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C:\Users\AEyth\OneDrive - Environmental Protection Agency (EPA)\FY20\EGU\"/>
    </mc:Choice>
  </mc:AlternateContent>
  <xr:revisionPtr revIDLastSave="28" documentId="8_{F866C7B7-90A0-4387-AE9E-098946C6F8C7}" xr6:coauthVersionLast="45" xr6:coauthVersionMax="45" xr10:uidLastSave="{332A8A1A-DB5F-4752-AB28-83991AAC35D7}"/>
  <bookViews>
    <workbookView xWindow="-120" yWindow="-120" windowWidth="29040" windowHeight="15840" xr2:uid="{00000000-000D-0000-FFFF-FFFF00000000}"/>
  </bookViews>
  <sheets>
    <sheet name="EGU 2016fh pre-post" sheetId="1" r:id="rId1"/>
    <sheet name="State Differences" sheetId="2" r:id="rId2"/>
  </sheets>
  <definedNames>
    <definedName name="_xlnm._FilterDatabase" localSheetId="0" hidden="1">'EGU 2016fh pre-post'!$A$1:$M$10514</definedName>
    <definedName name="ptegu_2016fh_pre_post" localSheetId="0">'EGU 2016fh pre-post'!$B$1:$K$10514</definedName>
  </definedNames>
  <calcPr calcId="191029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10514" i="1" l="1"/>
  <c r="L10513" i="1"/>
  <c r="L10512" i="1"/>
  <c r="L10511" i="1"/>
  <c r="L10510" i="1"/>
  <c r="L10509" i="1"/>
  <c r="L10508" i="1"/>
  <c r="L10507" i="1"/>
  <c r="L10506" i="1"/>
  <c r="L10505" i="1"/>
  <c r="L10504" i="1"/>
  <c r="L10503" i="1"/>
  <c r="L10502" i="1"/>
  <c r="L10501" i="1"/>
  <c r="L10500" i="1"/>
  <c r="L10499" i="1"/>
  <c r="L10498" i="1"/>
  <c r="L10497" i="1"/>
  <c r="L10496" i="1"/>
  <c r="L10495" i="1"/>
  <c r="L10494" i="1"/>
  <c r="L10493" i="1"/>
  <c r="L10492" i="1"/>
  <c r="L10491" i="1"/>
  <c r="L10490" i="1"/>
  <c r="L10489" i="1"/>
  <c r="L10488" i="1"/>
  <c r="L10487" i="1"/>
  <c r="L10486" i="1"/>
  <c r="L10485" i="1"/>
  <c r="L10484" i="1"/>
  <c r="L10483" i="1"/>
  <c r="L10482" i="1"/>
  <c r="L10481" i="1"/>
  <c r="L10480" i="1"/>
  <c r="L10479" i="1"/>
  <c r="L10478" i="1"/>
  <c r="L10477" i="1"/>
  <c r="L10476" i="1"/>
  <c r="L10475" i="1"/>
  <c r="L10474" i="1"/>
  <c r="L10473" i="1"/>
  <c r="L10472" i="1"/>
  <c r="L10471" i="1"/>
  <c r="L10470" i="1"/>
  <c r="L10469" i="1"/>
  <c r="L10468" i="1"/>
  <c r="L10467" i="1"/>
  <c r="L10466" i="1"/>
  <c r="L10465" i="1"/>
  <c r="L10464" i="1"/>
  <c r="L10463" i="1"/>
  <c r="L10462" i="1"/>
  <c r="L10461" i="1"/>
  <c r="L10460" i="1"/>
  <c r="L10459" i="1"/>
  <c r="L10458" i="1"/>
  <c r="L10457" i="1"/>
  <c r="L10456" i="1"/>
  <c r="L10455" i="1"/>
  <c r="L10454" i="1"/>
  <c r="L10453" i="1"/>
  <c r="L10452" i="1"/>
  <c r="L10451" i="1"/>
  <c r="L10450" i="1"/>
  <c r="L10449" i="1"/>
  <c r="L10448" i="1"/>
  <c r="L10447" i="1"/>
  <c r="L10446" i="1"/>
  <c r="L10445" i="1"/>
  <c r="L10444" i="1"/>
  <c r="L10443" i="1"/>
  <c r="L10442" i="1"/>
  <c r="L10441" i="1"/>
  <c r="L10440" i="1"/>
  <c r="L10439" i="1"/>
  <c r="L10438" i="1"/>
  <c r="L10437" i="1"/>
  <c r="L10436" i="1"/>
  <c r="L10435" i="1"/>
  <c r="L10434" i="1"/>
  <c r="L10433" i="1"/>
  <c r="L10432" i="1"/>
  <c r="L10431" i="1"/>
  <c r="L10430" i="1"/>
  <c r="L10429" i="1"/>
  <c r="L10428" i="1"/>
  <c r="L10427" i="1"/>
  <c r="L10426" i="1"/>
  <c r="L10425" i="1"/>
  <c r="L10424" i="1"/>
  <c r="L10423" i="1"/>
  <c r="L10422" i="1"/>
  <c r="L10421" i="1"/>
  <c r="L10420" i="1"/>
  <c r="L10419" i="1"/>
  <c r="L10418" i="1"/>
  <c r="L10417" i="1"/>
  <c r="L10416" i="1"/>
  <c r="L10415" i="1"/>
  <c r="L10414" i="1"/>
  <c r="L10413" i="1"/>
  <c r="L10412" i="1"/>
  <c r="L10411" i="1"/>
  <c r="L10410" i="1"/>
  <c r="L10409" i="1"/>
  <c r="L10408" i="1"/>
  <c r="L10407" i="1"/>
  <c r="L10406" i="1"/>
  <c r="L10405" i="1"/>
  <c r="L10404" i="1"/>
  <c r="L10403" i="1"/>
  <c r="L10402" i="1"/>
  <c r="L10401" i="1"/>
  <c r="L10400" i="1"/>
  <c r="L10399" i="1"/>
  <c r="L10398" i="1"/>
  <c r="L10397" i="1"/>
  <c r="L10396" i="1"/>
  <c r="L10395" i="1"/>
  <c r="L10394" i="1"/>
  <c r="L10393" i="1"/>
  <c r="L10392" i="1"/>
  <c r="L10391" i="1"/>
  <c r="L10390" i="1"/>
  <c r="L10389" i="1"/>
  <c r="L10388" i="1"/>
  <c r="L10387" i="1"/>
  <c r="L10386" i="1"/>
  <c r="L10385" i="1"/>
  <c r="L10384" i="1"/>
  <c r="L10383" i="1"/>
  <c r="L10382" i="1"/>
  <c r="L10381" i="1"/>
  <c r="L10380" i="1"/>
  <c r="L10379" i="1"/>
  <c r="L10378" i="1"/>
  <c r="L10377" i="1"/>
  <c r="L10376" i="1"/>
  <c r="L10375" i="1"/>
  <c r="L10374" i="1"/>
  <c r="L10373" i="1"/>
  <c r="L10372" i="1"/>
  <c r="L10371" i="1"/>
  <c r="L10370" i="1"/>
  <c r="L10369" i="1"/>
  <c r="L10368" i="1"/>
  <c r="L10367" i="1"/>
  <c r="L10366" i="1"/>
  <c r="L10365" i="1"/>
  <c r="L10364" i="1"/>
  <c r="L10363" i="1"/>
  <c r="L10362" i="1"/>
  <c r="L10361" i="1"/>
  <c r="L10360" i="1"/>
  <c r="L10359" i="1"/>
  <c r="L10358" i="1"/>
  <c r="L10357" i="1"/>
  <c r="L10356" i="1"/>
  <c r="L10355" i="1"/>
  <c r="L10354" i="1"/>
  <c r="L10353" i="1"/>
  <c r="L10352" i="1"/>
  <c r="L10351" i="1"/>
  <c r="L10350" i="1"/>
  <c r="L10349" i="1"/>
  <c r="L10348" i="1"/>
  <c r="L10347" i="1"/>
  <c r="L10346" i="1"/>
  <c r="L10345" i="1"/>
  <c r="L10344" i="1"/>
  <c r="L10343" i="1"/>
  <c r="L10342" i="1"/>
  <c r="L10341" i="1"/>
  <c r="L10340" i="1"/>
  <c r="L10339" i="1"/>
  <c r="L10338" i="1"/>
  <c r="L10337" i="1"/>
  <c r="L10336" i="1"/>
  <c r="L10335" i="1"/>
  <c r="L10334" i="1"/>
  <c r="L10333" i="1"/>
  <c r="L10332" i="1"/>
  <c r="L10331" i="1"/>
  <c r="L10330" i="1"/>
  <c r="L10329" i="1"/>
  <c r="L10328" i="1"/>
  <c r="L10327" i="1"/>
  <c r="L10326" i="1"/>
  <c r="L10325" i="1"/>
  <c r="L10324" i="1"/>
  <c r="L10323" i="1"/>
  <c r="L10322" i="1"/>
  <c r="L10321" i="1"/>
  <c r="L10320" i="1"/>
  <c r="L10319" i="1"/>
  <c r="L10318" i="1"/>
  <c r="L10317" i="1"/>
  <c r="L10316" i="1"/>
  <c r="L10315" i="1"/>
  <c r="L10314" i="1"/>
  <c r="L10313" i="1"/>
  <c r="L10312" i="1"/>
  <c r="L10311" i="1"/>
  <c r="L10310" i="1"/>
  <c r="L10309" i="1"/>
  <c r="L10308" i="1"/>
  <c r="L10307" i="1"/>
  <c r="L10306" i="1"/>
  <c r="L10305" i="1"/>
  <c r="L10304" i="1"/>
  <c r="L10303" i="1"/>
  <c r="L10302" i="1"/>
  <c r="L10301" i="1"/>
  <c r="L10300" i="1"/>
  <c r="L10299" i="1"/>
  <c r="L10298" i="1"/>
  <c r="L10297" i="1"/>
  <c r="L10296" i="1"/>
  <c r="L10295" i="1"/>
  <c r="L10294" i="1"/>
  <c r="L10293" i="1"/>
  <c r="L10292" i="1"/>
  <c r="L10291" i="1"/>
  <c r="L10290" i="1"/>
  <c r="L10289" i="1"/>
  <c r="L10288" i="1"/>
  <c r="L10287" i="1"/>
  <c r="L10286" i="1"/>
  <c r="L10285" i="1"/>
  <c r="L10284" i="1"/>
  <c r="L10283" i="1"/>
  <c r="L10282" i="1"/>
  <c r="L10281" i="1"/>
  <c r="L10280" i="1"/>
  <c r="L10279" i="1"/>
  <c r="L10278" i="1"/>
  <c r="L10277" i="1"/>
  <c r="L10276" i="1"/>
  <c r="L10275" i="1"/>
  <c r="L10274" i="1"/>
  <c r="L10273" i="1"/>
  <c r="L10272" i="1"/>
  <c r="L10271" i="1"/>
  <c r="L10270" i="1"/>
  <c r="L10269" i="1"/>
  <c r="L10268" i="1"/>
  <c r="L10267" i="1"/>
  <c r="L10266" i="1"/>
  <c r="L10265" i="1"/>
  <c r="L10264" i="1"/>
  <c r="L10263" i="1"/>
  <c r="L10262" i="1"/>
  <c r="L10261" i="1"/>
  <c r="L10260" i="1"/>
  <c r="L10259" i="1"/>
  <c r="L10258" i="1"/>
  <c r="L10257" i="1"/>
  <c r="L10256" i="1"/>
  <c r="L10255" i="1"/>
  <c r="L10254" i="1"/>
  <c r="L10253" i="1"/>
  <c r="L10252" i="1"/>
  <c r="L10251" i="1"/>
  <c r="L10250" i="1"/>
  <c r="L10249" i="1"/>
  <c r="L10248" i="1"/>
  <c r="L10247" i="1"/>
  <c r="L10246" i="1"/>
  <c r="L10245" i="1"/>
  <c r="L10244" i="1"/>
  <c r="L10243" i="1"/>
  <c r="L10242" i="1"/>
  <c r="L10241" i="1"/>
  <c r="L10240" i="1"/>
  <c r="L10239" i="1"/>
  <c r="L10238" i="1"/>
  <c r="L10237" i="1"/>
  <c r="L10236" i="1"/>
  <c r="L10235" i="1"/>
  <c r="L10234" i="1"/>
  <c r="L10233" i="1"/>
  <c r="L10232" i="1"/>
  <c r="L10231" i="1"/>
  <c r="L10230" i="1"/>
  <c r="L10229" i="1"/>
  <c r="L10228" i="1"/>
  <c r="L10227" i="1"/>
  <c r="L10226" i="1"/>
  <c r="L10225" i="1"/>
  <c r="L10224" i="1"/>
  <c r="L10223" i="1"/>
  <c r="L10222" i="1"/>
  <c r="L10221" i="1"/>
  <c r="L10220" i="1"/>
  <c r="L10219" i="1"/>
  <c r="L10218" i="1"/>
  <c r="L10217" i="1"/>
  <c r="L10216" i="1"/>
  <c r="L10215" i="1"/>
  <c r="L10214" i="1"/>
  <c r="L10213" i="1"/>
  <c r="L10212" i="1"/>
  <c r="L10211" i="1"/>
  <c r="L10210" i="1"/>
  <c r="L10209" i="1"/>
  <c r="L10208" i="1"/>
  <c r="L10207" i="1"/>
  <c r="L10206" i="1"/>
  <c r="L10205" i="1"/>
  <c r="L10204" i="1"/>
  <c r="L10203" i="1"/>
  <c r="L10202" i="1"/>
  <c r="L10201" i="1"/>
  <c r="L10200" i="1"/>
  <c r="L10199" i="1"/>
  <c r="L10198" i="1"/>
  <c r="L10197" i="1"/>
  <c r="L10196" i="1"/>
  <c r="L10195" i="1"/>
  <c r="L10194" i="1"/>
  <c r="L10193" i="1"/>
  <c r="L10192" i="1"/>
  <c r="L10191" i="1"/>
  <c r="L10190" i="1"/>
  <c r="L10189" i="1"/>
  <c r="L10188" i="1"/>
  <c r="L10187" i="1"/>
  <c r="L10186" i="1"/>
  <c r="L10185" i="1"/>
  <c r="L10184" i="1"/>
  <c r="L10183" i="1"/>
  <c r="L10182" i="1"/>
  <c r="L10181" i="1"/>
  <c r="L10180" i="1"/>
  <c r="L10179" i="1"/>
  <c r="L10178" i="1"/>
  <c r="L10177" i="1"/>
  <c r="L10176" i="1"/>
  <c r="L10175" i="1"/>
  <c r="L10174" i="1"/>
  <c r="L10173" i="1"/>
  <c r="L10172" i="1"/>
  <c r="L10171" i="1"/>
  <c r="L10170" i="1"/>
  <c r="L10169" i="1"/>
  <c r="L10168" i="1"/>
  <c r="L10167" i="1"/>
  <c r="L10166" i="1"/>
  <c r="L10165" i="1"/>
  <c r="L10164" i="1"/>
  <c r="L10163" i="1"/>
  <c r="L10162" i="1"/>
  <c r="L10161" i="1"/>
  <c r="L10160" i="1"/>
  <c r="L10159" i="1"/>
  <c r="L10158" i="1"/>
  <c r="L10157" i="1"/>
  <c r="L10156" i="1"/>
  <c r="L10155" i="1"/>
  <c r="L10154" i="1"/>
  <c r="L10153" i="1"/>
  <c r="L10152" i="1"/>
  <c r="L10151" i="1"/>
  <c r="L10150" i="1"/>
  <c r="L10149" i="1"/>
  <c r="L10148" i="1"/>
  <c r="L10147" i="1"/>
  <c r="L10146" i="1"/>
  <c r="L10145" i="1"/>
  <c r="L10144" i="1"/>
  <c r="L10143" i="1"/>
  <c r="L10142" i="1"/>
  <c r="L10141" i="1"/>
  <c r="L10140" i="1"/>
  <c r="L10139" i="1"/>
  <c r="L10138" i="1"/>
  <c r="L10137" i="1"/>
  <c r="L10136" i="1"/>
  <c r="L10135" i="1"/>
  <c r="L10134" i="1"/>
  <c r="L10133" i="1"/>
  <c r="L10132" i="1"/>
  <c r="L10131" i="1"/>
  <c r="L10130" i="1"/>
  <c r="L10129" i="1"/>
  <c r="L10128" i="1"/>
  <c r="L10127" i="1"/>
  <c r="L10126" i="1"/>
  <c r="L10125" i="1"/>
  <c r="L10124" i="1"/>
  <c r="L10123" i="1"/>
  <c r="L10122" i="1"/>
  <c r="L10121" i="1"/>
  <c r="L10120" i="1"/>
  <c r="L10119" i="1"/>
  <c r="L10118" i="1"/>
  <c r="L10117" i="1"/>
  <c r="L10116" i="1"/>
  <c r="L10115" i="1"/>
  <c r="L10114" i="1"/>
  <c r="L10113" i="1"/>
  <c r="L10112" i="1"/>
  <c r="L10111" i="1"/>
  <c r="L10110" i="1"/>
  <c r="L10109" i="1"/>
  <c r="L10108" i="1"/>
  <c r="L10107" i="1"/>
  <c r="L10106" i="1"/>
  <c r="L10105" i="1"/>
  <c r="L10104" i="1"/>
  <c r="L10103" i="1"/>
  <c r="L10102" i="1"/>
  <c r="L10101" i="1"/>
  <c r="L10100" i="1"/>
  <c r="L10099" i="1"/>
  <c r="L10098" i="1"/>
  <c r="L10097" i="1"/>
  <c r="L10096" i="1"/>
  <c r="L10095" i="1"/>
  <c r="L10094" i="1"/>
  <c r="L10093" i="1"/>
  <c r="L10092" i="1"/>
  <c r="L10091" i="1"/>
  <c r="L10090" i="1"/>
  <c r="L10089" i="1"/>
  <c r="L10088" i="1"/>
  <c r="L10087" i="1"/>
  <c r="L10086" i="1"/>
  <c r="L10085" i="1"/>
  <c r="L10084" i="1"/>
  <c r="L10083" i="1"/>
  <c r="L10082" i="1"/>
  <c r="L10081" i="1"/>
  <c r="L10080" i="1"/>
  <c r="L10079" i="1"/>
  <c r="L10078" i="1"/>
  <c r="L10077" i="1"/>
  <c r="L10076" i="1"/>
  <c r="L10075" i="1"/>
  <c r="L10074" i="1"/>
  <c r="L10073" i="1"/>
  <c r="L10072" i="1"/>
  <c r="L10071" i="1"/>
  <c r="L10070" i="1"/>
  <c r="L10069" i="1"/>
  <c r="L10068" i="1"/>
  <c r="L10067" i="1"/>
  <c r="L10066" i="1"/>
  <c r="L10065" i="1"/>
  <c r="L10064" i="1"/>
  <c r="L10063" i="1"/>
  <c r="L10062" i="1"/>
  <c r="L10061" i="1"/>
  <c r="L10060" i="1"/>
  <c r="L10059" i="1"/>
  <c r="L10058" i="1"/>
  <c r="L10057" i="1"/>
  <c r="L10056" i="1"/>
  <c r="L10055" i="1"/>
  <c r="L10054" i="1"/>
  <c r="L10053" i="1"/>
  <c r="L10052" i="1"/>
  <c r="L10051" i="1"/>
  <c r="L10050" i="1"/>
  <c r="L10049" i="1"/>
  <c r="L10048" i="1"/>
  <c r="L10047" i="1"/>
  <c r="L10046" i="1"/>
  <c r="L10045" i="1"/>
  <c r="L10044" i="1"/>
  <c r="L10043" i="1"/>
  <c r="L10042" i="1"/>
  <c r="L10041" i="1"/>
  <c r="L10040" i="1"/>
  <c r="L10039" i="1"/>
  <c r="L10038" i="1"/>
  <c r="L10037" i="1"/>
  <c r="L10036" i="1"/>
  <c r="L10035" i="1"/>
  <c r="L10034" i="1"/>
  <c r="L10033" i="1"/>
  <c r="L10032" i="1"/>
  <c r="L10031" i="1"/>
  <c r="L10030" i="1"/>
  <c r="L10029" i="1"/>
  <c r="L10028" i="1"/>
  <c r="L10027" i="1"/>
  <c r="L10026" i="1"/>
  <c r="L10025" i="1"/>
  <c r="L10024" i="1"/>
  <c r="L10023" i="1"/>
  <c r="L10022" i="1"/>
  <c r="L10021" i="1"/>
  <c r="L10020" i="1"/>
  <c r="L10019" i="1"/>
  <c r="L10018" i="1"/>
  <c r="L10017" i="1"/>
  <c r="L10016" i="1"/>
  <c r="L10015" i="1"/>
  <c r="L10014" i="1"/>
  <c r="L10013" i="1"/>
  <c r="L10012" i="1"/>
  <c r="L10011" i="1"/>
  <c r="L10010" i="1"/>
  <c r="L10009" i="1"/>
  <c r="L10008" i="1"/>
  <c r="L10007" i="1"/>
  <c r="L10006" i="1"/>
  <c r="L10005" i="1"/>
  <c r="L10004" i="1"/>
  <c r="L10003" i="1"/>
  <c r="L10002" i="1"/>
  <c r="L10001" i="1"/>
  <c r="L10000" i="1"/>
  <c r="L9999" i="1"/>
  <c r="L9998" i="1"/>
  <c r="L9997" i="1"/>
  <c r="L9996" i="1"/>
  <c r="L9995" i="1"/>
  <c r="L9994" i="1"/>
  <c r="L9993" i="1"/>
  <c r="L9992" i="1"/>
  <c r="L9991" i="1"/>
  <c r="L9990" i="1"/>
  <c r="L9989" i="1"/>
  <c r="L9988" i="1"/>
  <c r="L9987" i="1"/>
  <c r="L9986" i="1"/>
  <c r="L9985" i="1"/>
  <c r="L9984" i="1"/>
  <c r="L9983" i="1"/>
  <c r="L9982" i="1"/>
  <c r="L9981" i="1"/>
  <c r="L9980" i="1"/>
  <c r="L9979" i="1"/>
  <c r="L9978" i="1"/>
  <c r="L9977" i="1"/>
  <c r="L9976" i="1"/>
  <c r="L9975" i="1"/>
  <c r="L9974" i="1"/>
  <c r="L9973" i="1"/>
  <c r="L9972" i="1"/>
  <c r="L9971" i="1"/>
  <c r="L9970" i="1"/>
  <c r="L9969" i="1"/>
  <c r="L9968" i="1"/>
  <c r="L9967" i="1"/>
  <c r="L9966" i="1"/>
  <c r="L9965" i="1"/>
  <c r="L9964" i="1"/>
  <c r="L9963" i="1"/>
  <c r="L9962" i="1"/>
  <c r="L9961" i="1"/>
  <c r="L9960" i="1"/>
  <c r="L9959" i="1"/>
  <c r="L9958" i="1"/>
  <c r="L9957" i="1"/>
  <c r="L9956" i="1"/>
  <c r="L9955" i="1"/>
  <c r="L9954" i="1"/>
  <c r="L9953" i="1"/>
  <c r="L9952" i="1"/>
  <c r="L9951" i="1"/>
  <c r="L9950" i="1"/>
  <c r="L9949" i="1"/>
  <c r="L9948" i="1"/>
  <c r="L9947" i="1"/>
  <c r="L9946" i="1"/>
  <c r="L9945" i="1"/>
  <c r="L9944" i="1"/>
  <c r="L9943" i="1"/>
  <c r="L9942" i="1"/>
  <c r="L9941" i="1"/>
  <c r="L9940" i="1"/>
  <c r="L9939" i="1"/>
  <c r="L9938" i="1"/>
  <c r="L9937" i="1"/>
  <c r="L9936" i="1"/>
  <c r="L9935" i="1"/>
  <c r="L9934" i="1"/>
  <c r="L9933" i="1"/>
  <c r="L9932" i="1"/>
  <c r="L9931" i="1"/>
  <c r="L9930" i="1"/>
  <c r="L9929" i="1"/>
  <c r="L9928" i="1"/>
  <c r="L9927" i="1"/>
  <c r="L9926" i="1"/>
  <c r="L9925" i="1"/>
  <c r="L9924" i="1"/>
  <c r="L9923" i="1"/>
  <c r="L9922" i="1"/>
  <c r="L9921" i="1"/>
  <c r="L9920" i="1"/>
  <c r="L9919" i="1"/>
  <c r="L9918" i="1"/>
  <c r="L9917" i="1"/>
  <c r="L9916" i="1"/>
  <c r="L9915" i="1"/>
  <c r="L9914" i="1"/>
  <c r="L9913" i="1"/>
  <c r="L9912" i="1"/>
  <c r="L9911" i="1"/>
  <c r="L9910" i="1"/>
  <c r="L9909" i="1"/>
  <c r="L9908" i="1"/>
  <c r="L9907" i="1"/>
  <c r="L9906" i="1"/>
  <c r="L9905" i="1"/>
  <c r="L9904" i="1"/>
  <c r="L9903" i="1"/>
  <c r="L9902" i="1"/>
  <c r="L9901" i="1"/>
  <c r="L9900" i="1"/>
  <c r="L9899" i="1"/>
  <c r="L9898" i="1"/>
  <c r="L9897" i="1"/>
  <c r="L9896" i="1"/>
  <c r="L9895" i="1"/>
  <c r="L9894" i="1"/>
  <c r="L9893" i="1"/>
  <c r="L9892" i="1"/>
  <c r="L9891" i="1"/>
  <c r="L9890" i="1"/>
  <c r="L9889" i="1"/>
  <c r="L9888" i="1"/>
  <c r="L9887" i="1"/>
  <c r="L9886" i="1"/>
  <c r="L9885" i="1"/>
  <c r="L9884" i="1"/>
  <c r="L9883" i="1"/>
  <c r="L9882" i="1"/>
  <c r="L9881" i="1"/>
  <c r="L9880" i="1"/>
  <c r="L9879" i="1"/>
  <c r="L9878" i="1"/>
  <c r="L9877" i="1"/>
  <c r="L9876" i="1"/>
  <c r="L9875" i="1"/>
  <c r="L9874" i="1"/>
  <c r="L9873" i="1"/>
  <c r="L9872" i="1"/>
  <c r="L9871" i="1"/>
  <c r="L9870" i="1"/>
  <c r="L9869" i="1"/>
  <c r="L9868" i="1"/>
  <c r="L9867" i="1"/>
  <c r="L9866" i="1"/>
  <c r="L9865" i="1"/>
  <c r="L9864" i="1"/>
  <c r="L9863" i="1"/>
  <c r="L9862" i="1"/>
  <c r="L9861" i="1"/>
  <c r="L9860" i="1"/>
  <c r="L9859" i="1"/>
  <c r="L9858" i="1"/>
  <c r="L9857" i="1"/>
  <c r="L9856" i="1"/>
  <c r="L9855" i="1"/>
  <c r="L9854" i="1"/>
  <c r="L9853" i="1"/>
  <c r="L9852" i="1"/>
  <c r="L9851" i="1"/>
  <c r="L9850" i="1"/>
  <c r="L9849" i="1"/>
  <c r="L9848" i="1"/>
  <c r="L9847" i="1"/>
  <c r="L9846" i="1"/>
  <c r="L9845" i="1"/>
  <c r="L9844" i="1"/>
  <c r="L9843" i="1"/>
  <c r="L9842" i="1"/>
  <c r="L9841" i="1"/>
  <c r="L9840" i="1"/>
  <c r="L9839" i="1"/>
  <c r="L9838" i="1"/>
  <c r="L9837" i="1"/>
  <c r="L9836" i="1"/>
  <c r="L9835" i="1"/>
  <c r="L9834" i="1"/>
  <c r="L9833" i="1"/>
  <c r="L9832" i="1"/>
  <c r="L9831" i="1"/>
  <c r="L9830" i="1"/>
  <c r="L9829" i="1"/>
  <c r="L9828" i="1"/>
  <c r="L9827" i="1"/>
  <c r="L9826" i="1"/>
  <c r="L9825" i="1"/>
  <c r="L9824" i="1"/>
  <c r="L9823" i="1"/>
  <c r="L9822" i="1"/>
  <c r="L9821" i="1"/>
  <c r="L9820" i="1"/>
  <c r="L9819" i="1"/>
  <c r="L9818" i="1"/>
  <c r="L9817" i="1"/>
  <c r="L9816" i="1"/>
  <c r="L9815" i="1"/>
  <c r="L9814" i="1"/>
  <c r="L9813" i="1"/>
  <c r="L9812" i="1"/>
  <c r="L9811" i="1"/>
  <c r="L9810" i="1"/>
  <c r="L9809" i="1"/>
  <c r="L9808" i="1"/>
  <c r="L9807" i="1"/>
  <c r="L9806" i="1"/>
  <c r="L9805" i="1"/>
  <c r="L9804" i="1"/>
  <c r="L9803" i="1"/>
  <c r="L9802" i="1"/>
  <c r="L9801" i="1"/>
  <c r="L9800" i="1"/>
  <c r="L9799" i="1"/>
  <c r="L9798" i="1"/>
  <c r="L9797" i="1"/>
  <c r="L9796" i="1"/>
  <c r="L9795" i="1"/>
  <c r="L9794" i="1"/>
  <c r="L9793" i="1"/>
  <c r="L9792" i="1"/>
  <c r="L9791" i="1"/>
  <c r="L9790" i="1"/>
  <c r="L9789" i="1"/>
  <c r="L9788" i="1"/>
  <c r="L9787" i="1"/>
  <c r="L9786" i="1"/>
  <c r="L9785" i="1"/>
  <c r="L9784" i="1"/>
  <c r="L9783" i="1"/>
  <c r="L9782" i="1"/>
  <c r="L9781" i="1"/>
  <c r="L9780" i="1"/>
  <c r="L9779" i="1"/>
  <c r="L9778" i="1"/>
  <c r="L9777" i="1"/>
  <c r="L9776" i="1"/>
  <c r="L9775" i="1"/>
  <c r="L9774" i="1"/>
  <c r="L9773" i="1"/>
  <c r="L9772" i="1"/>
  <c r="L9771" i="1"/>
  <c r="L9770" i="1"/>
  <c r="L9769" i="1"/>
  <c r="L9768" i="1"/>
  <c r="L9767" i="1"/>
  <c r="L9766" i="1"/>
  <c r="L9765" i="1"/>
  <c r="L9764" i="1"/>
  <c r="L9763" i="1"/>
  <c r="L9762" i="1"/>
  <c r="L9761" i="1"/>
  <c r="L9760" i="1"/>
  <c r="L9759" i="1"/>
  <c r="L9758" i="1"/>
  <c r="L9757" i="1"/>
  <c r="L9756" i="1"/>
  <c r="L9755" i="1"/>
  <c r="L9754" i="1"/>
  <c r="L9753" i="1"/>
  <c r="L9752" i="1"/>
  <c r="L9751" i="1"/>
  <c r="L9750" i="1"/>
  <c r="L9749" i="1"/>
  <c r="L9748" i="1"/>
  <c r="L9747" i="1"/>
  <c r="L9746" i="1"/>
  <c r="L9745" i="1"/>
  <c r="L9744" i="1"/>
  <c r="L9743" i="1"/>
  <c r="L9742" i="1"/>
  <c r="L9741" i="1"/>
  <c r="L9740" i="1"/>
  <c r="L9739" i="1"/>
  <c r="L9738" i="1"/>
  <c r="L9737" i="1"/>
  <c r="L9736" i="1"/>
  <c r="L9735" i="1"/>
  <c r="L9734" i="1"/>
  <c r="L9733" i="1"/>
  <c r="L9732" i="1"/>
  <c r="L9731" i="1"/>
  <c r="L9730" i="1"/>
  <c r="L9729" i="1"/>
  <c r="L9728" i="1"/>
  <c r="L9727" i="1"/>
  <c r="L9726" i="1"/>
  <c r="L9725" i="1"/>
  <c r="L9724" i="1"/>
  <c r="L9723" i="1"/>
  <c r="L9722" i="1"/>
  <c r="L9721" i="1"/>
  <c r="L9720" i="1"/>
  <c r="L9719" i="1"/>
  <c r="L9718" i="1"/>
  <c r="L9717" i="1"/>
  <c r="L9716" i="1"/>
  <c r="L9715" i="1"/>
  <c r="L9714" i="1"/>
  <c r="L9713" i="1"/>
  <c r="L9712" i="1"/>
  <c r="L9711" i="1"/>
  <c r="L9710" i="1"/>
  <c r="L9709" i="1"/>
  <c r="L9708" i="1"/>
  <c r="L9707" i="1"/>
  <c r="L9706" i="1"/>
  <c r="L9705" i="1"/>
  <c r="L9704" i="1"/>
  <c r="L9703" i="1"/>
  <c r="L9702" i="1"/>
  <c r="L9701" i="1"/>
  <c r="L9700" i="1"/>
  <c r="L9699" i="1"/>
  <c r="L9698" i="1"/>
  <c r="L9697" i="1"/>
  <c r="L9696" i="1"/>
  <c r="L9695" i="1"/>
  <c r="L9694" i="1"/>
  <c r="L9693" i="1"/>
  <c r="L9692" i="1"/>
  <c r="L9691" i="1"/>
  <c r="L9690" i="1"/>
  <c r="L9689" i="1"/>
  <c r="L9688" i="1"/>
  <c r="L9687" i="1"/>
  <c r="L9686" i="1"/>
  <c r="L9685" i="1"/>
  <c r="L9684" i="1"/>
  <c r="L9683" i="1"/>
  <c r="L9682" i="1"/>
  <c r="L9681" i="1"/>
  <c r="L9680" i="1"/>
  <c r="L9679" i="1"/>
  <c r="L9678" i="1"/>
  <c r="L9677" i="1"/>
  <c r="L9676" i="1"/>
  <c r="L9675" i="1"/>
  <c r="L9674" i="1"/>
  <c r="L9673" i="1"/>
  <c r="L9672" i="1"/>
  <c r="L9671" i="1"/>
  <c r="L9670" i="1"/>
  <c r="L9669" i="1"/>
  <c r="L9668" i="1"/>
  <c r="L9667" i="1"/>
  <c r="L9666" i="1"/>
  <c r="L9665" i="1"/>
  <c r="L9664" i="1"/>
  <c r="L9663" i="1"/>
  <c r="L9662" i="1"/>
  <c r="L9661" i="1"/>
  <c r="L9660" i="1"/>
  <c r="L9659" i="1"/>
  <c r="L9658" i="1"/>
  <c r="L9657" i="1"/>
  <c r="L9656" i="1"/>
  <c r="L9655" i="1"/>
  <c r="L9654" i="1"/>
  <c r="L9653" i="1"/>
  <c r="L9652" i="1"/>
  <c r="L9651" i="1"/>
  <c r="L9650" i="1"/>
  <c r="L9649" i="1"/>
  <c r="L9648" i="1"/>
  <c r="L9647" i="1"/>
  <c r="L9646" i="1"/>
  <c r="L9645" i="1"/>
  <c r="L9644" i="1"/>
  <c r="L9643" i="1"/>
  <c r="L9642" i="1"/>
  <c r="L9641" i="1"/>
  <c r="L9640" i="1"/>
  <c r="L9639" i="1"/>
  <c r="L9638" i="1"/>
  <c r="L9637" i="1"/>
  <c r="L9636" i="1"/>
  <c r="L9635" i="1"/>
  <c r="L9634" i="1"/>
  <c r="L9633" i="1"/>
  <c r="L9632" i="1"/>
  <c r="L9631" i="1"/>
  <c r="L9630" i="1"/>
  <c r="L9629" i="1"/>
  <c r="L9628" i="1"/>
  <c r="L9627" i="1"/>
  <c r="L9626" i="1"/>
  <c r="L9625" i="1"/>
  <c r="L9624" i="1"/>
  <c r="L9623" i="1"/>
  <c r="L9622" i="1"/>
  <c r="L9621" i="1"/>
  <c r="L9620" i="1"/>
  <c r="L9619" i="1"/>
  <c r="L9618" i="1"/>
  <c r="L9617" i="1"/>
  <c r="L9616" i="1"/>
  <c r="L9615" i="1"/>
  <c r="L9614" i="1"/>
  <c r="L9613" i="1"/>
  <c r="L9612" i="1"/>
  <c r="L9611" i="1"/>
  <c r="L9610" i="1"/>
  <c r="L9609" i="1"/>
  <c r="L9608" i="1"/>
  <c r="L9607" i="1"/>
  <c r="L9606" i="1"/>
  <c r="L9605" i="1"/>
  <c r="L9604" i="1"/>
  <c r="L9603" i="1"/>
  <c r="L9602" i="1"/>
  <c r="L9601" i="1"/>
  <c r="L9600" i="1"/>
  <c r="L9599" i="1"/>
  <c r="L9598" i="1"/>
  <c r="L9597" i="1"/>
  <c r="L9596" i="1"/>
  <c r="L9595" i="1"/>
  <c r="L9594" i="1"/>
  <c r="L9593" i="1"/>
  <c r="L9592" i="1"/>
  <c r="L9591" i="1"/>
  <c r="L9590" i="1"/>
  <c r="L9589" i="1"/>
  <c r="L9588" i="1"/>
  <c r="L9587" i="1"/>
  <c r="L9586" i="1"/>
  <c r="L9585" i="1"/>
  <c r="L9584" i="1"/>
  <c r="L9583" i="1"/>
  <c r="L9582" i="1"/>
  <c r="L9581" i="1"/>
  <c r="L9580" i="1"/>
  <c r="L9579" i="1"/>
  <c r="L9578" i="1"/>
  <c r="L9577" i="1"/>
  <c r="L9576" i="1"/>
  <c r="L9575" i="1"/>
  <c r="L9574" i="1"/>
  <c r="L9573" i="1"/>
  <c r="L9572" i="1"/>
  <c r="L9571" i="1"/>
  <c r="L9570" i="1"/>
  <c r="L9569" i="1"/>
  <c r="L9568" i="1"/>
  <c r="L9567" i="1"/>
  <c r="L9566" i="1"/>
  <c r="L9565" i="1"/>
  <c r="L9564" i="1"/>
  <c r="L9563" i="1"/>
  <c r="L9562" i="1"/>
  <c r="L9561" i="1"/>
  <c r="L9560" i="1"/>
  <c r="L9559" i="1"/>
  <c r="L9558" i="1"/>
  <c r="L9557" i="1"/>
  <c r="L9556" i="1"/>
  <c r="L9555" i="1"/>
  <c r="L9554" i="1"/>
  <c r="L9553" i="1"/>
  <c r="L9552" i="1"/>
  <c r="L9551" i="1"/>
  <c r="L9550" i="1"/>
  <c r="L9549" i="1"/>
  <c r="L9548" i="1"/>
  <c r="L9547" i="1"/>
  <c r="L9546" i="1"/>
  <c r="L9545" i="1"/>
  <c r="L9544" i="1"/>
  <c r="L9543" i="1"/>
  <c r="L9542" i="1"/>
  <c r="L9541" i="1"/>
  <c r="L9540" i="1"/>
  <c r="L9539" i="1"/>
  <c r="L9538" i="1"/>
  <c r="L9537" i="1"/>
  <c r="L9536" i="1"/>
  <c r="L9535" i="1"/>
  <c r="L9534" i="1"/>
  <c r="L9533" i="1"/>
  <c r="L9532" i="1"/>
  <c r="L9531" i="1"/>
  <c r="L9530" i="1"/>
  <c r="L9529" i="1"/>
  <c r="L9528" i="1"/>
  <c r="L9527" i="1"/>
  <c r="L9526" i="1"/>
  <c r="L9525" i="1"/>
  <c r="L9524" i="1"/>
  <c r="L9523" i="1"/>
  <c r="L9522" i="1"/>
  <c r="L9521" i="1"/>
  <c r="L9520" i="1"/>
  <c r="L9519" i="1"/>
  <c r="L9518" i="1"/>
  <c r="L9517" i="1"/>
  <c r="L9516" i="1"/>
  <c r="L9515" i="1"/>
  <c r="L9514" i="1"/>
  <c r="L9513" i="1"/>
  <c r="L9512" i="1"/>
  <c r="L9511" i="1"/>
  <c r="L9510" i="1"/>
  <c r="L9509" i="1"/>
  <c r="L9508" i="1"/>
  <c r="L9507" i="1"/>
  <c r="L9506" i="1"/>
  <c r="L9505" i="1"/>
  <c r="L9504" i="1"/>
  <c r="L9503" i="1"/>
  <c r="L9502" i="1"/>
  <c r="L9501" i="1"/>
  <c r="L9500" i="1"/>
  <c r="L9499" i="1"/>
  <c r="L9498" i="1"/>
  <c r="L9497" i="1"/>
  <c r="L9496" i="1"/>
  <c r="L9495" i="1"/>
  <c r="L9494" i="1"/>
  <c r="L9493" i="1"/>
  <c r="L9492" i="1"/>
  <c r="L9491" i="1"/>
  <c r="L9490" i="1"/>
  <c r="L9489" i="1"/>
  <c r="L9488" i="1"/>
  <c r="L9487" i="1"/>
  <c r="L9486" i="1"/>
  <c r="L9485" i="1"/>
  <c r="L9484" i="1"/>
  <c r="L9483" i="1"/>
  <c r="L9482" i="1"/>
  <c r="L9481" i="1"/>
  <c r="L9480" i="1"/>
  <c r="L9479" i="1"/>
  <c r="L9478" i="1"/>
  <c r="L9477" i="1"/>
  <c r="L9476" i="1"/>
  <c r="L9475" i="1"/>
  <c r="L9474" i="1"/>
  <c r="L9473" i="1"/>
  <c r="L9472" i="1"/>
  <c r="L9471" i="1"/>
  <c r="L9470" i="1"/>
  <c r="L9469" i="1"/>
  <c r="L9468" i="1"/>
  <c r="L9467" i="1"/>
  <c r="L9466" i="1"/>
  <c r="L9465" i="1"/>
  <c r="L9464" i="1"/>
  <c r="L9463" i="1"/>
  <c r="L9462" i="1"/>
  <c r="L9461" i="1"/>
  <c r="L9460" i="1"/>
  <c r="L9459" i="1"/>
  <c r="L9458" i="1"/>
  <c r="L9457" i="1"/>
  <c r="L9456" i="1"/>
  <c r="L9455" i="1"/>
  <c r="L9454" i="1"/>
  <c r="L9453" i="1"/>
  <c r="L9452" i="1"/>
  <c r="L9451" i="1"/>
  <c r="L9450" i="1"/>
  <c r="L9449" i="1"/>
  <c r="L9448" i="1"/>
  <c r="L9447" i="1"/>
  <c r="L9446" i="1"/>
  <c r="L9445" i="1"/>
  <c r="L9444" i="1"/>
  <c r="L9443" i="1"/>
  <c r="L9442" i="1"/>
  <c r="L9441" i="1"/>
  <c r="L9440" i="1"/>
  <c r="L9439" i="1"/>
  <c r="L9438" i="1"/>
  <c r="L9437" i="1"/>
  <c r="L9436" i="1"/>
  <c r="L9435" i="1"/>
  <c r="L9434" i="1"/>
  <c r="L9433" i="1"/>
  <c r="L9432" i="1"/>
  <c r="L9431" i="1"/>
  <c r="L9430" i="1"/>
  <c r="L9429" i="1"/>
  <c r="L9428" i="1"/>
  <c r="L9427" i="1"/>
  <c r="L9426" i="1"/>
  <c r="L9425" i="1"/>
  <c r="L9424" i="1"/>
  <c r="L9423" i="1"/>
  <c r="L9422" i="1"/>
  <c r="L9421" i="1"/>
  <c r="L9420" i="1"/>
  <c r="L9419" i="1"/>
  <c r="L9418" i="1"/>
  <c r="L9417" i="1"/>
  <c r="L9416" i="1"/>
  <c r="L9415" i="1"/>
  <c r="L9414" i="1"/>
  <c r="L9413" i="1"/>
  <c r="L9412" i="1"/>
  <c r="L9411" i="1"/>
  <c r="L9410" i="1"/>
  <c r="L9409" i="1"/>
  <c r="L9408" i="1"/>
  <c r="L9407" i="1"/>
  <c r="L9406" i="1"/>
  <c r="L9405" i="1"/>
  <c r="L9404" i="1"/>
  <c r="L9403" i="1"/>
  <c r="L9402" i="1"/>
  <c r="L9401" i="1"/>
  <c r="L9400" i="1"/>
  <c r="L9399" i="1"/>
  <c r="L9398" i="1"/>
  <c r="L9397" i="1"/>
  <c r="L9396" i="1"/>
  <c r="L9395" i="1"/>
  <c r="L9394" i="1"/>
  <c r="L9393" i="1"/>
  <c r="L9392" i="1"/>
  <c r="L9391" i="1"/>
  <c r="L9390" i="1"/>
  <c r="L9389" i="1"/>
  <c r="L9388" i="1"/>
  <c r="L9387" i="1"/>
  <c r="L9386" i="1"/>
  <c r="L9385" i="1"/>
  <c r="L9384" i="1"/>
  <c r="L9383" i="1"/>
  <c r="L9382" i="1"/>
  <c r="L9381" i="1"/>
  <c r="L9380" i="1"/>
  <c r="L9379" i="1"/>
  <c r="L9378" i="1"/>
  <c r="L9377" i="1"/>
  <c r="L9376" i="1"/>
  <c r="L9375" i="1"/>
  <c r="L9374" i="1"/>
  <c r="L9373" i="1"/>
  <c r="L9372" i="1"/>
  <c r="L9371" i="1"/>
  <c r="L9370" i="1"/>
  <c r="L9369" i="1"/>
  <c r="L9368" i="1"/>
  <c r="L9367" i="1"/>
  <c r="L9366" i="1"/>
  <c r="L9365" i="1"/>
  <c r="L9364" i="1"/>
  <c r="L9363" i="1"/>
  <c r="L9362" i="1"/>
  <c r="L9361" i="1"/>
  <c r="L9360" i="1"/>
  <c r="L9359" i="1"/>
  <c r="L9358" i="1"/>
  <c r="L9357" i="1"/>
  <c r="L9356" i="1"/>
  <c r="L9355" i="1"/>
  <c r="L9354" i="1"/>
  <c r="L9353" i="1"/>
  <c r="L9352" i="1"/>
  <c r="L9351" i="1"/>
  <c r="L9350" i="1"/>
  <c r="L9349" i="1"/>
  <c r="L9348" i="1"/>
  <c r="L9347" i="1"/>
  <c r="L9346" i="1"/>
  <c r="L9345" i="1"/>
  <c r="L9344" i="1"/>
  <c r="L9343" i="1"/>
  <c r="L9342" i="1"/>
  <c r="L9341" i="1"/>
  <c r="L9340" i="1"/>
  <c r="L9339" i="1"/>
  <c r="L9338" i="1"/>
  <c r="L9337" i="1"/>
  <c r="L9336" i="1"/>
  <c r="L9335" i="1"/>
  <c r="L9334" i="1"/>
  <c r="L9333" i="1"/>
  <c r="L9332" i="1"/>
  <c r="L9331" i="1"/>
  <c r="L9330" i="1"/>
  <c r="L9329" i="1"/>
  <c r="L9328" i="1"/>
  <c r="L9327" i="1"/>
  <c r="L9326" i="1"/>
  <c r="L9325" i="1"/>
  <c r="L9324" i="1"/>
  <c r="L9323" i="1"/>
  <c r="L9322" i="1"/>
  <c r="L9321" i="1"/>
  <c r="L9320" i="1"/>
  <c r="L9319" i="1"/>
  <c r="L9318" i="1"/>
  <c r="L9317" i="1"/>
  <c r="L9316" i="1"/>
  <c r="L9315" i="1"/>
  <c r="L9314" i="1"/>
  <c r="L9313" i="1"/>
  <c r="L9312" i="1"/>
  <c r="L9311" i="1"/>
  <c r="L9310" i="1"/>
  <c r="L9309" i="1"/>
  <c r="L9308" i="1"/>
  <c r="L9307" i="1"/>
  <c r="L9306" i="1"/>
  <c r="L9305" i="1"/>
  <c r="L9304" i="1"/>
  <c r="L9303" i="1"/>
  <c r="L9302" i="1"/>
  <c r="L9301" i="1"/>
  <c r="L9300" i="1"/>
  <c r="L9299" i="1"/>
  <c r="L9298" i="1"/>
  <c r="L9297" i="1"/>
  <c r="L9296" i="1"/>
  <c r="L9295" i="1"/>
  <c r="L9294" i="1"/>
  <c r="L9293" i="1"/>
  <c r="L9292" i="1"/>
  <c r="L9291" i="1"/>
  <c r="L9290" i="1"/>
  <c r="L9289" i="1"/>
  <c r="L9288" i="1"/>
  <c r="L9287" i="1"/>
  <c r="L9286" i="1"/>
  <c r="L9285" i="1"/>
  <c r="L9284" i="1"/>
  <c r="L9283" i="1"/>
  <c r="L9282" i="1"/>
  <c r="L9281" i="1"/>
  <c r="L9280" i="1"/>
  <c r="L9279" i="1"/>
  <c r="L9278" i="1"/>
  <c r="L9277" i="1"/>
  <c r="L9276" i="1"/>
  <c r="L9275" i="1"/>
  <c r="L9274" i="1"/>
  <c r="L9273" i="1"/>
  <c r="L9272" i="1"/>
  <c r="L9271" i="1"/>
  <c r="L9270" i="1"/>
  <c r="L9269" i="1"/>
  <c r="L9268" i="1"/>
  <c r="L9267" i="1"/>
  <c r="L9266" i="1"/>
  <c r="L9265" i="1"/>
  <c r="L9264" i="1"/>
  <c r="L9263" i="1"/>
  <c r="L9262" i="1"/>
  <c r="L9261" i="1"/>
  <c r="L9260" i="1"/>
  <c r="L9259" i="1"/>
  <c r="L9258" i="1"/>
  <c r="L9257" i="1"/>
  <c r="L9256" i="1"/>
  <c r="L9255" i="1"/>
  <c r="L9254" i="1"/>
  <c r="L9253" i="1"/>
  <c r="L9252" i="1"/>
  <c r="L9251" i="1"/>
  <c r="L9250" i="1"/>
  <c r="L9249" i="1"/>
  <c r="L9248" i="1"/>
  <c r="L9247" i="1"/>
  <c r="L9246" i="1"/>
  <c r="L9245" i="1"/>
  <c r="L9244" i="1"/>
  <c r="L9243" i="1"/>
  <c r="L9242" i="1"/>
  <c r="L9241" i="1"/>
  <c r="L9240" i="1"/>
  <c r="L9239" i="1"/>
  <c r="L9238" i="1"/>
  <c r="L9237" i="1"/>
  <c r="L9236" i="1"/>
  <c r="L9235" i="1"/>
  <c r="L9234" i="1"/>
  <c r="L9233" i="1"/>
  <c r="L9232" i="1"/>
  <c r="L9231" i="1"/>
  <c r="L9230" i="1"/>
  <c r="L9229" i="1"/>
  <c r="L9228" i="1"/>
  <c r="L9227" i="1"/>
  <c r="L9226" i="1"/>
  <c r="L9225" i="1"/>
  <c r="L9224" i="1"/>
  <c r="L9223" i="1"/>
  <c r="L9222" i="1"/>
  <c r="L9221" i="1"/>
  <c r="L9220" i="1"/>
  <c r="L9219" i="1"/>
  <c r="L9218" i="1"/>
  <c r="L9217" i="1"/>
  <c r="L9216" i="1"/>
  <c r="L9215" i="1"/>
  <c r="L9214" i="1"/>
  <c r="L9213" i="1"/>
  <c r="L9212" i="1"/>
  <c r="L9211" i="1"/>
  <c r="L9210" i="1"/>
  <c r="L9209" i="1"/>
  <c r="L9208" i="1"/>
  <c r="L9207" i="1"/>
  <c r="L9206" i="1"/>
  <c r="L9205" i="1"/>
  <c r="L9204" i="1"/>
  <c r="L9203" i="1"/>
  <c r="L9202" i="1"/>
  <c r="L9201" i="1"/>
  <c r="L9200" i="1"/>
  <c r="L9199" i="1"/>
  <c r="L9198" i="1"/>
  <c r="L9197" i="1"/>
  <c r="L9196" i="1"/>
  <c r="L9195" i="1"/>
  <c r="L9194" i="1"/>
  <c r="L9193" i="1"/>
  <c r="L9192" i="1"/>
  <c r="L9191" i="1"/>
  <c r="L9190" i="1"/>
  <c r="L9189" i="1"/>
  <c r="L9188" i="1"/>
  <c r="L9187" i="1"/>
  <c r="L9186" i="1"/>
  <c r="L9185" i="1"/>
  <c r="L9184" i="1"/>
  <c r="L9183" i="1"/>
  <c r="L9182" i="1"/>
  <c r="L9181" i="1"/>
  <c r="L9180" i="1"/>
  <c r="L9179" i="1"/>
  <c r="L9178" i="1"/>
  <c r="L9177" i="1"/>
  <c r="L9176" i="1"/>
  <c r="L9175" i="1"/>
  <c r="L9174" i="1"/>
  <c r="L9173" i="1"/>
  <c r="L9172" i="1"/>
  <c r="L9171" i="1"/>
  <c r="L9170" i="1"/>
  <c r="L9169" i="1"/>
  <c r="L9168" i="1"/>
  <c r="L9167" i="1"/>
  <c r="L9166" i="1"/>
  <c r="L9165" i="1"/>
  <c r="L9164" i="1"/>
  <c r="L9163" i="1"/>
  <c r="L9162" i="1"/>
  <c r="L9161" i="1"/>
  <c r="L9160" i="1"/>
  <c r="L9159" i="1"/>
  <c r="L9158" i="1"/>
  <c r="L9157" i="1"/>
  <c r="L9156" i="1"/>
  <c r="L9155" i="1"/>
  <c r="L9154" i="1"/>
  <c r="L9153" i="1"/>
  <c r="L9152" i="1"/>
  <c r="L9151" i="1"/>
  <c r="L9150" i="1"/>
  <c r="L9149" i="1"/>
  <c r="L9148" i="1"/>
  <c r="L9147" i="1"/>
  <c r="L9146" i="1"/>
  <c r="L9145" i="1"/>
  <c r="L9144" i="1"/>
  <c r="L9143" i="1"/>
  <c r="L9142" i="1"/>
  <c r="L9141" i="1"/>
  <c r="L9140" i="1"/>
  <c r="L9139" i="1"/>
  <c r="L9138" i="1"/>
  <c r="L9137" i="1"/>
  <c r="L9136" i="1"/>
  <c r="L9135" i="1"/>
  <c r="L9134" i="1"/>
  <c r="L9133" i="1"/>
  <c r="L9132" i="1"/>
  <c r="L9131" i="1"/>
  <c r="L9130" i="1"/>
  <c r="L9129" i="1"/>
  <c r="L9128" i="1"/>
  <c r="L9127" i="1"/>
  <c r="L9126" i="1"/>
  <c r="L9125" i="1"/>
  <c r="L9124" i="1"/>
  <c r="L9123" i="1"/>
  <c r="L9122" i="1"/>
  <c r="L9121" i="1"/>
  <c r="L9120" i="1"/>
  <c r="L9119" i="1"/>
  <c r="L9118" i="1"/>
  <c r="L9117" i="1"/>
  <c r="L9116" i="1"/>
  <c r="L9115" i="1"/>
  <c r="L9114" i="1"/>
  <c r="L9113" i="1"/>
  <c r="L9112" i="1"/>
  <c r="L9111" i="1"/>
  <c r="L9110" i="1"/>
  <c r="L9109" i="1"/>
  <c r="L9108" i="1"/>
  <c r="L9107" i="1"/>
  <c r="L9106" i="1"/>
  <c r="L9105" i="1"/>
  <c r="L9104" i="1"/>
  <c r="L9103" i="1"/>
  <c r="L9102" i="1"/>
  <c r="L9101" i="1"/>
  <c r="L9100" i="1"/>
  <c r="L9099" i="1"/>
  <c r="L9098" i="1"/>
  <c r="L9097" i="1"/>
  <c r="L9096" i="1"/>
  <c r="L9095" i="1"/>
  <c r="L9094" i="1"/>
  <c r="L9093" i="1"/>
  <c r="L9092" i="1"/>
  <c r="L9091" i="1"/>
  <c r="L9090" i="1"/>
  <c r="L9089" i="1"/>
  <c r="L9088" i="1"/>
  <c r="L9087" i="1"/>
  <c r="L9086" i="1"/>
  <c r="L9085" i="1"/>
  <c r="L9084" i="1"/>
  <c r="L9083" i="1"/>
  <c r="L9082" i="1"/>
  <c r="L9081" i="1"/>
  <c r="L9080" i="1"/>
  <c r="L9079" i="1"/>
  <c r="L9078" i="1"/>
  <c r="L9077" i="1"/>
  <c r="L9076" i="1"/>
  <c r="L9075" i="1"/>
  <c r="L9074" i="1"/>
  <c r="L9073" i="1"/>
  <c r="L9072" i="1"/>
  <c r="L9071" i="1"/>
  <c r="L9070" i="1"/>
  <c r="L9069" i="1"/>
  <c r="L9068" i="1"/>
  <c r="L9067" i="1"/>
  <c r="L9066" i="1"/>
  <c r="L9065" i="1"/>
  <c r="L9064" i="1"/>
  <c r="L9063" i="1"/>
  <c r="L9062" i="1"/>
  <c r="L9061" i="1"/>
  <c r="L9060" i="1"/>
  <c r="L9059" i="1"/>
  <c r="L9058" i="1"/>
  <c r="L9057" i="1"/>
  <c r="L9056" i="1"/>
  <c r="L9055" i="1"/>
  <c r="L9054" i="1"/>
  <c r="L9053" i="1"/>
  <c r="L9052" i="1"/>
  <c r="L9051" i="1"/>
  <c r="L9050" i="1"/>
  <c r="L9049" i="1"/>
  <c r="L9048" i="1"/>
  <c r="L9047" i="1"/>
  <c r="L9046" i="1"/>
  <c r="L9045" i="1"/>
  <c r="L9044" i="1"/>
  <c r="L9043" i="1"/>
  <c r="L9042" i="1"/>
  <c r="L9041" i="1"/>
  <c r="L9040" i="1"/>
  <c r="L9039" i="1"/>
  <c r="L9038" i="1"/>
  <c r="L9037" i="1"/>
  <c r="L9036" i="1"/>
  <c r="L9035" i="1"/>
  <c r="L9034" i="1"/>
  <c r="L9033" i="1"/>
  <c r="L9032" i="1"/>
  <c r="L9031" i="1"/>
  <c r="L9030" i="1"/>
  <c r="L9029" i="1"/>
  <c r="L9028" i="1"/>
  <c r="L9027" i="1"/>
  <c r="L9026" i="1"/>
  <c r="L9025" i="1"/>
  <c r="L9024" i="1"/>
  <c r="L9023" i="1"/>
  <c r="L9022" i="1"/>
  <c r="L9021" i="1"/>
  <c r="L9020" i="1"/>
  <c r="L9019" i="1"/>
  <c r="L9018" i="1"/>
  <c r="L9017" i="1"/>
  <c r="L9016" i="1"/>
  <c r="L9015" i="1"/>
  <c r="L9014" i="1"/>
  <c r="L9013" i="1"/>
  <c r="L9012" i="1"/>
  <c r="L9011" i="1"/>
  <c r="L9010" i="1"/>
  <c r="L9009" i="1"/>
  <c r="L9008" i="1"/>
  <c r="L9007" i="1"/>
  <c r="L9006" i="1"/>
  <c r="L9005" i="1"/>
  <c r="L9004" i="1"/>
  <c r="L9003" i="1"/>
  <c r="L9002" i="1"/>
  <c r="L9001" i="1"/>
  <c r="L9000" i="1"/>
  <c r="L8999" i="1"/>
  <c r="L8998" i="1"/>
  <c r="L8997" i="1"/>
  <c r="L8996" i="1"/>
  <c r="L8995" i="1"/>
  <c r="L8994" i="1"/>
  <c r="L8993" i="1"/>
  <c r="L8992" i="1"/>
  <c r="L8991" i="1"/>
  <c r="L8990" i="1"/>
  <c r="L8989" i="1"/>
  <c r="L8988" i="1"/>
  <c r="L8987" i="1"/>
  <c r="L8986" i="1"/>
  <c r="L8985" i="1"/>
  <c r="L8984" i="1"/>
  <c r="L8983" i="1"/>
  <c r="L8982" i="1"/>
  <c r="L8981" i="1"/>
  <c r="L8980" i="1"/>
  <c r="L8979" i="1"/>
  <c r="L8978" i="1"/>
  <c r="L8977" i="1"/>
  <c r="L8976" i="1"/>
  <c r="L8975" i="1"/>
  <c r="L8974" i="1"/>
  <c r="L8973" i="1"/>
  <c r="L8972" i="1"/>
  <c r="L8971" i="1"/>
  <c r="L8970" i="1"/>
  <c r="L8969" i="1"/>
  <c r="L8968" i="1"/>
  <c r="L8967" i="1"/>
  <c r="L8966" i="1"/>
  <c r="L8965" i="1"/>
  <c r="L8964" i="1"/>
  <c r="L8963" i="1"/>
  <c r="L8962" i="1"/>
  <c r="L8961" i="1"/>
  <c r="L8960" i="1"/>
  <c r="L8959" i="1"/>
  <c r="L8958" i="1"/>
  <c r="L8957" i="1"/>
  <c r="L8956" i="1"/>
  <c r="L8955" i="1"/>
  <c r="L8954" i="1"/>
  <c r="L8953" i="1"/>
  <c r="L8952" i="1"/>
  <c r="L8951" i="1"/>
  <c r="L8950" i="1"/>
  <c r="L8949" i="1"/>
  <c r="L8948" i="1"/>
  <c r="L8947" i="1"/>
  <c r="L8946" i="1"/>
  <c r="L8945" i="1"/>
  <c r="L8944" i="1"/>
  <c r="L8943" i="1"/>
  <c r="L8942" i="1"/>
  <c r="L8941" i="1"/>
  <c r="L8940" i="1"/>
  <c r="L8939" i="1"/>
  <c r="L8938" i="1"/>
  <c r="L8937" i="1"/>
  <c r="L8936" i="1"/>
  <c r="L8935" i="1"/>
  <c r="L8934" i="1"/>
  <c r="L8933" i="1"/>
  <c r="L8932" i="1"/>
  <c r="L8931" i="1"/>
  <c r="L8930" i="1"/>
  <c r="L8929" i="1"/>
  <c r="L8928" i="1"/>
  <c r="L8927" i="1"/>
  <c r="L8926" i="1"/>
  <c r="L8925" i="1"/>
  <c r="L8924" i="1"/>
  <c r="L8923" i="1"/>
  <c r="L8922" i="1"/>
  <c r="L8921" i="1"/>
  <c r="L8920" i="1"/>
  <c r="L8919" i="1"/>
  <c r="L8918" i="1"/>
  <c r="L8917" i="1"/>
  <c r="L8916" i="1"/>
  <c r="L8915" i="1"/>
  <c r="L8914" i="1"/>
  <c r="L8913" i="1"/>
  <c r="L8912" i="1"/>
  <c r="L8911" i="1"/>
  <c r="L8910" i="1"/>
  <c r="L8909" i="1"/>
  <c r="L8908" i="1"/>
  <c r="L8907" i="1"/>
  <c r="L8906" i="1"/>
  <c r="L8905" i="1"/>
  <c r="L8904" i="1"/>
  <c r="L8903" i="1"/>
  <c r="L8902" i="1"/>
  <c r="L8901" i="1"/>
  <c r="L8900" i="1"/>
  <c r="L8899" i="1"/>
  <c r="L8898" i="1"/>
  <c r="L8897" i="1"/>
  <c r="L8896" i="1"/>
  <c r="L8895" i="1"/>
  <c r="L8894" i="1"/>
  <c r="L8893" i="1"/>
  <c r="L8892" i="1"/>
  <c r="L8891" i="1"/>
  <c r="L8890" i="1"/>
  <c r="L8889" i="1"/>
  <c r="L8888" i="1"/>
  <c r="L8887" i="1"/>
  <c r="L8886" i="1"/>
  <c r="L8885" i="1"/>
  <c r="L8884" i="1"/>
  <c r="L8883" i="1"/>
  <c r="L8882" i="1"/>
  <c r="L8881" i="1"/>
  <c r="L8880" i="1"/>
  <c r="L8879" i="1"/>
  <c r="L8878" i="1"/>
  <c r="L8877" i="1"/>
  <c r="L8876" i="1"/>
  <c r="L8875" i="1"/>
  <c r="L8874" i="1"/>
  <c r="L8873" i="1"/>
  <c r="L8872" i="1"/>
  <c r="L8871" i="1"/>
  <c r="L8870" i="1"/>
  <c r="L8869" i="1"/>
  <c r="L8868" i="1"/>
  <c r="L8867" i="1"/>
  <c r="L8866" i="1"/>
  <c r="L8865" i="1"/>
  <c r="L8864" i="1"/>
  <c r="L8863" i="1"/>
  <c r="L8862" i="1"/>
  <c r="L8861" i="1"/>
  <c r="L8860" i="1"/>
  <c r="L8859" i="1"/>
  <c r="L8858" i="1"/>
  <c r="L8857" i="1"/>
  <c r="L8856" i="1"/>
  <c r="L8855" i="1"/>
  <c r="L8854" i="1"/>
  <c r="L8853" i="1"/>
  <c r="L8852" i="1"/>
  <c r="L8851" i="1"/>
  <c r="L8850" i="1"/>
  <c r="L8849" i="1"/>
  <c r="L8848" i="1"/>
  <c r="L8847" i="1"/>
  <c r="L8846" i="1"/>
  <c r="L8845" i="1"/>
  <c r="L8844" i="1"/>
  <c r="L8843" i="1"/>
  <c r="L8842" i="1"/>
  <c r="L8841" i="1"/>
  <c r="L8840" i="1"/>
  <c r="L8839" i="1"/>
  <c r="L8838" i="1"/>
  <c r="L8837" i="1"/>
  <c r="L8836" i="1"/>
  <c r="L8835" i="1"/>
  <c r="L8834" i="1"/>
  <c r="L8833" i="1"/>
  <c r="L8832" i="1"/>
  <c r="L8831" i="1"/>
  <c r="L8830" i="1"/>
  <c r="L8829" i="1"/>
  <c r="L8828" i="1"/>
  <c r="L8827" i="1"/>
  <c r="L8826" i="1"/>
  <c r="L8825" i="1"/>
  <c r="L8824" i="1"/>
  <c r="L8823" i="1"/>
  <c r="L8822" i="1"/>
  <c r="L8821" i="1"/>
  <c r="L8820" i="1"/>
  <c r="L8819" i="1"/>
  <c r="L8818" i="1"/>
  <c r="L8817" i="1"/>
  <c r="L8816" i="1"/>
  <c r="L8815" i="1"/>
  <c r="L8814" i="1"/>
  <c r="L8813" i="1"/>
  <c r="L8812" i="1"/>
  <c r="L8811" i="1"/>
  <c r="L8810" i="1"/>
  <c r="L8809" i="1"/>
  <c r="L8808" i="1"/>
  <c r="L8807" i="1"/>
  <c r="L8806" i="1"/>
  <c r="L8805" i="1"/>
  <c r="L8804" i="1"/>
  <c r="L8803" i="1"/>
  <c r="L8802" i="1"/>
  <c r="L8801" i="1"/>
  <c r="L8800" i="1"/>
  <c r="L8799" i="1"/>
  <c r="L8798" i="1"/>
  <c r="L8797" i="1"/>
  <c r="L8796" i="1"/>
  <c r="L8795" i="1"/>
  <c r="L8794" i="1"/>
  <c r="L8793" i="1"/>
  <c r="L8792" i="1"/>
  <c r="L8791" i="1"/>
  <c r="L8790" i="1"/>
  <c r="L8789" i="1"/>
  <c r="L8788" i="1"/>
  <c r="L8787" i="1"/>
  <c r="L8786" i="1"/>
  <c r="L8785" i="1"/>
  <c r="L8784" i="1"/>
  <c r="L8783" i="1"/>
  <c r="L8782" i="1"/>
  <c r="L8781" i="1"/>
  <c r="L8780" i="1"/>
  <c r="L8779" i="1"/>
  <c r="L8778" i="1"/>
  <c r="L8777" i="1"/>
  <c r="L8776" i="1"/>
  <c r="L8775" i="1"/>
  <c r="L8774" i="1"/>
  <c r="L8773" i="1"/>
  <c r="L8772" i="1"/>
  <c r="L8771" i="1"/>
  <c r="L8770" i="1"/>
  <c r="L8769" i="1"/>
  <c r="L8768" i="1"/>
  <c r="L8767" i="1"/>
  <c r="L8766" i="1"/>
  <c r="L8765" i="1"/>
  <c r="L8764" i="1"/>
  <c r="L8763" i="1"/>
  <c r="L8762" i="1"/>
  <c r="L8761" i="1"/>
  <c r="L8760" i="1"/>
  <c r="L8759" i="1"/>
  <c r="L8758" i="1"/>
  <c r="L8757" i="1"/>
  <c r="L8756" i="1"/>
  <c r="L8755" i="1"/>
  <c r="L8754" i="1"/>
  <c r="L8753" i="1"/>
  <c r="L8752" i="1"/>
  <c r="L8751" i="1"/>
  <c r="L8750" i="1"/>
  <c r="L8749" i="1"/>
  <c r="L8748" i="1"/>
  <c r="L8747" i="1"/>
  <c r="L8746" i="1"/>
  <c r="L8745" i="1"/>
  <c r="L8744" i="1"/>
  <c r="L8743" i="1"/>
  <c r="L8742" i="1"/>
  <c r="L8741" i="1"/>
  <c r="L8740" i="1"/>
  <c r="L8739" i="1"/>
  <c r="L8738" i="1"/>
  <c r="L8737" i="1"/>
  <c r="L8736" i="1"/>
  <c r="L8735" i="1"/>
  <c r="L8734" i="1"/>
  <c r="L8733" i="1"/>
  <c r="L8732" i="1"/>
  <c r="L8731" i="1"/>
  <c r="L8730" i="1"/>
  <c r="L8729" i="1"/>
  <c r="L8728" i="1"/>
  <c r="L8727" i="1"/>
  <c r="L8726" i="1"/>
  <c r="L8725" i="1"/>
  <c r="L8724" i="1"/>
  <c r="L8723" i="1"/>
  <c r="L8722" i="1"/>
  <c r="L8721" i="1"/>
  <c r="L8720" i="1"/>
  <c r="L8719" i="1"/>
  <c r="L8718" i="1"/>
  <c r="L8717" i="1"/>
  <c r="L8716" i="1"/>
  <c r="L8715" i="1"/>
  <c r="L8714" i="1"/>
  <c r="L8713" i="1"/>
  <c r="L8712" i="1"/>
  <c r="L8711" i="1"/>
  <c r="L8710" i="1"/>
  <c r="L8709" i="1"/>
  <c r="L8708" i="1"/>
  <c r="L8707" i="1"/>
  <c r="L8706" i="1"/>
  <c r="L8705" i="1"/>
  <c r="L8704" i="1"/>
  <c r="L8703" i="1"/>
  <c r="L8702" i="1"/>
  <c r="L8701" i="1"/>
  <c r="L8700" i="1"/>
  <c r="L8699" i="1"/>
  <c r="L8698" i="1"/>
  <c r="L8697" i="1"/>
  <c r="L8696" i="1"/>
  <c r="L8695" i="1"/>
  <c r="L8694" i="1"/>
  <c r="L8693" i="1"/>
  <c r="L8692" i="1"/>
  <c r="L8691" i="1"/>
  <c r="L8690" i="1"/>
  <c r="L8689" i="1"/>
  <c r="L8688" i="1"/>
  <c r="L8687" i="1"/>
  <c r="L8686" i="1"/>
  <c r="L8685" i="1"/>
  <c r="L8684" i="1"/>
  <c r="L8683" i="1"/>
  <c r="L8682" i="1"/>
  <c r="L8681" i="1"/>
  <c r="L8680" i="1"/>
  <c r="L8679" i="1"/>
  <c r="L8678" i="1"/>
  <c r="L8677" i="1"/>
  <c r="L8676" i="1"/>
  <c r="L8675" i="1"/>
  <c r="L8674" i="1"/>
  <c r="L8673" i="1"/>
  <c r="L8672" i="1"/>
  <c r="L8671" i="1"/>
  <c r="L8670" i="1"/>
  <c r="L8669" i="1"/>
  <c r="L8668" i="1"/>
  <c r="L8667" i="1"/>
  <c r="L8666" i="1"/>
  <c r="L8665" i="1"/>
  <c r="L8664" i="1"/>
  <c r="L8663" i="1"/>
  <c r="L8662" i="1"/>
  <c r="L8661" i="1"/>
  <c r="L8660" i="1"/>
  <c r="L8659" i="1"/>
  <c r="L8658" i="1"/>
  <c r="L8657" i="1"/>
  <c r="L8656" i="1"/>
  <c r="L8655" i="1"/>
  <c r="L8654" i="1"/>
  <c r="L8653" i="1"/>
  <c r="L8652" i="1"/>
  <c r="L8651" i="1"/>
  <c r="L8650" i="1"/>
  <c r="L8649" i="1"/>
  <c r="L8648" i="1"/>
  <c r="L8647" i="1"/>
  <c r="L8646" i="1"/>
  <c r="L8645" i="1"/>
  <c r="L8644" i="1"/>
  <c r="L8643" i="1"/>
  <c r="L8642" i="1"/>
  <c r="L8641" i="1"/>
  <c r="L8640" i="1"/>
  <c r="L8639" i="1"/>
  <c r="L8638" i="1"/>
  <c r="L8637" i="1"/>
  <c r="L8636" i="1"/>
  <c r="L8635" i="1"/>
  <c r="L8634" i="1"/>
  <c r="L8633" i="1"/>
  <c r="L8632" i="1"/>
  <c r="L8631" i="1"/>
  <c r="L8630" i="1"/>
  <c r="L8629" i="1"/>
  <c r="L8628" i="1"/>
  <c r="L8627" i="1"/>
  <c r="L8626" i="1"/>
  <c r="L8625" i="1"/>
  <c r="L8624" i="1"/>
  <c r="L8623" i="1"/>
  <c r="L8622" i="1"/>
  <c r="L8621" i="1"/>
  <c r="L8620" i="1"/>
  <c r="L8619" i="1"/>
  <c r="L8618" i="1"/>
  <c r="L8617" i="1"/>
  <c r="L8616" i="1"/>
  <c r="L8615" i="1"/>
  <c r="L8614" i="1"/>
  <c r="L8613" i="1"/>
  <c r="L8612" i="1"/>
  <c r="L8611" i="1"/>
  <c r="L8610" i="1"/>
  <c r="L8609" i="1"/>
  <c r="L8608" i="1"/>
  <c r="L8607" i="1"/>
  <c r="L8606" i="1"/>
  <c r="L8605" i="1"/>
  <c r="L8604" i="1"/>
  <c r="L8603" i="1"/>
  <c r="L8602" i="1"/>
  <c r="L8601" i="1"/>
  <c r="L8600" i="1"/>
  <c r="L8599" i="1"/>
  <c r="L8598" i="1"/>
  <c r="L8597" i="1"/>
  <c r="L8596" i="1"/>
  <c r="L8595" i="1"/>
  <c r="L8594" i="1"/>
  <c r="L8593" i="1"/>
  <c r="L8592" i="1"/>
  <c r="L8591" i="1"/>
  <c r="L8590" i="1"/>
  <c r="L8589" i="1"/>
  <c r="L8588" i="1"/>
  <c r="L8587" i="1"/>
  <c r="L8586" i="1"/>
  <c r="L8585" i="1"/>
  <c r="L8584" i="1"/>
  <c r="L8583" i="1"/>
  <c r="L8582" i="1"/>
  <c r="L8581" i="1"/>
  <c r="L8580" i="1"/>
  <c r="L8579" i="1"/>
  <c r="L8578" i="1"/>
  <c r="L8577" i="1"/>
  <c r="L8576" i="1"/>
  <c r="L8575" i="1"/>
  <c r="L8574" i="1"/>
  <c r="L8573" i="1"/>
  <c r="L8572" i="1"/>
  <c r="L8571" i="1"/>
  <c r="L8570" i="1"/>
  <c r="L8569" i="1"/>
  <c r="L8568" i="1"/>
  <c r="L8567" i="1"/>
  <c r="L8566" i="1"/>
  <c r="L8565" i="1"/>
  <c r="L8564" i="1"/>
  <c r="L8563" i="1"/>
  <c r="L8562" i="1"/>
  <c r="L8561" i="1"/>
  <c r="L8560" i="1"/>
  <c r="L8559" i="1"/>
  <c r="L8558" i="1"/>
  <c r="L8557" i="1"/>
  <c r="L8556" i="1"/>
  <c r="L8555" i="1"/>
  <c r="L8554" i="1"/>
  <c r="L8553" i="1"/>
  <c r="L8552" i="1"/>
  <c r="L8551" i="1"/>
  <c r="L8550" i="1"/>
  <c r="L8549" i="1"/>
  <c r="L8548" i="1"/>
  <c r="L8547" i="1"/>
  <c r="L8546" i="1"/>
  <c r="L8545" i="1"/>
  <c r="L8544" i="1"/>
  <c r="L8543" i="1"/>
  <c r="L8542" i="1"/>
  <c r="L8541" i="1"/>
  <c r="L8540" i="1"/>
  <c r="L8539" i="1"/>
  <c r="L8538" i="1"/>
  <c r="L8537" i="1"/>
  <c r="L8536" i="1"/>
  <c r="L8535" i="1"/>
  <c r="L8534" i="1"/>
  <c r="L8533" i="1"/>
  <c r="L8532" i="1"/>
  <c r="L8531" i="1"/>
  <c r="L8530" i="1"/>
  <c r="L8529" i="1"/>
  <c r="L8528" i="1"/>
  <c r="L8527" i="1"/>
  <c r="L8526" i="1"/>
  <c r="L8525" i="1"/>
  <c r="L8524" i="1"/>
  <c r="L8523" i="1"/>
  <c r="L8522" i="1"/>
  <c r="L8521" i="1"/>
  <c r="L8520" i="1"/>
  <c r="L8519" i="1"/>
  <c r="L8518" i="1"/>
  <c r="L8517" i="1"/>
  <c r="L8516" i="1"/>
  <c r="L8515" i="1"/>
  <c r="L8514" i="1"/>
  <c r="L8513" i="1"/>
  <c r="L8512" i="1"/>
  <c r="L8511" i="1"/>
  <c r="L8510" i="1"/>
  <c r="L8509" i="1"/>
  <c r="L8508" i="1"/>
  <c r="L8507" i="1"/>
  <c r="L8506" i="1"/>
  <c r="L8505" i="1"/>
  <c r="L8504" i="1"/>
  <c r="L8503" i="1"/>
  <c r="L8502" i="1"/>
  <c r="L8501" i="1"/>
  <c r="L8500" i="1"/>
  <c r="L8499" i="1"/>
  <c r="L8498" i="1"/>
  <c r="L8497" i="1"/>
  <c r="L8496" i="1"/>
  <c r="L8495" i="1"/>
  <c r="L8494" i="1"/>
  <c r="L8493" i="1"/>
  <c r="L8492" i="1"/>
  <c r="L8491" i="1"/>
  <c r="L8490" i="1"/>
  <c r="L8489" i="1"/>
  <c r="L8488" i="1"/>
  <c r="L8487" i="1"/>
  <c r="L8486" i="1"/>
  <c r="L8485" i="1"/>
  <c r="L8484" i="1"/>
  <c r="L8483" i="1"/>
  <c r="L8482" i="1"/>
  <c r="L8481" i="1"/>
  <c r="L8480" i="1"/>
  <c r="L8479" i="1"/>
  <c r="L8478" i="1"/>
  <c r="L8477" i="1"/>
  <c r="L8476" i="1"/>
  <c r="L8475" i="1"/>
  <c r="L8474" i="1"/>
  <c r="L8473" i="1"/>
  <c r="L8472" i="1"/>
  <c r="L8471" i="1"/>
  <c r="L8470" i="1"/>
  <c r="L8469" i="1"/>
  <c r="L8468" i="1"/>
  <c r="L8467" i="1"/>
  <c r="L8466" i="1"/>
  <c r="L8465" i="1"/>
  <c r="L8464" i="1"/>
  <c r="L8463" i="1"/>
  <c r="L8462" i="1"/>
  <c r="L8461" i="1"/>
  <c r="L8460" i="1"/>
  <c r="L8459" i="1"/>
  <c r="L8458" i="1"/>
  <c r="L8457" i="1"/>
  <c r="L8456" i="1"/>
  <c r="L8455" i="1"/>
  <c r="L8454" i="1"/>
  <c r="L8453" i="1"/>
  <c r="L8452" i="1"/>
  <c r="L8451" i="1"/>
  <c r="L8450" i="1"/>
  <c r="L8449" i="1"/>
  <c r="L8448" i="1"/>
  <c r="L8447" i="1"/>
  <c r="L8446" i="1"/>
  <c r="L8445" i="1"/>
  <c r="L8444" i="1"/>
  <c r="L8443" i="1"/>
  <c r="L8442" i="1"/>
  <c r="L8441" i="1"/>
  <c r="L8440" i="1"/>
  <c r="L8439" i="1"/>
  <c r="L8438" i="1"/>
  <c r="L8437" i="1"/>
  <c r="L8436" i="1"/>
  <c r="L8435" i="1"/>
  <c r="L8434" i="1"/>
  <c r="L8433" i="1"/>
  <c r="L8432" i="1"/>
  <c r="L8431" i="1"/>
  <c r="L8430" i="1"/>
  <c r="L8429" i="1"/>
  <c r="L8428" i="1"/>
  <c r="L8427" i="1"/>
  <c r="L8426" i="1"/>
  <c r="L8425" i="1"/>
  <c r="L8424" i="1"/>
  <c r="L8423" i="1"/>
  <c r="L8422" i="1"/>
  <c r="L8421" i="1"/>
  <c r="L8420" i="1"/>
  <c r="L8419" i="1"/>
  <c r="L8418" i="1"/>
  <c r="L8417" i="1"/>
  <c r="L8416" i="1"/>
  <c r="L8415" i="1"/>
  <c r="L8414" i="1"/>
  <c r="L8413" i="1"/>
  <c r="L8412" i="1"/>
  <c r="L8411" i="1"/>
  <c r="L8410" i="1"/>
  <c r="L8409" i="1"/>
  <c r="L8408" i="1"/>
  <c r="L8407" i="1"/>
  <c r="L8406" i="1"/>
  <c r="L8405" i="1"/>
  <c r="L8404" i="1"/>
  <c r="L8403" i="1"/>
  <c r="L8402" i="1"/>
  <c r="L8401" i="1"/>
  <c r="L8400" i="1"/>
  <c r="L8399" i="1"/>
  <c r="L8398" i="1"/>
  <c r="L8397" i="1"/>
  <c r="L8396" i="1"/>
  <c r="L8395" i="1"/>
  <c r="L8394" i="1"/>
  <c r="L8393" i="1"/>
  <c r="L8392" i="1"/>
  <c r="L8391" i="1"/>
  <c r="L8390" i="1"/>
  <c r="L8389" i="1"/>
  <c r="L8388" i="1"/>
  <c r="L8387" i="1"/>
  <c r="L8386" i="1"/>
  <c r="L8385" i="1"/>
  <c r="L8384" i="1"/>
  <c r="L8383" i="1"/>
  <c r="L8382" i="1"/>
  <c r="L8381" i="1"/>
  <c r="L8380" i="1"/>
  <c r="L8379" i="1"/>
  <c r="L8378" i="1"/>
  <c r="L8377" i="1"/>
  <c r="L8376" i="1"/>
  <c r="L8375" i="1"/>
  <c r="L8374" i="1"/>
  <c r="L8373" i="1"/>
  <c r="L8372" i="1"/>
  <c r="L8371" i="1"/>
  <c r="L8370" i="1"/>
  <c r="L8369" i="1"/>
  <c r="L8368" i="1"/>
  <c r="L8367" i="1"/>
  <c r="L8366" i="1"/>
  <c r="L8365" i="1"/>
  <c r="L8364" i="1"/>
  <c r="L8363" i="1"/>
  <c r="L8362" i="1"/>
  <c r="L8361" i="1"/>
  <c r="L8360" i="1"/>
  <c r="L8359" i="1"/>
  <c r="L8358" i="1"/>
  <c r="L8357" i="1"/>
  <c r="L8356" i="1"/>
  <c r="L8355" i="1"/>
  <c r="L8354" i="1"/>
  <c r="L8353" i="1"/>
  <c r="L8352" i="1"/>
  <c r="L8351" i="1"/>
  <c r="L8350" i="1"/>
  <c r="L8349" i="1"/>
  <c r="L8348" i="1"/>
  <c r="L8347" i="1"/>
  <c r="L8346" i="1"/>
  <c r="L8345" i="1"/>
  <c r="L8344" i="1"/>
  <c r="L8343" i="1"/>
  <c r="L8342" i="1"/>
  <c r="L8341" i="1"/>
  <c r="L8340" i="1"/>
  <c r="L8339" i="1"/>
  <c r="L8338" i="1"/>
  <c r="L8337" i="1"/>
  <c r="L8336" i="1"/>
  <c r="L8335" i="1"/>
  <c r="L8334" i="1"/>
  <c r="L8333" i="1"/>
  <c r="L8332" i="1"/>
  <c r="L8331" i="1"/>
  <c r="L8330" i="1"/>
  <c r="L8329" i="1"/>
  <c r="L8328" i="1"/>
  <c r="L8327" i="1"/>
  <c r="L8326" i="1"/>
  <c r="L8325" i="1"/>
  <c r="L8324" i="1"/>
  <c r="L8323" i="1"/>
  <c r="L8322" i="1"/>
  <c r="L8321" i="1"/>
  <c r="L8320" i="1"/>
  <c r="L8319" i="1"/>
  <c r="L8318" i="1"/>
  <c r="L8317" i="1"/>
  <c r="L8316" i="1"/>
  <c r="L8315" i="1"/>
  <c r="L8314" i="1"/>
  <c r="L8313" i="1"/>
  <c r="L8312" i="1"/>
  <c r="L8311" i="1"/>
  <c r="L8310" i="1"/>
  <c r="L8309" i="1"/>
  <c r="L8308" i="1"/>
  <c r="L8307" i="1"/>
  <c r="L8306" i="1"/>
  <c r="L8305" i="1"/>
  <c r="L8304" i="1"/>
  <c r="L8303" i="1"/>
  <c r="L8302" i="1"/>
  <c r="L8301" i="1"/>
  <c r="L8300" i="1"/>
  <c r="L8299" i="1"/>
  <c r="L8298" i="1"/>
  <c r="L8297" i="1"/>
  <c r="L8296" i="1"/>
  <c r="L8295" i="1"/>
  <c r="L8294" i="1"/>
  <c r="L8293" i="1"/>
  <c r="L8292" i="1"/>
  <c r="L8291" i="1"/>
  <c r="L8290" i="1"/>
  <c r="L8289" i="1"/>
  <c r="L8288" i="1"/>
  <c r="L8287" i="1"/>
  <c r="L8286" i="1"/>
  <c r="L8285" i="1"/>
  <c r="L8284" i="1"/>
  <c r="L8283" i="1"/>
  <c r="L8282" i="1"/>
  <c r="L8281" i="1"/>
  <c r="L8280" i="1"/>
  <c r="L8279" i="1"/>
  <c r="L8278" i="1"/>
  <c r="L8277" i="1"/>
  <c r="L8276" i="1"/>
  <c r="L8275" i="1"/>
  <c r="L8274" i="1"/>
  <c r="L8273" i="1"/>
  <c r="L8272" i="1"/>
  <c r="L8271" i="1"/>
  <c r="L8270" i="1"/>
  <c r="L8269" i="1"/>
  <c r="L8268" i="1"/>
  <c r="L8267" i="1"/>
  <c r="L8266" i="1"/>
  <c r="L8265" i="1"/>
  <c r="L8264" i="1"/>
  <c r="L8263" i="1"/>
  <c r="L8262" i="1"/>
  <c r="L8261" i="1"/>
  <c r="L8260" i="1"/>
  <c r="L8259" i="1"/>
  <c r="L8258" i="1"/>
  <c r="L8257" i="1"/>
  <c r="L8256" i="1"/>
  <c r="L8255" i="1"/>
  <c r="L8254" i="1"/>
  <c r="L8253" i="1"/>
  <c r="L8252" i="1"/>
  <c r="L8251" i="1"/>
  <c r="L8250" i="1"/>
  <c r="L8249" i="1"/>
  <c r="L8248" i="1"/>
  <c r="L8247" i="1"/>
  <c r="L8246" i="1"/>
  <c r="L8245" i="1"/>
  <c r="L8244" i="1"/>
  <c r="L8243" i="1"/>
  <c r="L8242" i="1"/>
  <c r="L8241" i="1"/>
  <c r="L8240" i="1"/>
  <c r="L8239" i="1"/>
  <c r="L8238" i="1"/>
  <c r="L8237" i="1"/>
  <c r="L8236" i="1"/>
  <c r="L8235" i="1"/>
  <c r="L8234" i="1"/>
  <c r="L8233" i="1"/>
  <c r="L8232" i="1"/>
  <c r="L8231" i="1"/>
  <c r="L8230" i="1"/>
  <c r="L8229" i="1"/>
  <c r="L8228" i="1"/>
  <c r="L8227" i="1"/>
  <c r="L8226" i="1"/>
  <c r="L8225" i="1"/>
  <c r="L8224" i="1"/>
  <c r="L8223" i="1"/>
  <c r="L8222" i="1"/>
  <c r="L8221" i="1"/>
  <c r="L8220" i="1"/>
  <c r="L8219" i="1"/>
  <c r="L8218" i="1"/>
  <c r="L8217" i="1"/>
  <c r="L8216" i="1"/>
  <c r="L8215" i="1"/>
  <c r="L8214" i="1"/>
  <c r="L8213" i="1"/>
  <c r="L8212" i="1"/>
  <c r="L8211" i="1"/>
  <c r="L8210" i="1"/>
  <c r="L8209" i="1"/>
  <c r="L8208" i="1"/>
  <c r="L8207" i="1"/>
  <c r="L8206" i="1"/>
  <c r="L8205" i="1"/>
  <c r="L8204" i="1"/>
  <c r="L8203" i="1"/>
  <c r="L8202" i="1"/>
  <c r="L8201" i="1"/>
  <c r="L8200" i="1"/>
  <c r="L8199" i="1"/>
  <c r="L8198" i="1"/>
  <c r="L8197" i="1"/>
  <c r="L8196" i="1"/>
  <c r="L8195" i="1"/>
  <c r="L8194" i="1"/>
  <c r="L8193" i="1"/>
  <c r="L8192" i="1"/>
  <c r="L8191" i="1"/>
  <c r="L8190" i="1"/>
  <c r="L8189" i="1"/>
  <c r="L8188" i="1"/>
  <c r="L8187" i="1"/>
  <c r="L8186" i="1"/>
  <c r="L8185" i="1"/>
  <c r="L8184" i="1"/>
  <c r="L8183" i="1"/>
  <c r="L8182" i="1"/>
  <c r="L8181" i="1"/>
  <c r="L8180" i="1"/>
  <c r="L8179" i="1"/>
  <c r="L8178" i="1"/>
  <c r="L8177" i="1"/>
  <c r="L8176" i="1"/>
  <c r="L8175" i="1"/>
  <c r="L8174" i="1"/>
  <c r="L8173" i="1"/>
  <c r="L8172" i="1"/>
  <c r="L8171" i="1"/>
  <c r="L8170" i="1"/>
  <c r="L8169" i="1"/>
  <c r="L8168" i="1"/>
  <c r="L8167" i="1"/>
  <c r="L8166" i="1"/>
  <c r="L8165" i="1"/>
  <c r="L8164" i="1"/>
  <c r="L8163" i="1"/>
  <c r="L8162" i="1"/>
  <c r="L8161" i="1"/>
  <c r="L8160" i="1"/>
  <c r="L8159" i="1"/>
  <c r="L8158" i="1"/>
  <c r="L8157" i="1"/>
  <c r="L8156" i="1"/>
  <c r="L8155" i="1"/>
  <c r="L8154" i="1"/>
  <c r="L8153" i="1"/>
  <c r="L8152" i="1"/>
  <c r="L8151" i="1"/>
  <c r="L8150" i="1"/>
  <c r="L8149" i="1"/>
  <c r="L8148" i="1"/>
  <c r="L8147" i="1"/>
  <c r="L8146" i="1"/>
  <c r="L8145" i="1"/>
  <c r="L8144" i="1"/>
  <c r="L8143" i="1"/>
  <c r="L8142" i="1"/>
  <c r="L8141" i="1"/>
  <c r="L8140" i="1"/>
  <c r="L8139" i="1"/>
  <c r="L8138" i="1"/>
  <c r="L8137" i="1"/>
  <c r="L8136" i="1"/>
  <c r="L8135" i="1"/>
  <c r="L8134" i="1"/>
  <c r="L8133" i="1"/>
  <c r="L8132" i="1"/>
  <c r="L8131" i="1"/>
  <c r="L8130" i="1"/>
  <c r="L8129" i="1"/>
  <c r="L8128" i="1"/>
  <c r="L8127" i="1"/>
  <c r="L8126" i="1"/>
  <c r="L8125" i="1"/>
  <c r="L8124" i="1"/>
  <c r="L8123" i="1"/>
  <c r="L8122" i="1"/>
  <c r="L8121" i="1"/>
  <c r="L8120" i="1"/>
  <c r="L8119" i="1"/>
  <c r="L8118" i="1"/>
  <c r="L8117" i="1"/>
  <c r="L8116" i="1"/>
  <c r="L8115" i="1"/>
  <c r="L8114" i="1"/>
  <c r="L8113" i="1"/>
  <c r="L8112" i="1"/>
  <c r="L8111" i="1"/>
  <c r="L8110" i="1"/>
  <c r="L8109" i="1"/>
  <c r="L8108" i="1"/>
  <c r="L8107" i="1"/>
  <c r="L8106" i="1"/>
  <c r="L8105" i="1"/>
  <c r="L8104" i="1"/>
  <c r="L8103" i="1"/>
  <c r="L8102" i="1"/>
  <c r="L8101" i="1"/>
  <c r="L8100" i="1"/>
  <c r="L8099" i="1"/>
  <c r="L8098" i="1"/>
  <c r="L8097" i="1"/>
  <c r="L8096" i="1"/>
  <c r="L8095" i="1"/>
  <c r="L8094" i="1"/>
  <c r="L8093" i="1"/>
  <c r="L8092" i="1"/>
  <c r="L8091" i="1"/>
  <c r="L8090" i="1"/>
  <c r="L8089" i="1"/>
  <c r="L8088" i="1"/>
  <c r="L8087" i="1"/>
  <c r="L8086" i="1"/>
  <c r="L8085" i="1"/>
  <c r="L8084" i="1"/>
  <c r="L8083" i="1"/>
  <c r="L8082" i="1"/>
  <c r="L8081" i="1"/>
  <c r="L8080" i="1"/>
  <c r="L8079" i="1"/>
  <c r="L8078" i="1"/>
  <c r="L8077" i="1"/>
  <c r="L8076" i="1"/>
  <c r="L8075" i="1"/>
  <c r="L8074" i="1"/>
  <c r="L8073" i="1"/>
  <c r="L8072" i="1"/>
  <c r="L8071" i="1"/>
  <c r="L8070" i="1"/>
  <c r="L8069" i="1"/>
  <c r="L8068" i="1"/>
  <c r="L8067" i="1"/>
  <c r="L8066" i="1"/>
  <c r="L8065" i="1"/>
  <c r="L8064" i="1"/>
  <c r="L8063" i="1"/>
  <c r="L8062" i="1"/>
  <c r="L8061" i="1"/>
  <c r="L8060" i="1"/>
  <c r="L8059" i="1"/>
  <c r="L8058" i="1"/>
  <c r="L8057" i="1"/>
  <c r="L8056" i="1"/>
  <c r="L8055" i="1"/>
  <c r="L8054" i="1"/>
  <c r="L8053" i="1"/>
  <c r="L8052" i="1"/>
  <c r="L8051" i="1"/>
  <c r="L8050" i="1"/>
  <c r="L8049" i="1"/>
  <c r="L8048" i="1"/>
  <c r="L8047" i="1"/>
  <c r="L8046" i="1"/>
  <c r="L8045" i="1"/>
  <c r="L8044" i="1"/>
  <c r="L8043" i="1"/>
  <c r="L8042" i="1"/>
  <c r="L8041" i="1"/>
  <c r="L8040" i="1"/>
  <c r="L8039" i="1"/>
  <c r="L8038" i="1"/>
  <c r="L8037" i="1"/>
  <c r="L8036" i="1"/>
  <c r="L8035" i="1"/>
  <c r="L8034" i="1"/>
  <c r="L8033" i="1"/>
  <c r="L8032" i="1"/>
  <c r="L8031" i="1"/>
  <c r="L8030" i="1"/>
  <c r="L8029" i="1"/>
  <c r="L8028" i="1"/>
  <c r="L8027" i="1"/>
  <c r="L8026" i="1"/>
  <c r="L8025" i="1"/>
  <c r="L8024" i="1"/>
  <c r="L8023" i="1"/>
  <c r="L8022" i="1"/>
  <c r="L8021" i="1"/>
  <c r="L8020" i="1"/>
  <c r="L8019" i="1"/>
  <c r="L8018" i="1"/>
  <c r="L8017" i="1"/>
  <c r="L8016" i="1"/>
  <c r="L8015" i="1"/>
  <c r="L8014" i="1"/>
  <c r="L8013" i="1"/>
  <c r="L8012" i="1"/>
  <c r="L8011" i="1"/>
  <c r="L8010" i="1"/>
  <c r="L8009" i="1"/>
  <c r="L8008" i="1"/>
  <c r="L8007" i="1"/>
  <c r="L8006" i="1"/>
  <c r="L8005" i="1"/>
  <c r="L8004" i="1"/>
  <c r="L8003" i="1"/>
  <c r="L8002" i="1"/>
  <c r="L8001" i="1"/>
  <c r="L8000" i="1"/>
  <c r="L7999" i="1"/>
  <c r="L7998" i="1"/>
  <c r="L7997" i="1"/>
  <c r="L7996" i="1"/>
  <c r="L7995" i="1"/>
  <c r="L7994" i="1"/>
  <c r="L7993" i="1"/>
  <c r="L7992" i="1"/>
  <c r="L7991" i="1"/>
  <c r="L7990" i="1"/>
  <c r="L7989" i="1"/>
  <c r="L7988" i="1"/>
  <c r="L7987" i="1"/>
  <c r="L7986" i="1"/>
  <c r="L7985" i="1"/>
  <c r="L7984" i="1"/>
  <c r="L7983" i="1"/>
  <c r="L7982" i="1"/>
  <c r="L7981" i="1"/>
  <c r="L7980" i="1"/>
  <c r="L7979" i="1"/>
  <c r="L7978" i="1"/>
  <c r="L7977" i="1"/>
  <c r="L7976" i="1"/>
  <c r="L7975" i="1"/>
  <c r="L7974" i="1"/>
  <c r="L7973" i="1"/>
  <c r="L7972" i="1"/>
  <c r="L7971" i="1"/>
  <c r="L7970" i="1"/>
  <c r="L7969" i="1"/>
  <c r="L7968" i="1"/>
  <c r="L7967" i="1"/>
  <c r="L7966" i="1"/>
  <c r="L7965" i="1"/>
  <c r="L7964" i="1"/>
  <c r="L7963" i="1"/>
  <c r="L7962" i="1"/>
  <c r="L7961" i="1"/>
  <c r="L7960" i="1"/>
  <c r="L7959" i="1"/>
  <c r="L7958" i="1"/>
  <c r="L7957" i="1"/>
  <c r="L7956" i="1"/>
  <c r="L7955" i="1"/>
  <c r="L7954" i="1"/>
  <c r="L7953" i="1"/>
  <c r="L7952" i="1"/>
  <c r="L7951" i="1"/>
  <c r="L7950" i="1"/>
  <c r="L7949" i="1"/>
  <c r="L7948" i="1"/>
  <c r="L7947" i="1"/>
  <c r="L7946" i="1"/>
  <c r="L7945" i="1"/>
  <c r="L7944" i="1"/>
  <c r="L7943" i="1"/>
  <c r="L7942" i="1"/>
  <c r="L7941" i="1"/>
  <c r="L7940" i="1"/>
  <c r="L7939" i="1"/>
  <c r="L7938" i="1"/>
  <c r="L7937" i="1"/>
  <c r="L7936" i="1"/>
  <c r="L7935" i="1"/>
  <c r="L7934" i="1"/>
  <c r="L7933" i="1"/>
  <c r="L7932" i="1"/>
  <c r="L7931" i="1"/>
  <c r="L7930" i="1"/>
  <c r="L7929" i="1"/>
  <c r="L7928" i="1"/>
  <c r="L7927" i="1"/>
  <c r="L7926" i="1"/>
  <c r="L7925" i="1"/>
  <c r="L7924" i="1"/>
  <c r="L7923" i="1"/>
  <c r="L7922" i="1"/>
  <c r="L7921" i="1"/>
  <c r="L7920" i="1"/>
  <c r="L7919" i="1"/>
  <c r="L7918" i="1"/>
  <c r="L7917" i="1"/>
  <c r="L7916" i="1"/>
  <c r="L7915" i="1"/>
  <c r="L7914" i="1"/>
  <c r="L7913" i="1"/>
  <c r="L7912" i="1"/>
  <c r="L7911" i="1"/>
  <c r="L7910" i="1"/>
  <c r="L7909" i="1"/>
  <c r="L7908" i="1"/>
  <c r="L7907" i="1"/>
  <c r="L7906" i="1"/>
  <c r="L7905" i="1"/>
  <c r="L7904" i="1"/>
  <c r="L7903" i="1"/>
  <c r="L7902" i="1"/>
  <c r="L7901" i="1"/>
  <c r="L7900" i="1"/>
  <c r="L7899" i="1"/>
  <c r="L7898" i="1"/>
  <c r="L7897" i="1"/>
  <c r="L7896" i="1"/>
  <c r="L7895" i="1"/>
  <c r="L7894" i="1"/>
  <c r="L7893" i="1"/>
  <c r="L7892" i="1"/>
  <c r="L7891" i="1"/>
  <c r="L7890" i="1"/>
  <c r="L7889" i="1"/>
  <c r="L7888" i="1"/>
  <c r="L7887" i="1"/>
  <c r="L7886" i="1"/>
  <c r="L7885" i="1"/>
  <c r="L7884" i="1"/>
  <c r="L7883" i="1"/>
  <c r="L7882" i="1"/>
  <c r="L7881" i="1"/>
  <c r="L7880" i="1"/>
  <c r="L7879" i="1"/>
  <c r="L7878" i="1"/>
  <c r="L7877" i="1"/>
  <c r="L7876" i="1"/>
  <c r="L7875" i="1"/>
  <c r="L7874" i="1"/>
  <c r="L7873" i="1"/>
  <c r="L7872" i="1"/>
  <c r="L7871" i="1"/>
  <c r="L7870" i="1"/>
  <c r="L7869" i="1"/>
  <c r="L7868" i="1"/>
  <c r="L7867" i="1"/>
  <c r="L7866" i="1"/>
  <c r="L7865" i="1"/>
  <c r="L7864" i="1"/>
  <c r="L7863" i="1"/>
  <c r="L7862" i="1"/>
  <c r="L7861" i="1"/>
  <c r="L7860" i="1"/>
  <c r="L7859" i="1"/>
  <c r="L7858" i="1"/>
  <c r="L7857" i="1"/>
  <c r="L7856" i="1"/>
  <c r="L7855" i="1"/>
  <c r="L7854" i="1"/>
  <c r="L7853" i="1"/>
  <c r="L7852" i="1"/>
  <c r="L7851" i="1"/>
  <c r="L7850" i="1"/>
  <c r="L7849" i="1"/>
  <c r="L7848" i="1"/>
  <c r="L7847" i="1"/>
  <c r="L7846" i="1"/>
  <c r="L7845" i="1"/>
  <c r="L7844" i="1"/>
  <c r="L7843" i="1"/>
  <c r="L7842" i="1"/>
  <c r="L7841" i="1"/>
  <c r="L7840" i="1"/>
  <c r="L7839" i="1"/>
  <c r="L7838" i="1"/>
  <c r="L7837" i="1"/>
  <c r="L7836" i="1"/>
  <c r="L7835" i="1"/>
  <c r="L7834" i="1"/>
  <c r="L7833" i="1"/>
  <c r="L7832" i="1"/>
  <c r="L7831" i="1"/>
  <c r="L7830" i="1"/>
  <c r="L7829" i="1"/>
  <c r="L7828" i="1"/>
  <c r="L7827" i="1"/>
  <c r="L7826" i="1"/>
  <c r="L7825" i="1"/>
  <c r="L7824" i="1"/>
  <c r="L7823" i="1"/>
  <c r="L7822" i="1"/>
  <c r="L7821" i="1"/>
  <c r="L7820" i="1"/>
  <c r="L7819" i="1"/>
  <c r="L7818" i="1"/>
  <c r="L7817" i="1"/>
  <c r="L7816" i="1"/>
  <c r="L7815" i="1"/>
  <c r="L7814" i="1"/>
  <c r="L7813" i="1"/>
  <c r="L7812" i="1"/>
  <c r="L7811" i="1"/>
  <c r="L7810" i="1"/>
  <c r="L7809" i="1"/>
  <c r="L7808" i="1"/>
  <c r="L7807" i="1"/>
  <c r="L7806" i="1"/>
  <c r="L7805" i="1"/>
  <c r="L7804" i="1"/>
  <c r="L7803" i="1"/>
  <c r="L7802" i="1"/>
  <c r="L7801" i="1"/>
  <c r="L7800" i="1"/>
  <c r="L7799" i="1"/>
  <c r="L7798" i="1"/>
  <c r="L7797" i="1"/>
  <c r="L7796" i="1"/>
  <c r="L7795" i="1"/>
  <c r="L7794" i="1"/>
  <c r="L7793" i="1"/>
  <c r="L7792" i="1"/>
  <c r="L7791" i="1"/>
  <c r="L7790" i="1"/>
  <c r="L7789" i="1"/>
  <c r="L7788" i="1"/>
  <c r="L7787" i="1"/>
  <c r="L7786" i="1"/>
  <c r="L7785" i="1"/>
  <c r="L7784" i="1"/>
  <c r="L7783" i="1"/>
  <c r="L7782" i="1"/>
  <c r="L7781" i="1"/>
  <c r="L7780" i="1"/>
  <c r="L7779" i="1"/>
  <c r="L7778" i="1"/>
  <c r="L7777" i="1"/>
  <c r="L7776" i="1"/>
  <c r="L7775" i="1"/>
  <c r="L7774" i="1"/>
  <c r="L7773" i="1"/>
  <c r="L7772" i="1"/>
  <c r="L7771" i="1"/>
  <c r="L7770" i="1"/>
  <c r="L7769" i="1"/>
  <c r="L7768" i="1"/>
  <c r="L7767" i="1"/>
  <c r="L7766" i="1"/>
  <c r="L7765" i="1"/>
  <c r="L7764" i="1"/>
  <c r="L7763" i="1"/>
  <c r="L7762" i="1"/>
  <c r="L7761" i="1"/>
  <c r="L7760" i="1"/>
  <c r="L7759" i="1"/>
  <c r="L7758" i="1"/>
  <c r="L7757" i="1"/>
  <c r="L7756" i="1"/>
  <c r="L7755" i="1"/>
  <c r="L7754" i="1"/>
  <c r="L7753" i="1"/>
  <c r="L7752" i="1"/>
  <c r="L7751" i="1"/>
  <c r="L7750" i="1"/>
  <c r="L7749" i="1"/>
  <c r="L7748" i="1"/>
  <c r="L7747" i="1"/>
  <c r="L7746" i="1"/>
  <c r="L7745" i="1"/>
  <c r="L7744" i="1"/>
  <c r="L7743" i="1"/>
  <c r="L7742" i="1"/>
  <c r="L7741" i="1"/>
  <c r="L7740" i="1"/>
  <c r="L7739" i="1"/>
  <c r="L7738" i="1"/>
  <c r="L7737" i="1"/>
  <c r="L7736" i="1"/>
  <c r="L7735" i="1"/>
  <c r="L7734" i="1"/>
  <c r="L7733" i="1"/>
  <c r="L7732" i="1"/>
  <c r="L7731" i="1"/>
  <c r="L7730" i="1"/>
  <c r="L7729" i="1"/>
  <c r="L7728" i="1"/>
  <c r="L7727" i="1"/>
  <c r="L7726" i="1"/>
  <c r="L7725" i="1"/>
  <c r="L7724" i="1"/>
  <c r="L7723" i="1"/>
  <c r="L7722" i="1"/>
  <c r="L7721" i="1"/>
  <c r="L7720" i="1"/>
  <c r="L7719" i="1"/>
  <c r="L7718" i="1"/>
  <c r="L7717" i="1"/>
  <c r="L7716" i="1"/>
  <c r="L7715" i="1"/>
  <c r="L7714" i="1"/>
  <c r="L7713" i="1"/>
  <c r="L7712" i="1"/>
  <c r="L7711" i="1"/>
  <c r="L7710" i="1"/>
  <c r="L7709" i="1"/>
  <c r="L7708" i="1"/>
  <c r="L7707" i="1"/>
  <c r="L7706" i="1"/>
  <c r="L7705" i="1"/>
  <c r="L7704" i="1"/>
  <c r="L7703" i="1"/>
  <c r="L7702" i="1"/>
  <c r="L7701" i="1"/>
  <c r="L7700" i="1"/>
  <c r="L7699" i="1"/>
  <c r="L7698" i="1"/>
  <c r="L7697" i="1"/>
  <c r="L7696" i="1"/>
  <c r="L7695" i="1"/>
  <c r="L7694" i="1"/>
  <c r="L7693" i="1"/>
  <c r="L7692" i="1"/>
  <c r="L7691" i="1"/>
  <c r="L7690" i="1"/>
  <c r="L7689" i="1"/>
  <c r="L7688" i="1"/>
  <c r="L7687" i="1"/>
  <c r="L7686" i="1"/>
  <c r="L7685" i="1"/>
  <c r="L7684" i="1"/>
  <c r="L7683" i="1"/>
  <c r="L7682" i="1"/>
  <c r="L7681" i="1"/>
  <c r="L7680" i="1"/>
  <c r="L7679" i="1"/>
  <c r="L7678" i="1"/>
  <c r="L7677" i="1"/>
  <c r="L7676" i="1"/>
  <c r="L7675" i="1"/>
  <c r="L7674" i="1"/>
  <c r="L7673" i="1"/>
  <c r="L7672" i="1"/>
  <c r="L7671" i="1"/>
  <c r="L7670" i="1"/>
  <c r="L7669" i="1"/>
  <c r="L7668" i="1"/>
  <c r="L7667" i="1"/>
  <c r="L7666" i="1"/>
  <c r="L7665" i="1"/>
  <c r="L7664" i="1"/>
  <c r="L7663" i="1"/>
  <c r="L7662" i="1"/>
  <c r="L7661" i="1"/>
  <c r="L7660" i="1"/>
  <c r="L7659" i="1"/>
  <c r="L7658" i="1"/>
  <c r="L7657" i="1"/>
  <c r="L7656" i="1"/>
  <c r="L7655" i="1"/>
  <c r="L7654" i="1"/>
  <c r="L7653" i="1"/>
  <c r="L7652" i="1"/>
  <c r="L7651" i="1"/>
  <c r="L7650" i="1"/>
  <c r="L7649" i="1"/>
  <c r="L7648" i="1"/>
  <c r="L7647" i="1"/>
  <c r="L7646" i="1"/>
  <c r="L7645" i="1"/>
  <c r="L7644" i="1"/>
  <c r="L7643" i="1"/>
  <c r="L7642" i="1"/>
  <c r="L7641" i="1"/>
  <c r="L7640" i="1"/>
  <c r="L7639" i="1"/>
  <c r="L7638" i="1"/>
  <c r="L7637" i="1"/>
  <c r="L7636" i="1"/>
  <c r="L7635" i="1"/>
  <c r="L7634" i="1"/>
  <c r="L7633" i="1"/>
  <c r="L7632" i="1"/>
  <c r="L7631" i="1"/>
  <c r="L7630" i="1"/>
  <c r="L7629" i="1"/>
  <c r="L7628" i="1"/>
  <c r="L7627" i="1"/>
  <c r="L7626" i="1"/>
  <c r="L7625" i="1"/>
  <c r="L7624" i="1"/>
  <c r="L7623" i="1"/>
  <c r="L7622" i="1"/>
  <c r="L7621" i="1"/>
  <c r="L7620" i="1"/>
  <c r="L7619" i="1"/>
  <c r="L7618" i="1"/>
  <c r="L7617" i="1"/>
  <c r="L7616" i="1"/>
  <c r="L7615" i="1"/>
  <c r="L7614" i="1"/>
  <c r="L7613" i="1"/>
  <c r="L7612" i="1"/>
  <c r="L7611" i="1"/>
  <c r="L7610" i="1"/>
  <c r="L7609" i="1"/>
  <c r="L7608" i="1"/>
  <c r="L7607" i="1"/>
  <c r="L7606" i="1"/>
  <c r="L7605" i="1"/>
  <c r="L7604" i="1"/>
  <c r="L7603" i="1"/>
  <c r="L7602" i="1"/>
  <c r="L7601" i="1"/>
  <c r="L7600" i="1"/>
  <c r="L7599" i="1"/>
  <c r="L7598" i="1"/>
  <c r="L7597" i="1"/>
  <c r="L7596" i="1"/>
  <c r="L7595" i="1"/>
  <c r="L7594" i="1"/>
  <c r="L7593" i="1"/>
  <c r="L7592" i="1"/>
  <c r="L7591" i="1"/>
  <c r="L7590" i="1"/>
  <c r="L7589" i="1"/>
  <c r="L7588" i="1"/>
  <c r="L7587" i="1"/>
  <c r="L7586" i="1"/>
  <c r="L7585" i="1"/>
  <c r="L7584" i="1"/>
  <c r="L7583" i="1"/>
  <c r="L7582" i="1"/>
  <c r="L7581" i="1"/>
  <c r="L7580" i="1"/>
  <c r="L7579" i="1"/>
  <c r="L7578" i="1"/>
  <c r="L7577" i="1"/>
  <c r="L7576" i="1"/>
  <c r="L7575" i="1"/>
  <c r="L7574" i="1"/>
  <c r="L7573" i="1"/>
  <c r="L7572" i="1"/>
  <c r="L7571" i="1"/>
  <c r="L7570" i="1"/>
  <c r="L7569" i="1"/>
  <c r="L7568" i="1"/>
  <c r="L7567" i="1"/>
  <c r="L7566" i="1"/>
  <c r="L7565" i="1"/>
  <c r="L7564" i="1"/>
  <c r="L7563" i="1"/>
  <c r="L7562" i="1"/>
  <c r="L7561" i="1"/>
  <c r="L7560" i="1"/>
  <c r="L7559" i="1"/>
  <c r="L7558" i="1"/>
  <c r="L7557" i="1"/>
  <c r="L7556" i="1"/>
  <c r="L7555" i="1"/>
  <c r="L7554" i="1"/>
  <c r="L7553" i="1"/>
  <c r="L7552" i="1"/>
  <c r="L7551" i="1"/>
  <c r="L7550" i="1"/>
  <c r="L7549" i="1"/>
  <c r="L7548" i="1"/>
  <c r="L7547" i="1"/>
  <c r="L7546" i="1"/>
  <c r="L7545" i="1"/>
  <c r="L7544" i="1"/>
  <c r="L7543" i="1"/>
  <c r="L7542" i="1"/>
  <c r="L7541" i="1"/>
  <c r="L7540" i="1"/>
  <c r="L7539" i="1"/>
  <c r="L7538" i="1"/>
  <c r="L7537" i="1"/>
  <c r="L7536" i="1"/>
  <c r="L7535" i="1"/>
  <c r="L7534" i="1"/>
  <c r="L7533" i="1"/>
  <c r="L7532" i="1"/>
  <c r="L7531" i="1"/>
  <c r="L7530" i="1"/>
  <c r="L7529" i="1"/>
  <c r="L7528" i="1"/>
  <c r="L7527" i="1"/>
  <c r="L7526" i="1"/>
  <c r="L7525" i="1"/>
  <c r="L7524" i="1"/>
  <c r="L7523" i="1"/>
  <c r="L7522" i="1"/>
  <c r="L7521" i="1"/>
  <c r="L7520" i="1"/>
  <c r="L7519" i="1"/>
  <c r="L7518" i="1"/>
  <c r="L7517" i="1"/>
  <c r="L7516" i="1"/>
  <c r="L7515" i="1"/>
  <c r="L7514" i="1"/>
  <c r="L7513" i="1"/>
  <c r="L7512" i="1"/>
  <c r="L7511" i="1"/>
  <c r="L7510" i="1"/>
  <c r="L7509" i="1"/>
  <c r="L7508" i="1"/>
  <c r="L7507" i="1"/>
  <c r="L7506" i="1"/>
  <c r="L7505" i="1"/>
  <c r="L7504" i="1"/>
  <c r="L7503" i="1"/>
  <c r="L7502" i="1"/>
  <c r="L7501" i="1"/>
  <c r="L7500" i="1"/>
  <c r="L7499" i="1"/>
  <c r="L7498" i="1"/>
  <c r="L7497" i="1"/>
  <c r="L7496" i="1"/>
  <c r="L7495" i="1"/>
  <c r="L7494" i="1"/>
  <c r="L7493" i="1"/>
  <c r="L7492" i="1"/>
  <c r="L7491" i="1"/>
  <c r="L7490" i="1"/>
  <c r="L7489" i="1"/>
  <c r="L7488" i="1"/>
  <c r="L7487" i="1"/>
  <c r="L7486" i="1"/>
  <c r="L7485" i="1"/>
  <c r="L7484" i="1"/>
  <c r="L7483" i="1"/>
  <c r="L7482" i="1"/>
  <c r="L7481" i="1"/>
  <c r="L7480" i="1"/>
  <c r="L7479" i="1"/>
  <c r="L7478" i="1"/>
  <c r="L7477" i="1"/>
  <c r="L7476" i="1"/>
  <c r="L7475" i="1"/>
  <c r="L7474" i="1"/>
  <c r="L7473" i="1"/>
  <c r="L7472" i="1"/>
  <c r="L7471" i="1"/>
  <c r="L7470" i="1"/>
  <c r="L7469" i="1"/>
  <c r="L7468" i="1"/>
  <c r="L7467" i="1"/>
  <c r="L7466" i="1"/>
  <c r="L7465" i="1"/>
  <c r="L7464" i="1"/>
  <c r="L7463" i="1"/>
  <c r="L7462" i="1"/>
  <c r="L7461" i="1"/>
  <c r="L7460" i="1"/>
  <c r="L7459" i="1"/>
  <c r="L7458" i="1"/>
  <c r="L7457" i="1"/>
  <c r="L7456" i="1"/>
  <c r="L7455" i="1"/>
  <c r="L7454" i="1"/>
  <c r="L7453" i="1"/>
  <c r="L7452" i="1"/>
  <c r="L7451" i="1"/>
  <c r="L7450" i="1"/>
  <c r="L7449" i="1"/>
  <c r="L7448" i="1"/>
  <c r="L7447" i="1"/>
  <c r="L7446" i="1"/>
  <c r="L7445" i="1"/>
  <c r="L7444" i="1"/>
  <c r="L7443" i="1"/>
  <c r="L7442" i="1"/>
  <c r="L7441" i="1"/>
  <c r="L7440" i="1"/>
  <c r="L7439" i="1"/>
  <c r="L7438" i="1"/>
  <c r="L7437" i="1"/>
  <c r="L7436" i="1"/>
  <c r="L7435" i="1"/>
  <c r="L7434" i="1"/>
  <c r="L7433" i="1"/>
  <c r="L7432" i="1"/>
  <c r="L7431" i="1"/>
  <c r="L7430" i="1"/>
  <c r="L7429" i="1"/>
  <c r="L7428" i="1"/>
  <c r="L7427" i="1"/>
  <c r="L7426" i="1"/>
  <c r="L7425" i="1"/>
  <c r="L7424" i="1"/>
  <c r="L7423" i="1"/>
  <c r="L7422" i="1"/>
  <c r="L7421" i="1"/>
  <c r="L7420" i="1"/>
  <c r="L7419" i="1"/>
  <c r="L7418" i="1"/>
  <c r="L7417" i="1"/>
  <c r="L7416" i="1"/>
  <c r="L7415" i="1"/>
  <c r="L7414" i="1"/>
  <c r="L7413" i="1"/>
  <c r="L7412" i="1"/>
  <c r="L7411" i="1"/>
  <c r="L7410" i="1"/>
  <c r="L7409" i="1"/>
  <c r="L7408" i="1"/>
  <c r="L7407" i="1"/>
  <c r="L7406" i="1"/>
  <c r="L7405" i="1"/>
  <c r="L7404" i="1"/>
  <c r="L7403" i="1"/>
  <c r="L7402" i="1"/>
  <c r="L7401" i="1"/>
  <c r="L7400" i="1"/>
  <c r="L7399" i="1"/>
  <c r="L7398" i="1"/>
  <c r="L7397" i="1"/>
  <c r="L7396" i="1"/>
  <c r="L7395" i="1"/>
  <c r="L7394" i="1"/>
  <c r="L7393" i="1"/>
  <c r="L7392" i="1"/>
  <c r="L7391" i="1"/>
  <c r="L7390" i="1"/>
  <c r="L7389" i="1"/>
  <c r="L7388" i="1"/>
  <c r="L7387" i="1"/>
  <c r="L7386" i="1"/>
  <c r="L7385" i="1"/>
  <c r="L7384" i="1"/>
  <c r="L7383" i="1"/>
  <c r="L7382" i="1"/>
  <c r="L7381" i="1"/>
  <c r="L7380" i="1"/>
  <c r="L7379" i="1"/>
  <c r="L7378" i="1"/>
  <c r="L7377" i="1"/>
  <c r="L7376" i="1"/>
  <c r="L7375" i="1"/>
  <c r="L7374" i="1"/>
  <c r="L7373" i="1"/>
  <c r="L7372" i="1"/>
  <c r="L7371" i="1"/>
  <c r="L7370" i="1"/>
  <c r="L7369" i="1"/>
  <c r="L7368" i="1"/>
  <c r="L7367" i="1"/>
  <c r="L7366" i="1"/>
  <c r="L7365" i="1"/>
  <c r="L7364" i="1"/>
  <c r="L7363" i="1"/>
  <c r="L7362" i="1"/>
  <c r="L7361" i="1"/>
  <c r="L7360" i="1"/>
  <c r="L7359" i="1"/>
  <c r="L7358" i="1"/>
  <c r="L7357" i="1"/>
  <c r="L7356" i="1"/>
  <c r="L7355" i="1"/>
  <c r="L7354" i="1"/>
  <c r="L7353" i="1"/>
  <c r="L7352" i="1"/>
  <c r="L7351" i="1"/>
  <c r="L7350" i="1"/>
  <c r="L7349" i="1"/>
  <c r="L7348" i="1"/>
  <c r="L7347" i="1"/>
  <c r="L7346" i="1"/>
  <c r="L7345" i="1"/>
  <c r="L7344" i="1"/>
  <c r="L7343" i="1"/>
  <c r="L7342" i="1"/>
  <c r="L7341" i="1"/>
  <c r="L7340" i="1"/>
  <c r="L7339" i="1"/>
  <c r="L7338" i="1"/>
  <c r="L7337" i="1"/>
  <c r="L7336" i="1"/>
  <c r="L7335" i="1"/>
  <c r="L7334" i="1"/>
  <c r="L7333" i="1"/>
  <c r="L7332" i="1"/>
  <c r="L7331" i="1"/>
  <c r="L7330" i="1"/>
  <c r="L7329" i="1"/>
  <c r="L7328" i="1"/>
  <c r="L7327" i="1"/>
  <c r="L7326" i="1"/>
  <c r="L7325" i="1"/>
  <c r="L7324" i="1"/>
  <c r="L7323" i="1"/>
  <c r="L7322" i="1"/>
  <c r="L7321" i="1"/>
  <c r="L7320" i="1"/>
  <c r="L7319" i="1"/>
  <c r="L7318" i="1"/>
  <c r="L7317" i="1"/>
  <c r="L7316" i="1"/>
  <c r="L7315" i="1"/>
  <c r="L7314" i="1"/>
  <c r="L7313" i="1"/>
  <c r="L7312" i="1"/>
  <c r="L7311" i="1"/>
  <c r="L7310" i="1"/>
  <c r="L7309" i="1"/>
  <c r="L7308" i="1"/>
  <c r="L7307" i="1"/>
  <c r="L7306" i="1"/>
  <c r="L7305" i="1"/>
  <c r="L7304" i="1"/>
  <c r="L7303" i="1"/>
  <c r="L7302" i="1"/>
  <c r="L7301" i="1"/>
  <c r="L7300" i="1"/>
  <c r="L7299" i="1"/>
  <c r="L7298" i="1"/>
  <c r="L7297" i="1"/>
  <c r="L7296" i="1"/>
  <c r="L7295" i="1"/>
  <c r="L7294" i="1"/>
  <c r="L7293" i="1"/>
  <c r="L7292" i="1"/>
  <c r="L7291" i="1"/>
  <c r="L7290" i="1"/>
  <c r="L7289" i="1"/>
  <c r="L7288" i="1"/>
  <c r="L7287" i="1"/>
  <c r="L7286" i="1"/>
  <c r="L7285" i="1"/>
  <c r="L7284" i="1"/>
  <c r="L7283" i="1"/>
  <c r="L7282" i="1"/>
  <c r="L7281" i="1"/>
  <c r="L7280" i="1"/>
  <c r="L7279" i="1"/>
  <c r="L7278" i="1"/>
  <c r="L7277" i="1"/>
  <c r="L7276" i="1"/>
  <c r="L7275" i="1"/>
  <c r="L7274" i="1"/>
  <c r="L7273" i="1"/>
  <c r="L7272" i="1"/>
  <c r="L7271" i="1"/>
  <c r="L7270" i="1"/>
  <c r="L7269" i="1"/>
  <c r="L7268" i="1"/>
  <c r="L7267" i="1"/>
  <c r="L7266" i="1"/>
  <c r="L7265" i="1"/>
  <c r="L7264" i="1"/>
  <c r="L7263" i="1"/>
  <c r="L7262" i="1"/>
  <c r="L7261" i="1"/>
  <c r="L7260" i="1"/>
  <c r="L7259" i="1"/>
  <c r="L7258" i="1"/>
  <c r="L7257" i="1"/>
  <c r="L7256" i="1"/>
  <c r="L7255" i="1"/>
  <c r="L7254" i="1"/>
  <c r="L7253" i="1"/>
  <c r="L7252" i="1"/>
  <c r="L7251" i="1"/>
  <c r="L7250" i="1"/>
  <c r="L7249" i="1"/>
  <c r="L7248" i="1"/>
  <c r="L7247" i="1"/>
  <c r="L7246" i="1"/>
  <c r="L7245" i="1"/>
  <c r="L7244" i="1"/>
  <c r="L7243" i="1"/>
  <c r="L7242" i="1"/>
  <c r="L7241" i="1"/>
  <c r="L7240" i="1"/>
  <c r="L7239" i="1"/>
  <c r="L7238" i="1"/>
  <c r="L7237" i="1"/>
  <c r="L7236" i="1"/>
  <c r="L7235" i="1"/>
  <c r="L7234" i="1"/>
  <c r="L7233" i="1"/>
  <c r="L7232" i="1"/>
  <c r="L7231" i="1"/>
  <c r="L7230" i="1"/>
  <c r="L7229" i="1"/>
  <c r="L7228" i="1"/>
  <c r="L7227" i="1"/>
  <c r="L7226" i="1"/>
  <c r="L7225" i="1"/>
  <c r="L7224" i="1"/>
  <c r="L7223" i="1"/>
  <c r="L7222" i="1"/>
  <c r="L7221" i="1"/>
  <c r="L7220" i="1"/>
  <c r="L7219" i="1"/>
  <c r="L7218" i="1"/>
  <c r="L7217" i="1"/>
  <c r="L7216" i="1"/>
  <c r="L7215" i="1"/>
  <c r="L7214" i="1"/>
  <c r="L7213" i="1"/>
  <c r="L7212" i="1"/>
  <c r="L7211" i="1"/>
  <c r="L7210" i="1"/>
  <c r="L7209" i="1"/>
  <c r="L7208" i="1"/>
  <c r="L7207" i="1"/>
  <c r="L7206" i="1"/>
  <c r="L7205" i="1"/>
  <c r="L7204" i="1"/>
  <c r="L7203" i="1"/>
  <c r="L7202" i="1"/>
  <c r="L7201" i="1"/>
  <c r="L7200" i="1"/>
  <c r="L7199" i="1"/>
  <c r="L7198" i="1"/>
  <c r="L7197" i="1"/>
  <c r="L7196" i="1"/>
  <c r="L7195" i="1"/>
  <c r="L7194" i="1"/>
  <c r="L7193" i="1"/>
  <c r="L7192" i="1"/>
  <c r="L7191" i="1"/>
  <c r="L7190" i="1"/>
  <c r="L7189" i="1"/>
  <c r="L7188" i="1"/>
  <c r="L7187" i="1"/>
  <c r="L7186" i="1"/>
  <c r="L7185" i="1"/>
  <c r="L7184" i="1"/>
  <c r="L7183" i="1"/>
  <c r="L7182" i="1"/>
  <c r="L7181" i="1"/>
  <c r="L7180" i="1"/>
  <c r="L7179" i="1"/>
  <c r="L7178" i="1"/>
  <c r="L7177" i="1"/>
  <c r="L7176" i="1"/>
  <c r="L7175" i="1"/>
  <c r="L7174" i="1"/>
  <c r="L7173" i="1"/>
  <c r="L7172" i="1"/>
  <c r="L7171" i="1"/>
  <c r="L7170" i="1"/>
  <c r="L7169" i="1"/>
  <c r="L7168" i="1"/>
  <c r="L7167" i="1"/>
  <c r="L7166" i="1"/>
  <c r="L7165" i="1"/>
  <c r="L7164" i="1"/>
  <c r="L7163" i="1"/>
  <c r="L7162" i="1"/>
  <c r="L7161" i="1"/>
  <c r="L7160" i="1"/>
  <c r="L7159" i="1"/>
  <c r="L7158" i="1"/>
  <c r="L7157" i="1"/>
  <c r="L7156" i="1"/>
  <c r="L7155" i="1"/>
  <c r="L7154" i="1"/>
  <c r="L7153" i="1"/>
  <c r="L7152" i="1"/>
  <c r="L7151" i="1"/>
  <c r="L7150" i="1"/>
  <c r="L7149" i="1"/>
  <c r="L7148" i="1"/>
  <c r="L7147" i="1"/>
  <c r="L7146" i="1"/>
  <c r="L7145" i="1"/>
  <c r="L7144" i="1"/>
  <c r="L7143" i="1"/>
  <c r="L7142" i="1"/>
  <c r="L7141" i="1"/>
  <c r="L7140" i="1"/>
  <c r="L7139" i="1"/>
  <c r="L7138" i="1"/>
  <c r="L7137" i="1"/>
  <c r="L7136" i="1"/>
  <c r="L7135" i="1"/>
  <c r="L7134" i="1"/>
  <c r="L7133" i="1"/>
  <c r="L7132" i="1"/>
  <c r="L7131" i="1"/>
  <c r="L7130" i="1"/>
  <c r="L7129" i="1"/>
  <c r="L7128" i="1"/>
  <c r="L7127" i="1"/>
  <c r="L7126" i="1"/>
  <c r="L7125" i="1"/>
  <c r="L7124" i="1"/>
  <c r="L7123" i="1"/>
  <c r="L7122" i="1"/>
  <c r="L7121" i="1"/>
  <c r="L7120" i="1"/>
  <c r="L7119" i="1"/>
  <c r="L7118" i="1"/>
  <c r="L7117" i="1"/>
  <c r="L7116" i="1"/>
  <c r="L7115" i="1"/>
  <c r="L7114" i="1"/>
  <c r="L7113" i="1"/>
  <c r="L7112" i="1"/>
  <c r="L7111" i="1"/>
  <c r="L7110" i="1"/>
  <c r="L7109" i="1"/>
  <c r="L7108" i="1"/>
  <c r="L7107" i="1"/>
  <c r="L7106" i="1"/>
  <c r="L7105" i="1"/>
  <c r="L7104" i="1"/>
  <c r="L7103" i="1"/>
  <c r="L7102" i="1"/>
  <c r="L7101" i="1"/>
  <c r="L7100" i="1"/>
  <c r="L7099" i="1"/>
  <c r="L7098" i="1"/>
  <c r="L7097" i="1"/>
  <c r="L7096" i="1"/>
  <c r="L7095" i="1"/>
  <c r="L7094" i="1"/>
  <c r="L7093" i="1"/>
  <c r="L7092" i="1"/>
  <c r="L7091" i="1"/>
  <c r="L7090" i="1"/>
  <c r="L7089" i="1"/>
  <c r="L7088" i="1"/>
  <c r="L7087" i="1"/>
  <c r="L7086" i="1"/>
  <c r="L7085" i="1"/>
  <c r="L7084" i="1"/>
  <c r="L7083" i="1"/>
  <c r="L7082" i="1"/>
  <c r="L7081" i="1"/>
  <c r="L7080" i="1"/>
  <c r="L7079" i="1"/>
  <c r="L7078" i="1"/>
  <c r="L7077" i="1"/>
  <c r="L7076" i="1"/>
  <c r="L7075" i="1"/>
  <c r="L7074" i="1"/>
  <c r="L7073" i="1"/>
  <c r="L7072" i="1"/>
  <c r="L7071" i="1"/>
  <c r="L7070" i="1"/>
  <c r="L7069" i="1"/>
  <c r="L7068" i="1"/>
  <c r="L7067" i="1"/>
  <c r="L7066" i="1"/>
  <c r="L7065" i="1"/>
  <c r="L7064" i="1"/>
  <c r="L7063" i="1"/>
  <c r="L7062" i="1"/>
  <c r="L7061" i="1"/>
  <c r="L7060" i="1"/>
  <c r="L7059" i="1"/>
  <c r="L7058" i="1"/>
  <c r="L7057" i="1"/>
  <c r="L7056" i="1"/>
  <c r="L7055" i="1"/>
  <c r="L7054" i="1"/>
  <c r="L7053" i="1"/>
  <c r="L7052" i="1"/>
  <c r="L7051" i="1"/>
  <c r="L7050" i="1"/>
  <c r="L7049" i="1"/>
  <c r="L7048" i="1"/>
  <c r="L7047" i="1"/>
  <c r="L7046" i="1"/>
  <c r="L7045" i="1"/>
  <c r="L7044" i="1"/>
  <c r="L7043" i="1"/>
  <c r="L7042" i="1"/>
  <c r="L7041" i="1"/>
  <c r="L7040" i="1"/>
  <c r="L7039" i="1"/>
  <c r="L7038" i="1"/>
  <c r="L7037" i="1"/>
  <c r="L7036" i="1"/>
  <c r="L7035" i="1"/>
  <c r="L7034" i="1"/>
  <c r="L7033" i="1"/>
  <c r="L7032" i="1"/>
  <c r="L7031" i="1"/>
  <c r="L7030" i="1"/>
  <c r="L7029" i="1"/>
  <c r="L7028" i="1"/>
  <c r="L7027" i="1"/>
  <c r="L7026" i="1"/>
  <c r="L7025" i="1"/>
  <c r="L7024" i="1"/>
  <c r="L7023" i="1"/>
  <c r="L7022" i="1"/>
  <c r="L7021" i="1"/>
  <c r="L7020" i="1"/>
  <c r="L7019" i="1"/>
  <c r="L7018" i="1"/>
  <c r="L7017" i="1"/>
  <c r="L7016" i="1"/>
  <c r="L7015" i="1"/>
  <c r="L7014" i="1"/>
  <c r="L7013" i="1"/>
  <c r="L7012" i="1"/>
  <c r="L7011" i="1"/>
  <c r="L7010" i="1"/>
  <c r="L7009" i="1"/>
  <c r="L7008" i="1"/>
  <c r="L7007" i="1"/>
  <c r="L7006" i="1"/>
  <c r="L7005" i="1"/>
  <c r="L7004" i="1"/>
  <c r="L7003" i="1"/>
  <c r="L7002" i="1"/>
  <c r="L7001" i="1"/>
  <c r="L7000" i="1"/>
  <c r="L6999" i="1"/>
  <c r="L6998" i="1"/>
  <c r="L6997" i="1"/>
  <c r="L6996" i="1"/>
  <c r="L6995" i="1"/>
  <c r="L6994" i="1"/>
  <c r="L6993" i="1"/>
  <c r="L6992" i="1"/>
  <c r="L6991" i="1"/>
  <c r="L6990" i="1"/>
  <c r="L6989" i="1"/>
  <c r="L6988" i="1"/>
  <c r="L6987" i="1"/>
  <c r="L6986" i="1"/>
  <c r="L6985" i="1"/>
  <c r="L6984" i="1"/>
  <c r="L6983" i="1"/>
  <c r="L6982" i="1"/>
  <c r="L6981" i="1"/>
  <c r="L6980" i="1"/>
  <c r="L6979" i="1"/>
  <c r="L6978" i="1"/>
  <c r="L6977" i="1"/>
  <c r="L6976" i="1"/>
  <c r="L6975" i="1"/>
  <c r="L6974" i="1"/>
  <c r="L6973" i="1"/>
  <c r="L6972" i="1"/>
  <c r="L6971" i="1"/>
  <c r="L6970" i="1"/>
  <c r="L6969" i="1"/>
  <c r="L6968" i="1"/>
  <c r="L6967" i="1"/>
  <c r="L6966" i="1"/>
  <c r="L6965" i="1"/>
  <c r="L6964" i="1"/>
  <c r="L6963" i="1"/>
  <c r="L6962" i="1"/>
  <c r="L6961" i="1"/>
  <c r="L6960" i="1"/>
  <c r="L6959" i="1"/>
  <c r="L6958" i="1"/>
  <c r="L6957" i="1"/>
  <c r="L6956" i="1"/>
  <c r="L6955" i="1"/>
  <c r="L6954" i="1"/>
  <c r="L6953" i="1"/>
  <c r="L6952" i="1"/>
  <c r="L6951" i="1"/>
  <c r="L6950" i="1"/>
  <c r="L6949" i="1"/>
  <c r="L6948" i="1"/>
  <c r="L6947" i="1"/>
  <c r="L6946" i="1"/>
  <c r="L6945" i="1"/>
  <c r="L6944" i="1"/>
  <c r="L6943" i="1"/>
  <c r="L6942" i="1"/>
  <c r="L6941" i="1"/>
  <c r="L6940" i="1"/>
  <c r="L6939" i="1"/>
  <c r="L6938" i="1"/>
  <c r="L6937" i="1"/>
  <c r="L6936" i="1"/>
  <c r="L6935" i="1"/>
  <c r="L6934" i="1"/>
  <c r="L6933" i="1"/>
  <c r="L6932" i="1"/>
  <c r="L6931" i="1"/>
  <c r="L6930" i="1"/>
  <c r="L6929" i="1"/>
  <c r="L6928" i="1"/>
  <c r="L6927" i="1"/>
  <c r="L6926" i="1"/>
  <c r="L6925" i="1"/>
  <c r="L6924" i="1"/>
  <c r="L6923" i="1"/>
  <c r="L6922" i="1"/>
  <c r="L6921" i="1"/>
  <c r="L6920" i="1"/>
  <c r="L6919" i="1"/>
  <c r="L6918" i="1"/>
  <c r="L6917" i="1"/>
  <c r="L6916" i="1"/>
  <c r="L6915" i="1"/>
  <c r="L6914" i="1"/>
  <c r="L6913" i="1"/>
  <c r="L6912" i="1"/>
  <c r="L6911" i="1"/>
  <c r="L6910" i="1"/>
  <c r="L6909" i="1"/>
  <c r="L6908" i="1"/>
  <c r="L6907" i="1"/>
  <c r="L6906" i="1"/>
  <c r="L6905" i="1"/>
  <c r="L6904" i="1"/>
  <c r="L6903" i="1"/>
  <c r="L6902" i="1"/>
  <c r="L6901" i="1"/>
  <c r="L6900" i="1"/>
  <c r="L6899" i="1"/>
  <c r="L6898" i="1"/>
  <c r="L6897" i="1"/>
  <c r="L6896" i="1"/>
  <c r="L6895" i="1"/>
  <c r="L6894" i="1"/>
  <c r="L6893" i="1"/>
  <c r="L6892" i="1"/>
  <c r="L6891" i="1"/>
  <c r="L6890" i="1"/>
  <c r="L6889" i="1"/>
  <c r="L6888" i="1"/>
  <c r="L6887" i="1"/>
  <c r="L6886" i="1"/>
  <c r="L6885" i="1"/>
  <c r="L6884" i="1"/>
  <c r="L6883" i="1"/>
  <c r="L6882" i="1"/>
  <c r="L6881" i="1"/>
  <c r="L6880" i="1"/>
  <c r="L6879" i="1"/>
  <c r="L6878" i="1"/>
  <c r="L6877" i="1"/>
  <c r="L6876" i="1"/>
  <c r="L6875" i="1"/>
  <c r="L6874" i="1"/>
  <c r="L6873" i="1"/>
  <c r="L6872" i="1"/>
  <c r="L6871" i="1"/>
  <c r="L6870" i="1"/>
  <c r="L6869" i="1"/>
  <c r="L6868" i="1"/>
  <c r="L6867" i="1"/>
  <c r="L6866" i="1"/>
  <c r="L6865" i="1"/>
  <c r="L6864" i="1"/>
  <c r="L6863" i="1"/>
  <c r="L6862" i="1"/>
  <c r="L6861" i="1"/>
  <c r="L6860" i="1"/>
  <c r="L6859" i="1"/>
  <c r="L6858" i="1"/>
  <c r="L6857" i="1"/>
  <c r="L6856" i="1"/>
  <c r="L6855" i="1"/>
  <c r="L6854" i="1"/>
  <c r="L6853" i="1"/>
  <c r="L6852" i="1"/>
  <c r="L6851" i="1"/>
  <c r="L6850" i="1"/>
  <c r="L6849" i="1"/>
  <c r="L6848" i="1"/>
  <c r="L6847" i="1"/>
  <c r="L6846" i="1"/>
  <c r="L6845" i="1"/>
  <c r="L6844" i="1"/>
  <c r="L6843" i="1"/>
  <c r="L6842" i="1"/>
  <c r="L6841" i="1"/>
  <c r="L6840" i="1"/>
  <c r="L6839" i="1"/>
  <c r="L6838" i="1"/>
  <c r="L6837" i="1"/>
  <c r="L6836" i="1"/>
  <c r="L6835" i="1"/>
  <c r="L6834" i="1"/>
  <c r="L6833" i="1"/>
  <c r="L6832" i="1"/>
  <c r="L6831" i="1"/>
  <c r="L6830" i="1"/>
  <c r="L6829" i="1"/>
  <c r="L6828" i="1"/>
  <c r="L6827" i="1"/>
  <c r="L6826" i="1"/>
  <c r="L6825" i="1"/>
  <c r="L6824" i="1"/>
  <c r="L6823" i="1"/>
  <c r="L6822" i="1"/>
  <c r="L6821" i="1"/>
  <c r="L6820" i="1"/>
  <c r="L6819" i="1"/>
  <c r="L6818" i="1"/>
  <c r="L6817" i="1"/>
  <c r="L6816" i="1"/>
  <c r="L6815" i="1"/>
  <c r="L6814" i="1"/>
  <c r="L6813" i="1"/>
  <c r="L6812" i="1"/>
  <c r="L6811" i="1"/>
  <c r="L6810" i="1"/>
  <c r="L6809" i="1"/>
  <c r="L6808" i="1"/>
  <c r="L6807" i="1"/>
  <c r="L6806" i="1"/>
  <c r="L6805" i="1"/>
  <c r="L6804" i="1"/>
  <c r="L6803" i="1"/>
  <c r="L6802" i="1"/>
  <c r="L6801" i="1"/>
  <c r="L6800" i="1"/>
  <c r="L6799" i="1"/>
  <c r="L6798" i="1"/>
  <c r="L6797" i="1"/>
  <c r="L6796" i="1"/>
  <c r="L6795" i="1"/>
  <c r="L6794" i="1"/>
  <c r="L6793" i="1"/>
  <c r="L6792" i="1"/>
  <c r="L6791" i="1"/>
  <c r="L6790" i="1"/>
  <c r="L6789" i="1"/>
  <c r="L6788" i="1"/>
  <c r="L6787" i="1"/>
  <c r="L6786" i="1"/>
  <c r="L6785" i="1"/>
  <c r="L6784" i="1"/>
  <c r="L6783" i="1"/>
  <c r="L6782" i="1"/>
  <c r="L6781" i="1"/>
  <c r="L6780" i="1"/>
  <c r="L6779" i="1"/>
  <c r="L6778" i="1"/>
  <c r="L6777" i="1"/>
  <c r="L6776" i="1"/>
  <c r="L6775" i="1"/>
  <c r="L6774" i="1"/>
  <c r="L6773" i="1"/>
  <c r="L6772" i="1"/>
  <c r="L6771" i="1"/>
  <c r="L6770" i="1"/>
  <c r="L6769" i="1"/>
  <c r="L6768" i="1"/>
  <c r="L6767" i="1"/>
  <c r="L6766" i="1"/>
  <c r="L6765" i="1"/>
  <c r="L6764" i="1"/>
  <c r="L6763" i="1"/>
  <c r="L6762" i="1"/>
  <c r="L6761" i="1"/>
  <c r="L6760" i="1"/>
  <c r="L6759" i="1"/>
  <c r="L6758" i="1"/>
  <c r="L6757" i="1"/>
  <c r="L6756" i="1"/>
  <c r="L6755" i="1"/>
  <c r="L6754" i="1"/>
  <c r="L6753" i="1"/>
  <c r="L6752" i="1"/>
  <c r="L6751" i="1"/>
  <c r="L6750" i="1"/>
  <c r="L6749" i="1"/>
  <c r="L6748" i="1"/>
  <c r="L6747" i="1"/>
  <c r="L6746" i="1"/>
  <c r="L6745" i="1"/>
  <c r="L6744" i="1"/>
  <c r="L6743" i="1"/>
  <c r="L6742" i="1"/>
  <c r="L6741" i="1"/>
  <c r="L6740" i="1"/>
  <c r="L6739" i="1"/>
  <c r="L6738" i="1"/>
  <c r="L6737" i="1"/>
  <c r="L6736" i="1"/>
  <c r="L6735" i="1"/>
  <c r="L6734" i="1"/>
  <c r="L6733" i="1"/>
  <c r="L6732" i="1"/>
  <c r="L6731" i="1"/>
  <c r="L6730" i="1"/>
  <c r="L6729" i="1"/>
  <c r="L6728" i="1"/>
  <c r="L6727" i="1"/>
  <c r="L6726" i="1"/>
  <c r="L6725" i="1"/>
  <c r="L6724" i="1"/>
  <c r="L6723" i="1"/>
  <c r="L6722" i="1"/>
  <c r="L6721" i="1"/>
  <c r="L6720" i="1"/>
  <c r="L6719" i="1"/>
  <c r="L6718" i="1"/>
  <c r="L6717" i="1"/>
  <c r="L6716" i="1"/>
  <c r="L6715" i="1"/>
  <c r="L6714" i="1"/>
  <c r="L6713" i="1"/>
  <c r="L6712" i="1"/>
  <c r="L6711" i="1"/>
  <c r="L6710" i="1"/>
  <c r="L6709" i="1"/>
  <c r="L6708" i="1"/>
  <c r="L6707" i="1"/>
  <c r="L6706" i="1"/>
  <c r="L6705" i="1"/>
  <c r="L6704" i="1"/>
  <c r="L6703" i="1"/>
  <c r="L6702" i="1"/>
  <c r="L6701" i="1"/>
  <c r="L6700" i="1"/>
  <c r="L6699" i="1"/>
  <c r="L6698" i="1"/>
  <c r="L6697" i="1"/>
  <c r="L6696" i="1"/>
  <c r="L6695" i="1"/>
  <c r="L6694" i="1"/>
  <c r="L6693" i="1"/>
  <c r="L6692" i="1"/>
  <c r="L6691" i="1"/>
  <c r="L6690" i="1"/>
  <c r="L6689" i="1"/>
  <c r="L6688" i="1"/>
  <c r="L6687" i="1"/>
  <c r="L6686" i="1"/>
  <c r="L6685" i="1"/>
  <c r="L6684" i="1"/>
  <c r="L6683" i="1"/>
  <c r="L6682" i="1"/>
  <c r="L6681" i="1"/>
  <c r="L6680" i="1"/>
  <c r="L6679" i="1"/>
  <c r="L6678" i="1"/>
  <c r="L6677" i="1"/>
  <c r="L6676" i="1"/>
  <c r="L6675" i="1"/>
  <c r="L6674" i="1"/>
  <c r="L6673" i="1"/>
  <c r="L6672" i="1"/>
  <c r="L6671" i="1"/>
  <c r="L6670" i="1"/>
  <c r="L6669" i="1"/>
  <c r="L6668" i="1"/>
  <c r="L6667" i="1"/>
  <c r="L6666" i="1"/>
  <c r="L6665" i="1"/>
  <c r="L6664" i="1"/>
  <c r="L6663" i="1"/>
  <c r="L6662" i="1"/>
  <c r="L6661" i="1"/>
  <c r="L6660" i="1"/>
  <c r="L6659" i="1"/>
  <c r="L6658" i="1"/>
  <c r="L6657" i="1"/>
  <c r="L6656" i="1"/>
  <c r="L6655" i="1"/>
  <c r="L6654" i="1"/>
  <c r="L6653" i="1"/>
  <c r="L6652" i="1"/>
  <c r="L6651" i="1"/>
  <c r="L6650" i="1"/>
  <c r="L6649" i="1"/>
  <c r="L6648" i="1"/>
  <c r="L6647" i="1"/>
  <c r="L6646" i="1"/>
  <c r="L6645" i="1"/>
  <c r="L6644" i="1"/>
  <c r="L6643" i="1"/>
  <c r="L6642" i="1"/>
  <c r="L6641" i="1"/>
  <c r="L6640" i="1"/>
  <c r="L6639" i="1"/>
  <c r="L6638" i="1"/>
  <c r="L6637" i="1"/>
  <c r="L6636" i="1"/>
  <c r="L6635" i="1"/>
  <c r="L6634" i="1"/>
  <c r="L6633" i="1"/>
  <c r="L6632" i="1"/>
  <c r="L6631" i="1"/>
  <c r="L6630" i="1"/>
  <c r="L6629" i="1"/>
  <c r="L6628" i="1"/>
  <c r="L6627" i="1"/>
  <c r="L6626" i="1"/>
  <c r="L6625" i="1"/>
  <c r="L6624" i="1"/>
  <c r="L6623" i="1"/>
  <c r="L6622" i="1"/>
  <c r="L6621" i="1"/>
  <c r="L6620" i="1"/>
  <c r="L6619" i="1"/>
  <c r="L6618" i="1"/>
  <c r="L6617" i="1"/>
  <c r="L6616" i="1"/>
  <c r="L6615" i="1"/>
  <c r="L6614" i="1"/>
  <c r="L6613" i="1"/>
  <c r="L6612" i="1"/>
  <c r="L6611" i="1"/>
  <c r="L6610" i="1"/>
  <c r="L6609" i="1"/>
  <c r="L6608" i="1"/>
  <c r="L6607" i="1"/>
  <c r="L6606" i="1"/>
  <c r="L6605" i="1"/>
  <c r="L6604" i="1"/>
  <c r="L6603" i="1"/>
  <c r="L6602" i="1"/>
  <c r="L6601" i="1"/>
  <c r="L6600" i="1"/>
  <c r="L6599" i="1"/>
  <c r="L6598" i="1"/>
  <c r="L6597" i="1"/>
  <c r="L6596" i="1"/>
  <c r="L6595" i="1"/>
  <c r="L6594" i="1"/>
  <c r="L6593" i="1"/>
  <c r="L6592" i="1"/>
  <c r="L6591" i="1"/>
  <c r="L6590" i="1"/>
  <c r="L6589" i="1"/>
  <c r="L6588" i="1"/>
  <c r="L6587" i="1"/>
  <c r="L6586" i="1"/>
  <c r="L6585" i="1"/>
  <c r="L6584" i="1"/>
  <c r="L6583" i="1"/>
  <c r="L6582" i="1"/>
  <c r="L6581" i="1"/>
  <c r="L6580" i="1"/>
  <c r="L6579" i="1"/>
  <c r="L6578" i="1"/>
  <c r="L6577" i="1"/>
  <c r="L6576" i="1"/>
  <c r="L6575" i="1"/>
  <c r="L6574" i="1"/>
  <c r="L6573" i="1"/>
  <c r="L6572" i="1"/>
  <c r="L6571" i="1"/>
  <c r="L6570" i="1"/>
  <c r="L6569" i="1"/>
  <c r="L6568" i="1"/>
  <c r="L6567" i="1"/>
  <c r="L6566" i="1"/>
  <c r="L6565" i="1"/>
  <c r="L6564" i="1"/>
  <c r="L6563" i="1"/>
  <c r="L6562" i="1"/>
  <c r="L6561" i="1"/>
  <c r="L6560" i="1"/>
  <c r="L6559" i="1"/>
  <c r="L6558" i="1"/>
  <c r="L6557" i="1"/>
  <c r="L6556" i="1"/>
  <c r="L6555" i="1"/>
  <c r="L6554" i="1"/>
  <c r="L6553" i="1"/>
  <c r="L6552" i="1"/>
  <c r="L6551" i="1"/>
  <c r="L6550" i="1"/>
  <c r="L6549" i="1"/>
  <c r="L6548" i="1"/>
  <c r="L6547" i="1"/>
  <c r="L6546" i="1"/>
  <c r="L6545" i="1"/>
  <c r="L6544" i="1"/>
  <c r="L6543" i="1"/>
  <c r="L6542" i="1"/>
  <c r="L6541" i="1"/>
  <c r="L6540" i="1"/>
  <c r="L6539" i="1"/>
  <c r="L6538" i="1"/>
  <c r="L6537" i="1"/>
  <c r="L6536" i="1"/>
  <c r="L6535" i="1"/>
  <c r="L6534" i="1"/>
  <c r="L6533" i="1"/>
  <c r="L6532" i="1"/>
  <c r="L6531" i="1"/>
  <c r="L6530" i="1"/>
  <c r="L6529" i="1"/>
  <c r="L6528" i="1"/>
  <c r="L6527" i="1"/>
  <c r="L6526" i="1"/>
  <c r="L6525" i="1"/>
  <c r="L6524" i="1"/>
  <c r="L6523" i="1"/>
  <c r="L6522" i="1"/>
  <c r="L6521" i="1"/>
  <c r="L6520" i="1"/>
  <c r="L6519" i="1"/>
  <c r="L6518" i="1"/>
  <c r="L6517" i="1"/>
  <c r="L6516" i="1"/>
  <c r="L6515" i="1"/>
  <c r="L6514" i="1"/>
  <c r="L6513" i="1"/>
  <c r="L6512" i="1"/>
  <c r="L6511" i="1"/>
  <c r="L6510" i="1"/>
  <c r="L6509" i="1"/>
  <c r="L6508" i="1"/>
  <c r="L6507" i="1"/>
  <c r="L6506" i="1"/>
  <c r="L6505" i="1"/>
  <c r="L6504" i="1"/>
  <c r="L6503" i="1"/>
  <c r="L6502" i="1"/>
  <c r="L6501" i="1"/>
  <c r="L6500" i="1"/>
  <c r="L6499" i="1"/>
  <c r="L6498" i="1"/>
  <c r="L6497" i="1"/>
  <c r="L6496" i="1"/>
  <c r="L6495" i="1"/>
  <c r="L6494" i="1"/>
  <c r="L6493" i="1"/>
  <c r="L6492" i="1"/>
  <c r="L6491" i="1"/>
  <c r="L6490" i="1"/>
  <c r="L6489" i="1"/>
  <c r="L6488" i="1"/>
  <c r="L6487" i="1"/>
  <c r="L6486" i="1"/>
  <c r="L6485" i="1"/>
  <c r="L6484" i="1"/>
  <c r="L6483" i="1"/>
  <c r="L6482" i="1"/>
  <c r="L6481" i="1"/>
  <c r="L6480" i="1"/>
  <c r="L6479" i="1"/>
  <c r="L6478" i="1"/>
  <c r="L6477" i="1"/>
  <c r="L6476" i="1"/>
  <c r="L6475" i="1"/>
  <c r="L6474" i="1"/>
  <c r="L6473" i="1"/>
  <c r="L6472" i="1"/>
  <c r="L6471" i="1"/>
  <c r="L6470" i="1"/>
  <c r="L6469" i="1"/>
  <c r="L6468" i="1"/>
  <c r="L6467" i="1"/>
  <c r="L6466" i="1"/>
  <c r="L6465" i="1"/>
  <c r="L6464" i="1"/>
  <c r="L6463" i="1"/>
  <c r="L6462" i="1"/>
  <c r="L6461" i="1"/>
  <c r="L6460" i="1"/>
  <c r="L6459" i="1"/>
  <c r="L6458" i="1"/>
  <c r="L6457" i="1"/>
  <c r="L6456" i="1"/>
  <c r="L6455" i="1"/>
  <c r="L6454" i="1"/>
  <c r="L6453" i="1"/>
  <c r="L6452" i="1"/>
  <c r="L6451" i="1"/>
  <c r="L6450" i="1"/>
  <c r="L6449" i="1"/>
  <c r="L6448" i="1"/>
  <c r="L6447" i="1"/>
  <c r="L6446" i="1"/>
  <c r="L6445" i="1"/>
  <c r="L6444" i="1"/>
  <c r="L6443" i="1"/>
  <c r="L6442" i="1"/>
  <c r="L6441" i="1"/>
  <c r="L6440" i="1"/>
  <c r="L6439" i="1"/>
  <c r="L6438" i="1"/>
  <c r="L6437" i="1"/>
  <c r="L6436" i="1"/>
  <c r="L6435" i="1"/>
  <c r="L6434" i="1"/>
  <c r="L6433" i="1"/>
  <c r="L6432" i="1"/>
  <c r="L6431" i="1"/>
  <c r="L6430" i="1"/>
  <c r="L6429" i="1"/>
  <c r="L6428" i="1"/>
  <c r="L6427" i="1"/>
  <c r="L6426" i="1"/>
  <c r="L6425" i="1"/>
  <c r="L6424" i="1"/>
  <c r="L6423" i="1"/>
  <c r="L6422" i="1"/>
  <c r="L6421" i="1"/>
  <c r="L6420" i="1"/>
  <c r="L6419" i="1"/>
  <c r="L6418" i="1"/>
  <c r="L6417" i="1"/>
  <c r="L6416" i="1"/>
  <c r="L6415" i="1"/>
  <c r="L6414" i="1"/>
  <c r="L6413" i="1"/>
  <c r="L6412" i="1"/>
  <c r="L6411" i="1"/>
  <c r="L6410" i="1"/>
  <c r="L6409" i="1"/>
  <c r="L6408" i="1"/>
  <c r="L6407" i="1"/>
  <c r="L6406" i="1"/>
  <c r="L6405" i="1"/>
  <c r="L6404" i="1"/>
  <c r="L6403" i="1"/>
  <c r="L6402" i="1"/>
  <c r="L6401" i="1"/>
  <c r="L6400" i="1"/>
  <c r="L6399" i="1"/>
  <c r="L6398" i="1"/>
  <c r="L6397" i="1"/>
  <c r="L6396" i="1"/>
  <c r="L6395" i="1"/>
  <c r="L6394" i="1"/>
  <c r="L6393" i="1"/>
  <c r="L6392" i="1"/>
  <c r="L6391" i="1"/>
  <c r="L6390" i="1"/>
  <c r="L6389" i="1"/>
  <c r="L6388" i="1"/>
  <c r="L6387" i="1"/>
  <c r="L6386" i="1"/>
  <c r="L6385" i="1"/>
  <c r="L6384" i="1"/>
  <c r="L6383" i="1"/>
  <c r="L6382" i="1"/>
  <c r="L6381" i="1"/>
  <c r="L6380" i="1"/>
  <c r="L6379" i="1"/>
  <c r="L6378" i="1"/>
  <c r="L6377" i="1"/>
  <c r="L6376" i="1"/>
  <c r="L6375" i="1"/>
  <c r="L6374" i="1"/>
  <c r="L6373" i="1"/>
  <c r="L6372" i="1"/>
  <c r="L6371" i="1"/>
  <c r="L6370" i="1"/>
  <c r="L6369" i="1"/>
  <c r="L6368" i="1"/>
  <c r="L6367" i="1"/>
  <c r="L6366" i="1"/>
  <c r="L6365" i="1"/>
  <c r="L6364" i="1"/>
  <c r="L6363" i="1"/>
  <c r="L6362" i="1"/>
  <c r="L6361" i="1"/>
  <c r="L6360" i="1"/>
  <c r="L6359" i="1"/>
  <c r="L6358" i="1"/>
  <c r="L6357" i="1"/>
  <c r="L6356" i="1"/>
  <c r="L6355" i="1"/>
  <c r="L6354" i="1"/>
  <c r="L6353" i="1"/>
  <c r="L6352" i="1"/>
  <c r="L6351" i="1"/>
  <c r="L6350" i="1"/>
  <c r="L6349" i="1"/>
  <c r="L6348" i="1"/>
  <c r="L6347" i="1"/>
  <c r="L6346" i="1"/>
  <c r="L6345" i="1"/>
  <c r="L6344" i="1"/>
  <c r="L6343" i="1"/>
  <c r="L6342" i="1"/>
  <c r="L6341" i="1"/>
  <c r="L6340" i="1"/>
  <c r="L6339" i="1"/>
  <c r="L6338" i="1"/>
  <c r="L6337" i="1"/>
  <c r="L6336" i="1"/>
  <c r="L6335" i="1"/>
  <c r="L6334" i="1"/>
  <c r="L6333" i="1"/>
  <c r="L6332" i="1"/>
  <c r="L6331" i="1"/>
  <c r="L6330" i="1"/>
  <c r="L6329" i="1"/>
  <c r="L6328" i="1"/>
  <c r="L6327" i="1"/>
  <c r="L6326" i="1"/>
  <c r="L6325" i="1"/>
  <c r="L6324" i="1"/>
  <c r="L6323" i="1"/>
  <c r="L6322" i="1"/>
  <c r="L6321" i="1"/>
  <c r="L6320" i="1"/>
  <c r="L6319" i="1"/>
  <c r="L6318" i="1"/>
  <c r="L6317" i="1"/>
  <c r="L6316" i="1"/>
  <c r="L6315" i="1"/>
  <c r="L6314" i="1"/>
  <c r="L6313" i="1"/>
  <c r="L6312" i="1"/>
  <c r="L6311" i="1"/>
  <c r="L6310" i="1"/>
  <c r="L6309" i="1"/>
  <c r="L6308" i="1"/>
  <c r="L6307" i="1"/>
  <c r="L6306" i="1"/>
  <c r="L6305" i="1"/>
  <c r="L6304" i="1"/>
  <c r="L6303" i="1"/>
  <c r="L6302" i="1"/>
  <c r="L6301" i="1"/>
  <c r="L6300" i="1"/>
  <c r="L6299" i="1"/>
  <c r="L6298" i="1"/>
  <c r="L6297" i="1"/>
  <c r="L6296" i="1"/>
  <c r="L6295" i="1"/>
  <c r="L6294" i="1"/>
  <c r="L6293" i="1"/>
  <c r="L6292" i="1"/>
  <c r="L6291" i="1"/>
  <c r="L6290" i="1"/>
  <c r="L6289" i="1"/>
  <c r="L6288" i="1"/>
  <c r="L6287" i="1"/>
  <c r="L6286" i="1"/>
  <c r="L6285" i="1"/>
  <c r="L6284" i="1"/>
  <c r="L6283" i="1"/>
  <c r="L6282" i="1"/>
  <c r="L6281" i="1"/>
  <c r="L6280" i="1"/>
  <c r="L6279" i="1"/>
  <c r="L6278" i="1"/>
  <c r="L6277" i="1"/>
  <c r="L6276" i="1"/>
  <c r="L6275" i="1"/>
  <c r="L6274" i="1"/>
  <c r="L6273" i="1"/>
  <c r="L6272" i="1"/>
  <c r="L6271" i="1"/>
  <c r="L6270" i="1"/>
  <c r="L6269" i="1"/>
  <c r="L6268" i="1"/>
  <c r="L6267" i="1"/>
  <c r="L6266" i="1"/>
  <c r="L6265" i="1"/>
  <c r="L6264" i="1"/>
  <c r="L6263" i="1"/>
  <c r="L6262" i="1"/>
  <c r="L6261" i="1"/>
  <c r="L6260" i="1"/>
  <c r="L6259" i="1"/>
  <c r="L6258" i="1"/>
  <c r="L6257" i="1"/>
  <c r="L6256" i="1"/>
  <c r="L6255" i="1"/>
  <c r="L6254" i="1"/>
  <c r="L6253" i="1"/>
  <c r="L6252" i="1"/>
  <c r="L6251" i="1"/>
  <c r="L6250" i="1"/>
  <c r="L6249" i="1"/>
  <c r="L6248" i="1"/>
  <c r="L6247" i="1"/>
  <c r="L6246" i="1"/>
  <c r="L6245" i="1"/>
  <c r="L6244" i="1"/>
  <c r="L6243" i="1"/>
  <c r="L6242" i="1"/>
  <c r="L6241" i="1"/>
  <c r="L6240" i="1"/>
  <c r="L6239" i="1"/>
  <c r="L6238" i="1"/>
  <c r="L6237" i="1"/>
  <c r="L6236" i="1"/>
  <c r="L6235" i="1"/>
  <c r="L6234" i="1"/>
  <c r="L6233" i="1"/>
  <c r="L6232" i="1"/>
  <c r="L6231" i="1"/>
  <c r="L6230" i="1"/>
  <c r="L6229" i="1"/>
  <c r="L6228" i="1"/>
  <c r="L6227" i="1"/>
  <c r="L6226" i="1"/>
  <c r="L6225" i="1"/>
  <c r="L6224" i="1"/>
  <c r="L6223" i="1"/>
  <c r="L6222" i="1"/>
  <c r="L6221" i="1"/>
  <c r="L6220" i="1"/>
  <c r="L6219" i="1"/>
  <c r="L6218" i="1"/>
  <c r="L6217" i="1"/>
  <c r="L6216" i="1"/>
  <c r="L6215" i="1"/>
  <c r="L6214" i="1"/>
  <c r="L6213" i="1"/>
  <c r="L6212" i="1"/>
  <c r="L6211" i="1"/>
  <c r="L6210" i="1"/>
  <c r="L6209" i="1"/>
  <c r="L6208" i="1"/>
  <c r="L6207" i="1"/>
  <c r="L6206" i="1"/>
  <c r="L6205" i="1"/>
  <c r="L6204" i="1"/>
  <c r="L6203" i="1"/>
  <c r="L6202" i="1"/>
  <c r="L6201" i="1"/>
  <c r="L6200" i="1"/>
  <c r="L6199" i="1"/>
  <c r="L6198" i="1"/>
  <c r="L6197" i="1"/>
  <c r="L6196" i="1"/>
  <c r="L6195" i="1"/>
  <c r="L6194" i="1"/>
  <c r="L6193" i="1"/>
  <c r="L6192" i="1"/>
  <c r="L6191" i="1"/>
  <c r="L6190" i="1"/>
  <c r="L6189" i="1"/>
  <c r="L6188" i="1"/>
  <c r="L6187" i="1"/>
  <c r="L6186" i="1"/>
  <c r="L6185" i="1"/>
  <c r="L6184" i="1"/>
  <c r="L6183" i="1"/>
  <c r="L6182" i="1"/>
  <c r="L6181" i="1"/>
  <c r="L6180" i="1"/>
  <c r="L6179" i="1"/>
  <c r="L6178" i="1"/>
  <c r="L6177" i="1"/>
  <c r="L6176" i="1"/>
  <c r="L6175" i="1"/>
  <c r="L6174" i="1"/>
  <c r="L6173" i="1"/>
  <c r="L6172" i="1"/>
  <c r="L6171" i="1"/>
  <c r="L6170" i="1"/>
  <c r="L6169" i="1"/>
  <c r="L6168" i="1"/>
  <c r="L6167" i="1"/>
  <c r="L6166" i="1"/>
  <c r="L6165" i="1"/>
  <c r="L6164" i="1"/>
  <c r="L6163" i="1"/>
  <c r="L6162" i="1"/>
  <c r="L6161" i="1"/>
  <c r="L6160" i="1"/>
  <c r="L6159" i="1"/>
  <c r="L6158" i="1"/>
  <c r="L6157" i="1"/>
  <c r="L6156" i="1"/>
  <c r="L6155" i="1"/>
  <c r="L6154" i="1"/>
  <c r="L6153" i="1"/>
  <c r="L6152" i="1"/>
  <c r="L6151" i="1"/>
  <c r="L6150" i="1"/>
  <c r="L6149" i="1"/>
  <c r="L6148" i="1"/>
  <c r="L6147" i="1"/>
  <c r="L6146" i="1"/>
  <c r="L6145" i="1"/>
  <c r="L6144" i="1"/>
  <c r="L6143" i="1"/>
  <c r="L6142" i="1"/>
  <c r="L6141" i="1"/>
  <c r="L6140" i="1"/>
  <c r="L6139" i="1"/>
  <c r="L6138" i="1"/>
  <c r="L6137" i="1"/>
  <c r="L6136" i="1"/>
  <c r="L6135" i="1"/>
  <c r="L6134" i="1"/>
  <c r="L6133" i="1"/>
  <c r="L6132" i="1"/>
  <c r="L6131" i="1"/>
  <c r="L6130" i="1"/>
  <c r="L6129" i="1"/>
  <c r="L6128" i="1"/>
  <c r="L6127" i="1"/>
  <c r="L6126" i="1"/>
  <c r="L6125" i="1"/>
  <c r="L6124" i="1"/>
  <c r="L6123" i="1"/>
  <c r="L6122" i="1"/>
  <c r="L6121" i="1"/>
  <c r="L6120" i="1"/>
  <c r="L6119" i="1"/>
  <c r="L6118" i="1"/>
  <c r="L6117" i="1"/>
  <c r="L6116" i="1"/>
  <c r="L6115" i="1"/>
  <c r="L6114" i="1"/>
  <c r="L6113" i="1"/>
  <c r="L6112" i="1"/>
  <c r="L6111" i="1"/>
  <c r="L6110" i="1"/>
  <c r="L6109" i="1"/>
  <c r="L6108" i="1"/>
  <c r="L6107" i="1"/>
  <c r="L6106" i="1"/>
  <c r="L6105" i="1"/>
  <c r="L6104" i="1"/>
  <c r="L6103" i="1"/>
  <c r="L6102" i="1"/>
  <c r="L6101" i="1"/>
  <c r="L6100" i="1"/>
  <c r="L6099" i="1"/>
  <c r="L6098" i="1"/>
  <c r="L6097" i="1"/>
  <c r="L6096" i="1"/>
  <c r="L6095" i="1"/>
  <c r="L6094" i="1"/>
  <c r="L6093" i="1"/>
  <c r="L6092" i="1"/>
  <c r="L6091" i="1"/>
  <c r="L6090" i="1"/>
  <c r="L6089" i="1"/>
  <c r="L6088" i="1"/>
  <c r="L6087" i="1"/>
  <c r="L6086" i="1"/>
  <c r="L6085" i="1"/>
  <c r="L6084" i="1"/>
  <c r="L6083" i="1"/>
  <c r="L6082" i="1"/>
  <c r="L6081" i="1"/>
  <c r="L6080" i="1"/>
  <c r="L6079" i="1"/>
  <c r="L6078" i="1"/>
  <c r="L6077" i="1"/>
  <c r="L6076" i="1"/>
  <c r="L6075" i="1"/>
  <c r="L6074" i="1"/>
  <c r="L6073" i="1"/>
  <c r="L6072" i="1"/>
  <c r="L6071" i="1"/>
  <c r="L6070" i="1"/>
  <c r="L6069" i="1"/>
  <c r="L6068" i="1"/>
  <c r="L6067" i="1"/>
  <c r="L6066" i="1"/>
  <c r="L6065" i="1"/>
  <c r="L6064" i="1"/>
  <c r="L6063" i="1"/>
  <c r="L6062" i="1"/>
  <c r="L6061" i="1"/>
  <c r="L6060" i="1"/>
  <c r="L6059" i="1"/>
  <c r="L6058" i="1"/>
  <c r="L6057" i="1"/>
  <c r="L6056" i="1"/>
  <c r="L6055" i="1"/>
  <c r="L6054" i="1"/>
  <c r="L6053" i="1"/>
  <c r="L6052" i="1"/>
  <c r="L6051" i="1"/>
  <c r="L6050" i="1"/>
  <c r="L6049" i="1"/>
  <c r="L6048" i="1"/>
  <c r="L6047" i="1"/>
  <c r="L6046" i="1"/>
  <c r="L6045" i="1"/>
  <c r="L6044" i="1"/>
  <c r="L6043" i="1"/>
  <c r="L6042" i="1"/>
  <c r="L6041" i="1"/>
  <c r="L6040" i="1"/>
  <c r="L6039" i="1"/>
  <c r="L6038" i="1"/>
  <c r="L6037" i="1"/>
  <c r="L6036" i="1"/>
  <c r="L6035" i="1"/>
  <c r="L6034" i="1"/>
  <c r="L6033" i="1"/>
  <c r="L6032" i="1"/>
  <c r="L6031" i="1"/>
  <c r="L6030" i="1"/>
  <c r="L6029" i="1"/>
  <c r="L6028" i="1"/>
  <c r="L6027" i="1"/>
  <c r="L6026" i="1"/>
  <c r="L6025" i="1"/>
  <c r="L6024" i="1"/>
  <c r="L6023" i="1"/>
  <c r="L6022" i="1"/>
  <c r="L6021" i="1"/>
  <c r="L6020" i="1"/>
  <c r="L6019" i="1"/>
  <c r="L6018" i="1"/>
  <c r="L6017" i="1"/>
  <c r="L6016" i="1"/>
  <c r="L6015" i="1"/>
  <c r="L6014" i="1"/>
  <c r="L6013" i="1"/>
  <c r="L6012" i="1"/>
  <c r="L6011" i="1"/>
  <c r="L6010" i="1"/>
  <c r="L6009" i="1"/>
  <c r="L6008" i="1"/>
  <c r="L6007" i="1"/>
  <c r="L6006" i="1"/>
  <c r="L6005" i="1"/>
  <c r="L6004" i="1"/>
  <c r="L6003" i="1"/>
  <c r="L6002" i="1"/>
  <c r="L6001" i="1"/>
  <c r="L6000" i="1"/>
  <c r="L5999" i="1"/>
  <c r="L5998" i="1"/>
  <c r="L5997" i="1"/>
  <c r="L5996" i="1"/>
  <c r="L5995" i="1"/>
  <c r="L5994" i="1"/>
  <c r="L5993" i="1"/>
  <c r="L5992" i="1"/>
  <c r="L5991" i="1"/>
  <c r="L5990" i="1"/>
  <c r="L5989" i="1"/>
  <c r="L5988" i="1"/>
  <c r="L5987" i="1"/>
  <c r="L5986" i="1"/>
  <c r="L5985" i="1"/>
  <c r="L5984" i="1"/>
  <c r="L5983" i="1"/>
  <c r="L5982" i="1"/>
  <c r="L5981" i="1"/>
  <c r="L5980" i="1"/>
  <c r="L5979" i="1"/>
  <c r="L5978" i="1"/>
  <c r="L5977" i="1"/>
  <c r="L5976" i="1"/>
  <c r="L5975" i="1"/>
  <c r="L5974" i="1"/>
  <c r="L5973" i="1"/>
  <c r="L5972" i="1"/>
  <c r="L5971" i="1"/>
  <c r="L5970" i="1"/>
  <c r="L5969" i="1"/>
  <c r="L5968" i="1"/>
  <c r="L5967" i="1"/>
  <c r="L5966" i="1"/>
  <c r="L5965" i="1"/>
  <c r="L5964" i="1"/>
  <c r="L5963" i="1"/>
  <c r="L5962" i="1"/>
  <c r="L5961" i="1"/>
  <c r="L5960" i="1"/>
  <c r="L5959" i="1"/>
  <c r="L5958" i="1"/>
  <c r="L5957" i="1"/>
  <c r="L5956" i="1"/>
  <c r="L5955" i="1"/>
  <c r="L5954" i="1"/>
  <c r="L5953" i="1"/>
  <c r="L5952" i="1"/>
  <c r="L5951" i="1"/>
  <c r="L5950" i="1"/>
  <c r="L5949" i="1"/>
  <c r="L5948" i="1"/>
  <c r="L5947" i="1"/>
  <c r="L5946" i="1"/>
  <c r="L5945" i="1"/>
  <c r="L5944" i="1"/>
  <c r="L5943" i="1"/>
  <c r="L5942" i="1"/>
  <c r="L5941" i="1"/>
  <c r="L5940" i="1"/>
  <c r="L5939" i="1"/>
  <c r="L5938" i="1"/>
  <c r="L5937" i="1"/>
  <c r="L5936" i="1"/>
  <c r="L5935" i="1"/>
  <c r="L5934" i="1"/>
  <c r="L5933" i="1"/>
  <c r="L5932" i="1"/>
  <c r="L5931" i="1"/>
  <c r="L5930" i="1"/>
  <c r="L5929" i="1"/>
  <c r="L5928" i="1"/>
  <c r="L5927" i="1"/>
  <c r="L5926" i="1"/>
  <c r="L5925" i="1"/>
  <c r="L5924" i="1"/>
  <c r="L5923" i="1"/>
  <c r="L5922" i="1"/>
  <c r="L5921" i="1"/>
  <c r="L5920" i="1"/>
  <c r="L5919" i="1"/>
  <c r="L5918" i="1"/>
  <c r="L5917" i="1"/>
  <c r="L5916" i="1"/>
  <c r="L5915" i="1"/>
  <c r="L5914" i="1"/>
  <c r="L5913" i="1"/>
  <c r="L5912" i="1"/>
  <c r="L5911" i="1"/>
  <c r="L5910" i="1"/>
  <c r="L5909" i="1"/>
  <c r="L5908" i="1"/>
  <c r="L5907" i="1"/>
  <c r="L5906" i="1"/>
  <c r="L5905" i="1"/>
  <c r="L5904" i="1"/>
  <c r="L5903" i="1"/>
  <c r="L5902" i="1"/>
  <c r="L5901" i="1"/>
  <c r="L5900" i="1"/>
  <c r="L5899" i="1"/>
  <c r="L5898" i="1"/>
  <c r="L5897" i="1"/>
  <c r="L5896" i="1"/>
  <c r="L5895" i="1"/>
  <c r="L5894" i="1"/>
  <c r="L5893" i="1"/>
  <c r="L5892" i="1"/>
  <c r="L5891" i="1"/>
  <c r="L5890" i="1"/>
  <c r="L5889" i="1"/>
  <c r="L5888" i="1"/>
  <c r="L5887" i="1"/>
  <c r="L5886" i="1"/>
  <c r="L5885" i="1"/>
  <c r="L5884" i="1"/>
  <c r="L5883" i="1"/>
  <c r="L5882" i="1"/>
  <c r="L5881" i="1"/>
  <c r="L5880" i="1"/>
  <c r="L5879" i="1"/>
  <c r="L5878" i="1"/>
  <c r="L5877" i="1"/>
  <c r="L5876" i="1"/>
  <c r="L5875" i="1"/>
  <c r="L5874" i="1"/>
  <c r="L5873" i="1"/>
  <c r="L5872" i="1"/>
  <c r="L5871" i="1"/>
  <c r="L5870" i="1"/>
  <c r="L5869" i="1"/>
  <c r="L5868" i="1"/>
  <c r="L5867" i="1"/>
  <c r="L5866" i="1"/>
  <c r="L5865" i="1"/>
  <c r="L5864" i="1"/>
  <c r="L5863" i="1"/>
  <c r="L5862" i="1"/>
  <c r="L5861" i="1"/>
  <c r="L5860" i="1"/>
  <c r="L5859" i="1"/>
  <c r="L5858" i="1"/>
  <c r="L5857" i="1"/>
  <c r="L5856" i="1"/>
  <c r="L5855" i="1"/>
  <c r="L5854" i="1"/>
  <c r="L5853" i="1"/>
  <c r="L5852" i="1"/>
  <c r="L5851" i="1"/>
  <c r="L5850" i="1"/>
  <c r="L5849" i="1"/>
  <c r="L5848" i="1"/>
  <c r="L5847" i="1"/>
  <c r="L5846" i="1"/>
  <c r="L5845" i="1"/>
  <c r="L5844" i="1"/>
  <c r="L5843" i="1"/>
  <c r="L5842" i="1"/>
  <c r="L5841" i="1"/>
  <c r="L5840" i="1"/>
  <c r="L5839" i="1"/>
  <c r="L5838" i="1"/>
  <c r="L5837" i="1"/>
  <c r="L5836" i="1"/>
  <c r="L5835" i="1"/>
  <c r="L5834" i="1"/>
  <c r="L5833" i="1"/>
  <c r="L5832" i="1"/>
  <c r="L5831" i="1"/>
  <c r="L5830" i="1"/>
  <c r="L5829" i="1"/>
  <c r="L5828" i="1"/>
  <c r="L5827" i="1"/>
  <c r="L5826" i="1"/>
  <c r="L5825" i="1"/>
  <c r="L5824" i="1"/>
  <c r="L5823" i="1"/>
  <c r="L5822" i="1"/>
  <c r="L5821" i="1"/>
  <c r="L5820" i="1"/>
  <c r="L5819" i="1"/>
  <c r="L5818" i="1"/>
  <c r="L5817" i="1"/>
  <c r="L5816" i="1"/>
  <c r="L5815" i="1"/>
  <c r="L5814" i="1"/>
  <c r="L5813" i="1"/>
  <c r="L5812" i="1"/>
  <c r="L5811" i="1"/>
  <c r="L5810" i="1"/>
  <c r="L5809" i="1"/>
  <c r="L5808" i="1"/>
  <c r="L5807" i="1"/>
  <c r="L5806" i="1"/>
  <c r="L5805" i="1"/>
  <c r="L5804" i="1"/>
  <c r="L5803" i="1"/>
  <c r="L5802" i="1"/>
  <c r="L5801" i="1"/>
  <c r="L5800" i="1"/>
  <c r="L5799" i="1"/>
  <c r="L5798" i="1"/>
  <c r="L5797" i="1"/>
  <c r="L5796" i="1"/>
  <c r="L5795" i="1"/>
  <c r="L5794" i="1"/>
  <c r="L5793" i="1"/>
  <c r="L5792" i="1"/>
  <c r="L5791" i="1"/>
  <c r="L5790" i="1"/>
  <c r="L5789" i="1"/>
  <c r="L5788" i="1"/>
  <c r="L5787" i="1"/>
  <c r="L5786" i="1"/>
  <c r="L5785" i="1"/>
  <c r="L5784" i="1"/>
  <c r="L5783" i="1"/>
  <c r="L5782" i="1"/>
  <c r="L5781" i="1"/>
  <c r="L5780" i="1"/>
  <c r="L5779" i="1"/>
  <c r="L5778" i="1"/>
  <c r="L5777" i="1"/>
  <c r="L5776" i="1"/>
  <c r="L5775" i="1"/>
  <c r="L5774" i="1"/>
  <c r="L5773" i="1"/>
  <c r="L5772" i="1"/>
  <c r="L5771" i="1"/>
  <c r="L5770" i="1"/>
  <c r="L5769" i="1"/>
  <c r="L5768" i="1"/>
  <c r="L5767" i="1"/>
  <c r="L5766" i="1"/>
  <c r="L5765" i="1"/>
  <c r="L5764" i="1"/>
  <c r="L5763" i="1"/>
  <c r="L5762" i="1"/>
  <c r="L5761" i="1"/>
  <c r="L5760" i="1"/>
  <c r="L5759" i="1"/>
  <c r="L5758" i="1"/>
  <c r="L5757" i="1"/>
  <c r="L5756" i="1"/>
  <c r="L5755" i="1"/>
  <c r="L5754" i="1"/>
  <c r="L5753" i="1"/>
  <c r="L5752" i="1"/>
  <c r="L5751" i="1"/>
  <c r="L5750" i="1"/>
  <c r="L5749" i="1"/>
  <c r="L5748" i="1"/>
  <c r="L5747" i="1"/>
  <c r="L5746" i="1"/>
  <c r="L5745" i="1"/>
  <c r="L5744" i="1"/>
  <c r="L5743" i="1"/>
  <c r="L5742" i="1"/>
  <c r="L5741" i="1"/>
  <c r="L5740" i="1"/>
  <c r="L5739" i="1"/>
  <c r="L5738" i="1"/>
  <c r="L5737" i="1"/>
  <c r="L5736" i="1"/>
  <c r="L5735" i="1"/>
  <c r="L5734" i="1"/>
  <c r="L5733" i="1"/>
  <c r="L5732" i="1"/>
  <c r="L5731" i="1"/>
  <c r="L5730" i="1"/>
  <c r="L5729" i="1"/>
  <c r="L5728" i="1"/>
  <c r="L5727" i="1"/>
  <c r="L5726" i="1"/>
  <c r="L5725" i="1"/>
  <c r="L5724" i="1"/>
  <c r="L5723" i="1"/>
  <c r="L5722" i="1"/>
  <c r="L5721" i="1"/>
  <c r="L5720" i="1"/>
  <c r="L5719" i="1"/>
  <c r="L5718" i="1"/>
  <c r="L5717" i="1"/>
  <c r="L5716" i="1"/>
  <c r="L5715" i="1"/>
  <c r="L5714" i="1"/>
  <c r="L5713" i="1"/>
  <c r="L5712" i="1"/>
  <c r="L5711" i="1"/>
  <c r="L5710" i="1"/>
  <c r="L5709" i="1"/>
  <c r="L5708" i="1"/>
  <c r="L5707" i="1"/>
  <c r="L5706" i="1"/>
  <c r="L5705" i="1"/>
  <c r="L5704" i="1"/>
  <c r="L5703" i="1"/>
  <c r="L5702" i="1"/>
  <c r="L5701" i="1"/>
  <c r="L5700" i="1"/>
  <c r="L5699" i="1"/>
  <c r="L5698" i="1"/>
  <c r="L5697" i="1"/>
  <c r="L5696" i="1"/>
  <c r="L5695" i="1"/>
  <c r="L5694" i="1"/>
  <c r="L5693" i="1"/>
  <c r="L5692" i="1"/>
  <c r="L5691" i="1"/>
  <c r="L5690" i="1"/>
  <c r="L5689" i="1"/>
  <c r="L5688" i="1"/>
  <c r="L5687" i="1"/>
  <c r="L5686" i="1"/>
  <c r="L5685" i="1"/>
  <c r="L5684" i="1"/>
  <c r="L5683" i="1"/>
  <c r="L5682" i="1"/>
  <c r="L5681" i="1"/>
  <c r="L5680" i="1"/>
  <c r="L5679" i="1"/>
  <c r="L5678" i="1"/>
  <c r="L5677" i="1"/>
  <c r="L5676" i="1"/>
  <c r="L5675" i="1"/>
  <c r="L5674" i="1"/>
  <c r="L5673" i="1"/>
  <c r="L5672" i="1"/>
  <c r="L5671" i="1"/>
  <c r="L5670" i="1"/>
  <c r="L5669" i="1"/>
  <c r="L5668" i="1"/>
  <c r="L5667" i="1"/>
  <c r="L5666" i="1"/>
  <c r="L5665" i="1"/>
  <c r="L5664" i="1"/>
  <c r="L5663" i="1"/>
  <c r="L5662" i="1"/>
  <c r="L5661" i="1"/>
  <c r="L5660" i="1"/>
  <c r="L5659" i="1"/>
  <c r="L5658" i="1"/>
  <c r="L5657" i="1"/>
  <c r="L5656" i="1"/>
  <c r="L5655" i="1"/>
  <c r="L5654" i="1"/>
  <c r="L5653" i="1"/>
  <c r="L5652" i="1"/>
  <c r="L5651" i="1"/>
  <c r="L5650" i="1"/>
  <c r="L5649" i="1"/>
  <c r="L5648" i="1"/>
  <c r="L5647" i="1"/>
  <c r="L5646" i="1"/>
  <c r="L5645" i="1"/>
  <c r="L5644" i="1"/>
  <c r="L5643" i="1"/>
  <c r="L5642" i="1"/>
  <c r="L5641" i="1"/>
  <c r="L5640" i="1"/>
  <c r="L5639" i="1"/>
  <c r="L5638" i="1"/>
  <c r="L5637" i="1"/>
  <c r="L5636" i="1"/>
  <c r="L5635" i="1"/>
  <c r="L5634" i="1"/>
  <c r="L5633" i="1"/>
  <c r="L5632" i="1"/>
  <c r="L5631" i="1"/>
  <c r="L5630" i="1"/>
  <c r="L5629" i="1"/>
  <c r="L5628" i="1"/>
  <c r="L5627" i="1"/>
  <c r="L5626" i="1"/>
  <c r="L5625" i="1"/>
  <c r="L5624" i="1"/>
  <c r="L5623" i="1"/>
  <c r="L5622" i="1"/>
  <c r="L5621" i="1"/>
  <c r="L5620" i="1"/>
  <c r="L5619" i="1"/>
  <c r="L5618" i="1"/>
  <c r="L5617" i="1"/>
  <c r="L5616" i="1"/>
  <c r="L5615" i="1"/>
  <c r="L5614" i="1"/>
  <c r="L5613" i="1"/>
  <c r="L5612" i="1"/>
  <c r="L5611" i="1"/>
  <c r="L5610" i="1"/>
  <c r="L5609" i="1"/>
  <c r="L5608" i="1"/>
  <c r="L5607" i="1"/>
  <c r="L5606" i="1"/>
  <c r="L5605" i="1"/>
  <c r="L5604" i="1"/>
  <c r="L5603" i="1"/>
  <c r="L5602" i="1"/>
  <c r="L5601" i="1"/>
  <c r="L5600" i="1"/>
  <c r="L5599" i="1"/>
  <c r="L5598" i="1"/>
  <c r="L5597" i="1"/>
  <c r="L5596" i="1"/>
  <c r="L5595" i="1"/>
  <c r="L5594" i="1"/>
  <c r="L5593" i="1"/>
  <c r="L5592" i="1"/>
  <c r="L5591" i="1"/>
  <c r="L5590" i="1"/>
  <c r="L5589" i="1"/>
  <c r="L5588" i="1"/>
  <c r="L5587" i="1"/>
  <c r="L5586" i="1"/>
  <c r="L5585" i="1"/>
  <c r="L5584" i="1"/>
  <c r="L5583" i="1"/>
  <c r="L5582" i="1"/>
  <c r="L5581" i="1"/>
  <c r="L5580" i="1"/>
  <c r="L5579" i="1"/>
  <c r="L5578" i="1"/>
  <c r="L5577" i="1"/>
  <c r="L5576" i="1"/>
  <c r="L5575" i="1"/>
  <c r="L5574" i="1"/>
  <c r="L5573" i="1"/>
  <c r="L5572" i="1"/>
  <c r="L5571" i="1"/>
  <c r="L5570" i="1"/>
  <c r="L5569" i="1"/>
  <c r="L5568" i="1"/>
  <c r="L5567" i="1"/>
  <c r="L5566" i="1"/>
  <c r="L5565" i="1"/>
  <c r="L5564" i="1"/>
  <c r="L5563" i="1"/>
  <c r="L5562" i="1"/>
  <c r="L5561" i="1"/>
  <c r="L5560" i="1"/>
  <c r="L5559" i="1"/>
  <c r="L5558" i="1"/>
  <c r="L5557" i="1"/>
  <c r="L5556" i="1"/>
  <c r="L5555" i="1"/>
  <c r="L5554" i="1"/>
  <c r="L5553" i="1"/>
  <c r="L5552" i="1"/>
  <c r="L5551" i="1"/>
  <c r="L5550" i="1"/>
  <c r="L5549" i="1"/>
  <c r="L5548" i="1"/>
  <c r="L5547" i="1"/>
  <c r="L5546" i="1"/>
  <c r="L5545" i="1"/>
  <c r="L5544" i="1"/>
  <c r="L5543" i="1"/>
  <c r="L5542" i="1"/>
  <c r="L5541" i="1"/>
  <c r="L5540" i="1"/>
  <c r="L5539" i="1"/>
  <c r="L5538" i="1"/>
  <c r="L5537" i="1"/>
  <c r="L5536" i="1"/>
  <c r="L5535" i="1"/>
  <c r="L5534" i="1"/>
  <c r="L5533" i="1"/>
  <c r="L5532" i="1"/>
  <c r="L5531" i="1"/>
  <c r="L5530" i="1"/>
  <c r="L5529" i="1"/>
  <c r="L5528" i="1"/>
  <c r="L5527" i="1"/>
  <c r="L5526" i="1"/>
  <c r="L5525" i="1"/>
  <c r="L5524" i="1"/>
  <c r="L5523" i="1"/>
  <c r="L5522" i="1"/>
  <c r="L5521" i="1"/>
  <c r="L5520" i="1"/>
  <c r="L5519" i="1"/>
  <c r="L5518" i="1"/>
  <c r="L5517" i="1"/>
  <c r="L5516" i="1"/>
  <c r="L5515" i="1"/>
  <c r="L5514" i="1"/>
  <c r="L5513" i="1"/>
  <c r="L5512" i="1"/>
  <c r="L5511" i="1"/>
  <c r="L5510" i="1"/>
  <c r="L5509" i="1"/>
  <c r="L5508" i="1"/>
  <c r="L5507" i="1"/>
  <c r="L5506" i="1"/>
  <c r="L5505" i="1"/>
  <c r="L5504" i="1"/>
  <c r="L5503" i="1"/>
  <c r="L5502" i="1"/>
  <c r="L5501" i="1"/>
  <c r="L5500" i="1"/>
  <c r="L5499" i="1"/>
  <c r="L5498" i="1"/>
  <c r="L5497" i="1"/>
  <c r="L5496" i="1"/>
  <c r="L5495" i="1"/>
  <c r="L5494" i="1"/>
  <c r="L5493" i="1"/>
  <c r="L5492" i="1"/>
  <c r="L5491" i="1"/>
  <c r="L5490" i="1"/>
  <c r="L5489" i="1"/>
  <c r="L5488" i="1"/>
  <c r="L5487" i="1"/>
  <c r="L5486" i="1"/>
  <c r="L5485" i="1"/>
  <c r="L5484" i="1"/>
  <c r="L5483" i="1"/>
  <c r="L5482" i="1"/>
  <c r="L5481" i="1"/>
  <c r="L5480" i="1"/>
  <c r="L5479" i="1"/>
  <c r="L5478" i="1"/>
  <c r="L5477" i="1"/>
  <c r="L5476" i="1"/>
  <c r="L5475" i="1"/>
  <c r="L5474" i="1"/>
  <c r="L5473" i="1"/>
  <c r="L5472" i="1"/>
  <c r="L5471" i="1"/>
  <c r="L5470" i="1"/>
  <c r="L5469" i="1"/>
  <c r="L5468" i="1"/>
  <c r="L5467" i="1"/>
  <c r="L5466" i="1"/>
  <c r="L5465" i="1"/>
  <c r="L5464" i="1"/>
  <c r="L5463" i="1"/>
  <c r="L5462" i="1"/>
  <c r="L5461" i="1"/>
  <c r="L5460" i="1"/>
  <c r="L5459" i="1"/>
  <c r="L5458" i="1"/>
  <c r="L5457" i="1"/>
  <c r="L5456" i="1"/>
  <c r="L5455" i="1"/>
  <c r="L5454" i="1"/>
  <c r="L5453" i="1"/>
  <c r="L5452" i="1"/>
  <c r="L5451" i="1"/>
  <c r="L5450" i="1"/>
  <c r="L5449" i="1"/>
  <c r="L5448" i="1"/>
  <c r="L5447" i="1"/>
  <c r="L5446" i="1"/>
  <c r="L5445" i="1"/>
  <c r="L5444" i="1"/>
  <c r="L5443" i="1"/>
  <c r="L5442" i="1"/>
  <c r="L5441" i="1"/>
  <c r="L5440" i="1"/>
  <c r="L5439" i="1"/>
  <c r="L5438" i="1"/>
  <c r="L5437" i="1"/>
  <c r="L5436" i="1"/>
  <c r="L5435" i="1"/>
  <c r="L5434" i="1"/>
  <c r="L5433" i="1"/>
  <c r="L5432" i="1"/>
  <c r="L5431" i="1"/>
  <c r="L5430" i="1"/>
  <c r="L5429" i="1"/>
  <c r="L5428" i="1"/>
  <c r="L5427" i="1"/>
  <c r="L5426" i="1"/>
  <c r="L5425" i="1"/>
  <c r="L5424" i="1"/>
  <c r="L5423" i="1"/>
  <c r="L5422" i="1"/>
  <c r="L5421" i="1"/>
  <c r="L5420" i="1"/>
  <c r="L5419" i="1"/>
  <c r="L5418" i="1"/>
  <c r="L5417" i="1"/>
  <c r="L5416" i="1"/>
  <c r="L5415" i="1"/>
  <c r="L5414" i="1"/>
  <c r="L5413" i="1"/>
  <c r="L5412" i="1"/>
  <c r="L5411" i="1"/>
  <c r="L5410" i="1"/>
  <c r="L5409" i="1"/>
  <c r="L5408" i="1"/>
  <c r="L5407" i="1"/>
  <c r="L5406" i="1"/>
  <c r="L5405" i="1"/>
  <c r="L5404" i="1"/>
  <c r="L5403" i="1"/>
  <c r="L5402" i="1"/>
  <c r="L5401" i="1"/>
  <c r="L5400" i="1"/>
  <c r="L5399" i="1"/>
  <c r="L5398" i="1"/>
  <c r="L5397" i="1"/>
  <c r="L5396" i="1"/>
  <c r="L5395" i="1"/>
  <c r="L5394" i="1"/>
  <c r="L5393" i="1"/>
  <c r="L5392" i="1"/>
  <c r="L5391" i="1"/>
  <c r="L5390" i="1"/>
  <c r="L5389" i="1"/>
  <c r="L5388" i="1"/>
  <c r="L5387" i="1"/>
  <c r="L5386" i="1"/>
  <c r="L5385" i="1"/>
  <c r="L5384" i="1"/>
  <c r="L5383" i="1"/>
  <c r="L5382" i="1"/>
  <c r="L5381" i="1"/>
  <c r="L5380" i="1"/>
  <c r="L5379" i="1"/>
  <c r="L5378" i="1"/>
  <c r="L5377" i="1"/>
  <c r="L5376" i="1"/>
  <c r="L5375" i="1"/>
  <c r="L5374" i="1"/>
  <c r="L5373" i="1"/>
  <c r="L5372" i="1"/>
  <c r="L5371" i="1"/>
  <c r="L5370" i="1"/>
  <c r="L5369" i="1"/>
  <c r="L5368" i="1"/>
  <c r="L5367" i="1"/>
  <c r="L5366" i="1"/>
  <c r="L5365" i="1"/>
  <c r="L5364" i="1"/>
  <c r="L5363" i="1"/>
  <c r="L5362" i="1"/>
  <c r="L5361" i="1"/>
  <c r="L5360" i="1"/>
  <c r="L5359" i="1"/>
  <c r="L5358" i="1"/>
  <c r="L5357" i="1"/>
  <c r="L5356" i="1"/>
  <c r="L5355" i="1"/>
  <c r="L5354" i="1"/>
  <c r="L5353" i="1"/>
  <c r="L5352" i="1"/>
  <c r="L5351" i="1"/>
  <c r="L5350" i="1"/>
  <c r="L5349" i="1"/>
  <c r="L5348" i="1"/>
  <c r="L5347" i="1"/>
  <c r="L5346" i="1"/>
  <c r="L5345" i="1"/>
  <c r="L5344" i="1"/>
  <c r="L5343" i="1"/>
  <c r="L5342" i="1"/>
  <c r="L5341" i="1"/>
  <c r="L5340" i="1"/>
  <c r="L5339" i="1"/>
  <c r="L5338" i="1"/>
  <c r="L5337" i="1"/>
  <c r="L5336" i="1"/>
  <c r="L5335" i="1"/>
  <c r="L5334" i="1"/>
  <c r="L5333" i="1"/>
  <c r="L5332" i="1"/>
  <c r="L5331" i="1"/>
  <c r="L5330" i="1"/>
  <c r="L5329" i="1"/>
  <c r="L5328" i="1"/>
  <c r="L5327" i="1"/>
  <c r="L5326" i="1"/>
  <c r="L5325" i="1"/>
  <c r="L5324" i="1"/>
  <c r="L5323" i="1"/>
  <c r="L5322" i="1"/>
  <c r="L5321" i="1"/>
  <c r="L5320" i="1"/>
  <c r="L5319" i="1"/>
  <c r="L5318" i="1"/>
  <c r="L5317" i="1"/>
  <c r="L5316" i="1"/>
  <c r="L5315" i="1"/>
  <c r="L5314" i="1"/>
  <c r="L5313" i="1"/>
  <c r="L5312" i="1"/>
  <c r="L5311" i="1"/>
  <c r="L5310" i="1"/>
  <c r="L5309" i="1"/>
  <c r="L5308" i="1"/>
  <c r="L5307" i="1"/>
  <c r="L5306" i="1"/>
  <c r="L5305" i="1"/>
  <c r="L5304" i="1"/>
  <c r="L5303" i="1"/>
  <c r="L5302" i="1"/>
  <c r="L5301" i="1"/>
  <c r="L5300" i="1"/>
  <c r="L5299" i="1"/>
  <c r="L5298" i="1"/>
  <c r="L5297" i="1"/>
  <c r="L5296" i="1"/>
  <c r="L5295" i="1"/>
  <c r="L5294" i="1"/>
  <c r="L5293" i="1"/>
  <c r="L5292" i="1"/>
  <c r="L5291" i="1"/>
  <c r="L5290" i="1"/>
  <c r="L5289" i="1"/>
  <c r="L5288" i="1"/>
  <c r="L5287" i="1"/>
  <c r="L5286" i="1"/>
  <c r="L5285" i="1"/>
  <c r="L5284" i="1"/>
  <c r="L5283" i="1"/>
  <c r="L5282" i="1"/>
  <c r="L5281" i="1"/>
  <c r="L5280" i="1"/>
  <c r="L5279" i="1"/>
  <c r="L5278" i="1"/>
  <c r="L5277" i="1"/>
  <c r="L5276" i="1"/>
  <c r="L5275" i="1"/>
  <c r="L5274" i="1"/>
  <c r="L5273" i="1"/>
  <c r="L5272" i="1"/>
  <c r="L5271" i="1"/>
  <c r="L5270" i="1"/>
  <c r="L5269" i="1"/>
  <c r="L5268" i="1"/>
  <c r="L5267" i="1"/>
  <c r="L5266" i="1"/>
  <c r="L5265" i="1"/>
  <c r="L5264" i="1"/>
  <c r="L5263" i="1"/>
  <c r="L5262" i="1"/>
  <c r="L5261" i="1"/>
  <c r="L5260" i="1"/>
  <c r="L5259" i="1"/>
  <c r="L5258" i="1"/>
  <c r="L5257" i="1"/>
  <c r="L5256" i="1"/>
  <c r="L5255" i="1"/>
  <c r="L5254" i="1"/>
  <c r="L5253" i="1"/>
  <c r="L5252" i="1"/>
  <c r="L5251" i="1"/>
  <c r="L5250" i="1"/>
  <c r="L5249" i="1"/>
  <c r="L5248" i="1"/>
  <c r="L5247" i="1"/>
  <c r="L5246" i="1"/>
  <c r="L5245" i="1"/>
  <c r="L5244" i="1"/>
  <c r="L5243" i="1"/>
  <c r="L5242" i="1"/>
  <c r="L5241" i="1"/>
  <c r="L5240" i="1"/>
  <c r="L5239" i="1"/>
  <c r="L5238" i="1"/>
  <c r="L5237" i="1"/>
  <c r="L5236" i="1"/>
  <c r="L5235" i="1"/>
  <c r="L5234" i="1"/>
  <c r="L5233" i="1"/>
  <c r="L5232" i="1"/>
  <c r="L5231" i="1"/>
  <c r="L5230" i="1"/>
  <c r="L5229" i="1"/>
  <c r="L5228" i="1"/>
  <c r="L5227" i="1"/>
  <c r="L5226" i="1"/>
  <c r="L5225" i="1"/>
  <c r="L5224" i="1"/>
  <c r="L5223" i="1"/>
  <c r="L5222" i="1"/>
  <c r="L5221" i="1"/>
  <c r="L5220" i="1"/>
  <c r="L5219" i="1"/>
  <c r="L5218" i="1"/>
  <c r="L5217" i="1"/>
  <c r="L5216" i="1"/>
  <c r="L5215" i="1"/>
  <c r="L5214" i="1"/>
  <c r="L5213" i="1"/>
  <c r="L5212" i="1"/>
  <c r="L5211" i="1"/>
  <c r="L5210" i="1"/>
  <c r="L5209" i="1"/>
  <c r="L5208" i="1"/>
  <c r="L5207" i="1"/>
  <c r="L5206" i="1"/>
  <c r="L5205" i="1"/>
  <c r="L5204" i="1"/>
  <c r="L5203" i="1"/>
  <c r="L5202" i="1"/>
  <c r="L5201" i="1"/>
  <c r="L5200" i="1"/>
  <c r="L5199" i="1"/>
  <c r="L5198" i="1"/>
  <c r="L5197" i="1"/>
  <c r="L5196" i="1"/>
  <c r="L5195" i="1"/>
  <c r="L5194" i="1"/>
  <c r="L5193" i="1"/>
  <c r="L5192" i="1"/>
  <c r="L5191" i="1"/>
  <c r="L5190" i="1"/>
  <c r="L5189" i="1"/>
  <c r="L5188" i="1"/>
  <c r="L5187" i="1"/>
  <c r="L5186" i="1"/>
  <c r="L5185" i="1"/>
  <c r="L5184" i="1"/>
  <c r="L5183" i="1"/>
  <c r="L5182" i="1"/>
  <c r="L5181" i="1"/>
  <c r="L5180" i="1"/>
  <c r="L5179" i="1"/>
  <c r="L5178" i="1"/>
  <c r="L5177" i="1"/>
  <c r="L5176" i="1"/>
  <c r="L5175" i="1"/>
  <c r="L5174" i="1"/>
  <c r="L5173" i="1"/>
  <c r="L5172" i="1"/>
  <c r="L5171" i="1"/>
  <c r="L5170" i="1"/>
  <c r="L5169" i="1"/>
  <c r="L5168" i="1"/>
  <c r="L5167" i="1"/>
  <c r="L5166" i="1"/>
  <c r="L5165" i="1"/>
  <c r="L5164" i="1"/>
  <c r="L5163" i="1"/>
  <c r="L5162" i="1"/>
  <c r="L5161" i="1"/>
  <c r="L5160" i="1"/>
  <c r="L5159" i="1"/>
  <c r="L5158" i="1"/>
  <c r="L5157" i="1"/>
  <c r="L5156" i="1"/>
  <c r="L5155" i="1"/>
  <c r="L5154" i="1"/>
  <c r="L5153" i="1"/>
  <c r="L5152" i="1"/>
  <c r="L5151" i="1"/>
  <c r="L5150" i="1"/>
  <c r="L5149" i="1"/>
  <c r="L5148" i="1"/>
  <c r="L5147" i="1"/>
  <c r="L5146" i="1"/>
  <c r="L5145" i="1"/>
  <c r="L5144" i="1"/>
  <c r="L5143" i="1"/>
  <c r="L5142" i="1"/>
  <c r="L5141" i="1"/>
  <c r="L5140" i="1"/>
  <c r="L5139" i="1"/>
  <c r="L5138" i="1"/>
  <c r="L5137" i="1"/>
  <c r="L5136" i="1"/>
  <c r="L5135" i="1"/>
  <c r="L5134" i="1"/>
  <c r="L5133" i="1"/>
  <c r="L5132" i="1"/>
  <c r="L5131" i="1"/>
  <c r="L5130" i="1"/>
  <c r="L5129" i="1"/>
  <c r="L5128" i="1"/>
  <c r="L5127" i="1"/>
  <c r="L5126" i="1"/>
  <c r="L5125" i="1"/>
  <c r="L5124" i="1"/>
  <c r="L5123" i="1"/>
  <c r="L5122" i="1"/>
  <c r="L5121" i="1"/>
  <c r="L5120" i="1"/>
  <c r="L5119" i="1"/>
  <c r="L5118" i="1"/>
  <c r="L5117" i="1"/>
  <c r="L5116" i="1"/>
  <c r="L5115" i="1"/>
  <c r="L5114" i="1"/>
  <c r="L5113" i="1"/>
  <c r="L5112" i="1"/>
  <c r="L5111" i="1"/>
  <c r="L5110" i="1"/>
  <c r="L5109" i="1"/>
  <c r="L5108" i="1"/>
  <c r="L5107" i="1"/>
  <c r="L5106" i="1"/>
  <c r="L5105" i="1"/>
  <c r="L5104" i="1"/>
  <c r="L5103" i="1"/>
  <c r="L5102" i="1"/>
  <c r="L5101" i="1"/>
  <c r="L5100" i="1"/>
  <c r="L5099" i="1"/>
  <c r="L5098" i="1"/>
  <c r="L5097" i="1"/>
  <c r="L5096" i="1"/>
  <c r="L5095" i="1"/>
  <c r="L5094" i="1"/>
  <c r="L5093" i="1"/>
  <c r="L5092" i="1"/>
  <c r="L5091" i="1"/>
  <c r="L5090" i="1"/>
  <c r="L5089" i="1"/>
  <c r="L5088" i="1"/>
  <c r="L5087" i="1"/>
  <c r="L5086" i="1"/>
  <c r="L5085" i="1"/>
  <c r="L5084" i="1"/>
  <c r="L5083" i="1"/>
  <c r="L5082" i="1"/>
  <c r="L5081" i="1"/>
  <c r="L5080" i="1"/>
  <c r="L5079" i="1"/>
  <c r="L5078" i="1"/>
  <c r="L5077" i="1"/>
  <c r="L5076" i="1"/>
  <c r="L5075" i="1"/>
  <c r="L5074" i="1"/>
  <c r="L5073" i="1"/>
  <c r="L5072" i="1"/>
  <c r="L5071" i="1"/>
  <c r="L5070" i="1"/>
  <c r="L5069" i="1"/>
  <c r="L5068" i="1"/>
  <c r="L5067" i="1"/>
  <c r="L5066" i="1"/>
  <c r="L5065" i="1"/>
  <c r="L5064" i="1"/>
  <c r="L5063" i="1"/>
  <c r="L5062" i="1"/>
  <c r="L5061" i="1"/>
  <c r="L5060" i="1"/>
  <c r="L5059" i="1"/>
  <c r="L5058" i="1"/>
  <c r="L5057" i="1"/>
  <c r="L5056" i="1"/>
  <c r="L5055" i="1"/>
  <c r="L5054" i="1"/>
  <c r="L5053" i="1"/>
  <c r="L5052" i="1"/>
  <c r="L5051" i="1"/>
  <c r="L5050" i="1"/>
  <c r="L5049" i="1"/>
  <c r="L5048" i="1"/>
  <c r="L5047" i="1"/>
  <c r="L5046" i="1"/>
  <c r="L5045" i="1"/>
  <c r="L5044" i="1"/>
  <c r="L5043" i="1"/>
  <c r="L5042" i="1"/>
  <c r="L5041" i="1"/>
  <c r="L5040" i="1"/>
  <c r="L5039" i="1"/>
  <c r="L5038" i="1"/>
  <c r="L5037" i="1"/>
  <c r="L5036" i="1"/>
  <c r="L5035" i="1"/>
  <c r="L5034" i="1"/>
  <c r="L5033" i="1"/>
  <c r="L5032" i="1"/>
  <c r="L5031" i="1"/>
  <c r="L5030" i="1"/>
  <c r="L5029" i="1"/>
  <c r="L5028" i="1"/>
  <c r="L5027" i="1"/>
  <c r="L5026" i="1"/>
  <c r="L5025" i="1"/>
  <c r="L5024" i="1"/>
  <c r="L5023" i="1"/>
  <c r="L5022" i="1"/>
  <c r="L5021" i="1"/>
  <c r="L5020" i="1"/>
  <c r="L5019" i="1"/>
  <c r="L5018" i="1"/>
  <c r="L5017" i="1"/>
  <c r="L5016" i="1"/>
  <c r="L5015" i="1"/>
  <c r="L5014" i="1"/>
  <c r="L5013" i="1"/>
  <c r="L5012" i="1"/>
  <c r="L5011" i="1"/>
  <c r="L5010" i="1"/>
  <c r="L5009" i="1"/>
  <c r="L5008" i="1"/>
  <c r="L5007" i="1"/>
  <c r="L5006" i="1"/>
  <c r="L5005" i="1"/>
  <c r="L5004" i="1"/>
  <c r="L5003" i="1"/>
  <c r="L5002" i="1"/>
  <c r="L5001" i="1"/>
  <c r="L5000" i="1"/>
  <c r="L4999" i="1"/>
  <c r="L4998" i="1"/>
  <c r="L4997" i="1"/>
  <c r="L4996" i="1"/>
  <c r="L4995" i="1"/>
  <c r="L4994" i="1"/>
  <c r="L4993" i="1"/>
  <c r="L4992" i="1"/>
  <c r="L4991" i="1"/>
  <c r="L4990" i="1"/>
  <c r="L4989" i="1"/>
  <c r="L4988" i="1"/>
  <c r="L4987" i="1"/>
  <c r="L4986" i="1"/>
  <c r="L4985" i="1"/>
  <c r="L4984" i="1"/>
  <c r="L4983" i="1"/>
  <c r="L4982" i="1"/>
  <c r="L4981" i="1"/>
  <c r="L4980" i="1"/>
  <c r="L4979" i="1"/>
  <c r="L4978" i="1"/>
  <c r="L4977" i="1"/>
  <c r="L4976" i="1"/>
  <c r="L4975" i="1"/>
  <c r="L4974" i="1"/>
  <c r="L4973" i="1"/>
  <c r="L4972" i="1"/>
  <c r="L4971" i="1"/>
  <c r="L4970" i="1"/>
  <c r="L4969" i="1"/>
  <c r="L4968" i="1"/>
  <c r="L4967" i="1"/>
  <c r="L4966" i="1"/>
  <c r="L4965" i="1"/>
  <c r="L4964" i="1"/>
  <c r="L4963" i="1"/>
  <c r="L4962" i="1"/>
  <c r="L4961" i="1"/>
  <c r="L4960" i="1"/>
  <c r="L4959" i="1"/>
  <c r="L4958" i="1"/>
  <c r="L4957" i="1"/>
  <c r="L4956" i="1"/>
  <c r="L4955" i="1"/>
  <c r="L4954" i="1"/>
  <c r="L4953" i="1"/>
  <c r="L4952" i="1"/>
  <c r="L4951" i="1"/>
  <c r="L4950" i="1"/>
  <c r="L4949" i="1"/>
  <c r="L4948" i="1"/>
  <c r="L4947" i="1"/>
  <c r="L4946" i="1"/>
  <c r="L4945" i="1"/>
  <c r="L4944" i="1"/>
  <c r="L4943" i="1"/>
  <c r="L4942" i="1"/>
  <c r="L4941" i="1"/>
  <c r="L4940" i="1"/>
  <c r="L4939" i="1"/>
  <c r="L4938" i="1"/>
  <c r="L4937" i="1"/>
  <c r="L4936" i="1"/>
  <c r="L4935" i="1"/>
  <c r="L4934" i="1"/>
  <c r="L4933" i="1"/>
  <c r="L4932" i="1"/>
  <c r="L4931" i="1"/>
  <c r="L4930" i="1"/>
  <c r="L4929" i="1"/>
  <c r="L4928" i="1"/>
  <c r="L4927" i="1"/>
  <c r="L4926" i="1"/>
  <c r="L4925" i="1"/>
  <c r="L4924" i="1"/>
  <c r="L4923" i="1"/>
  <c r="L4922" i="1"/>
  <c r="L4921" i="1"/>
  <c r="L4920" i="1"/>
  <c r="L4919" i="1"/>
  <c r="L4918" i="1"/>
  <c r="L4917" i="1"/>
  <c r="L4916" i="1"/>
  <c r="L4915" i="1"/>
  <c r="L4914" i="1"/>
  <c r="L4913" i="1"/>
  <c r="L4912" i="1"/>
  <c r="L4911" i="1"/>
  <c r="L4910" i="1"/>
  <c r="L4909" i="1"/>
  <c r="L4908" i="1"/>
  <c r="L4907" i="1"/>
  <c r="L4906" i="1"/>
  <c r="L4905" i="1"/>
  <c r="L4904" i="1"/>
  <c r="L4903" i="1"/>
  <c r="L4902" i="1"/>
  <c r="L4901" i="1"/>
  <c r="L4900" i="1"/>
  <c r="L4899" i="1"/>
  <c r="L4898" i="1"/>
  <c r="L4897" i="1"/>
  <c r="L4896" i="1"/>
  <c r="L4895" i="1"/>
  <c r="L4894" i="1"/>
  <c r="L4893" i="1"/>
  <c r="L4892" i="1"/>
  <c r="L4891" i="1"/>
  <c r="L4890" i="1"/>
  <c r="L4889" i="1"/>
  <c r="L4888" i="1"/>
  <c r="L4887" i="1"/>
  <c r="L4886" i="1"/>
  <c r="L4885" i="1"/>
  <c r="L4884" i="1"/>
  <c r="L4883" i="1"/>
  <c r="L4882" i="1"/>
  <c r="L4881" i="1"/>
  <c r="L4880" i="1"/>
  <c r="L4879" i="1"/>
  <c r="L4878" i="1"/>
  <c r="L4877" i="1"/>
  <c r="L4876" i="1"/>
  <c r="L4875" i="1"/>
  <c r="L4874" i="1"/>
  <c r="L4873" i="1"/>
  <c r="L4872" i="1"/>
  <c r="L4871" i="1"/>
  <c r="L4870" i="1"/>
  <c r="L4869" i="1"/>
  <c r="L4868" i="1"/>
  <c r="L4867" i="1"/>
  <c r="L4866" i="1"/>
  <c r="L4865" i="1"/>
  <c r="L4864" i="1"/>
  <c r="L4863" i="1"/>
  <c r="L4862" i="1"/>
  <c r="L4861" i="1"/>
  <c r="L4860" i="1"/>
  <c r="L4859" i="1"/>
  <c r="L4858" i="1"/>
  <c r="L4857" i="1"/>
  <c r="L4856" i="1"/>
  <c r="L4855" i="1"/>
  <c r="L4854" i="1"/>
  <c r="L4853" i="1"/>
  <c r="L4852" i="1"/>
  <c r="L4851" i="1"/>
  <c r="L4850" i="1"/>
  <c r="L4849" i="1"/>
  <c r="L4848" i="1"/>
  <c r="L4847" i="1"/>
  <c r="L4846" i="1"/>
  <c r="L4845" i="1"/>
  <c r="L4844" i="1"/>
  <c r="L4843" i="1"/>
  <c r="L4842" i="1"/>
  <c r="L4841" i="1"/>
  <c r="L4840" i="1"/>
  <c r="L4839" i="1"/>
  <c r="L4838" i="1"/>
  <c r="L4837" i="1"/>
  <c r="L4836" i="1"/>
  <c r="L4835" i="1"/>
  <c r="L4834" i="1"/>
  <c r="L4833" i="1"/>
  <c r="L4832" i="1"/>
  <c r="L4831" i="1"/>
  <c r="L4830" i="1"/>
  <c r="L4829" i="1"/>
  <c r="L4828" i="1"/>
  <c r="L4827" i="1"/>
  <c r="L4826" i="1"/>
  <c r="L4825" i="1"/>
  <c r="L4824" i="1"/>
  <c r="L4823" i="1"/>
  <c r="L4822" i="1"/>
  <c r="L4821" i="1"/>
  <c r="L4820" i="1"/>
  <c r="L4819" i="1"/>
  <c r="L4818" i="1"/>
  <c r="L4817" i="1"/>
  <c r="L4816" i="1"/>
  <c r="L4815" i="1"/>
  <c r="L4814" i="1"/>
  <c r="L4813" i="1"/>
  <c r="L4812" i="1"/>
  <c r="L4811" i="1"/>
  <c r="L4810" i="1"/>
  <c r="L4809" i="1"/>
  <c r="L4808" i="1"/>
  <c r="L4807" i="1"/>
  <c r="L4806" i="1"/>
  <c r="L4805" i="1"/>
  <c r="L4804" i="1"/>
  <c r="L4803" i="1"/>
  <c r="L4802" i="1"/>
  <c r="L4801" i="1"/>
  <c r="L4800" i="1"/>
  <c r="L4799" i="1"/>
  <c r="L4798" i="1"/>
  <c r="L4797" i="1"/>
  <c r="L4796" i="1"/>
  <c r="L4795" i="1"/>
  <c r="L4794" i="1"/>
  <c r="L4793" i="1"/>
  <c r="L4792" i="1"/>
  <c r="L4791" i="1"/>
  <c r="L4790" i="1"/>
  <c r="L4789" i="1"/>
  <c r="L4788" i="1"/>
  <c r="L4787" i="1"/>
  <c r="L4786" i="1"/>
  <c r="L4785" i="1"/>
  <c r="L4784" i="1"/>
  <c r="L4783" i="1"/>
  <c r="L4782" i="1"/>
  <c r="L4781" i="1"/>
  <c r="L4780" i="1"/>
  <c r="L4779" i="1"/>
  <c r="L4778" i="1"/>
  <c r="L4777" i="1"/>
  <c r="L4776" i="1"/>
  <c r="L4775" i="1"/>
  <c r="L4774" i="1"/>
  <c r="L4773" i="1"/>
  <c r="L4772" i="1"/>
  <c r="L4771" i="1"/>
  <c r="L4770" i="1"/>
  <c r="L4769" i="1"/>
  <c r="L4768" i="1"/>
  <c r="L4767" i="1"/>
  <c r="L4766" i="1"/>
  <c r="L4765" i="1"/>
  <c r="L4764" i="1"/>
  <c r="L4763" i="1"/>
  <c r="L4762" i="1"/>
  <c r="L4761" i="1"/>
  <c r="L4760" i="1"/>
  <c r="L4759" i="1"/>
  <c r="L4758" i="1"/>
  <c r="L4757" i="1"/>
  <c r="L4756" i="1"/>
  <c r="L4755" i="1"/>
  <c r="L4754" i="1"/>
  <c r="L4753" i="1"/>
  <c r="L4752" i="1"/>
  <c r="L4751" i="1"/>
  <c r="L4750" i="1"/>
  <c r="L4749" i="1"/>
  <c r="L4748" i="1"/>
  <c r="L4747" i="1"/>
  <c r="L4746" i="1"/>
  <c r="L4745" i="1"/>
  <c r="L4744" i="1"/>
  <c r="L4743" i="1"/>
  <c r="L4742" i="1"/>
  <c r="L4741" i="1"/>
  <c r="L4740" i="1"/>
  <c r="L4739" i="1"/>
  <c r="L4738" i="1"/>
  <c r="L4737" i="1"/>
  <c r="L4736" i="1"/>
  <c r="L4735" i="1"/>
  <c r="L4734" i="1"/>
  <c r="L4733" i="1"/>
  <c r="L4732" i="1"/>
  <c r="L4731" i="1"/>
  <c r="L4730" i="1"/>
  <c r="L4729" i="1"/>
  <c r="L4728" i="1"/>
  <c r="L4727" i="1"/>
  <c r="L4726" i="1"/>
  <c r="L4725" i="1"/>
  <c r="L4724" i="1"/>
  <c r="L4723" i="1"/>
  <c r="L4722" i="1"/>
  <c r="L4721" i="1"/>
  <c r="L4720" i="1"/>
  <c r="L4719" i="1"/>
  <c r="L4718" i="1"/>
  <c r="L4717" i="1"/>
  <c r="L4716" i="1"/>
  <c r="L4715" i="1"/>
  <c r="L4714" i="1"/>
  <c r="L4713" i="1"/>
  <c r="L4712" i="1"/>
  <c r="L4711" i="1"/>
  <c r="L4710" i="1"/>
  <c r="L4709" i="1"/>
  <c r="L4708" i="1"/>
  <c r="L4707" i="1"/>
  <c r="L4706" i="1"/>
  <c r="L4705" i="1"/>
  <c r="L4704" i="1"/>
  <c r="L4703" i="1"/>
  <c r="L4702" i="1"/>
  <c r="L4701" i="1"/>
  <c r="L4700" i="1"/>
  <c r="L4699" i="1"/>
  <c r="L4698" i="1"/>
  <c r="L4697" i="1"/>
  <c r="L4696" i="1"/>
  <c r="L4695" i="1"/>
  <c r="L4694" i="1"/>
  <c r="L4693" i="1"/>
  <c r="L4692" i="1"/>
  <c r="L4691" i="1"/>
  <c r="L4690" i="1"/>
  <c r="L4689" i="1"/>
  <c r="L4688" i="1"/>
  <c r="L4687" i="1"/>
  <c r="L4686" i="1"/>
  <c r="L4685" i="1"/>
  <c r="L4684" i="1"/>
  <c r="L4683" i="1"/>
  <c r="L4682" i="1"/>
  <c r="L4681" i="1"/>
  <c r="L4680" i="1"/>
  <c r="L4679" i="1"/>
  <c r="L4678" i="1"/>
  <c r="L4677" i="1"/>
  <c r="L4676" i="1"/>
  <c r="L4675" i="1"/>
  <c r="L4674" i="1"/>
  <c r="L4673" i="1"/>
  <c r="L4672" i="1"/>
  <c r="L4671" i="1"/>
  <c r="L4670" i="1"/>
  <c r="L4669" i="1"/>
  <c r="L4668" i="1"/>
  <c r="L4667" i="1"/>
  <c r="L4666" i="1"/>
  <c r="L4665" i="1"/>
  <c r="L4664" i="1"/>
  <c r="L4663" i="1"/>
  <c r="L4662" i="1"/>
  <c r="L4661" i="1"/>
  <c r="L4660" i="1"/>
  <c r="L4659" i="1"/>
  <c r="L4658" i="1"/>
  <c r="L4657" i="1"/>
  <c r="L4656" i="1"/>
  <c r="L4655" i="1"/>
  <c r="L4654" i="1"/>
  <c r="L4653" i="1"/>
  <c r="L4652" i="1"/>
  <c r="L4651" i="1"/>
  <c r="L4650" i="1"/>
  <c r="L4649" i="1"/>
  <c r="L4648" i="1"/>
  <c r="L4647" i="1"/>
  <c r="L4646" i="1"/>
  <c r="L4645" i="1"/>
  <c r="L4644" i="1"/>
  <c r="L4643" i="1"/>
  <c r="L4642" i="1"/>
  <c r="L4641" i="1"/>
  <c r="L4640" i="1"/>
  <c r="L4639" i="1"/>
  <c r="L4638" i="1"/>
  <c r="L4637" i="1"/>
  <c r="L4636" i="1"/>
  <c r="L4635" i="1"/>
  <c r="L4634" i="1"/>
  <c r="L4633" i="1"/>
  <c r="L4632" i="1"/>
  <c r="L4631" i="1"/>
  <c r="L4630" i="1"/>
  <c r="L4629" i="1"/>
  <c r="L4628" i="1"/>
  <c r="L4627" i="1"/>
  <c r="L4626" i="1"/>
  <c r="L4625" i="1"/>
  <c r="L4624" i="1"/>
  <c r="L4623" i="1"/>
  <c r="L4622" i="1"/>
  <c r="L4621" i="1"/>
  <c r="L4620" i="1"/>
  <c r="L4619" i="1"/>
  <c r="L4618" i="1"/>
  <c r="L4617" i="1"/>
  <c r="L4616" i="1"/>
  <c r="L4615" i="1"/>
  <c r="L4614" i="1"/>
  <c r="L4613" i="1"/>
  <c r="L4612" i="1"/>
  <c r="L4611" i="1"/>
  <c r="L4610" i="1"/>
  <c r="L4609" i="1"/>
  <c r="L4608" i="1"/>
  <c r="L4607" i="1"/>
  <c r="L4606" i="1"/>
  <c r="L4605" i="1"/>
  <c r="L4604" i="1"/>
  <c r="L4603" i="1"/>
  <c r="L4602" i="1"/>
  <c r="L4601" i="1"/>
  <c r="L4600" i="1"/>
  <c r="L4599" i="1"/>
  <c r="L4598" i="1"/>
  <c r="L4597" i="1"/>
  <c r="L4596" i="1"/>
  <c r="L4595" i="1"/>
  <c r="L4594" i="1"/>
  <c r="L4593" i="1"/>
  <c r="L4592" i="1"/>
  <c r="L4591" i="1"/>
  <c r="L4590" i="1"/>
  <c r="L4589" i="1"/>
  <c r="L4588" i="1"/>
  <c r="L4587" i="1"/>
  <c r="L4586" i="1"/>
  <c r="L4585" i="1"/>
  <c r="L4584" i="1"/>
  <c r="L4583" i="1"/>
  <c r="L4582" i="1"/>
  <c r="L4581" i="1"/>
  <c r="L4580" i="1"/>
  <c r="L4579" i="1"/>
  <c r="L4578" i="1"/>
  <c r="L4577" i="1"/>
  <c r="L4576" i="1"/>
  <c r="L4575" i="1"/>
  <c r="L4574" i="1"/>
  <c r="L4573" i="1"/>
  <c r="L4572" i="1"/>
  <c r="L4571" i="1"/>
  <c r="L4570" i="1"/>
  <c r="L4569" i="1"/>
  <c r="L4568" i="1"/>
  <c r="L4567" i="1"/>
  <c r="L4566" i="1"/>
  <c r="L4565" i="1"/>
  <c r="L4564" i="1"/>
  <c r="L4563" i="1"/>
  <c r="L4562" i="1"/>
  <c r="L4561" i="1"/>
  <c r="L4560" i="1"/>
  <c r="L4559" i="1"/>
  <c r="L4558" i="1"/>
  <c r="L4557" i="1"/>
  <c r="L4556" i="1"/>
  <c r="L4555" i="1"/>
  <c r="L4554" i="1"/>
  <c r="L4553" i="1"/>
  <c r="L4552" i="1"/>
  <c r="L4551" i="1"/>
  <c r="L4550" i="1"/>
  <c r="L4549" i="1"/>
  <c r="L4548" i="1"/>
  <c r="L4547" i="1"/>
  <c r="L4546" i="1"/>
  <c r="L4545" i="1"/>
  <c r="L4544" i="1"/>
  <c r="L4543" i="1"/>
  <c r="L4542" i="1"/>
  <c r="L4541" i="1"/>
  <c r="L4540" i="1"/>
  <c r="L4539" i="1"/>
  <c r="L4538" i="1"/>
  <c r="L4537" i="1"/>
  <c r="L4536" i="1"/>
  <c r="L4535" i="1"/>
  <c r="L4534" i="1"/>
  <c r="L4533" i="1"/>
  <c r="L4532" i="1"/>
  <c r="L4531" i="1"/>
  <c r="L4530" i="1"/>
  <c r="L4529" i="1"/>
  <c r="L4528" i="1"/>
  <c r="L4527" i="1"/>
  <c r="L4526" i="1"/>
  <c r="L4525" i="1"/>
  <c r="L4524" i="1"/>
  <c r="L4523" i="1"/>
  <c r="L4522" i="1"/>
  <c r="L4521" i="1"/>
  <c r="L4520" i="1"/>
  <c r="L4519" i="1"/>
  <c r="L4518" i="1"/>
  <c r="L4517" i="1"/>
  <c r="L4516" i="1"/>
  <c r="L4515" i="1"/>
  <c r="L4514" i="1"/>
  <c r="L4513" i="1"/>
  <c r="L4512" i="1"/>
  <c r="L4511" i="1"/>
  <c r="L4510" i="1"/>
  <c r="L4509" i="1"/>
  <c r="L4508" i="1"/>
  <c r="L4507" i="1"/>
  <c r="L4506" i="1"/>
  <c r="L4505" i="1"/>
  <c r="L4504" i="1"/>
  <c r="L4503" i="1"/>
  <c r="L4502" i="1"/>
  <c r="L4501" i="1"/>
  <c r="L4500" i="1"/>
  <c r="L4499" i="1"/>
  <c r="L4498" i="1"/>
  <c r="L4497" i="1"/>
  <c r="L4496" i="1"/>
  <c r="L4495" i="1"/>
  <c r="L4494" i="1"/>
  <c r="L4493" i="1"/>
  <c r="L4492" i="1"/>
  <c r="L4491" i="1"/>
  <c r="L4490" i="1"/>
  <c r="L4489" i="1"/>
  <c r="L4488" i="1"/>
  <c r="L4487" i="1"/>
  <c r="L4486" i="1"/>
  <c r="L4485" i="1"/>
  <c r="L4484" i="1"/>
  <c r="L4483" i="1"/>
  <c r="L4482" i="1"/>
  <c r="L4481" i="1"/>
  <c r="L4480" i="1"/>
  <c r="L4479" i="1"/>
  <c r="L4478" i="1"/>
  <c r="L4477" i="1"/>
  <c r="L4476" i="1"/>
  <c r="L4475" i="1"/>
  <c r="L4474" i="1"/>
  <c r="L4473" i="1"/>
  <c r="L4472" i="1"/>
  <c r="L4471" i="1"/>
  <c r="L4470" i="1"/>
  <c r="L4469" i="1"/>
  <c r="L4468" i="1"/>
  <c r="L4467" i="1"/>
  <c r="L4466" i="1"/>
  <c r="L4465" i="1"/>
  <c r="L4464" i="1"/>
  <c r="L4463" i="1"/>
  <c r="L4462" i="1"/>
  <c r="L4461" i="1"/>
  <c r="L4460" i="1"/>
  <c r="L4459" i="1"/>
  <c r="L4458" i="1"/>
  <c r="L4457" i="1"/>
  <c r="L4456" i="1"/>
  <c r="L4455" i="1"/>
  <c r="L4454" i="1"/>
  <c r="L4453" i="1"/>
  <c r="L4452" i="1"/>
  <c r="L4451" i="1"/>
  <c r="L4450" i="1"/>
  <c r="L4449" i="1"/>
  <c r="L4448" i="1"/>
  <c r="L4447" i="1"/>
  <c r="L4446" i="1"/>
  <c r="L4445" i="1"/>
  <c r="L4444" i="1"/>
  <c r="L4443" i="1"/>
  <c r="L4442" i="1"/>
  <c r="L4441" i="1"/>
  <c r="L4440" i="1"/>
  <c r="L4439" i="1"/>
  <c r="L4438" i="1"/>
  <c r="L4437" i="1"/>
  <c r="L4436" i="1"/>
  <c r="L4435" i="1"/>
  <c r="L4434" i="1"/>
  <c r="L4433" i="1"/>
  <c r="L4432" i="1"/>
  <c r="L4431" i="1"/>
  <c r="L4430" i="1"/>
  <c r="L4429" i="1"/>
  <c r="L4428" i="1"/>
  <c r="L4427" i="1"/>
  <c r="L4426" i="1"/>
  <c r="L4425" i="1"/>
  <c r="L4424" i="1"/>
  <c r="L4423" i="1"/>
  <c r="L4422" i="1"/>
  <c r="L4421" i="1"/>
  <c r="L4420" i="1"/>
  <c r="L4419" i="1"/>
  <c r="L4418" i="1"/>
  <c r="L4417" i="1"/>
  <c r="L4416" i="1"/>
  <c r="L4415" i="1"/>
  <c r="L4414" i="1"/>
  <c r="L4413" i="1"/>
  <c r="L4412" i="1"/>
  <c r="L4411" i="1"/>
  <c r="L4410" i="1"/>
  <c r="L4409" i="1"/>
  <c r="L4408" i="1"/>
  <c r="L4407" i="1"/>
  <c r="L4406" i="1"/>
  <c r="L4405" i="1"/>
  <c r="L4404" i="1"/>
  <c r="L4403" i="1"/>
  <c r="L4402" i="1"/>
  <c r="L4401" i="1"/>
  <c r="L4400" i="1"/>
  <c r="L4399" i="1"/>
  <c r="L4398" i="1"/>
  <c r="L4397" i="1"/>
  <c r="L4396" i="1"/>
  <c r="L4395" i="1"/>
  <c r="L4394" i="1"/>
  <c r="L4393" i="1"/>
  <c r="L4392" i="1"/>
  <c r="L4391" i="1"/>
  <c r="L4390" i="1"/>
  <c r="L4389" i="1"/>
  <c r="L4388" i="1"/>
  <c r="L4387" i="1"/>
  <c r="L4386" i="1"/>
  <c r="L4385" i="1"/>
  <c r="L4384" i="1"/>
  <c r="L4383" i="1"/>
  <c r="L4382" i="1"/>
  <c r="L4381" i="1"/>
  <c r="L4380" i="1"/>
  <c r="L4379" i="1"/>
  <c r="L4378" i="1"/>
  <c r="L4377" i="1"/>
  <c r="L4376" i="1"/>
  <c r="L4375" i="1"/>
  <c r="L4374" i="1"/>
  <c r="L4373" i="1"/>
  <c r="L4372" i="1"/>
  <c r="L4371" i="1"/>
  <c r="L4370" i="1"/>
  <c r="L4369" i="1"/>
  <c r="L4368" i="1"/>
  <c r="L4367" i="1"/>
  <c r="L4366" i="1"/>
  <c r="L4365" i="1"/>
  <c r="L4364" i="1"/>
  <c r="L4363" i="1"/>
  <c r="L4362" i="1"/>
  <c r="L4361" i="1"/>
  <c r="L4360" i="1"/>
  <c r="L4359" i="1"/>
  <c r="L4358" i="1"/>
  <c r="L4357" i="1"/>
  <c r="L4356" i="1"/>
  <c r="L4355" i="1"/>
  <c r="L4354" i="1"/>
  <c r="L4353" i="1"/>
  <c r="L4352" i="1"/>
  <c r="L4351" i="1"/>
  <c r="L4350" i="1"/>
  <c r="L4349" i="1"/>
  <c r="L4348" i="1"/>
  <c r="L4347" i="1"/>
  <c r="L4346" i="1"/>
  <c r="L4345" i="1"/>
  <c r="L4344" i="1"/>
  <c r="L4343" i="1"/>
  <c r="L4342" i="1"/>
  <c r="L4341" i="1"/>
  <c r="L4340" i="1"/>
  <c r="L4339" i="1"/>
  <c r="L4338" i="1"/>
  <c r="L4337" i="1"/>
  <c r="L4336" i="1"/>
  <c r="L4335" i="1"/>
  <c r="L4334" i="1"/>
  <c r="L4333" i="1"/>
  <c r="L4332" i="1"/>
  <c r="L4331" i="1"/>
  <c r="L4330" i="1"/>
  <c r="L4329" i="1"/>
  <c r="L4328" i="1"/>
  <c r="L4327" i="1"/>
  <c r="L4326" i="1"/>
  <c r="L4325" i="1"/>
  <c r="L4324" i="1"/>
  <c r="L4323" i="1"/>
  <c r="L4322" i="1"/>
  <c r="L4321" i="1"/>
  <c r="L4320" i="1"/>
  <c r="L4319" i="1"/>
  <c r="L4318" i="1"/>
  <c r="L4317" i="1"/>
  <c r="L4316" i="1"/>
  <c r="L4315" i="1"/>
  <c r="L4314" i="1"/>
  <c r="L4313" i="1"/>
  <c r="L4312" i="1"/>
  <c r="L4311" i="1"/>
  <c r="L4310" i="1"/>
  <c r="L4309" i="1"/>
  <c r="L4308" i="1"/>
  <c r="L4307" i="1"/>
  <c r="L4306" i="1"/>
  <c r="L4305" i="1"/>
  <c r="L4304" i="1"/>
  <c r="L4303" i="1"/>
  <c r="L4302" i="1"/>
  <c r="L4301" i="1"/>
  <c r="L4300" i="1"/>
  <c r="L4299" i="1"/>
  <c r="L4298" i="1"/>
  <c r="L4297" i="1"/>
  <c r="L4296" i="1"/>
  <c r="L4295" i="1"/>
  <c r="L4294" i="1"/>
  <c r="L4293" i="1"/>
  <c r="L4292" i="1"/>
  <c r="L4291" i="1"/>
  <c r="L4290" i="1"/>
  <c r="L4289" i="1"/>
  <c r="L4288" i="1"/>
  <c r="L4287" i="1"/>
  <c r="L4286" i="1"/>
  <c r="L4285" i="1"/>
  <c r="L4284" i="1"/>
  <c r="L4283" i="1"/>
  <c r="L4282" i="1"/>
  <c r="L4281" i="1"/>
  <c r="L4280" i="1"/>
  <c r="L4279" i="1"/>
  <c r="L4278" i="1"/>
  <c r="L4277" i="1"/>
  <c r="L4276" i="1"/>
  <c r="L4275" i="1"/>
  <c r="L4274" i="1"/>
  <c r="L4273" i="1"/>
  <c r="L4272" i="1"/>
  <c r="L4271" i="1"/>
  <c r="L4270" i="1"/>
  <c r="L4269" i="1"/>
  <c r="L4268" i="1"/>
  <c r="L4267" i="1"/>
  <c r="L4266" i="1"/>
  <c r="L4265" i="1"/>
  <c r="L4264" i="1"/>
  <c r="L4263" i="1"/>
  <c r="L4262" i="1"/>
  <c r="L4261" i="1"/>
  <c r="L4260" i="1"/>
  <c r="L4259" i="1"/>
  <c r="L4258" i="1"/>
  <c r="L4257" i="1"/>
  <c r="L4256" i="1"/>
  <c r="L4255" i="1"/>
  <c r="L4254" i="1"/>
  <c r="L4253" i="1"/>
  <c r="L4252" i="1"/>
  <c r="L4251" i="1"/>
  <c r="L4250" i="1"/>
  <c r="L4249" i="1"/>
  <c r="L4248" i="1"/>
  <c r="L4247" i="1"/>
  <c r="L4246" i="1"/>
  <c r="L4245" i="1"/>
  <c r="L4244" i="1"/>
  <c r="L4243" i="1"/>
  <c r="L4242" i="1"/>
  <c r="L4241" i="1"/>
  <c r="L4240" i="1"/>
  <c r="L4239" i="1"/>
  <c r="L4238" i="1"/>
  <c r="L4237" i="1"/>
  <c r="L4236" i="1"/>
  <c r="L4235" i="1"/>
  <c r="L4234" i="1"/>
  <c r="L4233" i="1"/>
  <c r="L4232" i="1"/>
  <c r="L4231" i="1"/>
  <c r="L4230" i="1"/>
  <c r="L4229" i="1"/>
  <c r="L4228" i="1"/>
  <c r="L4227" i="1"/>
  <c r="L4226" i="1"/>
  <c r="L4225" i="1"/>
  <c r="L4224" i="1"/>
  <c r="L4223" i="1"/>
  <c r="L4222" i="1"/>
  <c r="L4221" i="1"/>
  <c r="L4220" i="1"/>
  <c r="L4219" i="1"/>
  <c r="L4218" i="1"/>
  <c r="L4217" i="1"/>
  <c r="L4216" i="1"/>
  <c r="L4215" i="1"/>
  <c r="L4214" i="1"/>
  <c r="L4213" i="1"/>
  <c r="L4212" i="1"/>
  <c r="L4211" i="1"/>
  <c r="L4210" i="1"/>
  <c r="L4209" i="1"/>
  <c r="L4208" i="1"/>
  <c r="L4207" i="1"/>
  <c r="L4206" i="1"/>
  <c r="L4205" i="1"/>
  <c r="L4204" i="1"/>
  <c r="L4203" i="1"/>
  <c r="L4202" i="1"/>
  <c r="L4201" i="1"/>
  <c r="L4200" i="1"/>
  <c r="L4199" i="1"/>
  <c r="L4198" i="1"/>
  <c r="L4197" i="1"/>
  <c r="L4196" i="1"/>
  <c r="L4195" i="1"/>
  <c r="L4194" i="1"/>
  <c r="L4193" i="1"/>
  <c r="L4192" i="1"/>
  <c r="L4191" i="1"/>
  <c r="L4190" i="1"/>
  <c r="L4189" i="1"/>
  <c r="L4188" i="1"/>
  <c r="L4187" i="1"/>
  <c r="L4186" i="1"/>
  <c r="L4185" i="1"/>
  <c r="L4184" i="1"/>
  <c r="L4183" i="1"/>
  <c r="L4182" i="1"/>
  <c r="L4181" i="1"/>
  <c r="L4180" i="1"/>
  <c r="L4179" i="1"/>
  <c r="L4178" i="1"/>
  <c r="L4177" i="1"/>
  <c r="L4176" i="1"/>
  <c r="L4175" i="1"/>
  <c r="L4174" i="1"/>
  <c r="L4173" i="1"/>
  <c r="L4172" i="1"/>
  <c r="L4171" i="1"/>
  <c r="L4170" i="1"/>
  <c r="L4169" i="1"/>
  <c r="L4168" i="1"/>
  <c r="L4167" i="1"/>
  <c r="L4166" i="1"/>
  <c r="L4165" i="1"/>
  <c r="L4164" i="1"/>
  <c r="L4163" i="1"/>
  <c r="L4162" i="1"/>
  <c r="L4161" i="1"/>
  <c r="L4160" i="1"/>
  <c r="L4159" i="1"/>
  <c r="L4158" i="1"/>
  <c r="L4157" i="1"/>
  <c r="L4156" i="1"/>
  <c r="L4155" i="1"/>
  <c r="L4154" i="1"/>
  <c r="L4153" i="1"/>
  <c r="L4152" i="1"/>
  <c r="L4151" i="1"/>
  <c r="L4150" i="1"/>
  <c r="L4149" i="1"/>
  <c r="L4148" i="1"/>
  <c r="L4147" i="1"/>
  <c r="L4146" i="1"/>
  <c r="L4145" i="1"/>
  <c r="L4144" i="1"/>
  <c r="L4143" i="1"/>
  <c r="L4142" i="1"/>
  <c r="L4141" i="1"/>
  <c r="L4140" i="1"/>
  <c r="L4139" i="1"/>
  <c r="L4138" i="1"/>
  <c r="L4137" i="1"/>
  <c r="L4136" i="1"/>
  <c r="L4135" i="1"/>
  <c r="L4134" i="1"/>
  <c r="L4133" i="1"/>
  <c r="L4132" i="1"/>
  <c r="L4131" i="1"/>
  <c r="L4130" i="1"/>
  <c r="L4129" i="1"/>
  <c r="L4128" i="1"/>
  <c r="L4127" i="1"/>
  <c r="L4126" i="1"/>
  <c r="L4125" i="1"/>
  <c r="L4124" i="1"/>
  <c r="L4123" i="1"/>
  <c r="L4122" i="1"/>
  <c r="L4121" i="1"/>
  <c r="L4120" i="1"/>
  <c r="L4119" i="1"/>
  <c r="L4118" i="1"/>
  <c r="L4117" i="1"/>
  <c r="L4116" i="1"/>
  <c r="L4115" i="1"/>
  <c r="L4114" i="1"/>
  <c r="L4113" i="1"/>
  <c r="L4112" i="1"/>
  <c r="L4111" i="1"/>
  <c r="L4110" i="1"/>
  <c r="L4109" i="1"/>
  <c r="L4108" i="1"/>
  <c r="L4107" i="1"/>
  <c r="L4106" i="1"/>
  <c r="L4105" i="1"/>
  <c r="L4104" i="1"/>
  <c r="L4103" i="1"/>
  <c r="L4102" i="1"/>
  <c r="L4101" i="1"/>
  <c r="L4100" i="1"/>
  <c r="L4099" i="1"/>
  <c r="L4098" i="1"/>
  <c r="L4097" i="1"/>
  <c r="L4096" i="1"/>
  <c r="L4095" i="1"/>
  <c r="L4094" i="1"/>
  <c r="L4093" i="1"/>
  <c r="L4092" i="1"/>
  <c r="L4091" i="1"/>
  <c r="L4090" i="1"/>
  <c r="L4089" i="1"/>
  <c r="L4088" i="1"/>
  <c r="L4087" i="1"/>
  <c r="L4086" i="1"/>
  <c r="L4085" i="1"/>
  <c r="L4084" i="1"/>
  <c r="L4083" i="1"/>
  <c r="L4082" i="1"/>
  <c r="L4081" i="1"/>
  <c r="L4080" i="1"/>
  <c r="L4079" i="1"/>
  <c r="L4078" i="1"/>
  <c r="L4077" i="1"/>
  <c r="L4076" i="1"/>
  <c r="L4075" i="1"/>
  <c r="L4074" i="1"/>
  <c r="L4073" i="1"/>
  <c r="L4072" i="1"/>
  <c r="L4071" i="1"/>
  <c r="L4070" i="1"/>
  <c r="L4069" i="1"/>
  <c r="L4068" i="1"/>
  <c r="L4067" i="1"/>
  <c r="L4066" i="1"/>
  <c r="L4065" i="1"/>
  <c r="L4064" i="1"/>
  <c r="L4063" i="1"/>
  <c r="L4062" i="1"/>
  <c r="L4061" i="1"/>
  <c r="L4060" i="1"/>
  <c r="L4059" i="1"/>
  <c r="L4058" i="1"/>
  <c r="L4057" i="1"/>
  <c r="L4056" i="1"/>
  <c r="L4055" i="1"/>
  <c r="L4054" i="1"/>
  <c r="L4053" i="1"/>
  <c r="L4052" i="1"/>
  <c r="L4051" i="1"/>
  <c r="L4050" i="1"/>
  <c r="L4049" i="1"/>
  <c r="L4048" i="1"/>
  <c r="L4047" i="1"/>
  <c r="L4046" i="1"/>
  <c r="L4045" i="1"/>
  <c r="L4044" i="1"/>
  <c r="L4043" i="1"/>
  <c r="L4042" i="1"/>
  <c r="L4041" i="1"/>
  <c r="L4040" i="1"/>
  <c r="L4039" i="1"/>
  <c r="L4038" i="1"/>
  <c r="L4037" i="1"/>
  <c r="L4036" i="1"/>
  <c r="L4035" i="1"/>
  <c r="L4034" i="1"/>
  <c r="L4033" i="1"/>
  <c r="L4032" i="1"/>
  <c r="L4031" i="1"/>
  <c r="L4030" i="1"/>
  <c r="L4029" i="1"/>
  <c r="L4028" i="1"/>
  <c r="L4027" i="1"/>
  <c r="L4026" i="1"/>
  <c r="L4025" i="1"/>
  <c r="L4024" i="1"/>
  <c r="L4023" i="1"/>
  <c r="L4022" i="1"/>
  <c r="L4021" i="1"/>
  <c r="L4020" i="1"/>
  <c r="L4019" i="1"/>
  <c r="L4018" i="1"/>
  <c r="L4017" i="1"/>
  <c r="L4016" i="1"/>
  <c r="L4015" i="1"/>
  <c r="L4014" i="1"/>
  <c r="L4013" i="1"/>
  <c r="L4012" i="1"/>
  <c r="L4011" i="1"/>
  <c r="L4010" i="1"/>
  <c r="L4009" i="1"/>
  <c r="L4008" i="1"/>
  <c r="L4007" i="1"/>
  <c r="L4006" i="1"/>
  <c r="L4005" i="1"/>
  <c r="L4004" i="1"/>
  <c r="L4003" i="1"/>
  <c r="L4002" i="1"/>
  <c r="L4001" i="1"/>
  <c r="L4000" i="1"/>
  <c r="L3999" i="1"/>
  <c r="L3998" i="1"/>
  <c r="L3997" i="1"/>
  <c r="L3996" i="1"/>
  <c r="L3995" i="1"/>
  <c r="L3994" i="1"/>
  <c r="L3993" i="1"/>
  <c r="L3992" i="1"/>
  <c r="L3991" i="1"/>
  <c r="L3990" i="1"/>
  <c r="L3989" i="1"/>
  <c r="L3988" i="1"/>
  <c r="L3987" i="1"/>
  <c r="L3986" i="1"/>
  <c r="L3985" i="1"/>
  <c r="L3984" i="1"/>
  <c r="L3983" i="1"/>
  <c r="L3982" i="1"/>
  <c r="L3981" i="1"/>
  <c r="L3980" i="1"/>
  <c r="L3979" i="1"/>
  <c r="L3978" i="1"/>
  <c r="L3977" i="1"/>
  <c r="L3976" i="1"/>
  <c r="L3975" i="1"/>
  <c r="L3974" i="1"/>
  <c r="L3973" i="1"/>
  <c r="L3972" i="1"/>
  <c r="L3971" i="1"/>
  <c r="L3970" i="1"/>
  <c r="L3969" i="1"/>
  <c r="L3968" i="1"/>
  <c r="L3967" i="1"/>
  <c r="L3966" i="1"/>
  <c r="L3965" i="1"/>
  <c r="L3964" i="1"/>
  <c r="L3963" i="1"/>
  <c r="L3962" i="1"/>
  <c r="L3961" i="1"/>
  <c r="L3960" i="1"/>
  <c r="L3959" i="1"/>
  <c r="L3958" i="1"/>
  <c r="L3957" i="1"/>
  <c r="L3956" i="1"/>
  <c r="L3955" i="1"/>
  <c r="L3954" i="1"/>
  <c r="L3953" i="1"/>
  <c r="L3952" i="1"/>
  <c r="L3951" i="1"/>
  <c r="L3950" i="1"/>
  <c r="L3949" i="1"/>
  <c r="L3948" i="1"/>
  <c r="L3947" i="1"/>
  <c r="L3946" i="1"/>
  <c r="L3945" i="1"/>
  <c r="L3944" i="1"/>
  <c r="L3943" i="1"/>
  <c r="L3942" i="1"/>
  <c r="L3941" i="1"/>
  <c r="L3940" i="1"/>
  <c r="L3939" i="1"/>
  <c r="L3938" i="1"/>
  <c r="L3937" i="1"/>
  <c r="L3936" i="1"/>
  <c r="L3935" i="1"/>
  <c r="L3934" i="1"/>
  <c r="L3933" i="1"/>
  <c r="L3932" i="1"/>
  <c r="L3931" i="1"/>
  <c r="L3930" i="1"/>
  <c r="L3929" i="1"/>
  <c r="L3928" i="1"/>
  <c r="L3927" i="1"/>
  <c r="L3926" i="1"/>
  <c r="L3925" i="1"/>
  <c r="L3924" i="1"/>
  <c r="L3923" i="1"/>
  <c r="L3922" i="1"/>
  <c r="L3921" i="1"/>
  <c r="L3920" i="1"/>
  <c r="L3919" i="1"/>
  <c r="L3918" i="1"/>
  <c r="L3917" i="1"/>
  <c r="L3916" i="1"/>
  <c r="L3915" i="1"/>
  <c r="L3914" i="1"/>
  <c r="L3913" i="1"/>
  <c r="L3912" i="1"/>
  <c r="L3911" i="1"/>
  <c r="L3910" i="1"/>
  <c r="L3909" i="1"/>
  <c r="L3908" i="1"/>
  <c r="L3907" i="1"/>
  <c r="L3906" i="1"/>
  <c r="L3905" i="1"/>
  <c r="L3904" i="1"/>
  <c r="L3903" i="1"/>
  <c r="L3902" i="1"/>
  <c r="L3901" i="1"/>
  <c r="L3900" i="1"/>
  <c r="L3899" i="1"/>
  <c r="L3898" i="1"/>
  <c r="L3897" i="1"/>
  <c r="L3896" i="1"/>
  <c r="L3895" i="1"/>
  <c r="L3894" i="1"/>
  <c r="L3893" i="1"/>
  <c r="L3892" i="1"/>
  <c r="L3891" i="1"/>
  <c r="L3890" i="1"/>
  <c r="L3889" i="1"/>
  <c r="L3888" i="1"/>
  <c r="L3887" i="1"/>
  <c r="L3886" i="1"/>
  <c r="L3885" i="1"/>
  <c r="L3884" i="1"/>
  <c r="L3883" i="1"/>
  <c r="L3882" i="1"/>
  <c r="L3881" i="1"/>
  <c r="L3880" i="1"/>
  <c r="L3879" i="1"/>
  <c r="L3878" i="1"/>
  <c r="L3877" i="1"/>
  <c r="L3876" i="1"/>
  <c r="L3875" i="1"/>
  <c r="L3874" i="1"/>
  <c r="L3873" i="1"/>
  <c r="L3872" i="1"/>
  <c r="L3871" i="1"/>
  <c r="L3870" i="1"/>
  <c r="L3869" i="1"/>
  <c r="L3868" i="1"/>
  <c r="L3867" i="1"/>
  <c r="L3866" i="1"/>
  <c r="L3865" i="1"/>
  <c r="L3864" i="1"/>
  <c r="L3863" i="1"/>
  <c r="L3862" i="1"/>
  <c r="L3861" i="1"/>
  <c r="L3860" i="1"/>
  <c r="L3859" i="1"/>
  <c r="L3858" i="1"/>
  <c r="L3857" i="1"/>
  <c r="L3856" i="1"/>
  <c r="L3855" i="1"/>
  <c r="L3854" i="1"/>
  <c r="L3853" i="1"/>
  <c r="L3852" i="1"/>
  <c r="L3851" i="1"/>
  <c r="L3850" i="1"/>
  <c r="L3849" i="1"/>
  <c r="L3848" i="1"/>
  <c r="L3847" i="1"/>
  <c r="L3846" i="1"/>
  <c r="L3845" i="1"/>
  <c r="L3844" i="1"/>
  <c r="L3843" i="1"/>
  <c r="L3842" i="1"/>
  <c r="L3841" i="1"/>
  <c r="L3840" i="1"/>
  <c r="L3839" i="1"/>
  <c r="L3838" i="1"/>
  <c r="L3837" i="1"/>
  <c r="L3836" i="1"/>
  <c r="L3835" i="1"/>
  <c r="L3834" i="1"/>
  <c r="L3833" i="1"/>
  <c r="L3832" i="1"/>
  <c r="L3831" i="1"/>
  <c r="L3830" i="1"/>
  <c r="L3829" i="1"/>
  <c r="L3828" i="1"/>
  <c r="L3827" i="1"/>
  <c r="L3826" i="1"/>
  <c r="L3825" i="1"/>
  <c r="L3824" i="1"/>
  <c r="L3823" i="1"/>
  <c r="L3822" i="1"/>
  <c r="L3821" i="1"/>
  <c r="L3820" i="1"/>
  <c r="L3819" i="1"/>
  <c r="L3818" i="1"/>
  <c r="L3817" i="1"/>
  <c r="L3816" i="1"/>
  <c r="L3815" i="1"/>
  <c r="L3814" i="1"/>
  <c r="L3813" i="1"/>
  <c r="L3812" i="1"/>
  <c r="L3811" i="1"/>
  <c r="L3810" i="1"/>
  <c r="L3809" i="1"/>
  <c r="L3808" i="1"/>
  <c r="L3807" i="1"/>
  <c r="L3806" i="1"/>
  <c r="L3805" i="1"/>
  <c r="L3804" i="1"/>
  <c r="L3803" i="1"/>
  <c r="L3802" i="1"/>
  <c r="L3801" i="1"/>
  <c r="L3800" i="1"/>
  <c r="L3799" i="1"/>
  <c r="L3798" i="1"/>
  <c r="L3797" i="1"/>
  <c r="L3796" i="1"/>
  <c r="L3795" i="1"/>
  <c r="L3794" i="1"/>
  <c r="L3793" i="1"/>
  <c r="L3792" i="1"/>
  <c r="L3791" i="1"/>
  <c r="L3790" i="1"/>
  <c r="L3789" i="1"/>
  <c r="L3788" i="1"/>
  <c r="L3787" i="1"/>
  <c r="L3786" i="1"/>
  <c r="L3785" i="1"/>
  <c r="L3784" i="1"/>
  <c r="L3783" i="1"/>
  <c r="L3782" i="1"/>
  <c r="L3781" i="1"/>
  <c r="L3780" i="1"/>
  <c r="L3779" i="1"/>
  <c r="L3778" i="1"/>
  <c r="L3777" i="1"/>
  <c r="L3776" i="1"/>
  <c r="L3775" i="1"/>
  <c r="L3774" i="1"/>
  <c r="L3773" i="1"/>
  <c r="L3772" i="1"/>
  <c r="L3771" i="1"/>
  <c r="L3770" i="1"/>
  <c r="L3769" i="1"/>
  <c r="L3768" i="1"/>
  <c r="L3767" i="1"/>
  <c r="L3766" i="1"/>
  <c r="L3765" i="1"/>
  <c r="L3764" i="1"/>
  <c r="L3763" i="1"/>
  <c r="L3762" i="1"/>
  <c r="L3761" i="1"/>
  <c r="L3760" i="1"/>
  <c r="L3759" i="1"/>
  <c r="L3758" i="1"/>
  <c r="L3757" i="1"/>
  <c r="L3756" i="1"/>
  <c r="L3755" i="1"/>
  <c r="L3754" i="1"/>
  <c r="L3753" i="1"/>
  <c r="L3752" i="1"/>
  <c r="L3751" i="1"/>
  <c r="L3750" i="1"/>
  <c r="L3749" i="1"/>
  <c r="L3748" i="1"/>
  <c r="L3747" i="1"/>
  <c r="L3746" i="1"/>
  <c r="L3745" i="1"/>
  <c r="L3744" i="1"/>
  <c r="L3743" i="1"/>
  <c r="L3742" i="1"/>
  <c r="L3741" i="1"/>
  <c r="L3740" i="1"/>
  <c r="L3739" i="1"/>
  <c r="L3738" i="1"/>
  <c r="L3737" i="1"/>
  <c r="L3736" i="1"/>
  <c r="L3735" i="1"/>
  <c r="L3734" i="1"/>
  <c r="L3733" i="1"/>
  <c r="L3732" i="1"/>
  <c r="L3731" i="1"/>
  <c r="L3730" i="1"/>
  <c r="L3729" i="1"/>
  <c r="L3728" i="1"/>
  <c r="L3727" i="1"/>
  <c r="L3726" i="1"/>
  <c r="L3725" i="1"/>
  <c r="L3724" i="1"/>
  <c r="L3723" i="1"/>
  <c r="L3722" i="1"/>
  <c r="L3721" i="1"/>
  <c r="L3720" i="1"/>
  <c r="L3719" i="1"/>
  <c r="L3718" i="1"/>
  <c r="L3717" i="1"/>
  <c r="L3716" i="1"/>
  <c r="L3715" i="1"/>
  <c r="L3714" i="1"/>
  <c r="L3713" i="1"/>
  <c r="L3712" i="1"/>
  <c r="L3711" i="1"/>
  <c r="L3710" i="1"/>
  <c r="L3709" i="1"/>
  <c r="L3708" i="1"/>
  <c r="L3707" i="1"/>
  <c r="L3706" i="1"/>
  <c r="L3705" i="1"/>
  <c r="L3704" i="1"/>
  <c r="L3703" i="1"/>
  <c r="L3702" i="1"/>
  <c r="L3701" i="1"/>
  <c r="L3700" i="1"/>
  <c r="L3699" i="1"/>
  <c r="L3698" i="1"/>
  <c r="L3697" i="1"/>
  <c r="L3696" i="1"/>
  <c r="L3695" i="1"/>
  <c r="L3694" i="1"/>
  <c r="L3693" i="1"/>
  <c r="L3692" i="1"/>
  <c r="L3691" i="1"/>
  <c r="L3690" i="1"/>
  <c r="L3689" i="1"/>
  <c r="L3688" i="1"/>
  <c r="L3687" i="1"/>
  <c r="L3686" i="1"/>
  <c r="L3685" i="1"/>
  <c r="L3684" i="1"/>
  <c r="L3683" i="1"/>
  <c r="L3682" i="1"/>
  <c r="L3681" i="1"/>
  <c r="L3680" i="1"/>
  <c r="L3679" i="1"/>
  <c r="L3678" i="1"/>
  <c r="L3677" i="1"/>
  <c r="L3676" i="1"/>
  <c r="L3675" i="1"/>
  <c r="L3674" i="1"/>
  <c r="L3673" i="1"/>
  <c r="L3672" i="1"/>
  <c r="L3671" i="1"/>
  <c r="L3670" i="1"/>
  <c r="L3669" i="1"/>
  <c r="L3668" i="1"/>
  <c r="L3667" i="1"/>
  <c r="L3666" i="1"/>
  <c r="L3665" i="1"/>
  <c r="L3664" i="1"/>
  <c r="L3663" i="1"/>
  <c r="L3662" i="1"/>
  <c r="L3661" i="1"/>
  <c r="L3660" i="1"/>
  <c r="L3659" i="1"/>
  <c r="L3658" i="1"/>
  <c r="L3657" i="1"/>
  <c r="L3656" i="1"/>
  <c r="L3655" i="1"/>
  <c r="L3654" i="1"/>
  <c r="L3653" i="1"/>
  <c r="L3652" i="1"/>
  <c r="L3651" i="1"/>
  <c r="L3650" i="1"/>
  <c r="L3649" i="1"/>
  <c r="L3648" i="1"/>
  <c r="L3647" i="1"/>
  <c r="L3646" i="1"/>
  <c r="L3645" i="1"/>
  <c r="L3644" i="1"/>
  <c r="L3643" i="1"/>
  <c r="L3642" i="1"/>
  <c r="L3641" i="1"/>
  <c r="L3640" i="1"/>
  <c r="L3639" i="1"/>
  <c r="L3638" i="1"/>
  <c r="L3637" i="1"/>
  <c r="L3636" i="1"/>
  <c r="L3635" i="1"/>
  <c r="L3634" i="1"/>
  <c r="L3633" i="1"/>
  <c r="L3632" i="1"/>
  <c r="L3631" i="1"/>
  <c r="L3630" i="1"/>
  <c r="L3629" i="1"/>
  <c r="L3628" i="1"/>
  <c r="L3627" i="1"/>
  <c r="L3626" i="1"/>
  <c r="L3625" i="1"/>
  <c r="L3624" i="1"/>
  <c r="L3623" i="1"/>
  <c r="L3622" i="1"/>
  <c r="L3621" i="1"/>
  <c r="L3620" i="1"/>
  <c r="L3619" i="1"/>
  <c r="L3618" i="1"/>
  <c r="L3617" i="1"/>
  <c r="L3616" i="1"/>
  <c r="L3615" i="1"/>
  <c r="L3614" i="1"/>
  <c r="L3613" i="1"/>
  <c r="L3612" i="1"/>
  <c r="L3611" i="1"/>
  <c r="L3610" i="1"/>
  <c r="L3609" i="1"/>
  <c r="L3608" i="1"/>
  <c r="L3607" i="1"/>
  <c r="L3606" i="1"/>
  <c r="L3605" i="1"/>
  <c r="L3604" i="1"/>
  <c r="L3603" i="1"/>
  <c r="L3602" i="1"/>
  <c r="L3601" i="1"/>
  <c r="L3600" i="1"/>
  <c r="L3599" i="1"/>
  <c r="L3598" i="1"/>
  <c r="L3597" i="1"/>
  <c r="L3596" i="1"/>
  <c r="L3595" i="1"/>
  <c r="L3594" i="1"/>
  <c r="L3593" i="1"/>
  <c r="L3592" i="1"/>
  <c r="L3591" i="1"/>
  <c r="L3590" i="1"/>
  <c r="L3589" i="1"/>
  <c r="L3588" i="1"/>
  <c r="L3587" i="1"/>
  <c r="L3586" i="1"/>
  <c r="L3585" i="1"/>
  <c r="L3584" i="1"/>
  <c r="L3583" i="1"/>
  <c r="L3582" i="1"/>
  <c r="L3581" i="1"/>
  <c r="L3580" i="1"/>
  <c r="L3579" i="1"/>
  <c r="L3578" i="1"/>
  <c r="L3577" i="1"/>
  <c r="L3576" i="1"/>
  <c r="L3575" i="1"/>
  <c r="L3574" i="1"/>
  <c r="L3573" i="1"/>
  <c r="L3572" i="1"/>
  <c r="L3571" i="1"/>
  <c r="L3570" i="1"/>
  <c r="L3569" i="1"/>
  <c r="L3568" i="1"/>
  <c r="L3567" i="1"/>
  <c r="L3566" i="1"/>
  <c r="L3565" i="1"/>
  <c r="L3564" i="1"/>
  <c r="L3563" i="1"/>
  <c r="L3562" i="1"/>
  <c r="L3561" i="1"/>
  <c r="L3560" i="1"/>
  <c r="L3559" i="1"/>
  <c r="L3558" i="1"/>
  <c r="L3557" i="1"/>
  <c r="L3556" i="1"/>
  <c r="L3555" i="1"/>
  <c r="L3554" i="1"/>
  <c r="L3553" i="1"/>
  <c r="L3552" i="1"/>
  <c r="L3551" i="1"/>
  <c r="L3550" i="1"/>
  <c r="L3549" i="1"/>
  <c r="L3548" i="1"/>
  <c r="L3547" i="1"/>
  <c r="L3546" i="1"/>
  <c r="L3545" i="1"/>
  <c r="L3544" i="1"/>
  <c r="L3543" i="1"/>
  <c r="L3542" i="1"/>
  <c r="L3541" i="1"/>
  <c r="L3540" i="1"/>
  <c r="L3539" i="1"/>
  <c r="L3538" i="1"/>
  <c r="L3537" i="1"/>
  <c r="L3536" i="1"/>
  <c r="L3535" i="1"/>
  <c r="L3534" i="1"/>
  <c r="L3533" i="1"/>
  <c r="L3532" i="1"/>
  <c r="L3531" i="1"/>
  <c r="L3530" i="1"/>
  <c r="L3529" i="1"/>
  <c r="L3528" i="1"/>
  <c r="L3527" i="1"/>
  <c r="L3526" i="1"/>
  <c r="L3525" i="1"/>
  <c r="L3524" i="1"/>
  <c r="L3523" i="1"/>
  <c r="L3522" i="1"/>
  <c r="L3521" i="1"/>
  <c r="L3520" i="1"/>
  <c r="L3519" i="1"/>
  <c r="L3518" i="1"/>
  <c r="L3517" i="1"/>
  <c r="L3516" i="1"/>
  <c r="L3515" i="1"/>
  <c r="L3514" i="1"/>
  <c r="L3513" i="1"/>
  <c r="L3512" i="1"/>
  <c r="L3511" i="1"/>
  <c r="L3510" i="1"/>
  <c r="L3509" i="1"/>
  <c r="L3508" i="1"/>
  <c r="L3507" i="1"/>
  <c r="L3506" i="1"/>
  <c r="L3505" i="1"/>
  <c r="L3504" i="1"/>
  <c r="L3503" i="1"/>
  <c r="L3502" i="1"/>
  <c r="L3501" i="1"/>
  <c r="L3500" i="1"/>
  <c r="L3499" i="1"/>
  <c r="L3498" i="1"/>
  <c r="L3497" i="1"/>
  <c r="L3496" i="1"/>
  <c r="L3495" i="1"/>
  <c r="L3494" i="1"/>
  <c r="L3493" i="1"/>
  <c r="L3492" i="1"/>
  <c r="L3491" i="1"/>
  <c r="L3490" i="1"/>
  <c r="L3489" i="1"/>
  <c r="L3488" i="1"/>
  <c r="L3487" i="1"/>
  <c r="L3486" i="1"/>
  <c r="L3485" i="1"/>
  <c r="L3484" i="1"/>
  <c r="L3483" i="1"/>
  <c r="L3482" i="1"/>
  <c r="L3481" i="1"/>
  <c r="L3480" i="1"/>
  <c r="L3479" i="1"/>
  <c r="L3478" i="1"/>
  <c r="L3477" i="1"/>
  <c r="L3476" i="1"/>
  <c r="L3475" i="1"/>
  <c r="L3474" i="1"/>
  <c r="L3473" i="1"/>
  <c r="L3472" i="1"/>
  <c r="L3471" i="1"/>
  <c r="L3470" i="1"/>
  <c r="L3469" i="1"/>
  <c r="L3468" i="1"/>
  <c r="L3467" i="1"/>
  <c r="L3466" i="1"/>
  <c r="L3465" i="1"/>
  <c r="L3464" i="1"/>
  <c r="L3463" i="1"/>
  <c r="L3462" i="1"/>
  <c r="L3461" i="1"/>
  <c r="L3460" i="1"/>
  <c r="L3459" i="1"/>
  <c r="L3458" i="1"/>
  <c r="L3457" i="1"/>
  <c r="L3456" i="1"/>
  <c r="L3455" i="1"/>
  <c r="L3454" i="1"/>
  <c r="L3453" i="1"/>
  <c r="L3452" i="1"/>
  <c r="L3451" i="1"/>
  <c r="L3450" i="1"/>
  <c r="L3449" i="1"/>
  <c r="L3448" i="1"/>
  <c r="L3447" i="1"/>
  <c r="L3446" i="1"/>
  <c r="L3445" i="1"/>
  <c r="L3444" i="1"/>
  <c r="L3443" i="1"/>
  <c r="L3442" i="1"/>
  <c r="L3441" i="1"/>
  <c r="L3440" i="1"/>
  <c r="L3439" i="1"/>
  <c r="L3438" i="1"/>
  <c r="L3437" i="1"/>
  <c r="L3436" i="1"/>
  <c r="L3435" i="1"/>
  <c r="L3434" i="1"/>
  <c r="L3433" i="1"/>
  <c r="L3432" i="1"/>
  <c r="L3431" i="1"/>
  <c r="L3430" i="1"/>
  <c r="L3429" i="1"/>
  <c r="L3428" i="1"/>
  <c r="L3427" i="1"/>
  <c r="L3426" i="1"/>
  <c r="L3425" i="1"/>
  <c r="L3424" i="1"/>
  <c r="L3423" i="1"/>
  <c r="L3422" i="1"/>
  <c r="L3421" i="1"/>
  <c r="L3420" i="1"/>
  <c r="L3419" i="1"/>
  <c r="L3418" i="1"/>
  <c r="L3417" i="1"/>
  <c r="L3416" i="1"/>
  <c r="L3415" i="1"/>
  <c r="L3414" i="1"/>
  <c r="L3413" i="1"/>
  <c r="L3412" i="1"/>
  <c r="L3411" i="1"/>
  <c r="L3410" i="1"/>
  <c r="L3409" i="1"/>
  <c r="L3408" i="1"/>
  <c r="L3407" i="1"/>
  <c r="L3406" i="1"/>
  <c r="L3405" i="1"/>
  <c r="L3404" i="1"/>
  <c r="L3403" i="1"/>
  <c r="L3402" i="1"/>
  <c r="L3401" i="1"/>
  <c r="L3400" i="1"/>
  <c r="L3399" i="1"/>
  <c r="L3398" i="1"/>
  <c r="L3397" i="1"/>
  <c r="L3396" i="1"/>
  <c r="L3395" i="1"/>
  <c r="L3394" i="1"/>
  <c r="L3393" i="1"/>
  <c r="L3392" i="1"/>
  <c r="L3391" i="1"/>
  <c r="L3390" i="1"/>
  <c r="L3389" i="1"/>
  <c r="L3388" i="1"/>
  <c r="L3387" i="1"/>
  <c r="L3386" i="1"/>
  <c r="L3385" i="1"/>
  <c r="L3384" i="1"/>
  <c r="L3383" i="1"/>
  <c r="L3382" i="1"/>
  <c r="L3381" i="1"/>
  <c r="L3380" i="1"/>
  <c r="L3379" i="1"/>
  <c r="L3378" i="1"/>
  <c r="L3377" i="1"/>
  <c r="L3376" i="1"/>
  <c r="L3375" i="1"/>
  <c r="L3374" i="1"/>
  <c r="L3373" i="1"/>
  <c r="L3372" i="1"/>
  <c r="L3371" i="1"/>
  <c r="L3370" i="1"/>
  <c r="L3369" i="1"/>
  <c r="L3368" i="1"/>
  <c r="L3367" i="1"/>
  <c r="L3366" i="1"/>
  <c r="L3365" i="1"/>
  <c r="L3364" i="1"/>
  <c r="L3363" i="1"/>
  <c r="L3362" i="1"/>
  <c r="L3361" i="1"/>
  <c r="L3360" i="1"/>
  <c r="L3359" i="1"/>
  <c r="L3358" i="1"/>
  <c r="L3357" i="1"/>
  <c r="L3356" i="1"/>
  <c r="L3355" i="1"/>
  <c r="L3354" i="1"/>
  <c r="L3353" i="1"/>
  <c r="L3352" i="1"/>
  <c r="L3351" i="1"/>
  <c r="L3350" i="1"/>
  <c r="L3349" i="1"/>
  <c r="L3348" i="1"/>
  <c r="L3347" i="1"/>
  <c r="L3346" i="1"/>
  <c r="L3345" i="1"/>
  <c r="L3344" i="1"/>
  <c r="L3343" i="1"/>
  <c r="L3342" i="1"/>
  <c r="L3341" i="1"/>
  <c r="L3340" i="1"/>
  <c r="L3339" i="1"/>
  <c r="L3338" i="1"/>
  <c r="L3337" i="1"/>
  <c r="L3336" i="1"/>
  <c r="L3335" i="1"/>
  <c r="L3334" i="1"/>
  <c r="L3333" i="1"/>
  <c r="L3332" i="1"/>
  <c r="L3331" i="1"/>
  <c r="L3330" i="1"/>
  <c r="L3329" i="1"/>
  <c r="L3328" i="1"/>
  <c r="L3327" i="1"/>
  <c r="L3326" i="1"/>
  <c r="L3325" i="1"/>
  <c r="L3324" i="1"/>
  <c r="L3323" i="1"/>
  <c r="L3322" i="1"/>
  <c r="L3321" i="1"/>
  <c r="L3320" i="1"/>
  <c r="L3319" i="1"/>
  <c r="L3318" i="1"/>
  <c r="L3317" i="1"/>
  <c r="L3316" i="1"/>
  <c r="L3315" i="1"/>
  <c r="L3314" i="1"/>
  <c r="L3313" i="1"/>
  <c r="L3312" i="1"/>
  <c r="L3311" i="1"/>
  <c r="L3310" i="1"/>
  <c r="L3309" i="1"/>
  <c r="L3308" i="1"/>
  <c r="L3307" i="1"/>
  <c r="L3306" i="1"/>
  <c r="L3305" i="1"/>
  <c r="L3304" i="1"/>
  <c r="L3303" i="1"/>
  <c r="L3302" i="1"/>
  <c r="L3301" i="1"/>
  <c r="L3300" i="1"/>
  <c r="L3299" i="1"/>
  <c r="L3298" i="1"/>
  <c r="L3297" i="1"/>
  <c r="L3296" i="1"/>
  <c r="L3295" i="1"/>
  <c r="L3294" i="1"/>
  <c r="L3293" i="1"/>
  <c r="L3292" i="1"/>
  <c r="L3291" i="1"/>
  <c r="L3290" i="1"/>
  <c r="L3289" i="1"/>
  <c r="L3288" i="1"/>
  <c r="L3287" i="1"/>
  <c r="L3286" i="1"/>
  <c r="L3285" i="1"/>
  <c r="L3284" i="1"/>
  <c r="L3283" i="1"/>
  <c r="L3282" i="1"/>
  <c r="L3281" i="1"/>
  <c r="L3280" i="1"/>
  <c r="L3279" i="1"/>
  <c r="L3278" i="1"/>
  <c r="L3277" i="1"/>
  <c r="L3276" i="1"/>
  <c r="L3275" i="1"/>
  <c r="L3274" i="1"/>
  <c r="L3273" i="1"/>
  <c r="L3272" i="1"/>
  <c r="L3271" i="1"/>
  <c r="L3270" i="1"/>
  <c r="L3269" i="1"/>
  <c r="L3268" i="1"/>
  <c r="L3267" i="1"/>
  <c r="L3266" i="1"/>
  <c r="L3265" i="1"/>
  <c r="L3264" i="1"/>
  <c r="L3263" i="1"/>
  <c r="L3262" i="1"/>
  <c r="L3261" i="1"/>
  <c r="L3260" i="1"/>
  <c r="L3259" i="1"/>
  <c r="L3258" i="1"/>
  <c r="L3257" i="1"/>
  <c r="L3256" i="1"/>
  <c r="L3255" i="1"/>
  <c r="L3254" i="1"/>
  <c r="L3253" i="1"/>
  <c r="L3252" i="1"/>
  <c r="L3251" i="1"/>
  <c r="L3250" i="1"/>
  <c r="L3249" i="1"/>
  <c r="L3248" i="1"/>
  <c r="L3247" i="1"/>
  <c r="L3246" i="1"/>
  <c r="L3245" i="1"/>
  <c r="L3244" i="1"/>
  <c r="L3243" i="1"/>
  <c r="L3242" i="1"/>
  <c r="L3241" i="1"/>
  <c r="L3240" i="1"/>
  <c r="L3239" i="1"/>
  <c r="L3238" i="1"/>
  <c r="L3237" i="1"/>
  <c r="L3236" i="1"/>
  <c r="L3235" i="1"/>
  <c r="L3234" i="1"/>
  <c r="L3233" i="1"/>
  <c r="L3232" i="1"/>
  <c r="L3231" i="1"/>
  <c r="L3230" i="1"/>
  <c r="L3229" i="1"/>
  <c r="L3228" i="1"/>
  <c r="L3227" i="1"/>
  <c r="L3226" i="1"/>
  <c r="L3225" i="1"/>
  <c r="L3224" i="1"/>
  <c r="L3223" i="1"/>
  <c r="L3222" i="1"/>
  <c r="L3221" i="1"/>
  <c r="L3220" i="1"/>
  <c r="L3219" i="1"/>
  <c r="L3218" i="1"/>
  <c r="L3217" i="1"/>
  <c r="L3216" i="1"/>
  <c r="L3215" i="1"/>
  <c r="L3214" i="1"/>
  <c r="L3213" i="1"/>
  <c r="L3212" i="1"/>
  <c r="L3211" i="1"/>
  <c r="L3210" i="1"/>
  <c r="L3209" i="1"/>
  <c r="L3208" i="1"/>
  <c r="L3207" i="1"/>
  <c r="L3206" i="1"/>
  <c r="L3205" i="1"/>
  <c r="L3204" i="1"/>
  <c r="L3203" i="1"/>
  <c r="L3202" i="1"/>
  <c r="L3201" i="1"/>
  <c r="L3200" i="1"/>
  <c r="L3199" i="1"/>
  <c r="L3198" i="1"/>
  <c r="L3197" i="1"/>
  <c r="L3196" i="1"/>
  <c r="L3195" i="1"/>
  <c r="L3194" i="1"/>
  <c r="L3193" i="1"/>
  <c r="L3192" i="1"/>
  <c r="L3191" i="1"/>
  <c r="L3190" i="1"/>
  <c r="L3189" i="1"/>
  <c r="L3188" i="1"/>
  <c r="L3187" i="1"/>
  <c r="L3186" i="1"/>
  <c r="L3185" i="1"/>
  <c r="L3184" i="1"/>
  <c r="L3183" i="1"/>
  <c r="L3182" i="1"/>
  <c r="L3181" i="1"/>
  <c r="L3180" i="1"/>
  <c r="L3179" i="1"/>
  <c r="L3178" i="1"/>
  <c r="L3177" i="1"/>
  <c r="L3176" i="1"/>
  <c r="L3175" i="1"/>
  <c r="L3174" i="1"/>
  <c r="L3173" i="1"/>
  <c r="L3172" i="1"/>
  <c r="L3171" i="1"/>
  <c r="L3170" i="1"/>
  <c r="L3169" i="1"/>
  <c r="L3168" i="1"/>
  <c r="L3167" i="1"/>
  <c r="L3166" i="1"/>
  <c r="L3165" i="1"/>
  <c r="L3164" i="1"/>
  <c r="L3163" i="1"/>
  <c r="L3162" i="1"/>
  <c r="L3161" i="1"/>
  <c r="L3160" i="1"/>
  <c r="L3159" i="1"/>
  <c r="L3158" i="1"/>
  <c r="L3157" i="1"/>
  <c r="L3156" i="1"/>
  <c r="L3155" i="1"/>
  <c r="L3154" i="1"/>
  <c r="L3153" i="1"/>
  <c r="L3152" i="1"/>
  <c r="L3151" i="1"/>
  <c r="L3150" i="1"/>
  <c r="L3149" i="1"/>
  <c r="L3148" i="1"/>
  <c r="L3147" i="1"/>
  <c r="L3146" i="1"/>
  <c r="L3145" i="1"/>
  <c r="L3144" i="1"/>
  <c r="L3143" i="1"/>
  <c r="L3142" i="1"/>
  <c r="L3141" i="1"/>
  <c r="L3140" i="1"/>
  <c r="L3139" i="1"/>
  <c r="L3138" i="1"/>
  <c r="L3137" i="1"/>
  <c r="L3136" i="1"/>
  <c r="L3135" i="1"/>
  <c r="L3134" i="1"/>
  <c r="L3133" i="1"/>
  <c r="L3132" i="1"/>
  <c r="L3131" i="1"/>
  <c r="L3130" i="1"/>
  <c r="L3129" i="1"/>
  <c r="L3128" i="1"/>
  <c r="L3127" i="1"/>
  <c r="L3126" i="1"/>
  <c r="L3125" i="1"/>
  <c r="L3124" i="1"/>
  <c r="L3123" i="1"/>
  <c r="L3122" i="1"/>
  <c r="L3121" i="1"/>
  <c r="L3120" i="1"/>
  <c r="L3119" i="1"/>
  <c r="L3118" i="1"/>
  <c r="L3117" i="1"/>
  <c r="L3116" i="1"/>
  <c r="L3115" i="1"/>
  <c r="L3114" i="1"/>
  <c r="L3113" i="1"/>
  <c r="L3112" i="1"/>
  <c r="L3111" i="1"/>
  <c r="L3110" i="1"/>
  <c r="L3109" i="1"/>
  <c r="L3108" i="1"/>
  <c r="L3107" i="1"/>
  <c r="L3106" i="1"/>
  <c r="L3105" i="1"/>
  <c r="L3104" i="1"/>
  <c r="L3103" i="1"/>
  <c r="L3102" i="1"/>
  <c r="L3101" i="1"/>
  <c r="L3100" i="1"/>
  <c r="L3099" i="1"/>
  <c r="L3098" i="1"/>
  <c r="L3097" i="1"/>
  <c r="L3096" i="1"/>
  <c r="L3095" i="1"/>
  <c r="L3094" i="1"/>
  <c r="L3093" i="1"/>
  <c r="L3092" i="1"/>
  <c r="L3091" i="1"/>
  <c r="L3090" i="1"/>
  <c r="L3089" i="1"/>
  <c r="L3088" i="1"/>
  <c r="L3087" i="1"/>
  <c r="L3086" i="1"/>
  <c r="L3085" i="1"/>
  <c r="L3084" i="1"/>
  <c r="L3083" i="1"/>
  <c r="L3082" i="1"/>
  <c r="L3081" i="1"/>
  <c r="L3080" i="1"/>
  <c r="L3079" i="1"/>
  <c r="L3078" i="1"/>
  <c r="L3077" i="1"/>
  <c r="L3076" i="1"/>
  <c r="L3075" i="1"/>
  <c r="L3074" i="1"/>
  <c r="L3073" i="1"/>
  <c r="L3072" i="1"/>
  <c r="L3071" i="1"/>
  <c r="L3070" i="1"/>
  <c r="L3069" i="1"/>
  <c r="L3068" i="1"/>
  <c r="L3067" i="1"/>
  <c r="L3066" i="1"/>
  <c r="L3065" i="1"/>
  <c r="L3064" i="1"/>
  <c r="L3063" i="1"/>
  <c r="L3062" i="1"/>
  <c r="L3061" i="1"/>
  <c r="L3060" i="1"/>
  <c r="L3059" i="1"/>
  <c r="L3058" i="1"/>
  <c r="L3057" i="1"/>
  <c r="L3056" i="1"/>
  <c r="L3055" i="1"/>
  <c r="L3054" i="1"/>
  <c r="L3053" i="1"/>
  <c r="L3052" i="1"/>
  <c r="L3051" i="1"/>
  <c r="L3050" i="1"/>
  <c r="L3049" i="1"/>
  <c r="L3048" i="1"/>
  <c r="L3047" i="1"/>
  <c r="L3046" i="1"/>
  <c r="L3045" i="1"/>
  <c r="L3044" i="1"/>
  <c r="L3043" i="1"/>
  <c r="L3042" i="1"/>
  <c r="L3041" i="1"/>
  <c r="L3040" i="1"/>
  <c r="L3039" i="1"/>
  <c r="L3038" i="1"/>
  <c r="L3037" i="1"/>
  <c r="L3036" i="1"/>
  <c r="L3035" i="1"/>
  <c r="L3034" i="1"/>
  <c r="L3033" i="1"/>
  <c r="L3032" i="1"/>
  <c r="L3031" i="1"/>
  <c r="L3030" i="1"/>
  <c r="L3029" i="1"/>
  <c r="L3028" i="1"/>
  <c r="L3027" i="1"/>
  <c r="L3026" i="1"/>
  <c r="L3025" i="1"/>
  <c r="L3024" i="1"/>
  <c r="L3023" i="1"/>
  <c r="L3022" i="1"/>
  <c r="L3021" i="1"/>
  <c r="L3020" i="1"/>
  <c r="L3019" i="1"/>
  <c r="L3018" i="1"/>
  <c r="L3017" i="1"/>
  <c r="L3016" i="1"/>
  <c r="L3015" i="1"/>
  <c r="L3014" i="1"/>
  <c r="L3013" i="1"/>
  <c r="L3012" i="1"/>
  <c r="L3011" i="1"/>
  <c r="L3010" i="1"/>
  <c r="L3009" i="1"/>
  <c r="L3008" i="1"/>
  <c r="L3007" i="1"/>
  <c r="L3006" i="1"/>
  <c r="L3005" i="1"/>
  <c r="L3004" i="1"/>
  <c r="L3003" i="1"/>
  <c r="L3002" i="1"/>
  <c r="L3001" i="1"/>
  <c r="L3000" i="1"/>
  <c r="L2999" i="1"/>
  <c r="L2998" i="1"/>
  <c r="L2997" i="1"/>
  <c r="L2996" i="1"/>
  <c r="L2995" i="1"/>
  <c r="L2994" i="1"/>
  <c r="L2993" i="1"/>
  <c r="L2992" i="1"/>
  <c r="L2991" i="1"/>
  <c r="L2990" i="1"/>
  <c r="L2989" i="1"/>
  <c r="L2988" i="1"/>
  <c r="L2987" i="1"/>
  <c r="L2986" i="1"/>
  <c r="L2985" i="1"/>
  <c r="L2984" i="1"/>
  <c r="L2983" i="1"/>
  <c r="L2982" i="1"/>
  <c r="L2981" i="1"/>
  <c r="L2980" i="1"/>
  <c r="L2979" i="1"/>
  <c r="L2978" i="1"/>
  <c r="L2977" i="1"/>
  <c r="L2976" i="1"/>
  <c r="L2975" i="1"/>
  <c r="L2974" i="1"/>
  <c r="L2973" i="1"/>
  <c r="L2972" i="1"/>
  <c r="L2971" i="1"/>
  <c r="L2970" i="1"/>
  <c r="L2969" i="1"/>
  <c r="L2968" i="1"/>
  <c r="L2967" i="1"/>
  <c r="L2966" i="1"/>
  <c r="L2965" i="1"/>
  <c r="L2964" i="1"/>
  <c r="L2963" i="1"/>
  <c r="L2962" i="1"/>
  <c r="L2961" i="1"/>
  <c r="L2960" i="1"/>
  <c r="L2959" i="1"/>
  <c r="L2958" i="1"/>
  <c r="L2957" i="1"/>
  <c r="L2956" i="1"/>
  <c r="L2955" i="1"/>
  <c r="L2954" i="1"/>
  <c r="L2953" i="1"/>
  <c r="L2952" i="1"/>
  <c r="L2951" i="1"/>
  <c r="L2950" i="1"/>
  <c r="L2949" i="1"/>
  <c r="L2948" i="1"/>
  <c r="L2947" i="1"/>
  <c r="L2946" i="1"/>
  <c r="L2945" i="1"/>
  <c r="L2944" i="1"/>
  <c r="L2943" i="1"/>
  <c r="L2942" i="1"/>
  <c r="L2941" i="1"/>
  <c r="L2940" i="1"/>
  <c r="L2939" i="1"/>
  <c r="L2938" i="1"/>
  <c r="L2937" i="1"/>
  <c r="L2936" i="1"/>
  <c r="L2935" i="1"/>
  <c r="L2934" i="1"/>
  <c r="L2933" i="1"/>
  <c r="L2932" i="1"/>
  <c r="L2931" i="1"/>
  <c r="L2930" i="1"/>
  <c r="L2929" i="1"/>
  <c r="L2928" i="1"/>
  <c r="L2927" i="1"/>
  <c r="L2926" i="1"/>
  <c r="L2925" i="1"/>
  <c r="L2924" i="1"/>
  <c r="L2923" i="1"/>
  <c r="L2922" i="1"/>
  <c r="L2921" i="1"/>
  <c r="L2920" i="1"/>
  <c r="L2919" i="1"/>
  <c r="L2918" i="1"/>
  <c r="L2917" i="1"/>
  <c r="L2916" i="1"/>
  <c r="L2915" i="1"/>
  <c r="L2914" i="1"/>
  <c r="L2913" i="1"/>
  <c r="L2912" i="1"/>
  <c r="L2911" i="1"/>
  <c r="L2910" i="1"/>
  <c r="L2909" i="1"/>
  <c r="L2908" i="1"/>
  <c r="L2907" i="1"/>
  <c r="L2906" i="1"/>
  <c r="L2905" i="1"/>
  <c r="L2904" i="1"/>
  <c r="L2903" i="1"/>
  <c r="L2902" i="1"/>
  <c r="L2901" i="1"/>
  <c r="L2900" i="1"/>
  <c r="L2899" i="1"/>
  <c r="L2898" i="1"/>
  <c r="L2897" i="1"/>
  <c r="L2896" i="1"/>
  <c r="L2895" i="1"/>
  <c r="L2894" i="1"/>
  <c r="L2893" i="1"/>
  <c r="L2892" i="1"/>
  <c r="L2891" i="1"/>
  <c r="L2890" i="1"/>
  <c r="L2889" i="1"/>
  <c r="L2888" i="1"/>
  <c r="L2887" i="1"/>
  <c r="L2886" i="1"/>
  <c r="L2885" i="1"/>
  <c r="L2884" i="1"/>
  <c r="L2883" i="1"/>
  <c r="L2882" i="1"/>
  <c r="L2881" i="1"/>
  <c r="L2880" i="1"/>
  <c r="L2879" i="1"/>
  <c r="L2878" i="1"/>
  <c r="L2877" i="1"/>
  <c r="L2876" i="1"/>
  <c r="L2875" i="1"/>
  <c r="L2874" i="1"/>
  <c r="L2873" i="1"/>
  <c r="L2872" i="1"/>
  <c r="L2871" i="1"/>
  <c r="L2870" i="1"/>
  <c r="L2869" i="1"/>
  <c r="L2868" i="1"/>
  <c r="L2867" i="1"/>
  <c r="L2866" i="1"/>
  <c r="L2865" i="1"/>
  <c r="L2864" i="1"/>
  <c r="L2863" i="1"/>
  <c r="L2862" i="1"/>
  <c r="L2861" i="1"/>
  <c r="L2860" i="1"/>
  <c r="L2859" i="1"/>
  <c r="L2858" i="1"/>
  <c r="L2857" i="1"/>
  <c r="L2856" i="1"/>
  <c r="L2855" i="1"/>
  <c r="L2854" i="1"/>
  <c r="L2853" i="1"/>
  <c r="L2852" i="1"/>
  <c r="L2851" i="1"/>
  <c r="L2850" i="1"/>
  <c r="L2849" i="1"/>
  <c r="L2848" i="1"/>
  <c r="L2847" i="1"/>
  <c r="L2846" i="1"/>
  <c r="L2845" i="1"/>
  <c r="L2844" i="1"/>
  <c r="L2843" i="1"/>
  <c r="L2842" i="1"/>
  <c r="L2841" i="1"/>
  <c r="L2840" i="1"/>
  <c r="L2839" i="1"/>
  <c r="L2838" i="1"/>
  <c r="L2837" i="1"/>
  <c r="L2836" i="1"/>
  <c r="L2835" i="1"/>
  <c r="L2834" i="1"/>
  <c r="L2833" i="1"/>
  <c r="L2832" i="1"/>
  <c r="L2831" i="1"/>
  <c r="L2830" i="1"/>
  <c r="L2829" i="1"/>
  <c r="L2828" i="1"/>
  <c r="L2827" i="1"/>
  <c r="L2826" i="1"/>
  <c r="L2825" i="1"/>
  <c r="L2824" i="1"/>
  <c r="L2823" i="1"/>
  <c r="L2822" i="1"/>
  <c r="L2821" i="1"/>
  <c r="L2820" i="1"/>
  <c r="L2819" i="1"/>
  <c r="L2818" i="1"/>
  <c r="L2817" i="1"/>
  <c r="L2816" i="1"/>
  <c r="L2815" i="1"/>
  <c r="L2814" i="1"/>
  <c r="L2813" i="1"/>
  <c r="L2812" i="1"/>
  <c r="L2811" i="1"/>
  <c r="L2810" i="1"/>
  <c r="L2809" i="1"/>
  <c r="L2808" i="1"/>
  <c r="L2807" i="1"/>
  <c r="L2806" i="1"/>
  <c r="L2805" i="1"/>
  <c r="L2804" i="1"/>
  <c r="L2803" i="1"/>
  <c r="L2802" i="1"/>
  <c r="L2801" i="1"/>
  <c r="L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783" i="1"/>
  <c r="L2782" i="1"/>
  <c r="L2781" i="1"/>
  <c r="L2780" i="1"/>
  <c r="L2779" i="1"/>
  <c r="L2778" i="1"/>
  <c r="L2777" i="1"/>
  <c r="L2776" i="1"/>
  <c r="L2775" i="1"/>
  <c r="L2774" i="1"/>
  <c r="L2773" i="1"/>
  <c r="L2772" i="1"/>
  <c r="L2771" i="1"/>
  <c r="L2770" i="1"/>
  <c r="L2769" i="1"/>
  <c r="L2768" i="1"/>
  <c r="L2767" i="1"/>
  <c r="L2766" i="1"/>
  <c r="L2765" i="1"/>
  <c r="L2764" i="1"/>
  <c r="L2763" i="1"/>
  <c r="L2762" i="1"/>
  <c r="L2761" i="1"/>
  <c r="L2760" i="1"/>
  <c r="L2759" i="1"/>
  <c r="L2758" i="1"/>
  <c r="L2757" i="1"/>
  <c r="L2756" i="1"/>
  <c r="L2755" i="1"/>
  <c r="L2754" i="1"/>
  <c r="L2753" i="1"/>
  <c r="L2752" i="1"/>
  <c r="L2751" i="1"/>
  <c r="L2750" i="1"/>
  <c r="L2749" i="1"/>
  <c r="L2748" i="1"/>
  <c r="L2747" i="1"/>
  <c r="L2746" i="1"/>
  <c r="L2745" i="1"/>
  <c r="L2744" i="1"/>
  <c r="L2743" i="1"/>
  <c r="L2742" i="1"/>
  <c r="L2741" i="1"/>
  <c r="L2740" i="1"/>
  <c r="L2739" i="1"/>
  <c r="L2738" i="1"/>
  <c r="L2737" i="1"/>
  <c r="L2736" i="1"/>
  <c r="L2735" i="1"/>
  <c r="L2734" i="1"/>
  <c r="L2733" i="1"/>
  <c r="L2732" i="1"/>
  <c r="L2731" i="1"/>
  <c r="L2730" i="1"/>
  <c r="L2729" i="1"/>
  <c r="L2728" i="1"/>
  <c r="L2727" i="1"/>
  <c r="L2726" i="1"/>
  <c r="L2725" i="1"/>
  <c r="L2724" i="1"/>
  <c r="L2723" i="1"/>
  <c r="L2722" i="1"/>
  <c r="L2721" i="1"/>
  <c r="L2720" i="1"/>
  <c r="L2719" i="1"/>
  <c r="L2718" i="1"/>
  <c r="L2717" i="1"/>
  <c r="L2716" i="1"/>
  <c r="L2715" i="1"/>
  <c r="L2714" i="1"/>
  <c r="L2713" i="1"/>
  <c r="L2712" i="1"/>
  <c r="L2711" i="1"/>
  <c r="L2710" i="1"/>
  <c r="L2709" i="1"/>
  <c r="L2708" i="1"/>
  <c r="L2707" i="1"/>
  <c r="L2706" i="1"/>
  <c r="L2705" i="1"/>
  <c r="L2704" i="1"/>
  <c r="L2703" i="1"/>
  <c r="L2702" i="1"/>
  <c r="L2701" i="1"/>
  <c r="L2700" i="1"/>
  <c r="L2699" i="1"/>
  <c r="L2698" i="1"/>
  <c r="L2697" i="1"/>
  <c r="L2696" i="1"/>
  <c r="L2695" i="1"/>
  <c r="L2694" i="1"/>
  <c r="L2693" i="1"/>
  <c r="L2692" i="1"/>
  <c r="L2691" i="1"/>
  <c r="L2690" i="1"/>
  <c r="L2689" i="1"/>
  <c r="L2688" i="1"/>
  <c r="L2687" i="1"/>
  <c r="L2686" i="1"/>
  <c r="L2685" i="1"/>
  <c r="L2684" i="1"/>
  <c r="L2683" i="1"/>
  <c r="L2682" i="1"/>
  <c r="L2681" i="1"/>
  <c r="L2680" i="1"/>
  <c r="L2679" i="1"/>
  <c r="L2678" i="1"/>
  <c r="L2677" i="1"/>
  <c r="L2676" i="1"/>
  <c r="L2675" i="1"/>
  <c r="L2674" i="1"/>
  <c r="L2673" i="1"/>
  <c r="L2672" i="1"/>
  <c r="L2671" i="1"/>
  <c r="L2670" i="1"/>
  <c r="L2669" i="1"/>
  <c r="L2668" i="1"/>
  <c r="L2667" i="1"/>
  <c r="L2666" i="1"/>
  <c r="L2665" i="1"/>
  <c r="L2664" i="1"/>
  <c r="L2663" i="1"/>
  <c r="L2662" i="1"/>
  <c r="L2661" i="1"/>
  <c r="L2660" i="1"/>
  <c r="L2659" i="1"/>
  <c r="L2658" i="1"/>
  <c r="L2657" i="1"/>
  <c r="L2656" i="1"/>
  <c r="L2655" i="1"/>
  <c r="L2654" i="1"/>
  <c r="L2653" i="1"/>
  <c r="L2652" i="1"/>
  <c r="L2651" i="1"/>
  <c r="L2650" i="1"/>
  <c r="L2649" i="1"/>
  <c r="L2648" i="1"/>
  <c r="L2647" i="1"/>
  <c r="L2646" i="1"/>
  <c r="L2645" i="1"/>
  <c r="L2644" i="1"/>
  <c r="L2643" i="1"/>
  <c r="L2642" i="1"/>
  <c r="L2641" i="1"/>
  <c r="L2640" i="1"/>
  <c r="L2639" i="1"/>
  <c r="L2638" i="1"/>
  <c r="L2637" i="1"/>
  <c r="L2636" i="1"/>
  <c r="L2635" i="1"/>
  <c r="L2634" i="1"/>
  <c r="L2633" i="1"/>
  <c r="L2632" i="1"/>
  <c r="L2631" i="1"/>
  <c r="L2630" i="1"/>
  <c r="L2629" i="1"/>
  <c r="L2628" i="1"/>
  <c r="L2627" i="1"/>
  <c r="L2626" i="1"/>
  <c r="L2625" i="1"/>
  <c r="L2624" i="1"/>
  <c r="L2623" i="1"/>
  <c r="L2622" i="1"/>
  <c r="L2621" i="1"/>
  <c r="L2620" i="1"/>
  <c r="L2619" i="1"/>
  <c r="L2618" i="1"/>
  <c r="L2617" i="1"/>
  <c r="L2616" i="1"/>
  <c r="L2615" i="1"/>
  <c r="L2614" i="1"/>
  <c r="L2613" i="1"/>
  <c r="L2612" i="1"/>
  <c r="L2611" i="1"/>
  <c r="L2610" i="1"/>
  <c r="L2609" i="1"/>
  <c r="L2608" i="1"/>
  <c r="L2607" i="1"/>
  <c r="L2606" i="1"/>
  <c r="L2605" i="1"/>
  <c r="L2604" i="1"/>
  <c r="L2603" i="1"/>
  <c r="L2602" i="1"/>
  <c r="L2601" i="1"/>
  <c r="L2600" i="1"/>
  <c r="L2599" i="1"/>
  <c r="L2598" i="1"/>
  <c r="L2597" i="1"/>
  <c r="L2596" i="1"/>
  <c r="L2595" i="1"/>
  <c r="L2594" i="1"/>
  <c r="L2593" i="1"/>
  <c r="L2592" i="1"/>
  <c r="L2591" i="1"/>
  <c r="L2590" i="1"/>
  <c r="L2589" i="1"/>
  <c r="L2588" i="1"/>
  <c r="L2587" i="1"/>
  <c r="L2586" i="1"/>
  <c r="L2585" i="1"/>
  <c r="L2584" i="1"/>
  <c r="L2583" i="1"/>
  <c r="L2582" i="1"/>
  <c r="L2581" i="1"/>
  <c r="L2580" i="1"/>
  <c r="L2579" i="1"/>
  <c r="L2578" i="1"/>
  <c r="L2577" i="1"/>
  <c r="L2576" i="1"/>
  <c r="L2575" i="1"/>
  <c r="L2574" i="1"/>
  <c r="L2573" i="1"/>
  <c r="L2572" i="1"/>
  <c r="L2571" i="1"/>
  <c r="L2570" i="1"/>
  <c r="L2569" i="1"/>
  <c r="L2568" i="1"/>
  <c r="L2567" i="1"/>
  <c r="L2566" i="1"/>
  <c r="L2565" i="1"/>
  <c r="L2564" i="1"/>
  <c r="L2563" i="1"/>
  <c r="L2562" i="1"/>
  <c r="L2561" i="1"/>
  <c r="L2560" i="1"/>
  <c r="L2559" i="1"/>
  <c r="L2558" i="1"/>
  <c r="L2557" i="1"/>
  <c r="L2556" i="1"/>
  <c r="L2555" i="1"/>
  <c r="L2554" i="1"/>
  <c r="L2553" i="1"/>
  <c r="L2552" i="1"/>
  <c r="L2551" i="1"/>
  <c r="L2550" i="1"/>
  <c r="L2549" i="1"/>
  <c r="L2548" i="1"/>
  <c r="L2547" i="1"/>
  <c r="L2546" i="1"/>
  <c r="L2545" i="1"/>
  <c r="L2544" i="1"/>
  <c r="L2543" i="1"/>
  <c r="L2542" i="1"/>
  <c r="L2541" i="1"/>
  <c r="L2540" i="1"/>
  <c r="L2539" i="1"/>
  <c r="L2538" i="1"/>
  <c r="L2537" i="1"/>
  <c r="L2536" i="1"/>
  <c r="L2535" i="1"/>
  <c r="L2534" i="1"/>
  <c r="L2533" i="1"/>
  <c r="L2532" i="1"/>
  <c r="L2531" i="1"/>
  <c r="L2530" i="1"/>
  <c r="L2529" i="1"/>
  <c r="L2528" i="1"/>
  <c r="L2527" i="1"/>
  <c r="L2526" i="1"/>
  <c r="L2525" i="1"/>
  <c r="L2524" i="1"/>
  <c r="L2523" i="1"/>
  <c r="L2522" i="1"/>
  <c r="L2521" i="1"/>
  <c r="L2520" i="1"/>
  <c r="L2519" i="1"/>
  <c r="L2518" i="1"/>
  <c r="L2517" i="1"/>
  <c r="L2516" i="1"/>
  <c r="L2515" i="1"/>
  <c r="L2514" i="1"/>
  <c r="L2513" i="1"/>
  <c r="L2512" i="1"/>
  <c r="L2511" i="1"/>
  <c r="L2510" i="1"/>
  <c r="L2509" i="1"/>
  <c r="L2508" i="1"/>
  <c r="L2507" i="1"/>
  <c r="L2506" i="1"/>
  <c r="L2505" i="1"/>
  <c r="L2504" i="1"/>
  <c r="L2503" i="1"/>
  <c r="L2502" i="1"/>
  <c r="L2501" i="1"/>
  <c r="L2500" i="1"/>
  <c r="L2499" i="1"/>
  <c r="L2498" i="1"/>
  <c r="L2497" i="1"/>
  <c r="L2496" i="1"/>
  <c r="L2495" i="1"/>
  <c r="L2494" i="1"/>
  <c r="L2493" i="1"/>
  <c r="L2492" i="1"/>
  <c r="L2491" i="1"/>
  <c r="L2490" i="1"/>
  <c r="L2489" i="1"/>
  <c r="L2488" i="1"/>
  <c r="L2487" i="1"/>
  <c r="L2486" i="1"/>
  <c r="L2485" i="1"/>
  <c r="L2484" i="1"/>
  <c r="L2483" i="1"/>
  <c r="L2482" i="1"/>
  <c r="L2481" i="1"/>
  <c r="L2480" i="1"/>
  <c r="L2479" i="1"/>
  <c r="L2478" i="1"/>
  <c r="L2477" i="1"/>
  <c r="L2476" i="1"/>
  <c r="L2475" i="1"/>
  <c r="L2474" i="1"/>
  <c r="L2473" i="1"/>
  <c r="L2472" i="1"/>
  <c r="L2471" i="1"/>
  <c r="L2470" i="1"/>
  <c r="L2469" i="1"/>
  <c r="L2468" i="1"/>
  <c r="L2467" i="1"/>
  <c r="L2466" i="1"/>
  <c r="L2465" i="1"/>
  <c r="L2464" i="1"/>
  <c r="L2463" i="1"/>
  <c r="L2462" i="1"/>
  <c r="L2461" i="1"/>
  <c r="L2460" i="1"/>
  <c r="L2459" i="1"/>
  <c r="L2458" i="1"/>
  <c r="L2457" i="1"/>
  <c r="L2456" i="1"/>
  <c r="L2455" i="1"/>
  <c r="L2454" i="1"/>
  <c r="L2453" i="1"/>
  <c r="L2452" i="1"/>
  <c r="L2451" i="1"/>
  <c r="L2450" i="1"/>
  <c r="L2449" i="1"/>
  <c r="L2448" i="1"/>
  <c r="L2447" i="1"/>
  <c r="L2446" i="1"/>
  <c r="L2445" i="1"/>
  <c r="L2444" i="1"/>
  <c r="L2443" i="1"/>
  <c r="L2442" i="1"/>
  <c r="L2441" i="1"/>
  <c r="L2440" i="1"/>
  <c r="L2439" i="1"/>
  <c r="L2438" i="1"/>
  <c r="L2437" i="1"/>
  <c r="L2436" i="1"/>
  <c r="L2435" i="1"/>
  <c r="L2434" i="1"/>
  <c r="L2433" i="1"/>
  <c r="L2432" i="1"/>
  <c r="L2431" i="1"/>
  <c r="L2430" i="1"/>
  <c r="L2429" i="1"/>
  <c r="L2428" i="1"/>
  <c r="L2427" i="1"/>
  <c r="L2426" i="1"/>
  <c r="L2425" i="1"/>
  <c r="L2424" i="1"/>
  <c r="L2423" i="1"/>
  <c r="L2422" i="1"/>
  <c r="L2421" i="1"/>
  <c r="L2420" i="1"/>
  <c r="L2419" i="1"/>
  <c r="L2418" i="1"/>
  <c r="L2417" i="1"/>
  <c r="L2416" i="1"/>
  <c r="L2415" i="1"/>
  <c r="L2414" i="1"/>
  <c r="L2413" i="1"/>
  <c r="L2412" i="1"/>
  <c r="L2411" i="1"/>
  <c r="L2410" i="1"/>
  <c r="L2409" i="1"/>
  <c r="L2408" i="1"/>
  <c r="L2407" i="1"/>
  <c r="L2406" i="1"/>
  <c r="L2405" i="1"/>
  <c r="L2404" i="1"/>
  <c r="L2403" i="1"/>
  <c r="L2402" i="1"/>
  <c r="L2401" i="1"/>
  <c r="L2400" i="1"/>
  <c r="L2399" i="1"/>
  <c r="L2398" i="1"/>
  <c r="L2397" i="1"/>
  <c r="L2396" i="1"/>
  <c r="L2395" i="1"/>
  <c r="L2394" i="1"/>
  <c r="L2393" i="1"/>
  <c r="L2392" i="1"/>
  <c r="L2391" i="1"/>
  <c r="L2390" i="1"/>
  <c r="L2389" i="1"/>
  <c r="L2388" i="1"/>
  <c r="L2387" i="1"/>
  <c r="L2386" i="1"/>
  <c r="L2385" i="1"/>
  <c r="L2384" i="1"/>
  <c r="L2383" i="1"/>
  <c r="L2382" i="1"/>
  <c r="L2381" i="1"/>
  <c r="L2380" i="1"/>
  <c r="L2379" i="1"/>
  <c r="L2378" i="1"/>
  <c r="L2377" i="1"/>
  <c r="L2376" i="1"/>
  <c r="L2375" i="1"/>
  <c r="L2374" i="1"/>
  <c r="L2373" i="1"/>
  <c r="L2372" i="1"/>
  <c r="L2371" i="1"/>
  <c r="L2370" i="1"/>
  <c r="L2369" i="1"/>
  <c r="L2368" i="1"/>
  <c r="L2367" i="1"/>
  <c r="L2366" i="1"/>
  <c r="L2365" i="1"/>
  <c r="L2364" i="1"/>
  <c r="L2363" i="1"/>
  <c r="L2362" i="1"/>
  <c r="L2361" i="1"/>
  <c r="L2360" i="1"/>
  <c r="L2359" i="1"/>
  <c r="L2358" i="1"/>
  <c r="L2357" i="1"/>
  <c r="L2356" i="1"/>
  <c r="L2355" i="1"/>
  <c r="L2354" i="1"/>
  <c r="L2353" i="1"/>
  <c r="L2352" i="1"/>
  <c r="L2351" i="1"/>
  <c r="L2350" i="1"/>
  <c r="L2349" i="1"/>
  <c r="L2348" i="1"/>
  <c r="L2347" i="1"/>
  <c r="L2346" i="1"/>
  <c r="L2345" i="1"/>
  <c r="L2344" i="1"/>
  <c r="L2343" i="1"/>
  <c r="L2342" i="1"/>
  <c r="L2341" i="1"/>
  <c r="L2340" i="1"/>
  <c r="L2339" i="1"/>
  <c r="L2338" i="1"/>
  <c r="L2337" i="1"/>
  <c r="L2336" i="1"/>
  <c r="L2335" i="1"/>
  <c r="L2334" i="1"/>
  <c r="L2333" i="1"/>
  <c r="L2332" i="1"/>
  <c r="L2331" i="1"/>
  <c r="L2330" i="1"/>
  <c r="L2329" i="1"/>
  <c r="L2328" i="1"/>
  <c r="L2327" i="1"/>
  <c r="L2326" i="1"/>
  <c r="L2325" i="1"/>
  <c r="L2324" i="1"/>
  <c r="L2323" i="1"/>
  <c r="L2322" i="1"/>
  <c r="L2321" i="1"/>
  <c r="L2320" i="1"/>
  <c r="L2319" i="1"/>
  <c r="L2318" i="1"/>
  <c r="L2317" i="1"/>
  <c r="L2316" i="1"/>
  <c r="L2315" i="1"/>
  <c r="L2314" i="1"/>
  <c r="L2313" i="1"/>
  <c r="L2312" i="1"/>
  <c r="L2311" i="1"/>
  <c r="L2310" i="1"/>
  <c r="L2309" i="1"/>
  <c r="L2308" i="1"/>
  <c r="L2307" i="1"/>
  <c r="L2306" i="1"/>
  <c r="L2305" i="1"/>
  <c r="L2304" i="1"/>
  <c r="L2303" i="1"/>
  <c r="L2302" i="1"/>
  <c r="L2301" i="1"/>
  <c r="L2300" i="1"/>
  <c r="L2299" i="1"/>
  <c r="L2298" i="1"/>
  <c r="L2297" i="1"/>
  <c r="L2296" i="1"/>
  <c r="L2295" i="1"/>
  <c r="L2294" i="1"/>
  <c r="L2293" i="1"/>
  <c r="L2292" i="1"/>
  <c r="L2291" i="1"/>
  <c r="L2290" i="1"/>
  <c r="L2289" i="1"/>
  <c r="L2288" i="1"/>
  <c r="L2287" i="1"/>
  <c r="L2286" i="1"/>
  <c r="L2285" i="1"/>
  <c r="L2284" i="1"/>
  <c r="L2283" i="1"/>
  <c r="L2282" i="1"/>
  <c r="L2281" i="1"/>
  <c r="L2280" i="1"/>
  <c r="L2279" i="1"/>
  <c r="L2278" i="1"/>
  <c r="L2277" i="1"/>
  <c r="L2276" i="1"/>
  <c r="L2275" i="1"/>
  <c r="L2274" i="1"/>
  <c r="L2273" i="1"/>
  <c r="L2272" i="1"/>
  <c r="L2271" i="1"/>
  <c r="L2270" i="1"/>
  <c r="L2269" i="1"/>
  <c r="L2268" i="1"/>
  <c r="L2267" i="1"/>
  <c r="L2266" i="1"/>
  <c r="L2265" i="1"/>
  <c r="L2264" i="1"/>
  <c r="L2263" i="1"/>
  <c r="L2262" i="1"/>
  <c r="L2261" i="1"/>
  <c r="L2260" i="1"/>
  <c r="L2259" i="1"/>
  <c r="L2258" i="1"/>
  <c r="L2257" i="1"/>
  <c r="L2256" i="1"/>
  <c r="L2255" i="1"/>
  <c r="L2254" i="1"/>
  <c r="L2253" i="1"/>
  <c r="L2252" i="1"/>
  <c r="L2251" i="1"/>
  <c r="L2250" i="1"/>
  <c r="L2249" i="1"/>
  <c r="L2248" i="1"/>
  <c r="L2247" i="1"/>
  <c r="L2246" i="1"/>
  <c r="L2245" i="1"/>
  <c r="L2244" i="1"/>
  <c r="L2243" i="1"/>
  <c r="L2242" i="1"/>
  <c r="L2241" i="1"/>
  <c r="L2240" i="1"/>
  <c r="L2239" i="1"/>
  <c r="L2238" i="1"/>
  <c r="L2237" i="1"/>
  <c r="L2236" i="1"/>
  <c r="L2235" i="1"/>
  <c r="L2234" i="1"/>
  <c r="L2233" i="1"/>
  <c r="L2232" i="1"/>
  <c r="L2231" i="1"/>
  <c r="L2230" i="1"/>
  <c r="L2229" i="1"/>
  <c r="L2228" i="1"/>
  <c r="L2227" i="1"/>
  <c r="L2226" i="1"/>
  <c r="L2225" i="1"/>
  <c r="L2224" i="1"/>
  <c r="L2223" i="1"/>
  <c r="L2222" i="1"/>
  <c r="L2221" i="1"/>
  <c r="L2220" i="1"/>
  <c r="L2219" i="1"/>
  <c r="L2218" i="1"/>
  <c r="L2217" i="1"/>
  <c r="L2216" i="1"/>
  <c r="L2215" i="1"/>
  <c r="L2214" i="1"/>
  <c r="L2213" i="1"/>
  <c r="L2212" i="1"/>
  <c r="L2211" i="1"/>
  <c r="L2210" i="1"/>
  <c r="L2209" i="1"/>
  <c r="L2208" i="1"/>
  <c r="L2207" i="1"/>
  <c r="L2206" i="1"/>
  <c r="L2205" i="1"/>
  <c r="L2204" i="1"/>
  <c r="L2203" i="1"/>
  <c r="L2202" i="1"/>
  <c r="L2201" i="1"/>
  <c r="L2200" i="1"/>
  <c r="L2199" i="1"/>
  <c r="L2198" i="1"/>
  <c r="L2197" i="1"/>
  <c r="L2196" i="1"/>
  <c r="L2195" i="1"/>
  <c r="L2194" i="1"/>
  <c r="L2193" i="1"/>
  <c r="L2192" i="1"/>
  <c r="L2191" i="1"/>
  <c r="L2190" i="1"/>
  <c r="L2189" i="1"/>
  <c r="L2188" i="1"/>
  <c r="L2187" i="1"/>
  <c r="L2186" i="1"/>
  <c r="L2185" i="1"/>
  <c r="L2184" i="1"/>
  <c r="L2183" i="1"/>
  <c r="L2182" i="1"/>
  <c r="L2181" i="1"/>
  <c r="L2180" i="1"/>
  <c r="L2179" i="1"/>
  <c r="L2178" i="1"/>
  <c r="L2177" i="1"/>
  <c r="L2176" i="1"/>
  <c r="L2175" i="1"/>
  <c r="L2174" i="1"/>
  <c r="L2173" i="1"/>
  <c r="L2172" i="1"/>
  <c r="L2171" i="1"/>
  <c r="L2170" i="1"/>
  <c r="L2169" i="1"/>
  <c r="L2168" i="1"/>
  <c r="L2167" i="1"/>
  <c r="L2166" i="1"/>
  <c r="L2165" i="1"/>
  <c r="L2164" i="1"/>
  <c r="L2163" i="1"/>
  <c r="L2162" i="1"/>
  <c r="L2161" i="1"/>
  <c r="L2160" i="1"/>
  <c r="L2159" i="1"/>
  <c r="L2158" i="1"/>
  <c r="L2157" i="1"/>
  <c r="L2156" i="1"/>
  <c r="L2155" i="1"/>
  <c r="L2154" i="1"/>
  <c r="L2153" i="1"/>
  <c r="L2152" i="1"/>
  <c r="L2151" i="1"/>
  <c r="L2150" i="1"/>
  <c r="L2149" i="1"/>
  <c r="L2148" i="1"/>
  <c r="L2147" i="1"/>
  <c r="L2146" i="1"/>
  <c r="L2145" i="1"/>
  <c r="L2144" i="1"/>
  <c r="L2143" i="1"/>
  <c r="L2142" i="1"/>
  <c r="L2141" i="1"/>
  <c r="L2140" i="1"/>
  <c r="L2139" i="1"/>
  <c r="L2138" i="1"/>
  <c r="L2137" i="1"/>
  <c r="L2136" i="1"/>
  <c r="L2135" i="1"/>
  <c r="L2134" i="1"/>
  <c r="L2133" i="1"/>
  <c r="L2132" i="1"/>
  <c r="L2131" i="1"/>
  <c r="L2130" i="1"/>
  <c r="L2129" i="1"/>
  <c r="L2128" i="1"/>
  <c r="L2127" i="1"/>
  <c r="L2126" i="1"/>
  <c r="L2125" i="1"/>
  <c r="L2124" i="1"/>
  <c r="L2123" i="1"/>
  <c r="L2122" i="1"/>
  <c r="L2121" i="1"/>
  <c r="L2120" i="1"/>
  <c r="L2119" i="1"/>
  <c r="L2118" i="1"/>
  <c r="L2117" i="1"/>
  <c r="L2116" i="1"/>
  <c r="L2115" i="1"/>
  <c r="L2114" i="1"/>
  <c r="L2113" i="1"/>
  <c r="L2112" i="1"/>
  <c r="L2111" i="1"/>
  <c r="L2110" i="1"/>
  <c r="L2109" i="1"/>
  <c r="L2108" i="1"/>
  <c r="L2107" i="1"/>
  <c r="L2106" i="1"/>
  <c r="L2105" i="1"/>
  <c r="L2104" i="1"/>
  <c r="L2103" i="1"/>
  <c r="L2102" i="1"/>
  <c r="L2101" i="1"/>
  <c r="L2100" i="1"/>
  <c r="L2099" i="1"/>
  <c r="L2098" i="1"/>
  <c r="L2097" i="1"/>
  <c r="L2096" i="1"/>
  <c r="L2095" i="1"/>
  <c r="L2094" i="1"/>
  <c r="L2093" i="1"/>
  <c r="L2092" i="1"/>
  <c r="L2091" i="1"/>
  <c r="L2090" i="1"/>
  <c r="L2089" i="1"/>
  <c r="L2088" i="1"/>
  <c r="L2087" i="1"/>
  <c r="L2086" i="1"/>
  <c r="L2085" i="1"/>
  <c r="L2084" i="1"/>
  <c r="L2083" i="1"/>
  <c r="L2082" i="1"/>
  <c r="L2081" i="1"/>
  <c r="L2080" i="1"/>
  <c r="L2079" i="1"/>
  <c r="L2078" i="1"/>
  <c r="L2077" i="1"/>
  <c r="L2076" i="1"/>
  <c r="L2075" i="1"/>
  <c r="L2074" i="1"/>
  <c r="L2073" i="1"/>
  <c r="L2072" i="1"/>
  <c r="L2071" i="1"/>
  <c r="L2070" i="1"/>
  <c r="L2069" i="1"/>
  <c r="L2068" i="1"/>
  <c r="L2067" i="1"/>
  <c r="L2066" i="1"/>
  <c r="L2065" i="1"/>
  <c r="L2064" i="1"/>
  <c r="L2063" i="1"/>
  <c r="L2062" i="1"/>
  <c r="L2061" i="1"/>
  <c r="L2060" i="1"/>
  <c r="L2059" i="1"/>
  <c r="L2058" i="1"/>
  <c r="L2057" i="1"/>
  <c r="L2056" i="1"/>
  <c r="L2055" i="1"/>
  <c r="L2054" i="1"/>
  <c r="L2053" i="1"/>
  <c r="L2052" i="1"/>
  <c r="L2051" i="1"/>
  <c r="L2050" i="1"/>
  <c r="L2049" i="1"/>
  <c r="L2048" i="1"/>
  <c r="L2047" i="1"/>
  <c r="L2046" i="1"/>
  <c r="L2045" i="1"/>
  <c r="L2044" i="1"/>
  <c r="L2043" i="1"/>
  <c r="L2042" i="1"/>
  <c r="L2041" i="1"/>
  <c r="L2040" i="1"/>
  <c r="L2039" i="1"/>
  <c r="L2038" i="1"/>
  <c r="L2037" i="1"/>
  <c r="L2036" i="1"/>
  <c r="L2035" i="1"/>
  <c r="L2034" i="1"/>
  <c r="L2033" i="1"/>
  <c r="L2032" i="1"/>
  <c r="L2031" i="1"/>
  <c r="L2030" i="1"/>
  <c r="L2029" i="1"/>
  <c r="L2028" i="1"/>
  <c r="L2027" i="1"/>
  <c r="L2026" i="1"/>
  <c r="L2025" i="1"/>
  <c r="L2024" i="1"/>
  <c r="L2023" i="1"/>
  <c r="L2022" i="1"/>
  <c r="L2021" i="1"/>
  <c r="L2020" i="1"/>
  <c r="L2019" i="1"/>
  <c r="L2018" i="1"/>
  <c r="L2017" i="1"/>
  <c r="L2016" i="1"/>
  <c r="L2015" i="1"/>
  <c r="L2014" i="1"/>
  <c r="L2013" i="1"/>
  <c r="L2012" i="1"/>
  <c r="L2011" i="1"/>
  <c r="L2010" i="1"/>
  <c r="L2009" i="1"/>
  <c r="L2008" i="1"/>
  <c r="L2007" i="1"/>
  <c r="L2006" i="1"/>
  <c r="L2005" i="1"/>
  <c r="L2004" i="1"/>
  <c r="L2003" i="1"/>
  <c r="L2002" i="1"/>
  <c r="L2001" i="1"/>
  <c r="L2000" i="1"/>
  <c r="L1999" i="1"/>
  <c r="L1998" i="1"/>
  <c r="L1997" i="1"/>
  <c r="L1996" i="1"/>
  <c r="L1995" i="1"/>
  <c r="L1994" i="1"/>
  <c r="L1993" i="1"/>
  <c r="L1992" i="1"/>
  <c r="L1991" i="1"/>
  <c r="L1990" i="1"/>
  <c r="L1989" i="1"/>
  <c r="L1988" i="1"/>
  <c r="L1987" i="1"/>
  <c r="L1986" i="1"/>
  <c r="L1985" i="1"/>
  <c r="L1984" i="1"/>
  <c r="L1983" i="1"/>
  <c r="L1982" i="1"/>
  <c r="L1981" i="1"/>
  <c r="L1980" i="1"/>
  <c r="L1979" i="1"/>
  <c r="L1978" i="1"/>
  <c r="L1977" i="1"/>
  <c r="L1976" i="1"/>
  <c r="L1975" i="1"/>
  <c r="L1974" i="1"/>
  <c r="L1973" i="1"/>
  <c r="L1972" i="1"/>
  <c r="L1971" i="1"/>
  <c r="L1970" i="1"/>
  <c r="L1969" i="1"/>
  <c r="L1968" i="1"/>
  <c r="L1967" i="1"/>
  <c r="L1966" i="1"/>
  <c r="L1965" i="1"/>
  <c r="L1964" i="1"/>
  <c r="L1963" i="1"/>
  <c r="L1962" i="1"/>
  <c r="L1961" i="1"/>
  <c r="L1960" i="1"/>
  <c r="L1959" i="1"/>
  <c r="L1958" i="1"/>
  <c r="L1957" i="1"/>
  <c r="L1956" i="1"/>
  <c r="L1955" i="1"/>
  <c r="L1954" i="1"/>
  <c r="L1953" i="1"/>
  <c r="L1952" i="1"/>
  <c r="L1951" i="1"/>
  <c r="L1950" i="1"/>
  <c r="L1949" i="1"/>
  <c r="L1948" i="1"/>
  <c r="L1947" i="1"/>
  <c r="L1946" i="1"/>
  <c r="L1945" i="1"/>
  <c r="L1944" i="1"/>
  <c r="L1943" i="1"/>
  <c r="L1942" i="1"/>
  <c r="L1941" i="1"/>
  <c r="L1940" i="1"/>
  <c r="L1939" i="1"/>
  <c r="L1938" i="1"/>
  <c r="L1937" i="1"/>
  <c r="L1936" i="1"/>
  <c r="L1935" i="1"/>
  <c r="L1934" i="1"/>
  <c r="L1933" i="1"/>
  <c r="L1932" i="1"/>
  <c r="L1931" i="1"/>
  <c r="L1930" i="1"/>
  <c r="L1929" i="1"/>
  <c r="L1928" i="1"/>
  <c r="L1927" i="1"/>
  <c r="L1926" i="1"/>
  <c r="L1925" i="1"/>
  <c r="L1924" i="1"/>
  <c r="L1923" i="1"/>
  <c r="L1922" i="1"/>
  <c r="L1921" i="1"/>
  <c r="L1920" i="1"/>
  <c r="L1919" i="1"/>
  <c r="L1918" i="1"/>
  <c r="L1917" i="1"/>
  <c r="L1916" i="1"/>
  <c r="L1915" i="1"/>
  <c r="L1914" i="1"/>
  <c r="L1913" i="1"/>
  <c r="L1912" i="1"/>
  <c r="L1911" i="1"/>
  <c r="L1910" i="1"/>
  <c r="L1909" i="1"/>
  <c r="L1908" i="1"/>
  <c r="L1907" i="1"/>
  <c r="L1906" i="1"/>
  <c r="L1905" i="1"/>
  <c r="L1904" i="1"/>
  <c r="L1903" i="1"/>
  <c r="L1902" i="1"/>
  <c r="L1901" i="1"/>
  <c r="L1900" i="1"/>
  <c r="L1899" i="1"/>
  <c r="L1898" i="1"/>
  <c r="L1897" i="1"/>
  <c r="L1896" i="1"/>
  <c r="L1895" i="1"/>
  <c r="L1894" i="1"/>
  <c r="L1893" i="1"/>
  <c r="L1892" i="1"/>
  <c r="L1891" i="1"/>
  <c r="L1890" i="1"/>
  <c r="L1889" i="1"/>
  <c r="L1888" i="1"/>
  <c r="L1887" i="1"/>
  <c r="L1886" i="1"/>
  <c r="L1885" i="1"/>
  <c r="L1884" i="1"/>
  <c r="L1883" i="1"/>
  <c r="L1882" i="1"/>
  <c r="L1881" i="1"/>
  <c r="L1880" i="1"/>
  <c r="L1879" i="1"/>
  <c r="L1878" i="1"/>
  <c r="L1877" i="1"/>
  <c r="L1876" i="1"/>
  <c r="L1875" i="1"/>
  <c r="L1874" i="1"/>
  <c r="L1873" i="1"/>
  <c r="L1872" i="1"/>
  <c r="L1871" i="1"/>
  <c r="L1870" i="1"/>
  <c r="L1869" i="1"/>
  <c r="L1868" i="1"/>
  <c r="L1867" i="1"/>
  <c r="L1866" i="1"/>
  <c r="L1865" i="1"/>
  <c r="L1864" i="1"/>
  <c r="L1863" i="1"/>
  <c r="L1862" i="1"/>
  <c r="L1861" i="1"/>
  <c r="L1860" i="1"/>
  <c r="L1859" i="1"/>
  <c r="L1858" i="1"/>
  <c r="L1857" i="1"/>
  <c r="L1856" i="1"/>
  <c r="L1855" i="1"/>
  <c r="L1854" i="1"/>
  <c r="L1853" i="1"/>
  <c r="L1852" i="1"/>
  <c r="L1851" i="1"/>
  <c r="L1850" i="1"/>
  <c r="L1849" i="1"/>
  <c r="L1848" i="1"/>
  <c r="L1847" i="1"/>
  <c r="L1846" i="1"/>
  <c r="L1845" i="1"/>
  <c r="L1844" i="1"/>
  <c r="L1843" i="1"/>
  <c r="L1842" i="1"/>
  <c r="L1841" i="1"/>
  <c r="L1840" i="1"/>
  <c r="L1839" i="1"/>
  <c r="L1838" i="1"/>
  <c r="L1837" i="1"/>
  <c r="L1836" i="1"/>
  <c r="L1835" i="1"/>
  <c r="L1834" i="1"/>
  <c r="L1833" i="1"/>
  <c r="L1832" i="1"/>
  <c r="L1831" i="1"/>
  <c r="L1830" i="1"/>
  <c r="L1829" i="1"/>
  <c r="L1828" i="1"/>
  <c r="L1827" i="1"/>
  <c r="L1826" i="1"/>
  <c r="L1825" i="1"/>
  <c r="L1824" i="1"/>
  <c r="L1823" i="1"/>
  <c r="L1822" i="1"/>
  <c r="L1821" i="1"/>
  <c r="L1820" i="1"/>
  <c r="L1819" i="1"/>
  <c r="L1818" i="1"/>
  <c r="L1817" i="1"/>
  <c r="L1816" i="1"/>
  <c r="L1815" i="1"/>
  <c r="L1814" i="1"/>
  <c r="L1813" i="1"/>
  <c r="L1812" i="1"/>
  <c r="L1811" i="1"/>
  <c r="L1810" i="1"/>
  <c r="L1809" i="1"/>
  <c r="L1808" i="1"/>
  <c r="L1807" i="1"/>
  <c r="L1806" i="1"/>
  <c r="L1805" i="1"/>
  <c r="L1804" i="1"/>
  <c r="L1803" i="1"/>
  <c r="L1802" i="1"/>
  <c r="L1801" i="1"/>
  <c r="L1800" i="1"/>
  <c r="L1799" i="1"/>
  <c r="L1798" i="1"/>
  <c r="L1797" i="1"/>
  <c r="L1796" i="1"/>
  <c r="L1795" i="1"/>
  <c r="L1794" i="1"/>
  <c r="L1793" i="1"/>
  <c r="L1792" i="1"/>
  <c r="L1791" i="1"/>
  <c r="L1790" i="1"/>
  <c r="L1789" i="1"/>
  <c r="L1788" i="1"/>
  <c r="L1787" i="1"/>
  <c r="L1786" i="1"/>
  <c r="L1785" i="1"/>
  <c r="L1784" i="1"/>
  <c r="L1783" i="1"/>
  <c r="L1782" i="1"/>
  <c r="L1781" i="1"/>
  <c r="L1780" i="1"/>
  <c r="L1779" i="1"/>
  <c r="L1778" i="1"/>
  <c r="L1777" i="1"/>
  <c r="L1776" i="1"/>
  <c r="L1775" i="1"/>
  <c r="L1774" i="1"/>
  <c r="L1773" i="1"/>
  <c r="L1772" i="1"/>
  <c r="L1771" i="1"/>
  <c r="L1770" i="1"/>
  <c r="L1769" i="1"/>
  <c r="L1768" i="1"/>
  <c r="L1767" i="1"/>
  <c r="L1766" i="1"/>
  <c r="L1765" i="1"/>
  <c r="L1764" i="1"/>
  <c r="L1763" i="1"/>
  <c r="L1762" i="1"/>
  <c r="L1761" i="1"/>
  <c r="L1760" i="1"/>
  <c r="L1759" i="1"/>
  <c r="L1758" i="1"/>
  <c r="L1757" i="1"/>
  <c r="L1756" i="1"/>
  <c r="L1755" i="1"/>
  <c r="L1754" i="1"/>
  <c r="L1753" i="1"/>
  <c r="L1752" i="1"/>
  <c r="L1751" i="1"/>
  <c r="L1750" i="1"/>
  <c r="L1749" i="1"/>
  <c r="L1748" i="1"/>
  <c r="L1747" i="1"/>
  <c r="L1746" i="1"/>
  <c r="L1745" i="1"/>
  <c r="L1744" i="1"/>
  <c r="L1743" i="1"/>
  <c r="L1742" i="1"/>
  <c r="L1741" i="1"/>
  <c r="L1740" i="1"/>
  <c r="L1739" i="1"/>
  <c r="L1738" i="1"/>
  <c r="L1737" i="1"/>
  <c r="L1736" i="1"/>
  <c r="L1735" i="1"/>
  <c r="L1734" i="1"/>
  <c r="L1733" i="1"/>
  <c r="L1732" i="1"/>
  <c r="L1731" i="1"/>
  <c r="L1730" i="1"/>
  <c r="L1729" i="1"/>
  <c r="L1728" i="1"/>
  <c r="L1727" i="1"/>
  <c r="L1726" i="1"/>
  <c r="L1725" i="1"/>
  <c r="L1724" i="1"/>
  <c r="L1723" i="1"/>
  <c r="L1722" i="1"/>
  <c r="L1721" i="1"/>
  <c r="L1720" i="1"/>
  <c r="L1719" i="1"/>
  <c r="L1718" i="1"/>
  <c r="L1717" i="1"/>
  <c r="L1716" i="1"/>
  <c r="L1715" i="1"/>
  <c r="L1714" i="1"/>
  <c r="L1713" i="1"/>
  <c r="L1712" i="1"/>
  <c r="L1711" i="1"/>
  <c r="L1710" i="1"/>
  <c r="L1709" i="1"/>
  <c r="L1708" i="1"/>
  <c r="L1707" i="1"/>
  <c r="L1706" i="1"/>
  <c r="L1705" i="1"/>
  <c r="L1704" i="1"/>
  <c r="L1703" i="1"/>
  <c r="L1702" i="1"/>
  <c r="L1701" i="1"/>
  <c r="L1700" i="1"/>
  <c r="L1699" i="1"/>
  <c r="L1698" i="1"/>
  <c r="L1697" i="1"/>
  <c r="L1696" i="1"/>
  <c r="L1695" i="1"/>
  <c r="L1694" i="1"/>
  <c r="L1693" i="1"/>
  <c r="L1692" i="1"/>
  <c r="L1691" i="1"/>
  <c r="L1690" i="1"/>
  <c r="L1689" i="1"/>
  <c r="L1688" i="1"/>
  <c r="L1687" i="1"/>
  <c r="L1686" i="1"/>
  <c r="L1685" i="1"/>
  <c r="L1684" i="1"/>
  <c r="L1683" i="1"/>
  <c r="L1682" i="1"/>
  <c r="L1681" i="1"/>
  <c r="L1680" i="1"/>
  <c r="L1679" i="1"/>
  <c r="L1678" i="1"/>
  <c r="L1677" i="1"/>
  <c r="L1676" i="1"/>
  <c r="L1675" i="1"/>
  <c r="L1674" i="1"/>
  <c r="L1673" i="1"/>
  <c r="L1672" i="1"/>
  <c r="L1671" i="1"/>
  <c r="L1670" i="1"/>
  <c r="L1669" i="1"/>
  <c r="L1668" i="1"/>
  <c r="L1667" i="1"/>
  <c r="L1666" i="1"/>
  <c r="L1665" i="1"/>
  <c r="L1664" i="1"/>
  <c r="L1663" i="1"/>
  <c r="L1662" i="1"/>
  <c r="L1661" i="1"/>
  <c r="L1660" i="1"/>
  <c r="L1659" i="1"/>
  <c r="L1658" i="1"/>
  <c r="L1657" i="1"/>
  <c r="L1656" i="1"/>
  <c r="L1655" i="1"/>
  <c r="L1654" i="1"/>
  <c r="L1653" i="1"/>
  <c r="L1652" i="1"/>
  <c r="L1651" i="1"/>
  <c r="L1650" i="1"/>
  <c r="L1649" i="1"/>
  <c r="L1648" i="1"/>
  <c r="L1647" i="1"/>
  <c r="L1646" i="1"/>
  <c r="L1645" i="1"/>
  <c r="L1644" i="1"/>
  <c r="L1643" i="1"/>
  <c r="L1642" i="1"/>
  <c r="L1641" i="1"/>
  <c r="L1640" i="1"/>
  <c r="L1639" i="1"/>
  <c r="L1638" i="1"/>
  <c r="L1637" i="1"/>
  <c r="L1636" i="1"/>
  <c r="L1635" i="1"/>
  <c r="L1634" i="1"/>
  <c r="L1633" i="1"/>
  <c r="L1632" i="1"/>
  <c r="L1631" i="1"/>
  <c r="L1630" i="1"/>
  <c r="L1629" i="1"/>
  <c r="L1628" i="1"/>
  <c r="L1627" i="1"/>
  <c r="L1626" i="1"/>
  <c r="L1625" i="1"/>
  <c r="L1624" i="1"/>
  <c r="L1623" i="1"/>
  <c r="L1622" i="1"/>
  <c r="L1621" i="1"/>
  <c r="L1620" i="1"/>
  <c r="L1619" i="1"/>
  <c r="L1618" i="1"/>
  <c r="L1617" i="1"/>
  <c r="L1616" i="1"/>
  <c r="L1615" i="1"/>
  <c r="L1614" i="1"/>
  <c r="L1613" i="1"/>
  <c r="L1612" i="1"/>
  <c r="L1611" i="1"/>
  <c r="L1610" i="1"/>
  <c r="L1609" i="1"/>
  <c r="L1608" i="1"/>
  <c r="L1607" i="1"/>
  <c r="L1606" i="1"/>
  <c r="L1605" i="1"/>
  <c r="L1604" i="1"/>
  <c r="L1603" i="1"/>
  <c r="L1602" i="1"/>
  <c r="L1601" i="1"/>
  <c r="L1600" i="1"/>
  <c r="L1599" i="1"/>
  <c r="L1598" i="1"/>
  <c r="L1597" i="1"/>
  <c r="L1596" i="1"/>
  <c r="L1595" i="1"/>
  <c r="L1594" i="1"/>
  <c r="L1593" i="1"/>
  <c r="L1592" i="1"/>
  <c r="L1591" i="1"/>
  <c r="L1590" i="1"/>
  <c r="L1589" i="1"/>
  <c r="L1588" i="1"/>
  <c r="L1587" i="1"/>
  <c r="L1586" i="1"/>
  <c r="L1585" i="1"/>
  <c r="L1584" i="1"/>
  <c r="L1583" i="1"/>
  <c r="L1582" i="1"/>
  <c r="L1581" i="1"/>
  <c r="L1580" i="1"/>
  <c r="L1579" i="1"/>
  <c r="L1578" i="1"/>
  <c r="L1577" i="1"/>
  <c r="L1576" i="1"/>
  <c r="L1575" i="1"/>
  <c r="L1574" i="1"/>
  <c r="L1573" i="1"/>
  <c r="L1572" i="1"/>
  <c r="L1571" i="1"/>
  <c r="L1570" i="1"/>
  <c r="L1569" i="1"/>
  <c r="L1568" i="1"/>
  <c r="L1567" i="1"/>
  <c r="L1566" i="1"/>
  <c r="L1565" i="1"/>
  <c r="L1564" i="1"/>
  <c r="L1563" i="1"/>
  <c r="L1562" i="1"/>
  <c r="L1561" i="1"/>
  <c r="L1560" i="1"/>
  <c r="L1559" i="1"/>
  <c r="L1558" i="1"/>
  <c r="L1557" i="1"/>
  <c r="L1556" i="1"/>
  <c r="L1555" i="1"/>
  <c r="L1554" i="1"/>
  <c r="L1553" i="1"/>
  <c r="L1552" i="1"/>
  <c r="L1551" i="1"/>
  <c r="L1550" i="1"/>
  <c r="L1549" i="1"/>
  <c r="L1548" i="1"/>
  <c r="L1547" i="1"/>
  <c r="L1546" i="1"/>
  <c r="L1545" i="1"/>
  <c r="L1544" i="1"/>
  <c r="L1543" i="1"/>
  <c r="L1542" i="1"/>
  <c r="L1541" i="1"/>
  <c r="L1540" i="1"/>
  <c r="L1539" i="1"/>
  <c r="L1538" i="1"/>
  <c r="L1537" i="1"/>
  <c r="L1536" i="1"/>
  <c r="L1535" i="1"/>
  <c r="L1534" i="1"/>
  <c r="L1533" i="1"/>
  <c r="L1532" i="1"/>
  <c r="L1531" i="1"/>
  <c r="L1530" i="1"/>
  <c r="L1529" i="1"/>
  <c r="L1528" i="1"/>
  <c r="L1527" i="1"/>
  <c r="L1526" i="1"/>
  <c r="L1525" i="1"/>
  <c r="L1524" i="1"/>
  <c r="L1523" i="1"/>
  <c r="L1522" i="1"/>
  <c r="L1521" i="1"/>
  <c r="L1520" i="1"/>
  <c r="L1519" i="1"/>
  <c r="L1518" i="1"/>
  <c r="L1517" i="1"/>
  <c r="L1516" i="1"/>
  <c r="L1515" i="1"/>
  <c r="L1514" i="1"/>
  <c r="L1513" i="1"/>
  <c r="L1512" i="1"/>
  <c r="L1511" i="1"/>
  <c r="L1510" i="1"/>
  <c r="L1509" i="1"/>
  <c r="L1508" i="1"/>
  <c r="L1507" i="1"/>
  <c r="L1506" i="1"/>
  <c r="L1505" i="1"/>
  <c r="L1504" i="1"/>
  <c r="L1503" i="1"/>
  <c r="L1502" i="1"/>
  <c r="L1501" i="1"/>
  <c r="L1500" i="1"/>
  <c r="L1499" i="1"/>
  <c r="L1498" i="1"/>
  <c r="L1497" i="1"/>
  <c r="L1496" i="1"/>
  <c r="L1495" i="1"/>
  <c r="L1494" i="1"/>
  <c r="L1493" i="1"/>
  <c r="L1492" i="1"/>
  <c r="L1491" i="1"/>
  <c r="L1490" i="1"/>
  <c r="L1489" i="1"/>
  <c r="L1488" i="1"/>
  <c r="L1487" i="1"/>
  <c r="L1486" i="1"/>
  <c r="L1485" i="1"/>
  <c r="L1484" i="1"/>
  <c r="L1483" i="1"/>
  <c r="L1482" i="1"/>
  <c r="L1481" i="1"/>
  <c r="L1480" i="1"/>
  <c r="L1479" i="1"/>
  <c r="L1478" i="1"/>
  <c r="L1477" i="1"/>
  <c r="L1476" i="1"/>
  <c r="L1475" i="1"/>
  <c r="L1474" i="1"/>
  <c r="L1473" i="1"/>
  <c r="L1472" i="1"/>
  <c r="L1471" i="1"/>
  <c r="L1470" i="1"/>
  <c r="L1469" i="1"/>
  <c r="L1468" i="1"/>
  <c r="L1467" i="1"/>
  <c r="L1466" i="1"/>
  <c r="L1465" i="1"/>
  <c r="L1464" i="1"/>
  <c r="L1463" i="1"/>
  <c r="L1462" i="1"/>
  <c r="L1461" i="1"/>
  <c r="L1460" i="1"/>
  <c r="L1459" i="1"/>
  <c r="L1458" i="1"/>
  <c r="L1457" i="1"/>
  <c r="L1456" i="1"/>
  <c r="L1455" i="1"/>
  <c r="L1454" i="1"/>
  <c r="L1453" i="1"/>
  <c r="L1452" i="1"/>
  <c r="L1451" i="1"/>
  <c r="L1450" i="1"/>
  <c r="L1449" i="1"/>
  <c r="L1448" i="1"/>
  <c r="L1447" i="1"/>
  <c r="L1446" i="1"/>
  <c r="L1445" i="1"/>
  <c r="L1444" i="1"/>
  <c r="L1443" i="1"/>
  <c r="L1442" i="1"/>
  <c r="L1441" i="1"/>
  <c r="L1440" i="1"/>
  <c r="L1439" i="1"/>
  <c r="L1438" i="1"/>
  <c r="L1437" i="1"/>
  <c r="L1436" i="1"/>
  <c r="L1435" i="1"/>
  <c r="L1434" i="1"/>
  <c r="L1433" i="1"/>
  <c r="L1432" i="1"/>
  <c r="L1431" i="1"/>
  <c r="L1430" i="1"/>
  <c r="L1429" i="1"/>
  <c r="L1428" i="1"/>
  <c r="L1427" i="1"/>
  <c r="L1426" i="1"/>
  <c r="L1425" i="1"/>
  <c r="L1424" i="1"/>
  <c r="L1423" i="1"/>
  <c r="L1422" i="1"/>
  <c r="L1421" i="1"/>
  <c r="L1420" i="1"/>
  <c r="L1419" i="1"/>
  <c r="L1418" i="1"/>
  <c r="L1417" i="1"/>
  <c r="L1416" i="1"/>
  <c r="L1415" i="1"/>
  <c r="L1414" i="1"/>
  <c r="L1413" i="1"/>
  <c r="L1412" i="1"/>
  <c r="L1411" i="1"/>
  <c r="L1410" i="1"/>
  <c r="L1409" i="1"/>
  <c r="L1408" i="1"/>
  <c r="L1407" i="1"/>
  <c r="L1406" i="1"/>
  <c r="L1405" i="1"/>
  <c r="L1404" i="1"/>
  <c r="L1403" i="1"/>
  <c r="L1402" i="1"/>
  <c r="L1401" i="1"/>
  <c r="L1400" i="1"/>
  <c r="L1399" i="1"/>
  <c r="L1398" i="1"/>
  <c r="L1397" i="1"/>
  <c r="L1396" i="1"/>
  <c r="L1395" i="1"/>
  <c r="L1394" i="1"/>
  <c r="L1393" i="1"/>
  <c r="L1392" i="1"/>
  <c r="L1391" i="1"/>
  <c r="L1390" i="1"/>
  <c r="L1389" i="1"/>
  <c r="L1388" i="1"/>
  <c r="L1387" i="1"/>
  <c r="L1386" i="1"/>
  <c r="L1385" i="1"/>
  <c r="L1384" i="1"/>
  <c r="L1383" i="1"/>
  <c r="L1382" i="1"/>
  <c r="L1381" i="1"/>
  <c r="L1380" i="1"/>
  <c r="L1379" i="1"/>
  <c r="L1378" i="1"/>
  <c r="L1377" i="1"/>
  <c r="L1376" i="1"/>
  <c r="L1375" i="1"/>
  <c r="L1374" i="1"/>
  <c r="L1373" i="1"/>
  <c r="L1372" i="1"/>
  <c r="L1371" i="1"/>
  <c r="L1370" i="1"/>
  <c r="L1369" i="1"/>
  <c r="L1368" i="1"/>
  <c r="L1367" i="1"/>
  <c r="L1366" i="1"/>
  <c r="L1365" i="1"/>
  <c r="L1364" i="1"/>
  <c r="L1363" i="1"/>
  <c r="L1362" i="1"/>
  <c r="L1361" i="1"/>
  <c r="L1360" i="1"/>
  <c r="L1359" i="1"/>
  <c r="L1358" i="1"/>
  <c r="L1357" i="1"/>
  <c r="L1356" i="1"/>
  <c r="L1355" i="1"/>
  <c r="L1354" i="1"/>
  <c r="L1353" i="1"/>
  <c r="L1352" i="1"/>
  <c r="L1351" i="1"/>
  <c r="L1350" i="1"/>
  <c r="L1349" i="1"/>
  <c r="L1348" i="1"/>
  <c r="L1347" i="1"/>
  <c r="L1346" i="1"/>
  <c r="L1345" i="1"/>
  <c r="L1344" i="1"/>
  <c r="L1343" i="1"/>
  <c r="L1342" i="1"/>
  <c r="L1341" i="1"/>
  <c r="L1340" i="1"/>
  <c r="L1339" i="1"/>
  <c r="L1338" i="1"/>
  <c r="L1337" i="1"/>
  <c r="L1336" i="1"/>
  <c r="L1335" i="1"/>
  <c r="L1334" i="1"/>
  <c r="L1333" i="1"/>
  <c r="L1332" i="1"/>
  <c r="L1331" i="1"/>
  <c r="L1330" i="1"/>
  <c r="L1329" i="1"/>
  <c r="L1328" i="1"/>
  <c r="L1327" i="1"/>
  <c r="L1326" i="1"/>
  <c r="L1325" i="1"/>
  <c r="L1324" i="1"/>
  <c r="L1323" i="1"/>
  <c r="L1322" i="1"/>
  <c r="L1321" i="1"/>
  <c r="L1320" i="1"/>
  <c r="L1319" i="1"/>
  <c r="L1318" i="1"/>
  <c r="L1317" i="1"/>
  <c r="L1316" i="1"/>
  <c r="L1315" i="1"/>
  <c r="L1314" i="1"/>
  <c r="L1313" i="1"/>
  <c r="L1312" i="1"/>
  <c r="L1311" i="1"/>
  <c r="L1310" i="1"/>
  <c r="L1309" i="1"/>
  <c r="L1308" i="1"/>
  <c r="L1307" i="1"/>
  <c r="L1306" i="1"/>
  <c r="L1305" i="1"/>
  <c r="L1304" i="1"/>
  <c r="L1303" i="1"/>
  <c r="L1302" i="1"/>
  <c r="L1301" i="1"/>
  <c r="L1300" i="1"/>
  <c r="L1299" i="1"/>
  <c r="L1298" i="1"/>
  <c r="L1297" i="1"/>
  <c r="L1296" i="1"/>
  <c r="L1295" i="1"/>
  <c r="L1294" i="1"/>
  <c r="L1293" i="1"/>
  <c r="L1292" i="1"/>
  <c r="L1291" i="1"/>
  <c r="L1290" i="1"/>
  <c r="L1289" i="1"/>
  <c r="L1288" i="1"/>
  <c r="L1287" i="1"/>
  <c r="L1286" i="1"/>
  <c r="L1285" i="1"/>
  <c r="L1284" i="1"/>
  <c r="L1283" i="1"/>
  <c r="L1282" i="1"/>
  <c r="L1281" i="1"/>
  <c r="L1280" i="1"/>
  <c r="L1279" i="1"/>
  <c r="L1278" i="1"/>
  <c r="L1277" i="1"/>
  <c r="L1276" i="1"/>
  <c r="L1275" i="1"/>
  <c r="L1274" i="1"/>
  <c r="L1273" i="1"/>
  <c r="L1272" i="1"/>
  <c r="L1271" i="1"/>
  <c r="L1270" i="1"/>
  <c r="L1269" i="1"/>
  <c r="L1268" i="1"/>
  <c r="L1267" i="1"/>
  <c r="L1266" i="1"/>
  <c r="L1265" i="1"/>
  <c r="L1264" i="1"/>
  <c r="L1263" i="1"/>
  <c r="L1262" i="1"/>
  <c r="L1261" i="1"/>
  <c r="L1260" i="1"/>
  <c r="L1259" i="1"/>
  <c r="L1258" i="1"/>
  <c r="L1257" i="1"/>
  <c r="L1256" i="1"/>
  <c r="L1255" i="1"/>
  <c r="L1254" i="1"/>
  <c r="L1253" i="1"/>
  <c r="L1252" i="1"/>
  <c r="L1251" i="1"/>
  <c r="L1250" i="1"/>
  <c r="L1249" i="1"/>
  <c r="L1248" i="1"/>
  <c r="L1247" i="1"/>
  <c r="L1246" i="1"/>
  <c r="L1245" i="1"/>
  <c r="L1244" i="1"/>
  <c r="L1243" i="1"/>
  <c r="L1242" i="1"/>
  <c r="L1241" i="1"/>
  <c r="L1240" i="1"/>
  <c r="L1239" i="1"/>
  <c r="L1238" i="1"/>
  <c r="L1237" i="1"/>
  <c r="L1236" i="1"/>
  <c r="L1235" i="1"/>
  <c r="L1234" i="1"/>
  <c r="L1233" i="1"/>
  <c r="L1232" i="1"/>
  <c r="L1231" i="1"/>
  <c r="L1230" i="1"/>
  <c r="L1229" i="1"/>
  <c r="L1228" i="1"/>
  <c r="L1227" i="1"/>
  <c r="L1226" i="1"/>
  <c r="L1225" i="1"/>
  <c r="L1224" i="1"/>
  <c r="L1223" i="1"/>
  <c r="L1222" i="1"/>
  <c r="L1221" i="1"/>
  <c r="L1220" i="1"/>
  <c r="L1219" i="1"/>
  <c r="L1218" i="1"/>
  <c r="L1217" i="1"/>
  <c r="L1216" i="1"/>
  <c r="L1215" i="1"/>
  <c r="L1214" i="1"/>
  <c r="L1213" i="1"/>
  <c r="L1212" i="1"/>
  <c r="L1211" i="1"/>
  <c r="L1210" i="1"/>
  <c r="L1209" i="1"/>
  <c r="L1208" i="1"/>
  <c r="L1207" i="1"/>
  <c r="L1206" i="1"/>
  <c r="L1205" i="1"/>
  <c r="L1204" i="1"/>
  <c r="L1203" i="1"/>
  <c r="L1202" i="1"/>
  <c r="L1201" i="1"/>
  <c r="L1200" i="1"/>
  <c r="L1199" i="1"/>
  <c r="L1198" i="1"/>
  <c r="L1197" i="1"/>
  <c r="L1196" i="1"/>
  <c r="L1195" i="1"/>
  <c r="L1194" i="1"/>
  <c r="L1193" i="1"/>
  <c r="L1192" i="1"/>
  <c r="L1191" i="1"/>
  <c r="L1190" i="1"/>
  <c r="L1189" i="1"/>
  <c r="L1188" i="1"/>
  <c r="L1187" i="1"/>
  <c r="L1186" i="1"/>
  <c r="L1185" i="1"/>
  <c r="L1184" i="1"/>
  <c r="L1183" i="1"/>
  <c r="L1182" i="1"/>
  <c r="L1181" i="1"/>
  <c r="L1180" i="1"/>
  <c r="L1179" i="1"/>
  <c r="L1178" i="1"/>
  <c r="L1177" i="1"/>
  <c r="L1176" i="1"/>
  <c r="L1175" i="1"/>
  <c r="L1174" i="1"/>
  <c r="L1173" i="1"/>
  <c r="L1172" i="1"/>
  <c r="L1171" i="1"/>
  <c r="L1170" i="1"/>
  <c r="L1169" i="1"/>
  <c r="L1168" i="1"/>
  <c r="L1167" i="1"/>
  <c r="L1166" i="1"/>
  <c r="L1165" i="1"/>
  <c r="L1164" i="1"/>
  <c r="L1163" i="1"/>
  <c r="L1162" i="1"/>
  <c r="L1161" i="1"/>
  <c r="L1160" i="1"/>
  <c r="L1159" i="1"/>
  <c r="L1158" i="1"/>
  <c r="L1157" i="1"/>
  <c r="L1156" i="1"/>
  <c r="L1155" i="1"/>
  <c r="L1154" i="1"/>
  <c r="L1153" i="1"/>
  <c r="L1152" i="1"/>
  <c r="L1151" i="1"/>
  <c r="L1150" i="1"/>
  <c r="L1149" i="1"/>
  <c r="L1148" i="1"/>
  <c r="L1147" i="1"/>
  <c r="L1146" i="1"/>
  <c r="L1145" i="1"/>
  <c r="L1144" i="1"/>
  <c r="L1143" i="1"/>
  <c r="L1142" i="1"/>
  <c r="L1141" i="1"/>
  <c r="L1140" i="1"/>
  <c r="L1139" i="1"/>
  <c r="L1138" i="1"/>
  <c r="L1137" i="1"/>
  <c r="L1136" i="1"/>
  <c r="L1135" i="1"/>
  <c r="L1134" i="1"/>
  <c r="L1133" i="1"/>
  <c r="L1132" i="1"/>
  <c r="L1131" i="1"/>
  <c r="L1130" i="1"/>
  <c r="L1129" i="1"/>
  <c r="L1128" i="1"/>
  <c r="L1127" i="1"/>
  <c r="L1126" i="1"/>
  <c r="L1125" i="1"/>
  <c r="L1124" i="1"/>
  <c r="L1123" i="1"/>
  <c r="L1122" i="1"/>
  <c r="L1121" i="1"/>
  <c r="L1120" i="1"/>
  <c r="L1119" i="1"/>
  <c r="L1118" i="1"/>
  <c r="L1117" i="1"/>
  <c r="L1116" i="1"/>
  <c r="L1115" i="1"/>
  <c r="L1114" i="1"/>
  <c r="L1113" i="1"/>
  <c r="L1112" i="1"/>
  <c r="L1111" i="1"/>
  <c r="L1110" i="1"/>
  <c r="L1109" i="1"/>
  <c r="L1108" i="1"/>
  <c r="L1107" i="1"/>
  <c r="L1106" i="1"/>
  <c r="L1105" i="1"/>
  <c r="L1104" i="1"/>
  <c r="L1103" i="1"/>
  <c r="L1102" i="1"/>
  <c r="L1101" i="1"/>
  <c r="L1100" i="1"/>
  <c r="L1099" i="1"/>
  <c r="L1098" i="1"/>
  <c r="L1097" i="1"/>
  <c r="L1096" i="1"/>
  <c r="L1095" i="1"/>
  <c r="L1094" i="1"/>
  <c r="L1093" i="1"/>
  <c r="L1092" i="1"/>
  <c r="L1091" i="1"/>
  <c r="L1090" i="1"/>
  <c r="L1089" i="1"/>
  <c r="L1088" i="1"/>
  <c r="L1087" i="1"/>
  <c r="L1086" i="1"/>
  <c r="L1085" i="1"/>
  <c r="L1084" i="1"/>
  <c r="L1083" i="1"/>
  <c r="L1082" i="1"/>
  <c r="L1081" i="1"/>
  <c r="L1080" i="1"/>
  <c r="L1079" i="1"/>
  <c r="L1078" i="1"/>
  <c r="L1077" i="1"/>
  <c r="L1076" i="1"/>
  <c r="L1075" i="1"/>
  <c r="L1074" i="1"/>
  <c r="L1073" i="1"/>
  <c r="L1072" i="1"/>
  <c r="L1071" i="1"/>
  <c r="L1070" i="1"/>
  <c r="L1069" i="1"/>
  <c r="L1068" i="1"/>
  <c r="L1067" i="1"/>
  <c r="L1066" i="1"/>
  <c r="L1065" i="1"/>
  <c r="L1064" i="1"/>
  <c r="L1063" i="1"/>
  <c r="L1062" i="1"/>
  <c r="L1061" i="1"/>
  <c r="L1060" i="1"/>
  <c r="L1059" i="1"/>
  <c r="L1058" i="1"/>
  <c r="L1057" i="1"/>
  <c r="L1056" i="1"/>
  <c r="L1055" i="1"/>
  <c r="L1054" i="1"/>
  <c r="L1053" i="1"/>
  <c r="L1052" i="1"/>
  <c r="L1051" i="1"/>
  <c r="L1050" i="1"/>
  <c r="L1049" i="1"/>
  <c r="L1048" i="1"/>
  <c r="L1047" i="1"/>
  <c r="L1046" i="1"/>
  <c r="L1045" i="1"/>
  <c r="L1044" i="1"/>
  <c r="L1043" i="1"/>
  <c r="L1042" i="1"/>
  <c r="L1041" i="1"/>
  <c r="L1040" i="1"/>
  <c r="L1039" i="1"/>
  <c r="L1038" i="1"/>
  <c r="L1037" i="1"/>
  <c r="L1036" i="1"/>
  <c r="L1035" i="1"/>
  <c r="L1034" i="1"/>
  <c r="L1033" i="1"/>
  <c r="L1032" i="1"/>
  <c r="L1031" i="1"/>
  <c r="L1030" i="1"/>
  <c r="L1029" i="1"/>
  <c r="L1028" i="1"/>
  <c r="L1027" i="1"/>
  <c r="L1026" i="1"/>
  <c r="L1025" i="1"/>
  <c r="L1024" i="1"/>
  <c r="L1023" i="1"/>
  <c r="L1022" i="1"/>
  <c r="L1021" i="1"/>
  <c r="L1020" i="1"/>
  <c r="L1019" i="1"/>
  <c r="L1018" i="1"/>
  <c r="L1017" i="1"/>
  <c r="L1016" i="1"/>
  <c r="L1015" i="1"/>
  <c r="L1014" i="1"/>
  <c r="L1013" i="1"/>
  <c r="L1012" i="1"/>
  <c r="L1011" i="1"/>
  <c r="L1010" i="1"/>
  <c r="L1009" i="1"/>
  <c r="L1008" i="1"/>
  <c r="L1007" i="1"/>
  <c r="L1006" i="1"/>
  <c r="L1005" i="1"/>
  <c r="L1004" i="1"/>
  <c r="L1003" i="1"/>
  <c r="L1002" i="1"/>
  <c r="L1001" i="1"/>
  <c r="L1000" i="1"/>
  <c r="L999" i="1"/>
  <c r="L998" i="1"/>
  <c r="L997" i="1"/>
  <c r="L996" i="1"/>
  <c r="L995" i="1"/>
  <c r="L994" i="1"/>
  <c r="L993" i="1"/>
  <c r="L992" i="1"/>
  <c r="L991" i="1"/>
  <c r="L990" i="1"/>
  <c r="L989" i="1"/>
  <c r="L988" i="1"/>
  <c r="L987" i="1"/>
  <c r="L986" i="1"/>
  <c r="L985" i="1"/>
  <c r="L984" i="1"/>
  <c r="L983" i="1"/>
  <c r="L982" i="1"/>
  <c r="L981" i="1"/>
  <c r="L980" i="1"/>
  <c r="L979" i="1"/>
  <c r="L978" i="1"/>
  <c r="L977" i="1"/>
  <c r="L976" i="1"/>
  <c r="L975" i="1"/>
  <c r="L974" i="1"/>
  <c r="L973" i="1"/>
  <c r="L972" i="1"/>
  <c r="L971" i="1"/>
  <c r="L970" i="1"/>
  <c r="L969" i="1"/>
  <c r="L968" i="1"/>
  <c r="L967" i="1"/>
  <c r="L966" i="1"/>
  <c r="L965" i="1"/>
  <c r="L964" i="1"/>
  <c r="L963" i="1"/>
  <c r="L962" i="1"/>
  <c r="L961" i="1"/>
  <c r="L960" i="1"/>
  <c r="L959" i="1"/>
  <c r="L958" i="1"/>
  <c r="L957" i="1"/>
  <c r="L956" i="1"/>
  <c r="L955" i="1"/>
  <c r="L954" i="1"/>
  <c r="L953" i="1"/>
  <c r="L952" i="1"/>
  <c r="L951" i="1"/>
  <c r="L950" i="1"/>
  <c r="L949" i="1"/>
  <c r="L948" i="1"/>
  <c r="L947" i="1"/>
  <c r="L946" i="1"/>
  <c r="L945" i="1"/>
  <c r="L944" i="1"/>
  <c r="L943" i="1"/>
  <c r="L942" i="1"/>
  <c r="L941" i="1"/>
  <c r="L940" i="1"/>
  <c r="L939" i="1"/>
  <c r="L938" i="1"/>
  <c r="L937" i="1"/>
  <c r="L936" i="1"/>
  <c r="L935" i="1"/>
  <c r="L934" i="1"/>
  <c r="L933" i="1"/>
  <c r="L932" i="1"/>
  <c r="L931" i="1"/>
  <c r="L930" i="1"/>
  <c r="L929" i="1"/>
  <c r="L928" i="1"/>
  <c r="L927" i="1"/>
  <c r="L926" i="1"/>
  <c r="L925" i="1"/>
  <c r="L924" i="1"/>
  <c r="L923" i="1"/>
  <c r="L922" i="1"/>
  <c r="L921" i="1"/>
  <c r="L920" i="1"/>
  <c r="L919" i="1"/>
  <c r="L918" i="1"/>
  <c r="L917" i="1"/>
  <c r="L916" i="1"/>
  <c r="L915" i="1"/>
  <c r="L914" i="1"/>
  <c r="L913" i="1"/>
  <c r="L912" i="1"/>
  <c r="L911" i="1"/>
  <c r="L910" i="1"/>
  <c r="L909" i="1"/>
  <c r="L908" i="1"/>
  <c r="L907" i="1"/>
  <c r="L906" i="1"/>
  <c r="L905" i="1"/>
  <c r="L904" i="1"/>
  <c r="L903" i="1"/>
  <c r="L902" i="1"/>
  <c r="L901" i="1"/>
  <c r="L900" i="1"/>
  <c r="L899" i="1"/>
  <c r="L898" i="1"/>
  <c r="L897" i="1"/>
  <c r="L896" i="1"/>
  <c r="L895" i="1"/>
  <c r="L894" i="1"/>
  <c r="L893" i="1"/>
  <c r="L892" i="1"/>
  <c r="L891" i="1"/>
  <c r="L890" i="1"/>
  <c r="L889" i="1"/>
  <c r="L888" i="1"/>
  <c r="L887" i="1"/>
  <c r="L886" i="1"/>
  <c r="L885" i="1"/>
  <c r="L884" i="1"/>
  <c r="L883" i="1"/>
  <c r="L882" i="1"/>
  <c r="L881" i="1"/>
  <c r="L880" i="1"/>
  <c r="L879" i="1"/>
  <c r="L878" i="1"/>
  <c r="L877" i="1"/>
  <c r="L876" i="1"/>
  <c r="L875" i="1"/>
  <c r="L874" i="1"/>
  <c r="L873" i="1"/>
  <c r="L872" i="1"/>
  <c r="L871" i="1"/>
  <c r="L870" i="1"/>
  <c r="L869" i="1"/>
  <c r="L868" i="1"/>
  <c r="L867" i="1"/>
  <c r="L866" i="1"/>
  <c r="L865" i="1"/>
  <c r="L864" i="1"/>
  <c r="L863" i="1"/>
  <c r="L862" i="1"/>
  <c r="L861" i="1"/>
  <c r="L860" i="1"/>
  <c r="L859" i="1"/>
  <c r="L858" i="1"/>
  <c r="L857" i="1"/>
  <c r="L856" i="1"/>
  <c r="L855" i="1"/>
  <c r="L854" i="1"/>
  <c r="L853" i="1"/>
  <c r="L852" i="1"/>
  <c r="L851" i="1"/>
  <c r="L850" i="1"/>
  <c r="L849" i="1"/>
  <c r="L848" i="1"/>
  <c r="L847" i="1"/>
  <c r="L846" i="1"/>
  <c r="L845" i="1"/>
  <c r="L844" i="1"/>
  <c r="L843" i="1"/>
  <c r="L842" i="1"/>
  <c r="L841" i="1"/>
  <c r="L840" i="1"/>
  <c r="L839" i="1"/>
  <c r="L838" i="1"/>
  <c r="L837" i="1"/>
  <c r="L836" i="1"/>
  <c r="L835" i="1"/>
  <c r="L834" i="1"/>
  <c r="L833" i="1"/>
  <c r="L832" i="1"/>
  <c r="L831" i="1"/>
  <c r="L830" i="1"/>
  <c r="L829" i="1"/>
  <c r="L828" i="1"/>
  <c r="L827" i="1"/>
  <c r="L826" i="1"/>
  <c r="L825" i="1"/>
  <c r="L824" i="1"/>
  <c r="L823" i="1"/>
  <c r="L822" i="1"/>
  <c r="L821" i="1"/>
  <c r="L820" i="1"/>
  <c r="L819" i="1"/>
  <c r="L818" i="1"/>
  <c r="L817" i="1"/>
  <c r="L816" i="1"/>
  <c r="L815" i="1"/>
  <c r="L814" i="1"/>
  <c r="L813" i="1"/>
  <c r="L812" i="1"/>
  <c r="L811" i="1"/>
  <c r="L810" i="1"/>
  <c r="L809" i="1"/>
  <c r="L808" i="1"/>
  <c r="L807" i="1"/>
  <c r="L806" i="1"/>
  <c r="L805" i="1"/>
  <c r="L804" i="1"/>
  <c r="L803" i="1"/>
  <c r="L802" i="1"/>
  <c r="L801" i="1"/>
  <c r="L800" i="1"/>
  <c r="L799" i="1"/>
  <c r="L798" i="1"/>
  <c r="L797" i="1"/>
  <c r="L796" i="1"/>
  <c r="L795" i="1"/>
  <c r="L794" i="1"/>
  <c r="L793" i="1"/>
  <c r="L792" i="1"/>
  <c r="L791" i="1"/>
  <c r="L790" i="1"/>
  <c r="L789" i="1"/>
  <c r="L788" i="1"/>
  <c r="L787" i="1"/>
  <c r="L786" i="1"/>
  <c r="L785" i="1"/>
  <c r="L784" i="1"/>
  <c r="L783" i="1"/>
  <c r="L782" i="1"/>
  <c r="L781" i="1"/>
  <c r="L780" i="1"/>
  <c r="L779" i="1"/>
  <c r="L778" i="1"/>
  <c r="L777" i="1"/>
  <c r="L776" i="1"/>
  <c r="L775" i="1"/>
  <c r="L774" i="1"/>
  <c r="L773" i="1"/>
  <c r="L772" i="1"/>
  <c r="L771" i="1"/>
  <c r="L770" i="1"/>
  <c r="L769" i="1"/>
  <c r="L768" i="1"/>
  <c r="L767" i="1"/>
  <c r="L766" i="1"/>
  <c r="L765" i="1"/>
  <c r="L764" i="1"/>
  <c r="L763" i="1"/>
  <c r="L762" i="1"/>
  <c r="L761" i="1"/>
  <c r="L760" i="1"/>
  <c r="L759" i="1"/>
  <c r="L758" i="1"/>
  <c r="L757" i="1"/>
  <c r="L756" i="1"/>
  <c r="L755" i="1"/>
  <c r="L754" i="1"/>
  <c r="L753" i="1"/>
  <c r="L752" i="1"/>
  <c r="L751" i="1"/>
  <c r="L750" i="1"/>
  <c r="L749" i="1"/>
  <c r="L748" i="1"/>
  <c r="L747" i="1"/>
  <c r="L746" i="1"/>
  <c r="L745" i="1"/>
  <c r="L744" i="1"/>
  <c r="L743" i="1"/>
  <c r="L742" i="1"/>
  <c r="L741" i="1"/>
  <c r="L740" i="1"/>
  <c r="L739" i="1"/>
  <c r="L738" i="1"/>
  <c r="L737" i="1"/>
  <c r="L736" i="1"/>
  <c r="L735" i="1"/>
  <c r="L734" i="1"/>
  <c r="L733" i="1"/>
  <c r="L732" i="1"/>
  <c r="L731" i="1"/>
  <c r="L730" i="1"/>
  <c r="L729" i="1"/>
  <c r="L728" i="1"/>
  <c r="L727" i="1"/>
  <c r="L726" i="1"/>
  <c r="L725" i="1"/>
  <c r="L724" i="1"/>
  <c r="L723" i="1"/>
  <c r="L722" i="1"/>
  <c r="L721" i="1"/>
  <c r="L720" i="1"/>
  <c r="L719" i="1"/>
  <c r="L718" i="1"/>
  <c r="L717" i="1"/>
  <c r="L716" i="1"/>
  <c r="L715" i="1"/>
  <c r="L714" i="1"/>
  <c r="L713" i="1"/>
  <c r="L712" i="1"/>
  <c r="L711" i="1"/>
  <c r="L710" i="1"/>
  <c r="L709" i="1"/>
  <c r="L708" i="1"/>
  <c r="L707" i="1"/>
  <c r="L706" i="1"/>
  <c r="L705" i="1"/>
  <c r="L704" i="1"/>
  <c r="L703" i="1"/>
  <c r="L702" i="1"/>
  <c r="L701" i="1"/>
  <c r="L700" i="1"/>
  <c r="L699" i="1"/>
  <c r="L698" i="1"/>
  <c r="L697" i="1"/>
  <c r="L696" i="1"/>
  <c r="L695" i="1"/>
  <c r="L694" i="1"/>
  <c r="L693" i="1"/>
  <c r="L692" i="1"/>
  <c r="L691" i="1"/>
  <c r="L690" i="1"/>
  <c r="L689" i="1"/>
  <c r="L688" i="1"/>
  <c r="L687" i="1"/>
  <c r="L686" i="1"/>
  <c r="L685" i="1"/>
  <c r="L684" i="1"/>
  <c r="L683" i="1"/>
  <c r="L682" i="1"/>
  <c r="L681" i="1"/>
  <c r="L680" i="1"/>
  <c r="L679" i="1"/>
  <c r="L678" i="1"/>
  <c r="L677" i="1"/>
  <c r="L676" i="1"/>
  <c r="L675" i="1"/>
  <c r="L674" i="1"/>
  <c r="L673" i="1"/>
  <c r="L672" i="1"/>
  <c r="L671" i="1"/>
  <c r="L670" i="1"/>
  <c r="L669" i="1"/>
  <c r="L668" i="1"/>
  <c r="L667" i="1"/>
  <c r="L666" i="1"/>
  <c r="L665" i="1"/>
  <c r="L664" i="1"/>
  <c r="L663" i="1"/>
  <c r="L662" i="1"/>
  <c r="L661" i="1"/>
  <c r="L660" i="1"/>
  <c r="L659" i="1"/>
  <c r="L658" i="1"/>
  <c r="L657" i="1"/>
  <c r="L656" i="1"/>
  <c r="L655" i="1"/>
  <c r="L654" i="1"/>
  <c r="L653" i="1"/>
  <c r="L652" i="1"/>
  <c r="L651" i="1"/>
  <c r="L650" i="1"/>
  <c r="L649" i="1"/>
  <c r="L648" i="1"/>
  <c r="L647" i="1"/>
  <c r="L646" i="1"/>
  <c r="L645" i="1"/>
  <c r="L644" i="1"/>
  <c r="L643" i="1"/>
  <c r="L642" i="1"/>
  <c r="L641" i="1"/>
  <c r="L640" i="1"/>
  <c r="L639" i="1"/>
  <c r="L638" i="1"/>
  <c r="L637" i="1"/>
  <c r="L636" i="1"/>
  <c r="L635" i="1"/>
  <c r="L634" i="1"/>
  <c r="L633" i="1"/>
  <c r="L632" i="1"/>
  <c r="L631" i="1"/>
  <c r="L630" i="1"/>
  <c r="L629" i="1"/>
  <c r="L628" i="1"/>
  <c r="L627" i="1"/>
  <c r="L626" i="1"/>
  <c r="L625" i="1"/>
  <c r="L624" i="1"/>
  <c r="L623" i="1"/>
  <c r="L622" i="1"/>
  <c r="L621" i="1"/>
  <c r="L620" i="1"/>
  <c r="L619" i="1"/>
  <c r="L618" i="1"/>
  <c r="L617" i="1"/>
  <c r="L616" i="1"/>
  <c r="L615" i="1"/>
  <c r="L614" i="1"/>
  <c r="L613" i="1"/>
  <c r="L612" i="1"/>
  <c r="L611" i="1"/>
  <c r="L610" i="1"/>
  <c r="L609" i="1"/>
  <c r="L608" i="1"/>
  <c r="L607" i="1"/>
  <c r="L606" i="1"/>
  <c r="L605" i="1"/>
  <c r="L604" i="1"/>
  <c r="L603" i="1"/>
  <c r="L602" i="1"/>
  <c r="L601" i="1"/>
  <c r="L600" i="1"/>
  <c r="L599" i="1"/>
  <c r="L598" i="1"/>
  <c r="L597" i="1"/>
  <c r="L596" i="1"/>
  <c r="L595" i="1"/>
  <c r="L594" i="1"/>
  <c r="L593" i="1"/>
  <c r="L592" i="1"/>
  <c r="L591" i="1"/>
  <c r="L590" i="1"/>
  <c r="L589" i="1"/>
  <c r="L588" i="1"/>
  <c r="L587" i="1"/>
  <c r="L586" i="1"/>
  <c r="L585" i="1"/>
  <c r="L584" i="1"/>
  <c r="L583" i="1"/>
  <c r="L582" i="1"/>
  <c r="L581" i="1"/>
  <c r="L580" i="1"/>
  <c r="L579" i="1"/>
  <c r="L578" i="1"/>
  <c r="L577" i="1"/>
  <c r="L576" i="1"/>
  <c r="L575" i="1"/>
  <c r="L574" i="1"/>
  <c r="L573" i="1"/>
  <c r="L572" i="1"/>
  <c r="L571" i="1"/>
  <c r="L570" i="1"/>
  <c r="L569" i="1"/>
  <c r="L568" i="1"/>
  <c r="L567" i="1"/>
  <c r="L566" i="1"/>
  <c r="L565" i="1"/>
  <c r="L564" i="1"/>
  <c r="L563" i="1"/>
  <c r="L562" i="1"/>
  <c r="L561" i="1"/>
  <c r="L560" i="1"/>
  <c r="L559" i="1"/>
  <c r="L558" i="1"/>
  <c r="L557" i="1"/>
  <c r="L556" i="1"/>
  <c r="L555" i="1"/>
  <c r="L554" i="1"/>
  <c r="L553" i="1"/>
  <c r="L552" i="1"/>
  <c r="L551" i="1"/>
  <c r="L550" i="1"/>
  <c r="L549" i="1"/>
  <c r="L548" i="1"/>
  <c r="L547" i="1"/>
  <c r="L546" i="1"/>
  <c r="L545" i="1"/>
  <c r="L544" i="1"/>
  <c r="L543" i="1"/>
  <c r="L542" i="1"/>
  <c r="L541" i="1"/>
  <c r="L540" i="1"/>
  <c r="L539" i="1"/>
  <c r="L538" i="1"/>
  <c r="L537" i="1"/>
  <c r="L536" i="1"/>
  <c r="L535" i="1"/>
  <c r="L534" i="1"/>
  <c r="L533" i="1"/>
  <c r="L532" i="1"/>
  <c r="L531" i="1"/>
  <c r="L530" i="1"/>
  <c r="L529" i="1"/>
  <c r="L528" i="1"/>
  <c r="L527" i="1"/>
  <c r="L526" i="1"/>
  <c r="L525" i="1"/>
  <c r="L524" i="1"/>
  <c r="L523" i="1"/>
  <c r="L522" i="1"/>
  <c r="L521" i="1"/>
  <c r="L520" i="1"/>
  <c r="L519" i="1"/>
  <c r="L518" i="1"/>
  <c r="L517" i="1"/>
  <c r="L516" i="1"/>
  <c r="L515" i="1"/>
  <c r="L514" i="1"/>
  <c r="L513" i="1"/>
  <c r="L512" i="1"/>
  <c r="L511" i="1"/>
  <c r="L510" i="1"/>
  <c r="L509" i="1"/>
  <c r="L508" i="1"/>
  <c r="L507" i="1"/>
  <c r="L506" i="1"/>
  <c r="L505" i="1"/>
  <c r="L504" i="1"/>
  <c r="L503" i="1"/>
  <c r="L502" i="1"/>
  <c r="L501" i="1"/>
  <c r="L500" i="1"/>
  <c r="L499" i="1"/>
  <c r="L498" i="1"/>
  <c r="L497" i="1"/>
  <c r="L496" i="1"/>
  <c r="L495" i="1"/>
  <c r="L494" i="1"/>
  <c r="L493" i="1"/>
  <c r="L492" i="1"/>
  <c r="L491" i="1"/>
  <c r="L490" i="1"/>
  <c r="L489" i="1"/>
  <c r="L488" i="1"/>
  <c r="L487" i="1"/>
  <c r="L486" i="1"/>
  <c r="L485" i="1"/>
  <c r="L484" i="1"/>
  <c r="L483" i="1"/>
  <c r="L482" i="1"/>
  <c r="L481" i="1"/>
  <c r="L480" i="1"/>
  <c r="L479" i="1"/>
  <c r="L478" i="1"/>
  <c r="L477" i="1"/>
  <c r="L476" i="1"/>
  <c r="L475" i="1"/>
  <c r="L474" i="1"/>
  <c r="L473" i="1"/>
  <c r="L472" i="1"/>
  <c r="L471" i="1"/>
  <c r="L470" i="1"/>
  <c r="L469" i="1"/>
  <c r="L468" i="1"/>
  <c r="L467" i="1"/>
  <c r="L466" i="1"/>
  <c r="L465" i="1"/>
  <c r="L464" i="1"/>
  <c r="L463" i="1"/>
  <c r="L462" i="1"/>
  <c r="L461" i="1"/>
  <c r="L460" i="1"/>
  <c r="L459" i="1"/>
  <c r="L458" i="1"/>
  <c r="L457" i="1"/>
  <c r="L456" i="1"/>
  <c r="L455" i="1"/>
  <c r="L454" i="1"/>
  <c r="L453" i="1"/>
  <c r="L452" i="1"/>
  <c r="L451" i="1"/>
  <c r="L450" i="1"/>
  <c r="L449" i="1"/>
  <c r="L448" i="1"/>
  <c r="L447" i="1"/>
  <c r="L446" i="1"/>
  <c r="L445" i="1"/>
  <c r="L444" i="1"/>
  <c r="L443" i="1"/>
  <c r="L442" i="1"/>
  <c r="L441" i="1"/>
  <c r="L440" i="1"/>
  <c r="L439" i="1"/>
  <c r="L438" i="1"/>
  <c r="L437" i="1"/>
  <c r="L436" i="1"/>
  <c r="L435" i="1"/>
  <c r="L434" i="1"/>
  <c r="L433" i="1"/>
  <c r="L432" i="1"/>
  <c r="L431" i="1"/>
  <c r="L430" i="1"/>
  <c r="L429" i="1"/>
  <c r="L428" i="1"/>
  <c r="L427" i="1"/>
  <c r="L426" i="1"/>
  <c r="L425" i="1"/>
  <c r="L424" i="1"/>
  <c r="L423" i="1"/>
  <c r="L422" i="1"/>
  <c r="L421" i="1"/>
  <c r="L420" i="1"/>
  <c r="L419" i="1"/>
  <c r="L418" i="1"/>
  <c r="L417" i="1"/>
  <c r="L416" i="1"/>
  <c r="L415" i="1"/>
  <c r="L414" i="1"/>
  <c r="L413" i="1"/>
  <c r="L412" i="1"/>
  <c r="L411" i="1"/>
  <c r="L410" i="1"/>
  <c r="L409" i="1"/>
  <c r="L408" i="1"/>
  <c r="L407" i="1"/>
  <c r="L406" i="1"/>
  <c r="L405" i="1"/>
  <c r="L404" i="1"/>
  <c r="L403" i="1"/>
  <c r="L402" i="1"/>
  <c r="L401" i="1"/>
  <c r="L400" i="1"/>
  <c r="L399" i="1"/>
  <c r="L398" i="1"/>
  <c r="L397" i="1"/>
  <c r="L396" i="1"/>
  <c r="L395" i="1"/>
  <c r="L394" i="1"/>
  <c r="L393" i="1"/>
  <c r="L392" i="1"/>
  <c r="L391" i="1"/>
  <c r="L390" i="1"/>
  <c r="L389" i="1"/>
  <c r="L388" i="1"/>
  <c r="L387" i="1"/>
  <c r="L386" i="1"/>
  <c r="L385" i="1"/>
  <c r="L384" i="1"/>
  <c r="L383" i="1"/>
  <c r="L382" i="1"/>
  <c r="L381" i="1"/>
  <c r="L380" i="1"/>
  <c r="L379" i="1"/>
  <c r="L378" i="1"/>
  <c r="L377" i="1"/>
  <c r="L376" i="1"/>
  <c r="L375" i="1"/>
  <c r="L374" i="1"/>
  <c r="L373" i="1"/>
  <c r="L372" i="1"/>
  <c r="L371" i="1"/>
  <c r="L370" i="1"/>
  <c r="L369" i="1"/>
  <c r="L368" i="1"/>
  <c r="L367" i="1"/>
  <c r="L366" i="1"/>
  <c r="L365" i="1"/>
  <c r="L364" i="1"/>
  <c r="L363" i="1"/>
  <c r="L362" i="1"/>
  <c r="L361" i="1"/>
  <c r="L360" i="1"/>
  <c r="L359" i="1"/>
  <c r="L358" i="1"/>
  <c r="L357" i="1"/>
  <c r="L356" i="1"/>
  <c r="L355" i="1"/>
  <c r="L354" i="1"/>
  <c r="L353" i="1"/>
  <c r="L352" i="1"/>
  <c r="L351" i="1"/>
  <c r="L350" i="1"/>
  <c r="L349" i="1"/>
  <c r="L348" i="1"/>
  <c r="L347" i="1"/>
  <c r="L346" i="1"/>
  <c r="L345" i="1"/>
  <c r="L344" i="1"/>
  <c r="L343" i="1"/>
  <c r="L342" i="1"/>
  <c r="L341" i="1"/>
  <c r="L340" i="1"/>
  <c r="L339" i="1"/>
  <c r="L338" i="1"/>
  <c r="L337" i="1"/>
  <c r="L336" i="1"/>
  <c r="L335" i="1"/>
  <c r="L334" i="1"/>
  <c r="L333" i="1"/>
  <c r="L332" i="1"/>
  <c r="L331" i="1"/>
  <c r="L330" i="1"/>
  <c r="L329" i="1"/>
  <c r="L328" i="1"/>
  <c r="L327" i="1"/>
  <c r="L326" i="1"/>
  <c r="L325" i="1"/>
  <c r="L324" i="1"/>
  <c r="L323" i="1"/>
  <c r="L322" i="1"/>
  <c r="L321" i="1"/>
  <c r="L320" i="1"/>
  <c r="L319" i="1"/>
  <c r="L318" i="1"/>
  <c r="L317" i="1"/>
  <c r="L316" i="1"/>
  <c r="L315" i="1"/>
  <c r="L314" i="1"/>
  <c r="L313" i="1"/>
  <c r="L312" i="1"/>
  <c r="L311" i="1"/>
  <c r="L310" i="1"/>
  <c r="L309" i="1"/>
  <c r="L308" i="1"/>
  <c r="L307" i="1"/>
  <c r="L306" i="1"/>
  <c r="L305" i="1"/>
  <c r="L304" i="1"/>
  <c r="L303" i="1"/>
  <c r="L302" i="1"/>
  <c r="L301" i="1"/>
  <c r="L300" i="1"/>
  <c r="L299" i="1"/>
  <c r="L298" i="1"/>
  <c r="L297" i="1"/>
  <c r="L296" i="1"/>
  <c r="L295" i="1"/>
  <c r="L294" i="1"/>
  <c r="L293" i="1"/>
  <c r="L292" i="1"/>
  <c r="L291" i="1"/>
  <c r="L290" i="1"/>
  <c r="L289" i="1"/>
  <c r="L288" i="1"/>
  <c r="L287" i="1"/>
  <c r="L286" i="1"/>
  <c r="L285" i="1"/>
  <c r="L284" i="1"/>
  <c r="L283" i="1"/>
  <c r="L282" i="1"/>
  <c r="L281" i="1"/>
  <c r="L280" i="1"/>
  <c r="L279" i="1"/>
  <c r="L278" i="1"/>
  <c r="L277" i="1"/>
  <c r="L276" i="1"/>
  <c r="L275" i="1"/>
  <c r="L274" i="1"/>
  <c r="L273" i="1"/>
  <c r="L272" i="1"/>
  <c r="L271" i="1"/>
  <c r="L270" i="1"/>
  <c r="L269" i="1"/>
  <c r="L268" i="1"/>
  <c r="L267" i="1"/>
  <c r="L266" i="1"/>
  <c r="L265" i="1"/>
  <c r="L264" i="1"/>
  <c r="L263" i="1"/>
  <c r="L262" i="1"/>
  <c r="L261" i="1"/>
  <c r="L260" i="1"/>
  <c r="L259" i="1"/>
  <c r="L258" i="1"/>
  <c r="L257" i="1"/>
  <c r="L256" i="1"/>
  <c r="L255" i="1"/>
  <c r="L254" i="1"/>
  <c r="L253" i="1"/>
  <c r="L252" i="1"/>
  <c r="L251" i="1"/>
  <c r="L250" i="1"/>
  <c r="L249" i="1"/>
  <c r="L248" i="1"/>
  <c r="L247" i="1"/>
  <c r="L246" i="1"/>
  <c r="L245" i="1"/>
  <c r="L244" i="1"/>
  <c r="L243" i="1"/>
  <c r="L242" i="1"/>
  <c r="L241" i="1"/>
  <c r="L240" i="1"/>
  <c r="L239" i="1"/>
  <c r="L238" i="1"/>
  <c r="L237" i="1"/>
  <c r="L236" i="1"/>
  <c r="L235" i="1"/>
  <c r="L234" i="1"/>
  <c r="L233" i="1"/>
  <c r="L232" i="1"/>
  <c r="L231" i="1"/>
  <c r="L230" i="1"/>
  <c r="L229" i="1"/>
  <c r="L228" i="1"/>
  <c r="L227" i="1"/>
  <c r="L226" i="1"/>
  <c r="L225" i="1"/>
  <c r="L224" i="1"/>
  <c r="L223" i="1"/>
  <c r="L222" i="1"/>
  <c r="L221" i="1"/>
  <c r="L220" i="1"/>
  <c r="L219" i="1"/>
  <c r="L218" i="1"/>
  <c r="L217" i="1"/>
  <c r="L216" i="1"/>
  <c r="L215" i="1"/>
  <c r="L214" i="1"/>
  <c r="L213" i="1"/>
  <c r="L212" i="1"/>
  <c r="L211" i="1"/>
  <c r="L210" i="1"/>
  <c r="L209" i="1"/>
  <c r="L208" i="1"/>
  <c r="L207" i="1"/>
  <c r="L206" i="1"/>
  <c r="L205" i="1"/>
  <c r="L204" i="1"/>
  <c r="L203" i="1"/>
  <c r="L202" i="1"/>
  <c r="L201" i="1"/>
  <c r="L200" i="1"/>
  <c r="L199" i="1"/>
  <c r="L198" i="1"/>
  <c r="L197" i="1"/>
  <c r="L196" i="1"/>
  <c r="L195" i="1"/>
  <c r="L194" i="1"/>
  <c r="L193" i="1"/>
  <c r="L192" i="1"/>
  <c r="L191" i="1"/>
  <c r="L190" i="1"/>
  <c r="L189" i="1"/>
  <c r="L188" i="1"/>
  <c r="L187" i="1"/>
  <c r="L186" i="1"/>
  <c r="L185" i="1"/>
  <c r="L184" i="1"/>
  <c r="L183" i="1"/>
  <c r="L182" i="1"/>
  <c r="L181" i="1"/>
  <c r="L180" i="1"/>
  <c r="L179" i="1"/>
  <c r="L178" i="1"/>
  <c r="L177" i="1"/>
  <c r="L176" i="1"/>
  <c r="L175" i="1"/>
  <c r="L174" i="1"/>
  <c r="L173" i="1"/>
  <c r="L172" i="1"/>
  <c r="L171" i="1"/>
  <c r="L170" i="1"/>
  <c r="L169" i="1"/>
  <c r="L168" i="1"/>
  <c r="L167" i="1"/>
  <c r="L166" i="1"/>
  <c r="L165" i="1"/>
  <c r="L164" i="1"/>
  <c r="L163" i="1"/>
  <c r="L162" i="1"/>
  <c r="L161" i="1"/>
  <c r="L160" i="1"/>
  <c r="L159" i="1"/>
  <c r="L158" i="1"/>
  <c r="L157" i="1"/>
  <c r="L156" i="1"/>
  <c r="L155" i="1"/>
  <c r="L154" i="1"/>
  <c r="L153" i="1"/>
  <c r="L152" i="1"/>
  <c r="L151" i="1"/>
  <c r="L150" i="1"/>
  <c r="L149" i="1"/>
  <c r="L148" i="1"/>
  <c r="L147" i="1"/>
  <c r="L146" i="1"/>
  <c r="L145" i="1"/>
  <c r="L144" i="1"/>
  <c r="L143" i="1"/>
  <c r="L142" i="1"/>
  <c r="L141" i="1"/>
  <c r="L140" i="1"/>
  <c r="L139" i="1"/>
  <c r="L138" i="1"/>
  <c r="L137" i="1"/>
  <c r="L136" i="1"/>
  <c r="L135" i="1"/>
  <c r="L134" i="1"/>
  <c r="L133" i="1"/>
  <c r="L132" i="1"/>
  <c r="L131" i="1"/>
  <c r="L130" i="1"/>
  <c r="L129" i="1"/>
  <c r="L128" i="1"/>
  <c r="L127" i="1"/>
  <c r="L126" i="1"/>
  <c r="L125" i="1"/>
  <c r="L124" i="1"/>
  <c r="L123" i="1"/>
  <c r="L122" i="1"/>
  <c r="L121" i="1"/>
  <c r="L120" i="1"/>
  <c r="L119" i="1"/>
  <c r="L118" i="1"/>
  <c r="L117" i="1"/>
  <c r="L116" i="1"/>
  <c r="L115" i="1"/>
  <c r="L114" i="1"/>
  <c r="L113" i="1"/>
  <c r="L112" i="1"/>
  <c r="L111" i="1"/>
  <c r="L110" i="1"/>
  <c r="L109" i="1"/>
  <c r="L108" i="1"/>
  <c r="L107" i="1"/>
  <c r="L106" i="1"/>
  <c r="L105" i="1"/>
  <c r="L104" i="1"/>
  <c r="L103" i="1"/>
  <c r="L102" i="1"/>
  <c r="L101" i="1"/>
  <c r="L100" i="1"/>
  <c r="L99" i="1"/>
  <c r="L98" i="1"/>
  <c r="L97" i="1"/>
  <c r="L96" i="1"/>
  <c r="L95" i="1"/>
  <c r="L94" i="1"/>
  <c r="L93" i="1"/>
  <c r="L92" i="1"/>
  <c r="L91" i="1"/>
  <c r="L90" i="1"/>
  <c r="L89" i="1"/>
  <c r="L88" i="1"/>
  <c r="L87" i="1"/>
  <c r="L86" i="1"/>
  <c r="L85" i="1"/>
  <c r="L84" i="1"/>
  <c r="L83" i="1"/>
  <c r="L82" i="1"/>
  <c r="L81" i="1"/>
  <c r="L80" i="1"/>
  <c r="L79" i="1"/>
  <c r="L78" i="1"/>
  <c r="L77" i="1"/>
  <c r="L76" i="1"/>
  <c r="L75" i="1"/>
  <c r="L74" i="1"/>
  <c r="L73" i="1"/>
  <c r="L72" i="1"/>
  <c r="L71" i="1"/>
  <c r="L70" i="1"/>
  <c r="L69" i="1"/>
  <c r="L68" i="1"/>
  <c r="L67" i="1"/>
  <c r="L66" i="1"/>
  <c r="L65" i="1"/>
  <c r="L64" i="1"/>
  <c r="L63" i="1"/>
  <c r="L62" i="1"/>
  <c r="L61" i="1"/>
  <c r="L60" i="1"/>
  <c r="L59" i="1"/>
  <c r="L58" i="1"/>
  <c r="L57" i="1"/>
  <c r="L56" i="1"/>
  <c r="L55" i="1"/>
  <c r="L54" i="1"/>
  <c r="L53" i="1"/>
  <c r="L52" i="1"/>
  <c r="L51" i="1"/>
  <c r="L50" i="1"/>
  <c r="L49" i="1"/>
  <c r="L48" i="1"/>
  <c r="L47" i="1"/>
  <c r="L46" i="1"/>
  <c r="L45" i="1"/>
  <c r="L44" i="1"/>
  <c r="L43" i="1"/>
  <c r="L42" i="1"/>
  <c r="L41" i="1"/>
  <c r="L40" i="1"/>
  <c r="L39" i="1"/>
  <c r="L38" i="1"/>
  <c r="L37" i="1"/>
  <c r="L36" i="1"/>
  <c r="L35" i="1"/>
  <c r="L34" i="1"/>
  <c r="L33" i="1"/>
  <c r="L32" i="1"/>
  <c r="L31" i="1"/>
  <c r="L30" i="1"/>
  <c r="L29" i="1"/>
  <c r="L28" i="1"/>
  <c r="L27" i="1"/>
  <c r="L26" i="1"/>
  <c r="L25" i="1"/>
  <c r="L24" i="1"/>
  <c r="L23" i="1"/>
  <c r="L22" i="1"/>
  <c r="L21" i="1"/>
  <c r="L20" i="1"/>
  <c r="L19" i="1"/>
  <c r="L18" i="1"/>
  <c r="L17" i="1"/>
  <c r="L16" i="1"/>
  <c r="L15" i="1"/>
  <c r="L14" i="1"/>
  <c r="L13" i="1"/>
  <c r="L12" i="1"/>
  <c r="L11" i="1"/>
  <c r="L10" i="1"/>
  <c r="L9" i="1"/>
  <c r="L8" i="1"/>
  <c r="L7" i="1"/>
  <c r="L6" i="1"/>
  <c r="L5" i="1"/>
  <c r="L4" i="1"/>
  <c r="L3" i="1"/>
  <c r="L2" i="1"/>
  <c r="F54" i="2"/>
  <c r="F41" i="2"/>
  <c r="F12" i="2"/>
  <c r="F45" i="2"/>
  <c r="F42" i="2"/>
  <c r="F7" i="2"/>
  <c r="F52" i="2"/>
  <c r="F6" i="2"/>
  <c r="F48" i="2"/>
  <c r="F33" i="2"/>
  <c r="F36" i="2"/>
  <c r="F29" i="2"/>
  <c r="F24" i="2"/>
  <c r="F16" i="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ptegu_2016fh_pre_post" type="6" refreshedVersion="6" background="1" saveData="1">
    <textPr codePage="437" sourceFile="C:\Users\James.Beidler\Downloads\ptegu_2016fh_pre_post.csv" tab="0" comma="1">
      <textFields count="11">
        <textField type="text"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<sst xmlns="http://schemas.openxmlformats.org/spreadsheetml/2006/main" count="63167" uniqueCount="8197">
  <si>
    <t>01001</t>
  </si>
  <si>
    <t>Southern Power Company-E B Harris Generating Plant</t>
  </si>
  <si>
    <t>7897_G_CT1A</t>
  </si>
  <si>
    <t>Y</t>
  </si>
  <si>
    <t>NOX</t>
  </si>
  <si>
    <t>AL</t>
  </si>
  <si>
    <t>SO2</t>
  </si>
  <si>
    <t>7897_G_CT1B</t>
  </si>
  <si>
    <t>7897_G_CT2A</t>
  </si>
  <si>
    <t>7897_G_CT2B</t>
  </si>
  <si>
    <t>Tenaska Central Alabama Gen Station</t>
  </si>
  <si>
    <t>55440_G_CTG1</t>
  </si>
  <si>
    <t>55440_G_CTG2</t>
  </si>
  <si>
    <t>55440_G_CTG3</t>
  </si>
  <si>
    <t>Tenaska Lindsay Hill Generating</t>
  </si>
  <si>
    <t>55271_G_GTG1</t>
  </si>
  <si>
    <t>55271_G_GTG2</t>
  </si>
  <si>
    <t>55271_G_GTG3</t>
  </si>
  <si>
    <t>01015</t>
  </si>
  <si>
    <t>Calhoun Power Company I LLC Generating Station</t>
  </si>
  <si>
    <t>55409_G_CAL1</t>
  </si>
  <si>
    <t>55409_G_CAL2</t>
  </si>
  <si>
    <t>55409_G_CAL3</t>
  </si>
  <si>
    <t>55409_G_CAL4</t>
  </si>
  <si>
    <t>01033</t>
  </si>
  <si>
    <t>TVA Colbert</t>
  </si>
  <si>
    <t>47_G_GT2</t>
  </si>
  <si>
    <t>47_B_4</t>
  </si>
  <si>
    <t>47_G_GT7</t>
  </si>
  <si>
    <t>47_G_GT8</t>
  </si>
  <si>
    <t>47_B_1</t>
  </si>
  <si>
    <t>47_G_GT1</t>
  </si>
  <si>
    <t>47_G_GT3</t>
  </si>
  <si>
    <t>47_G_GT4</t>
  </si>
  <si>
    <t>47_G_GT5</t>
  </si>
  <si>
    <t>47_G_GT6</t>
  </si>
  <si>
    <t>47_B_5</t>
  </si>
  <si>
    <t>47_B_3</t>
  </si>
  <si>
    <t>47_B_2</t>
  </si>
  <si>
    <t>01039</t>
  </si>
  <si>
    <t>PowerSouth Energy Coop - McWilliams</t>
  </si>
  <si>
    <t>533_G_4</t>
  </si>
  <si>
    <t>533_G_VAN1</t>
  </si>
  <si>
    <t>533_G_VAN2</t>
  </si>
  <si>
    <t>01055</t>
  </si>
  <si>
    <t>Alabama Power - Gadsden</t>
  </si>
  <si>
    <t>7_B_2</t>
  </si>
  <si>
    <t>7_B_1</t>
  </si>
  <si>
    <t>01063</t>
  </si>
  <si>
    <t>Alabama Power - Greene Cty</t>
  </si>
  <si>
    <t>10_G_GT3</t>
  </si>
  <si>
    <t>10_B_1</t>
  </si>
  <si>
    <t>10_G_GT4</t>
  </si>
  <si>
    <t>10_G_GT7</t>
  </si>
  <si>
    <t>10_G_GT9</t>
  </si>
  <si>
    <t>10_G_GT2</t>
  </si>
  <si>
    <t>10_G_GT10</t>
  </si>
  <si>
    <t>10_B_2</t>
  </si>
  <si>
    <t>10_G_GT5</t>
  </si>
  <si>
    <t>10_G_GT6</t>
  </si>
  <si>
    <t>10_G_GT8</t>
  </si>
  <si>
    <t>01073</t>
  </si>
  <si>
    <t>ALABAMA POWER COMPANY (MILLER POWER PLANT)</t>
  </si>
  <si>
    <t>6002_B_1</t>
  </si>
  <si>
    <t>6002_B_2</t>
  </si>
  <si>
    <t>6002_B_3</t>
  </si>
  <si>
    <t>6002_B_4</t>
  </si>
  <si>
    <t>01081</t>
  </si>
  <si>
    <t>South Eastern Electric Development Corp</t>
  </si>
  <si>
    <t>55138_G_UN2B</t>
  </si>
  <si>
    <t>55138_G_UN2</t>
  </si>
  <si>
    <t>55138_G_UN1B</t>
  </si>
  <si>
    <t>55138_G_UN1</t>
  </si>
  <si>
    <t>Southern Power - H. Allen Franklin</t>
  </si>
  <si>
    <t>7710_G_CT1A</t>
  </si>
  <si>
    <t>7710_G_CT1B</t>
  </si>
  <si>
    <t>7710_G_CT2A</t>
  </si>
  <si>
    <t>7710_G_CT2B</t>
  </si>
  <si>
    <t>7710_G_CT3A</t>
  </si>
  <si>
    <t>7710_G_CT3B</t>
  </si>
  <si>
    <t>01085</t>
  </si>
  <si>
    <t>SABIC Innovative Plastics US LLC</t>
  </si>
  <si>
    <t>7698_G_1</t>
  </si>
  <si>
    <t>01097</t>
  </si>
  <si>
    <t>Ala Power - Theodore Cogen</t>
  </si>
  <si>
    <t>7721_G_2B</t>
  </si>
  <si>
    <t>N</t>
  </si>
  <si>
    <t>7721_G_2</t>
  </si>
  <si>
    <t>7721_G_1</t>
  </si>
  <si>
    <t>Alabama Power Company</t>
  </si>
  <si>
    <t>3_B_2</t>
  </si>
  <si>
    <t>3_B_4</t>
  </si>
  <si>
    <t>3_B_1</t>
  </si>
  <si>
    <t>3_B_5</t>
  </si>
  <si>
    <t>3_G_A2C1</t>
  </si>
  <si>
    <t>3_G_A2C2</t>
  </si>
  <si>
    <t>3_G_A1CT</t>
  </si>
  <si>
    <t>3_G_A1CT2</t>
  </si>
  <si>
    <t>Hog Bayou Energy Center</t>
  </si>
  <si>
    <t>55241_G_CT01</t>
  </si>
  <si>
    <t>Mobile Energy Services Company</t>
  </si>
  <si>
    <t>50407_B_7PB</t>
  </si>
  <si>
    <t>50407_B_8PB</t>
  </si>
  <si>
    <t>01099</t>
  </si>
  <si>
    <t>GP Cellulose Alabama River Cellulose LLC</t>
  </si>
  <si>
    <t>54429_B_RB2</t>
  </si>
  <si>
    <t>54429_B_PB2</t>
  </si>
  <si>
    <t>01103</t>
  </si>
  <si>
    <t>Decatur Energy Center LLC</t>
  </si>
  <si>
    <t>55292_G_CTG1</t>
  </si>
  <si>
    <t>55292_G_CTG2</t>
  </si>
  <si>
    <t>55292_G_CTG3</t>
  </si>
  <si>
    <t>Morgan Energy Center LLC</t>
  </si>
  <si>
    <t>55293_G_CTG1</t>
  </si>
  <si>
    <t>55293_G_CTG2</t>
  </si>
  <si>
    <t>55293_G_CTG3</t>
  </si>
  <si>
    <t>01117</t>
  </si>
  <si>
    <t>26_B_2</t>
  </si>
  <si>
    <t>26_B_5</t>
  </si>
  <si>
    <t>26_G_GT4</t>
  </si>
  <si>
    <t>26_B_1</t>
  </si>
  <si>
    <t>26_B_3</t>
  </si>
  <si>
    <t>26_B_4</t>
  </si>
  <si>
    <t>01121</t>
  </si>
  <si>
    <t>Alabama Municipal Electric Authority</t>
  </si>
  <si>
    <t>56018_G_1</t>
  </si>
  <si>
    <t>56018_G_2</t>
  </si>
  <si>
    <t>01123</t>
  </si>
  <si>
    <t>CER Generation LLC</t>
  </si>
  <si>
    <t>55411_G_HEC1</t>
  </si>
  <si>
    <t>55411_G_HEC2</t>
  </si>
  <si>
    <t>01127</t>
  </si>
  <si>
    <t>8_B_8</t>
  </si>
  <si>
    <t>8_B_10</t>
  </si>
  <si>
    <t>8_B_9</t>
  </si>
  <si>
    <t>01129</t>
  </si>
  <si>
    <t>Alabama Power - Washington Cty Cogen</t>
  </si>
  <si>
    <t>7697_G_2</t>
  </si>
  <si>
    <t>7697_G_1</t>
  </si>
  <si>
    <t>PowerSouth Energy Coop - Lowman</t>
  </si>
  <si>
    <t>56_B_1</t>
  </si>
  <si>
    <t>56_B_3</t>
  </si>
  <si>
    <t>56_B_2</t>
  </si>
  <si>
    <t>PowerSouth Energy Cooperative Inc</t>
  </si>
  <si>
    <t>7063_G_1</t>
  </si>
  <si>
    <t>7063_G_2</t>
  </si>
  <si>
    <t>7063_G_3</t>
  </si>
  <si>
    <t>7063_G_4</t>
  </si>
  <si>
    <t>7063_G_5</t>
  </si>
  <si>
    <t>04001</t>
  </si>
  <si>
    <t>CORONADO GENERATING PLANT</t>
  </si>
  <si>
    <t>6177_B_U2B</t>
  </si>
  <si>
    <t>AZ</t>
  </si>
  <si>
    <t>6177_B_U1B</t>
  </si>
  <si>
    <t>TUCSON ELECTRIC POWER CO - SPRINGERVILLE</t>
  </si>
  <si>
    <t>8223_B_2</t>
  </si>
  <si>
    <t>8223_B_1</t>
  </si>
  <si>
    <t>8223_B_3</t>
  </si>
  <si>
    <t>8223_B_4</t>
  </si>
  <si>
    <t>04003</t>
  </si>
  <si>
    <t>AEPCO - APACHE GENERATING STATION</t>
  </si>
  <si>
    <t>160_M_3</t>
  </si>
  <si>
    <t>160_G_GT4</t>
  </si>
  <si>
    <t>04013</t>
  </si>
  <si>
    <t>APS WEST PHOENIX POWER PLANT</t>
  </si>
  <si>
    <t>117_G_C5-1</t>
  </si>
  <si>
    <t>117_G_C5-2</t>
  </si>
  <si>
    <t>117_G_C5-3</t>
  </si>
  <si>
    <t>117_G_1B</t>
  </si>
  <si>
    <t>117_G_2B</t>
  </si>
  <si>
    <t>117_G_C4-2</t>
  </si>
  <si>
    <t>117_G_3B</t>
  </si>
  <si>
    <t>117_G_GT1</t>
  </si>
  <si>
    <t>117_G_GT2</t>
  </si>
  <si>
    <t>Arlington Valley LLC</t>
  </si>
  <si>
    <t>55282_G_CTG1</t>
  </si>
  <si>
    <t>55282_G_CTG2</t>
  </si>
  <si>
    <t>Gila River Power Station</t>
  </si>
  <si>
    <t>55306_G_CTG1</t>
  </si>
  <si>
    <t>55306_G_CTG2</t>
  </si>
  <si>
    <t>55306_G_CTG3</t>
  </si>
  <si>
    <t>55306_G_CTG4</t>
  </si>
  <si>
    <t>55306_G_CTG5</t>
  </si>
  <si>
    <t>55306_G_CTG6</t>
  </si>
  <si>
    <t>55306_G_CTG7</t>
  </si>
  <si>
    <t>55306_G_CTG8</t>
  </si>
  <si>
    <t>Mesquite Generating Station</t>
  </si>
  <si>
    <t>55481_G_GT1</t>
  </si>
  <si>
    <t>55481_G_GT2</t>
  </si>
  <si>
    <t>55481_G_GT3</t>
  </si>
  <si>
    <t>55481_G_GT4</t>
  </si>
  <si>
    <t>New Harquahala Generating Co</t>
  </si>
  <si>
    <t>55372_G_CTG1</t>
  </si>
  <si>
    <t>55372_G_CTG2</t>
  </si>
  <si>
    <t>55372_G_CTG3</t>
  </si>
  <si>
    <t>Ocotillo Power Plant</t>
  </si>
  <si>
    <t>116_G_GT2</t>
  </si>
  <si>
    <t>116_B_1</t>
  </si>
  <si>
    <t>116_B_2</t>
  </si>
  <si>
    <t>116_G_GT1</t>
  </si>
  <si>
    <t>Redhawk Generating Facility</t>
  </si>
  <si>
    <t>55455_G_CT2B</t>
  </si>
  <si>
    <t>55455_G_CT1A</t>
  </si>
  <si>
    <t>55455_G_CT1B</t>
  </si>
  <si>
    <t>55455_G_CT2A</t>
  </si>
  <si>
    <t>SRP Agua Fria Generating Station</t>
  </si>
  <si>
    <t>141_G_AF4</t>
  </si>
  <si>
    <t>141_B_2</t>
  </si>
  <si>
    <t>141_G_AF6</t>
  </si>
  <si>
    <t>141_G_AF5</t>
  </si>
  <si>
    <t>141_B_3</t>
  </si>
  <si>
    <t>141_B_1</t>
  </si>
  <si>
    <t>SRP Kyrene Generating Station</t>
  </si>
  <si>
    <t>147_G_KY7</t>
  </si>
  <si>
    <t>147_G_KY6</t>
  </si>
  <si>
    <t>147_G_KY5</t>
  </si>
  <si>
    <t>Santan Generating Station</t>
  </si>
  <si>
    <t>8068_G_ST5A</t>
  </si>
  <si>
    <t>8068_G_ST5B</t>
  </si>
  <si>
    <t>8068_G_ST6A</t>
  </si>
  <si>
    <t>04015</t>
  </si>
  <si>
    <t>GRIFFITH ENERGY LLC</t>
  </si>
  <si>
    <t>55124_G_CTG1</t>
  </si>
  <si>
    <t>55124_G_CTG2</t>
  </si>
  <si>
    <t>UNS ELECTRIC INC - BLACK MOUNTAIN GENERATING STATION</t>
  </si>
  <si>
    <t>56482_G_2</t>
  </si>
  <si>
    <t>56482_G_1</t>
  </si>
  <si>
    <t>04017</t>
  </si>
  <si>
    <t>APS - CHOLLA POWER PLANT</t>
  </si>
  <si>
    <t>113_B_1</t>
  </si>
  <si>
    <t>113_B_3</t>
  </si>
  <si>
    <t>113_B_4</t>
  </si>
  <si>
    <t>NOVO BIOPOWER LLC</t>
  </si>
  <si>
    <t>56616_B_4PB</t>
  </si>
  <si>
    <t>04019</t>
  </si>
  <si>
    <t>Irvington</t>
  </si>
  <si>
    <t>126_B_4</t>
  </si>
  <si>
    <t>126_B_2</t>
  </si>
  <si>
    <t>126_B_1</t>
  </si>
  <si>
    <t>126_B_3</t>
  </si>
  <si>
    <t>04021</t>
  </si>
  <si>
    <t>Coolidge Generating Station</t>
  </si>
  <si>
    <t>56948_G_1</t>
  </si>
  <si>
    <t>56948_G_2</t>
  </si>
  <si>
    <t>56948_G_3</t>
  </si>
  <si>
    <t>56948_G_12</t>
  </si>
  <si>
    <t>56948_G_11</t>
  </si>
  <si>
    <t>56948_G_10</t>
  </si>
  <si>
    <t>56948_G_9</t>
  </si>
  <si>
    <t>56948_G_8</t>
  </si>
  <si>
    <t>56948_G_7</t>
  </si>
  <si>
    <t>56948_G_6</t>
  </si>
  <si>
    <t>56948_G_5</t>
  </si>
  <si>
    <t>56948_G_4</t>
  </si>
  <si>
    <t>Desert Basin Generating Station</t>
  </si>
  <si>
    <t>55129_G_CTG2</t>
  </si>
  <si>
    <t>55129_G_CTG1</t>
  </si>
  <si>
    <t>Saguaro Power Plant</t>
  </si>
  <si>
    <t>118_G_GT1</t>
  </si>
  <si>
    <t>118_G_GT2</t>
  </si>
  <si>
    <t>118_G_GE1</t>
  </si>
  <si>
    <t>Sundance Power Plant</t>
  </si>
  <si>
    <t>55522_G_CT2</t>
  </si>
  <si>
    <t>55522_G_CT1</t>
  </si>
  <si>
    <t>55522_G_CT3</t>
  </si>
  <si>
    <t>55522_G_CT4</t>
  </si>
  <si>
    <t>55522_G_CT5</t>
  </si>
  <si>
    <t>55522_G_CT6</t>
  </si>
  <si>
    <t>55522_G_CT7</t>
  </si>
  <si>
    <t>55522_G_CT8</t>
  </si>
  <si>
    <t>55522_G_CT9</t>
  </si>
  <si>
    <t>55522_G_CT10</t>
  </si>
  <si>
    <t>04023</t>
  </si>
  <si>
    <t>VALENCIA POWER PLANT</t>
  </si>
  <si>
    <t>6515_G_GT3</t>
  </si>
  <si>
    <t>6515_G_GT4</t>
  </si>
  <si>
    <t>6515_G_GT1</t>
  </si>
  <si>
    <t>6515_G_GT2</t>
  </si>
  <si>
    <t>04027</t>
  </si>
  <si>
    <t>APS - YUCCA POWER PLANT</t>
  </si>
  <si>
    <t>120_B_1</t>
  </si>
  <si>
    <t>120_G_GT1</t>
  </si>
  <si>
    <t>120_G_GT2</t>
  </si>
  <si>
    <t>120_G_GT3</t>
  </si>
  <si>
    <t>120_G_GT4</t>
  </si>
  <si>
    <t>120_G_GT21</t>
  </si>
  <si>
    <t>120_G_GT5</t>
  </si>
  <si>
    <t>120_G_GT6</t>
  </si>
  <si>
    <t>YUMA COGENERATION ASSOCIATES</t>
  </si>
  <si>
    <t>54694_G_GEN2</t>
  </si>
  <si>
    <t>05001</t>
  </si>
  <si>
    <t>RICELAND FOODS INC - SOY DIV - STUTTGART</t>
  </si>
  <si>
    <t>56079_B_South</t>
  </si>
  <si>
    <t>AR</t>
  </si>
  <si>
    <t>05007</t>
  </si>
  <si>
    <t>FLINT CREEK POWER PLANT (SWEPCO)</t>
  </si>
  <si>
    <t>6138_B_1</t>
  </si>
  <si>
    <t>05011</t>
  </si>
  <si>
    <t>POTLATCH LAND &amp; LUMBER,LLC-WARREN LUMBER</t>
  </si>
  <si>
    <t>50640_B_BLR1</t>
  </si>
  <si>
    <t>05031</t>
  </si>
  <si>
    <t>JONESBORO CITY WATER AND LIGHT-NW SUBSTA</t>
  </si>
  <si>
    <t>56505_G_SN04</t>
  </si>
  <si>
    <t>56505_G_SN02</t>
  </si>
  <si>
    <t>56505_G_SN06</t>
  </si>
  <si>
    <t>56505_G_SN01</t>
  </si>
  <si>
    <t>56505_G_SN07</t>
  </si>
  <si>
    <t>05047</t>
  </si>
  <si>
    <t>ARKANSAS ELECTRIC-THOMAS B FITZHUGH CORP</t>
  </si>
  <si>
    <t>201_G_2</t>
  </si>
  <si>
    <t>05057</t>
  </si>
  <si>
    <t>ARK ELEC CO-OP CORP-FULTON CTI GENER STA</t>
  </si>
  <si>
    <t>7825_G_1</t>
  </si>
  <si>
    <t>SWEPCO-JOHN W TURK JR POWER PLANT</t>
  </si>
  <si>
    <t>56564_B_1</t>
  </si>
  <si>
    <t>05059</t>
  </si>
  <si>
    <t>AECC Magnet Cove Generating Station</t>
  </si>
  <si>
    <t>55714_M_GT2</t>
  </si>
  <si>
    <t>ENTERGY ARK INC-LAKE CATHERINE</t>
  </si>
  <si>
    <t>170_B_4</t>
  </si>
  <si>
    <t>Entergy Arkansas, Inc. - Hot Spring Energy Facility</t>
  </si>
  <si>
    <t>55418_G_CT1</t>
  </si>
  <si>
    <t>55418_G_CT2</t>
  </si>
  <si>
    <t>55418_G_ST1</t>
  </si>
  <si>
    <t>05063</t>
  </si>
  <si>
    <t>ENTERGY ARKANSAS INC-INDEPENDENCE PLANT</t>
  </si>
  <si>
    <t>6641_B_2</t>
  </si>
  <si>
    <t>6641_B_1</t>
  </si>
  <si>
    <t>05069</t>
  </si>
  <si>
    <t>ENTERGY ARK-WHITE BLUFF</t>
  </si>
  <si>
    <t>6009_B_1</t>
  </si>
  <si>
    <t>6009_B_2</t>
  </si>
  <si>
    <t>PINE BLUFF ENERGY CENTER</t>
  </si>
  <si>
    <t>55075_G_CT01</t>
  </si>
  <si>
    <t>55075_G_ST01</t>
  </si>
  <si>
    <t>05093</t>
  </si>
  <si>
    <t>ASSOCIATED ELECTRIC COOP INC-DELL PWR PL</t>
  </si>
  <si>
    <t>55340_M_CTG2</t>
  </si>
  <si>
    <t>PLUM POINT ENERGY STATION STATION UNIT 1</t>
  </si>
  <si>
    <t>56456_B_BLR1</t>
  </si>
  <si>
    <t>05103</t>
  </si>
  <si>
    <t>JOHN L MCCLELLAN GENERATING STA-CAMDEN</t>
  </si>
  <si>
    <t>203_B_01</t>
  </si>
  <si>
    <t>05119</t>
  </si>
  <si>
    <t>ARK ELEC CO-OP-OSWALD GENERATING STATION</t>
  </si>
  <si>
    <t>55221_G_G1</t>
  </si>
  <si>
    <t>55221_G_G2</t>
  </si>
  <si>
    <t>55221_G_G3</t>
  </si>
  <si>
    <t>55221_G_G4</t>
  </si>
  <si>
    <t>55221_G_G5</t>
  </si>
  <si>
    <t>55221_G_G6</t>
  </si>
  <si>
    <t>55221_G_G7</t>
  </si>
  <si>
    <t>ENTERGY ARK-MABELVALE</t>
  </si>
  <si>
    <t>171_G_1</t>
  </si>
  <si>
    <t>171_G_2</t>
  </si>
  <si>
    <t>171_G_4</t>
  </si>
  <si>
    <t>05139</t>
  </si>
  <si>
    <t>Entergy Arkansas, Inc. - Union Power Station</t>
  </si>
  <si>
    <t>55380_M_CTG8</t>
  </si>
  <si>
    <t>05143</t>
  </si>
  <si>
    <t>Harry D. Mattison Power Plant</t>
  </si>
  <si>
    <t>56328_G_1</t>
  </si>
  <si>
    <t>56328_G_2</t>
  </si>
  <si>
    <t>56328_G_3</t>
  </si>
  <si>
    <t>56328_G_4</t>
  </si>
  <si>
    <t>05147</t>
  </si>
  <si>
    <t>AECC-CARL E BAILEY GENERATING STATION</t>
  </si>
  <si>
    <t>202_B_01</t>
  </si>
  <si>
    <t>06001</t>
  </si>
  <si>
    <t>DYNEGY OAKLAND LLC</t>
  </si>
  <si>
    <t>6211_G_GEN3</t>
  </si>
  <si>
    <t>CA</t>
  </si>
  <si>
    <t>6211_G_GEN2</t>
  </si>
  <si>
    <t>6211_G_GEN1</t>
  </si>
  <si>
    <t>PE BERKELEY, INC</t>
  </si>
  <si>
    <t>50849_G_GEN1</t>
  </si>
  <si>
    <t>RUSSELL CITY ENERGY CO, LLC</t>
  </si>
  <si>
    <t>56467_G_CTG1</t>
  </si>
  <si>
    <t>56467_G_CTG2</t>
  </si>
  <si>
    <t>06007</t>
  </si>
  <si>
    <t>OROVILLE COGENERATION, L.P.</t>
  </si>
  <si>
    <t>54477_G_GEN2</t>
  </si>
  <si>
    <t>06011</t>
  </si>
  <si>
    <t>PG&amp;E COLUSA GENERATING STATION</t>
  </si>
  <si>
    <t>56532_G_B</t>
  </si>
  <si>
    <t>56532_G_A</t>
  </si>
  <si>
    <t>WADHAM ENERGY LTD PARTNERSHIP</t>
  </si>
  <si>
    <t>50293_B_BLR100</t>
  </si>
  <si>
    <t>06013</t>
  </si>
  <si>
    <t>AMERESCO KELLER CANYON LLC</t>
  </si>
  <si>
    <t>56897_G_1</t>
  </si>
  <si>
    <t>56897_G_2</t>
  </si>
  <si>
    <t>CROCKETT COGENERATION, A CAL LTD PARTNERSHIP</t>
  </si>
  <si>
    <t>55084_G_GE1</t>
  </si>
  <si>
    <t>DELTA ENERGY CENTER</t>
  </si>
  <si>
    <t>55333_G_CTG2</t>
  </si>
  <si>
    <t>55333_G_CTG3</t>
  </si>
  <si>
    <t>55333_G_CTG1</t>
  </si>
  <si>
    <t>GATEWAY GENERATING STATION</t>
  </si>
  <si>
    <t>56476_G_A</t>
  </si>
  <si>
    <t>56476_G_B</t>
  </si>
  <si>
    <t>LOS MEDANOS ENERGY CENTER</t>
  </si>
  <si>
    <t>55217_G_CTG2</t>
  </si>
  <si>
    <t>55217_G_STG3</t>
  </si>
  <si>
    <t>55217_G_CTG1</t>
  </si>
  <si>
    <t>MARTINEZ COGEN LIMITED PARTNERSHIP</t>
  </si>
  <si>
    <t>10342_G_TG2</t>
  </si>
  <si>
    <t>10342_G_TG1</t>
  </si>
  <si>
    <t>NRG DELTA, LLC</t>
  </si>
  <si>
    <t>271_B_7</t>
  </si>
  <si>
    <t>271_B_6</t>
  </si>
  <si>
    <t>271_B_5</t>
  </si>
  <si>
    <t>NRG MARSH LANDING, LLC</t>
  </si>
  <si>
    <t>57267_G_1</t>
  </si>
  <si>
    <t>57267_G_2</t>
  </si>
  <si>
    <t>57267_G_3</t>
  </si>
  <si>
    <t>57267_G_4</t>
  </si>
  <si>
    <t>PHILLIPS 66 CARBON PLANT</t>
  </si>
  <si>
    <t>50388_B_K2</t>
  </si>
  <si>
    <t>50388_B_K1</t>
  </si>
  <si>
    <t>Riverview Energy Center</t>
  </si>
  <si>
    <t>55963_G_CTG1</t>
  </si>
  <si>
    <t>06019</t>
  </si>
  <si>
    <t>CAL PEAK POWER - PANOCHE, LLC</t>
  </si>
  <si>
    <t>55508_G_CPP2</t>
  </si>
  <si>
    <t>55508_G_CPP2x</t>
  </si>
  <si>
    <t>COALINGA COGENERATION CO</t>
  </si>
  <si>
    <t>50131_G_K100</t>
  </si>
  <si>
    <t>COVANTA MENDOTA, L.P.</t>
  </si>
  <si>
    <t>10837_B_B1</t>
  </si>
  <si>
    <t>FRESNO COGENERATION PARTNERS, L.P.</t>
  </si>
  <si>
    <t>10156_G_GEN3</t>
  </si>
  <si>
    <t>10156_G_GEN2</t>
  </si>
  <si>
    <t>10156_G_GEN4</t>
  </si>
  <si>
    <t>KINGS RIVER CONSERVATION DISTRICT</t>
  </si>
  <si>
    <t>56239_G_GT-2</t>
  </si>
  <si>
    <t>56239_G_GT-1</t>
  </si>
  <si>
    <t>KINGSBURG COGEN FACILITY</t>
  </si>
  <si>
    <t>10405_G_GEN1</t>
  </si>
  <si>
    <t>PANOCHE ENERGY CENTER LLC</t>
  </si>
  <si>
    <t>56803_G_1</t>
  </si>
  <si>
    <t>56803_G_2</t>
  </si>
  <si>
    <t>56803_G_3</t>
  </si>
  <si>
    <t>56803_G_4</t>
  </si>
  <si>
    <t>RIO BRAVO FRESNO</t>
  </si>
  <si>
    <t>10767_B_CFB</t>
  </si>
  <si>
    <t>WELLHEAD POWER PANOCHE, LLC.</t>
  </si>
  <si>
    <t>55874_G_8</t>
  </si>
  <si>
    <t>06023</t>
  </si>
  <si>
    <t>DG FAIRHAVEN POWER COMPANY</t>
  </si>
  <si>
    <t>10052_B_BLR1</t>
  </si>
  <si>
    <t>EEL RIVER POWER</t>
  </si>
  <si>
    <t>50049_B_BLRA</t>
  </si>
  <si>
    <t>50049_B_BLRB</t>
  </si>
  <si>
    <t>50049_B_BLRC</t>
  </si>
  <si>
    <t>06025</t>
  </si>
  <si>
    <t>El Centro</t>
  </si>
  <si>
    <t>389_G_2A</t>
  </si>
  <si>
    <t>389_M_32</t>
  </si>
  <si>
    <t>389_B_4</t>
  </si>
  <si>
    <t>Niland Gas Turbine Plant</t>
  </si>
  <si>
    <t>56569_G_1</t>
  </si>
  <si>
    <t>56569_G_2</t>
  </si>
  <si>
    <t>06029</t>
  </si>
  <si>
    <t>BADGER CREEK LIMITED</t>
  </si>
  <si>
    <t>10650_G_GEN1</t>
  </si>
  <si>
    <t>BEAR MOUNTAIN LIMITED</t>
  </si>
  <si>
    <t>10649_G_GEN1</t>
  </si>
  <si>
    <t>CHALK CLIFF LIMITED</t>
  </si>
  <si>
    <t>50003_G_GEN1</t>
  </si>
  <si>
    <t>COVANTA DELANO INC</t>
  </si>
  <si>
    <t>10840_B_U1</t>
  </si>
  <si>
    <t>10840_B_U2</t>
  </si>
  <si>
    <t>DOUBLE C LIMITED</t>
  </si>
  <si>
    <t>50493_G_DC1</t>
  </si>
  <si>
    <t>50493_G_DC2</t>
  </si>
  <si>
    <t>ELK HILLS POWER LLC</t>
  </si>
  <si>
    <t>55400_G_CTG1</t>
  </si>
  <si>
    <t>55400_G_CTG2</t>
  </si>
  <si>
    <t>HIGH SIERRA LIMITED</t>
  </si>
  <si>
    <t>50495_G_HS2</t>
  </si>
  <si>
    <t>50495_G_HS1</t>
  </si>
  <si>
    <t>KERN FRONT LIMITED</t>
  </si>
  <si>
    <t>50494_G_KF1</t>
  </si>
  <si>
    <t>50494_G_KF2</t>
  </si>
  <si>
    <t>KERN RIVER COGENERATION CO</t>
  </si>
  <si>
    <t>10496_G_GTAG</t>
  </si>
  <si>
    <t>10496_G_GTBG</t>
  </si>
  <si>
    <t>10496_G_GTCG</t>
  </si>
  <si>
    <t>10496_G_GTDG</t>
  </si>
  <si>
    <t>LA PALOMA GENERATING CO LLC</t>
  </si>
  <si>
    <t>55151_G_GEN1</t>
  </si>
  <si>
    <t>55151_G_GEN2</t>
  </si>
  <si>
    <t>55151_G_GEN3</t>
  </si>
  <si>
    <t>55151_G_GEN4</t>
  </si>
  <si>
    <t>LINN OPERATING, INC</t>
  </si>
  <si>
    <t>50170_G_GEN1</t>
  </si>
  <si>
    <t>LIVE OAK LIMITED</t>
  </si>
  <si>
    <t>54768_G_GEN1</t>
  </si>
  <si>
    <t>MCKITTRICK LIMITED</t>
  </si>
  <si>
    <t>50612_G_GEN1</t>
  </si>
  <si>
    <t>MID-SET COGENERATION COMPANY</t>
  </si>
  <si>
    <t>10501_G_K100</t>
  </si>
  <si>
    <t>MT POSO COGENERATION COMPANY</t>
  </si>
  <si>
    <t>54626_B_BL01</t>
  </si>
  <si>
    <t>OILDALE ENERGY LLC</t>
  </si>
  <si>
    <t>54371_G_ODC1</t>
  </si>
  <si>
    <t>PASTORIA ENERGY FACILITY, LLC</t>
  </si>
  <si>
    <t>55656_G_CT01</t>
  </si>
  <si>
    <t>55656_G_CT02</t>
  </si>
  <si>
    <t>55656_G_CT04</t>
  </si>
  <si>
    <t>RIO BRAVO JASMIN</t>
  </si>
  <si>
    <t>10768_B_CFB</t>
  </si>
  <si>
    <t>SUNRISE POWER COMPANY</t>
  </si>
  <si>
    <t>55182_G_X718</t>
  </si>
  <si>
    <t>55182_G_X719</t>
  </si>
  <si>
    <t>SYCAMORE COGENERATION CO</t>
  </si>
  <si>
    <t>50134_G_GTCG</t>
  </si>
  <si>
    <t>50134_G_GTDG</t>
  </si>
  <si>
    <t>50134_G_GTAG</t>
  </si>
  <si>
    <t>50134_G_GTBG</t>
  </si>
  <si>
    <t>U.S. BORAX</t>
  </si>
  <si>
    <t>50115_G_GEN1</t>
  </si>
  <si>
    <t>06031</t>
  </si>
  <si>
    <t>GWF ENERGY LLC</t>
  </si>
  <si>
    <t>55698_G_HEP1</t>
  </si>
  <si>
    <t>55698_G_HEP2</t>
  </si>
  <si>
    <t>GWF ENERGY LLC - HENRIETTA</t>
  </si>
  <si>
    <t>55807_G_HPP1</t>
  </si>
  <si>
    <t>55807_G_HPP2</t>
  </si>
  <si>
    <t>06035</t>
  </si>
  <si>
    <t>H.L. POWER COMPANY</t>
  </si>
  <si>
    <t>10777_B_ZURN1</t>
  </si>
  <si>
    <t>06037</t>
  </si>
  <si>
    <t>AES ALAMITOS, LLC</t>
  </si>
  <si>
    <t>315_B_3</t>
  </si>
  <si>
    <t>AES REDONDO BEACH, LLC</t>
  </si>
  <si>
    <t>356_B_5</t>
  </si>
  <si>
    <t>356_B_8</t>
  </si>
  <si>
    <t>356_B_7</t>
  </si>
  <si>
    <t>356_B_6</t>
  </si>
  <si>
    <t>AMERESCO CHIQUITA ENERGY LLC</t>
  </si>
  <si>
    <t>56898_G_1</t>
  </si>
  <si>
    <t>56898_G_2</t>
  </si>
  <si>
    <t>BICENT (CALIFORNIA) MALBURG LLC</t>
  </si>
  <si>
    <t>56041_G_M2</t>
  </si>
  <si>
    <t>56041_G_M1</t>
  </si>
  <si>
    <t>EL SEGUNDO POWER, LLC</t>
  </si>
  <si>
    <t>57901_G_5</t>
  </si>
  <si>
    <t>57901_G_7</t>
  </si>
  <si>
    <t>330_B_4</t>
  </si>
  <si>
    <t>LA CITY, DWP HARBOR GENERATING STATION</t>
  </si>
  <si>
    <t>399_G_10A</t>
  </si>
  <si>
    <t>399_G_GT10</t>
  </si>
  <si>
    <t>399_G_GT11</t>
  </si>
  <si>
    <t>399_G_GT12</t>
  </si>
  <si>
    <t>LA CITY, DWP HAYNES GENERATING STATION</t>
  </si>
  <si>
    <t>400_G_12</t>
  </si>
  <si>
    <t>400_G_13</t>
  </si>
  <si>
    <t>400_G_14</t>
  </si>
  <si>
    <t>400_G_15</t>
  </si>
  <si>
    <t>400_G_16</t>
  </si>
  <si>
    <t>400_B_1</t>
  </si>
  <si>
    <t>400_B_2</t>
  </si>
  <si>
    <t>400_G_9</t>
  </si>
  <si>
    <t>400_G_10</t>
  </si>
  <si>
    <t>400_G_11</t>
  </si>
  <si>
    <t>LA CITY, DWP VALLEY GENERATING STATION</t>
  </si>
  <si>
    <t>408_G_7</t>
  </si>
  <si>
    <t>408_G_6</t>
  </si>
  <si>
    <t>408_G_5</t>
  </si>
  <si>
    <t>LA CNTY SANITATION DISTRICT-PUENTE HILLS</t>
  </si>
  <si>
    <t>10472_B_B300</t>
  </si>
  <si>
    <t>LONG BEACH CITY, SERRF PROJECT</t>
  </si>
  <si>
    <t>50837_B_UNIT1</t>
  </si>
  <si>
    <t>50837_UNIT2</t>
  </si>
  <si>
    <t>LONG BEACH GENERATION, LLC</t>
  </si>
  <si>
    <t>341_G_CT4</t>
  </si>
  <si>
    <t>341_G_CT2</t>
  </si>
  <si>
    <t>WALNUT CREEK ENERGY, LLC</t>
  </si>
  <si>
    <t>57515_G_GT5</t>
  </si>
  <si>
    <t>57515_G_GT1</t>
  </si>
  <si>
    <t>57515_G_GT2</t>
  </si>
  <si>
    <t>57515_G_GT3</t>
  </si>
  <si>
    <t>57515_G_GT4</t>
  </si>
  <si>
    <t>06053</t>
  </si>
  <si>
    <t>CALPINE KING CITY COGEN, LLC</t>
  </si>
  <si>
    <t>10294_G_GTG</t>
  </si>
  <si>
    <t>55811_G_CTG1</t>
  </si>
  <si>
    <t>DYNERGY MOSS LANDING LLC</t>
  </si>
  <si>
    <t>260_G_CT2B</t>
  </si>
  <si>
    <t>260_G_CT2A</t>
  </si>
  <si>
    <t>260_G_CT1B</t>
  </si>
  <si>
    <t>260_B_7-1</t>
  </si>
  <si>
    <t>260_G_CT1A</t>
  </si>
  <si>
    <t>260_B_6-1</t>
  </si>
  <si>
    <t>SALINAS RIVER COGENERATION COM</t>
  </si>
  <si>
    <t>50865_G_K100</t>
  </si>
  <si>
    <t>SARGENT CANYON COGENERATION C</t>
  </si>
  <si>
    <t>50864_G_K100</t>
  </si>
  <si>
    <t>06059</t>
  </si>
  <si>
    <t>AES HUNTINGTON BEACH, LLC</t>
  </si>
  <si>
    <t>335_B_1</t>
  </si>
  <si>
    <t>CITY OF ANAHEIM/COMB TURBINE GEN STATION</t>
  </si>
  <si>
    <t>7693_G_1</t>
  </si>
  <si>
    <t>06061</t>
  </si>
  <si>
    <t>CITY OF ROSEVILLE - POWER PLANT</t>
  </si>
  <si>
    <t>7452_G_1</t>
  </si>
  <si>
    <t>7452_G_2</t>
  </si>
  <si>
    <t>RIO BRAVO</t>
  </si>
  <si>
    <t>10772_B_CFB</t>
  </si>
  <si>
    <t>ROSEVILLE ENERGY PARK</t>
  </si>
  <si>
    <t>56298_G_0002</t>
  </si>
  <si>
    <t>56298_G_0001</t>
  </si>
  <si>
    <t>06063</t>
  </si>
  <si>
    <t>COLLINS PINE CO</t>
  </si>
  <si>
    <t>10661_B_4</t>
  </si>
  <si>
    <t>SIERRA PACIFIC INDUSTRIES</t>
  </si>
  <si>
    <t>50112_B_BLR2</t>
  </si>
  <si>
    <t>50112_B_BLR1</t>
  </si>
  <si>
    <t>06065</t>
  </si>
  <si>
    <t>BLYTHE ENERGY, LCC</t>
  </si>
  <si>
    <t>55295_G_CT2</t>
  </si>
  <si>
    <t>55295_G_CT1</t>
  </si>
  <si>
    <t>CITY OF RIVERSIDE PUBLIC UTILITIES DEPT</t>
  </si>
  <si>
    <t>56143_G_4</t>
  </si>
  <si>
    <t>56143_G_1</t>
  </si>
  <si>
    <t>CPV SENTINEL LLC</t>
  </si>
  <si>
    <t>57482_G_CTG1</t>
  </si>
  <si>
    <t>57482_G_CTG2</t>
  </si>
  <si>
    <t>57482_G_CTG3</t>
  </si>
  <si>
    <t>57482_G_CTG4</t>
  </si>
  <si>
    <t>57482_G_CTG5</t>
  </si>
  <si>
    <t>57482_G_CTG6</t>
  </si>
  <si>
    <t>57482_G_CTG7</t>
  </si>
  <si>
    <t>57482_G_CTG8</t>
  </si>
  <si>
    <t>DESERT VIEW POWER</t>
  </si>
  <si>
    <t>10300_B_BLR2</t>
  </si>
  <si>
    <t>IMPERIAL IRRIGATION DISTRICT/ COACHELLA</t>
  </si>
  <si>
    <t>6060_G_3</t>
  </si>
  <si>
    <t>INLAND EMPIRE ENERGY CENTER, LLC</t>
  </si>
  <si>
    <t>55853_G_1</t>
  </si>
  <si>
    <t>55853_G_2</t>
  </si>
  <si>
    <t>55853_G_1c</t>
  </si>
  <si>
    <t>55853_G_2a</t>
  </si>
  <si>
    <t>55853_G_2b</t>
  </si>
  <si>
    <t>55853_G_2c</t>
  </si>
  <si>
    <t>WILDFLOWER ENERGY LP/INDIGO  GEN., LLC</t>
  </si>
  <si>
    <t>55541_G_CTG2</t>
  </si>
  <si>
    <t>55541_G_CTG3</t>
  </si>
  <si>
    <t>55541_G_CTG1</t>
  </si>
  <si>
    <t>06067</t>
  </si>
  <si>
    <t>CARSON ENERGY/SMUD</t>
  </si>
  <si>
    <t>7527_G_1</t>
  </si>
  <si>
    <t>7527_G_2</t>
  </si>
  <si>
    <t>SACRAMENTO COGENERATION AUTHORITY</t>
  </si>
  <si>
    <t>7551_G_CT1A</t>
  </si>
  <si>
    <t>7551_G_CT1C</t>
  </si>
  <si>
    <t>7551_G_CT1B</t>
  </si>
  <si>
    <t>SACRAMENTO POWER AUTHORITY</t>
  </si>
  <si>
    <t>7552_G_CCCT</t>
  </si>
  <si>
    <t>SACRAMENTO POWER AUTHORITY DBA WOOD GOUP POWER OP (F#5133)</t>
  </si>
  <si>
    <t>535_G_1</t>
  </si>
  <si>
    <t>SMUD COSUMNES POWER PLANT</t>
  </si>
  <si>
    <t>55970_G_3</t>
  </si>
  <si>
    <t>55970_G_2</t>
  </si>
  <si>
    <t>06071</t>
  </si>
  <si>
    <t>HIGH DESERT POWER PROJECT</t>
  </si>
  <si>
    <t>55518_G_CTG3</t>
  </si>
  <si>
    <t>55518_G_CTG2</t>
  </si>
  <si>
    <t>55518_G_CTG1</t>
  </si>
  <si>
    <t>MOUNTAINVIEW GENERATING STATION</t>
  </si>
  <si>
    <t>358_G_MV3A</t>
  </si>
  <si>
    <t>358_G_MV3B</t>
  </si>
  <si>
    <t>358_G_MV4A</t>
  </si>
  <si>
    <t>358_G_MV4B</t>
  </si>
  <si>
    <t>NRG CALIFORNIA SOUTH LP, ETIWANDA GEN ST</t>
  </si>
  <si>
    <t>331_B_4</t>
  </si>
  <si>
    <t>06073</t>
  </si>
  <si>
    <t>CABRILLO POWER I LLC ENCINA POWER PLANT</t>
  </si>
  <si>
    <t>302_B_3</t>
  </si>
  <si>
    <t>302_B_2</t>
  </si>
  <si>
    <t>302_B_1</t>
  </si>
  <si>
    <t>302_B_5</t>
  </si>
  <si>
    <t>302_B_4</t>
  </si>
  <si>
    <t>CABRILLO POWER II LLC KEARNY MESA GTS</t>
  </si>
  <si>
    <t>303_G_KEA3</t>
  </si>
  <si>
    <t>303_G_KEA1</t>
  </si>
  <si>
    <t>303_G_KEA2</t>
  </si>
  <si>
    <t>CABRILLO POWER II LLC MIRAMAR GT</t>
  </si>
  <si>
    <t>56232_G_1</t>
  </si>
  <si>
    <t>56232_G_2</t>
  </si>
  <si>
    <t>CALPEAK POWER BORDER LLC</t>
  </si>
  <si>
    <t>55510_G_CPP4</t>
  </si>
  <si>
    <t>CALPEAK POWER EL CAJON LLC</t>
  </si>
  <si>
    <t>55512_G_CPP6</t>
  </si>
  <si>
    <t>CALPEAK POWER ENTERPRISE LLC</t>
  </si>
  <si>
    <t>55513_G_CPP7</t>
  </si>
  <si>
    <t>CHULA VISTA ENERGY CENTER LLC</t>
  </si>
  <si>
    <t>55540_M_GEN1</t>
  </si>
  <si>
    <t>ESCONDIDO ENERGY CENTER LLC</t>
  </si>
  <si>
    <t>55538_G_GEN1</t>
  </si>
  <si>
    <t>GOAL LINE LP</t>
  </si>
  <si>
    <t>54749_G_CTG</t>
  </si>
  <si>
    <t>SDG&amp;E PALOMAR ENERGY CENTER</t>
  </si>
  <si>
    <t>55985_G_CTG1</t>
  </si>
  <si>
    <t>55985_G_CTG2</t>
  </si>
  <si>
    <t>06077</t>
  </si>
  <si>
    <t>DTE STOCKTON, LLC</t>
  </si>
  <si>
    <t>54238_B_BIOMS1</t>
  </si>
  <si>
    <t>GWF ENERGY, LLC - TRACY PEAKER POWER PLANT</t>
  </si>
  <si>
    <t>55933_G_TCC1</t>
  </si>
  <si>
    <t>55933_G_TPP1</t>
  </si>
  <si>
    <t>55933_G_TPP2</t>
  </si>
  <si>
    <t>MODESTO IRRIGATION DISTRICT</t>
  </si>
  <si>
    <t>56135_G_2</t>
  </si>
  <si>
    <t>56135_G_1</t>
  </si>
  <si>
    <t>NORTHERN CALIFORNIA POWER</t>
  </si>
  <si>
    <t>57978_G_CT1</t>
  </si>
  <si>
    <t>7449_G_NA1</t>
  </si>
  <si>
    <t>NORTHERN CALIFORNIA POWER AGEN</t>
  </si>
  <si>
    <t>7451_G_1</t>
  </si>
  <si>
    <t>RIPON COGENERATION</t>
  </si>
  <si>
    <t>50299_G_GEN1</t>
  </si>
  <si>
    <t>THERMAL ENERGY DEV PARTNERSHIP LP</t>
  </si>
  <si>
    <t>10502_B_02</t>
  </si>
  <si>
    <t>06081</t>
  </si>
  <si>
    <t>IPT SRI COGENERATION INC</t>
  </si>
  <si>
    <t>50537_G_GEN1</t>
  </si>
  <si>
    <t>06083</t>
  </si>
  <si>
    <t>ELLWOOD GENERATING STATION</t>
  </si>
  <si>
    <t>8076_G_01</t>
  </si>
  <si>
    <t>06085</t>
  </si>
  <si>
    <t>CALPINE GILROY COGEN,LP &amp; GILROY ENERGY CENTER LLC</t>
  </si>
  <si>
    <t>55810_G_S4</t>
  </si>
  <si>
    <t>55810_G_S3</t>
  </si>
  <si>
    <t>55810_G_S5</t>
  </si>
  <si>
    <t>10034_G_GEN2</t>
  </si>
  <si>
    <t>10034_G_GEN1</t>
  </si>
  <si>
    <t>CITY OF SANTA CLARA, GIANERA STORM STATION</t>
  </si>
  <si>
    <t>7231_G_2</t>
  </si>
  <si>
    <t>Donald Von Raesfeld Power Plant</t>
  </si>
  <si>
    <t>56026_G_CTG1</t>
  </si>
  <si>
    <t>56026_G_STG</t>
  </si>
  <si>
    <t>56026_G_CTG2</t>
  </si>
  <si>
    <t>56026_G_STGx</t>
  </si>
  <si>
    <t>GRAPHIC PACKAGING INTERNATIONAL, INC</t>
  </si>
  <si>
    <t>54561_G_GT-G</t>
  </si>
  <si>
    <t>LOS ESTEROS CRITICAL ENERGY FACILITY</t>
  </si>
  <si>
    <t>55748_G_CTG1</t>
  </si>
  <si>
    <t>55748_G_CTG2</t>
  </si>
  <si>
    <t>55748_G_CTG3</t>
  </si>
  <si>
    <t>55748_G_CTG4</t>
  </si>
  <si>
    <t>METCALF ENERGY CENTER</t>
  </si>
  <si>
    <t>55393_G_CTG2</t>
  </si>
  <si>
    <t>55393_G_CTG1</t>
  </si>
  <si>
    <t>O L S ENERGY-AGNEWS</t>
  </si>
  <si>
    <t>50748_G_GEN2</t>
  </si>
  <si>
    <t>06089</t>
  </si>
  <si>
    <t>BURNEY FOREST PRODUCTS</t>
  </si>
  <si>
    <t>10652_B_BLR1</t>
  </si>
  <si>
    <t>10652_B_BLR2</t>
  </si>
  <si>
    <t>REDDING POWER PLANT</t>
  </si>
  <si>
    <t>7307_G_6</t>
  </si>
  <si>
    <t>7307_G_1</t>
  </si>
  <si>
    <t>7307_G_3</t>
  </si>
  <si>
    <t>7307_G_2</t>
  </si>
  <si>
    <t>7307_G_5</t>
  </si>
  <si>
    <t>SIERRA PACIFIC IND. - ANDERSON</t>
  </si>
  <si>
    <t>55049_G_GEN1</t>
  </si>
  <si>
    <t>SIERRA PACIFIC IND. - BURNEY</t>
  </si>
  <si>
    <t>50110_B_BLR1</t>
  </si>
  <si>
    <t>WHEELABRATOR SHASTA E.C.I.</t>
  </si>
  <si>
    <t>50881_B_BLR1</t>
  </si>
  <si>
    <t>50881_B_BLR2</t>
  </si>
  <si>
    <t>50881_B_BLR3</t>
  </si>
  <si>
    <t>06095</t>
  </si>
  <si>
    <t>CALPEAK POWER - VACA DIXON, LLC</t>
  </si>
  <si>
    <t>55499_G_CPP1</t>
  </si>
  <si>
    <t>CREED ENERGY CENTER LLC</t>
  </si>
  <si>
    <t>55625_G_CT1</t>
  </si>
  <si>
    <t>GOOSE HAVEN ENERGY CENTER</t>
  </si>
  <si>
    <t>55627_G_CT1</t>
  </si>
  <si>
    <t>Lambie Energy Center</t>
  </si>
  <si>
    <t>55626_G_CT1</t>
  </si>
  <si>
    <t>Wolfskill Energy Center</t>
  </si>
  <si>
    <t>55855_G_CTG1</t>
  </si>
  <si>
    <t>06099</t>
  </si>
  <si>
    <t>Almond Generation Station</t>
  </si>
  <si>
    <t>7315_G_2</t>
  </si>
  <si>
    <t>7315_G_3</t>
  </si>
  <si>
    <t>7315_G_4</t>
  </si>
  <si>
    <t>7315_G_1</t>
  </si>
  <si>
    <t>COVANTA STANISLAUS, INC</t>
  </si>
  <si>
    <t>50632_B_2</t>
  </si>
  <si>
    <t>151_G_1</t>
  </si>
  <si>
    <t>151_G_2</t>
  </si>
  <si>
    <t>TURLOCK IRRIGATION DISTRICT</t>
  </si>
  <si>
    <t>4256_G_2</t>
  </si>
  <si>
    <t>4256_G_1</t>
  </si>
  <si>
    <t>WALNUT ENERGY CENTER AUTHORITY</t>
  </si>
  <si>
    <t>56078_G_2</t>
  </si>
  <si>
    <t>56078_G_1</t>
  </si>
  <si>
    <t>Woodland Generation Station</t>
  </si>
  <si>
    <t>7266_G_NA1</t>
  </si>
  <si>
    <t>7266_G_3</t>
  </si>
  <si>
    <t>06101</t>
  </si>
  <si>
    <t>CALPINE GREENLEAF I</t>
  </si>
  <si>
    <t>10350_G_GEN1</t>
  </si>
  <si>
    <t>CALPINE GREENLEAF UNIT II  &amp; Yuba City Energy Ctr</t>
  </si>
  <si>
    <t>10349_G_GEN1</t>
  </si>
  <si>
    <t>Feather River Energy Center</t>
  </si>
  <si>
    <t>55847_G_CTG1</t>
  </si>
  <si>
    <t>YUBA CITY COGENERATION</t>
  </si>
  <si>
    <t>52186_G_GEN1</t>
  </si>
  <si>
    <t>06103</t>
  </si>
  <si>
    <t>CALIFORNIA POWER HOLDINGS LLC</t>
  </si>
  <si>
    <t>56184_G_IC12</t>
  </si>
  <si>
    <t>56184_G_IC2</t>
  </si>
  <si>
    <t>56184_G_IC8</t>
  </si>
  <si>
    <t>56184_G_IC7</t>
  </si>
  <si>
    <t>56184_G_IC6</t>
  </si>
  <si>
    <t>56184_G_IC5</t>
  </si>
  <si>
    <t>56184_G_IC4</t>
  </si>
  <si>
    <t>56184_G_IC3</t>
  </si>
  <si>
    <t>56184_G_IC16</t>
  </si>
  <si>
    <t>56184_G_IC15</t>
  </si>
  <si>
    <t>56184_G_IC13</t>
  </si>
  <si>
    <t>56184_G_IC9</t>
  </si>
  <si>
    <t>56184_G_IC11</t>
  </si>
  <si>
    <t>56184_G_IC10</t>
  </si>
  <si>
    <t>56184_G_IC1</t>
  </si>
  <si>
    <t>56184_G_IC14</t>
  </si>
  <si>
    <t>06107</t>
  </si>
  <si>
    <t>CRES INC DBA DINUBA ENERGY</t>
  </si>
  <si>
    <t>60100_B_B-1</t>
  </si>
  <si>
    <t>06109</t>
  </si>
  <si>
    <t>PACIFIC-ULTRAPOWER CHINESE STA</t>
  </si>
  <si>
    <t>50560_B_B101</t>
  </si>
  <si>
    <t>06111</t>
  </si>
  <si>
    <t>CI POWER COGENERATION PLANT</t>
  </si>
  <si>
    <t>50851_G_GEN1</t>
  </si>
  <si>
    <t>50851_G_GEN2</t>
  </si>
  <si>
    <t>E.F. OXNARD LLC</t>
  </si>
  <si>
    <t>10776_G_GTG</t>
  </si>
  <si>
    <t>MANDALAY GENERATING STATION</t>
  </si>
  <si>
    <t>345_G_03</t>
  </si>
  <si>
    <t>345_B_2</t>
  </si>
  <si>
    <t>345_B_1</t>
  </si>
  <si>
    <t>ORMOND BEACH GENERATING STATION</t>
  </si>
  <si>
    <t>350_B_2</t>
  </si>
  <si>
    <t>350_B_1</t>
  </si>
  <si>
    <t>06113</t>
  </si>
  <si>
    <t>WOODLAND BIOMASS POWER LTD</t>
  </si>
  <si>
    <t>10836_B_BLR1</t>
  </si>
  <si>
    <t>08001</t>
  </si>
  <si>
    <t>PUBLIC SERV - BLUE SPRUCE ENERGY CENTER</t>
  </si>
  <si>
    <t>55645_G_CT01</t>
  </si>
  <si>
    <t>CO</t>
  </si>
  <si>
    <t>55645_G_CT02</t>
  </si>
  <si>
    <t>PUBLIC SERVICE CO - CHEROKEE PLT</t>
  </si>
  <si>
    <t>469_G_5</t>
  </si>
  <si>
    <t>469_G_6</t>
  </si>
  <si>
    <t>469_B_4</t>
  </si>
  <si>
    <t>TRI-STATE GENERATION &amp; TRANS - F.KNUTSON</t>
  </si>
  <si>
    <t>55505_G_BR2</t>
  </si>
  <si>
    <t>55505_G_BR1</t>
  </si>
  <si>
    <t>08003</t>
  </si>
  <si>
    <t>PUBLIC SERVICE CO ALAMOSA PLT</t>
  </si>
  <si>
    <t>464_G_CT1</t>
  </si>
  <si>
    <t>464_G_CT2</t>
  </si>
  <si>
    <t>08013</t>
  </si>
  <si>
    <t>PUBLIC SERVICE CO - VALMONT STATION</t>
  </si>
  <si>
    <t>477_G_6</t>
  </si>
  <si>
    <t>477_B_5</t>
  </si>
  <si>
    <t>SWG COLORADO LLC - VALMONT</t>
  </si>
  <si>
    <t>55207_G_UN7</t>
  </si>
  <si>
    <t>55207_G_UN8</t>
  </si>
  <si>
    <t>UNIV OF COLO BOULDER - CAMPUS</t>
  </si>
  <si>
    <t>54372_G_GT1</t>
  </si>
  <si>
    <t>54372_G_GT2</t>
  </si>
  <si>
    <t>54372_G_ST1x</t>
  </si>
  <si>
    <t>54372_G_ST1</t>
  </si>
  <si>
    <t>08031</t>
  </si>
  <si>
    <t>PUBLIC SERVICE CO - ARAPAHOE GENERATING</t>
  </si>
  <si>
    <t>55200_G_UN5</t>
  </si>
  <si>
    <t>PUBLIC SERVICE CO - ZUNI PLT</t>
  </si>
  <si>
    <t>478_B_2</t>
  </si>
  <si>
    <t>478_B_1</t>
  </si>
  <si>
    <t>08037</t>
  </si>
  <si>
    <t>EAGLE VALLEY - GYPSUM BIOMASS</t>
  </si>
  <si>
    <t>58574_B_01</t>
  </si>
  <si>
    <t>08041</t>
  </si>
  <si>
    <t>COLO SPRINGS UTILITIES - BIRDSALL PLANT</t>
  </si>
  <si>
    <t>493_B_1</t>
  </si>
  <si>
    <t>493_B_2</t>
  </si>
  <si>
    <t>493_B_3</t>
  </si>
  <si>
    <t>COLORADO SPRINGS UTILITIES - NIXON PLT</t>
  </si>
  <si>
    <t>8219_B_1</t>
  </si>
  <si>
    <t>8219_G_GT1</t>
  </si>
  <si>
    <t>8219_G_GT2</t>
  </si>
  <si>
    <t>55283_G_1</t>
  </si>
  <si>
    <t>55283_G_2</t>
  </si>
  <si>
    <t>COLORADO SPRINGS UTILITIES- MARTIN DRAKE</t>
  </si>
  <si>
    <t>492_B_5</t>
  </si>
  <si>
    <t>492_B_6</t>
  </si>
  <si>
    <t>492_B_7</t>
  </si>
  <si>
    <t>FOUNTAIN VALLEY POWER - BOCA RATON</t>
  </si>
  <si>
    <t>55453_G_S1</t>
  </si>
  <si>
    <t>55453_G_S2</t>
  </si>
  <si>
    <t>55453_G_S3</t>
  </si>
  <si>
    <t>55453_G_S4</t>
  </si>
  <si>
    <t>55453_G_S5</t>
  </si>
  <si>
    <t>55453_G_S6</t>
  </si>
  <si>
    <t>08045</t>
  </si>
  <si>
    <t>TRI-STATE GENERATION &amp; TRANS./CO GREENHO</t>
  </si>
  <si>
    <t>10755_G_GT2</t>
  </si>
  <si>
    <t>10755_G_GT3</t>
  </si>
  <si>
    <t>10755_G_GT4</t>
  </si>
  <si>
    <t>08059</t>
  </si>
  <si>
    <t>COLORADO ENERGY NATIONS -GOLDEN FACILITY</t>
  </si>
  <si>
    <t>10003_B_BLR4</t>
  </si>
  <si>
    <t>10003_B_BLR5</t>
  </si>
  <si>
    <t>10003_B_BLR1</t>
  </si>
  <si>
    <t>10003_B_BLR2</t>
  </si>
  <si>
    <t>PLAINS END, LLC</t>
  </si>
  <si>
    <t>55650_G_GE20</t>
  </si>
  <si>
    <t>56516_G_2G14</t>
  </si>
  <si>
    <t>08063</t>
  </si>
  <si>
    <t>TRI STATE GENERATION BURLINGTON</t>
  </si>
  <si>
    <t>6619_G_2</t>
  </si>
  <si>
    <t>6619_G_1</t>
  </si>
  <si>
    <t>08069</t>
  </si>
  <si>
    <t>PLATTE RIVER POWER AUTHORITY - RAWHIDE</t>
  </si>
  <si>
    <t>6761_G_C</t>
  </si>
  <si>
    <t>6761_G_B</t>
  </si>
  <si>
    <t>6761_G_A</t>
  </si>
  <si>
    <t>6761_B_101</t>
  </si>
  <si>
    <t>6761_G_D</t>
  </si>
  <si>
    <t>6761_G_F</t>
  </si>
  <si>
    <t>08073</t>
  </si>
  <si>
    <t>TRI-STATE GENERATION &amp; TRANS - LIMON</t>
  </si>
  <si>
    <t>55504_G_L1</t>
  </si>
  <si>
    <t>55504_G_L2</t>
  </si>
  <si>
    <t>08077</t>
  </si>
  <si>
    <t>PUBLIC SERVICE CO FRUITA STA</t>
  </si>
  <si>
    <t>471_G_1</t>
  </si>
  <si>
    <t>08081</t>
  </si>
  <si>
    <t>TRI STATE GENERATION CRAIG</t>
  </si>
  <si>
    <t>6021_B_C2</t>
  </si>
  <si>
    <t>6021_B_C3</t>
  </si>
  <si>
    <t>6021_B_C1</t>
  </si>
  <si>
    <t>08085</t>
  </si>
  <si>
    <t>TRI STATE GENERATION - NUCLA STATION</t>
  </si>
  <si>
    <t>527_B_1</t>
  </si>
  <si>
    <t>08087</t>
  </si>
  <si>
    <t>ALTAGAS BRUSH ENERGY - 1500 S CLAYTON ST</t>
  </si>
  <si>
    <t>10682_G_GT5</t>
  </si>
  <si>
    <t>10682_G_GT1</t>
  </si>
  <si>
    <t>10682_G_GT3</t>
  </si>
  <si>
    <t>10682_G_GT4</t>
  </si>
  <si>
    <t>10682_G_GT2</t>
  </si>
  <si>
    <t>PUBLIC SERVICE CO - PAWNEE PLT</t>
  </si>
  <si>
    <t>6248_B_1</t>
  </si>
  <si>
    <t>55127_G_UN1</t>
  </si>
  <si>
    <t>55127_G_UN2</t>
  </si>
  <si>
    <t>08099</t>
  </si>
  <si>
    <t>LAMAR LIGHT &amp; POWER/ARKANSAS RIVER POWER</t>
  </si>
  <si>
    <t>508_G_5</t>
  </si>
  <si>
    <t>08101</t>
  </si>
  <si>
    <t>BLACK HILLS ELECTRIC GENERATION - PAGS</t>
  </si>
  <si>
    <t>56998_G_GT1</t>
  </si>
  <si>
    <t>56998_G_GT2</t>
  </si>
  <si>
    <t>56998_G_4</t>
  </si>
  <si>
    <t>56998_G_5</t>
  </si>
  <si>
    <t>56998_G_6</t>
  </si>
  <si>
    <t>56998_G_7</t>
  </si>
  <si>
    <t>BLACK HILLS ELECTRIC- AIRPORT INDUSTRIAL</t>
  </si>
  <si>
    <t>7995_G_IC4</t>
  </si>
  <si>
    <t>BLACK HILLS ELECTRIC- PUEBLO POWER PLANT</t>
  </si>
  <si>
    <t>460_G_IC5</t>
  </si>
  <si>
    <t>PUBLIC SERVICE CO - COMANCHE PLT</t>
  </si>
  <si>
    <t>470_B_2</t>
  </si>
  <si>
    <t>470_B_1</t>
  </si>
  <si>
    <t>470_B_3</t>
  </si>
  <si>
    <t>08107</t>
  </si>
  <si>
    <t>PUBLIC SERVICE CO - HAYDEN PLT</t>
  </si>
  <si>
    <t>525_B_H2</t>
  </si>
  <si>
    <t>525_B_H1</t>
  </si>
  <si>
    <t>08123</t>
  </si>
  <si>
    <t>PUBLIC SERV - ROCKY MOUNTAIN ENERGY</t>
  </si>
  <si>
    <t>55835_G_CTG1</t>
  </si>
  <si>
    <t>55835_G_CTG2</t>
  </si>
  <si>
    <t>55835_G_STG1</t>
  </si>
  <si>
    <t>PUBLIC SERVICE CO - FORT SAINT VRAIN PLT</t>
  </si>
  <si>
    <t>6112_G_4</t>
  </si>
  <si>
    <t>6112_G_3</t>
  </si>
  <si>
    <t>6112_G_2</t>
  </si>
  <si>
    <t>6112_G_5</t>
  </si>
  <si>
    <t>6112_G_6</t>
  </si>
  <si>
    <t>PUBLIC SERVICE CO - FT LUPTON STATION</t>
  </si>
  <si>
    <t>8067_G_2</t>
  </si>
  <si>
    <t>8067_G_1</t>
  </si>
  <si>
    <t>SPINDLE HILL ENERGY, LLC</t>
  </si>
  <si>
    <t>56445_G_GEN1</t>
  </si>
  <si>
    <t>56445_G_GEN2</t>
  </si>
  <si>
    <t>THERMO COGEN PARTNERSHIP - JM SHAFER</t>
  </si>
  <si>
    <t>50707_G_LMA</t>
  </si>
  <si>
    <t>50707_G_LMB</t>
  </si>
  <si>
    <t>50707_G_LMC</t>
  </si>
  <si>
    <t>50707_G_LMD</t>
  </si>
  <si>
    <t>50707_G_LME</t>
  </si>
  <si>
    <t>THERMO POWER &amp; ELEC (SEE ALSO 123/0321)</t>
  </si>
  <si>
    <t>50676_G_GEN1</t>
  </si>
  <si>
    <t>50676_G_GEN2</t>
  </si>
  <si>
    <t>09001</t>
  </si>
  <si>
    <t>BRIDGEPORT ENERGY LLC</t>
  </si>
  <si>
    <t>55042_G_GEN1</t>
  </si>
  <si>
    <t>CT</t>
  </si>
  <si>
    <t>55042_G_GEN2</t>
  </si>
  <si>
    <t>CONNECTICUT JET POWER, LLC</t>
  </si>
  <si>
    <t>542_G_UN12</t>
  </si>
  <si>
    <t>542_G_UN11</t>
  </si>
  <si>
    <t>542_G_UN10</t>
  </si>
  <si>
    <t>542_G_un14</t>
  </si>
  <si>
    <t>542_G_UN13</t>
  </si>
  <si>
    <t>PSEG PWR CT LLC/BPT HARBOR STA</t>
  </si>
  <si>
    <t>568_G_4</t>
  </si>
  <si>
    <t>568_B_BHB3</t>
  </si>
  <si>
    <t>WATERSIDE POWER LLC</t>
  </si>
  <si>
    <t>56189_G_4</t>
  </si>
  <si>
    <t>56189_G_5</t>
  </si>
  <si>
    <t>56189_G_7</t>
  </si>
  <si>
    <t>WHEELABRATOR BRIDGEPORT LP</t>
  </si>
  <si>
    <t>50883_B_BLR2</t>
  </si>
  <si>
    <t>50883_B_BLR3</t>
  </si>
  <si>
    <t>50883_B_BLR1</t>
  </si>
  <si>
    <t>09003</t>
  </si>
  <si>
    <t>ALGONQUIN POWER WINDSOR LOCKS</t>
  </si>
  <si>
    <t>10567_G_GTG2</t>
  </si>
  <si>
    <t>10567_G_STG</t>
  </si>
  <si>
    <t>10567_G_GTG</t>
  </si>
  <si>
    <t>CAP DIST ENERGY CTR COGEN ASSO</t>
  </si>
  <si>
    <t>50498_G_GTG</t>
  </si>
  <si>
    <t>50498_G_STG</t>
  </si>
  <si>
    <t>COVANTA BRISTOL, INC</t>
  </si>
  <si>
    <t>50648_B_UNIT2</t>
  </si>
  <si>
    <t>50648_B_UNIT1</t>
  </si>
  <si>
    <t>MIRA / MID-CONNECTICUT</t>
  </si>
  <si>
    <t>563_G_14B</t>
  </si>
  <si>
    <t>563_G_14</t>
  </si>
  <si>
    <t>563_G_13B</t>
  </si>
  <si>
    <t>563_G_13</t>
  </si>
  <si>
    <t>563_G_12B</t>
  </si>
  <si>
    <t>563_G_12</t>
  </si>
  <si>
    <t>563_G_11B</t>
  </si>
  <si>
    <t>54945_B_12</t>
  </si>
  <si>
    <t>54945_B_13</t>
  </si>
  <si>
    <t>563_G_11</t>
  </si>
  <si>
    <t>54945_B_11</t>
  </si>
  <si>
    <t>PRATT &amp; WHITNEY DIV UTC</t>
  </si>
  <si>
    <t>54605_G_001</t>
  </si>
  <si>
    <t>09005</t>
  </si>
  <si>
    <t>Connecticut Jet Power LLC, Franklin Drive</t>
  </si>
  <si>
    <t>561_G_UN19</t>
  </si>
  <si>
    <t>Connecticut Jet Power LLC, Torrington Terminal</t>
  </si>
  <si>
    <t>565_G_UN10</t>
  </si>
  <si>
    <t>KIMBERLY-CLARK CORP</t>
  </si>
  <si>
    <t>58084_G_GT200</t>
  </si>
  <si>
    <t>58084_G_GT100</t>
  </si>
  <si>
    <t>09007</t>
  </si>
  <si>
    <t>KLEEN ENERGY SYSTEM PROJECT</t>
  </si>
  <si>
    <t>56798_G_U1</t>
  </si>
  <si>
    <t>56798_G_U2</t>
  </si>
  <si>
    <t>MIDDLETOWN POWER LLC</t>
  </si>
  <si>
    <t>562_B_3</t>
  </si>
  <si>
    <t>562_B_4</t>
  </si>
  <si>
    <t>562_G_10</t>
  </si>
  <si>
    <t>562_B_2</t>
  </si>
  <si>
    <t>57068_G_15</t>
  </si>
  <si>
    <t>57068_G_14</t>
  </si>
  <si>
    <t>57068_G_13</t>
  </si>
  <si>
    <t>57068_G_12</t>
  </si>
  <si>
    <t>09009</t>
  </si>
  <si>
    <t>COVANTA PROJECTS OF WALLINGFORD, L.P.</t>
  </si>
  <si>
    <t>50664_B_B101</t>
  </si>
  <si>
    <t>50664_B_B102</t>
  </si>
  <si>
    <t>50664_B_B103</t>
  </si>
  <si>
    <t>Connecticut Jet Power LLC, Branford Substation</t>
  </si>
  <si>
    <t>540_G_UN10</t>
  </si>
  <si>
    <t>DEVON POWER, LLC</t>
  </si>
  <si>
    <t>544_G_12</t>
  </si>
  <si>
    <t>544_G_14</t>
  </si>
  <si>
    <t>544_G_13</t>
  </si>
  <si>
    <t>544_G_11</t>
  </si>
  <si>
    <t>544_G_10</t>
  </si>
  <si>
    <t>57070_G_16</t>
  </si>
  <si>
    <t>57070_G_15</t>
  </si>
  <si>
    <t>57070_G_17</t>
  </si>
  <si>
    <t>57070_G_18</t>
  </si>
  <si>
    <t>MILFORD POWER CO, LLC</t>
  </si>
  <si>
    <t>55126_G_CA02</t>
  </si>
  <si>
    <t>55126_G_CA01</t>
  </si>
  <si>
    <t>PIERCE GENERATING STATION (Wallingford)</t>
  </si>
  <si>
    <t>6635_G_4</t>
  </si>
  <si>
    <t>PSEG FOSSIL LLC/ POWER CT LLC</t>
  </si>
  <si>
    <t>6156_G_3</t>
  </si>
  <si>
    <t>6156_G_4</t>
  </si>
  <si>
    <t>6156_G_2</t>
  </si>
  <si>
    <t>6156_B_NHB1</t>
  </si>
  <si>
    <t>WATERBURY GENERATION, LLC</t>
  </si>
  <si>
    <t>56629_G_10</t>
  </si>
  <si>
    <t>Wallingford Energy LLC</t>
  </si>
  <si>
    <t>55517_G_CTG6</t>
  </si>
  <si>
    <t>55517_G_CTG7</t>
  </si>
  <si>
    <t>55517_G_CTG1</t>
  </si>
  <si>
    <t>55517_G_CTG2</t>
  </si>
  <si>
    <t>55517_G_CTG3</t>
  </si>
  <si>
    <t>55517_G_CTG4</t>
  </si>
  <si>
    <t>55517_G_CTG5</t>
  </si>
  <si>
    <t>09011</t>
  </si>
  <si>
    <t>A E S THAMES, LLC</t>
  </si>
  <si>
    <t>10675_B_A</t>
  </si>
  <si>
    <t>10675_B_B</t>
  </si>
  <si>
    <t>COVANTA SOUTHEASTERN CT CO</t>
  </si>
  <si>
    <t>10646_B_BLR1</t>
  </si>
  <si>
    <t>10646_B_BLR2</t>
  </si>
  <si>
    <t>MONTVILLE POWER, LLC</t>
  </si>
  <si>
    <t>546_G_11</t>
  </si>
  <si>
    <t>546_G_10</t>
  </si>
  <si>
    <t>546_B_6</t>
  </si>
  <si>
    <t>546_B_5</t>
  </si>
  <si>
    <t>NORWICH PUBLIC UTIL/ELECT</t>
  </si>
  <si>
    <t>581_G_5</t>
  </si>
  <si>
    <t>Tunnel Station</t>
  </si>
  <si>
    <t>557_G_10</t>
  </si>
  <si>
    <t>WHEELABRATOR LISBON INC</t>
  </si>
  <si>
    <t>54758_B_BW2</t>
  </si>
  <si>
    <t>54758_B_BW1</t>
  </si>
  <si>
    <t>09015</t>
  </si>
  <si>
    <t>LAKE ROAD GENERATING CO, L.P.</t>
  </si>
  <si>
    <t>55149_G_U1</t>
  </si>
  <si>
    <t>55149_G_U2</t>
  </si>
  <si>
    <t>55149_G_U3</t>
  </si>
  <si>
    <t>PLAINFIELD RENEWABLE ENRGY LLC</t>
  </si>
  <si>
    <t>56847_G_STG</t>
  </si>
  <si>
    <t>ReEnergy Sterling formerly EXETER ENERGY L.P.</t>
  </si>
  <si>
    <t>50736_B_B2</t>
  </si>
  <si>
    <t>50736_G_GEN1</t>
  </si>
  <si>
    <t>10001</t>
  </si>
  <si>
    <t>Ameresco Delaware Energy-Central</t>
  </si>
  <si>
    <t>56430_G_1C</t>
  </si>
  <si>
    <t>DE</t>
  </si>
  <si>
    <t>56430_G_3C</t>
  </si>
  <si>
    <t>56430_G_2C</t>
  </si>
  <si>
    <t>56430_G_4C</t>
  </si>
  <si>
    <t>56430_G_5C</t>
  </si>
  <si>
    <t>Garrison Energy Center</t>
  </si>
  <si>
    <t>57349_G_CTG1</t>
  </si>
  <si>
    <t>McKee Run Generating Station</t>
  </si>
  <si>
    <t>599_B_1</t>
  </si>
  <si>
    <t>599_B_3</t>
  </si>
  <si>
    <t>599_B_2</t>
  </si>
  <si>
    <t>NRG ENERGY CENTER DOVER LLC</t>
  </si>
  <si>
    <t>10030_G_KD-2</t>
  </si>
  <si>
    <t>10030_G_KD-1</t>
  </si>
  <si>
    <t>VanSant Generating Station</t>
  </si>
  <si>
    <t>7318_G_1</t>
  </si>
  <si>
    <t>WARREN F BEASLEY POWER STATION</t>
  </si>
  <si>
    <t>7962_G_002</t>
  </si>
  <si>
    <t>7962_G_001</t>
  </si>
  <si>
    <t>10003</t>
  </si>
  <si>
    <t>CHRISTIANA ENERGY CENTER</t>
  </si>
  <si>
    <t>591_G_CH14</t>
  </si>
  <si>
    <t>591_G_CH11</t>
  </si>
  <si>
    <t>DELAWARE CITY ENERGY CENTER</t>
  </si>
  <si>
    <t>592_G_DC10</t>
  </si>
  <si>
    <t>Delaware City Refinery</t>
  </si>
  <si>
    <t>52193_B_BLR3</t>
  </si>
  <si>
    <t>52193_B_BLR4</t>
  </si>
  <si>
    <t>52193_G_CT2</t>
  </si>
  <si>
    <t>52193_G_CT1</t>
  </si>
  <si>
    <t>52193_B_BLR2</t>
  </si>
  <si>
    <t>EDGE MOOR ENERGY CENTER</t>
  </si>
  <si>
    <t>593_G_10</t>
  </si>
  <si>
    <t>593_B_4</t>
  </si>
  <si>
    <t>593_B_3</t>
  </si>
  <si>
    <t>593_B_5</t>
  </si>
  <si>
    <t>HAY ROAD ENERGY CENTER</t>
  </si>
  <si>
    <t>7153_G_HR7</t>
  </si>
  <si>
    <t>7153_G_HR1</t>
  </si>
  <si>
    <t>7153_G_HR2</t>
  </si>
  <si>
    <t>7153_G_HR3</t>
  </si>
  <si>
    <t>7153_G_HR5</t>
  </si>
  <si>
    <t>7153_G_HR6</t>
  </si>
  <si>
    <t>WEST ENERGY CENTER</t>
  </si>
  <si>
    <t>597_G_WEST</t>
  </si>
  <si>
    <t>10005</t>
  </si>
  <si>
    <t>Ameresco Delaware Energy-Southern</t>
  </si>
  <si>
    <t>56429_G_3</t>
  </si>
  <si>
    <t>56429_G_2</t>
  </si>
  <si>
    <t>56429_G_1</t>
  </si>
  <si>
    <t>56429_G_5</t>
  </si>
  <si>
    <t>56429_G_4</t>
  </si>
  <si>
    <t>INDIAN RIVER GENERATING STATION</t>
  </si>
  <si>
    <t>594_B_4</t>
  </si>
  <si>
    <t>594_G_10</t>
  </si>
  <si>
    <t>12001</t>
  </si>
  <si>
    <t>CITY OF GAINESVILLE, GRU</t>
  </si>
  <si>
    <t>663_B_B2</t>
  </si>
  <si>
    <t>FL</t>
  </si>
  <si>
    <t>663_B_B1</t>
  </si>
  <si>
    <t>663_G_GT3</t>
  </si>
  <si>
    <t>DUKE ENERGY FLORIDA, LLC</t>
  </si>
  <si>
    <t>7345_G_P1</t>
  </si>
  <si>
    <t>GAINESVILLE REGIONAL UTILITIES</t>
  </si>
  <si>
    <t>664_G_CT04</t>
  </si>
  <si>
    <t>GREC HOLDINGS, LLC</t>
  </si>
  <si>
    <t>57241_B_BLR1</t>
  </si>
  <si>
    <t>12005</t>
  </si>
  <si>
    <t>BAY COUNTY SOLID WASTE</t>
  </si>
  <si>
    <t>10250_G_GEN1B</t>
  </si>
  <si>
    <t>10250_G_GEN1</t>
  </si>
  <si>
    <t>GULF POWER COMPANY</t>
  </si>
  <si>
    <t>643_G_3B</t>
  </si>
  <si>
    <t>643_G_3A</t>
  </si>
  <si>
    <t>643_M_CT1</t>
  </si>
  <si>
    <t>643_B_1</t>
  </si>
  <si>
    <t>12009</t>
  </si>
  <si>
    <t>FLORIDA POWER &amp; LIGHT COMPANY (PCC)</t>
  </si>
  <si>
    <t>609_G_3A</t>
  </si>
  <si>
    <t>609_G_3B</t>
  </si>
  <si>
    <t>609_G_3C</t>
  </si>
  <si>
    <t>OLEANDER POWER PROJECT, LP</t>
  </si>
  <si>
    <t>55286_G_OG4</t>
  </si>
  <si>
    <t>55286_G_OG3</t>
  </si>
  <si>
    <t>55286_G_OG2</t>
  </si>
  <si>
    <t>55286_G_OG1</t>
  </si>
  <si>
    <t>55286_G_OG5</t>
  </si>
  <si>
    <t>ORLANDO UTILITIES COMMISSION (OUC)</t>
  </si>
  <si>
    <t>683_G_B</t>
  </si>
  <si>
    <t>683_G_D</t>
  </si>
  <si>
    <t>683_G_C</t>
  </si>
  <si>
    <t>683_G_A</t>
  </si>
  <si>
    <t>12011</t>
  </si>
  <si>
    <t>FLORIDA POWER &amp; LIGHT (PPE)</t>
  </si>
  <si>
    <t>617_G_5A</t>
  </si>
  <si>
    <t>617_G_5B</t>
  </si>
  <si>
    <t>617_G_5C</t>
  </si>
  <si>
    <t>617_M_12</t>
  </si>
  <si>
    <t>FLORIDA POWER &amp; LIGHT COMPANY</t>
  </si>
  <si>
    <t>613_G_6B</t>
  </si>
  <si>
    <t>613_G_6C</t>
  </si>
  <si>
    <t>613_G_6D</t>
  </si>
  <si>
    <t>613_G_6E</t>
  </si>
  <si>
    <t>613_G_6A</t>
  </si>
  <si>
    <t>613_M_12</t>
  </si>
  <si>
    <t>613_G_5GT1</t>
  </si>
  <si>
    <t>613_G_5GT2</t>
  </si>
  <si>
    <t>613_M_24</t>
  </si>
  <si>
    <t>613_G_4GT1</t>
  </si>
  <si>
    <t>613_G_4GT2</t>
  </si>
  <si>
    <t>WHEELABRATOR NORTH BROWARD, INC.</t>
  </si>
  <si>
    <t>54033_B_BLR1</t>
  </si>
  <si>
    <t>54033_B_BLR2</t>
  </si>
  <si>
    <t>54033_B_BLR3</t>
  </si>
  <si>
    <t>WHEELABRATOR SOUTH BROWARD, INC</t>
  </si>
  <si>
    <t>50887_B_BLR1</t>
  </si>
  <si>
    <t>50887_B_BLR2</t>
  </si>
  <si>
    <t>50887_B_BLR3</t>
  </si>
  <si>
    <t>12017</t>
  </si>
  <si>
    <t>DUKE ENERGY FLORIDA, LLC. (DEF)</t>
  </si>
  <si>
    <t>628_B_1</t>
  </si>
  <si>
    <t>628_B_2</t>
  </si>
  <si>
    <t>628_B_4</t>
  </si>
  <si>
    <t>628_B_5</t>
  </si>
  <si>
    <t>12031</t>
  </si>
  <si>
    <t>CEDAR BAY GENERATING COMPANY, L.P.</t>
  </si>
  <si>
    <t>10672_B_CBC</t>
  </si>
  <si>
    <t>10672_B_CBA</t>
  </si>
  <si>
    <t>10672_B_CBB</t>
  </si>
  <si>
    <t>JEA</t>
  </si>
  <si>
    <t>56799_G_1</t>
  </si>
  <si>
    <t>56799_G_2</t>
  </si>
  <si>
    <t>666_G_GT37</t>
  </si>
  <si>
    <t>666_G_GT38</t>
  </si>
  <si>
    <t>7846_G_003</t>
  </si>
  <si>
    <t>7846_G_002</t>
  </si>
  <si>
    <t>7846_G_001</t>
  </si>
  <si>
    <t>JEA-NORTHSIDE/SJRPP</t>
  </si>
  <si>
    <t>667_G_5</t>
  </si>
  <si>
    <t>667_G_4</t>
  </si>
  <si>
    <t>667_B_1</t>
  </si>
  <si>
    <t>667_G_GT3</t>
  </si>
  <si>
    <t>667_B_3</t>
  </si>
  <si>
    <t>207_B_2</t>
  </si>
  <si>
    <t>207_B_1</t>
  </si>
  <si>
    <t>667_B_2</t>
  </si>
  <si>
    <t>667_G_6</t>
  </si>
  <si>
    <t>12033</t>
  </si>
  <si>
    <t>ASCEND PERFORMANCE MATERIALS OPERATIONS</t>
  </si>
  <si>
    <t>10416_G_GEN4</t>
  </si>
  <si>
    <t>641_B_7</t>
  </si>
  <si>
    <t>641_B_6</t>
  </si>
  <si>
    <t>641_B_5</t>
  </si>
  <si>
    <t>641_B_4</t>
  </si>
  <si>
    <t>12049</t>
  </si>
  <si>
    <t>HARDEE POWER PARTNERS LIMITED</t>
  </si>
  <si>
    <t>50949_G_GEN1</t>
  </si>
  <si>
    <t>50949_G_GEN4</t>
  </si>
  <si>
    <t>50949_G_GEN5</t>
  </si>
  <si>
    <t>50949_G_GEN2</t>
  </si>
  <si>
    <t>SEMINOLE ELECTRIC COOPERATIVE, INC.</t>
  </si>
  <si>
    <t>7380_G_CT1</t>
  </si>
  <si>
    <t>7380_G_CT2</t>
  </si>
  <si>
    <t>7380_M_GT4</t>
  </si>
  <si>
    <t>7380_M_GT5</t>
  </si>
  <si>
    <t>7380_M_GT6</t>
  </si>
  <si>
    <t>7380_M_GT7</t>
  </si>
  <si>
    <t>7380_M_GT8</t>
  </si>
  <si>
    <t>VANDOLAH POWER COMPANY, LLC</t>
  </si>
  <si>
    <t>55415_G_G201</t>
  </si>
  <si>
    <t>55415_G_G301</t>
  </si>
  <si>
    <t>55415_G_G401</t>
  </si>
  <si>
    <t>55415_G_G101</t>
  </si>
  <si>
    <t>12051</t>
  </si>
  <si>
    <t>U.S. SUGAR CORPORATION</t>
  </si>
  <si>
    <t>50482_B_B2</t>
  </si>
  <si>
    <t>50482_B_B4</t>
  </si>
  <si>
    <t>50482_B_B7</t>
  </si>
  <si>
    <t>50482_B_B1</t>
  </si>
  <si>
    <t>50482_B_B8</t>
  </si>
  <si>
    <t>12053</t>
  </si>
  <si>
    <t>FLORIDA POWER DEVELOPMENT, LLC</t>
  </si>
  <si>
    <t>10333_B_1</t>
  </si>
  <si>
    <t>12055</t>
  </si>
  <si>
    <t>PROGRESS ENERGY FLORIDA, INC.</t>
  </si>
  <si>
    <t>624_G_P1</t>
  </si>
  <si>
    <t>624_G_P2</t>
  </si>
  <si>
    <t>12057</t>
  </si>
  <si>
    <t>HILLSBOROUGH CTY. RESOURCE RECOVERY FAC.</t>
  </si>
  <si>
    <t>50858_B_MWC2C</t>
  </si>
  <si>
    <t>50858_B_MWC3D</t>
  </si>
  <si>
    <t>50858_B_MWC1B</t>
  </si>
  <si>
    <t>50858_G_GEN2</t>
  </si>
  <si>
    <t>MCKAY BAY REFUSE-TO-ENERGY FACILITY</t>
  </si>
  <si>
    <t>50875_B_4</t>
  </si>
  <si>
    <t>50875_B_1</t>
  </si>
  <si>
    <t>50875_B_2</t>
  </si>
  <si>
    <t>50875_B_3</t>
  </si>
  <si>
    <t>TAMPA ELECTRIC COMPANY</t>
  </si>
  <si>
    <t>7873_G_1A</t>
  </si>
  <si>
    <t>7873_G_1B</t>
  </si>
  <si>
    <t>7873_G_1C</t>
  </si>
  <si>
    <t>7873_G_2A</t>
  </si>
  <si>
    <t>7873_G_2B</t>
  </si>
  <si>
    <t>7873_G_2C</t>
  </si>
  <si>
    <t>7873_G_2D</t>
  </si>
  <si>
    <t>7873_G_3a</t>
  </si>
  <si>
    <t>7873_G_3</t>
  </si>
  <si>
    <t>7873_G_4a</t>
  </si>
  <si>
    <t>7873_G_4</t>
  </si>
  <si>
    <t>7873_G_5a</t>
  </si>
  <si>
    <t>7873_G_5</t>
  </si>
  <si>
    <t>7873_G_6a</t>
  </si>
  <si>
    <t>7873_G_6</t>
  </si>
  <si>
    <t>TAMPA ELECTRIC COMPANY (TEC)</t>
  </si>
  <si>
    <t>645_B_BB01</t>
  </si>
  <si>
    <t>645_B_BB03</t>
  </si>
  <si>
    <t>645_B_BB02</t>
  </si>
  <si>
    <t>645_B_BB04</t>
  </si>
  <si>
    <t>645_G_GT4</t>
  </si>
  <si>
    <t>645_G_GT4x</t>
  </si>
  <si>
    <t>12061</t>
  </si>
  <si>
    <t>CITY OF VERO BEACH</t>
  </si>
  <si>
    <t>693_B_4</t>
  </si>
  <si>
    <t>693_G_5</t>
  </si>
  <si>
    <t>693_B_3</t>
  </si>
  <si>
    <t>12069</t>
  </si>
  <si>
    <t>COVANTA LAKE II, INC.</t>
  </si>
  <si>
    <t>50629_B_1</t>
  </si>
  <si>
    <t>50629_B_2</t>
  </si>
  <si>
    <t>QUANTUM LAKE POWER, LP</t>
  </si>
  <si>
    <t>54423_G_GT2</t>
  </si>
  <si>
    <t>54423_G_GT1</t>
  </si>
  <si>
    <t>12071</t>
  </si>
  <si>
    <t>FLORIDA POWER &amp; LIGHT</t>
  </si>
  <si>
    <t>612_G_PFM3C</t>
  </si>
  <si>
    <t>612_G_PFM3D</t>
  </si>
  <si>
    <t>612_G_GT2</t>
  </si>
  <si>
    <t>612_G_2E</t>
  </si>
  <si>
    <t>612_G_2B</t>
  </si>
  <si>
    <t>612_G_2A</t>
  </si>
  <si>
    <t>612_G_2C</t>
  </si>
  <si>
    <t>612_G_2F</t>
  </si>
  <si>
    <t>612_G_2D</t>
  </si>
  <si>
    <t>612_G_CT1</t>
  </si>
  <si>
    <t>612_G_CT2</t>
  </si>
  <si>
    <t>LEE COUNTY DEPT. OF SOLID WASTE MGT.</t>
  </si>
  <si>
    <t>52010_B_BLR2</t>
  </si>
  <si>
    <t>52010_B_BLR1</t>
  </si>
  <si>
    <t>52010_B_BLR3</t>
  </si>
  <si>
    <t>12073</t>
  </si>
  <si>
    <t>CITY OF TALLAHASSEE</t>
  </si>
  <si>
    <t>688_G_GT2</t>
  </si>
  <si>
    <t>688_G_GT1</t>
  </si>
  <si>
    <t>688_B_1</t>
  </si>
  <si>
    <t>688_G_GT3</t>
  </si>
  <si>
    <t>688_G_GT4</t>
  </si>
  <si>
    <t>688_G_CT 2A</t>
  </si>
  <si>
    <t>12081</t>
  </si>
  <si>
    <t>FLORIDA POWER &amp; LIGHT (PMT)</t>
  </si>
  <si>
    <t>6042_B_PMT1</t>
  </si>
  <si>
    <t>6042_B_PMT2</t>
  </si>
  <si>
    <t>6042_G_A</t>
  </si>
  <si>
    <t>6042_G_B</t>
  </si>
  <si>
    <t>6042_G_C</t>
  </si>
  <si>
    <t>6042_G_D</t>
  </si>
  <si>
    <t>TROPICANA MANUFACTURING COMPANY, INC.</t>
  </si>
  <si>
    <t>50971_G_GEN1</t>
  </si>
  <si>
    <t>12085</t>
  </si>
  <si>
    <t>FLORIDA POWER &amp; LIGHT (PMR)</t>
  </si>
  <si>
    <t>6043_G_4GT2</t>
  </si>
  <si>
    <t>6043_G_4GT1</t>
  </si>
  <si>
    <t>6043_G_8B</t>
  </si>
  <si>
    <t>6043_B_PMR1</t>
  </si>
  <si>
    <t>6043_G_8A</t>
  </si>
  <si>
    <t>6043_B_PMR2</t>
  </si>
  <si>
    <t>6043_G_3GT2</t>
  </si>
  <si>
    <t>6043_G_3GT1</t>
  </si>
  <si>
    <t>6043_G_8C</t>
  </si>
  <si>
    <t>6043_G_8D</t>
  </si>
  <si>
    <t>INDIANTOWN COGENERATION, L.P.</t>
  </si>
  <si>
    <t>50976_B_AAB01</t>
  </si>
  <si>
    <t>12086</t>
  </si>
  <si>
    <t>FLORIDA POWER &amp; LIGHT (PTF)</t>
  </si>
  <si>
    <t>621_G_IC1</t>
  </si>
  <si>
    <t>621_G_IC2</t>
  </si>
  <si>
    <t>621_B_PTP1</t>
  </si>
  <si>
    <t>621_G_5CTA</t>
  </si>
  <si>
    <t>621_G_5CTB</t>
  </si>
  <si>
    <t>621_G_5CTC</t>
  </si>
  <si>
    <t>621_G_5CTD</t>
  </si>
  <si>
    <t>HOMESTEAD CITY UTILITIES</t>
  </si>
  <si>
    <t>665_G_17</t>
  </si>
  <si>
    <t>665_G_19</t>
  </si>
  <si>
    <t>665_G_21</t>
  </si>
  <si>
    <t>665_G_13</t>
  </si>
  <si>
    <t>MIAMI-DADE CO. DEPT. OF SOLID WASTE MGMT</t>
  </si>
  <si>
    <t>10062_B_BLR2</t>
  </si>
  <si>
    <t>10062_B_BLR4</t>
  </si>
  <si>
    <t>10062_B_BLR1</t>
  </si>
  <si>
    <t>10062_B_BLR3</t>
  </si>
  <si>
    <t>12087</t>
  </si>
  <si>
    <t>FLORIDA KEYS ELECTRIC COOP ASSOC</t>
  </si>
  <si>
    <t>696_G_3</t>
  </si>
  <si>
    <t>696_G_11</t>
  </si>
  <si>
    <t>696_G_7</t>
  </si>
  <si>
    <t>696_G_8</t>
  </si>
  <si>
    <t>696_G_9</t>
  </si>
  <si>
    <t>696_G_10</t>
  </si>
  <si>
    <t>696_G_6</t>
  </si>
  <si>
    <t>FLORIDA MUNICIPAL POWER AGENCY</t>
  </si>
  <si>
    <t>6584_G_GT2</t>
  </si>
  <si>
    <t>6584_G_GT3</t>
  </si>
  <si>
    <t>6584_G_MSD2</t>
  </si>
  <si>
    <t>6584_G_MSD1</t>
  </si>
  <si>
    <t>6584_G_GT1</t>
  </si>
  <si>
    <t>6584_G_GT4</t>
  </si>
  <si>
    <t>12089</t>
  </si>
  <si>
    <t>EIGHT FLAGS ENERGY LLC</t>
  </si>
  <si>
    <t>60025_G_01</t>
  </si>
  <si>
    <t>RAYONIER PERFORMANCE FIBERS, LLC</t>
  </si>
  <si>
    <t>10562_B_REC5</t>
  </si>
  <si>
    <t>10562_B_PB6</t>
  </si>
  <si>
    <t>12095</t>
  </si>
  <si>
    <t>DUKE ENERGY FLORIDA, INC.</t>
  </si>
  <si>
    <t>637_G_P1</t>
  </si>
  <si>
    <t>ORLANDO COGEN LIMITED, L.P.</t>
  </si>
  <si>
    <t>54466_G_GEN1</t>
  </si>
  <si>
    <t>ORLANDO UTILITIES COMMISSION</t>
  </si>
  <si>
    <t>564_B_2</t>
  </si>
  <si>
    <t>564_B_1</t>
  </si>
  <si>
    <t>55821_G_A</t>
  </si>
  <si>
    <t>55821_G_B</t>
  </si>
  <si>
    <t>564_G_B</t>
  </si>
  <si>
    <t>12097</t>
  </si>
  <si>
    <t>8049_M_P5</t>
  </si>
  <si>
    <t>8049_M_P4</t>
  </si>
  <si>
    <t>8049_G_P13</t>
  </si>
  <si>
    <t>8049_G_P9</t>
  </si>
  <si>
    <t>8049_G_P14</t>
  </si>
  <si>
    <t>8049_M_P2</t>
  </si>
  <si>
    <t>8049_G_P7</t>
  </si>
  <si>
    <t>8049_G_P11</t>
  </si>
  <si>
    <t>8049_G_P10</t>
  </si>
  <si>
    <t>8049_G_P12</t>
  </si>
  <si>
    <t>8049_M_P1</t>
  </si>
  <si>
    <t>8049_M_P3</t>
  </si>
  <si>
    <t>8049_G_P8</t>
  </si>
  <si>
    <t>8049_M_P6</t>
  </si>
  <si>
    <t>KISSIMMEE UTILITY AUTHORITY</t>
  </si>
  <si>
    <t>7238_G_3</t>
  </si>
  <si>
    <t>7238_G_1</t>
  </si>
  <si>
    <t>7238_G_2</t>
  </si>
  <si>
    <t>7238_G_4</t>
  </si>
  <si>
    <t>NRG FLORIDA, L.P.</t>
  </si>
  <si>
    <t>55192_G_CTG1</t>
  </si>
  <si>
    <t>55192_G_CTG2</t>
  </si>
  <si>
    <t>55192_G_CTG3</t>
  </si>
  <si>
    <t>12099</t>
  </si>
  <si>
    <t>CITY OF LAKE WORTH UTILITIES</t>
  </si>
  <si>
    <t>673_G_GT2</t>
  </si>
  <si>
    <t>673_G_MU3</t>
  </si>
  <si>
    <t>673_G_MU5</t>
  </si>
  <si>
    <t>673_G_MU4</t>
  </si>
  <si>
    <t>673_G_MU1</t>
  </si>
  <si>
    <t>673_G_GT1</t>
  </si>
  <si>
    <t>673_B_S-3</t>
  </si>
  <si>
    <t>673_G_MU2</t>
  </si>
  <si>
    <t>FLORIDA POWER &amp; LIGHT (PRV)</t>
  </si>
  <si>
    <t>619_G_5A</t>
  </si>
  <si>
    <t>619_G_5B</t>
  </si>
  <si>
    <t>619_G_5C</t>
  </si>
  <si>
    <t>FLORIDA POWER AND LIGHT COMPANY</t>
  </si>
  <si>
    <t>56407_G_1A</t>
  </si>
  <si>
    <t>56407_G_1B</t>
  </si>
  <si>
    <t>56407_G_1C</t>
  </si>
  <si>
    <t>56407_G_2A</t>
  </si>
  <si>
    <t>56407_G_2B</t>
  </si>
  <si>
    <t>56407_G_2C</t>
  </si>
  <si>
    <t>56407_G_3A</t>
  </si>
  <si>
    <t>56407_G_3B</t>
  </si>
  <si>
    <t>56407_G_3C</t>
  </si>
  <si>
    <t>NEW HOPE POWER COMPANY</t>
  </si>
  <si>
    <t>54627_B_A</t>
  </si>
  <si>
    <t>54627_B_B</t>
  </si>
  <si>
    <t>54627_B_C</t>
  </si>
  <si>
    <t>SOLID WASTE AUTHORITY OF PBC</t>
  </si>
  <si>
    <t>50071_B_BLR1</t>
  </si>
  <si>
    <t>50071_B_BLR2</t>
  </si>
  <si>
    <t>57898_B_BLR3</t>
  </si>
  <si>
    <t>57898_B_BLR4</t>
  </si>
  <si>
    <t>57898_B_BLR5</t>
  </si>
  <si>
    <t>12101</t>
  </si>
  <si>
    <t>8048_B_2</t>
  </si>
  <si>
    <t>8048_B_1</t>
  </si>
  <si>
    <t>PASCO COUNTY</t>
  </si>
  <si>
    <t>50666_B_B3</t>
  </si>
  <si>
    <t>50666_B_B2</t>
  </si>
  <si>
    <t>50666_B_B1</t>
  </si>
  <si>
    <t>QUANTUM PASCO POWER, LP</t>
  </si>
  <si>
    <t>54424_G_ST1</t>
  </si>
  <si>
    <t>54424_G_GT1</t>
  </si>
  <si>
    <t>54424_G_GT2</t>
  </si>
  <si>
    <t>SHADY HILLS POWER COMPANY, L.L.C.</t>
  </si>
  <si>
    <t>55414_G_G201</t>
  </si>
  <si>
    <t>55414_G_G101</t>
  </si>
  <si>
    <t>55414_G_G301</t>
  </si>
  <si>
    <t>12103</t>
  </si>
  <si>
    <t>630_G_P3</t>
  </si>
  <si>
    <t>630_G_P1</t>
  </si>
  <si>
    <t>630_G_P4</t>
  </si>
  <si>
    <t>630_G_P2</t>
  </si>
  <si>
    <t>627_M_P3</t>
  </si>
  <si>
    <t>627_M_P4</t>
  </si>
  <si>
    <t>627_M_P1</t>
  </si>
  <si>
    <t>627_M_P2</t>
  </si>
  <si>
    <t>634_G_P3</t>
  </si>
  <si>
    <t>634_G_P2</t>
  </si>
  <si>
    <t>634_G_P4</t>
  </si>
  <si>
    <t>634_G_P1</t>
  </si>
  <si>
    <t>634_G_4AGT</t>
  </si>
  <si>
    <t>634_G_4BGT</t>
  </si>
  <si>
    <t>634_G_4CGT</t>
  </si>
  <si>
    <t>634_G_4DGT</t>
  </si>
  <si>
    <t>PINELLAS CO. BOARD OF CO. COMMISSIONERS</t>
  </si>
  <si>
    <t>50884_B_B101</t>
  </si>
  <si>
    <t>50884_B_B102</t>
  </si>
  <si>
    <t>50884_B_B103</t>
  </si>
  <si>
    <t>12105</t>
  </si>
  <si>
    <t>C.D. MCINTOSH, JR. POWER PLANT</t>
  </si>
  <si>
    <t>676_B_3</t>
  </si>
  <si>
    <t>676_B_2</t>
  </si>
  <si>
    <t>676_G_GT1</t>
  </si>
  <si>
    <t>676_G_5CT</t>
  </si>
  <si>
    <t>676_G_IC1</t>
  </si>
  <si>
    <t>CCFC LP (OSPREY)/APEC LLC (AUBURNDALE)</t>
  </si>
  <si>
    <t>55412_G_OEC1</t>
  </si>
  <si>
    <t>55412_G_OEC2</t>
  </si>
  <si>
    <t>7699_G_CT1</t>
  </si>
  <si>
    <t>7302_G_1GT</t>
  </si>
  <si>
    <t>7302_G_1GT2</t>
  </si>
  <si>
    <t>7302_G_2GT</t>
  </si>
  <si>
    <t>7302_G_2GT2</t>
  </si>
  <si>
    <t>7302_G_3GT</t>
  </si>
  <si>
    <t>7302_G_3GT2</t>
  </si>
  <si>
    <t>7302_G_4GT</t>
  </si>
  <si>
    <t>7302_G_4GT2</t>
  </si>
  <si>
    <t>LAKELAND ELECTRIC</t>
  </si>
  <si>
    <t>7997_G_WD04</t>
  </si>
  <si>
    <t>7997_G_WD01</t>
  </si>
  <si>
    <t>7997_G_WD03</t>
  </si>
  <si>
    <t>7997_G_WD02</t>
  </si>
  <si>
    <t>675_G_2</t>
  </si>
  <si>
    <t>675_G_3</t>
  </si>
  <si>
    <t>675_G_8</t>
  </si>
  <si>
    <t>ORANGE COGENERATION LIMITED PARTNERSHIP</t>
  </si>
  <si>
    <t>54365_G_APC2</t>
  </si>
  <si>
    <t>54365_G_APC1</t>
  </si>
  <si>
    <t>54365_G_APC3</t>
  </si>
  <si>
    <t>POLK POWER PARTNERS, L.P.</t>
  </si>
  <si>
    <t>54426_G_GT1</t>
  </si>
  <si>
    <t>7242_G_3</t>
  </si>
  <si>
    <t>7242_G_1CT</t>
  </si>
  <si>
    <t>7242_G_2</t>
  </si>
  <si>
    <t>7242_G_4</t>
  </si>
  <si>
    <t>7242_G_5</t>
  </si>
  <si>
    <t>WHEELABRATOR RIDGE ENERGY INC.</t>
  </si>
  <si>
    <t>54529_B_0001</t>
  </si>
  <si>
    <t>12107</t>
  </si>
  <si>
    <t>136_B_1</t>
  </si>
  <si>
    <t>136_B_2</t>
  </si>
  <si>
    <t>12111</t>
  </si>
  <si>
    <t>56400_G_CT1</t>
  </si>
  <si>
    <t>12113</t>
  </si>
  <si>
    <t>7715_G_3</t>
  </si>
  <si>
    <t>SANTA ROSA ENERGY CTR, LLC</t>
  </si>
  <si>
    <t>55242_G_CT01</t>
  </si>
  <si>
    <t>12121</t>
  </si>
  <si>
    <t>638_B_3</t>
  </si>
  <si>
    <t>638_B_2</t>
  </si>
  <si>
    <t>638_M_P2</t>
  </si>
  <si>
    <t>638_M_P3</t>
  </si>
  <si>
    <t>638_B_1</t>
  </si>
  <si>
    <t>638_M_P1</t>
  </si>
  <si>
    <t>12123</t>
  </si>
  <si>
    <t>FOLEY CELLULOSE LLC</t>
  </si>
  <si>
    <t>50466_G_GEN6</t>
  </si>
  <si>
    <t>12127</t>
  </si>
  <si>
    <t>629_G_P4</t>
  </si>
  <si>
    <t>6046_G_4</t>
  </si>
  <si>
    <t>6046_G_3</t>
  </si>
  <si>
    <t>6046_G_6</t>
  </si>
  <si>
    <t>6046_G_10</t>
  </si>
  <si>
    <t>6046_G_P1</t>
  </si>
  <si>
    <t>6046_G_9</t>
  </si>
  <si>
    <t>6046_G_5</t>
  </si>
  <si>
    <t>6046_G_7</t>
  </si>
  <si>
    <t>6046_G_8</t>
  </si>
  <si>
    <t>6046_G_2</t>
  </si>
  <si>
    <t>FLORIDA POWER &amp; LIGHT (PSN)</t>
  </si>
  <si>
    <t>620_G_5B</t>
  </si>
  <si>
    <t>620_G_5A</t>
  </si>
  <si>
    <t>620_G_5D</t>
  </si>
  <si>
    <t>620_G_5C</t>
  </si>
  <si>
    <t>620_G_4A</t>
  </si>
  <si>
    <t>620_G_4B</t>
  </si>
  <si>
    <t>620_G_4C</t>
  </si>
  <si>
    <t>620_G_4D</t>
  </si>
  <si>
    <t>UTILITIES COMMISSION, CITY OF NEW SMYRNA</t>
  </si>
  <si>
    <t>7954_G_1</t>
  </si>
  <si>
    <t>12129</t>
  </si>
  <si>
    <t>TALLAHASSEE CITY PURDOM GENERATING STA.</t>
  </si>
  <si>
    <t>689_G_8</t>
  </si>
  <si>
    <t>689_G_9</t>
  </si>
  <si>
    <t>13015</t>
  </si>
  <si>
    <t>Ga Power Company - Plant Bowen</t>
  </si>
  <si>
    <t>703_B_2BLR</t>
  </si>
  <si>
    <t>GA</t>
  </si>
  <si>
    <t>703_B_1BLR</t>
  </si>
  <si>
    <t>703_B_4BLR</t>
  </si>
  <si>
    <t>703_B_3BLR</t>
  </si>
  <si>
    <t>13021</t>
  </si>
  <si>
    <t>Graphic Packaging Macon Mill</t>
  </si>
  <si>
    <t>54464_B_B004</t>
  </si>
  <si>
    <t>54464_B_D001</t>
  </si>
  <si>
    <t>54464_B_B002</t>
  </si>
  <si>
    <t>54464_B_B003</t>
  </si>
  <si>
    <t>13033</t>
  </si>
  <si>
    <t>Southern Nuclear - Allen B. Wilson Plant</t>
  </si>
  <si>
    <t>6258_G_5A</t>
  </si>
  <si>
    <t>6258_G_5B</t>
  </si>
  <si>
    <t>6258_G_5C</t>
  </si>
  <si>
    <t>6258_G_5D</t>
  </si>
  <si>
    <t>6258_G_5E</t>
  </si>
  <si>
    <t>6258_G_5F</t>
  </si>
  <si>
    <t>13051</t>
  </si>
  <si>
    <t>Ga Power Company - Plant Boulevard</t>
  </si>
  <si>
    <t>732_G_1</t>
  </si>
  <si>
    <t>13067</t>
  </si>
  <si>
    <t>Ga Power Company - Plant McDonough/Atkinson</t>
  </si>
  <si>
    <t>710_G_CT4A</t>
  </si>
  <si>
    <t>710_G_CT4B</t>
  </si>
  <si>
    <t>710_G_5ACT</t>
  </si>
  <si>
    <t>710_G_5BCT</t>
  </si>
  <si>
    <t>710_G_6ACT</t>
  </si>
  <si>
    <t>710_G_6BCT</t>
  </si>
  <si>
    <t>710_G_3Bx</t>
  </si>
  <si>
    <t>710_G_3Ax</t>
  </si>
  <si>
    <t>710_G_3B</t>
  </si>
  <si>
    <t>710_G_3A</t>
  </si>
  <si>
    <t>13077</t>
  </si>
  <si>
    <t>Ga Power Company - Plant Yates</t>
  </si>
  <si>
    <t>728_B_Y7BR</t>
  </si>
  <si>
    <t>728_B_Y6BR</t>
  </si>
  <si>
    <t>13087</t>
  </si>
  <si>
    <t>Bainbridge Power Facility</t>
  </si>
  <si>
    <t>56015_M_SEG1</t>
  </si>
  <si>
    <t>56015_M_SEGC</t>
  </si>
  <si>
    <t>13103</t>
  </si>
  <si>
    <t>Effingham County Power, LLC</t>
  </si>
  <si>
    <t>55406_G_UNT1</t>
  </si>
  <si>
    <t>55406_G_UNT2</t>
  </si>
  <si>
    <t>Ga Power Co Plt McIntosh</t>
  </si>
  <si>
    <t>6124_G_CT4</t>
  </si>
  <si>
    <t>6124_B_1</t>
  </si>
  <si>
    <t>6124_G_CT3</t>
  </si>
  <si>
    <t>6124_G_CT6</t>
  </si>
  <si>
    <t>6124_G_CT8</t>
  </si>
  <si>
    <t>6124_G_CT5</t>
  </si>
  <si>
    <t>6124_G_CT7</t>
  </si>
  <si>
    <t>6124_G_CT1</t>
  </si>
  <si>
    <t>6124_G_CT2</t>
  </si>
  <si>
    <t>Ga Power Company - McIntosh Combined Cycle Facility</t>
  </si>
  <si>
    <t>56150_G_C10A</t>
  </si>
  <si>
    <t>56150_G_C10B</t>
  </si>
  <si>
    <t>56150_G_C11A</t>
  </si>
  <si>
    <t>56150_G_C11B</t>
  </si>
  <si>
    <t>13115</t>
  </si>
  <si>
    <t>Ga Power Company - Plant Hammond</t>
  </si>
  <si>
    <t>708_B_4</t>
  </si>
  <si>
    <t>708_B_3</t>
  </si>
  <si>
    <t>708_B_1</t>
  </si>
  <si>
    <t>708_B_2</t>
  </si>
  <si>
    <t>13127</t>
  </si>
  <si>
    <t>Ga Power Company - Plant McManus</t>
  </si>
  <si>
    <t>715_G_4B</t>
  </si>
  <si>
    <t>715_G_4C</t>
  </si>
  <si>
    <t>715_G_4D</t>
  </si>
  <si>
    <t>715_G_4A</t>
  </si>
  <si>
    <t>715_G_3B</t>
  </si>
  <si>
    <t>715_G_4F</t>
  </si>
  <si>
    <t>715_G_3A</t>
  </si>
  <si>
    <t>715_G_4E</t>
  </si>
  <si>
    <t>715_G_3C</t>
  </si>
  <si>
    <t>13147</t>
  </si>
  <si>
    <t>Hartwell Energy Facility</t>
  </si>
  <si>
    <t>54538_G_MAG1</t>
  </si>
  <si>
    <t>54538_G_MAG2</t>
  </si>
  <si>
    <t>13149</t>
  </si>
  <si>
    <t>Chattahoochee Energy Facility</t>
  </si>
  <si>
    <t>7917_G_1</t>
  </si>
  <si>
    <t>7917_G_2</t>
  </si>
  <si>
    <t>Ga Power Company - Plant Wansley</t>
  </si>
  <si>
    <t>6052_B_1</t>
  </si>
  <si>
    <t>6052_B_2</t>
  </si>
  <si>
    <t>6052_G_5A</t>
  </si>
  <si>
    <t>Hawk Road Energy Facility</t>
  </si>
  <si>
    <t>55141_G_CT1</t>
  </si>
  <si>
    <t>55141_G_CT2</t>
  </si>
  <si>
    <t>55141_G_CT3</t>
  </si>
  <si>
    <t>Municipal Electric Authority Of Ga-Wansley</t>
  </si>
  <si>
    <t>7946_G_CT1</t>
  </si>
  <si>
    <t>7946_G_CT2</t>
  </si>
  <si>
    <t>Southern Power - Wansley Combined Cycle</t>
  </si>
  <si>
    <t>55965_G_CT6A</t>
  </si>
  <si>
    <t>55965_G_CT6B</t>
  </si>
  <si>
    <t>55965_G_CT7A</t>
  </si>
  <si>
    <t>55965_G_CT7B</t>
  </si>
  <si>
    <t>Tenaska Georgia Generating Station</t>
  </si>
  <si>
    <t>55061_G_GTG1</t>
  </si>
  <si>
    <t>55061_G_GTG2</t>
  </si>
  <si>
    <t>55061_G_GTG3</t>
  </si>
  <si>
    <t>55061_G_GTG4</t>
  </si>
  <si>
    <t>55061_G_GTG5</t>
  </si>
  <si>
    <t>55061_G_GTG6</t>
  </si>
  <si>
    <t>13153</t>
  </si>
  <si>
    <t>Ga Power Company - Robins</t>
  </si>
  <si>
    <t>7348_G_1</t>
  </si>
  <si>
    <t>7348_G_2</t>
  </si>
  <si>
    <t>Mid-Georgia Cogen LP</t>
  </si>
  <si>
    <t>55040_G_ST1</t>
  </si>
  <si>
    <t>55040_G_CT1</t>
  </si>
  <si>
    <t>55040_G_CT2</t>
  </si>
  <si>
    <t>13157</t>
  </si>
  <si>
    <t>Dahlberg Combustion Turbine Electric Generating Plant</t>
  </si>
  <si>
    <t>7765_G_8</t>
  </si>
  <si>
    <t>7765_G_7</t>
  </si>
  <si>
    <t>7765_G_6</t>
  </si>
  <si>
    <t>7765_G_1</t>
  </si>
  <si>
    <t>7765_G_9</t>
  </si>
  <si>
    <t>7765_G_10</t>
  </si>
  <si>
    <t>7765_G_5</t>
  </si>
  <si>
    <t>7765_G_3</t>
  </si>
  <si>
    <t>7765_G_2</t>
  </si>
  <si>
    <t>7765_G_4</t>
  </si>
  <si>
    <t>13171</t>
  </si>
  <si>
    <t>Piedmont Green Power, LLC</t>
  </si>
  <si>
    <t>57909_B_BLR1</t>
  </si>
  <si>
    <t>13175</t>
  </si>
  <si>
    <t>Green Power Solutions of Georgia, LLC</t>
  </si>
  <si>
    <t>54004_B_PB2</t>
  </si>
  <si>
    <t>WestRock Southeast, LLC</t>
  </si>
  <si>
    <t>54004_B_HRSG</t>
  </si>
  <si>
    <t>54004_G_GEN2</t>
  </si>
  <si>
    <t>13185</t>
  </si>
  <si>
    <t>PCA Valdosta Mill</t>
  </si>
  <si>
    <t>60084_B_7040</t>
  </si>
  <si>
    <t>13193</t>
  </si>
  <si>
    <t>Weyerhaeuser NR Company - Flint River Operations</t>
  </si>
  <si>
    <t>50465_B_PB</t>
  </si>
  <si>
    <t>50465_B_RB</t>
  </si>
  <si>
    <t>13205</t>
  </si>
  <si>
    <t>Baconton Power LLC</t>
  </si>
  <si>
    <t>55304_G_CT1</t>
  </si>
  <si>
    <t>55304_G_CT4</t>
  </si>
  <si>
    <t>55304_G_CT5</t>
  </si>
  <si>
    <t>55304_G_CT6</t>
  </si>
  <si>
    <t>Sowega Power LLC</t>
  </si>
  <si>
    <t>7768_G_CTG2</t>
  </si>
  <si>
    <t>7768_G_CTG3</t>
  </si>
  <si>
    <t>13207</t>
  </si>
  <si>
    <t>Ga Power Company - Plant Scherer</t>
  </si>
  <si>
    <t>6257_B_4</t>
  </si>
  <si>
    <t>6257_B_1</t>
  </si>
  <si>
    <t>6257_B_2</t>
  </si>
  <si>
    <t>6257_B_3</t>
  </si>
  <si>
    <t>Smarr EMC</t>
  </si>
  <si>
    <t>7829_G_1</t>
  </si>
  <si>
    <t>7829_G_2</t>
  </si>
  <si>
    <t>13213</t>
  </si>
  <si>
    <t>Thomas A. Smith Energy Facility</t>
  </si>
  <si>
    <t>55382_G_1GT1</t>
  </si>
  <si>
    <t>55382_G_1GT2</t>
  </si>
  <si>
    <t>55382_G_2GT1</t>
  </si>
  <si>
    <t>55382_G_2GT2</t>
  </si>
  <si>
    <t>13233</t>
  </si>
  <si>
    <t>Sewell Creek Energy Facility</t>
  </si>
  <si>
    <t>7813_G_1</t>
  </si>
  <si>
    <t>7813_G_2</t>
  </si>
  <si>
    <t>7813_G_3</t>
  </si>
  <si>
    <t>7813_G_4</t>
  </si>
  <si>
    <t>13241</t>
  </si>
  <si>
    <t>Multitrade Rabun Gap, LLC</t>
  </si>
  <si>
    <t>50201_B_WB1</t>
  </si>
  <si>
    <t>13263</t>
  </si>
  <si>
    <t>Talbot Energy Facility</t>
  </si>
  <si>
    <t>7916_G_1</t>
  </si>
  <si>
    <t>7916_G_2</t>
  </si>
  <si>
    <t>7916_G_3</t>
  </si>
  <si>
    <t>7916_G_4</t>
  </si>
  <si>
    <t>7916_G_5</t>
  </si>
  <si>
    <t>7916_G_6</t>
  </si>
  <si>
    <t>13293</t>
  </si>
  <si>
    <t>Edward L. Addison Generating Plant</t>
  </si>
  <si>
    <t>55267_G_712</t>
  </si>
  <si>
    <t>55267_G_713</t>
  </si>
  <si>
    <t>55267_G_714</t>
  </si>
  <si>
    <t>55267_G_715</t>
  </si>
  <si>
    <t>13297</t>
  </si>
  <si>
    <t>Doyle Generating Facility</t>
  </si>
  <si>
    <t>55244_G_CTG1</t>
  </si>
  <si>
    <t>55244_G_CTG2</t>
  </si>
  <si>
    <t>55244_G_CTG3</t>
  </si>
  <si>
    <t>55244_G_CTG4</t>
  </si>
  <si>
    <t>55244_G_CTG5</t>
  </si>
  <si>
    <t>MPC Generating LLC</t>
  </si>
  <si>
    <t>7764_G_1</t>
  </si>
  <si>
    <t>7764_G_2</t>
  </si>
  <si>
    <t>Walton County Power LLC</t>
  </si>
  <si>
    <t>55128_G_101G</t>
  </si>
  <si>
    <t>55128_G_102G</t>
  </si>
  <si>
    <t>55128_G_103G</t>
  </si>
  <si>
    <t>13303</t>
  </si>
  <si>
    <t>AL Sandersville</t>
  </si>
  <si>
    <t>55672_G_CT1</t>
  </si>
  <si>
    <t>55672_G_CT2</t>
  </si>
  <si>
    <t>55672_G_CT3</t>
  </si>
  <si>
    <t>55672_G_CT4</t>
  </si>
  <si>
    <t>55672_G_CT5</t>
  </si>
  <si>
    <t>55672_G_CT6</t>
  </si>
  <si>
    <t>55672_G_CT7</t>
  </si>
  <si>
    <t>55672_G_CT8</t>
  </si>
  <si>
    <t>Washington County Power, LLC</t>
  </si>
  <si>
    <t>55332_G_1</t>
  </si>
  <si>
    <t>55332_G_2</t>
  </si>
  <si>
    <t>55332_G_3</t>
  </si>
  <si>
    <t>55332_G_4</t>
  </si>
  <si>
    <t>16003</t>
  </si>
  <si>
    <t>TAMARACK MILL, LLC dba EVERGREEN FOREST AND TAMARACK ENERGY PARTNERSHIP</t>
  </si>
  <si>
    <t>50099_G_GEN1</t>
  </si>
  <si>
    <t>ID</t>
  </si>
  <si>
    <t>16039</t>
  </si>
  <si>
    <t>IDAHO POWER CO - BENNETT MOUNTAIN</t>
  </si>
  <si>
    <t>55733_G_1</t>
  </si>
  <si>
    <t>IDAHO POWER CO - EVANDER ANDREWS COMPLEX</t>
  </si>
  <si>
    <t>7953_G_2</t>
  </si>
  <si>
    <t>7953_G_3</t>
  </si>
  <si>
    <t>7953_G_1</t>
  </si>
  <si>
    <t>16055</t>
  </si>
  <si>
    <t>AVISTA CORP</t>
  </si>
  <si>
    <t>7456_G_1</t>
  </si>
  <si>
    <t>7456_G_2</t>
  </si>
  <si>
    <t>16069</t>
  </si>
  <si>
    <t>CLEARWATER PAPER CORP - PPD &amp; CPD</t>
  </si>
  <si>
    <t>50637_B_2PWR</t>
  </si>
  <si>
    <t>50637_B_4PWR</t>
  </si>
  <si>
    <t>50637_B_5REC</t>
  </si>
  <si>
    <t>50637_B_1PWR</t>
  </si>
  <si>
    <t>50637_B_4REC</t>
  </si>
  <si>
    <t>16075</t>
  </si>
  <si>
    <t>IDAHO POWER CO - LANGLEY GULCH POWER PLANT</t>
  </si>
  <si>
    <t>57028_G_GTG</t>
  </si>
  <si>
    <t>17011</t>
  </si>
  <si>
    <t>Princeton Muncipal Electric Utility</t>
  </si>
  <si>
    <t>957_G_8</t>
  </si>
  <si>
    <t>IL</t>
  </si>
  <si>
    <t>17021</t>
  </si>
  <si>
    <t>Kincaid Generation LLC</t>
  </si>
  <si>
    <t>876_B_1</t>
  </si>
  <si>
    <t>876_B_2</t>
  </si>
  <si>
    <t>17023</t>
  </si>
  <si>
    <t>City of Casey</t>
  </si>
  <si>
    <t>56053_G_2</t>
  </si>
  <si>
    <t>Marshall Municipal Utilities</t>
  </si>
  <si>
    <t>949_G_10</t>
  </si>
  <si>
    <t>949_G_6</t>
  </si>
  <si>
    <t>949_G_11</t>
  </si>
  <si>
    <t>949_G_7</t>
  </si>
  <si>
    <t>949_G_5</t>
  </si>
  <si>
    <t>949_G_8</t>
  </si>
  <si>
    <t>949_G_9</t>
  </si>
  <si>
    <t>17025</t>
  </si>
  <si>
    <t>Ameren Services</t>
  </si>
  <si>
    <t>55417_G_CT01</t>
  </si>
  <si>
    <t>55417_G_CT02</t>
  </si>
  <si>
    <t>55417_G_CT03</t>
  </si>
  <si>
    <t>55417_G_CT04</t>
  </si>
  <si>
    <t>City of Flora</t>
  </si>
  <si>
    <t>56118_G_5</t>
  </si>
  <si>
    <t>56117_G_2</t>
  </si>
  <si>
    <t>56117_G_3</t>
  </si>
  <si>
    <t>56117_G_1</t>
  </si>
  <si>
    <t>56118_G_4</t>
  </si>
  <si>
    <t>Illinois Municipal Electric Agency</t>
  </si>
  <si>
    <t>56116_G_8</t>
  </si>
  <si>
    <t>17027</t>
  </si>
  <si>
    <t>Breese Municipal Power Plant</t>
  </si>
  <si>
    <t>934_G_2</t>
  </si>
  <si>
    <t>934_G_IC3</t>
  </si>
  <si>
    <t>934_G_6</t>
  </si>
  <si>
    <t>Carlyle Municipal Electric Plant</t>
  </si>
  <si>
    <t>936_G_8</t>
  </si>
  <si>
    <t>936_G_9</t>
  </si>
  <si>
    <t>936_G_1</t>
  </si>
  <si>
    <t>936_G_7</t>
  </si>
  <si>
    <t>17031</t>
  </si>
  <si>
    <t>Elgin Energy Center LLC</t>
  </si>
  <si>
    <t>55438_G_CT01</t>
  </si>
  <si>
    <t>55438_G_CT03</t>
  </si>
  <si>
    <t>55438_G_CT02</t>
  </si>
  <si>
    <t>55438_G_CT04</t>
  </si>
  <si>
    <t>Exelon Generation Co LLC</t>
  </si>
  <si>
    <t>55281_G_GT05</t>
  </si>
  <si>
    <t>55281_G_GT06</t>
  </si>
  <si>
    <t>55281_G_GT08</t>
  </si>
  <si>
    <t>55281_G_GT10</t>
  </si>
  <si>
    <t>55281_G_GT12</t>
  </si>
  <si>
    <t>55281_G_GT11</t>
  </si>
  <si>
    <t>55281_G_GT09</t>
  </si>
  <si>
    <t>55281_G_GT07</t>
  </si>
  <si>
    <t>Fisk Electric Generating Station</t>
  </si>
  <si>
    <t>886_B_19</t>
  </si>
  <si>
    <t>886_M_322</t>
  </si>
  <si>
    <t>886_M_342</t>
  </si>
  <si>
    <t>GDF Suez Energy North America Calumet Energy Team LLC</t>
  </si>
  <si>
    <t>55296_G_CT11</t>
  </si>
  <si>
    <t>55296_G_CT12</t>
  </si>
  <si>
    <t>Ingredion Incorporated Argo Plant</t>
  </si>
  <si>
    <t>54556_G_TG03</t>
  </si>
  <si>
    <t>54556_B_BLR5</t>
  </si>
  <si>
    <t>54556_B_BLR6</t>
  </si>
  <si>
    <t>54556_B_BLR10</t>
  </si>
  <si>
    <t>54556_G_TG04</t>
  </si>
  <si>
    <t>54556_B_BLR7</t>
  </si>
  <si>
    <t>Winnetka Electric Plant</t>
  </si>
  <si>
    <t>972_B_5</t>
  </si>
  <si>
    <t>17041</t>
  </si>
  <si>
    <t>DTE Tuscola LLC</t>
  </si>
  <si>
    <t>55245_B_1</t>
  </si>
  <si>
    <t>55245_B_4</t>
  </si>
  <si>
    <t>55245_B_3</t>
  </si>
  <si>
    <t>17043</t>
  </si>
  <si>
    <t>NRG Wholesale Generation LP-Aurora Generating Station</t>
  </si>
  <si>
    <t>55279_G_CTG1</t>
  </si>
  <si>
    <t>55279_G_CTG2</t>
  </si>
  <si>
    <t>55279_G_CTG10</t>
  </si>
  <si>
    <t>55279_G_CTG8</t>
  </si>
  <si>
    <t>55279_G_CTG9</t>
  </si>
  <si>
    <t>55279_G_CTG7</t>
  </si>
  <si>
    <t>55279_G_CTG4</t>
  </si>
  <si>
    <t>55279_G_CTG3</t>
  </si>
  <si>
    <t>55279_G_CTG6</t>
  </si>
  <si>
    <t>55279_G_CTG5</t>
  </si>
  <si>
    <t>17051</t>
  </si>
  <si>
    <t>Freedom Power Station</t>
  </si>
  <si>
    <t>7842_G_CT1</t>
  </si>
  <si>
    <t>17053</t>
  </si>
  <si>
    <t>Gibson City Energy Center LLC</t>
  </si>
  <si>
    <t>55201_G_1</t>
  </si>
  <si>
    <t>55201_G_2</t>
  </si>
  <si>
    <t>17057</t>
  </si>
  <si>
    <t>Illinois Power Resources Generating LLC</t>
  </si>
  <si>
    <t>6016_B_1</t>
  </si>
  <si>
    <t>17063</t>
  </si>
  <si>
    <t>Morris Cogeneration LLC</t>
  </si>
  <si>
    <t>55216_G_UNT1</t>
  </si>
  <si>
    <t>55216_G_STG1x</t>
  </si>
  <si>
    <t>55216_B_5</t>
  </si>
  <si>
    <t>55216_B_6</t>
  </si>
  <si>
    <t>55216_G_UNT2</t>
  </si>
  <si>
    <t>55216_G_UNT3</t>
  </si>
  <si>
    <t>55216_G_STG1y</t>
  </si>
  <si>
    <t>55216_G_STG1</t>
  </si>
  <si>
    <t>17065</t>
  </si>
  <si>
    <t>McLeansboro Power Plant</t>
  </si>
  <si>
    <t>948_G_7</t>
  </si>
  <si>
    <t>17077</t>
  </si>
  <si>
    <t>Grand Tower Energy Center LLC</t>
  </si>
  <si>
    <t>862_G_1</t>
  </si>
  <si>
    <t>862_G_2</t>
  </si>
  <si>
    <t>17079</t>
  </si>
  <si>
    <t>Illinois Power Generating Co</t>
  </si>
  <si>
    <t>6017_B_1</t>
  </si>
  <si>
    <t>6017_B_2</t>
  </si>
  <si>
    <t>17089</t>
  </si>
  <si>
    <t>Geneva Generating Plant</t>
  </si>
  <si>
    <t>56462_G_GEN 1</t>
  </si>
  <si>
    <t>56462_G_GEN 2</t>
  </si>
  <si>
    <t>56462_G_GEN 3</t>
  </si>
  <si>
    <t>56462_G_GEN 4</t>
  </si>
  <si>
    <t>56462_G_GEN 5</t>
  </si>
  <si>
    <t>Rocky Road Power LLC</t>
  </si>
  <si>
    <t>55109_G_TG1</t>
  </si>
  <si>
    <t>55109_G_T4</t>
  </si>
  <si>
    <t>55109_G_TG3</t>
  </si>
  <si>
    <t>55109_G_TG2</t>
  </si>
  <si>
    <t>17093</t>
  </si>
  <si>
    <t>Dynegy Kendall Energy LLC</t>
  </si>
  <si>
    <t>55131_G_CTG1</t>
  </si>
  <si>
    <t>55131_G_CTG2</t>
  </si>
  <si>
    <t>55131_G_CTG4</t>
  </si>
  <si>
    <t>55131_G_CTG3</t>
  </si>
  <si>
    <t>17097</t>
  </si>
  <si>
    <t>Waukegan Electric Generating Station</t>
  </si>
  <si>
    <t>883_M_322</t>
  </si>
  <si>
    <t>883_B_7</t>
  </si>
  <si>
    <t>883_B_8</t>
  </si>
  <si>
    <t>Zion Energy Center</t>
  </si>
  <si>
    <t>55392_G_CTG1</t>
  </si>
  <si>
    <t>55392_G_CTG2</t>
  </si>
  <si>
    <t>55392_G_CTG3</t>
  </si>
  <si>
    <t>17099</t>
  </si>
  <si>
    <t>City Of Peru Generating Station</t>
  </si>
  <si>
    <t>955_G_IC1</t>
  </si>
  <si>
    <t>17103</t>
  </si>
  <si>
    <t>Duke Energy Lee II LLC</t>
  </si>
  <si>
    <t>55236_G_CT1</t>
  </si>
  <si>
    <t>55236_G_CT7</t>
  </si>
  <si>
    <t>55236_G_CT8</t>
  </si>
  <si>
    <t>55236_G_CT2</t>
  </si>
  <si>
    <t>55236_G_CT3</t>
  </si>
  <si>
    <t>55236_G_CT4</t>
  </si>
  <si>
    <t>55236_G_CT6</t>
  </si>
  <si>
    <t>55236_G_CT5</t>
  </si>
  <si>
    <t>Invenergy Nelson LLC</t>
  </si>
  <si>
    <t>55183_G_CT1</t>
  </si>
  <si>
    <t>55183_G_CT2</t>
  </si>
  <si>
    <t>17109</t>
  </si>
  <si>
    <t>Bushnell Municipal Electric Light &amp; Power</t>
  </si>
  <si>
    <t>935_G_1</t>
  </si>
  <si>
    <t>935_G_7</t>
  </si>
  <si>
    <t>17113</t>
  </si>
  <si>
    <t>Corn Belt Energy Corp</t>
  </si>
  <si>
    <t>7891_G_2</t>
  </si>
  <si>
    <t>17115</t>
  </si>
  <si>
    <t>Archer Daniels Midland Co</t>
  </si>
  <si>
    <t>10865_B_FBC1</t>
  </si>
  <si>
    <t>10865_B_FBC9</t>
  </si>
  <si>
    <t>10865_B_FBC2</t>
  </si>
  <si>
    <t>10865_B_FBC6</t>
  </si>
  <si>
    <t>10865_B_FBC8</t>
  </si>
  <si>
    <t>10865_B_FBC5</t>
  </si>
  <si>
    <t>10865_B_FBC3</t>
  </si>
  <si>
    <t>10865_B_FBC7</t>
  </si>
  <si>
    <t>10865_B_FBC4</t>
  </si>
  <si>
    <t>17119</t>
  </si>
  <si>
    <t>Granite City Works of United States Steel Corp</t>
  </si>
  <si>
    <t>57072_B_PB-1</t>
  </si>
  <si>
    <t>Highland Electric Light Plant</t>
  </si>
  <si>
    <t>946_G_IC5</t>
  </si>
  <si>
    <t>Union Electric Co</t>
  </si>
  <si>
    <t>913_G_GT3</t>
  </si>
  <si>
    <t>913_G_GT4</t>
  </si>
  <si>
    <t>913_G_GT5</t>
  </si>
  <si>
    <t>913_G_GT2</t>
  </si>
  <si>
    <t>913_G_GT1</t>
  </si>
  <si>
    <t>913_G_GT2B</t>
  </si>
  <si>
    <t>Wood River</t>
  </si>
  <si>
    <t>898_B_4</t>
  </si>
  <si>
    <t>898_B_3</t>
  </si>
  <si>
    <t>898_B_5</t>
  </si>
  <si>
    <t>17121</t>
  </si>
  <si>
    <t>Kinmundy Power Plant</t>
  </si>
  <si>
    <t>55204_G_2</t>
  </si>
  <si>
    <t>55204_G_1</t>
  </si>
  <si>
    <t>17125</t>
  </si>
  <si>
    <t>Dynegy Midwest Generation LLC Havana Power Station</t>
  </si>
  <si>
    <t>891_B_9</t>
  </si>
  <si>
    <t>891_B_8</t>
  </si>
  <si>
    <t>17127</t>
  </si>
  <si>
    <t>Electric Energy Inc</t>
  </si>
  <si>
    <t>887_B_6</t>
  </si>
  <si>
    <t>887_B_5</t>
  </si>
  <si>
    <t>887_B_4</t>
  </si>
  <si>
    <t>887_B_1</t>
  </si>
  <si>
    <t>887_B_3</t>
  </si>
  <si>
    <t>887_B_2</t>
  </si>
  <si>
    <t>Midwest Electric Power Inc</t>
  </si>
  <si>
    <t>7858_G_1</t>
  </si>
  <si>
    <t>7858_G_2</t>
  </si>
  <si>
    <t>7858_G_3</t>
  </si>
  <si>
    <t>7858_G_5</t>
  </si>
  <si>
    <t>7858_G_4</t>
  </si>
  <si>
    <t>17133</t>
  </si>
  <si>
    <t>Waterloo City Light Plant</t>
  </si>
  <si>
    <t>971_G_2</t>
  </si>
  <si>
    <t>971_G_8</t>
  </si>
  <si>
    <t>971_G_7</t>
  </si>
  <si>
    <t>971_G_5</t>
  </si>
  <si>
    <t>971_G_4</t>
  </si>
  <si>
    <t>971_G_3</t>
  </si>
  <si>
    <t>971_G_1</t>
  </si>
  <si>
    <t>971_G_6</t>
  </si>
  <si>
    <t>17135</t>
  </si>
  <si>
    <t>861_B_01</t>
  </si>
  <si>
    <t>861_B_02</t>
  </si>
  <si>
    <t>17139</t>
  </si>
  <si>
    <t>Sullivan Power Plant</t>
  </si>
  <si>
    <t>969_G_5</t>
  </si>
  <si>
    <t>969_G_12</t>
  </si>
  <si>
    <t>969_G_6</t>
  </si>
  <si>
    <t>969_G_10</t>
  </si>
  <si>
    <t>969_G_9</t>
  </si>
  <si>
    <t>969_G_1</t>
  </si>
  <si>
    <t>969_G_4</t>
  </si>
  <si>
    <t>969_G_3</t>
  </si>
  <si>
    <t>969_G_2</t>
  </si>
  <si>
    <t>17141</t>
  </si>
  <si>
    <t>Rochelle Municipal Diesel Plant</t>
  </si>
  <si>
    <t>960_G_8</t>
  </si>
  <si>
    <t>960_G_4</t>
  </si>
  <si>
    <t>960_G_9</t>
  </si>
  <si>
    <t>960_G_3</t>
  </si>
  <si>
    <t>960_G_10</t>
  </si>
  <si>
    <t>960_G_7</t>
  </si>
  <si>
    <t>17143</t>
  </si>
  <si>
    <t>856_B_1</t>
  </si>
  <si>
    <t>856_B_3</t>
  </si>
  <si>
    <t>856_B_2</t>
  </si>
  <si>
    <t>17145</t>
  </si>
  <si>
    <t>Pinckneyville Power Plant</t>
  </si>
  <si>
    <t>55202_G_5</t>
  </si>
  <si>
    <t>55202_G_1</t>
  </si>
  <si>
    <t>55202_G_2</t>
  </si>
  <si>
    <t>55202_G_7</t>
  </si>
  <si>
    <t>55202_G_8</t>
  </si>
  <si>
    <t>55202_G_6</t>
  </si>
  <si>
    <t>55202_G_3</t>
  </si>
  <si>
    <t>55202_G_4</t>
  </si>
  <si>
    <t>17147</t>
  </si>
  <si>
    <t>55496_G_CT01</t>
  </si>
  <si>
    <t>55496_G_CT02</t>
  </si>
  <si>
    <t>55496_G_CT03</t>
  </si>
  <si>
    <t>55496_G_CT04</t>
  </si>
  <si>
    <t>55496_G_CT05</t>
  </si>
  <si>
    <t>55496_G_CT06</t>
  </si>
  <si>
    <t>17149</t>
  </si>
  <si>
    <t>Prairie Power Inc</t>
  </si>
  <si>
    <t>6238_B_1A</t>
  </si>
  <si>
    <t>6238_G_GT1</t>
  </si>
  <si>
    <t>17155</t>
  </si>
  <si>
    <t>Dynegy Midwest Generation LLC</t>
  </si>
  <si>
    <t>892_B_2</t>
  </si>
  <si>
    <t>892_B_1</t>
  </si>
  <si>
    <t>17157</t>
  </si>
  <si>
    <t>City Of Red Bud</t>
  </si>
  <si>
    <t>959_G_7</t>
  </si>
  <si>
    <t>959_G_3</t>
  </si>
  <si>
    <t>959_G_2</t>
  </si>
  <si>
    <t>959_G_1</t>
  </si>
  <si>
    <t>889_B_1</t>
  </si>
  <si>
    <t>889_B_2</t>
  </si>
  <si>
    <t>889_B_3</t>
  </si>
  <si>
    <t>17161</t>
  </si>
  <si>
    <t>Cordova Energy Co LLC</t>
  </si>
  <si>
    <t>55188_G_PT11</t>
  </si>
  <si>
    <t>55188_G_PT21</t>
  </si>
  <si>
    <t>55188_G_PT31</t>
  </si>
  <si>
    <t>Moline Combustion Turbines</t>
  </si>
  <si>
    <t>899_G_GT1</t>
  </si>
  <si>
    <t>899_G_GT3</t>
  </si>
  <si>
    <t>899_G_GT2</t>
  </si>
  <si>
    <t>899_G_GT4</t>
  </si>
  <si>
    <t>17163</t>
  </si>
  <si>
    <t>Village of Freeburg</t>
  </si>
  <si>
    <t>943_G_6</t>
  </si>
  <si>
    <t>943_G_1</t>
  </si>
  <si>
    <t>943_G_2</t>
  </si>
  <si>
    <t>943_G_8</t>
  </si>
  <si>
    <t>943_G_4</t>
  </si>
  <si>
    <t>943_G_3</t>
  </si>
  <si>
    <t>17167</t>
  </si>
  <si>
    <t>City Water Light &amp; Power</t>
  </si>
  <si>
    <t>7425_G_1</t>
  </si>
  <si>
    <t>963_B_33</t>
  </si>
  <si>
    <t>963_B_31</t>
  </si>
  <si>
    <t>963_B_32</t>
  </si>
  <si>
    <t>963_B_41</t>
  </si>
  <si>
    <t>17171</t>
  </si>
  <si>
    <t>7818_G_6</t>
  </si>
  <si>
    <t>7818_G_4</t>
  </si>
  <si>
    <t>7818_G_3</t>
  </si>
  <si>
    <t>7818_G_1</t>
  </si>
  <si>
    <t>7818_G_5</t>
  </si>
  <si>
    <t>7818_G_2</t>
  </si>
  <si>
    <t>17173</t>
  </si>
  <si>
    <t>Holland Energy LLC</t>
  </si>
  <si>
    <t>55334_G_CTG1</t>
  </si>
  <si>
    <t>55334_G_CTG2</t>
  </si>
  <si>
    <t>Shelby County Energy Ctr</t>
  </si>
  <si>
    <t>55237_G_CTG1</t>
  </si>
  <si>
    <t>55237_G_CTG4</t>
  </si>
  <si>
    <t>55237_G_CTG3</t>
  </si>
  <si>
    <t>55237_G_CTG2</t>
  </si>
  <si>
    <t>55237_G_CTG7</t>
  </si>
  <si>
    <t>55237_G_CTG6</t>
  </si>
  <si>
    <t>55237_G_CTG5</t>
  </si>
  <si>
    <t>55237_G_CTG8</t>
  </si>
  <si>
    <t>17179</t>
  </si>
  <si>
    <t>Midwest Generation LLC</t>
  </si>
  <si>
    <t>879_M_62</t>
  </si>
  <si>
    <t>879_M_52</t>
  </si>
  <si>
    <t>17183</t>
  </si>
  <si>
    <t>Tilton Energy Center</t>
  </si>
  <si>
    <t>7760_G_1</t>
  </si>
  <si>
    <t>7760_G_2</t>
  </si>
  <si>
    <t>7760_G_3</t>
  </si>
  <si>
    <t>7760_G_4</t>
  </si>
  <si>
    <t>17189</t>
  </si>
  <si>
    <t>Prairie State Generating Station</t>
  </si>
  <si>
    <t>55856_B_PC1</t>
  </si>
  <si>
    <t>55856_B_PC2</t>
  </si>
  <si>
    <t>17191</t>
  </si>
  <si>
    <t>Fairfield Municipal Light</t>
  </si>
  <si>
    <t>940_G_IC6</t>
  </si>
  <si>
    <t>17197</t>
  </si>
  <si>
    <t>Crete Energy Park</t>
  </si>
  <si>
    <t>55253_G_GT1</t>
  </si>
  <si>
    <t>55253_G_GT4</t>
  </si>
  <si>
    <t>55253_G_GT3</t>
  </si>
  <si>
    <t>55253_G_GT2</t>
  </si>
  <si>
    <t>Elwood Energy LLC</t>
  </si>
  <si>
    <t>55199_G_GT1</t>
  </si>
  <si>
    <t>55199_G_GT9</t>
  </si>
  <si>
    <t>55199_G_GT8</t>
  </si>
  <si>
    <t>55199_G_GT7</t>
  </si>
  <si>
    <t>55199_G_GT6</t>
  </si>
  <si>
    <t>55199_G_GT5</t>
  </si>
  <si>
    <t>55199_G_GT2</t>
  </si>
  <si>
    <t>55199_G_GT3</t>
  </si>
  <si>
    <t>55199_G_GT4</t>
  </si>
  <si>
    <t>LSP University Park LLC</t>
  </si>
  <si>
    <t>55640_G_1</t>
  </si>
  <si>
    <t>55640_G_2</t>
  </si>
  <si>
    <t>55640_G_3</t>
  </si>
  <si>
    <t>55640_G_4</t>
  </si>
  <si>
    <t>55640_G_5</t>
  </si>
  <si>
    <t>55640_G_6</t>
  </si>
  <si>
    <t>55640_G_7</t>
  </si>
  <si>
    <t>55640_G_8</t>
  </si>
  <si>
    <t>55640_G_9</t>
  </si>
  <si>
    <t>55640_G_10</t>
  </si>
  <si>
    <t>55640_G_11</t>
  </si>
  <si>
    <t>55640_G_12</t>
  </si>
  <si>
    <t>Lincoln Generating Facility</t>
  </si>
  <si>
    <t>55222_G_CTG6</t>
  </si>
  <si>
    <t>55222_G_CTG1</t>
  </si>
  <si>
    <t>55222_G_CTG2</t>
  </si>
  <si>
    <t>55222_G_CTG3</t>
  </si>
  <si>
    <t>55222_G_CTG4</t>
  </si>
  <si>
    <t>55222_G_CTG7</t>
  </si>
  <si>
    <t>55222_G_CTG5</t>
  </si>
  <si>
    <t>55222_G_CTG8</t>
  </si>
  <si>
    <t>384_M_82</t>
  </si>
  <si>
    <t>384_M_72</t>
  </si>
  <si>
    <t>874_B_5</t>
  </si>
  <si>
    <t>University Park Energy LLC</t>
  </si>
  <si>
    <t>55250_G_UPG1</t>
  </si>
  <si>
    <t>55250_G_UPG2</t>
  </si>
  <si>
    <t>55250_G_UPG12</t>
  </si>
  <si>
    <t>55250_G_UPG11</t>
  </si>
  <si>
    <t>55250_G_UPG10</t>
  </si>
  <si>
    <t>55250_G_UPG3</t>
  </si>
  <si>
    <t>55250_G_UPG4</t>
  </si>
  <si>
    <t>55250_G_UPG5</t>
  </si>
  <si>
    <t>55250_G_UPG6</t>
  </si>
  <si>
    <t>55250_G_UPG7</t>
  </si>
  <si>
    <t>55250_G_UPG8</t>
  </si>
  <si>
    <t>55250_G_UPG9</t>
  </si>
  <si>
    <t>Will County Generating Station</t>
  </si>
  <si>
    <t>884_B_3</t>
  </si>
  <si>
    <t>884_B_4</t>
  </si>
  <si>
    <t>17199</t>
  </si>
  <si>
    <t>Southern Illinois Power Coop</t>
  </si>
  <si>
    <t>976_B_4</t>
  </si>
  <si>
    <t>976_G_5</t>
  </si>
  <si>
    <t>976_G_6</t>
  </si>
  <si>
    <t>976_B_123</t>
  </si>
  <si>
    <t>17201</t>
  </si>
  <si>
    <t>NRG Rockford Energy Center</t>
  </si>
  <si>
    <t>55238_G_0001</t>
  </si>
  <si>
    <t>55238_G_0002</t>
  </si>
  <si>
    <t>55936_G_GT3</t>
  </si>
  <si>
    <t>18029</t>
  </si>
  <si>
    <t>Lawrenceberg Power LLC</t>
  </si>
  <si>
    <t>55502_G_1100</t>
  </si>
  <si>
    <t>IN</t>
  </si>
  <si>
    <t>55502_G_1200</t>
  </si>
  <si>
    <t>55502_G_2100</t>
  </si>
  <si>
    <t>55502_G_2200</t>
  </si>
  <si>
    <t>18037</t>
  </si>
  <si>
    <t>JASPER MUNICIPAL ELECTRIC UTILITY</t>
  </si>
  <si>
    <t>6225_B_1</t>
  </si>
  <si>
    <t>18041</t>
  </si>
  <si>
    <t>Duke Energy Indiana LLC - Connersville</t>
  </si>
  <si>
    <t>1002_G_2B</t>
  </si>
  <si>
    <t>1002_G_1B</t>
  </si>
  <si>
    <t>1002_G_1</t>
  </si>
  <si>
    <t>1002_G_2</t>
  </si>
  <si>
    <t>18043</t>
  </si>
  <si>
    <t>Duke Energy Indiana, LLC-Gallagher Gene</t>
  </si>
  <si>
    <t>1008_B_4</t>
  </si>
  <si>
    <t>1008_B_2</t>
  </si>
  <si>
    <t>18051</t>
  </si>
  <si>
    <t>Duke Energy Indiana LLC - Gibson Genera</t>
  </si>
  <si>
    <t>6113_B_2</t>
  </si>
  <si>
    <t>6113_B_1</t>
  </si>
  <si>
    <t>6113_B_5</t>
  </si>
  <si>
    <t>6113_B_3</t>
  </si>
  <si>
    <t>6113_B_4</t>
  </si>
  <si>
    <t>18055</t>
  </si>
  <si>
    <t>WORTHINGTON GENERATION</t>
  </si>
  <si>
    <t>55148_G_2</t>
  </si>
  <si>
    <t>55148_G_3</t>
  </si>
  <si>
    <t>55148_G_4</t>
  </si>
  <si>
    <t>55148_G_1</t>
  </si>
  <si>
    <t>18057</t>
  </si>
  <si>
    <t>Duke Energy Indiana LLC - Noblesville G</t>
  </si>
  <si>
    <t>1007_G_3</t>
  </si>
  <si>
    <t>1007_G_4</t>
  </si>
  <si>
    <t>1007_G_5</t>
  </si>
  <si>
    <t>18065</t>
  </si>
  <si>
    <t>Duke Energy Indiana LLC - Henry County</t>
  </si>
  <si>
    <t>7763_G_3</t>
  </si>
  <si>
    <t>7763_G_1</t>
  </si>
  <si>
    <t>7763_G_2</t>
  </si>
  <si>
    <t>18073</t>
  </si>
  <si>
    <t>NIPSCO   R M  SCHAHFER GENERATING STATI</t>
  </si>
  <si>
    <t>6085_B_15</t>
  </si>
  <si>
    <t>6085_B_14</t>
  </si>
  <si>
    <t>6085_G_16A</t>
  </si>
  <si>
    <t>6085_G_16B</t>
  </si>
  <si>
    <t>6085_B_18</t>
  </si>
  <si>
    <t>6085_B_17</t>
  </si>
  <si>
    <t>18077</t>
  </si>
  <si>
    <t>Indiana-Kentucky Electric Corporation -</t>
  </si>
  <si>
    <t>983_B_1</t>
  </si>
  <si>
    <t>983_B_2</t>
  </si>
  <si>
    <t>983_B_4</t>
  </si>
  <si>
    <t>983_B_3</t>
  </si>
  <si>
    <t>983_B_5</t>
  </si>
  <si>
    <t>983_B_6</t>
  </si>
  <si>
    <t>18083</t>
  </si>
  <si>
    <t>Duke Energy Indiana Incorporated Wheatl</t>
  </si>
  <si>
    <t>55224_G_CTG3</t>
  </si>
  <si>
    <t>55224_G_CTG4</t>
  </si>
  <si>
    <t>55224_G_CTG1</t>
  </si>
  <si>
    <t>55224_G_CTG2</t>
  </si>
  <si>
    <t>Duke Energy Indiana LLC Edwardsport Gen</t>
  </si>
  <si>
    <t>1004_G_CT1</t>
  </si>
  <si>
    <t>1004_G_CT2</t>
  </si>
  <si>
    <t>18089</t>
  </si>
  <si>
    <t>ARCELORMITTAL  INDIANA HARBOR  LLC</t>
  </si>
  <si>
    <t>10397_B_8HPB</t>
  </si>
  <si>
    <t>10397_B_7HPB</t>
  </si>
  <si>
    <t>10397_B_6HPB</t>
  </si>
  <si>
    <t>WHITING CLEAN ENERGY INC</t>
  </si>
  <si>
    <t>55259_G_CT1</t>
  </si>
  <si>
    <t>55259_G_CT2</t>
  </si>
  <si>
    <t>18091</t>
  </si>
  <si>
    <t>NIPSCO Michigan CIty</t>
  </si>
  <si>
    <t>997_B_12</t>
  </si>
  <si>
    <t>18093</t>
  </si>
  <si>
    <t>LAWRENCE GENERATING STATION</t>
  </si>
  <si>
    <t>7948_G_1</t>
  </si>
  <si>
    <t>7948_G_2</t>
  </si>
  <si>
    <t>7948_G_3</t>
  </si>
  <si>
    <t>7948_G_4</t>
  </si>
  <si>
    <t>7948_G_5</t>
  </si>
  <si>
    <t>7948_G_6</t>
  </si>
  <si>
    <t>18095</t>
  </si>
  <si>
    <t>IMPA   INDIANA MUNICIPAL POWER AGCY   A</t>
  </si>
  <si>
    <t>7336_M_ACT3</t>
  </si>
  <si>
    <t>18097</t>
  </si>
  <si>
    <t>COVANTA INDIANAPOLIS INC</t>
  </si>
  <si>
    <t>50647_G_GEN1</t>
  </si>
  <si>
    <t>50647_G_GEN1C</t>
  </si>
  <si>
    <t>50647_G_GEN1B</t>
  </si>
  <si>
    <t>Citizens Thermal</t>
  </si>
  <si>
    <t>992_B_11</t>
  </si>
  <si>
    <t>992_B_12</t>
  </si>
  <si>
    <t>992_B_13</t>
  </si>
  <si>
    <t>992_B_14</t>
  </si>
  <si>
    <t>992_B_16</t>
  </si>
  <si>
    <t>992_B_17</t>
  </si>
  <si>
    <t>992_B_18</t>
  </si>
  <si>
    <t>Georgetown Substation Generating Plant</t>
  </si>
  <si>
    <t>7759_G_GT1</t>
  </si>
  <si>
    <t>7759_G_GT2</t>
  </si>
  <si>
    <t>7759_G_GT3</t>
  </si>
  <si>
    <t>7759_G_GT4</t>
  </si>
  <si>
    <t>INDIANAPOLIS POWER &amp; LIGHT CO    HARDIN</t>
  </si>
  <si>
    <t>990_G_GT4</t>
  </si>
  <si>
    <t>990_G_GT5</t>
  </si>
  <si>
    <t>990_G_3</t>
  </si>
  <si>
    <t>990_B_10</t>
  </si>
  <si>
    <t>990_B_50</t>
  </si>
  <si>
    <t>990_B_60</t>
  </si>
  <si>
    <t>990_B_70</t>
  </si>
  <si>
    <t>990_G_GT1</t>
  </si>
  <si>
    <t>990_G_GT2</t>
  </si>
  <si>
    <t>990_G_GT3</t>
  </si>
  <si>
    <t>990_G_GT6</t>
  </si>
  <si>
    <t>18103</t>
  </si>
  <si>
    <t>PERU UTILITIES POWER PLANT</t>
  </si>
  <si>
    <t>1037_B_2</t>
  </si>
  <si>
    <t>18107</t>
  </si>
  <si>
    <t>Crawfordsville Energy LLC</t>
  </si>
  <si>
    <t>1024_B_5</t>
  </si>
  <si>
    <t>1024_B_6</t>
  </si>
  <si>
    <t>1024_B_5x</t>
  </si>
  <si>
    <t>18109</t>
  </si>
  <si>
    <t>Indianapolis Power &amp; Light AES Eagle Valley</t>
  </si>
  <si>
    <t>991_G_2</t>
  </si>
  <si>
    <t>991_G_ST1</t>
  </si>
  <si>
    <t>991_G_5</t>
  </si>
  <si>
    <t>991_G_3</t>
  </si>
  <si>
    <t>991_B_6</t>
  </si>
  <si>
    <t>991_G_4</t>
  </si>
  <si>
    <t>18125</t>
  </si>
  <si>
    <t>Indianapolis Power and Light Petersburg</t>
  </si>
  <si>
    <t>994_B_4</t>
  </si>
  <si>
    <t>994_B_2</t>
  </si>
  <si>
    <t>994_B_3</t>
  </si>
  <si>
    <t>994_B_1</t>
  </si>
  <si>
    <t>18127</t>
  </si>
  <si>
    <t>NIPSCO   BAILLY STATION</t>
  </si>
  <si>
    <t>995_G_10</t>
  </si>
  <si>
    <t>995_B_8</t>
  </si>
  <si>
    <t>995_B_7</t>
  </si>
  <si>
    <t>PORTSIDE ENERGY LLC</t>
  </si>
  <si>
    <t>55096_G_ST2</t>
  </si>
  <si>
    <t>55096_G_ST</t>
  </si>
  <si>
    <t>55096_G_GT</t>
  </si>
  <si>
    <t>18129</t>
  </si>
  <si>
    <t>Sigeco AB Brown South Indiana Gas &amp; Ele</t>
  </si>
  <si>
    <t>6137_G_5</t>
  </si>
  <si>
    <t>6137_B_1</t>
  </si>
  <si>
    <t>6137_B_2</t>
  </si>
  <si>
    <t>6137_G_4</t>
  </si>
  <si>
    <t>18147</t>
  </si>
  <si>
    <t>INDIANA MICHIGAN POWER DBA AEP   ROCKPO</t>
  </si>
  <si>
    <t>6166_B_MB1</t>
  </si>
  <si>
    <t>6166_B_MB2</t>
  </si>
  <si>
    <t>18153</t>
  </si>
  <si>
    <t>HOOSIER ENERGY REC  INC    MEROM GENERA</t>
  </si>
  <si>
    <t>6213_B_2SG1</t>
  </si>
  <si>
    <t>6213_B_1SG1</t>
  </si>
  <si>
    <t>18157</t>
  </si>
  <si>
    <t>PURDUE UNIVERSITY</t>
  </si>
  <si>
    <t>50240_B_2</t>
  </si>
  <si>
    <t>50240_G_3</t>
  </si>
  <si>
    <t>50240_G_5</t>
  </si>
  <si>
    <t>18163</t>
  </si>
  <si>
    <t>SIGECO Broadway Ave Generating Station</t>
  </si>
  <si>
    <t>1011_G_1</t>
  </si>
  <si>
    <t>1011_G_2</t>
  </si>
  <si>
    <t>18165</t>
  </si>
  <si>
    <t>Duke Energy Indiana Inc Vermillion Gene</t>
  </si>
  <si>
    <t>55111_G_CT1</t>
  </si>
  <si>
    <t>55111_G_CT7</t>
  </si>
  <si>
    <t>55111_G_CT2</t>
  </si>
  <si>
    <t>55111_G_CT4</t>
  </si>
  <si>
    <t>55111_G_CT8</t>
  </si>
  <si>
    <t>55111_G_CT6</t>
  </si>
  <si>
    <t>55111_G_CT3</t>
  </si>
  <si>
    <t>55111_G_CT5</t>
  </si>
  <si>
    <t>Duke Energy Indiana LLC - Cayuga Genera</t>
  </si>
  <si>
    <t>1001_B_1</t>
  </si>
  <si>
    <t>1001_B_2</t>
  </si>
  <si>
    <t>1001_G_4</t>
  </si>
  <si>
    <t>18167</t>
  </si>
  <si>
    <t>Duke Energy Indiana, LLC- Wabash River</t>
  </si>
  <si>
    <t>1010_B_6</t>
  </si>
  <si>
    <t>NIPSCO Sugar Creek Generating Station</t>
  </si>
  <si>
    <t>55364_M_CT02</t>
  </si>
  <si>
    <t>Wabash River Combined Cycle Plant</t>
  </si>
  <si>
    <t>57842_G_1A</t>
  </si>
  <si>
    <t>1010_G_1</t>
  </si>
  <si>
    <t>18169</t>
  </si>
  <si>
    <t>Duke Energy Indiana LLC - Miami Wabash</t>
  </si>
  <si>
    <t>1006_G_4</t>
  </si>
  <si>
    <t>1006_G_3</t>
  </si>
  <si>
    <t>1006_G_6</t>
  </si>
  <si>
    <t>1006_G_2</t>
  </si>
  <si>
    <t>1006_G_1</t>
  </si>
  <si>
    <t>1006_G_5</t>
  </si>
  <si>
    <t>18173</t>
  </si>
  <si>
    <t>ALCOA Warrick Power Plant AGC Div of Al</t>
  </si>
  <si>
    <t>6705_B_1</t>
  </si>
  <si>
    <t>6705_B_2</t>
  </si>
  <si>
    <t>6705_B_3</t>
  </si>
  <si>
    <t>6705_B_4</t>
  </si>
  <si>
    <t>SIGECO - Culley, Newburgh</t>
  </si>
  <si>
    <t>1012_B_3</t>
  </si>
  <si>
    <t>1012_B_2</t>
  </si>
  <si>
    <t>18177</t>
  </si>
  <si>
    <t>INDIANA MNCPL PWR AGCY  RICHMOND STA</t>
  </si>
  <si>
    <t>7335_M_RCT2</t>
  </si>
  <si>
    <t>Indiana Municipal Power Agency</t>
  </si>
  <si>
    <t>1040_B_1</t>
  </si>
  <si>
    <t>1040_B_2</t>
  </si>
  <si>
    <t>18179</t>
  </si>
  <si>
    <t>AES Ohio Generation LLC</t>
  </si>
  <si>
    <t>55229_G_GT2</t>
  </si>
  <si>
    <t>55229_G_GT1x</t>
  </si>
  <si>
    <t>55229_G_GT2x</t>
  </si>
  <si>
    <t>55229_G_GT1</t>
  </si>
  <si>
    <t>55229_G_GT3x</t>
  </si>
  <si>
    <t>55229_G_GT4</t>
  </si>
  <si>
    <t>55229_G_GT4x</t>
  </si>
  <si>
    <t>55229_G_GT3</t>
  </si>
  <si>
    <t>19005</t>
  </si>
  <si>
    <t>IPL - LANSING GENERATING STATION</t>
  </si>
  <si>
    <t>1047_B_4</t>
  </si>
  <si>
    <t>IA</t>
  </si>
  <si>
    <t>19007</t>
  </si>
  <si>
    <t>IPL - CENTERVILLE COMBUSTION TURBINES AND DIESELS</t>
  </si>
  <si>
    <t>1105_G_3</t>
  </si>
  <si>
    <t>1105_G_2</t>
  </si>
  <si>
    <t>1105_G_1</t>
  </si>
  <si>
    <t>1105_G_GT2</t>
  </si>
  <si>
    <t>1105_G_GT1</t>
  </si>
  <si>
    <t>19009</t>
  </si>
  <si>
    <t>WESTERN MINNESOTA MUNICIPAL POWER AGENCY</t>
  </si>
  <si>
    <t>56013_G_U1</t>
  </si>
  <si>
    <t>56013_G_U2</t>
  </si>
  <si>
    <t>56013_G_U3</t>
  </si>
  <si>
    <t>19013</t>
  </si>
  <si>
    <t>CEDAR FALLS MUNICIPAL ELECTRIC UTILITY</t>
  </si>
  <si>
    <t>1131_B_6</t>
  </si>
  <si>
    <t>1131_B_6x</t>
  </si>
  <si>
    <t>1131_B_7</t>
  </si>
  <si>
    <t>1131_B_7x</t>
  </si>
  <si>
    <t>MIDAMERICAN ENERGY CO - ELECTRIFARM TURBINES</t>
  </si>
  <si>
    <t>6063_G_1</t>
  </si>
  <si>
    <t>6063_G_2</t>
  </si>
  <si>
    <t>6063_G_3</t>
  </si>
  <si>
    <t>19033</t>
  </si>
  <si>
    <t>IPL - EMERY GENERATING STATION</t>
  </si>
  <si>
    <t>8031_G_12</t>
  </si>
  <si>
    <t>8031_G_11</t>
  </si>
  <si>
    <t>IPL - LIME CREEK COMBUSTION TURBINES STATION</t>
  </si>
  <si>
    <t>7155_G_1</t>
  </si>
  <si>
    <t>7155_G_2</t>
  </si>
  <si>
    <t>19041</t>
  </si>
  <si>
    <t>CORN BELT POWER - WISDOM GENERATING STATION</t>
  </si>
  <si>
    <t>1217_B_1</t>
  </si>
  <si>
    <t>1217_G_2</t>
  </si>
  <si>
    <t>19045</t>
  </si>
  <si>
    <t>IPL - M.L. KAPP GENERATING STATION</t>
  </si>
  <si>
    <t>1048_B_2</t>
  </si>
  <si>
    <t>19057</t>
  </si>
  <si>
    <t>IPL - BURLINGTON GENERATING STATION</t>
  </si>
  <si>
    <t>1104_G_GT1</t>
  </si>
  <si>
    <t>1104_G_GT2</t>
  </si>
  <si>
    <t>1104_G_GT3</t>
  </si>
  <si>
    <t>1104_G_GT4</t>
  </si>
  <si>
    <t>1104_B_1</t>
  </si>
  <si>
    <t>19061</t>
  </si>
  <si>
    <t>IPL - DUBUQUE GENERATING STATION</t>
  </si>
  <si>
    <t>1046_B_6</t>
  </si>
  <si>
    <t>1046_B_1</t>
  </si>
  <si>
    <t>1046_B_5</t>
  </si>
  <si>
    <t>19067</t>
  </si>
  <si>
    <t>MIDAMERICAN ENERGY CO - MERL PARR TURBINES</t>
  </si>
  <si>
    <t>1097_G_1</t>
  </si>
  <si>
    <t>1097_G_2</t>
  </si>
  <si>
    <t>19103</t>
  </si>
  <si>
    <t>MIDAMERICAN ENERGY CO - CORALVILLE TURBINES</t>
  </si>
  <si>
    <t>1079_G_1</t>
  </si>
  <si>
    <t>1079_G_2</t>
  </si>
  <si>
    <t>1079_G_3</t>
  </si>
  <si>
    <t>1079_G_4</t>
  </si>
  <si>
    <t>UNIVERSITY OF IOWA MAIN POWER PLANT</t>
  </si>
  <si>
    <t>54775_B_BLR11</t>
  </si>
  <si>
    <t>54775_B_BLR10</t>
  </si>
  <si>
    <t>19111</t>
  </si>
  <si>
    <t>ROQUETTE AMERICA, INC</t>
  </si>
  <si>
    <t>57953_B_COGEN</t>
  </si>
  <si>
    <t>57953_G_GT</t>
  </si>
  <si>
    <t>19113</t>
  </si>
  <si>
    <t>ADM CORN PROCESSING - CEDAR RAPIDS</t>
  </si>
  <si>
    <t>10864_G_GEN7</t>
  </si>
  <si>
    <t>10864_B_1</t>
  </si>
  <si>
    <t>10864_B_2</t>
  </si>
  <si>
    <t>10864_B_3</t>
  </si>
  <si>
    <t>10864_B_5</t>
  </si>
  <si>
    <t>10864_B_4</t>
  </si>
  <si>
    <t>IPL - PRAIRIE CREEK GENERATING STATION</t>
  </si>
  <si>
    <t>1073_B_5</t>
  </si>
  <si>
    <t>1073_B_1A</t>
  </si>
  <si>
    <t>1073_B_3</t>
  </si>
  <si>
    <t>1073_B_4</t>
  </si>
  <si>
    <t>19115</t>
  </si>
  <si>
    <t>MIDAMERICAN ENERGY CO - LOUISA STATION</t>
  </si>
  <si>
    <t>6664_B_101</t>
  </si>
  <si>
    <t>19127</t>
  </si>
  <si>
    <t>IPL - MARSHALLTOWN GENERATING STATION</t>
  </si>
  <si>
    <t>58236_G_CC1x</t>
  </si>
  <si>
    <t>58236_G_CC1</t>
  </si>
  <si>
    <t>1077_G_3</t>
  </si>
  <si>
    <t>1077_B_1</t>
  </si>
  <si>
    <t>1068_G_3B</t>
  </si>
  <si>
    <t>1068_G_3</t>
  </si>
  <si>
    <t>1068_G_2B</t>
  </si>
  <si>
    <t>1068_G_2</t>
  </si>
  <si>
    <t>1068_G_1B</t>
  </si>
  <si>
    <t>1068_G_1</t>
  </si>
  <si>
    <t>19139</t>
  </si>
  <si>
    <t>MUSCATINE POWER &amp; WATER</t>
  </si>
  <si>
    <t>1167_B_9</t>
  </si>
  <si>
    <t>1167_B_7</t>
  </si>
  <si>
    <t>1167_B_8</t>
  </si>
  <si>
    <t>19153</t>
  </si>
  <si>
    <t>MIDAMERICAN ENERGY CO - PLEASANT HILL/GDMEC</t>
  </si>
  <si>
    <t>7145_G_1</t>
  </si>
  <si>
    <t>7145_G_2</t>
  </si>
  <si>
    <t>7145_G_3</t>
  </si>
  <si>
    <t>7985_G_GT1</t>
  </si>
  <si>
    <t>7985_G_GT2</t>
  </si>
  <si>
    <t>MIDAMERICAN ENERGY CO - RIVER HILLS TURBINES</t>
  </si>
  <si>
    <t>1084_G_8</t>
  </si>
  <si>
    <t>1084_G_1</t>
  </si>
  <si>
    <t>1084_G_2</t>
  </si>
  <si>
    <t>1084_G_3</t>
  </si>
  <si>
    <t>1084_G_4</t>
  </si>
  <si>
    <t>1084_G_5</t>
  </si>
  <si>
    <t>1084_G_6</t>
  </si>
  <si>
    <t>1084_G_7</t>
  </si>
  <si>
    <t>MIDAMERICAN ENERGY CO - SYCAMORE TURBINES</t>
  </si>
  <si>
    <t>8029_G_1</t>
  </si>
  <si>
    <t>8029_G_2</t>
  </si>
  <si>
    <t>19155</t>
  </si>
  <si>
    <t>WALTER SCOTT JR ENERGY CTR</t>
  </si>
  <si>
    <t>1082_B_3</t>
  </si>
  <si>
    <t>1082_B_4</t>
  </si>
  <si>
    <t>19157</t>
  </si>
  <si>
    <t>IPL - GRINNELL COMBUSTION TURBINES STATION</t>
  </si>
  <si>
    <t>7137_G_1</t>
  </si>
  <si>
    <t>7137_G_2</t>
  </si>
  <si>
    <t>19163</t>
  </si>
  <si>
    <t>MIDAMERICAN ENERGY CO - RIVERSIDE STATION</t>
  </si>
  <si>
    <t>1081_B_9</t>
  </si>
  <si>
    <t>19169</t>
  </si>
  <si>
    <t>CITY OF AMES COMBUSTION TURBINE</t>
  </si>
  <si>
    <t>6463_G_GT2</t>
  </si>
  <si>
    <t>CITY OF AMES STEAM ELECTRIC PLANT</t>
  </si>
  <si>
    <t>1122_B_8</t>
  </si>
  <si>
    <t>1122_B_7</t>
  </si>
  <si>
    <t>19175</t>
  </si>
  <si>
    <t>CENTRAL IOWA POWER COOP - SUMMIT LAKE</t>
  </si>
  <si>
    <t>1206_G_GT1</t>
  </si>
  <si>
    <t>1206_G_GT2</t>
  </si>
  <si>
    <t>19179</t>
  </si>
  <si>
    <t>IPL - OTTUMWA GENERATING STATION</t>
  </si>
  <si>
    <t>6254_B_1</t>
  </si>
  <si>
    <t>19181</t>
  </si>
  <si>
    <t>INDIANOLA MUNICIPAL UTILITIES</t>
  </si>
  <si>
    <t>1150_G_8</t>
  </si>
  <si>
    <t>19193</t>
  </si>
  <si>
    <t>MIDAMERICAN ENERGY CO - GEORGE NEAL NORTH</t>
  </si>
  <si>
    <t>1091_B_1</t>
  </si>
  <si>
    <t>1091_B_2</t>
  </si>
  <si>
    <t>1091_B_3</t>
  </si>
  <si>
    <t>MIDAMERICAN ENERGY CO - GEORGE NEAL SOUTH</t>
  </si>
  <si>
    <t>7343_B_4</t>
  </si>
  <si>
    <t>20009</t>
  </si>
  <si>
    <t>Mid-Kansas Electric - Great Bend</t>
  </si>
  <si>
    <t>1235_B_3</t>
  </si>
  <si>
    <t>KS</t>
  </si>
  <si>
    <t>20015</t>
  </si>
  <si>
    <t>Augusta Mun. Power Plant #1</t>
  </si>
  <si>
    <t>1261_G_6</t>
  </si>
  <si>
    <t>1261_G_7</t>
  </si>
  <si>
    <t>1261_G_5</t>
  </si>
  <si>
    <t>1261_G_3</t>
  </si>
  <si>
    <t>1261_G_1</t>
  </si>
  <si>
    <t>Augusta Mun. Power Plant #2</t>
  </si>
  <si>
    <t>6791_G_1</t>
  </si>
  <si>
    <t>6791_G_2</t>
  </si>
  <si>
    <t>6791_G_3</t>
  </si>
  <si>
    <t>20021</t>
  </si>
  <si>
    <t>Empire District Electric - Riverton</t>
  </si>
  <si>
    <t>1239_G_11</t>
  </si>
  <si>
    <t>1239_G_9</t>
  </si>
  <si>
    <t>1239_G_12</t>
  </si>
  <si>
    <t>20027</t>
  </si>
  <si>
    <t>Clay Center Mun. Power Plant</t>
  </si>
  <si>
    <t>1270_G_IC2</t>
  </si>
  <si>
    <t>1270_G_IC3</t>
  </si>
  <si>
    <t>1270_G_IC5</t>
  </si>
  <si>
    <t>1270_G_IC1</t>
  </si>
  <si>
    <t>1270_G_IC4</t>
  </si>
  <si>
    <t>20035</t>
  </si>
  <si>
    <t>Winfield Mun. Power Plant #2</t>
  </si>
  <si>
    <t>7013_B_4</t>
  </si>
  <si>
    <t>20037</t>
  </si>
  <si>
    <t>Oak Grove Power Producers</t>
  </si>
  <si>
    <t>57489_G_G1</t>
  </si>
  <si>
    <t>57489_G_G1x</t>
  </si>
  <si>
    <t>20045</t>
  </si>
  <si>
    <t>Westar Energy - Lawrence</t>
  </si>
  <si>
    <t>1250_B_5</t>
  </si>
  <si>
    <t>1250_B_4</t>
  </si>
  <si>
    <t>20051</t>
  </si>
  <si>
    <t>Midwest Energy - Hays (Goodman Energy Center)</t>
  </si>
  <si>
    <t>56497_G_3</t>
  </si>
  <si>
    <t>56497_G_8</t>
  </si>
  <si>
    <t>56497_G_9</t>
  </si>
  <si>
    <t>56497_G_2</t>
  </si>
  <si>
    <t>56497_G_6</t>
  </si>
  <si>
    <t>56497_G_5</t>
  </si>
  <si>
    <t>56497_G_4</t>
  </si>
  <si>
    <t>56497_G_7</t>
  </si>
  <si>
    <t>56497_G_1</t>
  </si>
  <si>
    <t>20055</t>
  </si>
  <si>
    <t>Sunflower Electric - Garden City</t>
  </si>
  <si>
    <t>1336_B_GC3</t>
  </si>
  <si>
    <t>1336_G_S3</t>
  </si>
  <si>
    <t>1336_B_S-2</t>
  </si>
  <si>
    <t>1336_G_S5</t>
  </si>
  <si>
    <t>1336_G_S4</t>
  </si>
  <si>
    <t>Sunflower Electric - Holcomb</t>
  </si>
  <si>
    <t>108_B_SGU1</t>
  </si>
  <si>
    <t>20057</t>
  </si>
  <si>
    <t>Mid-Kansas Electric - Fort Dodge</t>
  </si>
  <si>
    <t>1233_B_4</t>
  </si>
  <si>
    <t>20059</t>
  </si>
  <si>
    <t>Ottawa Mun. Power Plant</t>
  </si>
  <si>
    <t>1316_G_IC4</t>
  </si>
  <si>
    <t>1316_G_IC6</t>
  </si>
  <si>
    <t>1316_G_IC7</t>
  </si>
  <si>
    <t>1316_G_IC3</t>
  </si>
  <si>
    <t>20077</t>
  </si>
  <si>
    <t>Anthony Mun. Power Plant</t>
  </si>
  <si>
    <t>1258_G_IC3</t>
  </si>
  <si>
    <t>1258_G_IC2</t>
  </si>
  <si>
    <t>1258_G_IC1</t>
  </si>
  <si>
    <t>20091</t>
  </si>
  <si>
    <t>Gardner Energy Center</t>
  </si>
  <si>
    <t>7281_G_CT1</t>
  </si>
  <si>
    <t>KCP&amp;L - West Gardner</t>
  </si>
  <si>
    <t>7929_G_1</t>
  </si>
  <si>
    <t>7929_G_2</t>
  </si>
  <si>
    <t>7929_G_3</t>
  </si>
  <si>
    <t>7929_G_4</t>
  </si>
  <si>
    <t>20095</t>
  </si>
  <si>
    <t>Kingman Mun. Power Plant</t>
  </si>
  <si>
    <t>1296_G_6</t>
  </si>
  <si>
    <t>1296_G_4</t>
  </si>
  <si>
    <t>1296_G_7</t>
  </si>
  <si>
    <t>1296_G_8</t>
  </si>
  <si>
    <t>1296_G_2</t>
  </si>
  <si>
    <t>20107</t>
  </si>
  <si>
    <t>KCP&amp;L - La Cygne</t>
  </si>
  <si>
    <t>1241_B_2</t>
  </si>
  <si>
    <t>1241_B_1</t>
  </si>
  <si>
    <t>20111</t>
  </si>
  <si>
    <t>Westar Energy - Emporia</t>
  </si>
  <si>
    <t>56502_G_1</t>
  </si>
  <si>
    <t>56502_G_2</t>
  </si>
  <si>
    <t>56502_G_3</t>
  </si>
  <si>
    <t>56502_G_4</t>
  </si>
  <si>
    <t>56502_G_5</t>
  </si>
  <si>
    <t>56502_G_6</t>
  </si>
  <si>
    <t>56502_G_7</t>
  </si>
  <si>
    <t>20113</t>
  </si>
  <si>
    <t>McPherson Mun. Power Plant #2</t>
  </si>
  <si>
    <t>1305_G_GT2</t>
  </si>
  <si>
    <t>1305_G_GT1</t>
  </si>
  <si>
    <t>1305_G_GT3</t>
  </si>
  <si>
    <t>McPherson Mun. Power Plant #3</t>
  </si>
  <si>
    <t>7515_G_NA1</t>
  </si>
  <si>
    <t>20121</t>
  </si>
  <si>
    <t>KCP&amp;L - Osawatomie</t>
  </si>
  <si>
    <t>7928_G_1</t>
  </si>
  <si>
    <t>20123</t>
  </si>
  <si>
    <t>Beloit Mun. Power Plant</t>
  </si>
  <si>
    <t>1264_G_1</t>
  </si>
  <si>
    <t>1264_G_7</t>
  </si>
  <si>
    <t>1264_G_6</t>
  </si>
  <si>
    <t>1264_G_5</t>
  </si>
  <si>
    <t>1264_G_4</t>
  </si>
  <si>
    <t>1264_G_3</t>
  </si>
  <si>
    <t>1264_G_2</t>
  </si>
  <si>
    <t>20125</t>
  </si>
  <si>
    <t>Coffeyville Mun. Power Plant #1</t>
  </si>
  <si>
    <t>1271_B_4</t>
  </si>
  <si>
    <t>20133</t>
  </si>
  <si>
    <t>Chanute Mun. Power Plant #2</t>
  </si>
  <si>
    <t>1268_G_7</t>
  </si>
  <si>
    <t>1268_G_14</t>
  </si>
  <si>
    <t>1268_G_8</t>
  </si>
  <si>
    <t>Chanute Mun. Power Plant #3</t>
  </si>
  <si>
    <t>7018_G_12</t>
  </si>
  <si>
    <t>7018_G_10</t>
  </si>
  <si>
    <t>7018_G_11</t>
  </si>
  <si>
    <t>7018_G_9</t>
  </si>
  <si>
    <t>7018_G_13</t>
  </si>
  <si>
    <t>20149</t>
  </si>
  <si>
    <t>Westar Energy - Jeffrey</t>
  </si>
  <si>
    <t>6068_B_2</t>
  </si>
  <si>
    <t>6068_B_1</t>
  </si>
  <si>
    <t>6068_B_3</t>
  </si>
  <si>
    <t>20151</t>
  </si>
  <si>
    <t>Pratt Mun. Power Plant</t>
  </si>
  <si>
    <t>1317_B_4</t>
  </si>
  <si>
    <t>1317__G_IC1</t>
  </si>
  <si>
    <t>1317__G_IC2</t>
  </si>
  <si>
    <t>1317__G_IC3</t>
  </si>
  <si>
    <t>20155</t>
  </si>
  <si>
    <t>Westar Energy - Hutchinson</t>
  </si>
  <si>
    <t>1248_G_GT3</t>
  </si>
  <si>
    <t>1248_G_GT1</t>
  </si>
  <si>
    <t>1248_G_GT4</t>
  </si>
  <si>
    <t>1248_G_GT2</t>
  </si>
  <si>
    <t>20167</t>
  </si>
  <si>
    <t>Russell Energy Center</t>
  </si>
  <si>
    <t>7930_G_T-1</t>
  </si>
  <si>
    <t>Russell Mun. Power Plant #1</t>
  </si>
  <si>
    <t>1319_G_7</t>
  </si>
  <si>
    <t>1319_G_11</t>
  </si>
  <si>
    <t>20173</t>
  </si>
  <si>
    <t>Westar Energy - Gordon Evans</t>
  </si>
  <si>
    <t>1240_G_GT1</t>
  </si>
  <si>
    <t>1240_B_2</t>
  </si>
  <si>
    <t>1240_G_GT2</t>
  </si>
  <si>
    <t>1240_B_1</t>
  </si>
  <si>
    <t>1240_G_GT3</t>
  </si>
  <si>
    <t>Westar Energy - Murray Gill</t>
  </si>
  <si>
    <t>1242_B_4</t>
  </si>
  <si>
    <t>1242_B_3</t>
  </si>
  <si>
    <t>20175</t>
  </si>
  <si>
    <t>Mid-Kansas Electric - Cimarron River</t>
  </si>
  <si>
    <t>1230_B_1</t>
  </si>
  <si>
    <t>1230_G_2</t>
  </si>
  <si>
    <t>20177</t>
  </si>
  <si>
    <t>Westar Energy - Tecumseh</t>
  </si>
  <si>
    <t>1252_B_9</t>
  </si>
  <si>
    <t>20191</t>
  </si>
  <si>
    <t>Wellington Mun. Power Plant #1</t>
  </si>
  <si>
    <t>1330_B_4</t>
  </si>
  <si>
    <t>Wellington Mun. Power Plant #2</t>
  </si>
  <si>
    <t>7339_G_6</t>
  </si>
  <si>
    <t>20193</t>
  </si>
  <si>
    <t>Midwest Energy - Colby</t>
  </si>
  <si>
    <t>1225_G_GT1</t>
  </si>
  <si>
    <t>20201</t>
  </si>
  <si>
    <t>Mid-Kansas Electric - Clifton</t>
  </si>
  <si>
    <t>8037_G_2</t>
  </si>
  <si>
    <t>8037_G_1</t>
  </si>
  <si>
    <t>20209</t>
  </si>
  <si>
    <t>Kansas City BPU - Kaw</t>
  </si>
  <si>
    <t>1294_B_3</t>
  </si>
  <si>
    <t>1294_G_1</t>
  </si>
  <si>
    <t>1294_G_2</t>
  </si>
  <si>
    <t>Kansas City BPU - Nearman</t>
  </si>
  <si>
    <t>6064_B_N1</t>
  </si>
  <si>
    <t>6064_G_CT4</t>
  </si>
  <si>
    <t>Kansas City BPU - Quindaro</t>
  </si>
  <si>
    <t>1295_B_2</t>
  </si>
  <si>
    <t>1295_B_1</t>
  </si>
  <si>
    <t>1295_G_GT2</t>
  </si>
  <si>
    <t>1295_G_GT3</t>
  </si>
  <si>
    <t>21015</t>
  </si>
  <si>
    <t>Duke Energy KY East Bend</t>
  </si>
  <si>
    <t>6018_B_2</t>
  </si>
  <si>
    <t>KY</t>
  </si>
  <si>
    <t>21041</t>
  </si>
  <si>
    <t>KY Utilities Co - Ghent Station</t>
  </si>
  <si>
    <t>1356_B_3</t>
  </si>
  <si>
    <t>1356_B_2</t>
  </si>
  <si>
    <t>1356_B_1</t>
  </si>
  <si>
    <t>1356_B_4</t>
  </si>
  <si>
    <t>21049</t>
  </si>
  <si>
    <t>East KY Power - J K Smith Station</t>
  </si>
  <si>
    <t>54_G_GT5</t>
  </si>
  <si>
    <t>54_G_GT9</t>
  </si>
  <si>
    <t>54_G_GT1</t>
  </si>
  <si>
    <t>54_G_GT4</t>
  </si>
  <si>
    <t>54_G_GT2</t>
  </si>
  <si>
    <t>54_G_GT3</t>
  </si>
  <si>
    <t>54_G_GT7</t>
  </si>
  <si>
    <t>54_G_GT6</t>
  </si>
  <si>
    <t>54_G_GT10</t>
  </si>
  <si>
    <t>21059</t>
  </si>
  <si>
    <t>Owensboro Municipal Utilities - Elmer Smith Station</t>
  </si>
  <si>
    <t>1374_B_2</t>
  </si>
  <si>
    <t>1374_B_1</t>
  </si>
  <si>
    <t>21111</t>
  </si>
  <si>
    <t>Louisville Gas &amp; Electric Co., Cane Run Station</t>
  </si>
  <si>
    <t>1363_M_7A</t>
  </si>
  <si>
    <t>1363_G_11</t>
  </si>
  <si>
    <t>Louisville Gas &amp; Electric Co., Mill Creek Station</t>
  </si>
  <si>
    <t>1364_B_1</t>
  </si>
  <si>
    <t>1364_B_2</t>
  </si>
  <si>
    <t>1364_B_3</t>
  </si>
  <si>
    <t>1364_B_4</t>
  </si>
  <si>
    <t>Louisville Gas &amp; Electric Co., Paddy s Run Station</t>
  </si>
  <si>
    <t>1366_G_11</t>
  </si>
  <si>
    <t>1366_G_12</t>
  </si>
  <si>
    <t>1366_G_13</t>
  </si>
  <si>
    <t>Louisville Gas &amp; Electric Co., Zorn Station</t>
  </si>
  <si>
    <t>1368_G_1</t>
  </si>
  <si>
    <t>21127</t>
  </si>
  <si>
    <t>Kentucky Power Co-Big Sandy Plant</t>
  </si>
  <si>
    <t>1353_B_BSU1</t>
  </si>
  <si>
    <t>Riverside Generating Co LLC</t>
  </si>
  <si>
    <t>55198_G_GTG5</t>
  </si>
  <si>
    <t>55198_G_GTG3</t>
  </si>
  <si>
    <t>55198_G_GTG4</t>
  </si>
  <si>
    <t>55198_G_GTG2</t>
  </si>
  <si>
    <t>55198_G_GTG1</t>
  </si>
  <si>
    <t>21145</t>
  </si>
  <si>
    <t>Paducah Power System - PPS Power Plant # 1</t>
  </si>
  <si>
    <t>56556_M_2</t>
  </si>
  <si>
    <t>Tennessee Valley Authority (TVA) - Shawnee Fossil Plant</t>
  </si>
  <si>
    <t>1379_B_10</t>
  </si>
  <si>
    <t>1379_B_9</t>
  </si>
  <si>
    <t>1379_B_1</t>
  </si>
  <si>
    <t>1379_B_2</t>
  </si>
  <si>
    <t>1379_B_4</t>
  </si>
  <si>
    <t>1379_B_8</t>
  </si>
  <si>
    <t>1379_B_7</t>
  </si>
  <si>
    <t>1379_B_6</t>
  </si>
  <si>
    <t>1379_B_5</t>
  </si>
  <si>
    <t>1379_B_3</t>
  </si>
  <si>
    <t>21157</t>
  </si>
  <si>
    <t>DTE Calvert City LLC</t>
  </si>
  <si>
    <t>55308_G_GEN1A</t>
  </si>
  <si>
    <t>55308_G_GEN1B</t>
  </si>
  <si>
    <t>55308_G_GEN1</t>
  </si>
  <si>
    <t>TVA - KGen Marshall LLC</t>
  </si>
  <si>
    <t>55232_G_CT4</t>
  </si>
  <si>
    <t>55232_G_CT6</t>
  </si>
  <si>
    <t>55232_G_CT2</t>
  </si>
  <si>
    <t>55232_G_CT1</t>
  </si>
  <si>
    <t>55232_G_CT7</t>
  </si>
  <si>
    <t>55232_G_CT5</t>
  </si>
  <si>
    <t>55232_G_CT8</t>
  </si>
  <si>
    <t>55232_G_CT3</t>
  </si>
  <si>
    <t>21161</t>
  </si>
  <si>
    <t>East KY Power Coop - Spurlock Station</t>
  </si>
  <si>
    <t>6041_B_3</t>
  </si>
  <si>
    <t>6041_B_2</t>
  </si>
  <si>
    <t>6041_B_1</t>
  </si>
  <si>
    <t>6041_B_4</t>
  </si>
  <si>
    <t>21167</t>
  </si>
  <si>
    <t>KY Utilities Co - Brown Station</t>
  </si>
  <si>
    <t>1355_B_1</t>
  </si>
  <si>
    <t>1355_B_2</t>
  </si>
  <si>
    <t>1355_B_3</t>
  </si>
  <si>
    <t>1355_G_5</t>
  </si>
  <si>
    <t>1355_G_7</t>
  </si>
  <si>
    <t>1355_G_11</t>
  </si>
  <si>
    <t>1355_G_8</t>
  </si>
  <si>
    <t>1355_G_9</t>
  </si>
  <si>
    <t>1355_G_6</t>
  </si>
  <si>
    <t>1355_G_10</t>
  </si>
  <si>
    <t>21177</t>
  </si>
  <si>
    <t>Tennessee Valley Authority - Paradise Fossil Plant</t>
  </si>
  <si>
    <t>1378_B_3</t>
  </si>
  <si>
    <t>1378_B_2</t>
  </si>
  <si>
    <t>1378_B_1</t>
  </si>
  <si>
    <t>21183</t>
  </si>
  <si>
    <t>Big Rivers Electric Corp - Wilson Station</t>
  </si>
  <si>
    <t>6823_B_W1</t>
  </si>
  <si>
    <t>21185</t>
  </si>
  <si>
    <t>East Kentucky Power Cooperative Inc</t>
  </si>
  <si>
    <t>55164_G_CT2</t>
  </si>
  <si>
    <t>55164_G_CT3</t>
  </si>
  <si>
    <t>55164_G_CT1</t>
  </si>
  <si>
    <t>21199</t>
  </si>
  <si>
    <t>East KY Power Coop - Cooper Station</t>
  </si>
  <si>
    <t>1384_B_2</t>
  </si>
  <si>
    <t>1384_B_1</t>
  </si>
  <si>
    <t>21223</t>
  </si>
  <si>
    <t>Louisville Gas &amp; Electric Co - Trimble Co Generating Station</t>
  </si>
  <si>
    <t>6071_G_8</t>
  </si>
  <si>
    <t>6071_G_7</t>
  </si>
  <si>
    <t>6071_G_6</t>
  </si>
  <si>
    <t>6071_G_5</t>
  </si>
  <si>
    <t>6071_B_1</t>
  </si>
  <si>
    <t>6071_G_10</t>
  </si>
  <si>
    <t>6071_G_9</t>
  </si>
  <si>
    <t>6071_B_2</t>
  </si>
  <si>
    <t>21233</t>
  </si>
  <si>
    <t>Big Rivers Electric Corp - Green Station</t>
  </si>
  <si>
    <t>6639_B_G1</t>
  </si>
  <si>
    <t>6639_B_G2</t>
  </si>
  <si>
    <t>Big Rivers Electric Corp - Reid HMP&amp;L Station 2</t>
  </si>
  <si>
    <t>1383_G_GEN2</t>
  </si>
  <si>
    <t>1382_B_H2</t>
  </si>
  <si>
    <t>1382_B_H1</t>
  </si>
  <si>
    <t>1383_B_R1</t>
  </si>
  <si>
    <t>22001</t>
  </si>
  <si>
    <t>Bayou Cove Peaking Power LLC NRG - S Central Operation - Bayou Cove Peaking Powe</t>
  </si>
  <si>
    <t>55433_G_0001</t>
  </si>
  <si>
    <t>LA</t>
  </si>
  <si>
    <t>55433_G_0003</t>
  </si>
  <si>
    <t>55433_G_0004</t>
  </si>
  <si>
    <t>55433_G_0002</t>
  </si>
  <si>
    <t>Cleco Power LLC - Acadia Power Station</t>
  </si>
  <si>
    <t>55173_G_CT12</t>
  </si>
  <si>
    <t>55173_G_CT11</t>
  </si>
  <si>
    <t>55173_G_CT25</t>
  </si>
  <si>
    <t>55173_G_CT24</t>
  </si>
  <si>
    <t>22005</t>
  </si>
  <si>
    <t>Shell Chemical LP - Geismar Plant</t>
  </si>
  <si>
    <t>56248_G_201G</t>
  </si>
  <si>
    <t>56248_G_101G</t>
  </si>
  <si>
    <t>22017</t>
  </si>
  <si>
    <t>SWEPCO - Arsenal Hill/J Lamar Stall Power Plant</t>
  </si>
  <si>
    <t>1416_B_5A</t>
  </si>
  <si>
    <t>56565_G_6A</t>
  </si>
  <si>
    <t>56565_G_6B</t>
  </si>
  <si>
    <t>Southwestern Electric Power Co (SWEPCO) - Lieberman Power Plant</t>
  </si>
  <si>
    <t>1417_B_3</t>
  </si>
  <si>
    <t>1417_B_4</t>
  </si>
  <si>
    <t>22019</t>
  </si>
  <si>
    <t>Agrilectric Power Partners Ltd</t>
  </si>
  <si>
    <t>10593_B_BLR1</t>
  </si>
  <si>
    <t>Eagle US 2 LLC - Lake Charles Complex</t>
  </si>
  <si>
    <t>50489_G_C1</t>
  </si>
  <si>
    <t>50489_G_C4</t>
  </si>
  <si>
    <t>50489_G_C5</t>
  </si>
  <si>
    <t>50489_G_C2</t>
  </si>
  <si>
    <t>55117_G_RS-5</t>
  </si>
  <si>
    <t>55117_G_RS-6</t>
  </si>
  <si>
    <t>Entergy LA LLC - Calcasieu Generating Plant</t>
  </si>
  <si>
    <t>55165_G_G102</t>
  </si>
  <si>
    <t>55165_G_G101</t>
  </si>
  <si>
    <t>Entergy LA LLC - Nelson Industrial Steam Co (NISCO)</t>
  </si>
  <si>
    <t>1393_B_2A</t>
  </si>
  <si>
    <t>1393_B_1A</t>
  </si>
  <si>
    <t>Entergy Louisiana LLC - Roy S Nelson Plant</t>
  </si>
  <si>
    <t>1393_B_4</t>
  </si>
  <si>
    <t>1393_B_6</t>
  </si>
  <si>
    <t>Rain CII Carbon LLC - Lake Charles Calcining Plant</t>
  </si>
  <si>
    <t>58310_B_B-1</t>
  </si>
  <si>
    <t>22031</t>
  </si>
  <si>
    <t>CLECO Power LLC - Dolet Hills Power Station</t>
  </si>
  <si>
    <t>51_B_1</t>
  </si>
  <si>
    <t>22033</t>
  </si>
  <si>
    <t>Entergy Louisiana LLC - Louisiana Station Electrical Generating Plants 1 &amp; 2</t>
  </si>
  <si>
    <t>1391_B_3A</t>
  </si>
  <si>
    <t>1391_B_1A</t>
  </si>
  <si>
    <t>1391_G_4A</t>
  </si>
  <si>
    <t>1391_B_2A</t>
  </si>
  <si>
    <t>1391_G_5A</t>
  </si>
  <si>
    <t>Formosa Plastics Corp Louisiana</t>
  </si>
  <si>
    <t>54518_G_GT2</t>
  </si>
  <si>
    <t>54518_G_GT3</t>
  </si>
  <si>
    <t>22039</t>
  </si>
  <si>
    <t>CLECO Power LLC - Coughlin Power Station</t>
  </si>
  <si>
    <t>1396_G_U6CT</t>
  </si>
  <si>
    <t>1396_G_U7CT</t>
  </si>
  <si>
    <t>1396_G_U72</t>
  </si>
  <si>
    <t>22047</t>
  </si>
  <si>
    <t>Axiall LLC - Plaquemine Facility</t>
  </si>
  <si>
    <t>55051_G_X773</t>
  </si>
  <si>
    <t>55051_G_X774</t>
  </si>
  <si>
    <t>55051_G_X775</t>
  </si>
  <si>
    <t>Carville Energy LLC - Carville Energy Center</t>
  </si>
  <si>
    <t>55404_G_CTG2</t>
  </si>
  <si>
    <t>55404_G_CTG1</t>
  </si>
  <si>
    <t>Entergy LA LLC - Willow Glen Generating Plant</t>
  </si>
  <si>
    <t>1394_B_2A</t>
  </si>
  <si>
    <t>1394_B_2</t>
  </si>
  <si>
    <t>1394_B_4</t>
  </si>
  <si>
    <t>The Dow Chemical Co - Louisiana Operations</t>
  </si>
  <si>
    <t>55419_G_G500</t>
  </si>
  <si>
    <t>55419_G_G800</t>
  </si>
  <si>
    <t>55419_G_G700</t>
  </si>
  <si>
    <t>55419_G_G600</t>
  </si>
  <si>
    <t>52006_G_GEN2</t>
  </si>
  <si>
    <t>52006_G_GEN3y</t>
  </si>
  <si>
    <t>52006_G_GEN1</t>
  </si>
  <si>
    <t>52006_G_GEN3</t>
  </si>
  <si>
    <t>52006_G_GEN3x</t>
  </si>
  <si>
    <t>22051</t>
  </si>
  <si>
    <t>Entergy Louisiana LLC - Ninemile Point Electric Generating Plant</t>
  </si>
  <si>
    <t>1403_M_6A</t>
  </si>
  <si>
    <t>1403_B_5</t>
  </si>
  <si>
    <t>1403_B_4</t>
  </si>
  <si>
    <t>1403_B_3</t>
  </si>
  <si>
    <t>1403_B_3A</t>
  </si>
  <si>
    <t>22055</t>
  </si>
  <si>
    <t>Lafayette Consolidated Government - Hargis-Hebert Generating Station</t>
  </si>
  <si>
    <t>56283_G_U-2</t>
  </si>
  <si>
    <t>56283_G_U-1</t>
  </si>
  <si>
    <t>Lafayette Utilities System - T J Labbe  Electric Generating Station</t>
  </si>
  <si>
    <t>56108_G_U-2</t>
  </si>
  <si>
    <t>56108_G_U-1</t>
  </si>
  <si>
    <t>22071</t>
  </si>
  <si>
    <t>Entergy New Orleans Inc - Michoud Electric Generating Plant</t>
  </si>
  <si>
    <t>1409_B_2A</t>
  </si>
  <si>
    <t>1409_B_2</t>
  </si>
  <si>
    <t>1409_B_1A</t>
  </si>
  <si>
    <t>1409_B_3</t>
  </si>
  <si>
    <t>1409_B_1</t>
  </si>
  <si>
    <t>22073</t>
  </si>
  <si>
    <t>Entergy Arkansas Inc/Entergy LA LLC - Ouachita Power Generating Plant</t>
  </si>
  <si>
    <t>55467_G_CTG2</t>
  </si>
  <si>
    <t>55467_G_CTG3</t>
  </si>
  <si>
    <t>55467_G_CTG1</t>
  </si>
  <si>
    <t>Entergy Louisiana LLC - Perryville Generating Station</t>
  </si>
  <si>
    <t>55620_G_2-CT</t>
  </si>
  <si>
    <t>55620_G_CT-2</t>
  </si>
  <si>
    <t>55620_G_CT-1</t>
  </si>
  <si>
    <t>Entergy Louisiana LLC - Sterlington Generating Plant</t>
  </si>
  <si>
    <t>1404_G_7B</t>
  </si>
  <si>
    <t>NRG Sterlington Power LLC - Sterlington Power Plant</t>
  </si>
  <si>
    <t>55099_G_07</t>
  </si>
  <si>
    <t>55099_G_01</t>
  </si>
  <si>
    <t>55099_G_06</t>
  </si>
  <si>
    <t>55099_G_09</t>
  </si>
  <si>
    <t>55099_G_02</t>
  </si>
  <si>
    <t>55099_G_04</t>
  </si>
  <si>
    <t>55099_G_10</t>
  </si>
  <si>
    <t>22077</t>
  </si>
  <si>
    <t>Louisiana Generating LLC - Big Cajun 1 Power Plant (Steam)</t>
  </si>
  <si>
    <t>1464_G_3</t>
  </si>
  <si>
    <t>1464_G_4</t>
  </si>
  <si>
    <t>1464_B_1B1</t>
  </si>
  <si>
    <t>1464_B_1B2</t>
  </si>
  <si>
    <t>Louisiana Generating LLC - Big Cajun II Power Plant</t>
  </si>
  <si>
    <t>6055_B_2B2</t>
  </si>
  <si>
    <t>6055_B_2B1</t>
  </si>
  <si>
    <t>6055_B_2B3</t>
  </si>
  <si>
    <t>22079</t>
  </si>
  <si>
    <t>CLECO - Brame Energy Center</t>
  </si>
  <si>
    <t>6190_B_1</t>
  </si>
  <si>
    <t>6190_B_2</t>
  </si>
  <si>
    <t>6190_B_3-1</t>
  </si>
  <si>
    <t>6190_B_3-2</t>
  </si>
  <si>
    <t>22087</t>
  </si>
  <si>
    <t>Rain CII Carbon LLC - Chalmette Coke Plant &amp; Chalmette Terminal</t>
  </si>
  <si>
    <t>54677_B_HRB</t>
  </si>
  <si>
    <t>22089</t>
  </si>
  <si>
    <t>Entergy Louisiana LLC - Little Gypsy Electric Generating Plant</t>
  </si>
  <si>
    <t>1402_B_3</t>
  </si>
  <si>
    <t>1402_B_2</t>
  </si>
  <si>
    <t>1402_B_2A</t>
  </si>
  <si>
    <t>Entergy Louisiana LLC - Waterford 1 &amp; 2 Electric Generating Plant</t>
  </si>
  <si>
    <t>8056_B_1A</t>
  </si>
  <si>
    <t>8056_B_1</t>
  </si>
  <si>
    <t>8056_B_2A</t>
  </si>
  <si>
    <t>8056_B_2</t>
  </si>
  <si>
    <t>8056_G_4</t>
  </si>
  <si>
    <t>Occidental Chemical Corp - Taft Plant</t>
  </si>
  <si>
    <t>55089_G_CT1</t>
  </si>
  <si>
    <t>55089_G_CT2</t>
  </si>
  <si>
    <t>55089_G_CT3</t>
  </si>
  <si>
    <t>Union Carbide Corp - St Charles Operations Site</t>
  </si>
  <si>
    <t>50152_G_CGN2</t>
  </si>
  <si>
    <t>50152_G_CGN1</t>
  </si>
  <si>
    <t>22101</t>
  </si>
  <si>
    <t>CLECO Power LLC - Teche Power Station</t>
  </si>
  <si>
    <t>1400_B_1</t>
  </si>
  <si>
    <t>1400_B_3</t>
  </si>
  <si>
    <t>1400_G_4</t>
  </si>
  <si>
    <t>Joseph J Cefalu Sr Municipal Steam Plant</t>
  </si>
  <si>
    <t>1449_B_4</t>
  </si>
  <si>
    <t>LA Energy &amp; Power Authority (LEPA) - Morgan City Power Plant</t>
  </si>
  <si>
    <t>58478_G_LEPA1</t>
  </si>
  <si>
    <t>22109</t>
  </si>
  <si>
    <t>Terrebonne Parish Consolidated Government - Houma Generating Station</t>
  </si>
  <si>
    <t>1439_B_15</t>
  </si>
  <si>
    <t>1439_B_16</t>
  </si>
  <si>
    <t>23001</t>
  </si>
  <si>
    <t>MID MAINE WASTE ACTION CORP</t>
  </si>
  <si>
    <t>50035_G_ST1</t>
  </si>
  <si>
    <t>ME</t>
  </si>
  <si>
    <t>50035_G_ST1B</t>
  </si>
  <si>
    <t>REENERGY LIVERMORE FALLS LLC</t>
  </si>
  <si>
    <t>10354_B_1</t>
  </si>
  <si>
    <t>23003</t>
  </si>
  <si>
    <t>MERLIN ONE, LLC - CARIBOU</t>
  </si>
  <si>
    <t>1513_G_CD5</t>
  </si>
  <si>
    <t>1513_G_CD4</t>
  </si>
  <si>
    <t>1513_G_CD2</t>
  </si>
  <si>
    <t>1513_G_CD3</t>
  </si>
  <si>
    <t>REENERGY ASHLAND LLC</t>
  </si>
  <si>
    <t>10356_B_BOIL1</t>
  </si>
  <si>
    <t>REENERGY FORT FAIRFIELD LLC</t>
  </si>
  <si>
    <t>7513_B_BOIL1</t>
  </si>
  <si>
    <t>23005</t>
  </si>
  <si>
    <t>ECOMAINE - PORTLAND</t>
  </si>
  <si>
    <t>50225_B_1SG1B</t>
  </si>
  <si>
    <t>50225_B_1SG1A</t>
  </si>
  <si>
    <t>FPL ENERGY CAPE LLC</t>
  </si>
  <si>
    <t>1484_G_GT5</t>
  </si>
  <si>
    <t>1484_G_GT4</t>
  </si>
  <si>
    <t>FPL ENERGY WYMAN LLC</t>
  </si>
  <si>
    <t>1507_B_1</t>
  </si>
  <si>
    <t>1507_B_2</t>
  </si>
  <si>
    <t>1507_B_3</t>
  </si>
  <si>
    <t>1507_B_4</t>
  </si>
  <si>
    <t>S D WARREN CO - WESTBROOK</t>
  </si>
  <si>
    <t>50447_B_18</t>
  </si>
  <si>
    <t>50447_B_17</t>
  </si>
  <si>
    <t>50447_B_21</t>
  </si>
  <si>
    <t>WESTBROOK ENERGY CENTER</t>
  </si>
  <si>
    <t>55294_G_GTG1</t>
  </si>
  <si>
    <t>55294_G_GTG2</t>
  </si>
  <si>
    <t>23007</t>
  </si>
  <si>
    <t>REENERGY STRATTON LLC</t>
  </si>
  <si>
    <t>50650_B_BLR1</t>
  </si>
  <si>
    <t>VERSO ANDROSCOGGIN, LLC (COGENERATION)</t>
  </si>
  <si>
    <t>55031_G_CT01x</t>
  </si>
  <si>
    <t>55031_G_CT02x</t>
  </si>
  <si>
    <t>55031_G_CT03x</t>
  </si>
  <si>
    <t>55031_G_CT01</t>
  </si>
  <si>
    <t>55031_G_CT02</t>
  </si>
  <si>
    <t>55031_G_CT03</t>
  </si>
  <si>
    <t>23009</t>
  </si>
  <si>
    <t>BUCKSPORT GENERATION LLC</t>
  </si>
  <si>
    <t>50243_G_GEN4</t>
  </si>
  <si>
    <t>23017</t>
  </si>
  <si>
    <t>CATALYST PAPER OPERATIONS INC. - RUMFORD</t>
  </si>
  <si>
    <t>10495_B_CRECV</t>
  </si>
  <si>
    <t>10495_B_6</t>
  </si>
  <si>
    <t>10495_B_7</t>
  </si>
  <si>
    <t>RUMFORD POWER</t>
  </si>
  <si>
    <t>55100_G_UNT1</t>
  </si>
  <si>
    <t>23019</t>
  </si>
  <si>
    <t>MAINE INDEPENDENCE STATION</t>
  </si>
  <si>
    <t>55068_G_GEN1</t>
  </si>
  <si>
    <t>55068_G_GEN2</t>
  </si>
  <si>
    <t>55068_G_GEN3</t>
  </si>
  <si>
    <t>PENOBSCOT ENERGY RECOVERY CO</t>
  </si>
  <si>
    <t>50051_B_BLR A</t>
  </si>
  <si>
    <t>50051_B_BLR B</t>
  </si>
  <si>
    <t>STORED SOLAR J&amp;WE, LLC - WEST ENFIELD</t>
  </si>
  <si>
    <t>10766_B_CFB001</t>
  </si>
  <si>
    <t>23029</t>
  </si>
  <si>
    <t>STORED SOLAR J&amp;WE, LLC - JONESBORO</t>
  </si>
  <si>
    <t>10765_B_CFB002</t>
  </si>
  <si>
    <t>WOODLAND PULP LLC</t>
  </si>
  <si>
    <t>10613_B_3RB</t>
  </si>
  <si>
    <t>10613_B_9PB</t>
  </si>
  <si>
    <t>24001</t>
  </si>
  <si>
    <t>AES Warrior Run</t>
  </si>
  <si>
    <t>10678_B_BLR1</t>
  </si>
  <si>
    <t>MD</t>
  </si>
  <si>
    <t>24003</t>
  </si>
  <si>
    <t>Millersville Landfill Gas to Electric Project</t>
  </si>
  <si>
    <t>58246_G_CAT1</t>
  </si>
  <si>
    <t>Raven Power Fort Smallwood LLC</t>
  </si>
  <si>
    <t>1554_B_3</t>
  </si>
  <si>
    <t>602_B_1</t>
  </si>
  <si>
    <t>602_B_2</t>
  </si>
  <si>
    <t>1554_G_2</t>
  </si>
  <si>
    <t>1554_G_GT1</t>
  </si>
  <si>
    <t>1554_B_4</t>
  </si>
  <si>
    <t>1554_G_1</t>
  </si>
  <si>
    <t>24005</t>
  </si>
  <si>
    <t>C.P. Crane LLC</t>
  </si>
  <si>
    <t>1552_B_1</t>
  </si>
  <si>
    <t>1552_B_2</t>
  </si>
  <si>
    <t>1552_G_GT1</t>
  </si>
  <si>
    <t>Constellation - Notch Cliff</t>
  </si>
  <si>
    <t>1555_G_GT1</t>
  </si>
  <si>
    <t>1555_G_GT2</t>
  </si>
  <si>
    <t>1555_G_GT3</t>
  </si>
  <si>
    <t>1555_G_GT4</t>
  </si>
  <si>
    <t>1555_G_GT5</t>
  </si>
  <si>
    <t>1555_G_GT6</t>
  </si>
  <si>
    <t>1555_G_GT7</t>
  </si>
  <si>
    <t>1555_G_GT8</t>
  </si>
  <si>
    <t>Constellation - Riverside</t>
  </si>
  <si>
    <t>1559_G_GT7</t>
  </si>
  <si>
    <t>1559_G_GT8</t>
  </si>
  <si>
    <t>1559_B_4</t>
  </si>
  <si>
    <t>1559_G_GT6</t>
  </si>
  <si>
    <t>Eastern Landfill Gas, LLC</t>
  </si>
  <si>
    <t>56571_G_1</t>
  </si>
  <si>
    <t>56571_G_2</t>
  </si>
  <si>
    <t>56571_G_3</t>
  </si>
  <si>
    <t>56571_G_4</t>
  </si>
  <si>
    <t>24015</t>
  </si>
  <si>
    <t>Rock Springs Generation Facility</t>
  </si>
  <si>
    <t>7835_G_1</t>
  </si>
  <si>
    <t>7835_G_2</t>
  </si>
  <si>
    <t>7835_G_3</t>
  </si>
  <si>
    <t>7835_G_4</t>
  </si>
  <si>
    <t>24017</t>
  </si>
  <si>
    <t>CPV Maryland, LLC - St. Charles Project</t>
  </si>
  <si>
    <t>56846_G_GTG1</t>
  </si>
  <si>
    <t>56846_G_GTG2</t>
  </si>
  <si>
    <t>56846_G_STGEN</t>
  </si>
  <si>
    <t>56846_G_STGENx</t>
  </si>
  <si>
    <t>NRG Morgantown Generating Station</t>
  </si>
  <si>
    <t>1573_B_1</t>
  </si>
  <si>
    <t>1573_B_2</t>
  </si>
  <si>
    <t>1573_G_GT2</t>
  </si>
  <si>
    <t>1573_G_GT1</t>
  </si>
  <si>
    <t>1573_G_3</t>
  </si>
  <si>
    <t>1573_G_4</t>
  </si>
  <si>
    <t>1573_G_5</t>
  </si>
  <si>
    <t>1573_G_6</t>
  </si>
  <si>
    <t>24019</t>
  </si>
  <si>
    <t>NRG Vienna Generating Station</t>
  </si>
  <si>
    <t>1564_B_8</t>
  </si>
  <si>
    <t>1564_G_10</t>
  </si>
  <si>
    <t>24025</t>
  </si>
  <si>
    <t>Constellation Power - Perryman Power Plant</t>
  </si>
  <si>
    <t>1556_G_GT6</t>
  </si>
  <si>
    <t>1556_G_GT6x</t>
  </si>
  <si>
    <t>1556_G_GT1</t>
  </si>
  <si>
    <t>1556_G_GT2</t>
  </si>
  <si>
    <t>1556_G_GT3</t>
  </si>
  <si>
    <t>1556_G_GT4</t>
  </si>
  <si>
    <t>1556_G_GT5</t>
  </si>
  <si>
    <t>24027</t>
  </si>
  <si>
    <t>Alpha Ridge Landfill</t>
  </si>
  <si>
    <t>58252_G_JEN1</t>
  </si>
  <si>
    <t>24031</t>
  </si>
  <si>
    <t>Montgomery County RRF</t>
  </si>
  <si>
    <t>50657_B_1</t>
  </si>
  <si>
    <t>50657_B_2</t>
  </si>
  <si>
    <t>50657_B_3</t>
  </si>
  <si>
    <t>NRG Dickerson Generating Station</t>
  </si>
  <si>
    <t>1572_B_1</t>
  </si>
  <si>
    <t>1572_B_2</t>
  </si>
  <si>
    <t>1572_B_3</t>
  </si>
  <si>
    <t>1572_G_GT1</t>
  </si>
  <si>
    <t>1572_G_GT2</t>
  </si>
  <si>
    <t>1572_G_GT3</t>
  </si>
  <si>
    <t>National Institute of Standards and Technology</t>
  </si>
  <si>
    <t>56668_G_CGTG</t>
  </si>
  <si>
    <t>56668_G_CGTGx</t>
  </si>
  <si>
    <t>Oaks Landfill (Gas to Energy)</t>
  </si>
  <si>
    <t>55885_G_GEJGC</t>
  </si>
  <si>
    <t>55885_G_CAT35</t>
  </si>
  <si>
    <t>24033</t>
  </si>
  <si>
    <t>Brown Station Road Sanitary Landfill</t>
  </si>
  <si>
    <t>55964_G_1</t>
  </si>
  <si>
    <t>KMC Thermo, LLC</t>
  </si>
  <si>
    <t>54832_G_1</t>
  </si>
  <si>
    <t>54832_G_2</t>
  </si>
  <si>
    <t>NRG Chalk Point, LLC</t>
  </si>
  <si>
    <t>1571_B_1</t>
  </si>
  <si>
    <t>1571_B_2</t>
  </si>
  <si>
    <t>1571_G_GT1</t>
  </si>
  <si>
    <t>1571_B_3</t>
  </si>
  <si>
    <t>1571_B_4</t>
  </si>
  <si>
    <t>1571_G_GT2</t>
  </si>
  <si>
    <t>1571_G_GT3</t>
  </si>
  <si>
    <t>1571_G_GT4</t>
  </si>
  <si>
    <t>1571_G_GT5</t>
  </si>
  <si>
    <t>1571_G_GT6</t>
  </si>
  <si>
    <t>University of Maryland</t>
  </si>
  <si>
    <t>56038_G_1</t>
  </si>
  <si>
    <t>56038_G_2</t>
  </si>
  <si>
    <t>24039</t>
  </si>
  <si>
    <t>Crisfield Energy Center</t>
  </si>
  <si>
    <t>1563_G_CRIS</t>
  </si>
  <si>
    <t>1563_G_CRS2</t>
  </si>
  <si>
    <t>1563_G_CRS3</t>
  </si>
  <si>
    <t>1563_G_CRS4</t>
  </si>
  <si>
    <t>24041</t>
  </si>
  <si>
    <t>Easton Utilities - Airport Park</t>
  </si>
  <si>
    <t>4257_G_203</t>
  </si>
  <si>
    <t>4257_G_204</t>
  </si>
  <si>
    <t>4257_G_21</t>
  </si>
  <si>
    <t>4257_G_22</t>
  </si>
  <si>
    <t>4257_G_23</t>
  </si>
  <si>
    <t>4257_G_24</t>
  </si>
  <si>
    <t>4257_G_201</t>
  </si>
  <si>
    <t>4257_G_202</t>
  </si>
  <si>
    <t>Easton Utilities - Washington Street</t>
  </si>
  <si>
    <t>1580_G_7</t>
  </si>
  <si>
    <t>1580_G_8</t>
  </si>
  <si>
    <t>1580_G_9</t>
  </si>
  <si>
    <t>1580_G_10</t>
  </si>
  <si>
    <t>1580_G_11</t>
  </si>
  <si>
    <t>1580_G_12</t>
  </si>
  <si>
    <t>1580_G_13</t>
  </si>
  <si>
    <t>1580_G_14</t>
  </si>
  <si>
    <t>1580_G_101</t>
  </si>
  <si>
    <t>1580_G_102</t>
  </si>
  <si>
    <t>24045</t>
  </si>
  <si>
    <t>Ingenco Wicomico Plant</t>
  </si>
  <si>
    <t>56680_G_1</t>
  </si>
  <si>
    <t>56680_G_7</t>
  </si>
  <si>
    <t>56680_G_13</t>
  </si>
  <si>
    <t>24047</t>
  </si>
  <si>
    <t>Berlin Town Power Plant</t>
  </si>
  <si>
    <t>6565_G_5A</t>
  </si>
  <si>
    <t>6565_G_1A</t>
  </si>
  <si>
    <t>6565_G_2A</t>
  </si>
  <si>
    <t>6565_G_3A</t>
  </si>
  <si>
    <t>6565_G_4A</t>
  </si>
  <si>
    <t>Worcester County Renewable Energy, LLC</t>
  </si>
  <si>
    <t>56641_G_1</t>
  </si>
  <si>
    <t>24510</t>
  </si>
  <si>
    <t>Constellation Energy Group - Philadelphia Road</t>
  </si>
  <si>
    <t>1557_G_GT1</t>
  </si>
  <si>
    <t>1557_G_GT2</t>
  </si>
  <si>
    <t>1557_G_GT3</t>
  </si>
  <si>
    <t>1557_G_GT4</t>
  </si>
  <si>
    <t>Constellation Energy Group - Westport</t>
  </si>
  <si>
    <t>1560_G_GT5</t>
  </si>
  <si>
    <t>Constellaton Power - Gould Street Station</t>
  </si>
  <si>
    <t>1553_B_3</t>
  </si>
  <si>
    <t>Wheelabrator Baltimore, LP</t>
  </si>
  <si>
    <t>10629_B_BLR1</t>
  </si>
  <si>
    <t>10629_B_BLR2</t>
  </si>
  <si>
    <t>10629_B_BLR3</t>
  </si>
  <si>
    <t>25001</t>
  </si>
  <si>
    <t>NRG CANAL LLC</t>
  </si>
  <si>
    <t>1599_B_1</t>
  </si>
  <si>
    <t>MA</t>
  </si>
  <si>
    <t>1599_B_2</t>
  </si>
  <si>
    <t>25003</t>
  </si>
  <si>
    <t>ESSENTIAL POWER MASS LLC DOREEN ST STA</t>
  </si>
  <si>
    <t>1631_G_DORE</t>
  </si>
  <si>
    <t>ESSENTIAL POWER MASS LLC WOODLAND RD STA</t>
  </si>
  <si>
    <t>1643_G_WOOD</t>
  </si>
  <si>
    <t>PITTSFIELD GENERATING COMPANY LP</t>
  </si>
  <si>
    <t>50002_G_GEN1</t>
  </si>
  <si>
    <t>50002_G_GEN4</t>
  </si>
  <si>
    <t>50002_G_GEN2</t>
  </si>
  <si>
    <t>50002_G_GEN3</t>
  </si>
  <si>
    <t>25005</t>
  </si>
  <si>
    <t>BRAYTON POINT ENERGY LLC</t>
  </si>
  <si>
    <t>1619_B_2</t>
  </si>
  <si>
    <t>1619_B_4</t>
  </si>
  <si>
    <t>1619_B_1</t>
  </si>
  <si>
    <t>1619_B_3</t>
  </si>
  <si>
    <t>DARTMOUTH POWER ASSOCATES</t>
  </si>
  <si>
    <t>52026_G_GEN3</t>
  </si>
  <si>
    <t>52026_G_GEN2</t>
  </si>
  <si>
    <t>DIGHTON POWER</t>
  </si>
  <si>
    <t>55026_G_UNT1</t>
  </si>
  <si>
    <t>GAS RECOVERY SERVICES</t>
  </si>
  <si>
    <t>55589_G_3</t>
  </si>
  <si>
    <t>MM TAUNTON ENERGY LLC</t>
  </si>
  <si>
    <t>55093_G_UNT3</t>
  </si>
  <si>
    <t>55093_G_UNT4</t>
  </si>
  <si>
    <t>55093_G_UNT1</t>
  </si>
  <si>
    <t>55093_G_UNT2</t>
  </si>
  <si>
    <t>TAUNTON MUNICIPAL LIGHT PLANT</t>
  </si>
  <si>
    <t>1682_G_CA9</t>
  </si>
  <si>
    <t>1682_B_8</t>
  </si>
  <si>
    <t>25007</t>
  </si>
  <si>
    <t>NRG CANAL LLC - OAK BLUFFS</t>
  </si>
  <si>
    <t>1597_G_UN1</t>
  </si>
  <si>
    <t>1597_G_UN2</t>
  </si>
  <si>
    <t>1597_G_UN3</t>
  </si>
  <si>
    <t>NRG CANAL LLC - WEST TISBURY</t>
  </si>
  <si>
    <t>6049_G_UN1</t>
  </si>
  <si>
    <t>6049_G_UN2</t>
  </si>
  <si>
    <t>25009</t>
  </si>
  <si>
    <t>COVANTA HAVERHILL INCORPORATED</t>
  </si>
  <si>
    <t>50661_B_B</t>
  </si>
  <si>
    <t>50661_B_A</t>
  </si>
  <si>
    <t>IPSWICH MUNICIPAL LIGHT</t>
  </si>
  <si>
    <t>1670_G_11</t>
  </si>
  <si>
    <t>1670_G_12</t>
  </si>
  <si>
    <t>1670_G_1</t>
  </si>
  <si>
    <t>1670_G_2</t>
  </si>
  <si>
    <t>1670_G_6</t>
  </si>
  <si>
    <t>1670_G_7</t>
  </si>
  <si>
    <t>1670_G_8</t>
  </si>
  <si>
    <t>1670_G_9</t>
  </si>
  <si>
    <t>1670_G_10</t>
  </si>
  <si>
    <t>MARBLEHEAD MUNICIPAL WILKINS</t>
  </si>
  <si>
    <t>6586_G_1</t>
  </si>
  <si>
    <t>6586_G_2</t>
  </si>
  <si>
    <t>PEABODY MUNICIPAL LIGHT PLANT</t>
  </si>
  <si>
    <t>1678_G_2</t>
  </si>
  <si>
    <t>1678_G_1</t>
  </si>
  <si>
    <t>WHEELABRATOR NORTH ANDOVER INCORPORATED</t>
  </si>
  <si>
    <t>50877_B_B2</t>
  </si>
  <si>
    <t>50877_B_B1</t>
  </si>
  <si>
    <t>WHEELABRATOR SAUGUS INC</t>
  </si>
  <si>
    <t>50880_B_UNIT1</t>
  </si>
  <si>
    <t>50880_B_UNIT2</t>
  </si>
  <si>
    <t>25013</t>
  </si>
  <si>
    <t>AMERESCO CHICOPEE ENERGY INC</t>
  </si>
  <si>
    <t>56426_G_Unit1</t>
  </si>
  <si>
    <t>56426_G_Unit2</t>
  </si>
  <si>
    <t>56426_G_Unit3</t>
  </si>
  <si>
    <t>56426_G_UNIT4</t>
  </si>
  <si>
    <t>BERKSHIRE POWER COMPANY LLC</t>
  </si>
  <si>
    <t>55041_G_GEN2</t>
  </si>
  <si>
    <t>CHICOPEE ELECTRIC LIGHT</t>
  </si>
  <si>
    <t>7396_G_1</t>
  </si>
  <si>
    <t>7396_G_2</t>
  </si>
  <si>
    <t>7396_G_3</t>
  </si>
  <si>
    <t>COVANTA SPRINGFIELD LLC</t>
  </si>
  <si>
    <t>50273_G_DLV1B</t>
  </si>
  <si>
    <t>50273_G_DLV1C</t>
  </si>
  <si>
    <t>50273_G_DLV1</t>
  </si>
  <si>
    <t>ESSENTIAL POWER MASSACHUSETTS LLC</t>
  </si>
  <si>
    <t>1642_G_GT-1</t>
  </si>
  <si>
    <t>1642_G_GT-2</t>
  </si>
  <si>
    <t>1642_B_3</t>
  </si>
  <si>
    <t>1642_G_WS10</t>
  </si>
  <si>
    <t>MASSPOWER</t>
  </si>
  <si>
    <t>10726_G_GEN1</t>
  </si>
  <si>
    <t>10726_G_GEN2</t>
  </si>
  <si>
    <t>STONY BROOK ENERGY CENTER</t>
  </si>
  <si>
    <t>6081_G_1</t>
  </si>
  <si>
    <t>6081_G_2</t>
  </si>
  <si>
    <t>6081_G_CT1</t>
  </si>
  <si>
    <t>6081_G_CT2</t>
  </si>
  <si>
    <t>6081_G_CT3</t>
  </si>
  <si>
    <t>25017</t>
  </si>
  <si>
    <t>EXELON FRAMINGHAM LLC</t>
  </si>
  <si>
    <t>1586_G_GT1</t>
  </si>
  <si>
    <t>1586_G_GT2</t>
  </si>
  <si>
    <t>1586_G_GT3</t>
  </si>
  <si>
    <t>HUDSON LIGHT &amp; POWER DEPARTMENT</t>
  </si>
  <si>
    <t>9038_G_8</t>
  </si>
  <si>
    <t>9038_G_10</t>
  </si>
  <si>
    <t>9038_G_11</t>
  </si>
  <si>
    <t>9038_G_12</t>
  </si>
  <si>
    <t>9038_G_7</t>
  </si>
  <si>
    <t>KENDALL GREEN ENERGY LLC</t>
  </si>
  <si>
    <t>1595_G_GEN4</t>
  </si>
  <si>
    <t>1595_G_JET1</t>
  </si>
  <si>
    <t>1595_G_2</t>
  </si>
  <si>
    <t>1595_G_3</t>
  </si>
  <si>
    <t>TANNER STREET GENERATION LLC</t>
  </si>
  <si>
    <t>54586_G_TRENT</t>
  </si>
  <si>
    <t>25019</t>
  </si>
  <si>
    <t>NANTUCKET ELECTRIC COMPANY</t>
  </si>
  <si>
    <t>1615_G_12</t>
  </si>
  <si>
    <t>1615_G_13</t>
  </si>
  <si>
    <t>25021</t>
  </si>
  <si>
    <t>ANP BELLINGHAM</t>
  </si>
  <si>
    <t>55211_G_U2</t>
  </si>
  <si>
    <t>55211_G_U1</t>
  </si>
  <si>
    <t>BRAINTREE ELECTRIC</t>
  </si>
  <si>
    <t>1660_G_CC3</t>
  </si>
  <si>
    <t>1660_G_IC1</t>
  </si>
  <si>
    <t>1660_G_WAT1</t>
  </si>
  <si>
    <t>1660_G_WAT2</t>
  </si>
  <si>
    <t>EXELON WEST MEDWAY LLC</t>
  </si>
  <si>
    <t>1592_G_GT1</t>
  </si>
  <si>
    <t>1592_G_GT1x</t>
  </si>
  <si>
    <t>1592_G_GT2</t>
  </si>
  <si>
    <t>1592_G_GT2x</t>
  </si>
  <si>
    <t>1592_G_GT3</t>
  </si>
  <si>
    <t>1592_G_GT3x</t>
  </si>
  <si>
    <t>FORE RIVER ENERGY CENTER</t>
  </si>
  <si>
    <t>55317_G_GT11</t>
  </si>
  <si>
    <t>55317_G_GT12</t>
  </si>
  <si>
    <t>NEA BELLINGHAM</t>
  </si>
  <si>
    <t>10307_G_CT1</t>
  </si>
  <si>
    <t>10307_G_CT2</t>
  </si>
  <si>
    <t>25023</t>
  </si>
  <si>
    <t>SEMASS PARTNERSHIP</t>
  </si>
  <si>
    <t>50290_B_1</t>
  </si>
  <si>
    <t>50290_B_2</t>
  </si>
  <si>
    <t>50290_B_3</t>
  </si>
  <si>
    <t>25025</t>
  </si>
  <si>
    <t>MBTA SOUTH BOSTON POWER</t>
  </si>
  <si>
    <t>10176_G_NO.6x</t>
  </si>
  <si>
    <t>10176_G_NO.6</t>
  </si>
  <si>
    <t>MEDICAL AREA TOTAL ENERGY PLANT</t>
  </si>
  <si>
    <t>10883_G_DEG6</t>
  </si>
  <si>
    <t>10883_G_DEG5</t>
  </si>
  <si>
    <t>10883_B_PSG2</t>
  </si>
  <si>
    <t>10883_B_PSG3</t>
  </si>
  <si>
    <t>10883_B_HSG1</t>
  </si>
  <si>
    <t>10883_B_HSG2</t>
  </si>
  <si>
    <t>10883_G_DEG1</t>
  </si>
  <si>
    <t>10883_G_DEG2</t>
  </si>
  <si>
    <t>10883_G_DEG3</t>
  </si>
  <si>
    <t>10883_G_DEG4</t>
  </si>
  <si>
    <t>10883_G_CT1</t>
  </si>
  <si>
    <t>10883_G_CT2</t>
  </si>
  <si>
    <t>10883_B_PSG1</t>
  </si>
  <si>
    <t>MWRA DEER ISLAND</t>
  </si>
  <si>
    <t>10823_G_G201</t>
  </si>
  <si>
    <t>10823_G_G101</t>
  </si>
  <si>
    <t>MYSTIC STATION</t>
  </si>
  <si>
    <t>1588_G_GT81</t>
  </si>
  <si>
    <t>1588_G_GT82</t>
  </si>
  <si>
    <t>1588_B_7</t>
  </si>
  <si>
    <t>1588_G_GT93</t>
  </si>
  <si>
    <t>1588_G_GT94</t>
  </si>
  <si>
    <t>1588_G_GT1</t>
  </si>
  <si>
    <t>25027</t>
  </si>
  <si>
    <t>ANP BLACKSTONE</t>
  </si>
  <si>
    <t>55212_G_U2</t>
  </si>
  <si>
    <t>55212_G_U1</t>
  </si>
  <si>
    <t>MILFORD POWER LLC</t>
  </si>
  <si>
    <t>54805_G_GT-1</t>
  </si>
  <si>
    <t>MILLENNIUM POWER PARTNERS LP</t>
  </si>
  <si>
    <t>55079_G_CT01</t>
  </si>
  <si>
    <t>PINETREE POWER FITCHBURG INC</t>
  </si>
  <si>
    <t>54620_B_B1</t>
  </si>
  <si>
    <t>RESOURCE CONTROL INC-WESTMINSTER</t>
  </si>
  <si>
    <t>56527_G_GEN1</t>
  </si>
  <si>
    <t>56527_G_GEN2</t>
  </si>
  <si>
    <t>56527_G_GEN3</t>
  </si>
  <si>
    <t>SHREWSBURY ELECTRIC AND CABLE OPERATIONS</t>
  </si>
  <si>
    <t>6125_G_1</t>
  </si>
  <si>
    <t>6125_G_2</t>
  </si>
  <si>
    <t>6125_G_3</t>
  </si>
  <si>
    <t>6125_G_5</t>
  </si>
  <si>
    <t>6125_G_4</t>
  </si>
  <si>
    <t>WHEELABRATOR MILLBURY INC</t>
  </si>
  <si>
    <t>50878_B_UNIT2</t>
  </si>
  <si>
    <t>50878_B_UNIT1</t>
  </si>
  <si>
    <t>26001</t>
  </si>
  <si>
    <t>Viking Energy of Lincoln, LLC</t>
  </si>
  <si>
    <t>50772_B_B1</t>
  </si>
  <si>
    <t>MI</t>
  </si>
  <si>
    <t>26005</t>
  </si>
  <si>
    <t>Holland BPW, 48th Street Peaking Station</t>
  </si>
  <si>
    <t>7268_G_9</t>
  </si>
  <si>
    <t>7268_G_8</t>
  </si>
  <si>
    <t>7268_G_7</t>
  </si>
  <si>
    <t>Vandyke Generating Plant</t>
  </si>
  <si>
    <t>1880_G_8</t>
  </si>
  <si>
    <t>1880_G_6</t>
  </si>
  <si>
    <t>26013</t>
  </si>
  <si>
    <t>L ANSE WARDEN ELECTRIC COMPANY LLC</t>
  </si>
  <si>
    <t>1772_B_1</t>
  </si>
  <si>
    <t>26017</t>
  </si>
  <si>
    <t>BAY CITY ELECTRIC LIGHT &amp; POWER</t>
  </si>
  <si>
    <t>7399_G_GEN4</t>
  </si>
  <si>
    <t>7399_G_GEN3</t>
  </si>
  <si>
    <t>7398_G_GEN2</t>
  </si>
  <si>
    <t>7398_G_GEN1</t>
  </si>
  <si>
    <t>Consumers Energy Karn-Weadock Facility</t>
  </si>
  <si>
    <t>1720_G_A</t>
  </si>
  <si>
    <t>1702_M_2</t>
  </si>
  <si>
    <t>1702_M_4</t>
  </si>
  <si>
    <t>1720_M_8</t>
  </si>
  <si>
    <t>26025</t>
  </si>
  <si>
    <t>Marshall City, Electric Powerplant</t>
  </si>
  <si>
    <t>1844_G_IC3</t>
  </si>
  <si>
    <t>26031</t>
  </si>
  <si>
    <t>Wolverine Power, Tower Power Plant</t>
  </si>
  <si>
    <t>1873_G_GT4</t>
  </si>
  <si>
    <t>26039</t>
  </si>
  <si>
    <t>GRAYLING GENERATING STATION LTD PTNR</t>
  </si>
  <si>
    <t>10822_B_BOIL1</t>
  </si>
  <si>
    <t>26045</t>
  </si>
  <si>
    <t>LBWL, Erickson Station</t>
  </si>
  <si>
    <t>1832_B_1</t>
  </si>
  <si>
    <t>26049</t>
  </si>
  <si>
    <t>Consumers Energy Thetford Combustion Turbine Plant</t>
  </si>
  <si>
    <t>1719_M_4</t>
  </si>
  <si>
    <t>GENESEE POWER STATION LIMITED PARTNERSHIP</t>
  </si>
  <si>
    <t>54751_B_BLR1</t>
  </si>
  <si>
    <t>26059</t>
  </si>
  <si>
    <t>HILLSDALE  CITY OF  PUBLIC UTILITIES</t>
  </si>
  <si>
    <t>1829_G_2</t>
  </si>
  <si>
    <t>1829_G_3</t>
  </si>
  <si>
    <t>1829_G_4</t>
  </si>
  <si>
    <t>1829_G_6</t>
  </si>
  <si>
    <t>1829_G_5</t>
  </si>
  <si>
    <t>MI SO CENTRAL POWER AGENCY</t>
  </si>
  <si>
    <t>4259_B_1</t>
  </si>
  <si>
    <t>26063</t>
  </si>
  <si>
    <t>THUMB ELECTRIC COOPERATIVE</t>
  </si>
  <si>
    <t>1875_G_1</t>
  </si>
  <si>
    <t>1875_G_8</t>
  </si>
  <si>
    <t>26065</t>
  </si>
  <si>
    <t>LBWL - Eckert Station and REO Town Plant</t>
  </si>
  <si>
    <t>58427_G_CTG1</t>
  </si>
  <si>
    <t>58427_G_CTG2</t>
  </si>
  <si>
    <t>1831_M_6</t>
  </si>
  <si>
    <t>1831_M_3</t>
  </si>
  <si>
    <t>Michigan State University</t>
  </si>
  <si>
    <t>10328_B_BLR1</t>
  </si>
  <si>
    <t>10328_B_BLR2</t>
  </si>
  <si>
    <t>10328_B_BLR3</t>
  </si>
  <si>
    <t>10328_B_BLR4</t>
  </si>
  <si>
    <t>10328_B_BLR6</t>
  </si>
  <si>
    <t>10328_G_GEN6</t>
  </si>
  <si>
    <t>26075</t>
  </si>
  <si>
    <t>Consumers Energy Co. - Jackson Generating Station</t>
  </si>
  <si>
    <t>55270_G_7EA</t>
  </si>
  <si>
    <t>55270_M_LM6</t>
  </si>
  <si>
    <t>26077</t>
  </si>
  <si>
    <t>CMS Generation Kalamazoo River Generating Station</t>
  </si>
  <si>
    <t>55101_G_0001</t>
  </si>
  <si>
    <t>26079</t>
  </si>
  <si>
    <t>Michigan Public Power Agency</t>
  </si>
  <si>
    <t>7984_M_001</t>
  </si>
  <si>
    <t>26081</t>
  </si>
  <si>
    <t>ADA COGENERATION LIMITED PARTNERSHIP</t>
  </si>
  <si>
    <t>10819_G_GEN1</t>
  </si>
  <si>
    <t>10819_G_GEN2</t>
  </si>
  <si>
    <t>Kent County Waste to Energy Facility</t>
  </si>
  <si>
    <t>50860_B_BLR1</t>
  </si>
  <si>
    <t>50860_B_BLR2</t>
  </si>
  <si>
    <t>26091</t>
  </si>
  <si>
    <t>CLINTON VILLAGE OF</t>
  </si>
  <si>
    <t>1818_G_3</t>
  </si>
  <si>
    <t>1818_G_1</t>
  </si>
  <si>
    <t>26099</t>
  </si>
  <si>
    <t>DTE Electric Company - Northeast Peaking Facility</t>
  </si>
  <si>
    <t>1734_G_5</t>
  </si>
  <si>
    <t>26101</t>
  </si>
  <si>
    <t>TES Filer City Station</t>
  </si>
  <si>
    <t>50835_M_2</t>
  </si>
  <si>
    <t>26103</t>
  </si>
  <si>
    <t>MARQUETTE BOARD OF LIGHT &amp; POWER</t>
  </si>
  <si>
    <t>1843_B_2</t>
  </si>
  <si>
    <t>1843_B_3</t>
  </si>
  <si>
    <t>WISCONSIN ELECTRIC POWER COMPANY</t>
  </si>
  <si>
    <t>1769_B_7</t>
  </si>
  <si>
    <t>1769_B_8</t>
  </si>
  <si>
    <t>1769_B_5</t>
  </si>
  <si>
    <t>1769_B_6</t>
  </si>
  <si>
    <t>1769_B_9</t>
  </si>
  <si>
    <t>26105</t>
  </si>
  <si>
    <t>Michigan Power Limited Partnership</t>
  </si>
  <si>
    <t>54915_G_G001</t>
  </si>
  <si>
    <t>26111</t>
  </si>
  <si>
    <t>Midland Cogeneration Venture</t>
  </si>
  <si>
    <t>10745_G_BP15</t>
  </si>
  <si>
    <t>10745_M_GT14</t>
  </si>
  <si>
    <t>10745_G_GT12</t>
  </si>
  <si>
    <t>10745_M_ST2</t>
  </si>
  <si>
    <t>26113</t>
  </si>
  <si>
    <t>Viking Energy of McBain</t>
  </si>
  <si>
    <t>50770_B_B1</t>
  </si>
  <si>
    <t>26115</t>
  </si>
  <si>
    <t>DTE Electric Company - Monroe Power Plant</t>
  </si>
  <si>
    <t>1733_B_2</t>
  </si>
  <si>
    <t>1733_B_4</t>
  </si>
  <si>
    <t>1733_B_3</t>
  </si>
  <si>
    <t>1733_B_1</t>
  </si>
  <si>
    <t>J.R. WHITING CO</t>
  </si>
  <si>
    <t>1723_B_1</t>
  </si>
  <si>
    <t>1723_G_A</t>
  </si>
  <si>
    <t>1723_B_3</t>
  </si>
  <si>
    <t>1723_B_2</t>
  </si>
  <si>
    <t>26117</t>
  </si>
  <si>
    <t>DTE Electric Company - Renaissance Power Plant</t>
  </si>
  <si>
    <t>55402_M_CT1</t>
  </si>
  <si>
    <t>Wolverine Power, Vestaburg Power Plant</t>
  </si>
  <si>
    <t>1881_G_7</t>
  </si>
  <si>
    <t>1881_G_6</t>
  </si>
  <si>
    <t>1881_G_8</t>
  </si>
  <si>
    <t>26119</t>
  </si>
  <si>
    <t>HILLMAN POWER CO</t>
  </si>
  <si>
    <t>10346_B_BOIL01</t>
  </si>
  <si>
    <t>26121</t>
  </si>
  <si>
    <t>B. C. Cobb Plant</t>
  </si>
  <si>
    <t>1695_B_3</t>
  </si>
  <si>
    <t>1695_M_5</t>
  </si>
  <si>
    <t>26125</t>
  </si>
  <si>
    <t>DTE - Electric Company Hancock Peaker Station</t>
  </si>
  <si>
    <t>1730_G_5</t>
  </si>
  <si>
    <t>1730_G_3</t>
  </si>
  <si>
    <t>26131</t>
  </si>
  <si>
    <t>WHITE PINE ELECTRIC POWER LLC</t>
  </si>
  <si>
    <t>10148_B_BLR 1</t>
  </si>
  <si>
    <t>10148_B_BLR 2</t>
  </si>
  <si>
    <t>26133</t>
  </si>
  <si>
    <t>Wolverine Power Supply - Hersey</t>
  </si>
  <si>
    <t>1877_G_10</t>
  </si>
  <si>
    <t>26137</t>
  </si>
  <si>
    <t>CMS Generation, Livingston Generating Station</t>
  </si>
  <si>
    <t>55102_M_004</t>
  </si>
  <si>
    <t>Consumers Energy Gaylord Combustion Turbine Plant</t>
  </si>
  <si>
    <t>1706_G_1</t>
  </si>
  <si>
    <t>Wolverine Power Supply Co-op - Alpine Power Plant</t>
  </si>
  <si>
    <t>59926_G_AI1</t>
  </si>
  <si>
    <t>59926_G_AI2</t>
  </si>
  <si>
    <t>Wolverine Power, Gaylord Generating Station</t>
  </si>
  <si>
    <t>7932_G_1</t>
  </si>
  <si>
    <t>7932_G_2</t>
  </si>
  <si>
    <t>7932_G_3</t>
  </si>
  <si>
    <t>26139</t>
  </si>
  <si>
    <t>Consumers Energy Co. - Zeeland Generating Station</t>
  </si>
  <si>
    <t>55087_M_2C</t>
  </si>
  <si>
    <t>Diesel Plant</t>
  </si>
  <si>
    <t>1826_G_1</t>
  </si>
  <si>
    <t>HOLLAND BOARD OF PUBLIC WORKS</t>
  </si>
  <si>
    <t>6356_G_1</t>
  </si>
  <si>
    <t>Holland BPW, Generating Station &amp; WWTP</t>
  </si>
  <si>
    <t>1830_B_4</t>
  </si>
  <si>
    <t>1830_B_5</t>
  </si>
  <si>
    <t>1830_B_3</t>
  </si>
  <si>
    <t>J. H. Campbell Plant</t>
  </si>
  <si>
    <t>1710_B_1</t>
  </si>
  <si>
    <t>1710_B_3</t>
  </si>
  <si>
    <t>1710_B_2</t>
  </si>
  <si>
    <t>1710_G_A</t>
  </si>
  <si>
    <t>J.B. Sims Generating Station</t>
  </si>
  <si>
    <t>1825_B_3</t>
  </si>
  <si>
    <t>ZEELAND BOARD OF PUBLIC WORKS</t>
  </si>
  <si>
    <t>1867_G_10</t>
  </si>
  <si>
    <t>26147</t>
  </si>
  <si>
    <t>DTE - Electric Company GREENWOOD ENERGY CENTER</t>
  </si>
  <si>
    <t>6035_G_11-1</t>
  </si>
  <si>
    <t>6035_G_11-2</t>
  </si>
  <si>
    <t>6035_G_11-3</t>
  </si>
  <si>
    <t>6035_B_1</t>
  </si>
  <si>
    <t>ST. CLAIR / BELLE RIVER POWER PLANT</t>
  </si>
  <si>
    <t>55718_G_GT3</t>
  </si>
  <si>
    <t>6034_B_1</t>
  </si>
  <si>
    <t>6034_B_2</t>
  </si>
  <si>
    <t>55718_G_GT2</t>
  </si>
  <si>
    <t>1743_G_11</t>
  </si>
  <si>
    <t>55718_G_GT4</t>
  </si>
  <si>
    <t>55718_G_GT1</t>
  </si>
  <si>
    <t>6034_G_12-1</t>
  </si>
  <si>
    <t>6034_G_12-2</t>
  </si>
  <si>
    <t>6034_G_13-1</t>
  </si>
  <si>
    <t>1743_B_7</t>
  </si>
  <si>
    <t>1743_B_6</t>
  </si>
  <si>
    <t>1743_B_4</t>
  </si>
  <si>
    <t>1743_B_3</t>
  </si>
  <si>
    <t>1743_B_2</t>
  </si>
  <si>
    <t>1743_B_1</t>
  </si>
  <si>
    <t>26149</t>
  </si>
  <si>
    <t>Sturgis Municipal Power Plant</t>
  </si>
  <si>
    <t>1855_G_1</t>
  </si>
  <si>
    <t>26159</t>
  </si>
  <si>
    <t>Eastern Generation, LLC</t>
  </si>
  <si>
    <t>55297_G_1</t>
  </si>
  <si>
    <t>55297_G_2</t>
  </si>
  <si>
    <t>55297_G_3</t>
  </si>
  <si>
    <t>26161</t>
  </si>
  <si>
    <t>Advanced DisposalServices Arbor Hills Landfill Inc</t>
  </si>
  <si>
    <t>55596_G_0002</t>
  </si>
  <si>
    <t>55596_G_0003</t>
  </si>
  <si>
    <t>55596_G_0001</t>
  </si>
  <si>
    <t>55596_G_0004</t>
  </si>
  <si>
    <t>UNIVERSITY OF MICHIGAN</t>
  </si>
  <si>
    <t>50431_G_TG10</t>
  </si>
  <si>
    <t>50431_G_TG9</t>
  </si>
  <si>
    <t>50431_G_TG1</t>
  </si>
  <si>
    <t>26163</t>
  </si>
  <si>
    <t>DEARBORN INDUSTRIAL GENERATION</t>
  </si>
  <si>
    <t>55088_G_GTP1</t>
  </si>
  <si>
    <t>55088_G_GT 1</t>
  </si>
  <si>
    <t>55088_G_GT2</t>
  </si>
  <si>
    <t>55088_B_EUCTG3</t>
  </si>
  <si>
    <t>55088_B_EUCTG1</t>
  </si>
  <si>
    <t>55088_B_EUCTG2</t>
  </si>
  <si>
    <t>DETROIT PUBLIC LIGHTING DEPARTMENT</t>
  </si>
  <si>
    <t>1822_B_5</t>
  </si>
  <si>
    <t>1822_G_6</t>
  </si>
  <si>
    <t>1822_B_7</t>
  </si>
  <si>
    <t>1822_G_GT1</t>
  </si>
  <si>
    <t>DETROIT RENEWABLE POWER, LLC</t>
  </si>
  <si>
    <t>10033_B_13</t>
  </si>
  <si>
    <t>10033_B_12</t>
  </si>
  <si>
    <t>10033_B_11</t>
  </si>
  <si>
    <t>DTE - Electric Company DELRAY POWER PLANT</t>
  </si>
  <si>
    <t>1728_G_11-1</t>
  </si>
  <si>
    <t>1728_G_12-1</t>
  </si>
  <si>
    <t>DTE - Electric Company RIVER ROUGE</t>
  </si>
  <si>
    <t>1740_B_2</t>
  </si>
  <si>
    <t>1740_B_1</t>
  </si>
  <si>
    <t>1740_B_3</t>
  </si>
  <si>
    <t>DTE - Electric Company TRENTON CHANNEL</t>
  </si>
  <si>
    <t>1745_B_9A</t>
  </si>
  <si>
    <t>1745_M_19</t>
  </si>
  <si>
    <t>Sumpter Generating Plant</t>
  </si>
  <si>
    <t>7972_G_3</t>
  </si>
  <si>
    <t>7972_G_2</t>
  </si>
  <si>
    <t>7972_G_4</t>
  </si>
  <si>
    <t>7972_G_1</t>
  </si>
  <si>
    <t>WYANDOTTE DEPT MUNI POWER PLANT</t>
  </si>
  <si>
    <t>1866_B_5</t>
  </si>
  <si>
    <t>1866_B_7</t>
  </si>
  <si>
    <t>1866_B_8</t>
  </si>
  <si>
    <t>26165</t>
  </si>
  <si>
    <t>Cadillac Renewable Energy Facility</t>
  </si>
  <si>
    <t>54415_B_101613</t>
  </si>
  <si>
    <t>27007</t>
  </si>
  <si>
    <t>Otter Tail Power Co - Solway Plant</t>
  </si>
  <si>
    <t>7947_G_1</t>
  </si>
  <si>
    <t>MN</t>
  </si>
  <si>
    <t>27009</t>
  </si>
  <si>
    <t>Xcel Energy - Granite City Generating</t>
  </si>
  <si>
    <t>1910_G_4</t>
  </si>
  <si>
    <t>1910_G_3</t>
  </si>
  <si>
    <t>1910_G_2</t>
  </si>
  <si>
    <t>1910_G_1</t>
  </si>
  <si>
    <t>27013</t>
  </si>
  <si>
    <t>Mankato Energy Center LLC</t>
  </si>
  <si>
    <t>56104_G_CTG2</t>
  </si>
  <si>
    <t>Xcel Energy - Key City/Wilmarth</t>
  </si>
  <si>
    <t>1934_B_2</t>
  </si>
  <si>
    <t>1934_B_1</t>
  </si>
  <si>
    <t>27015</t>
  </si>
  <si>
    <t>New Ulm Public Utilities - Municipal Power</t>
  </si>
  <si>
    <t>2001_B_4</t>
  </si>
  <si>
    <t>2001_G_5</t>
  </si>
  <si>
    <t>2001_G_7</t>
  </si>
  <si>
    <t>27019</t>
  </si>
  <si>
    <t>Great River Energy - Saint Bonifacius</t>
  </si>
  <si>
    <t>6824_G_2</t>
  </si>
  <si>
    <t>6824_G_1</t>
  </si>
  <si>
    <t>MMPA - Minnesota River Station</t>
  </si>
  <si>
    <t>7844_G_UOO1</t>
  </si>
  <si>
    <t>27031</t>
  </si>
  <si>
    <t>Minnesota Power - Taconite Harbor Energy Center</t>
  </si>
  <si>
    <t>10075_B_2</t>
  </si>
  <si>
    <t>10075_B_1</t>
  </si>
  <si>
    <t>27037</t>
  </si>
  <si>
    <t>Xcel Energy - Black Dog Generating Plant</t>
  </si>
  <si>
    <t>1904_G_5</t>
  </si>
  <si>
    <t>Xcel Energy - Inver Hills Generating Plt</t>
  </si>
  <si>
    <t>1913_G_5</t>
  </si>
  <si>
    <t>1913_G_6</t>
  </si>
  <si>
    <t>1913_G_4</t>
  </si>
  <si>
    <t>1913_G_3</t>
  </si>
  <si>
    <t>1913_G_2</t>
  </si>
  <si>
    <t>1913_G_1</t>
  </si>
  <si>
    <t>27049</t>
  </si>
  <si>
    <t>Invenergy Cannon Falls LLC</t>
  </si>
  <si>
    <t>56241_G_UNT1</t>
  </si>
  <si>
    <t>56241_G_UNT2</t>
  </si>
  <si>
    <t>Xcel Energy - Red Wing Generating Plant</t>
  </si>
  <si>
    <t>1926_B_2</t>
  </si>
  <si>
    <t>1926_B_1</t>
  </si>
  <si>
    <t>27053</t>
  </si>
  <si>
    <t>Covanta Hennepin Energy Resource Co LP</t>
  </si>
  <si>
    <t>10013_B_1</t>
  </si>
  <si>
    <t>10013_B_2</t>
  </si>
  <si>
    <t>Xcel Energy - Riverside Generating Plant</t>
  </si>
  <si>
    <t>1927_G_9</t>
  </si>
  <si>
    <t>1927_G_10</t>
  </si>
  <si>
    <t>27059</t>
  </si>
  <si>
    <t>Great River Energy - Cambridge</t>
  </si>
  <si>
    <t>2038_G_GT1</t>
  </si>
  <si>
    <t>2038_G_GT2</t>
  </si>
  <si>
    <t>27061</t>
  </si>
  <si>
    <t>Blandin Paper Co/MN Power - Rapids Energy Center</t>
  </si>
  <si>
    <t>10686_B_7</t>
  </si>
  <si>
    <t>10686_B_6</t>
  </si>
  <si>
    <t>10686_B_5</t>
  </si>
  <si>
    <t>10686_B_8</t>
  </si>
  <si>
    <t>Minnesota Power Inc - Boswell Energy Ctr</t>
  </si>
  <si>
    <t>1893_B_4</t>
  </si>
  <si>
    <t>1893_B_3</t>
  </si>
  <si>
    <t>1893_B_1</t>
  </si>
  <si>
    <t>1893_B_2</t>
  </si>
  <si>
    <t>27067</t>
  </si>
  <si>
    <t>Willmar Municipal Utilities</t>
  </si>
  <si>
    <t>2022_B_3</t>
  </si>
  <si>
    <t>2022_B_2</t>
  </si>
  <si>
    <t>27075</t>
  </si>
  <si>
    <t>Northshore Mining Co - Silver Bay</t>
  </si>
  <si>
    <t>10849_B_BLR1</t>
  </si>
  <si>
    <t>10849_B_BLR2</t>
  </si>
  <si>
    <t>27085</t>
  </si>
  <si>
    <t>Hutchinson Utilities Commission -Plant 2</t>
  </si>
  <si>
    <t>6358_G_2</t>
  </si>
  <si>
    <t>6358_G_9</t>
  </si>
  <si>
    <t>27091</t>
  </si>
  <si>
    <t>Great River Energy - Lakefield Junction Station</t>
  </si>
  <si>
    <t>7925_G_4</t>
  </si>
  <si>
    <t>7925_G_6</t>
  </si>
  <si>
    <t>7925_G_5</t>
  </si>
  <si>
    <t>7925_G_1</t>
  </si>
  <si>
    <t>7925_G_2</t>
  </si>
  <si>
    <t>7925_G_3</t>
  </si>
  <si>
    <t>Interstate Power &amp; Light - Fox Lake</t>
  </si>
  <si>
    <t>1888_B_3</t>
  </si>
  <si>
    <t>27099</t>
  </si>
  <si>
    <t>Austin Utilities - NE Power Station</t>
  </si>
  <si>
    <t>1961_B_NEPP</t>
  </si>
  <si>
    <t>Great River Energy - Pleasant Valley</t>
  </si>
  <si>
    <t>7843_G_13</t>
  </si>
  <si>
    <t>7843_G_12</t>
  </si>
  <si>
    <t>7843_G_11</t>
  </si>
  <si>
    <t>27105</t>
  </si>
  <si>
    <t>Worthington Diesel Generating Plant</t>
  </si>
  <si>
    <t>2024_G_3</t>
  </si>
  <si>
    <t>2024_G_7</t>
  </si>
  <si>
    <t>2024_G_6</t>
  </si>
  <si>
    <t>2024_G_4</t>
  </si>
  <si>
    <t>2024_G_2</t>
  </si>
  <si>
    <t>2024_G_1</t>
  </si>
  <si>
    <t>2024_G_5</t>
  </si>
  <si>
    <t>27109</t>
  </si>
  <si>
    <t>Olmsted Waste-to-Energy Facility</t>
  </si>
  <si>
    <t>50413_G_TG3</t>
  </si>
  <si>
    <t>50413_G_TGI</t>
  </si>
  <si>
    <t>50413_G_TG2</t>
  </si>
  <si>
    <t>Rochester Public Utilities - Silver Lake Plant</t>
  </si>
  <si>
    <t>2008_B_2</t>
  </si>
  <si>
    <t>Rochester Public Utilities Cascade Creek</t>
  </si>
  <si>
    <t>6058_G_2x</t>
  </si>
  <si>
    <t>6058_G_2</t>
  </si>
  <si>
    <t>6058_G_1</t>
  </si>
  <si>
    <t>27111</t>
  </si>
  <si>
    <t>Otter Tail Power Co</t>
  </si>
  <si>
    <t>1943_G_2</t>
  </si>
  <si>
    <t>1943_G_D2</t>
  </si>
  <si>
    <t>1943_G_D1</t>
  </si>
  <si>
    <t>1943_G_3</t>
  </si>
  <si>
    <t>Perham Resource Recovery Facility</t>
  </si>
  <si>
    <t>56243_G_1B</t>
  </si>
  <si>
    <t>56243_G_1</t>
  </si>
  <si>
    <t>27115</t>
  </si>
  <si>
    <t>Great River Energy - Rock Lake</t>
  </si>
  <si>
    <t>6741_G_1</t>
  </si>
  <si>
    <t>27123</t>
  </si>
  <si>
    <t>District Energy St Paul Inc-Hans O Nyman</t>
  </si>
  <si>
    <t>56643_B_7</t>
  </si>
  <si>
    <t>Xcel Energy - High Bridge Generating Plant</t>
  </si>
  <si>
    <t>1912_G_7</t>
  </si>
  <si>
    <t>1912_G_8</t>
  </si>
  <si>
    <t>27127</t>
  </si>
  <si>
    <t>Redwood Falls Public Utilities - S Plant</t>
  </si>
  <si>
    <t>7982_G_5</t>
  </si>
  <si>
    <t>7982_G_3</t>
  </si>
  <si>
    <t>7982_G_4</t>
  </si>
  <si>
    <t>27131</t>
  </si>
  <si>
    <t>Faribault Energy Park</t>
  </si>
  <si>
    <t>56164_G_EU01</t>
  </si>
  <si>
    <t>27137</t>
  </si>
  <si>
    <t>Hibbing Public Utilities Commission</t>
  </si>
  <si>
    <t>1979_B_3</t>
  </si>
  <si>
    <t>1979_B_1</t>
  </si>
  <si>
    <t>1979_B_2</t>
  </si>
  <si>
    <t>Minnesota Power - Hibbard Renewable Energy Ctr</t>
  </si>
  <si>
    <t>1897_B_3</t>
  </si>
  <si>
    <t>1897_B_4</t>
  </si>
  <si>
    <t>Minnesota Power - Laskin Energy Center</t>
  </si>
  <si>
    <t>1891_B_1</t>
  </si>
  <si>
    <t>1891_B_2</t>
  </si>
  <si>
    <t>Virginia Department of Public Utilities</t>
  </si>
  <si>
    <t>2018_B_7</t>
  </si>
  <si>
    <t>2018_B_10</t>
  </si>
  <si>
    <t>2018_B_9</t>
  </si>
  <si>
    <t>27139</t>
  </si>
  <si>
    <t>Koda Energy LLC</t>
  </si>
  <si>
    <t>57119_B_1111</t>
  </si>
  <si>
    <t>Xcel Energy - Blue Lake</t>
  </si>
  <si>
    <t>8027_G_3</t>
  </si>
  <si>
    <t>8027_G_2</t>
  </si>
  <si>
    <t>8027_G_1</t>
  </si>
  <si>
    <t>8027_G_4</t>
  </si>
  <si>
    <t>8027_G_7</t>
  </si>
  <si>
    <t>8027_G_8</t>
  </si>
  <si>
    <t>27141</t>
  </si>
  <si>
    <t>Great River Energy</t>
  </si>
  <si>
    <t>2039_G_CT</t>
  </si>
  <si>
    <t>2039_B_3</t>
  </si>
  <si>
    <t>2039_B_1</t>
  </si>
  <si>
    <t>2039_B_2</t>
  </si>
  <si>
    <t>Xcel Energy - Sherburne Generating Plant</t>
  </si>
  <si>
    <t>6090_B_3</t>
  </si>
  <si>
    <t>6090_B_1</t>
  </si>
  <si>
    <t>6090_B_2</t>
  </si>
  <si>
    <t>27151</t>
  </si>
  <si>
    <t>Benson Light and Power</t>
  </si>
  <si>
    <t>1964_G_8</t>
  </si>
  <si>
    <t>1964_G_7</t>
  </si>
  <si>
    <t>1964_G_9</t>
  </si>
  <si>
    <t>1964_G_10</t>
  </si>
  <si>
    <t>1964_G_11</t>
  </si>
  <si>
    <t>Benson Power Biomass Plant</t>
  </si>
  <si>
    <t>55867_B_B1</t>
  </si>
  <si>
    <t>27163</t>
  </si>
  <si>
    <t>LSP Cottage Grove Cogeneration Facility</t>
  </si>
  <si>
    <t>55010_G_STG1</t>
  </si>
  <si>
    <t>55010_G_CTG1</t>
  </si>
  <si>
    <t>Xcel Energy - Allen S King Generating Plant</t>
  </si>
  <si>
    <t>1915_B_1</t>
  </si>
  <si>
    <t>27165</t>
  </si>
  <si>
    <t>Saint James Diesel Generating Plant</t>
  </si>
  <si>
    <t>1929_G_1</t>
  </si>
  <si>
    <t>1929_G_2</t>
  </si>
  <si>
    <t>1929_G_3</t>
  </si>
  <si>
    <t>1929_G_4</t>
  </si>
  <si>
    <t>1929_G_5</t>
  </si>
  <si>
    <t>1929_G_6</t>
  </si>
  <si>
    <t>27171</t>
  </si>
  <si>
    <t>Great River Energy - Maple Lake</t>
  </si>
  <si>
    <t>2042_G_5A</t>
  </si>
  <si>
    <t>28007</t>
  </si>
  <si>
    <t>Entergy Mississippi Attala Plant</t>
  </si>
  <si>
    <t>55220_G_A01</t>
  </si>
  <si>
    <t>MS</t>
  </si>
  <si>
    <t>55220_G_A02</t>
  </si>
  <si>
    <t>55220_G_A03</t>
  </si>
  <si>
    <t>28009</t>
  </si>
  <si>
    <t>TVA Magnolia Combined Cycle</t>
  </si>
  <si>
    <t>55451_G_CTG2</t>
  </si>
  <si>
    <t>55451_G_CTG1</t>
  </si>
  <si>
    <t>55451_G_CTG3</t>
  </si>
  <si>
    <t>28019</t>
  </si>
  <si>
    <t>Choctaw Generation Limited Partnership, Red Hills Generation Facility</t>
  </si>
  <si>
    <t>55076_B_AA001</t>
  </si>
  <si>
    <t>55076_B_AA002</t>
  </si>
  <si>
    <t>NRG Wholesale Generation LP</t>
  </si>
  <si>
    <t>55706_G_CTG2</t>
  </si>
  <si>
    <t>55706_G_CTG3</t>
  </si>
  <si>
    <t>55706_G_CTG1</t>
  </si>
  <si>
    <t>Quantum Choctaw Power LLC</t>
  </si>
  <si>
    <t>55694_G_CT1</t>
  </si>
  <si>
    <t>55694_G_CT2</t>
  </si>
  <si>
    <t>28027</t>
  </si>
  <si>
    <t>Clarksdale Public Utilities, Crossroads Energy Center</t>
  </si>
  <si>
    <t>55395_G_CT04</t>
  </si>
  <si>
    <t>55395_G_CT03</t>
  </si>
  <si>
    <t>55395_G_CT02</t>
  </si>
  <si>
    <t>55395_G_CT01</t>
  </si>
  <si>
    <t>Clarksdale Public Utilities, Lewis L Wilkins Generating Station</t>
  </si>
  <si>
    <t>2059_G_9</t>
  </si>
  <si>
    <t>2059_G_8</t>
  </si>
  <si>
    <t>28033</t>
  </si>
  <si>
    <t>TVA Southaven Combined Cycle Plant</t>
  </si>
  <si>
    <t>55269_G_STG2</t>
  </si>
  <si>
    <t>55269_G_CTG3</t>
  </si>
  <si>
    <t>55269_G_CTG2</t>
  </si>
  <si>
    <t>55269_G_CTG1</t>
  </si>
  <si>
    <t>28039</t>
  </si>
  <si>
    <t>Cooperative Energy, Benndale Peaking Station</t>
  </si>
  <si>
    <t>2068_G_1</t>
  </si>
  <si>
    <t>28047</t>
  </si>
  <si>
    <t>Mississippi Power Company, Plant Jack Watson</t>
  </si>
  <si>
    <t>2049_B_2</t>
  </si>
  <si>
    <t>2049_B_5</t>
  </si>
  <si>
    <t>2049_B_1</t>
  </si>
  <si>
    <t>2049_M_A</t>
  </si>
  <si>
    <t>2049_B_4</t>
  </si>
  <si>
    <t>2049_B_3</t>
  </si>
  <si>
    <t>28049</t>
  </si>
  <si>
    <t>Entergy Mississippi Inc, Hinds County Plant</t>
  </si>
  <si>
    <t>55218_G_H02</t>
  </si>
  <si>
    <t>55218_G_H01</t>
  </si>
  <si>
    <t>Entergy Mississippi Inc, Rex Brown Plant</t>
  </si>
  <si>
    <t>2053_B_3</t>
  </si>
  <si>
    <t>2053_G_GT1</t>
  </si>
  <si>
    <t>2053_B_4</t>
  </si>
  <si>
    <t>28059</t>
  </si>
  <si>
    <t>Mississippi Power Company, Chevron Cogenerating Plant</t>
  </si>
  <si>
    <t>2047_G_2</t>
  </si>
  <si>
    <t>2047_G_1</t>
  </si>
  <si>
    <t>2047_G_3</t>
  </si>
  <si>
    <t>2047_G_5</t>
  </si>
  <si>
    <t>2047_G_4</t>
  </si>
  <si>
    <t>Mississippi Power Company, Plant Victor J Daniel</t>
  </si>
  <si>
    <t>6073_B_2</t>
  </si>
  <si>
    <t>6073_G_4</t>
  </si>
  <si>
    <t>6073_G_3CT</t>
  </si>
  <si>
    <t>6073_G_4CT</t>
  </si>
  <si>
    <t>6073_G_3</t>
  </si>
  <si>
    <t>6073_B_1</t>
  </si>
  <si>
    <t>28061</t>
  </si>
  <si>
    <t>Cooperative Energy, Paulding Peaking Station</t>
  </si>
  <si>
    <t>2071_G_1</t>
  </si>
  <si>
    <t>28065</t>
  </si>
  <si>
    <t>South Mississippi Electric Power Association, Silver Creek Generating Plant</t>
  </si>
  <si>
    <t>7988_G_1</t>
  </si>
  <si>
    <t>7988_G_2</t>
  </si>
  <si>
    <t>7988_G_3</t>
  </si>
  <si>
    <t>28067</t>
  </si>
  <si>
    <t>South Mississippi Electric Power Association, Moselle Plant</t>
  </si>
  <si>
    <t>2070_B_3</t>
  </si>
  <si>
    <t>2070_B_2</t>
  </si>
  <si>
    <t>2070_G_4</t>
  </si>
  <si>
    <t>2070_B_1</t>
  </si>
  <si>
    <t>2070_G_5</t>
  </si>
  <si>
    <t>2070_G_GTG1</t>
  </si>
  <si>
    <t>2070_G_GTG2</t>
  </si>
  <si>
    <t>28069</t>
  </si>
  <si>
    <t>Mississippi Power Company, David M Ratcliffe</t>
  </si>
  <si>
    <t>57037_G_1A</t>
  </si>
  <si>
    <t>57037_G_1B</t>
  </si>
  <si>
    <t>Tennessee Valley Authority, TVA, Kemper Combustion Turbine Plant</t>
  </si>
  <si>
    <t>7960_G_GT3</t>
  </si>
  <si>
    <t>7960_G_GT2</t>
  </si>
  <si>
    <t>7960_G_GT1</t>
  </si>
  <si>
    <t>7960_G_GT4</t>
  </si>
  <si>
    <t>28073</t>
  </si>
  <si>
    <t>South Mississippi Electric Power Association, R D Morrow Plant</t>
  </si>
  <si>
    <t>6061_B_2</t>
  </si>
  <si>
    <t>6061_B_1</t>
  </si>
  <si>
    <t>28075</t>
  </si>
  <si>
    <t>Mississippi Power Company, Plant Sweatt</t>
  </si>
  <si>
    <t>2048_M_A</t>
  </si>
  <si>
    <t>28083</t>
  </si>
  <si>
    <t>Greenwood Utilities, Henderson Station</t>
  </si>
  <si>
    <t>2062_G_H9</t>
  </si>
  <si>
    <t>2062_B_H1</t>
  </si>
  <si>
    <t>2062_G_H11</t>
  </si>
  <si>
    <t>2062_G_H10</t>
  </si>
  <si>
    <t>2062_G_H8</t>
  </si>
  <si>
    <t>2062_G_H7</t>
  </si>
  <si>
    <t>2062_G_H6</t>
  </si>
  <si>
    <t>2062_G_H4</t>
  </si>
  <si>
    <t>2062_B_H3</t>
  </si>
  <si>
    <t>2062_G_H5</t>
  </si>
  <si>
    <t>28087</t>
  </si>
  <si>
    <t>International Paper, Columbus Mill</t>
  </si>
  <si>
    <t>50184_B_REC</t>
  </si>
  <si>
    <t>50184_B_COMB</t>
  </si>
  <si>
    <t>50184_B_PKG</t>
  </si>
  <si>
    <t>TVA Caledonia Combined Cycle Plant</t>
  </si>
  <si>
    <t>55197_G_CTG2</t>
  </si>
  <si>
    <t>55197_G_CTG3</t>
  </si>
  <si>
    <t>55197_G_CTG1</t>
  </si>
  <si>
    <t>28107</t>
  </si>
  <si>
    <t>COOPERATIVE ENERGY, BATESVILLE GENERATING STATION</t>
  </si>
  <si>
    <t>55063_G_CTG2</t>
  </si>
  <si>
    <t>55063_G_CTG3</t>
  </si>
  <si>
    <t>55063_G_CTG1</t>
  </si>
  <si>
    <t>28111</t>
  </si>
  <si>
    <t>Leaf River Cellulose LLC</t>
  </si>
  <si>
    <t>10233_B_PB</t>
  </si>
  <si>
    <t>10233_B_RB</t>
  </si>
  <si>
    <t>28129</t>
  </si>
  <si>
    <t>Cooperative Energy, a Mississippi Electric Cooperative, Sylvarena Generating P</t>
  </si>
  <si>
    <t>7989_G_2</t>
  </si>
  <si>
    <t>7989_G_1</t>
  </si>
  <si>
    <t>7989_G_3</t>
  </si>
  <si>
    <t>28149</t>
  </si>
  <si>
    <t>Entergy Mississippi Inc, Baxter Wilson Plant</t>
  </si>
  <si>
    <t>2050_B_2</t>
  </si>
  <si>
    <t>2050_B_1</t>
  </si>
  <si>
    <t>28151</t>
  </si>
  <si>
    <t>Entergy Mississippi Inc, Gerald Andrus Plant</t>
  </si>
  <si>
    <t>8054_B_1</t>
  </si>
  <si>
    <t>28163</t>
  </si>
  <si>
    <t>Yazoo City Public Service Commission</t>
  </si>
  <si>
    <t>2067_G_GT1</t>
  </si>
  <si>
    <t>2067_B_3</t>
  </si>
  <si>
    <t>29001</t>
  </si>
  <si>
    <t>AMEREN MISSOURI KIRKSVILLE COMBUSTION TURBINE</t>
  </si>
  <si>
    <t>2083_G_1</t>
  </si>
  <si>
    <t>MO</t>
  </si>
  <si>
    <t>29007</t>
  </si>
  <si>
    <t>AMEREN MISSOURI AUDRAIN POWER STATION</t>
  </si>
  <si>
    <t>55234_G_GT2</t>
  </si>
  <si>
    <t>55234_G_GT3</t>
  </si>
  <si>
    <t>55234_G_GT4</t>
  </si>
  <si>
    <t>55234_G_GT5</t>
  </si>
  <si>
    <t>55234_G_GT6</t>
  </si>
  <si>
    <t>55234_G_GT7</t>
  </si>
  <si>
    <t>55234_G_GT8</t>
  </si>
  <si>
    <t>55234_G_GT1</t>
  </si>
  <si>
    <t>AMEREN MISSOURI MEXICO COMBUSTION TURBINE</t>
  </si>
  <si>
    <t>6650_G_1</t>
  </si>
  <si>
    <t>29013</t>
  </si>
  <si>
    <t>BUTLER MUNICIPAL POWER PLANT-BUTLER</t>
  </si>
  <si>
    <t>2115_G_SG1</t>
  </si>
  <si>
    <t>2115_G_NG2</t>
  </si>
  <si>
    <t>2115_G_SG2</t>
  </si>
  <si>
    <t>2115_G_NG1</t>
  </si>
  <si>
    <t>29019</t>
  </si>
  <si>
    <t>COLUMBIA MUNICIPAL POWER PLANT</t>
  </si>
  <si>
    <t>2123_G_6</t>
  </si>
  <si>
    <t>2123_B_8</t>
  </si>
  <si>
    <t>29021</t>
  </si>
  <si>
    <t>KCP AND L GREATER MISSOURI OPERATIONS CO LAKE ROAD GENERATING STATION</t>
  </si>
  <si>
    <t>2098_G_5</t>
  </si>
  <si>
    <t>2098_B_5</t>
  </si>
  <si>
    <t>2098_G_7</t>
  </si>
  <si>
    <t>2098_G_6</t>
  </si>
  <si>
    <t>2098_B_6</t>
  </si>
  <si>
    <t>2098_B_1</t>
  </si>
  <si>
    <t>2098_B_2</t>
  </si>
  <si>
    <t>2098_B_4</t>
  </si>
  <si>
    <t>2098_B_8</t>
  </si>
  <si>
    <t>29023</t>
  </si>
  <si>
    <t>POPLAR BLUFF MUNICIPAL UTILITIES GENERATING PLANT</t>
  </si>
  <si>
    <t>7392_G_2</t>
  </si>
  <si>
    <t>7392_G_1</t>
  </si>
  <si>
    <t>29027</t>
  </si>
  <si>
    <t>FULTON POWER PLANT FULTON</t>
  </si>
  <si>
    <t>2126_G_IC3</t>
  </si>
  <si>
    <t>2126_G_GT4</t>
  </si>
  <si>
    <t>29031</t>
  </si>
  <si>
    <t>JACKSON MUNICIPAL UTILITIES-JACKSON</t>
  </si>
  <si>
    <t>2137_G_7</t>
  </si>
  <si>
    <t>29033</t>
  </si>
  <si>
    <t>CARROLLTON MUNICIPAL UTILITIES</t>
  </si>
  <si>
    <t>2120_G_11</t>
  </si>
  <si>
    <t>2120_G_10</t>
  </si>
  <si>
    <t>2120_G_9</t>
  </si>
  <si>
    <t>2120_G_8</t>
  </si>
  <si>
    <t>2120_G_7</t>
  </si>
  <si>
    <t>29037</t>
  </si>
  <si>
    <t>DOGWOOD ENERGY FACILITY PLEASANT HILL</t>
  </si>
  <si>
    <t>55178_G_CT-2</t>
  </si>
  <si>
    <t>55178_G_CT-1</t>
  </si>
  <si>
    <t>55178_G_ST-1</t>
  </si>
  <si>
    <t>KCP AND L GREATER MISSOURI OPERATIONS CO RALPH GREEN GENERATING STATION</t>
  </si>
  <si>
    <t>2092_G_3</t>
  </si>
  <si>
    <t>KCP AND L GREATER MISSOURI OPERATIONS CO SOUTH HARPER GENERATING STATION</t>
  </si>
  <si>
    <t>56151_G_GT1</t>
  </si>
  <si>
    <t>56151_G_GT3</t>
  </si>
  <si>
    <t>56151_G_GT2</t>
  </si>
  <si>
    <t>29051</t>
  </si>
  <si>
    <t>AMEREN MISSOURI FAIRGROUNDS COMBUSTION TURBINE</t>
  </si>
  <si>
    <t>2082_G_1</t>
  </si>
  <si>
    <t>AMEREN MISSOURI MOREAU COMBUSTION TURBINE</t>
  </si>
  <si>
    <t>6652_G_1</t>
  </si>
  <si>
    <t>AMERESCO JEFFERSON CITY LLC</t>
  </si>
  <si>
    <t>56896_G_1</t>
  </si>
  <si>
    <t>56896_G_2</t>
  </si>
  <si>
    <t>56896_G_3</t>
  </si>
  <si>
    <t>29069</t>
  </si>
  <si>
    <t>KENNETT GENERATING PLANT ANTHONY STREET</t>
  </si>
  <si>
    <t>2139_G_13</t>
  </si>
  <si>
    <t>2139_G_12</t>
  </si>
  <si>
    <t>2139_G_11</t>
  </si>
  <si>
    <t>2139_G_10</t>
  </si>
  <si>
    <t>MALDEN MUNICIPAL POWER AND LIGHT S BECKWITH</t>
  </si>
  <si>
    <t>2142_G_8</t>
  </si>
  <si>
    <t>ST FRANCIS POWER PLANT CAMPBELL</t>
  </si>
  <si>
    <t>7604_G_1</t>
  </si>
  <si>
    <t>7604_G_2</t>
  </si>
  <si>
    <t>29071</t>
  </si>
  <si>
    <t>AMEREN MISSOURI LABADIE PLANT</t>
  </si>
  <si>
    <t>2103_B_1</t>
  </si>
  <si>
    <t>2103_B_2</t>
  </si>
  <si>
    <t>2103_B_3</t>
  </si>
  <si>
    <t>2103_B_4</t>
  </si>
  <si>
    <t>29077</t>
  </si>
  <si>
    <t>CITY UTILITIES OF SPRINGFIELD MISSOURI JAMES RIVER POWER PLANT</t>
  </si>
  <si>
    <t>2161_B_5</t>
  </si>
  <si>
    <t>2161_G_GT2</t>
  </si>
  <si>
    <t>2161_G_GT1</t>
  </si>
  <si>
    <t>2161_B_4</t>
  </si>
  <si>
    <t>CITY UTILITIES OF SPRINGFIELD MISSOURI JOHN TWITTY ENERGY CENTER</t>
  </si>
  <si>
    <t>6195_G_GT1A</t>
  </si>
  <si>
    <t>6195_B_1</t>
  </si>
  <si>
    <t>6195_G_GT1</t>
  </si>
  <si>
    <t>6195_G_GT2A</t>
  </si>
  <si>
    <t>6195_G_GT2</t>
  </si>
  <si>
    <t>6195_B_2</t>
  </si>
  <si>
    <t>CITY UTILITIES OF SPRINGFIELD N L MCCARTNEY DIST GENERATION</t>
  </si>
  <si>
    <t>7903_G_MGS2B</t>
  </si>
  <si>
    <t>7903_G_MGS1B</t>
  </si>
  <si>
    <t>7903_G_MSG2</t>
  </si>
  <si>
    <t>7903_G_MGS1</t>
  </si>
  <si>
    <t>29079</t>
  </si>
  <si>
    <t>TRENTON MUNICIPAL UTILITIES TRENTON PEAKING PLANT</t>
  </si>
  <si>
    <t>698_G_4</t>
  </si>
  <si>
    <t>698_G_1</t>
  </si>
  <si>
    <t>698_G_5</t>
  </si>
  <si>
    <t>698_G_3</t>
  </si>
  <si>
    <t>698_G_2</t>
  </si>
  <si>
    <t>29083</t>
  </si>
  <si>
    <t>KANSAS CITY POWER AND LIGHT CO MONTROSE GENERATING STATION</t>
  </si>
  <si>
    <t>2080_B_2</t>
  </si>
  <si>
    <t>2080_B_3</t>
  </si>
  <si>
    <t>29091</t>
  </si>
  <si>
    <t>CITY OF WEST PLAINS-POWER STATION-POWER STATION</t>
  </si>
  <si>
    <t>59664_G_UNIT2</t>
  </si>
  <si>
    <t>59664_G_UNIT1</t>
  </si>
  <si>
    <t>29095</t>
  </si>
  <si>
    <t>INDEPENDENCE POWER AND LIGHT BLUE VALLEY STATION</t>
  </si>
  <si>
    <t>2132_B_3</t>
  </si>
  <si>
    <t>2132_B_1</t>
  </si>
  <si>
    <t>2132_B_2</t>
  </si>
  <si>
    <t>INDEPENDENCE POWER AND LIGHT SUB STATION H</t>
  </si>
  <si>
    <t>2135_G_2</t>
  </si>
  <si>
    <t>2135_G_1</t>
  </si>
  <si>
    <t>INDEPENDENCE POWER AND LIGHT SUB STATION I</t>
  </si>
  <si>
    <t>2136_G_1</t>
  </si>
  <si>
    <t>2136_G_2</t>
  </si>
  <si>
    <t>INDEPENDENCE POWER AND LIGHT SUB STATION J</t>
  </si>
  <si>
    <t>2134_G_1</t>
  </si>
  <si>
    <t>2134_G_2</t>
  </si>
  <si>
    <t>KANSAS CITY POWER AND LIGHT CO HAWTHORN GENERATING STATION</t>
  </si>
  <si>
    <t>2079_G_9</t>
  </si>
  <si>
    <t>2079_G_8</t>
  </si>
  <si>
    <t>2079_G_7</t>
  </si>
  <si>
    <t>2079_B_5A</t>
  </si>
  <si>
    <t>KANSAS CITY POWER AND LIGHT CO NORTHEAST STATION</t>
  </si>
  <si>
    <t>2081_G_13</t>
  </si>
  <si>
    <t>2081_G_11</t>
  </si>
  <si>
    <t>2081_G_15</t>
  </si>
  <si>
    <t>2081_G_12</t>
  </si>
  <si>
    <t>2081_G_14</t>
  </si>
  <si>
    <t>2081_G_16</t>
  </si>
  <si>
    <t>2081_G_17</t>
  </si>
  <si>
    <t>2081_G_18</t>
  </si>
  <si>
    <t>KCP AND L GREATER MISSOURI OPERATIONS CO GREENWOOD GENERATING STATION</t>
  </si>
  <si>
    <t>6074_G_4</t>
  </si>
  <si>
    <t>6074_G_1</t>
  </si>
  <si>
    <t>6074_G_2</t>
  </si>
  <si>
    <t>6074_G_3</t>
  </si>
  <si>
    <t>KCP AND L GREATER MISSOURI OPERATIONS CO SIBLEY GENERATING STATION</t>
  </si>
  <si>
    <t>2094_B_3</t>
  </si>
  <si>
    <t>2094_B_2</t>
  </si>
  <si>
    <t>2094_B_1</t>
  </si>
  <si>
    <t>VEOLIA ENERGY KANSAS CITY INC GRAND AVENUE STATION</t>
  </si>
  <si>
    <t>58205_B_1</t>
  </si>
  <si>
    <t>29097</t>
  </si>
  <si>
    <t>CARTHAGE WATER AND ELECTRIC</t>
  </si>
  <si>
    <t>2121_G_10</t>
  </si>
  <si>
    <t>EMPIRE DISTRICT ELECTRIC CO ASBURY PLANT</t>
  </si>
  <si>
    <t>2076_B_1</t>
  </si>
  <si>
    <t>EMPIRE DISTRICT ELECTRIC CO EMPIRE ENERGY CENTER</t>
  </si>
  <si>
    <t>6223_G_2</t>
  </si>
  <si>
    <t>6223_G_1</t>
  </si>
  <si>
    <t>6223_G_4B</t>
  </si>
  <si>
    <t>6223_G_3</t>
  </si>
  <si>
    <t>6223_G_3B</t>
  </si>
  <si>
    <t>6223_G_4</t>
  </si>
  <si>
    <t>EMPIRE DISTRICT ELECTRIC CO STATE LINE FACILITY</t>
  </si>
  <si>
    <t>7296_G_2-3</t>
  </si>
  <si>
    <t>7296_G_1</t>
  </si>
  <si>
    <t>7296_G_2-2</t>
  </si>
  <si>
    <t>7296_G_2-1</t>
  </si>
  <si>
    <t>29099</t>
  </si>
  <si>
    <t>AMEREN MISSOURI RUSH ISLAND PLANT</t>
  </si>
  <si>
    <t>6155_B_2</t>
  </si>
  <si>
    <t>6155_B_1</t>
  </si>
  <si>
    <t>29101</t>
  </si>
  <si>
    <t>HOLDEN POWER PLANT</t>
  </si>
  <si>
    <t>7848_G_11</t>
  </si>
  <si>
    <t>7848_G_12</t>
  </si>
  <si>
    <t>7848_G_13</t>
  </si>
  <si>
    <t>29107</t>
  </si>
  <si>
    <t>HIGGINSVILLE MUNICIPAL POWER FACILITY</t>
  </si>
  <si>
    <t>2131_G_5</t>
  </si>
  <si>
    <t>2131_G_6</t>
  </si>
  <si>
    <t>2131_G_4A</t>
  </si>
  <si>
    <t>2131_G_4</t>
  </si>
  <si>
    <t>29117</t>
  </si>
  <si>
    <t>CHILLICOTHE MUNICIPAL UTILITIES</t>
  </si>
  <si>
    <t>2122_G_D5</t>
  </si>
  <si>
    <t>29143</t>
  </si>
  <si>
    <t>NEW MADRID POWER PLANT MARSTON</t>
  </si>
  <si>
    <t>2167_B_2</t>
  </si>
  <si>
    <t>2167_B_1</t>
  </si>
  <si>
    <t>29147</t>
  </si>
  <si>
    <t>NODAWAY POWER PLANT CONCEPTION JUNCTION</t>
  </si>
  <si>
    <t>7754_G_2</t>
  </si>
  <si>
    <t>7754_G_1</t>
  </si>
  <si>
    <t>29163</t>
  </si>
  <si>
    <t>AMEREN MISSOURI PENO CREEK ENERGY CENTER</t>
  </si>
  <si>
    <t>7964_G_GT1x</t>
  </si>
  <si>
    <t>7964_G_GT2x</t>
  </si>
  <si>
    <t>7964_G_GT3x</t>
  </si>
  <si>
    <t>7964_G_GT4x</t>
  </si>
  <si>
    <t>7964_G_GT4</t>
  </si>
  <si>
    <t>7964_G_GT3</t>
  </si>
  <si>
    <t>7964_G_GT2</t>
  </si>
  <si>
    <t>7964_G_GT1</t>
  </si>
  <si>
    <t>29165</t>
  </si>
  <si>
    <t>KANSAS CITY POWER AND LIGHT CO IATAN GENERATING STATION</t>
  </si>
  <si>
    <t>6065_B_1</t>
  </si>
  <si>
    <t>6065_B_2</t>
  </si>
  <si>
    <t>29175</t>
  </si>
  <si>
    <t>AMEREN MISSOURI MOBERLY COMBUSTION TURBINE</t>
  </si>
  <si>
    <t>6651_G_1</t>
  </si>
  <si>
    <t>THOMAS HILL ENERGY CENTER POWER DIVISION THOMAS HILL</t>
  </si>
  <si>
    <t>2168_B_MB2</t>
  </si>
  <si>
    <t>2168_B_MB3</t>
  </si>
  <si>
    <t>2168_B_MB1</t>
  </si>
  <si>
    <t>29183</t>
  </si>
  <si>
    <t>AMEREN MISSOURI SIOUX PLANT</t>
  </si>
  <si>
    <t>2107_B_2</t>
  </si>
  <si>
    <t>2107_B_1</t>
  </si>
  <si>
    <t>29189</t>
  </si>
  <si>
    <t>AMEREN MISSOURI MERAMEC PLANT</t>
  </si>
  <si>
    <t>2104_G_GT2</t>
  </si>
  <si>
    <t>2104_G_GT2x</t>
  </si>
  <si>
    <t>2104_B_1</t>
  </si>
  <si>
    <t>2104_G_GT1</t>
  </si>
  <si>
    <t>2104_B_2</t>
  </si>
  <si>
    <t>2104_B_4</t>
  </si>
  <si>
    <t>2104_B_3</t>
  </si>
  <si>
    <t>29195</t>
  </si>
  <si>
    <t>MARSHALL MUNICIPAL UTILITIES</t>
  </si>
  <si>
    <t>2144_B_5</t>
  </si>
  <si>
    <t>2144_G_9</t>
  </si>
  <si>
    <t>2144_G_10</t>
  </si>
  <si>
    <t>2144_G_GT1</t>
  </si>
  <si>
    <t>2144_G_11</t>
  </si>
  <si>
    <t>2144_G_7</t>
  </si>
  <si>
    <t>2144_G_8</t>
  </si>
  <si>
    <t>29201</t>
  </si>
  <si>
    <t>SIKESTON POWER STATION</t>
  </si>
  <si>
    <t>6768_B_1</t>
  </si>
  <si>
    <t>29205</t>
  </si>
  <si>
    <t>SHELBINA POWER PLANT</t>
  </si>
  <si>
    <t>7406_G_G3</t>
  </si>
  <si>
    <t>7406_G_G4</t>
  </si>
  <si>
    <t>7406_G_G5</t>
  </si>
  <si>
    <t>7405_G_G2</t>
  </si>
  <si>
    <t>7405_G_G1</t>
  </si>
  <si>
    <t>7406_G_G6</t>
  </si>
  <si>
    <t>7860_G_G7</t>
  </si>
  <si>
    <t>7860_G_G8</t>
  </si>
  <si>
    <t>29207</t>
  </si>
  <si>
    <t>ESSEX POWER PLANT</t>
  </si>
  <si>
    <t>7749_G_1</t>
  </si>
  <si>
    <t>29217</t>
  </si>
  <si>
    <t>KCP AND L GREATER MISSOURI OPERATIONS CO NEVADA GAS TURBINE</t>
  </si>
  <si>
    <t>2090_G_1</t>
  </si>
  <si>
    <t>30003</t>
  </si>
  <si>
    <t>ROCKY MOUNTAIN POWER</t>
  </si>
  <si>
    <t>55749_B_PC1</t>
  </si>
  <si>
    <t>MT</t>
  </si>
  <si>
    <t>30017</t>
  </si>
  <si>
    <t>MDU - MILES CITY</t>
  </si>
  <si>
    <t>2177_G_1</t>
  </si>
  <si>
    <t>30021</t>
  </si>
  <si>
    <t>MDU - GLENDIVE</t>
  </si>
  <si>
    <t>2176_G_GT1</t>
  </si>
  <si>
    <t>2176_G_GT-2</t>
  </si>
  <si>
    <t>30023</t>
  </si>
  <si>
    <t>DAVE GATES GENERATING STATION AT MILL CREEK</t>
  </si>
  <si>
    <t>56908_M_3</t>
  </si>
  <si>
    <t>56908_M_2</t>
  </si>
  <si>
    <t>56908_M_1</t>
  </si>
  <si>
    <t>30083</t>
  </si>
  <si>
    <t>MDU - LEWIS &amp; CLARK STATION</t>
  </si>
  <si>
    <t>6089_B_B1</t>
  </si>
  <si>
    <t>30085</t>
  </si>
  <si>
    <t>BASIN ELECTRIC POWER COOPERATIVE</t>
  </si>
  <si>
    <t>56606_G_01</t>
  </si>
  <si>
    <t>30087</t>
  </si>
  <si>
    <t>COLSTRIP ENERGY LTD PARTNERSHIP</t>
  </si>
  <si>
    <t>10784_B_BLR1</t>
  </si>
  <si>
    <t>COLSTRIP STEAM ELECTRIC STATION</t>
  </si>
  <si>
    <t>6076_B_1</t>
  </si>
  <si>
    <t>6076_B_2</t>
  </si>
  <si>
    <t>6076_B_3</t>
  </si>
  <si>
    <t>6076_B_4</t>
  </si>
  <si>
    <t>30111</t>
  </si>
  <si>
    <t>YELLOWSTONE POWER PLANT</t>
  </si>
  <si>
    <t>50931_B_BLR1</t>
  </si>
  <si>
    <t>50931_B_BLR2</t>
  </si>
  <si>
    <t>31001</t>
  </si>
  <si>
    <t>Don Henry Power Center</t>
  </si>
  <si>
    <t>2243_G_1</t>
  </si>
  <si>
    <t>NE</t>
  </si>
  <si>
    <t>North Denver Station</t>
  </si>
  <si>
    <t>2244_B_5</t>
  </si>
  <si>
    <t>Whelan Energy Center</t>
  </si>
  <si>
    <t>60_B_2</t>
  </si>
  <si>
    <t>60_B_1</t>
  </si>
  <si>
    <t>31021</t>
  </si>
  <si>
    <t>Lyons Municipal Power Plant</t>
  </si>
  <si>
    <t>2253_G_4A</t>
  </si>
  <si>
    <t>31023</t>
  </si>
  <si>
    <t>David City Municipal Power</t>
  </si>
  <si>
    <t>2233_G_6</t>
  </si>
  <si>
    <t>2233_G_7</t>
  </si>
  <si>
    <t>2233_G_5</t>
  </si>
  <si>
    <t>31025</t>
  </si>
  <si>
    <t>OPPD Cass County Station</t>
  </si>
  <si>
    <t>55972_G_CT-1</t>
  </si>
  <si>
    <t>55972_G_CT-2</t>
  </si>
  <si>
    <t>31027</t>
  </si>
  <si>
    <t>Laurel Municipal Plant</t>
  </si>
  <si>
    <t>2249_G_1</t>
  </si>
  <si>
    <t>31039</t>
  </si>
  <si>
    <t>West Point Power Plant</t>
  </si>
  <si>
    <t>2313_G_5</t>
  </si>
  <si>
    <t>2313_G_2</t>
  </si>
  <si>
    <t>2313_G_3</t>
  </si>
  <si>
    <t>2313_G_4</t>
  </si>
  <si>
    <t>Wisner Municipal Power Plant</t>
  </si>
  <si>
    <t>2316_G_3</t>
  </si>
  <si>
    <t>31041</t>
  </si>
  <si>
    <t>Ansley Light Plant</t>
  </si>
  <si>
    <t>2214_G_2</t>
  </si>
  <si>
    <t>2214_G_3</t>
  </si>
  <si>
    <t>Arnold Plant</t>
  </si>
  <si>
    <t>2216_G_1</t>
  </si>
  <si>
    <t>Broken Bow Power Plant</t>
  </si>
  <si>
    <t>2221_G_1</t>
  </si>
  <si>
    <t>2221_G_2</t>
  </si>
  <si>
    <t>2221_G_3</t>
  </si>
  <si>
    <t>2221_G_4</t>
  </si>
  <si>
    <t>2221_G_5</t>
  </si>
  <si>
    <t>2221_G_6</t>
  </si>
  <si>
    <t>Sargent Municipal Utilities</t>
  </si>
  <si>
    <t>2300_G_4</t>
  </si>
  <si>
    <t>2300_G_3</t>
  </si>
  <si>
    <t>2300_G_1</t>
  </si>
  <si>
    <t>31049</t>
  </si>
  <si>
    <t>Chappell Municipal Power Plant</t>
  </si>
  <si>
    <t>2230_G_1</t>
  </si>
  <si>
    <t>31051</t>
  </si>
  <si>
    <t>Emerson Municipal Utilities</t>
  </si>
  <si>
    <t>2235_G_2</t>
  </si>
  <si>
    <t>2235_G_3</t>
  </si>
  <si>
    <t>Wakefield Municipal Power</t>
  </si>
  <si>
    <t>2311_G_6</t>
  </si>
  <si>
    <t>2311_G_5</t>
  </si>
  <si>
    <t>31053</t>
  </si>
  <si>
    <t>Lon D Wright Power Plant</t>
  </si>
  <si>
    <t>2240_B_8</t>
  </si>
  <si>
    <t>2240_B_7</t>
  </si>
  <si>
    <t>2240_B_6</t>
  </si>
  <si>
    <t>2240_G_5OT</t>
  </si>
  <si>
    <t>31055</t>
  </si>
  <si>
    <t>Omaha Public Power District - Jones Street Power Station</t>
  </si>
  <si>
    <t>2290_G_1</t>
  </si>
  <si>
    <t>2290_G_2</t>
  </si>
  <si>
    <t>Omaha Public Power District - North Omaha Power Station</t>
  </si>
  <si>
    <t>2291_B_1</t>
  </si>
  <si>
    <t>2291_B_2</t>
  </si>
  <si>
    <t>2291_B_3</t>
  </si>
  <si>
    <t>2291_B_4</t>
  </si>
  <si>
    <t>2291_B_5</t>
  </si>
  <si>
    <t>31057</t>
  </si>
  <si>
    <t>Benkelman Municipal Power</t>
  </si>
  <si>
    <t>2218_G_1</t>
  </si>
  <si>
    <t>31061</t>
  </si>
  <si>
    <t>Franklin Municipal Power Plant</t>
  </si>
  <si>
    <t>2238_G_2</t>
  </si>
  <si>
    <t>31063</t>
  </si>
  <si>
    <t>Curtis Power Plant</t>
  </si>
  <si>
    <t>2232_G_3</t>
  </si>
  <si>
    <t>2232_G_2</t>
  </si>
  <si>
    <t>2232_G_4</t>
  </si>
  <si>
    <t>31065</t>
  </si>
  <si>
    <t>Beaver City Municipal Plant</t>
  </si>
  <si>
    <t>2217_G_1</t>
  </si>
  <si>
    <t>2217_G_2</t>
  </si>
  <si>
    <t>2217_G_4</t>
  </si>
  <si>
    <t>Oxford Light Plant</t>
  </si>
  <si>
    <t>2295_G_3</t>
  </si>
  <si>
    <t>2295_G_2</t>
  </si>
  <si>
    <t>2295_G_5</t>
  </si>
  <si>
    <t>2295_G_4</t>
  </si>
  <si>
    <t>31067</t>
  </si>
  <si>
    <t>NPPD Beatrice Power Station</t>
  </si>
  <si>
    <t>8000_G_CT1</t>
  </si>
  <si>
    <t>8000_G_CT2</t>
  </si>
  <si>
    <t>31071</t>
  </si>
  <si>
    <t>Burwell Light Plant</t>
  </si>
  <si>
    <t>2222_G_4</t>
  </si>
  <si>
    <t>2222_G_2</t>
  </si>
  <si>
    <t>2222_G_1</t>
  </si>
  <si>
    <t>2222_G_3</t>
  </si>
  <si>
    <t>31073</t>
  </si>
  <si>
    <t>NPPD Canaday Station</t>
  </si>
  <si>
    <t>2226_B_1</t>
  </si>
  <si>
    <t>31079</t>
  </si>
  <si>
    <t>C W Burdick Generating Station</t>
  </si>
  <si>
    <t>2241_B_B-1</t>
  </si>
  <si>
    <t>2241_B_B-2</t>
  </si>
  <si>
    <t>2241_B_B-3</t>
  </si>
  <si>
    <t>2241_G_GT1</t>
  </si>
  <si>
    <t>2241_G_GT2</t>
  </si>
  <si>
    <t>2241_G_GT3</t>
  </si>
  <si>
    <t>Platte Generating Station</t>
  </si>
  <si>
    <t>59_B_1</t>
  </si>
  <si>
    <t>31089</t>
  </si>
  <si>
    <t>Stuart Municipal Power Plant</t>
  </si>
  <si>
    <t>2305_G_3</t>
  </si>
  <si>
    <t>2305_G_1</t>
  </si>
  <si>
    <t>2305_G_5</t>
  </si>
  <si>
    <t>2305_G_2</t>
  </si>
  <si>
    <t>31095</t>
  </si>
  <si>
    <t>Fairbury Municipal Power Plant</t>
  </si>
  <si>
    <t>2236_B_1a</t>
  </si>
  <si>
    <t>2236_B_1</t>
  </si>
  <si>
    <t>31097</t>
  </si>
  <si>
    <t>Tecumseh Plant</t>
  </si>
  <si>
    <t>2308_G_2</t>
  </si>
  <si>
    <t>2308_G_5A</t>
  </si>
  <si>
    <t>2308_G_3</t>
  </si>
  <si>
    <t>2308_G_1</t>
  </si>
  <si>
    <t>2308_G_4</t>
  </si>
  <si>
    <t>31105</t>
  </si>
  <si>
    <t>Kimball Municipal Power Plant</t>
  </si>
  <si>
    <t>2248_G_2</t>
  </si>
  <si>
    <t>2248_G_3</t>
  </si>
  <si>
    <t>2248_G_4</t>
  </si>
  <si>
    <t>2248_G_5</t>
  </si>
  <si>
    <t>2248_G_6</t>
  </si>
  <si>
    <t>2248_G_1</t>
  </si>
  <si>
    <t>31109</t>
  </si>
  <si>
    <t>LES Rokeby Generating Station</t>
  </si>
  <si>
    <t>6373_G_1</t>
  </si>
  <si>
    <t>6373_G_2</t>
  </si>
  <si>
    <t>6373_G_3</t>
  </si>
  <si>
    <t>LES Terry Bundy Generating Station</t>
  </si>
  <si>
    <t>7887_G_2</t>
  </si>
  <si>
    <t>7887_G_3</t>
  </si>
  <si>
    <t>7887_G_4</t>
  </si>
  <si>
    <t>NPPD Sheldon Station</t>
  </si>
  <si>
    <t>2277_B_2</t>
  </si>
  <si>
    <t>2277_B_1</t>
  </si>
  <si>
    <t>31111</t>
  </si>
  <si>
    <t>NPPD Gerald Gentleman Station</t>
  </si>
  <si>
    <t>6077_B_1</t>
  </si>
  <si>
    <t>6077_B_2</t>
  </si>
  <si>
    <t>31119</t>
  </si>
  <si>
    <t>Madison Light &amp; Power Plant</t>
  </si>
  <si>
    <t>7469_G_FM2</t>
  </si>
  <si>
    <t>7469_G_FM1</t>
  </si>
  <si>
    <t>31127</t>
  </si>
  <si>
    <t>Auburn Generating Plant</t>
  </si>
  <si>
    <t>2215_G_4A</t>
  </si>
  <si>
    <t>2215_G_2</t>
  </si>
  <si>
    <t>2215_G_5</t>
  </si>
  <si>
    <t>2215_G_6</t>
  </si>
  <si>
    <t>2215_G_7</t>
  </si>
  <si>
    <t>2215_G_1</t>
  </si>
  <si>
    <t>31131</t>
  </si>
  <si>
    <t>Nebraska City Power Plant No 1</t>
  </si>
  <si>
    <t>2255_G_2</t>
  </si>
  <si>
    <t>2255_G_9</t>
  </si>
  <si>
    <t>2255_G_8</t>
  </si>
  <si>
    <t>2255_G_10</t>
  </si>
  <si>
    <t>2255_G_5</t>
  </si>
  <si>
    <t>2255_G_4</t>
  </si>
  <si>
    <t>2255_G_3</t>
  </si>
  <si>
    <t>Nebraska City Power Plant No 2</t>
  </si>
  <si>
    <t>7555_G_12</t>
  </si>
  <si>
    <t>7555_G_11</t>
  </si>
  <si>
    <t>OPPD Nebraska City Station</t>
  </si>
  <si>
    <t>6096_B_1</t>
  </si>
  <si>
    <t>6096_B_2</t>
  </si>
  <si>
    <t>31139</t>
  </si>
  <si>
    <t>Plainview Municipal Power</t>
  </si>
  <si>
    <t>2297_G_1</t>
  </si>
  <si>
    <t>31141</t>
  </si>
  <si>
    <t>ADM Corn Processing</t>
  </si>
  <si>
    <t>57046_B_CFB2</t>
  </si>
  <si>
    <t>31145</t>
  </si>
  <si>
    <t>NPPD Mc Cook Peaking Unit</t>
  </si>
  <si>
    <t>2271_M_1</t>
  </si>
  <si>
    <t>31147</t>
  </si>
  <si>
    <t>Falls City Power Plant</t>
  </si>
  <si>
    <t>2237_G_4</t>
  </si>
  <si>
    <t>2237_G_6</t>
  </si>
  <si>
    <t>2237_G_5</t>
  </si>
  <si>
    <t>2237_G_1</t>
  </si>
  <si>
    <t>2237_G_2</t>
  </si>
  <si>
    <t>2237_G_3</t>
  </si>
  <si>
    <t>31151</t>
  </si>
  <si>
    <t>Crete Municipal Plant</t>
  </si>
  <si>
    <t>2231_G_1</t>
  </si>
  <si>
    <t>31153</t>
  </si>
  <si>
    <t>OPPD Sarpy County Station</t>
  </si>
  <si>
    <t>2292_G_2x</t>
  </si>
  <si>
    <t>2292_G_1</t>
  </si>
  <si>
    <t>2292_G_1x</t>
  </si>
  <si>
    <t>2292_G_5</t>
  </si>
  <si>
    <t>2292_G_4</t>
  </si>
  <si>
    <t>2292_G_2</t>
  </si>
  <si>
    <t>2292_G_3</t>
  </si>
  <si>
    <t>2292_G_3x</t>
  </si>
  <si>
    <t>31155</t>
  </si>
  <si>
    <t>Wahoo Power Plant</t>
  </si>
  <si>
    <t>2310_G_4</t>
  </si>
  <si>
    <t>2310_G_6</t>
  </si>
  <si>
    <t>2310_G_5</t>
  </si>
  <si>
    <t>2310_G_2</t>
  </si>
  <si>
    <t>2310_G_1</t>
  </si>
  <si>
    <t>2310_G_3</t>
  </si>
  <si>
    <t>31169</t>
  </si>
  <si>
    <t>NPPD Hebron Peaking Unit</t>
  </si>
  <si>
    <t>2266_M_1</t>
  </si>
  <si>
    <t>31173</t>
  </si>
  <si>
    <t>Pender Municipal Power Plant</t>
  </si>
  <si>
    <t>2296_G_4</t>
  </si>
  <si>
    <t>2296_G_3</t>
  </si>
  <si>
    <t>2296_G_2</t>
  </si>
  <si>
    <t>2296_G_1</t>
  </si>
  <si>
    <t>31179</t>
  </si>
  <si>
    <t>Wayne Municipal Power Plant</t>
  </si>
  <si>
    <t>2312_G_4</t>
  </si>
  <si>
    <t>31181</t>
  </si>
  <si>
    <t>Blue Hill City Light &amp; Water</t>
  </si>
  <si>
    <t>7481_G_1</t>
  </si>
  <si>
    <t>Red Cloud Municipal Plant</t>
  </si>
  <si>
    <t>2299_G_2</t>
  </si>
  <si>
    <t>2299_G_3</t>
  </si>
  <si>
    <t>2299_G_4</t>
  </si>
  <si>
    <t>2299_G_5</t>
  </si>
  <si>
    <t>32003</t>
  </si>
  <si>
    <t>Las Vegas Power Company-Apex Generating Station</t>
  </si>
  <si>
    <t>55514_G_CTG1</t>
  </si>
  <si>
    <t>NV</t>
  </si>
  <si>
    <t>55514_G_CTG2</t>
  </si>
  <si>
    <t>NV Energy-Walter Higgins</t>
  </si>
  <si>
    <t>55687_G_ST1</t>
  </si>
  <si>
    <t>55687_G_A01</t>
  </si>
  <si>
    <t>55687_G_A02</t>
  </si>
  <si>
    <t>Nevada Cogeneration Associates #1</t>
  </si>
  <si>
    <t>54350_G_GTA</t>
  </si>
  <si>
    <t>54350_G_GTB</t>
  </si>
  <si>
    <t>54350_G_GTC</t>
  </si>
  <si>
    <t>Nevada Cogeneration Associates #2</t>
  </si>
  <si>
    <t>54349_G_GTA</t>
  </si>
  <si>
    <t>54349_G_GTB</t>
  </si>
  <si>
    <t>54349_G_GTC</t>
  </si>
  <si>
    <t>Nevada Power (Chuck Lenzie)</t>
  </si>
  <si>
    <t>55322_G_CTG1</t>
  </si>
  <si>
    <t>55322_G_CTG2</t>
  </si>
  <si>
    <t>55322_G_CTG3</t>
  </si>
  <si>
    <t>55322_G_CTG4</t>
  </si>
  <si>
    <t>Nevada Power Clark Station</t>
  </si>
  <si>
    <t>2322_G_GT4</t>
  </si>
  <si>
    <t>2322_G_GT5</t>
  </si>
  <si>
    <t>2322_G_GT6</t>
  </si>
  <si>
    <t>2322_G_GT7</t>
  </si>
  <si>
    <t>2322_G_GT8</t>
  </si>
  <si>
    <t>2322_M_11</t>
  </si>
  <si>
    <t>2322_M_12</t>
  </si>
  <si>
    <t>2322_M_13</t>
  </si>
  <si>
    <t>2322_M_14</t>
  </si>
  <si>
    <t>2322_M_15</t>
  </si>
  <si>
    <t>2322_M_16</t>
  </si>
  <si>
    <t>2322_M_17</t>
  </si>
  <si>
    <t>2322_M_18</t>
  </si>
  <si>
    <t>2322_M_19</t>
  </si>
  <si>
    <t>2322_M_20</t>
  </si>
  <si>
    <t>2322_M_21</t>
  </si>
  <si>
    <t>2322_M_22</t>
  </si>
  <si>
    <t>Nevada Power Company (Harry Allen)</t>
  </si>
  <si>
    <t>7082_G_GT1</t>
  </si>
  <si>
    <t>7082_G_6</t>
  </si>
  <si>
    <t>7082_G_5</t>
  </si>
  <si>
    <t>7082_G_GT4</t>
  </si>
  <si>
    <t>Nevada Power Silverhawk</t>
  </si>
  <si>
    <t>55841_G_CT1</t>
  </si>
  <si>
    <t>55841_G_CT2</t>
  </si>
  <si>
    <t>Nevada Sun Peak Partnerships</t>
  </si>
  <si>
    <t>54854_G_5657</t>
  </si>
  <si>
    <t>54854_G_5658</t>
  </si>
  <si>
    <t>54854_G_5659</t>
  </si>
  <si>
    <t>REID GARDNER STATION POWER PLANT</t>
  </si>
  <si>
    <t>2324_B_4</t>
  </si>
  <si>
    <t>SWG Nevada Holdings LLC</t>
  </si>
  <si>
    <t>10761_G_GEN1</t>
  </si>
  <si>
    <t>10761_G_GEN3</t>
  </si>
  <si>
    <t>10761_G_GEN4</t>
  </si>
  <si>
    <t>10761_G_GEN5</t>
  </si>
  <si>
    <t>10761_G_GEN6</t>
  </si>
  <si>
    <t>Saguaro Power Company</t>
  </si>
  <si>
    <t>54271_G_STG</t>
  </si>
  <si>
    <t>54271_G_CTG2</t>
  </si>
  <si>
    <t>San Diego Gas and Electric</t>
  </si>
  <si>
    <t>55077_G_ED01</t>
  </si>
  <si>
    <t>55077_G_ED02</t>
  </si>
  <si>
    <t>32011</t>
  </si>
  <si>
    <t>TS POWER PLANT</t>
  </si>
  <si>
    <t>56224_B_BLR100</t>
  </si>
  <si>
    <t>32013</t>
  </si>
  <si>
    <t>VALMY COOLING TOWER #2</t>
  </si>
  <si>
    <t>8224_B_1</t>
  </si>
  <si>
    <t>8224_B_2</t>
  </si>
  <si>
    <t>32019</t>
  </si>
  <si>
    <t>FORT CHURCHILL GENERATING STATION</t>
  </si>
  <si>
    <t>2330_B_1</t>
  </si>
  <si>
    <t>2330_B_2</t>
  </si>
  <si>
    <t>32029</t>
  </si>
  <si>
    <t>TRACY GENERATING STATION</t>
  </si>
  <si>
    <t>2336_G_8</t>
  </si>
  <si>
    <t>2336_G_9</t>
  </si>
  <si>
    <t>2336_B_3</t>
  </si>
  <si>
    <t>2336_G_GT3</t>
  </si>
  <si>
    <t>2336_G_GT4</t>
  </si>
  <si>
    <t>2336_G_5</t>
  </si>
  <si>
    <t>33003</t>
  </si>
  <si>
    <t>PINETREE POWER - TAMWORTH</t>
  </si>
  <si>
    <t>50739_B_0100</t>
  </si>
  <si>
    <t>NH</t>
  </si>
  <si>
    <t>PSNH - WHITE LAKE STATION</t>
  </si>
  <si>
    <t>2369_G_GT1</t>
  </si>
  <si>
    <t>33007</t>
  </si>
  <si>
    <t>BURGESS BIOPOWER</t>
  </si>
  <si>
    <t>58054_B_ST01</t>
  </si>
  <si>
    <t>PSNH - LOST NATION STATION</t>
  </si>
  <si>
    <t>2362_G_GT1</t>
  </si>
  <si>
    <t>33009</t>
  </si>
  <si>
    <t>BRIDGEWATER POWER COMPANY</t>
  </si>
  <si>
    <t>10290_B_EU1</t>
  </si>
  <si>
    <t>INDECK ENERGY - ALEXANDRIA LLC</t>
  </si>
  <si>
    <t>58595_B_B1</t>
  </si>
  <si>
    <t>PINETREE POWER - BETHLEHEM</t>
  </si>
  <si>
    <t>50208_B_B1</t>
  </si>
  <si>
    <t>33013</t>
  </si>
  <si>
    <t>PSNH d/b/a EVERSOURCE ENERGY - MERRIMACK STATION</t>
  </si>
  <si>
    <t>2364_B_2</t>
  </si>
  <si>
    <t>2364_G_GT2</t>
  </si>
  <si>
    <t>2364_B_1</t>
  </si>
  <si>
    <t>2364_G_GT1</t>
  </si>
  <si>
    <t>WHEELABRATOR CONCORD COMPANY LP</t>
  </si>
  <si>
    <t>50873_B_B1</t>
  </si>
  <si>
    <t>50873_B_B2</t>
  </si>
  <si>
    <t>33015</t>
  </si>
  <si>
    <t>ESSENTIAL POWER NEWINGTON LLC</t>
  </si>
  <si>
    <t>55661_G_ST</t>
  </si>
  <si>
    <t>55661_G_GT-2</t>
  </si>
  <si>
    <t>55661_G_GT-1</t>
  </si>
  <si>
    <t>GRANITE RIDGE ENERGY LLC</t>
  </si>
  <si>
    <t>55170_G_CT12</t>
  </si>
  <si>
    <t>55170_G_CT11</t>
  </si>
  <si>
    <t>55170_G_STG</t>
  </si>
  <si>
    <t>PSNH d/b/a EVERSOURCE ENERGY - NEWINGTON STATION</t>
  </si>
  <si>
    <t>8002_B_1</t>
  </si>
  <si>
    <t>PSNH d/b/a EVERSOURCE ENERGY - SCHILLER STATION</t>
  </si>
  <si>
    <t>2367_G_GT1</t>
  </si>
  <si>
    <t>2367_B_6</t>
  </si>
  <si>
    <t>2367_B_4</t>
  </si>
  <si>
    <t>2367_B_5W</t>
  </si>
  <si>
    <t>33017</t>
  </si>
  <si>
    <t>TURNKEY RECYCLING &amp; ENVIRONMENTAL ENTERP</t>
  </si>
  <si>
    <t>54663_G_GEN6</t>
  </si>
  <si>
    <t>54663_G_GEN5</t>
  </si>
  <si>
    <t>54663_G_GEN2</t>
  </si>
  <si>
    <t>54663_G_GEN1</t>
  </si>
  <si>
    <t>54663_G_GEN3</t>
  </si>
  <si>
    <t>54663_G_GEN4</t>
  </si>
  <si>
    <t>33019</t>
  </si>
  <si>
    <t>SPRINGFIELD POWER LLC</t>
  </si>
  <si>
    <t>10838_B_BLR1</t>
  </si>
  <si>
    <t>WHEELABRATOR CLAREMONT COMPANY LP</t>
  </si>
  <si>
    <t>50872_G_GEN1</t>
  </si>
  <si>
    <t>50872_G_GEN1B</t>
  </si>
  <si>
    <t>34003</t>
  </si>
  <si>
    <t>Elmwood Park Power, LLC</t>
  </si>
  <si>
    <t>50852_G_GEN2</t>
  </si>
  <si>
    <t>NJ</t>
  </si>
  <si>
    <t>PSEG Bergen Generating Station</t>
  </si>
  <si>
    <t>2398_M_2201</t>
  </si>
  <si>
    <t>34005</t>
  </si>
  <si>
    <t>Burlington Generating Station</t>
  </si>
  <si>
    <t>2399_M_124</t>
  </si>
  <si>
    <t>34007</t>
  </si>
  <si>
    <t>Camden County Energy Recovery Associates</t>
  </si>
  <si>
    <t>10435_B_SG101A</t>
  </si>
  <si>
    <t>Camden Plant Holding, LLC</t>
  </si>
  <si>
    <t>10751_G_GEN2</t>
  </si>
  <si>
    <t>34009</t>
  </si>
  <si>
    <t>B. L. England Generating Station</t>
  </si>
  <si>
    <t>2378_G_IC4</t>
  </si>
  <si>
    <t>2378_B_3</t>
  </si>
  <si>
    <t>2378_B_2</t>
  </si>
  <si>
    <t>34011</t>
  </si>
  <si>
    <t>CUMBERLAND GAS TO ENERGY PLANT</t>
  </si>
  <si>
    <t>56884_G_GEN1</t>
  </si>
  <si>
    <t>Carll s Energy Center</t>
  </si>
  <si>
    <t>2379_G_CA2</t>
  </si>
  <si>
    <t>2379_G_CA2x</t>
  </si>
  <si>
    <t>2379_G_CA1</t>
  </si>
  <si>
    <t>2379_G_CA1x</t>
  </si>
  <si>
    <t>Cumberland Energy Center</t>
  </si>
  <si>
    <t>5083_G_CUMB</t>
  </si>
  <si>
    <t>5083_G_CUMB2</t>
  </si>
  <si>
    <t>Sherman Energy Center</t>
  </si>
  <si>
    <t>7288_G_SEHR</t>
  </si>
  <si>
    <t>Vineland Municipal Electric Utility (VMEU)</t>
  </si>
  <si>
    <t>6776_G_1</t>
  </si>
  <si>
    <t>Vineland Municipal Electric Utility - Down S</t>
  </si>
  <si>
    <t>2434_G_11</t>
  </si>
  <si>
    <t>34013</t>
  </si>
  <si>
    <t>Covanta Essex Company</t>
  </si>
  <si>
    <t>10643_B_3</t>
  </si>
  <si>
    <t>Newark Bay Cogeneration Partnership LP</t>
  </si>
  <si>
    <t>50385_G_GEN2</t>
  </si>
  <si>
    <t>50385_G_GEN1</t>
  </si>
  <si>
    <t>Newark Energy Center</t>
  </si>
  <si>
    <t>58079_M_GT-1</t>
  </si>
  <si>
    <t>PSEG FOSSIL LLC ESSEX GENERATING STATION</t>
  </si>
  <si>
    <t>2401_G_9</t>
  </si>
  <si>
    <t>34015</t>
  </si>
  <si>
    <t>Eagle Point Power Generation LLC</t>
  </si>
  <si>
    <t>50561_M_GTG2</t>
  </si>
  <si>
    <t>Logan Generating Plant</t>
  </si>
  <si>
    <t>10043_B_B01</t>
  </si>
  <si>
    <t>Mickleton Energy Center</t>
  </si>
  <si>
    <t>8008_G_MICK</t>
  </si>
  <si>
    <t>Paulsboro Refining Company LLC</t>
  </si>
  <si>
    <t>50628_G_GEN1</t>
  </si>
  <si>
    <t>WHEELABRATOR GLOUCESTER  COMPANY L P</t>
  </si>
  <si>
    <t>50885_B_BLR2</t>
  </si>
  <si>
    <t>West Depford Energy Station</t>
  </si>
  <si>
    <t>56963_M_E101</t>
  </si>
  <si>
    <t>34017</t>
  </si>
  <si>
    <t>Bayonne Energy Center</t>
  </si>
  <si>
    <t>56964_M_GT8</t>
  </si>
  <si>
    <t>Bayonne Plant Holding, L.L.C.</t>
  </si>
  <si>
    <t>50497_G_GTG3</t>
  </si>
  <si>
    <t>50497_G_GTG2</t>
  </si>
  <si>
    <t>50497_G_GTG1</t>
  </si>
  <si>
    <t>Hudson Generating Station</t>
  </si>
  <si>
    <t>2403_B_2</t>
  </si>
  <si>
    <t>Kearny Generating Station</t>
  </si>
  <si>
    <t>2404_M_142</t>
  </si>
  <si>
    <t>2404_M_N124</t>
  </si>
  <si>
    <t>34019</t>
  </si>
  <si>
    <t>Gilbert Generating Station</t>
  </si>
  <si>
    <t>2393_G_4</t>
  </si>
  <si>
    <t>2393_G_5</t>
  </si>
  <si>
    <t>2393_G_7</t>
  </si>
  <si>
    <t>2393_G_6</t>
  </si>
  <si>
    <t>2393_G_9</t>
  </si>
  <si>
    <t>34021</t>
  </si>
  <si>
    <t>PSEG FOSSIL LLC MERCER GENERATING STATION</t>
  </si>
  <si>
    <t>2408_B_1</t>
  </si>
  <si>
    <t>2408_B_2</t>
  </si>
  <si>
    <t>Veolia Energy Trenton, L.P.</t>
  </si>
  <si>
    <t>50094_G_7213</t>
  </si>
  <si>
    <t>34023</t>
  </si>
  <si>
    <t>EFS Parlin Holdings, LLC</t>
  </si>
  <si>
    <t>50799_M_GEN4</t>
  </si>
  <si>
    <t>MCUA Landfill Gas Utilization Project</t>
  </si>
  <si>
    <t>56119_G_300</t>
  </si>
  <si>
    <t>NORTH JERSEY ENERGY ASSOC A LP</t>
  </si>
  <si>
    <t>10308_G_CT2</t>
  </si>
  <si>
    <t>10308_G_CT1</t>
  </si>
  <si>
    <t>RED OAK POWER LLC</t>
  </si>
  <si>
    <t>55239_M_0001</t>
  </si>
  <si>
    <t>Sayreville Generating Station (JCP&amp;L)</t>
  </si>
  <si>
    <t>2390_G_GT4</t>
  </si>
  <si>
    <t>2390_G_GT3</t>
  </si>
  <si>
    <t>2390_G_GT2</t>
  </si>
  <si>
    <t>2390_G_GT1</t>
  </si>
  <si>
    <t>Sewaren Generating Station</t>
  </si>
  <si>
    <t>2411_B_3</t>
  </si>
  <si>
    <t>2411_B_1</t>
  </si>
  <si>
    <t>2411_B_2</t>
  </si>
  <si>
    <t>2411_B_4</t>
  </si>
  <si>
    <t>Woodbridge Energy Center</t>
  </si>
  <si>
    <t>57839_M_CT001</t>
  </si>
  <si>
    <t>34029</t>
  </si>
  <si>
    <t>Essential Power Operating Company LLC</t>
  </si>
  <si>
    <t>54640_M_GEN1</t>
  </si>
  <si>
    <t>55938_M_OPP4</t>
  </si>
  <si>
    <t>Forked River Power, LLC</t>
  </si>
  <si>
    <t>7138_G_2</t>
  </si>
  <si>
    <t>7138_G_1</t>
  </si>
  <si>
    <t>34033</t>
  </si>
  <si>
    <t>CARNEYS POINT GENERATING PLANT</t>
  </si>
  <si>
    <t>10566_B_BOIL2</t>
  </si>
  <si>
    <t>10566_B_BOIL1</t>
  </si>
  <si>
    <t>PSEG Nuclear LLC Hope Crk-Salem Gen Stations</t>
  </si>
  <si>
    <t>2410_G_3</t>
  </si>
  <si>
    <t>Pedricktown Cogeneration Plant</t>
  </si>
  <si>
    <t>10099_G_GEN2</t>
  </si>
  <si>
    <t>34039</t>
  </si>
  <si>
    <t>Cogen Technologies Linden Venture, L.P.</t>
  </si>
  <si>
    <t>50006_G_GTG3</t>
  </si>
  <si>
    <t>50006_G_GTG1</t>
  </si>
  <si>
    <t>50006_G_GTG2</t>
  </si>
  <si>
    <t>50006_G_GTG4</t>
  </si>
  <si>
    <t>50006_G_GTG5</t>
  </si>
  <si>
    <t>50006_G_GTG6</t>
  </si>
  <si>
    <t>EF KENILWORTH LLC</t>
  </si>
  <si>
    <t>10805_G_GEN2</t>
  </si>
  <si>
    <t>PSEG Fossil LLC Linden Gen St &amp; PSE&amp;G SNG Plt</t>
  </si>
  <si>
    <t>2406_M_8</t>
  </si>
  <si>
    <t>2406_M_2201</t>
  </si>
  <si>
    <t>Union County Resource Recovery Facility</t>
  </si>
  <si>
    <t>50960_B_UNIT3</t>
  </si>
  <si>
    <t>34041</t>
  </si>
  <si>
    <t>Covanta Warren Energy Resource Co. L.P.</t>
  </si>
  <si>
    <t>10012_B_2</t>
  </si>
  <si>
    <t>Mars Chocolate NA LLC</t>
  </si>
  <si>
    <t>10061_G_GEN1</t>
  </si>
  <si>
    <t>35001</t>
  </si>
  <si>
    <t>Reeves Generating Station</t>
  </si>
  <si>
    <t>2450_B_3</t>
  </si>
  <si>
    <t>NM</t>
  </si>
  <si>
    <t>2450_B_1</t>
  </si>
  <si>
    <t>2450_B_2</t>
  </si>
  <si>
    <t>Rio Bravo Generating Station</t>
  </si>
  <si>
    <t>55039_G_GT1</t>
  </si>
  <si>
    <t>35013</t>
  </si>
  <si>
    <t>Afton Generating Station</t>
  </si>
  <si>
    <t>55210_G_0002</t>
  </si>
  <si>
    <t>El Paso Electric - Rio Grande Generating Station</t>
  </si>
  <si>
    <t>2444_G_9</t>
  </si>
  <si>
    <t>2444_B_7</t>
  </si>
  <si>
    <t>2444_B_6</t>
  </si>
  <si>
    <t>2444_B_8</t>
  </si>
  <si>
    <t>35023</t>
  </si>
  <si>
    <t>Lordsburg Generating Station</t>
  </si>
  <si>
    <t>7967_G_GT1</t>
  </si>
  <si>
    <t>7967_G_GT2</t>
  </si>
  <si>
    <t>Pyramid Generating Station</t>
  </si>
  <si>
    <t>7975_G_4</t>
  </si>
  <si>
    <t>7975_G_3</t>
  </si>
  <si>
    <t>7975_G_2</t>
  </si>
  <si>
    <t>7975_G_1</t>
  </si>
  <si>
    <t>35025</t>
  </si>
  <si>
    <t>Lea County Electric Cooperative Power Plant</t>
  </si>
  <si>
    <t>57872_G_UNIT1</t>
  </si>
  <si>
    <t>57872_G_UNIT4</t>
  </si>
  <si>
    <t>57872_G_UNIT5</t>
  </si>
  <si>
    <t>57872_G_UNIT2</t>
  </si>
  <si>
    <t>57872_G_UNIT3</t>
  </si>
  <si>
    <t>Lea Power Partners - Hobbs Generating Station</t>
  </si>
  <si>
    <t>56458_G_GT2</t>
  </si>
  <si>
    <t>56458_G_GT1</t>
  </si>
  <si>
    <t>Southwestern Public Service Co - Maddox Station</t>
  </si>
  <si>
    <t>2446_G_3</t>
  </si>
  <si>
    <t>2446_G_2</t>
  </si>
  <si>
    <t>2446_B_051B</t>
  </si>
  <si>
    <t>Xcel Energy - Cunningham Station</t>
  </si>
  <si>
    <t>2454_G_4</t>
  </si>
  <si>
    <t>2454_G_3</t>
  </si>
  <si>
    <t>2454_B_122B</t>
  </si>
  <si>
    <t>2454_G_1</t>
  </si>
  <si>
    <t>35029</t>
  </si>
  <si>
    <t>Luna Energy Facility</t>
  </si>
  <si>
    <t>55343_G_CTG1</t>
  </si>
  <si>
    <t>55343_G_CTG2</t>
  </si>
  <si>
    <t>35031</t>
  </si>
  <si>
    <t>Prewitt Escalante Generating Station</t>
  </si>
  <si>
    <t>87_B_1</t>
  </si>
  <si>
    <t>35037</t>
  </si>
  <si>
    <t>SPS - Quay County Generating Plant</t>
  </si>
  <si>
    <t>58125_G_1</t>
  </si>
  <si>
    <t>35045</t>
  </si>
  <si>
    <t>Bluffview Power Plant</t>
  </si>
  <si>
    <t>55977_G_CTG1</t>
  </si>
  <si>
    <t>Milagro Gas Treating Plant</t>
  </si>
  <si>
    <t>54814_G_GO1A</t>
  </si>
  <si>
    <t>PNM - San Juan Generating Station</t>
  </si>
  <si>
    <t>2451_B_2</t>
  </si>
  <si>
    <t>2451_B_1</t>
  </si>
  <si>
    <t>2451_B_4</t>
  </si>
  <si>
    <t>2451_B_3</t>
  </si>
  <si>
    <t>35061</t>
  </si>
  <si>
    <t>La Luz Energy Center</t>
  </si>
  <si>
    <t>58284_G_0001</t>
  </si>
  <si>
    <t>Valencia Power Plant</t>
  </si>
  <si>
    <t>55802_G_CTG1</t>
  </si>
  <si>
    <t>36001</t>
  </si>
  <si>
    <t>ALBANY LANDFILL</t>
  </si>
  <si>
    <t>55155_G_UNT3</t>
  </si>
  <si>
    <t>NY</t>
  </si>
  <si>
    <t>BETHLEHEM ENERGY CENTER</t>
  </si>
  <si>
    <t>2539_M_5</t>
  </si>
  <si>
    <t>SELKIRK COGENERATION PROJECT</t>
  </si>
  <si>
    <t>10725_G_GEN1</t>
  </si>
  <si>
    <t>10725_M_GEN5</t>
  </si>
  <si>
    <t>36003</t>
  </si>
  <si>
    <t>RG&amp;E ALLEGANY STATION #133</t>
  </si>
  <si>
    <t>7784_G_1</t>
  </si>
  <si>
    <t>36005</t>
  </si>
  <si>
    <t>HARLEM RIVER YARDS PLANT</t>
  </si>
  <si>
    <t>7914_M_HR02</t>
  </si>
  <si>
    <t>HELL GATE</t>
  </si>
  <si>
    <t>7913_M_HG02</t>
  </si>
  <si>
    <t>RIVERBAY CORP-CO-OP CITY</t>
  </si>
  <si>
    <t>52168_B_0003HP</t>
  </si>
  <si>
    <t>52168_G_GEN3</t>
  </si>
  <si>
    <t>52168_G_GEN4</t>
  </si>
  <si>
    <t>36007</t>
  </si>
  <si>
    <t>BINGHAMTON CO-GENERATION PLANT</t>
  </si>
  <si>
    <t>55600_G_1</t>
  </si>
  <si>
    <t>36009</t>
  </si>
  <si>
    <t>INDECK OLEAN ENERGY CENTER</t>
  </si>
  <si>
    <t>54076_G_GEN1</t>
  </si>
  <si>
    <t>36013</t>
  </si>
  <si>
    <t>SAMUEL A CARLSON GENERATING STATION</t>
  </si>
  <si>
    <t>2682_G_7</t>
  </si>
  <si>
    <t>2682_B_10</t>
  </si>
  <si>
    <t>2682_M_12</t>
  </si>
  <si>
    <t>36019</t>
  </si>
  <si>
    <t>SARANAC POWER PARTNERS COGENERATION FAC</t>
  </si>
  <si>
    <t>54574_G_GEN1</t>
  </si>
  <si>
    <t>54574_G_GEN2</t>
  </si>
  <si>
    <t>54574_G_GEN3</t>
  </si>
  <si>
    <t>36027</t>
  </si>
  <si>
    <t>DUTCHESS CO RESOURCE RECOVERY FACILITY</t>
  </si>
  <si>
    <t>10305_G_GEN1</t>
  </si>
  <si>
    <t>36029</t>
  </si>
  <si>
    <t>HUNTLEY STEAM GENERATING STATION</t>
  </si>
  <si>
    <t>2549_M_68</t>
  </si>
  <si>
    <t>INDECK-YERKES ENERGY SERVICES</t>
  </si>
  <si>
    <t>50451_G_GEN2</t>
  </si>
  <si>
    <t>50451_G_GEN1</t>
  </si>
  <si>
    <t>36037</t>
  </si>
  <si>
    <t>BATAVIA POWER PLANT</t>
  </si>
  <si>
    <t>54593_G_GEN1</t>
  </si>
  <si>
    <t>36039</t>
  </si>
  <si>
    <t>ATHENS GENERATING PLANT</t>
  </si>
  <si>
    <t>55405_G_CT1</t>
  </si>
  <si>
    <t>55405_G_CT2</t>
  </si>
  <si>
    <t>55405_G_CT3</t>
  </si>
  <si>
    <t>36045</t>
  </si>
  <si>
    <t>BLACK RIVER GENERATION LLC</t>
  </si>
  <si>
    <t>10464_M_E0003</t>
  </si>
  <si>
    <t>CARTHAGE ENERGY COGEN FACILITY</t>
  </si>
  <si>
    <t>10620_G_GEN1</t>
  </si>
  <si>
    <t>10620_G_GEN2</t>
  </si>
  <si>
    <t>36047</t>
  </si>
  <si>
    <t>23RD AND 3RD PLANT</t>
  </si>
  <si>
    <t>7910_M_2</t>
  </si>
  <si>
    <t>BROOKLYN NAVY YARD COGENERATION PLANT</t>
  </si>
  <si>
    <t>54914_G_01</t>
  </si>
  <si>
    <t>54914_G_02</t>
  </si>
  <si>
    <t>54914_G_03</t>
  </si>
  <si>
    <t>54914_G_04</t>
  </si>
  <si>
    <t>CON EDISON - HUDSON AVE STATION</t>
  </si>
  <si>
    <t>2496_M_GT5</t>
  </si>
  <si>
    <t>GOWANUS GENERATING STATION</t>
  </si>
  <si>
    <t>2494_M_GT48</t>
  </si>
  <si>
    <t>N 1ST STREET PLANT</t>
  </si>
  <si>
    <t>7915_G_N01</t>
  </si>
  <si>
    <t>NARROWS GENERATING STATION</t>
  </si>
  <si>
    <t>2499_M_NT18</t>
  </si>
  <si>
    <t>2499_M_NT28</t>
  </si>
  <si>
    <t>36049</t>
  </si>
  <si>
    <t>BEAVER FALLS GENERATING FACILITY</t>
  </si>
  <si>
    <t>10617_G_GEN1</t>
  </si>
  <si>
    <t>LYONSDALE BIOMASS LLC</t>
  </si>
  <si>
    <t>54526_B_00001</t>
  </si>
  <si>
    <t>36055</t>
  </si>
  <si>
    <t>Red-Rochester LLC At Eastman Business Park</t>
  </si>
  <si>
    <t>10025_M_41</t>
  </si>
  <si>
    <t>36059</t>
  </si>
  <si>
    <t>EF BARRETT POWER STATION</t>
  </si>
  <si>
    <t>2511_M_GT1</t>
  </si>
  <si>
    <t>2511_M_9</t>
  </si>
  <si>
    <t>2511_B_20</t>
  </si>
  <si>
    <t>2511_B_10</t>
  </si>
  <si>
    <t>EQUUS FREEPORT POWER GENERATING STATION</t>
  </si>
  <si>
    <t>56032_G_0001</t>
  </si>
  <si>
    <t>FREEPORT POWER PLANT #1</t>
  </si>
  <si>
    <t>2678_G_3</t>
  </si>
  <si>
    <t>2678_G_2</t>
  </si>
  <si>
    <t>FREEPORT POWER PLANT #2</t>
  </si>
  <si>
    <t>2679_G_CT5</t>
  </si>
  <si>
    <t>2679_G_3</t>
  </si>
  <si>
    <t>GLENWOOD ENERGY CENTER - new turbs</t>
  </si>
  <si>
    <t>7869_M_GT5</t>
  </si>
  <si>
    <t>GLENWOOD MAIN POWER STATION</t>
  </si>
  <si>
    <t>2514_G_GT3</t>
  </si>
  <si>
    <t>2514_G_GT2</t>
  </si>
  <si>
    <t>HEMPSTEAD RESOURCE RECOVERY FACILITY</t>
  </si>
  <si>
    <t>10642_B_3</t>
  </si>
  <si>
    <t>ROCKVILLE CENTRE POWER PLANT</t>
  </si>
  <si>
    <t>2695_G_8</t>
  </si>
  <si>
    <t>TBG COGEN FACILITY</t>
  </si>
  <si>
    <t>50292_M_GEN1</t>
  </si>
  <si>
    <t>50292_G_GEN4</t>
  </si>
  <si>
    <t>50292_G_GEN6</t>
  </si>
  <si>
    <t>TRIGEN CENTRL UTILITY PLT - MITCHL FIELD</t>
  </si>
  <si>
    <t>52056_G_GT1</t>
  </si>
  <si>
    <t>52056_G_ST1</t>
  </si>
  <si>
    <t>36061</t>
  </si>
  <si>
    <t>CON ED-59TH ST STA</t>
  </si>
  <si>
    <t>2503_G_GT1</t>
  </si>
  <si>
    <t>2503_M_4BLRS</t>
  </si>
  <si>
    <t>CON ED-74TH STREET STA</t>
  </si>
  <si>
    <t>2504_M_GT2</t>
  </si>
  <si>
    <t>2504_M_122</t>
  </si>
  <si>
    <t>CON ED-EAST RIVER GENERATING STATION</t>
  </si>
  <si>
    <t>2493_M_70</t>
  </si>
  <si>
    <t>2493_G_1</t>
  </si>
  <si>
    <t>2493_G_2</t>
  </si>
  <si>
    <t>36063</t>
  </si>
  <si>
    <t>AES SOMERSET LLC</t>
  </si>
  <si>
    <t>6082_B_1</t>
  </si>
  <si>
    <t>COVANTA NIAGARA LP</t>
  </si>
  <si>
    <t>50472_B_BLR4</t>
  </si>
  <si>
    <t>FORTISTAR NORTH TONAWANDA INC</t>
  </si>
  <si>
    <t>54131_G_GEN1</t>
  </si>
  <si>
    <t>54131_G_GEN2</t>
  </si>
  <si>
    <t>LOCKPORT COGENERATION FACILITY</t>
  </si>
  <si>
    <t>54041_M_GEN3</t>
  </si>
  <si>
    <t>36065</t>
  </si>
  <si>
    <t>STERLING ENERGY FACILITY</t>
  </si>
  <si>
    <t>50744_G_GEN1</t>
  </si>
  <si>
    <t>36067</t>
  </si>
  <si>
    <t>CARR STREET GENERATING STATION</t>
  </si>
  <si>
    <t>50978_M_GEN2</t>
  </si>
  <si>
    <t>ONONDAGA CO RESOURCE RECOVERY FACILITY</t>
  </si>
  <si>
    <t>50662_B_UNIT3</t>
  </si>
  <si>
    <t>WPS SYRACUSE GENERATION LLC</t>
  </si>
  <si>
    <t>10621_G_GEN1</t>
  </si>
  <si>
    <t>10621_G_GEN2</t>
  </si>
  <si>
    <t>36071</t>
  </si>
  <si>
    <t>AL TURI LANDFILL &amp; LFGTE FACILITY</t>
  </si>
  <si>
    <t>10549_G_3010</t>
  </si>
  <si>
    <t>DANSKAMMER GENERATING STATION</t>
  </si>
  <si>
    <t>2480_B_2</t>
  </si>
  <si>
    <t>2480_B_1</t>
  </si>
  <si>
    <t>2480_B_4</t>
  </si>
  <si>
    <t>2480_B_3</t>
  </si>
  <si>
    <t>ROSETON GENERATING STATION</t>
  </si>
  <si>
    <t>8006_B_1</t>
  </si>
  <si>
    <t>8006_B_2</t>
  </si>
  <si>
    <t>SHOEMAKER GAS TURBINE FACILITY</t>
  </si>
  <si>
    <t>2632_G_SHOE</t>
  </si>
  <si>
    <t>36075</t>
  </si>
  <si>
    <t>INDECK-OSWEGO LIMITED PARTNERSHIP</t>
  </si>
  <si>
    <t>50450_G_GEN1</t>
  </si>
  <si>
    <t>INDEPENDENCE STATION</t>
  </si>
  <si>
    <t>54547_G_6</t>
  </si>
  <si>
    <t>54547_M_4</t>
  </si>
  <si>
    <t>OSWEGO CO ENERGY RECOVERY FAC</t>
  </si>
  <si>
    <t>50907_G_UNT2</t>
  </si>
  <si>
    <t>OSWEGO HARBOR POWER</t>
  </si>
  <si>
    <t>2594_B_5</t>
  </si>
  <si>
    <t>2594_B_6</t>
  </si>
  <si>
    <t>36081</t>
  </si>
  <si>
    <t>ASTORIA ENERGY LLC &amp; ASTORIA ENERGY II LLC</t>
  </si>
  <si>
    <t>57664_M_CT4</t>
  </si>
  <si>
    <t>ASTORIA GAS TURBINE POWER</t>
  </si>
  <si>
    <t>55243_M_13</t>
  </si>
  <si>
    <t>ASTORIA GENERATING STATION</t>
  </si>
  <si>
    <t>8906_G_1</t>
  </si>
  <si>
    <t>8906_M_50</t>
  </si>
  <si>
    <t>8906_M_30</t>
  </si>
  <si>
    <t>8906_B_20</t>
  </si>
  <si>
    <t>BAYSWATER / JAMAICA BAY PEAKING FACILITY</t>
  </si>
  <si>
    <t>55699_G_1</t>
  </si>
  <si>
    <t>56141_G_2</t>
  </si>
  <si>
    <t>KIAC COGENERATION PLANT-JFK AIRPORT</t>
  </si>
  <si>
    <t>54114_G_GEN1</t>
  </si>
  <si>
    <t>54114_G_GEN2</t>
  </si>
  <si>
    <t>POLETTI POWER PROJECT</t>
  </si>
  <si>
    <t>56196_M_CT02</t>
  </si>
  <si>
    <t>RAVENSWOOD GENERATING STATION</t>
  </si>
  <si>
    <t>2500_G_GT21</t>
  </si>
  <si>
    <t>2500_G_GT22</t>
  </si>
  <si>
    <t>2500_G_GT23</t>
  </si>
  <si>
    <t>2500_G_GT24</t>
  </si>
  <si>
    <t>2500_G_GT31</t>
  </si>
  <si>
    <t>2500_G_GT34</t>
  </si>
  <si>
    <t>2500_G_GT32</t>
  </si>
  <si>
    <t>2500_B_20</t>
  </si>
  <si>
    <t>2500_B_10</t>
  </si>
  <si>
    <t>2500_G_GT11</t>
  </si>
  <si>
    <t>2500_G_GT10</t>
  </si>
  <si>
    <t>2500_G_GT9</t>
  </si>
  <si>
    <t>2500_G_GT1</t>
  </si>
  <si>
    <t>2500_B_30</t>
  </si>
  <si>
    <t>2500_G_4</t>
  </si>
  <si>
    <t>VERNON BLVD PLANT</t>
  </si>
  <si>
    <t>7909_M_VG03</t>
  </si>
  <si>
    <t>36083</t>
  </si>
  <si>
    <t>EMPIRE POWER PLANT</t>
  </si>
  <si>
    <t>56259_M_CT11</t>
  </si>
  <si>
    <t>EPCOR POWER CASTLETON</t>
  </si>
  <si>
    <t>10190_G_GEN1</t>
  </si>
  <si>
    <t>10190_G_GEN2</t>
  </si>
  <si>
    <t>RENSSELAER COGEN FACILITY</t>
  </si>
  <si>
    <t>54034_G_GEN1</t>
  </si>
  <si>
    <t>36085</t>
  </si>
  <si>
    <t>ARTHUR KILL GENERATING STATION</t>
  </si>
  <si>
    <t>2490_M_30</t>
  </si>
  <si>
    <t>2490_G_GT1</t>
  </si>
  <si>
    <t>POUCH TERMINAL</t>
  </si>
  <si>
    <t>8053_G_N01</t>
  </si>
  <si>
    <t>36087</t>
  </si>
  <si>
    <t>ALLIANCE ENERGY- HILLBURN GAS TURBINE FACILITY</t>
  </si>
  <si>
    <t>2628_G_GEN1</t>
  </si>
  <si>
    <t>BOWLINE POINT GENERATING STATION</t>
  </si>
  <si>
    <t>2625_B_1</t>
  </si>
  <si>
    <t>2625_B_2</t>
  </si>
  <si>
    <t>36089</t>
  </si>
  <si>
    <t>MASSENA ENERGY FACILITY</t>
  </si>
  <si>
    <t>54592_G_GEN1</t>
  </si>
  <si>
    <t>OGDENSBURG ENERGY FACILITY</t>
  </si>
  <si>
    <t>10803_B_HRSG A</t>
  </si>
  <si>
    <t>36091</t>
  </si>
  <si>
    <t>INDECK-CORINTH ENERGY CENTER</t>
  </si>
  <si>
    <t>50458_G_GEN2</t>
  </si>
  <si>
    <t>50458_G_GEN1</t>
  </si>
  <si>
    <t>36103</t>
  </si>
  <si>
    <t>BABYLON RESOURCE RECOVERY FACILITY</t>
  </si>
  <si>
    <t>50649_B_1</t>
  </si>
  <si>
    <t>50649_B_2</t>
  </si>
  <si>
    <t>BRENTWOOD PLANT</t>
  </si>
  <si>
    <t>7912_G_1</t>
  </si>
  <si>
    <t>Caithness Long Island Energy Center</t>
  </si>
  <si>
    <t>56234_G_CT01</t>
  </si>
  <si>
    <t>56234_G_ST01</t>
  </si>
  <si>
    <t>EAST HAMPTON GT FACILITY</t>
  </si>
  <si>
    <t>2512_G_1</t>
  </si>
  <si>
    <t>EDGEWOOD ELECTRIC GENERATING FACILITY</t>
  </si>
  <si>
    <t>55786_M_CT02</t>
  </si>
  <si>
    <t>GREENPORT GENERATING FACILITY</t>
  </si>
  <si>
    <t>55969_G_U-01</t>
  </si>
  <si>
    <t>HOLTSVILLE GT FACILITY</t>
  </si>
  <si>
    <t>8007_M_1</t>
  </si>
  <si>
    <t>HUNTINGTON RESOURCE RECOVERY FACILITY</t>
  </si>
  <si>
    <t>50656_B_UNIT3</t>
  </si>
  <si>
    <t>ISLIP MCARTHUR RESOURCE RECOVERY FACIL</t>
  </si>
  <si>
    <t>51038_B_B2</t>
  </si>
  <si>
    <t>NISSEQUOGUE COGEN PARTNERS PLANT</t>
  </si>
  <si>
    <t>54149_G_GEN1</t>
  </si>
  <si>
    <t>NORTHPORT POWER STATION</t>
  </si>
  <si>
    <t>2516_B_1</t>
  </si>
  <si>
    <t>2516_B_2</t>
  </si>
  <si>
    <t>2516_B_3</t>
  </si>
  <si>
    <t>2516_B_4</t>
  </si>
  <si>
    <t>2516_G_GT1</t>
  </si>
  <si>
    <t>PINELAWN POWER</t>
  </si>
  <si>
    <t>56188_G_CTG</t>
  </si>
  <si>
    <t>PORT JEFFERSON ENERGY CENTER</t>
  </si>
  <si>
    <t>2517_M_GT3</t>
  </si>
  <si>
    <t>PORT JEFFERSON POWER STATION</t>
  </si>
  <si>
    <t>2517_B_3</t>
  </si>
  <si>
    <t>2517_G_GT1</t>
  </si>
  <si>
    <t>2517_B_4</t>
  </si>
  <si>
    <t>RICHARD M FLYNN POWER PLANT</t>
  </si>
  <si>
    <t>7314_G_NA1</t>
  </si>
  <si>
    <t>SHOREHAM ELECTRIC GENERATING FACILITY</t>
  </si>
  <si>
    <t>55787_M_CT02</t>
  </si>
  <si>
    <t>SOUTHAMPTON GT FACILITY</t>
  </si>
  <si>
    <t>2519_G_1</t>
  </si>
  <si>
    <t>SOUTHOLD GT FACILITY</t>
  </si>
  <si>
    <t>2520_G_1</t>
  </si>
  <si>
    <t>WADING RIVER GT FACILITY</t>
  </si>
  <si>
    <t>7146_G_02</t>
  </si>
  <si>
    <t>7146_G_1</t>
  </si>
  <si>
    <t>2518_G_GT1</t>
  </si>
  <si>
    <t>7146_G_03</t>
  </si>
  <si>
    <t>2518_G_GT2</t>
  </si>
  <si>
    <t>WEST BABYLON GT FACILITY</t>
  </si>
  <si>
    <t>2521_G_4</t>
  </si>
  <si>
    <t>36109</t>
  </si>
  <si>
    <t>AES CAYUGA</t>
  </si>
  <si>
    <t>2535_M_2</t>
  </si>
  <si>
    <t>36115</t>
  </si>
  <si>
    <t>WHEELABRATOR HUDSON FALLS</t>
  </si>
  <si>
    <t>10503_B_SG201B</t>
  </si>
  <si>
    <t>10503_B_SG201A</t>
  </si>
  <si>
    <t>36119</t>
  </si>
  <si>
    <t>WHEELABRATOR WESTCHESTER LP</t>
  </si>
  <si>
    <t>50882_B_2</t>
  </si>
  <si>
    <t>50882_B_3</t>
  </si>
  <si>
    <t>50882_B_1</t>
  </si>
  <si>
    <t>36121</t>
  </si>
  <si>
    <t>INDECK-SILVER SPRINGS COGENERATION</t>
  </si>
  <si>
    <t>50449_G_GEN1</t>
  </si>
  <si>
    <t>37007</t>
  </si>
  <si>
    <t>Duke Energy Progress, LLC - Blewett</t>
  </si>
  <si>
    <t>2707_G_GT1</t>
  </si>
  <si>
    <t>NC</t>
  </si>
  <si>
    <t>2707_G_GT2</t>
  </si>
  <si>
    <t>2707_G_GT3</t>
  </si>
  <si>
    <t>2707_G_GT4</t>
  </si>
  <si>
    <t>NCEMC - Anson Plant</t>
  </si>
  <si>
    <t>56249_M_6</t>
  </si>
  <si>
    <t>37019</t>
  </si>
  <si>
    <t>CPI USA North Carolina - Southport Plant</t>
  </si>
  <si>
    <t>10378_M_2C</t>
  </si>
  <si>
    <t>37021</t>
  </si>
  <si>
    <t>Duke Energy Progress , Inc. - Asheville Steam Electric Plant</t>
  </si>
  <si>
    <t>2706_B_1</t>
  </si>
  <si>
    <t>2706_B_2</t>
  </si>
  <si>
    <t>2706_G_GT1</t>
  </si>
  <si>
    <t>2706_G_GT2</t>
  </si>
  <si>
    <t>37035</t>
  </si>
  <si>
    <t>Duke Energy Carolinas, LLC - Marshall Steam Station</t>
  </si>
  <si>
    <t>2727_M_1</t>
  </si>
  <si>
    <t>2727_B_4</t>
  </si>
  <si>
    <t>2727_B_3</t>
  </si>
  <si>
    <t>37045</t>
  </si>
  <si>
    <t>Cleveland County Generating Facility</t>
  </si>
  <si>
    <t>57029_G_1</t>
  </si>
  <si>
    <t>57029_G_2</t>
  </si>
  <si>
    <t>57029_G_3</t>
  </si>
  <si>
    <t>57029_G_4</t>
  </si>
  <si>
    <t>37049</t>
  </si>
  <si>
    <t>Craven County Wood Energy, L.P.</t>
  </si>
  <si>
    <t>10525_B_4A</t>
  </si>
  <si>
    <t>37051</t>
  </si>
  <si>
    <t>Public Works Commission Butler-Warner Generation Plant</t>
  </si>
  <si>
    <t>1016_M_7</t>
  </si>
  <si>
    <t>1016_G_8</t>
  </si>
  <si>
    <t>1016_M_5</t>
  </si>
  <si>
    <t>37055</t>
  </si>
  <si>
    <t>NCEMC - Buxton</t>
  </si>
  <si>
    <t>2783_G_5A</t>
  </si>
  <si>
    <t>37065</t>
  </si>
  <si>
    <t>Edgecombe Genco, LLC</t>
  </si>
  <si>
    <t>10384_M_1A</t>
  </si>
  <si>
    <t>10384_M_2A</t>
  </si>
  <si>
    <t>37071</t>
  </si>
  <si>
    <t>Duke Energy Carolinas, LLC - Allen Steam Station</t>
  </si>
  <si>
    <t>2718_M_1</t>
  </si>
  <si>
    <t>2718_M_3</t>
  </si>
  <si>
    <t>37083</t>
  </si>
  <si>
    <t>Roanoke Valley Energy Facility</t>
  </si>
  <si>
    <t>54035_B_BLR1</t>
  </si>
  <si>
    <t>54755_B_BLR2</t>
  </si>
  <si>
    <t>Rosemary Power Station</t>
  </si>
  <si>
    <t>50555_G_GEN3</t>
  </si>
  <si>
    <t>50555_G_GEN2</t>
  </si>
  <si>
    <t>50555_G_GEN1</t>
  </si>
  <si>
    <t>37095</t>
  </si>
  <si>
    <t>NCEMC - Ocracoke</t>
  </si>
  <si>
    <t>6377_G_1</t>
  </si>
  <si>
    <t>37109</t>
  </si>
  <si>
    <t>Duke Energy Corporation LCTS</t>
  </si>
  <si>
    <t>7277_M_16</t>
  </si>
  <si>
    <t>37117</t>
  </si>
  <si>
    <t>Domtar Paper Company, LLC</t>
  </si>
  <si>
    <t>50189_B_1HFB</t>
  </si>
  <si>
    <t>50189_B_2HFB</t>
  </si>
  <si>
    <t>50189_B_5REC</t>
  </si>
  <si>
    <t>37129</t>
  </si>
  <si>
    <t>Duke Energy Progress, LLC - L.V. Sutton Electric Plant</t>
  </si>
  <si>
    <t>2713_G_CT1</t>
  </si>
  <si>
    <t>2713_G_CT2</t>
  </si>
  <si>
    <t>2713_G_GTA</t>
  </si>
  <si>
    <t>2713_G_GTB</t>
  </si>
  <si>
    <t>2713_G_GT1</t>
  </si>
  <si>
    <t>37135</t>
  </si>
  <si>
    <t>The University of North Carolina at Chapel Hill</t>
  </si>
  <si>
    <t>54276_G_ES003</t>
  </si>
  <si>
    <t>37145</t>
  </si>
  <si>
    <t>CPI USA North Carolina - Roxboro Plant</t>
  </si>
  <si>
    <t>10379_M_1C</t>
  </si>
  <si>
    <t>Duke Energy Progress, LLC - Mayo Electric Generating Plant</t>
  </si>
  <si>
    <t>6250_M_1B</t>
  </si>
  <si>
    <t>Duke Energy Progress, LLC - Roxboro Steam Electric Plant</t>
  </si>
  <si>
    <t>2712_B_1</t>
  </si>
  <si>
    <t>2712_M_4B</t>
  </si>
  <si>
    <t>2712_M_3B</t>
  </si>
  <si>
    <t>2712_B_2</t>
  </si>
  <si>
    <t>37153</t>
  </si>
  <si>
    <t>Duke Energy Progress, LLC - Richmond County Turbines</t>
  </si>
  <si>
    <t>7805_G_8</t>
  </si>
  <si>
    <t>7805_G_7</t>
  </si>
  <si>
    <t>7805_G_6</t>
  </si>
  <si>
    <t>7805_G_001</t>
  </si>
  <si>
    <t>7805_G_002</t>
  </si>
  <si>
    <t>7805_G_003</t>
  </si>
  <si>
    <t>7805_G_004</t>
  </si>
  <si>
    <t>7805_G_9</t>
  </si>
  <si>
    <t>7805_G_10</t>
  </si>
  <si>
    <t>NCEMC - Hamlet Plant</t>
  </si>
  <si>
    <t>56292_M_ES6</t>
  </si>
  <si>
    <t>56292_M_ES5</t>
  </si>
  <si>
    <t>37155</t>
  </si>
  <si>
    <t>Duke Energy Progress, LLC - W. H. Weatherspoon Plant</t>
  </si>
  <si>
    <t>2716_G_GT3</t>
  </si>
  <si>
    <t>2716_G_GT2</t>
  </si>
  <si>
    <t>2716_G_GT1</t>
  </si>
  <si>
    <t>2716_G_GT4</t>
  </si>
  <si>
    <t>North Carolina Renewable Power - Lumberton, LLC</t>
  </si>
  <si>
    <t>10382_M_UNIT2</t>
  </si>
  <si>
    <t>37157</t>
  </si>
  <si>
    <t>Duke Energy Carolinas, LLC - Dan River Combined Cycle Facili</t>
  </si>
  <si>
    <t>2723_M_CT8</t>
  </si>
  <si>
    <t>Duke Energy Carolinas, LLC-Rockingham Co Comb. Turb.</t>
  </si>
  <si>
    <t>55116_M_CT5</t>
  </si>
  <si>
    <t>37159</t>
  </si>
  <si>
    <t>Duke Energy Carolinas, LLC - Buck Combined Cycle Facility</t>
  </si>
  <si>
    <t>2720_M_CT11</t>
  </si>
  <si>
    <t>Plant Rowan County</t>
  </si>
  <si>
    <t>7826_G_001</t>
  </si>
  <si>
    <t>7826_G_002</t>
  </si>
  <si>
    <t>7826_G_003</t>
  </si>
  <si>
    <t>7826_G_4</t>
  </si>
  <si>
    <t>7826_G_5</t>
  </si>
  <si>
    <t>7826_G_STG</t>
  </si>
  <si>
    <t>37161</t>
  </si>
  <si>
    <t>Duke Energy Carolinas, LLC, Cliffside Steam Station</t>
  </si>
  <si>
    <t>2721_B_6</t>
  </si>
  <si>
    <t>2721_B_5</t>
  </si>
  <si>
    <t>37167</t>
  </si>
  <si>
    <t>NC Municipal Power Agency No. 1 - Albemarle Hospital Unit</t>
  </si>
  <si>
    <t>56339_G_1</t>
  </si>
  <si>
    <t>NC Municipal Power Agency No. 1, Albemarle Prime Power Park</t>
  </si>
  <si>
    <t>56263_G_Unit2</t>
  </si>
  <si>
    <t>56263_G_Unit1</t>
  </si>
  <si>
    <t>37169</t>
  </si>
  <si>
    <t>Duke Energy Carolinas, LLC - Belews Creek Steam Station</t>
  </si>
  <si>
    <t>8042_B_2</t>
  </si>
  <si>
    <t>8042_B_1</t>
  </si>
  <si>
    <t>37179</t>
  </si>
  <si>
    <t>NC Municipal Power Agency No.1-Monroe Ashcraft Facility</t>
  </si>
  <si>
    <t>57505_G_1</t>
  </si>
  <si>
    <t>57505_G_2</t>
  </si>
  <si>
    <t>37191</t>
  </si>
  <si>
    <t>Duke Energy Progress, LLC - H.F. Lee Steam Electric Plant</t>
  </si>
  <si>
    <t>7538_M_4</t>
  </si>
  <si>
    <t>7538_M_2</t>
  </si>
  <si>
    <t>58215_G_1A</t>
  </si>
  <si>
    <t>58215_G_1B</t>
  </si>
  <si>
    <t>58215_G_1C</t>
  </si>
  <si>
    <t>7538_G_5</t>
  </si>
  <si>
    <t>38053</t>
  </si>
  <si>
    <t>Lonesome Creek Station</t>
  </si>
  <si>
    <t>57943_G_1</t>
  </si>
  <si>
    <t>ND</t>
  </si>
  <si>
    <t>57943_G_2</t>
  </si>
  <si>
    <t>57943_G_3</t>
  </si>
  <si>
    <t>38055</t>
  </si>
  <si>
    <t>Coal Creek Station</t>
  </si>
  <si>
    <t>6030_B_1</t>
  </si>
  <si>
    <t>6030_B_2</t>
  </si>
  <si>
    <t>38057</t>
  </si>
  <si>
    <t>Antelope Valley Station</t>
  </si>
  <si>
    <t>6469_B_B1</t>
  </si>
  <si>
    <t>6469_B_B2</t>
  </si>
  <si>
    <t>Coyote Station</t>
  </si>
  <si>
    <t>8222_B_B1</t>
  </si>
  <si>
    <t>Leland Olds Station</t>
  </si>
  <si>
    <t>2817_B_1</t>
  </si>
  <si>
    <t>2817_B_2</t>
  </si>
  <si>
    <t>Stanton Station</t>
  </si>
  <si>
    <t>2824_B_1</t>
  </si>
  <si>
    <t>2824_B_10</t>
  </si>
  <si>
    <t>38059</t>
  </si>
  <si>
    <t>RM Heskett Station</t>
  </si>
  <si>
    <t>2790_G_3</t>
  </si>
  <si>
    <t>2790_B_B1</t>
  </si>
  <si>
    <t>2790_B_B2</t>
  </si>
  <si>
    <t>38065</t>
  </si>
  <si>
    <t>Milton R. Young Station</t>
  </si>
  <si>
    <t>2823_B_B1</t>
  </si>
  <si>
    <t>2823_B_B2</t>
  </si>
  <si>
    <t>38093</t>
  </si>
  <si>
    <t>Spiritwood Station</t>
  </si>
  <si>
    <t>56786_B_1</t>
  </si>
  <si>
    <t>38097</t>
  </si>
  <si>
    <t>Peak Load Generators</t>
  </si>
  <si>
    <t>56098_G_1</t>
  </si>
  <si>
    <t>56098_G_2</t>
  </si>
  <si>
    <t>39001</t>
  </si>
  <si>
    <t>DP&amp;L, J.M. Stuart Generating Station (0701000007)</t>
  </si>
  <si>
    <t>2850_B_4</t>
  </si>
  <si>
    <t>OH</t>
  </si>
  <si>
    <t>2850_B_3</t>
  </si>
  <si>
    <t>2850_B_2</t>
  </si>
  <si>
    <t>2850_B_1</t>
  </si>
  <si>
    <t>DP&amp;L, Killen Generating Station (0701000060)</t>
  </si>
  <si>
    <t>6031_B_2</t>
  </si>
  <si>
    <t>6031_G_GT1</t>
  </si>
  <si>
    <t>39017</t>
  </si>
  <si>
    <t>Dicks Creek Energy Facility (1409010078)</t>
  </si>
  <si>
    <t>2831_G_1</t>
  </si>
  <si>
    <t>2831_G_3</t>
  </si>
  <si>
    <t>2831_G_4</t>
  </si>
  <si>
    <t>2831_G_5</t>
  </si>
  <si>
    <t>Duke Energy Indiana, Madison Generating Station (1409000896)</t>
  </si>
  <si>
    <t>55110_G_CT1</t>
  </si>
  <si>
    <t>55110_G_CT2</t>
  </si>
  <si>
    <t>55110_G_CT3</t>
  </si>
  <si>
    <t>55110_G_CT4</t>
  </si>
  <si>
    <t>55110_G_CT5</t>
  </si>
  <si>
    <t>55110_G_CT6</t>
  </si>
  <si>
    <t>55110_G_CT7</t>
  </si>
  <si>
    <t>55110_G_CT8</t>
  </si>
  <si>
    <t>Duke Energy Kentucky, Woodsdale Generating Station (1409120656)</t>
  </si>
  <si>
    <t>7158_G_GT2</t>
  </si>
  <si>
    <t>7158_G_GT6</t>
  </si>
  <si>
    <t>7158_G_GT5</t>
  </si>
  <si>
    <t>7158_G_GT4</t>
  </si>
  <si>
    <t>7158_G_GT1</t>
  </si>
  <si>
    <t>7158_G_GT3</t>
  </si>
  <si>
    <t>OMEGA JV2 Hamilton Peaking Station (1409040897)</t>
  </si>
  <si>
    <t>7782_G_1</t>
  </si>
  <si>
    <t>39025</t>
  </si>
  <si>
    <t>Zimmer Power Station (1413090154)</t>
  </si>
  <si>
    <t>6019_B_1</t>
  </si>
  <si>
    <t>39031</t>
  </si>
  <si>
    <t>Conesville Power Plant (0616000000)</t>
  </si>
  <si>
    <t>2840_B_5</t>
  </si>
  <si>
    <t>2840_B_4</t>
  </si>
  <si>
    <t>2840_B_6</t>
  </si>
  <si>
    <t>39033</t>
  </si>
  <si>
    <t>AMP Galion Generation Station (0317030060)</t>
  </si>
  <si>
    <t>55263_G_CT2</t>
  </si>
  <si>
    <t>55263_G_CT1</t>
  </si>
  <si>
    <t>39035</t>
  </si>
  <si>
    <t>Cleveland Public Power - Service Center (1318000133)</t>
  </si>
  <si>
    <t>2909_G_1</t>
  </si>
  <si>
    <t>39037</t>
  </si>
  <si>
    <t>Buckeye Power Greenville Station (0819070237)</t>
  </si>
  <si>
    <t>55228_G_GT2</t>
  </si>
  <si>
    <t>55228_G_GT1</t>
  </si>
  <si>
    <t>55228_G_GT2x</t>
  </si>
  <si>
    <t>55228_G_GT3</t>
  </si>
  <si>
    <t>55228_G_GT3x</t>
  </si>
  <si>
    <t>55228_G_GT4</t>
  </si>
  <si>
    <t>55228_G_GT4x</t>
  </si>
  <si>
    <t>55228_G_GT1x</t>
  </si>
  <si>
    <t>39039</t>
  </si>
  <si>
    <t>Richland Substation Peaker Facility (0320010006)</t>
  </si>
  <si>
    <t>2880_G_6</t>
  </si>
  <si>
    <t>2880_G_4</t>
  </si>
  <si>
    <t>2880_G_5</t>
  </si>
  <si>
    <t>39051</t>
  </si>
  <si>
    <t>Sauder Woodworking Cogeneration Facility (0326000079)</t>
  </si>
  <si>
    <t>54974_G_UNT1</t>
  </si>
  <si>
    <t>54974_G_UNT2</t>
  </si>
  <si>
    <t>39053</t>
  </si>
  <si>
    <t>General James M. Gavin Power Plant (0627010056)</t>
  </si>
  <si>
    <t>8102_B_1</t>
  </si>
  <si>
    <t>8102_B_2</t>
  </si>
  <si>
    <t>Ohio Valley Electric Corp., Kyger Creek Station (0627000003)</t>
  </si>
  <si>
    <t>2876_B_4</t>
  </si>
  <si>
    <t>2876_B_2</t>
  </si>
  <si>
    <t>2876_B_3</t>
  </si>
  <si>
    <t>2876_B_1</t>
  </si>
  <si>
    <t>2876_B_5</t>
  </si>
  <si>
    <t>39061</t>
  </si>
  <si>
    <t>Miami Fort Power Station (1431350093)</t>
  </si>
  <si>
    <t>2832_B_8</t>
  </si>
  <si>
    <t>2832_G_GT6</t>
  </si>
  <si>
    <t>2832_B_7</t>
  </si>
  <si>
    <t>39069</t>
  </si>
  <si>
    <t>AMP Napoleon Peaking Plant (0335010056)</t>
  </si>
  <si>
    <t>55264_G_CT2</t>
  </si>
  <si>
    <t>55264_G_CT1</t>
  </si>
  <si>
    <t>OMEGA JV2-NAPOLEON (0335010055)</t>
  </si>
  <si>
    <t>7776_G_4</t>
  </si>
  <si>
    <t>7776_G_5</t>
  </si>
  <si>
    <t>7776_G_6</t>
  </si>
  <si>
    <t>39081</t>
  </si>
  <si>
    <t>Cardinal Power Plant (Cardinal Operating Company) (0641050002)</t>
  </si>
  <si>
    <t>2828_B_2</t>
  </si>
  <si>
    <t>2828_B_1</t>
  </si>
  <si>
    <t>2828_B_3</t>
  </si>
  <si>
    <t>2828_B_B008</t>
  </si>
  <si>
    <t>W. H. SAMMIS PLANT (0641160017)</t>
  </si>
  <si>
    <t>2866_B_4</t>
  </si>
  <si>
    <t>2866_B_7</t>
  </si>
  <si>
    <t>2866_B_2</t>
  </si>
  <si>
    <t>2866_B_1</t>
  </si>
  <si>
    <t>2866_B_6</t>
  </si>
  <si>
    <t>2866_B_5</t>
  </si>
  <si>
    <t>2866_B_3</t>
  </si>
  <si>
    <t>39085</t>
  </si>
  <si>
    <t>Eastlake Substation (0243160009)</t>
  </si>
  <si>
    <t>2837_G_6</t>
  </si>
  <si>
    <t>PAINESVILLE MUNICIPAL ELECTRIC PLANT (0243110008)</t>
  </si>
  <si>
    <t>2936_B_5</t>
  </si>
  <si>
    <t>2936_B_4</t>
  </si>
  <si>
    <t>39087</t>
  </si>
  <si>
    <t>Hanging Rock Energy Facility (0744000150)</t>
  </si>
  <si>
    <t>55736_G_1GT1</t>
  </si>
  <si>
    <t>55736_G_1GT2</t>
  </si>
  <si>
    <t>55736_G_2GT1</t>
  </si>
  <si>
    <t>55736_G_2GT2</t>
  </si>
  <si>
    <t>39093</t>
  </si>
  <si>
    <t>Avon Lake Power Plant (0247030013)</t>
  </si>
  <si>
    <t>2836_G_10</t>
  </si>
  <si>
    <t>2836_B_10</t>
  </si>
  <si>
    <t>2836_B_12</t>
  </si>
  <si>
    <t>West Lorain Plant (0247080487)</t>
  </si>
  <si>
    <t>2869_G_5</t>
  </si>
  <si>
    <t>2869_G_1B</t>
  </si>
  <si>
    <t>2869_G_1A</t>
  </si>
  <si>
    <t>2869_G_2</t>
  </si>
  <si>
    <t>39095</t>
  </si>
  <si>
    <t>FirstEnergy Generation LLC, Bay Shore Plant (0448020006)</t>
  </si>
  <si>
    <t>2878_B_1</t>
  </si>
  <si>
    <t>39109</t>
  </si>
  <si>
    <t>Piqua Municipal Power System (0855100041)</t>
  </si>
  <si>
    <t>2937_G_8</t>
  </si>
  <si>
    <t>39113</t>
  </si>
  <si>
    <t>AES Ohio Generation, LLC (0857043334)</t>
  </si>
  <si>
    <t>55248_G_GT4</t>
  </si>
  <si>
    <t>55248_G_GT5</t>
  </si>
  <si>
    <t>55248_G_GT6</t>
  </si>
  <si>
    <t>55248_G_GT7</t>
  </si>
  <si>
    <t>DP&amp;L Tait Generating Station (0857043333)</t>
  </si>
  <si>
    <t>2847_G_GT1</t>
  </si>
  <si>
    <t>2847_G_GT2</t>
  </si>
  <si>
    <t>2847_G_GT3</t>
  </si>
  <si>
    <t>39119</t>
  </si>
  <si>
    <t>Appalachian Power Co, Dresden Plant (0660000247)</t>
  </si>
  <si>
    <t>55350_G_1</t>
  </si>
  <si>
    <t>55350_G_2</t>
  </si>
  <si>
    <t>39129</t>
  </si>
  <si>
    <t>Darby Electric Generating Station (0165000132)</t>
  </si>
  <si>
    <t>55247_G_GT1</t>
  </si>
  <si>
    <t>55247_G_GT2</t>
  </si>
  <si>
    <t>55247_G_GT3</t>
  </si>
  <si>
    <t>55247_G_GT4</t>
  </si>
  <si>
    <t>55247_G_GT5</t>
  </si>
  <si>
    <t>55247_G_GT6</t>
  </si>
  <si>
    <t>39143</t>
  </si>
  <si>
    <t>AMP Fremont Energy Center (0372030241)</t>
  </si>
  <si>
    <t>55701_G_CT01</t>
  </si>
  <si>
    <t>55701_G_CT02</t>
  </si>
  <si>
    <t>39155</t>
  </si>
  <si>
    <t>Niles Plant (0278060023)</t>
  </si>
  <si>
    <t>2861_G_GT1</t>
  </si>
  <si>
    <t>39157</t>
  </si>
  <si>
    <t>Dover Municipal Light Plant (0679010146)</t>
  </si>
  <si>
    <t>2914_B_4</t>
  </si>
  <si>
    <t>39161</t>
  </si>
  <si>
    <t>Robert P. Mone Plant (0381000043)</t>
  </si>
  <si>
    <t>7872_G_1</t>
  </si>
  <si>
    <t>7872_G_2</t>
  </si>
  <si>
    <t>7872_G_3</t>
  </si>
  <si>
    <t>39163</t>
  </si>
  <si>
    <t>Rolling Hills Generating, LLC (0682000057)</t>
  </si>
  <si>
    <t>55401_G_CT1</t>
  </si>
  <si>
    <t>55401_G_CT2</t>
  </si>
  <si>
    <t>55401_G_CT3</t>
  </si>
  <si>
    <t>55401_G_CT4</t>
  </si>
  <si>
    <t>55401_G_CT5</t>
  </si>
  <si>
    <t>39167</t>
  </si>
  <si>
    <t>Washington Energy Facility (0684000212)</t>
  </si>
  <si>
    <t>55397_G_CT1</t>
  </si>
  <si>
    <t>55397_G_CT2</t>
  </si>
  <si>
    <t>Waterford Plant (0684000213)</t>
  </si>
  <si>
    <t>55503_G_CTG1</t>
  </si>
  <si>
    <t>55503_G_CTG2</t>
  </si>
  <si>
    <t>55503_G_CTG3</t>
  </si>
  <si>
    <t>39169</t>
  </si>
  <si>
    <t>Department of Public Utilities, City of Orrville, Ohio (0285010188)</t>
  </si>
  <si>
    <t>2935_B_12</t>
  </si>
  <si>
    <t>2935_B_13</t>
  </si>
  <si>
    <t>2935_B_10</t>
  </si>
  <si>
    <t>2935_B_11</t>
  </si>
  <si>
    <t>39173</t>
  </si>
  <si>
    <t>AMP Bowling Green Peaking Plant (0387020378)</t>
  </si>
  <si>
    <t>55262_G_CT2</t>
  </si>
  <si>
    <t>55262_G_CT1</t>
  </si>
  <si>
    <t>OMEGA JV2 Bowling Green Peaking Station (0387020374)</t>
  </si>
  <si>
    <t>7783_G_1</t>
  </si>
  <si>
    <t>Troy Energy, LLC (0387000377)</t>
  </si>
  <si>
    <t>55348_G_1</t>
  </si>
  <si>
    <t>55348_G_2</t>
  </si>
  <si>
    <t>55348_G_3</t>
  </si>
  <si>
    <t>55348_G_4</t>
  </si>
  <si>
    <t>40015</t>
  </si>
  <si>
    <t>ANADARKO POWER PLT (OLD WFEC GENCO)</t>
  </si>
  <si>
    <t>55655_G_GEN1</t>
  </si>
  <si>
    <t>OK</t>
  </si>
  <si>
    <t>55655_G_GEN2</t>
  </si>
  <si>
    <t>PSO SOUTHWESTERN PWR STA</t>
  </si>
  <si>
    <t>2964_B_8003</t>
  </si>
  <si>
    <t>2964_B_8002</t>
  </si>
  <si>
    <t>2964_B_801N</t>
  </si>
  <si>
    <t>2964_B_801S</t>
  </si>
  <si>
    <t>2964_G_4</t>
  </si>
  <si>
    <t>2964_G_5</t>
  </si>
  <si>
    <t>WESTERN FARMERS ANADARKO PLT</t>
  </si>
  <si>
    <t>3006_G_6</t>
  </si>
  <si>
    <t>3006_G_5</t>
  </si>
  <si>
    <t>3006_G_4</t>
  </si>
  <si>
    <t>3006_B_3</t>
  </si>
  <si>
    <t>3006_G_9</t>
  </si>
  <si>
    <t>3006_G_11</t>
  </si>
  <si>
    <t>3006_G_10</t>
  </si>
  <si>
    <t>40017</t>
  </si>
  <si>
    <t>MUSTANG ENERGY CENTER</t>
  </si>
  <si>
    <t>2953_B_4</t>
  </si>
  <si>
    <t>2953_B_3</t>
  </si>
  <si>
    <t>40023</t>
  </si>
  <si>
    <t>HUGO GNRTNG STA</t>
  </si>
  <si>
    <t>6772_B_1</t>
  </si>
  <si>
    <t>40031</t>
  </si>
  <si>
    <t>PSO COMANCHE PWR STA</t>
  </si>
  <si>
    <t>8059_G_1G1</t>
  </si>
  <si>
    <t>8059_G_1G2</t>
  </si>
  <si>
    <t>40071</t>
  </si>
  <si>
    <t>PONCA CITY MUNI STEAM PLT</t>
  </si>
  <si>
    <t>7546_G_3</t>
  </si>
  <si>
    <t>762_B_2</t>
  </si>
  <si>
    <t>7546_G_4</t>
  </si>
  <si>
    <t>40079</t>
  </si>
  <si>
    <t>COGENERATION PLT</t>
  </si>
  <si>
    <t>10671_B_1B</t>
  </si>
  <si>
    <t>10671_B_2A</t>
  </si>
  <si>
    <t>10671_B_1A</t>
  </si>
  <si>
    <t>10671_B_2B</t>
  </si>
  <si>
    <t>40083</t>
  </si>
  <si>
    <t>SPRING CREEK PWR PLT</t>
  </si>
  <si>
    <t>55651_G_CT01</t>
  </si>
  <si>
    <t>55651_G_CT02</t>
  </si>
  <si>
    <t>55651_G_CT04</t>
  </si>
  <si>
    <t>55651_G_CT03</t>
  </si>
  <si>
    <t>40087</t>
  </si>
  <si>
    <t>MCCLAIN ENGRY FACLTY</t>
  </si>
  <si>
    <t>55457_G_ST1</t>
  </si>
  <si>
    <t>55457_G_CT2</t>
  </si>
  <si>
    <t>55457_G_CT1</t>
  </si>
  <si>
    <t>40097</t>
  </si>
  <si>
    <t>CHOUTEAU POWER PLANT</t>
  </si>
  <si>
    <t>7757_G_2</t>
  </si>
  <si>
    <t>7757_G_1</t>
  </si>
  <si>
    <t>7757_G_5</t>
  </si>
  <si>
    <t>7757_G_4</t>
  </si>
  <si>
    <t>GRAND RIVER ENGRY CTR</t>
  </si>
  <si>
    <t>165_B_2</t>
  </si>
  <si>
    <t>165_B_1</t>
  </si>
  <si>
    <t>40101</t>
  </si>
  <si>
    <t>MUSKOGEE GNRTNG STA</t>
  </si>
  <si>
    <t>2952_B_4</t>
  </si>
  <si>
    <t>2952_B_5</t>
  </si>
  <si>
    <t>2952_B_6</t>
  </si>
  <si>
    <t>40103</t>
  </si>
  <si>
    <t>SOONER GNRTNG STA</t>
  </si>
  <si>
    <t>6095_B_1</t>
  </si>
  <si>
    <t>6095_B_2</t>
  </si>
  <si>
    <t>40107</t>
  </si>
  <si>
    <t>PSO WELEETKA POWER STA</t>
  </si>
  <si>
    <t>2966_G_5</t>
  </si>
  <si>
    <t>2966_G_4</t>
  </si>
  <si>
    <t>2966_G_6</t>
  </si>
  <si>
    <t>40109</t>
  </si>
  <si>
    <t>HORSESHOE LAKE GNRTNG STA</t>
  </si>
  <si>
    <t>2951_B_7</t>
  </si>
  <si>
    <t>2951_B_6</t>
  </si>
  <si>
    <t>2951_G_9</t>
  </si>
  <si>
    <t>2951_G_10</t>
  </si>
  <si>
    <t>2951_B_8</t>
  </si>
  <si>
    <t>OKLAHOMA COGENERATION PLT</t>
  </si>
  <si>
    <t>50558_G_GT01</t>
  </si>
  <si>
    <t>REDBUD PWR PLT</t>
  </si>
  <si>
    <t>55463_G_CT01</t>
  </si>
  <si>
    <t>55463_G_CT02</t>
  </si>
  <si>
    <t>55463_G_CT03</t>
  </si>
  <si>
    <t>55463_G_CT04</t>
  </si>
  <si>
    <t>40119</t>
  </si>
  <si>
    <t>BOOMER LAKE STATION</t>
  </si>
  <si>
    <t>3000_B_1</t>
  </si>
  <si>
    <t>3000_B_2</t>
  </si>
  <si>
    <t>3000_G_3</t>
  </si>
  <si>
    <t>3000_G_4</t>
  </si>
  <si>
    <t>3000_G_5</t>
  </si>
  <si>
    <t>40121</t>
  </si>
  <si>
    <t>TENASKA KIAMICHI GNRTG STA</t>
  </si>
  <si>
    <t>55501_G_CTG1</t>
  </si>
  <si>
    <t>55501_G_CTG2</t>
  </si>
  <si>
    <t>55501_G_CTG3</t>
  </si>
  <si>
    <t>55501_G_CTG4</t>
  </si>
  <si>
    <t>40131</t>
  </si>
  <si>
    <t>PSO NORTHEASTERN PWR STA</t>
  </si>
  <si>
    <t>2963_B_3313</t>
  </si>
  <si>
    <t>2963_B_3302</t>
  </si>
  <si>
    <t>2963_B_3314</t>
  </si>
  <si>
    <t>2963_G_1A</t>
  </si>
  <si>
    <t>2963_G_1B</t>
  </si>
  <si>
    <t>40133</t>
  </si>
  <si>
    <t>SEMINOLE GNRTNG STA</t>
  </si>
  <si>
    <t>2956_B_3</t>
  </si>
  <si>
    <t>2956_B_1</t>
  </si>
  <si>
    <t>2956_B_2</t>
  </si>
  <si>
    <t>40143</t>
  </si>
  <si>
    <t>GREEN COUNTRY ENERGY PROJECT</t>
  </si>
  <si>
    <t>55146_G_STG1</t>
  </si>
  <si>
    <t>55146_G_CTG3</t>
  </si>
  <si>
    <t>55146_G_CTG1</t>
  </si>
  <si>
    <t>55146_G_CTG2</t>
  </si>
  <si>
    <t>PSO RIVERSIDE JENKS PWR STA</t>
  </si>
  <si>
    <t>4940_B_1501</t>
  </si>
  <si>
    <t>4940_B_1502</t>
  </si>
  <si>
    <t>4940_G_3</t>
  </si>
  <si>
    <t>4940_G_4</t>
  </si>
  <si>
    <t>PSO TULSA PWR STA</t>
  </si>
  <si>
    <t>2965_B_1404</t>
  </si>
  <si>
    <t>2965_B_1402</t>
  </si>
  <si>
    <t>40145</t>
  </si>
  <si>
    <t>ONETA PWR LLC</t>
  </si>
  <si>
    <t>55225_G_CTG4</t>
  </si>
  <si>
    <t>55225_G_CTG1</t>
  </si>
  <si>
    <t>55225_G_CTG3</t>
  </si>
  <si>
    <t>55225_G_CTG2</t>
  </si>
  <si>
    <t>40153</t>
  </si>
  <si>
    <t>MOORELAND GNRTNG STA</t>
  </si>
  <si>
    <t>3008_B_3</t>
  </si>
  <si>
    <t>3008_B_2</t>
  </si>
  <si>
    <t>3008_B_1</t>
  </si>
  <si>
    <t>41009</t>
  </si>
  <si>
    <t>Beaver Plant/Port Westward I Plant</t>
  </si>
  <si>
    <t>8073_G_8</t>
  </si>
  <si>
    <t>OR</t>
  </si>
  <si>
    <t>8073_G_6</t>
  </si>
  <si>
    <t>56227_G_1</t>
  </si>
  <si>
    <t>41019</t>
  </si>
  <si>
    <t>Dillard</t>
  </si>
  <si>
    <t>50396_B_BLR1</t>
  </si>
  <si>
    <t>50396_B_BLR2</t>
  </si>
  <si>
    <t>50396_B_BLR6</t>
  </si>
  <si>
    <t>41035</t>
  </si>
  <si>
    <t>Klamath Cogeneration Proj</t>
  </si>
  <si>
    <t>55544_M_GT1</t>
  </si>
  <si>
    <t>55103_M_CT1</t>
  </si>
  <si>
    <t>41039</t>
  </si>
  <si>
    <t>Seneca Sustainable Energy, LLC</t>
  </si>
  <si>
    <t>57457_B_1</t>
  </si>
  <si>
    <t>41047</t>
  </si>
  <si>
    <t>Covanta Marion, Inc.</t>
  </si>
  <si>
    <t>50630_B_BLR1</t>
  </si>
  <si>
    <t>41049</t>
  </si>
  <si>
    <t>Coyote Springs Plant</t>
  </si>
  <si>
    <t>7350_G_1</t>
  </si>
  <si>
    <t>7350_G_2</t>
  </si>
  <si>
    <t>PGE Boardman</t>
  </si>
  <si>
    <t>58503_G_GEN1</t>
  </si>
  <si>
    <t>6106_B_1SG</t>
  </si>
  <si>
    <t>41059</t>
  </si>
  <si>
    <t>Hermiston Generating Company, L.P.</t>
  </si>
  <si>
    <t>54761_G_GEN1</t>
  </si>
  <si>
    <t>54761_G_GEN3</t>
  </si>
  <si>
    <t>Hermiston Power</t>
  </si>
  <si>
    <t>55328_G_CTG1</t>
  </si>
  <si>
    <t>55328_G_CTG2</t>
  </si>
  <si>
    <t>42001</t>
  </si>
  <si>
    <t>NRG REMA LLC/HAMILTON</t>
  </si>
  <si>
    <t>3109_G_1</t>
  </si>
  <si>
    <t>PA</t>
  </si>
  <si>
    <t>NRG REMA LLC/ORRTANNA</t>
  </si>
  <si>
    <t>3112_G_1</t>
  </si>
  <si>
    <t>NRG WHOLESALE GEN LP/HUNTERSTOWN PLT</t>
  </si>
  <si>
    <t>55976_G_101</t>
  </si>
  <si>
    <t>55976_G_401</t>
  </si>
  <si>
    <t>55976_G_201</t>
  </si>
  <si>
    <t>55976_G_301</t>
  </si>
  <si>
    <t>3110_G_1</t>
  </si>
  <si>
    <t>3110_G_2</t>
  </si>
  <si>
    <t>3110_G_3</t>
  </si>
  <si>
    <t>42003</t>
  </si>
  <si>
    <t>ALLEGHENY ENERGY SUPPLY/SPRINGDALE</t>
  </si>
  <si>
    <t>55196_G_UNT1</t>
  </si>
  <si>
    <t>55196_G_UNT2</t>
  </si>
  <si>
    <t>55710_G_UNT3</t>
  </si>
  <si>
    <t>55710_G_UNT4</t>
  </si>
  <si>
    <t>NRG MIDWEST LP/CHESWICK</t>
  </si>
  <si>
    <t>8226_B_1</t>
  </si>
  <si>
    <t>NRG POWER MIDWEST L.P../BRUNOT ISLE POWER PLT</t>
  </si>
  <si>
    <t>3096_G_3</t>
  </si>
  <si>
    <t>3096_G_2A</t>
  </si>
  <si>
    <t>3096_G_2B</t>
  </si>
  <si>
    <t>3096_G_1A</t>
  </si>
  <si>
    <t>42005</t>
  </si>
  <si>
    <t>ARMSTRONG POWER/S BEND</t>
  </si>
  <si>
    <t>55347_G_3</t>
  </si>
  <si>
    <t>55347_G_1</t>
  </si>
  <si>
    <t>55347_G_2</t>
  </si>
  <si>
    <t>55347_G_4</t>
  </si>
  <si>
    <t>GENON NE MGMT CO/KEYSTONE STA</t>
  </si>
  <si>
    <t>3136_B_2</t>
  </si>
  <si>
    <t>3136_B_1</t>
  </si>
  <si>
    <t>3136_G_4</t>
  </si>
  <si>
    <t>3136_G_3</t>
  </si>
  <si>
    <t>3136_G_5</t>
  </si>
  <si>
    <t>3136_G_6</t>
  </si>
  <si>
    <t>42007</t>
  </si>
  <si>
    <t>FIRSTENERGY GEN LLC/BRUCE MANSFIELD PLT</t>
  </si>
  <si>
    <t>6094_B_1</t>
  </si>
  <si>
    <t>6094_B_2</t>
  </si>
  <si>
    <t>6094_B_3</t>
  </si>
  <si>
    <t>42011</t>
  </si>
  <si>
    <t>NRG REMA LLC/TITUS GEN STA</t>
  </si>
  <si>
    <t>3115_G_5</t>
  </si>
  <si>
    <t>3115_G_4</t>
  </si>
  <si>
    <t>ONTELAUNEE POWER OPR CO LLC/ONTELAUNEE PLT</t>
  </si>
  <si>
    <t>55193_G_CTG1</t>
  </si>
  <si>
    <t>55193_G_CTG2</t>
  </si>
  <si>
    <t>PIONEER CROSSING ENERGY LLC/EXETER</t>
  </si>
  <si>
    <t>56957_G_LFG1</t>
  </si>
  <si>
    <t>UNITED CORRSTACK LLC/READING</t>
  </si>
  <si>
    <t>58023_B_1</t>
  </si>
  <si>
    <t>42017</t>
  </si>
  <si>
    <t>EXELON GENERATION CO/CROYDON GEN STA</t>
  </si>
  <si>
    <t>8012_G_11</t>
  </si>
  <si>
    <t>8012_G_12</t>
  </si>
  <si>
    <t>8012_G_22</t>
  </si>
  <si>
    <t>8012_G_41</t>
  </si>
  <si>
    <t>8012_G_42</t>
  </si>
  <si>
    <t>8012_G_21</t>
  </si>
  <si>
    <t>8012_G_31</t>
  </si>
  <si>
    <t>8012_G_32</t>
  </si>
  <si>
    <t>EXELON GENERATION CO/FAIRLESS HILLS GEN STA</t>
  </si>
  <si>
    <t>7701_B_4</t>
  </si>
  <si>
    <t>7701_B_5</t>
  </si>
  <si>
    <t>EXELON GENERATION CO/FALLS TWP PEAK PWR PLT</t>
  </si>
  <si>
    <t>3162_G_3</t>
  </si>
  <si>
    <t>3162_G_2</t>
  </si>
  <si>
    <t>3162_G_1</t>
  </si>
  <si>
    <t>EXELON GENERATION CO/PENNSBURY POWER PLT</t>
  </si>
  <si>
    <t>7690_G_1</t>
  </si>
  <si>
    <t>7690_G_2</t>
  </si>
  <si>
    <t>FAIRLESS ENERGY LLC/FALLS TWP</t>
  </si>
  <si>
    <t>55298_G_CT1A</t>
  </si>
  <si>
    <t>55298_G_CT1B</t>
  </si>
  <si>
    <t>55298_G_CT2A</t>
  </si>
  <si>
    <t>55298_G_CT2B</t>
  </si>
  <si>
    <t>WHEELABRATOR FALLS INC/FALLS TWP</t>
  </si>
  <si>
    <t>54746_B_1</t>
  </si>
  <si>
    <t>54746_B_2</t>
  </si>
  <si>
    <t>42021</t>
  </si>
  <si>
    <t>CAMBRIA COGEN CO/EBENSBURG</t>
  </si>
  <si>
    <t>10641_B_B1</t>
  </si>
  <si>
    <t>10641_B_B2</t>
  </si>
  <si>
    <t>EBENSBURG POWER CO/EBENSBURG COGENERATION PLT</t>
  </si>
  <si>
    <t>10603_B_031</t>
  </si>
  <si>
    <t>INTER POWER AHLCON L/COLVER POWER PROJ</t>
  </si>
  <si>
    <t>10143_B_ABB01</t>
  </si>
  <si>
    <t>42025</t>
  </si>
  <si>
    <t>PANTHER CREEK POWER OPR LLC/NESQUEHONING</t>
  </si>
  <si>
    <t>50776_B_BLR2</t>
  </si>
  <si>
    <t>50776_B_BLR1</t>
  </si>
  <si>
    <t>42033</t>
  </si>
  <si>
    <t>NRG REMA LLC/SHAWVILLE GEN STA</t>
  </si>
  <si>
    <t>3131_B_1</t>
  </si>
  <si>
    <t>3131_B_3</t>
  </si>
  <si>
    <t>3131_G_5</t>
  </si>
  <si>
    <t>3131_B_4</t>
  </si>
  <si>
    <t>3131_B_2</t>
  </si>
  <si>
    <t>3131_G_6</t>
  </si>
  <si>
    <t>3131_G_7</t>
  </si>
  <si>
    <t>42035</t>
  </si>
  <si>
    <t>PPL MARTINS CREEK LLC/LOCK HAVEN CTS</t>
  </si>
  <si>
    <t>3147_G_CTG</t>
  </si>
  <si>
    <t>42041</t>
  </si>
  <si>
    <t>MARTINS CREEK LLC/WEST SHORE CTG SITE</t>
  </si>
  <si>
    <t>3154_G_CTG1</t>
  </si>
  <si>
    <t>3154_G_CTG2</t>
  </si>
  <si>
    <t>NRG REMA LLC/MOUNTAIN</t>
  </si>
  <si>
    <t>3111_G_1</t>
  </si>
  <si>
    <t>3111_G_2</t>
  </si>
  <si>
    <t>42043</t>
  </si>
  <si>
    <t>LANCASTER CNTY SWMA/SUSQ RESOURCE MGMT COMPLEX</t>
  </si>
  <si>
    <t>10118_B_1</t>
  </si>
  <si>
    <t>10118_B_2</t>
  </si>
  <si>
    <t>10118_B_3</t>
  </si>
  <si>
    <t>MARTINS CREEK LLC/HARRISBURG CTG SITE</t>
  </si>
  <si>
    <t>3143_G_CTG3</t>
  </si>
  <si>
    <t>3143_G_CTG4</t>
  </si>
  <si>
    <t>3143_G_CTG2</t>
  </si>
  <si>
    <t>3143_G_CTG1</t>
  </si>
  <si>
    <t>NRG ENERGY CTR PAXTON LLC/HARRISBURG</t>
  </si>
  <si>
    <t>50373_G_GEN2</t>
  </si>
  <si>
    <t>50373_G_GEN1</t>
  </si>
  <si>
    <t>42045</t>
  </si>
  <si>
    <t>COVANTA DELAWARE VALLEY LP/DELAWARE VALLEY RES REC</t>
  </si>
  <si>
    <t>10746_B_BLR5</t>
  </si>
  <si>
    <t>10746_B_BLR6</t>
  </si>
  <si>
    <t>10746_B_BLR3</t>
  </si>
  <si>
    <t>10746_B_BLR2</t>
  </si>
  <si>
    <t>10746_B_BLR1</t>
  </si>
  <si>
    <t>10746_B_BLR4</t>
  </si>
  <si>
    <t>EXELON GENERATION CO/EDDYSTONE</t>
  </si>
  <si>
    <t>3161_G_20</t>
  </si>
  <si>
    <t>3161_G_10</t>
  </si>
  <si>
    <t>3161_B_4</t>
  </si>
  <si>
    <t>3161_B_3</t>
  </si>
  <si>
    <t>3161_G_40</t>
  </si>
  <si>
    <t>3161_G_30</t>
  </si>
  <si>
    <t>FPL ENERGY MARCUS HOOK LP/750 MW</t>
  </si>
  <si>
    <t>55801_G_CT1A</t>
  </si>
  <si>
    <t>55801_G_CTIB</t>
  </si>
  <si>
    <t>55801_G_CT13</t>
  </si>
  <si>
    <t>FPL ENERGY MH50 LP/MARCUS HOOK</t>
  </si>
  <si>
    <t>50074_G_GEN1</t>
  </si>
  <si>
    <t>KIMBERLY CLARK PA LLC/CHESTER OPR</t>
  </si>
  <si>
    <t>50410_B_10</t>
  </si>
  <si>
    <t>LIBERTY ELEC POWER LLC/EDDYSTONE PLT</t>
  </si>
  <si>
    <t>55231_G_GTG1</t>
  </si>
  <si>
    <t>55231_G_GTG2</t>
  </si>
  <si>
    <t>42047</t>
  </si>
  <si>
    <t>DOMTAR PAPER CO/JOHNSONBURG MILL</t>
  </si>
  <si>
    <t>54638_B_040</t>
  </si>
  <si>
    <t>54638_B_041</t>
  </si>
  <si>
    <t>42051</t>
  </si>
  <si>
    <t>ALLEGHENY ENERGY SUPPLY CO/GANS POWER STA</t>
  </si>
  <si>
    <t>55377_G_UNT8</t>
  </si>
  <si>
    <t>55377_G_UNT9</t>
  </si>
  <si>
    <t>FAYETTE ENERGY CENTER</t>
  </si>
  <si>
    <t>55516_G_CTG1</t>
  </si>
  <si>
    <t>55516_G_CTG2</t>
  </si>
  <si>
    <t>42055</t>
  </si>
  <si>
    <t>ALLEGHENY ENERGY SUPPLY CO LLC/CHAMBERSBURG</t>
  </si>
  <si>
    <t>55654_G_UN12</t>
  </si>
  <si>
    <t>55654_G_UN13</t>
  </si>
  <si>
    <t>CHAMBERSBURG BORO/FALLING SPRING 2ND ST DIESEL POWER PLT</t>
  </si>
  <si>
    <t>7397_G_6</t>
  </si>
  <si>
    <t>7397_G_5</t>
  </si>
  <si>
    <t>7397_G_7</t>
  </si>
  <si>
    <t>CHAMBERSBURG BORO/ORCHARD PARK GENERATING STA</t>
  </si>
  <si>
    <t>55997_G_8</t>
  </si>
  <si>
    <t>55997_G_9</t>
  </si>
  <si>
    <t>55997_G_10</t>
  </si>
  <si>
    <t>55997_G_11</t>
  </si>
  <si>
    <t>42063</t>
  </si>
  <si>
    <t>GENON NE MGMT CO/CONEMAUGH PLT</t>
  </si>
  <si>
    <t>3118_B_2</t>
  </si>
  <si>
    <t>3118_G_B</t>
  </si>
  <si>
    <t>3118_G_A</t>
  </si>
  <si>
    <t>3118_B_1</t>
  </si>
  <si>
    <t>3118_G_C</t>
  </si>
  <si>
    <t>3118_G_D</t>
  </si>
  <si>
    <t>HOMER CITY GEN LP/ CENTER TWP</t>
  </si>
  <si>
    <t>3122_B_2</t>
  </si>
  <si>
    <t>3122_B_1</t>
  </si>
  <si>
    <t>3122_B_3</t>
  </si>
  <si>
    <t>PA STATE SYS OF HIGHER ED/INDIANA UNIV</t>
  </si>
  <si>
    <t>10129_G_GEN4</t>
  </si>
  <si>
    <t>10129_G_GEN1</t>
  </si>
  <si>
    <t>10129_G_GEN3</t>
  </si>
  <si>
    <t>10129_G_GEN2</t>
  </si>
  <si>
    <t>SEWARD GENERATING STATION</t>
  </si>
  <si>
    <t>3130_B_1</t>
  </si>
  <si>
    <t>3130_B_2</t>
  </si>
  <si>
    <t>42069</t>
  </si>
  <si>
    <t>PEI POWER CORP/ARCHBALD</t>
  </si>
  <si>
    <t>50279_B_MAIN</t>
  </si>
  <si>
    <t>50279_G_Gen2</t>
  </si>
  <si>
    <t>50279_G_GEN5</t>
  </si>
  <si>
    <t>50279_G_GEN6</t>
  </si>
  <si>
    <t>42071</t>
  </si>
  <si>
    <t>LANCASTER CNTY RRF/ LANCASTER</t>
  </si>
  <si>
    <t>50859_B_BLR1</t>
  </si>
  <si>
    <t>50859_B_BLR2</t>
  </si>
  <si>
    <t>50859_B_BLR3</t>
  </si>
  <si>
    <t>42073</t>
  </si>
  <si>
    <t>NRG POWER MIDWEST LP/NEW CASTLE POWER PLT</t>
  </si>
  <si>
    <t>3138_G_EMDA</t>
  </si>
  <si>
    <t>3138_B_4</t>
  </si>
  <si>
    <t>3138_B_3</t>
  </si>
  <si>
    <t>3138_B_5</t>
  </si>
  <si>
    <t>42075</t>
  </si>
  <si>
    <t>TALEN IRONWOOD LLC/LEBANON</t>
  </si>
  <si>
    <t>55337_G_CT2</t>
  </si>
  <si>
    <t>55337_G_CT1</t>
  </si>
  <si>
    <t>42077</t>
  </si>
  <si>
    <t>MARTINS CREEK LLC/ALLENTOWN CTG SITE</t>
  </si>
  <si>
    <t>3139_G_CTG2</t>
  </si>
  <si>
    <t>3139_G_CTG4</t>
  </si>
  <si>
    <t>3139_G_CTG1</t>
  </si>
  <si>
    <t>3139_G_CTG3</t>
  </si>
  <si>
    <t>42079</t>
  </si>
  <si>
    <t>ALLEGHENY ENERGY SUPPLY CO/HUNLOCK 4</t>
  </si>
  <si>
    <t>56397_G_4</t>
  </si>
  <si>
    <t>HAZLETON GEN LLC/HAZLE TWP</t>
  </si>
  <si>
    <t>10870_G_GEN1</t>
  </si>
  <si>
    <t>10870_G_GEN2</t>
  </si>
  <si>
    <t>10870_G_GEN3</t>
  </si>
  <si>
    <t>10870_G_GEN4</t>
  </si>
  <si>
    <t>MARTINS CREEK LLC/HARWOOD CTS</t>
  </si>
  <si>
    <t>3144_G_CTG2</t>
  </si>
  <si>
    <t>3144_G_CTG1</t>
  </si>
  <si>
    <t>UGI DEVELOPMENT CO/HUNLOCK CREEK ENERGY CENTER</t>
  </si>
  <si>
    <t>3176_G_5</t>
  </si>
  <si>
    <t>3176_G_6</t>
  </si>
  <si>
    <t>42081</t>
  </si>
  <si>
    <t>PPL MARTINS CREEK LLC/WILLIAMSPORT CTS</t>
  </si>
  <si>
    <t>3155_G_CTG2</t>
  </si>
  <si>
    <t>3155_G_CTG1</t>
  </si>
  <si>
    <t>42089</t>
  </si>
  <si>
    <t>NRG REMA LLC/SHAWNEE</t>
  </si>
  <si>
    <t>3114_G_1</t>
  </si>
  <si>
    <t>42091</t>
  </si>
  <si>
    <t>COVANTA PLYMOUTH RENEWABLE ENERGY/ PLYMOUTH</t>
  </si>
  <si>
    <t>54625_B_2</t>
  </si>
  <si>
    <t>54625_B_1</t>
  </si>
  <si>
    <t>EXELON GENERATION CO/MOSER GENERATING STATION</t>
  </si>
  <si>
    <t>3163_G_2</t>
  </si>
  <si>
    <t>3163_G_3</t>
  </si>
  <si>
    <t>3163_G_1</t>
  </si>
  <si>
    <t>42093</t>
  </si>
  <si>
    <t>MONTOUR LLC/MONTOUR SES</t>
  </si>
  <si>
    <t>3149_B_1</t>
  </si>
  <si>
    <t>3149_B_2</t>
  </si>
  <si>
    <t>42095</t>
  </si>
  <si>
    <t>CALPINE BETHLEHEM LLC/BETHLEHEM</t>
  </si>
  <si>
    <t>55690_G_CTG6</t>
  </si>
  <si>
    <t>55690_G_CTG1</t>
  </si>
  <si>
    <t>55690_G_CTG2</t>
  </si>
  <si>
    <t>55690_G_CTG3</t>
  </si>
  <si>
    <t>55690_G_CTG5</t>
  </si>
  <si>
    <t>55690_G_CTG7</t>
  </si>
  <si>
    <t>GREEN KNIGHT/PLAINFIELD LANDFILL GAS</t>
  </si>
  <si>
    <t>55765_G_TG2</t>
  </si>
  <si>
    <t>55765_G_TG3</t>
  </si>
  <si>
    <t>55765_G_TG1</t>
  </si>
  <si>
    <t>LOWER MT BETHEL ENERGY LLC/BANGOR</t>
  </si>
  <si>
    <t>55667_G_G1</t>
  </si>
  <si>
    <t>55667_G_G2</t>
  </si>
  <si>
    <t>55667_G_G3</t>
  </si>
  <si>
    <t>55667_G_G3a</t>
  </si>
  <si>
    <t>MARTINS CREEK LLC/MARTINS CREEK</t>
  </si>
  <si>
    <t>3148_G_CTG4</t>
  </si>
  <si>
    <t>3148_B_3</t>
  </si>
  <si>
    <t>3148_G_CTG1</t>
  </si>
  <si>
    <t>3148_B_4</t>
  </si>
  <si>
    <t>3148_G_CTG3</t>
  </si>
  <si>
    <t>3148_G_CTG2</t>
  </si>
  <si>
    <t>NORTHAMPTON GEN CO/NORTHAMPTON</t>
  </si>
  <si>
    <t>50888_B_BLR1</t>
  </si>
  <si>
    <t>42097</t>
  </si>
  <si>
    <t>MT CARMEL COGEN/CULM FIRED COGEN PLT</t>
  </si>
  <si>
    <t>10343_B_SG-101</t>
  </si>
  <si>
    <t>42101</t>
  </si>
  <si>
    <t>EXELON GENERATING CO/RICHMOND</t>
  </si>
  <si>
    <t>3168_G_92</t>
  </si>
  <si>
    <t>3168_G_91</t>
  </si>
  <si>
    <t>EXELON GENERATION CO/DELAWARE STA</t>
  </si>
  <si>
    <t>3160_G_12</t>
  </si>
  <si>
    <t>3160_G_11</t>
  </si>
  <si>
    <t>3160_G_10</t>
  </si>
  <si>
    <t>3160_G_9</t>
  </si>
  <si>
    <t>EXELON GENERATION CO/SCHUYLKILL STA</t>
  </si>
  <si>
    <t>3169_G_10</t>
  </si>
  <si>
    <t>3169_G_11</t>
  </si>
  <si>
    <t>EXELON GENERATION CO/SOUTHWARK</t>
  </si>
  <si>
    <t>3170_G_3</t>
  </si>
  <si>
    <t>3170_G_4</t>
  </si>
  <si>
    <t>3170_G_5</t>
  </si>
  <si>
    <t>3170_G_6</t>
  </si>
  <si>
    <t>GRAYS FERRY COGEN PARTNERSHIP/PHILA</t>
  </si>
  <si>
    <t>54785_G_GEN2</t>
  </si>
  <si>
    <t>54785_G_GEN1</t>
  </si>
  <si>
    <t>42107</t>
  </si>
  <si>
    <t>GILBERTON POWER CO/JOHN B RICH MEM POWER STA</t>
  </si>
  <si>
    <t>10113_B_CFB2</t>
  </si>
  <si>
    <t>10113_B_CFB1</t>
  </si>
  <si>
    <t>MARTINS CREEK LLC/FISHBACH CTS</t>
  </si>
  <si>
    <t>3142_G_UNT1</t>
  </si>
  <si>
    <t>3142_G_UNT2</t>
  </si>
  <si>
    <t>NORTHEASTERN POWER CO/MCADOO COGEN</t>
  </si>
  <si>
    <t>50039_B_1</t>
  </si>
  <si>
    <t>SCHUYLKILL ENERGY RES/ST NICHOLAS COGEN</t>
  </si>
  <si>
    <t>54634_B_1</t>
  </si>
  <si>
    <t>WESTWOOD GEN LLC/GEN STA</t>
  </si>
  <si>
    <t>50611_B_031</t>
  </si>
  <si>
    <t>WHEELABRATOR FRACKVILLE/MOREA PLT</t>
  </si>
  <si>
    <t>50879_B_BLR1</t>
  </si>
  <si>
    <t>42117</t>
  </si>
  <si>
    <t>NRG REMA LLC/BLOSSBURG GEN STA</t>
  </si>
  <si>
    <t>3120_G_1</t>
  </si>
  <si>
    <t>42121</t>
  </si>
  <si>
    <t>HANDSOME LAKE ENERGY LLC/KENNERDELL</t>
  </si>
  <si>
    <t>55233_G_GT04B</t>
  </si>
  <si>
    <t>55233_G_GT05B</t>
  </si>
  <si>
    <t>55233_G_GT01</t>
  </si>
  <si>
    <t>55233_G_GT01B</t>
  </si>
  <si>
    <t>55233_G_GT02</t>
  </si>
  <si>
    <t>55233_G_GT02B</t>
  </si>
  <si>
    <t>55233_G_GT03</t>
  </si>
  <si>
    <t>55233_G_GT03B</t>
  </si>
  <si>
    <t>55233_G_GT04</t>
  </si>
  <si>
    <t>55233_G_GT05</t>
  </si>
  <si>
    <t>SCRUBGRASS GENERATING CO LP/KENNERDELL PLT</t>
  </si>
  <si>
    <t>50974_B_UNIT 2</t>
  </si>
  <si>
    <t>50974_B_UNIT 1</t>
  </si>
  <si>
    <t>42123</t>
  </si>
  <si>
    <t>NRG REMA LLC/WARREN GENERATING STA</t>
  </si>
  <si>
    <t>3132_G_3</t>
  </si>
  <si>
    <t>42131</t>
  </si>
  <si>
    <t>PROCTER &amp; GAMBLE PAPER PROD CO/MEHOOPANY</t>
  </si>
  <si>
    <t>50463_G_GEN1</t>
  </si>
  <si>
    <t>42133</t>
  </si>
  <si>
    <t>BRUNNER ISLAND LLC/BRUNNER ISLAND</t>
  </si>
  <si>
    <t>3140_B_3</t>
  </si>
  <si>
    <t>3140_G_BID1</t>
  </si>
  <si>
    <t>3140_G_BID2</t>
  </si>
  <si>
    <t>3140_G_BID3</t>
  </si>
  <si>
    <t>3140_B_2</t>
  </si>
  <si>
    <t>3140_B_1</t>
  </si>
  <si>
    <t>CALPINE MID MERIT LLC/YORK ENERGY CTR DELTA</t>
  </si>
  <si>
    <t>55524_G_CTG1</t>
  </si>
  <si>
    <t>55524_G_CTG2</t>
  </si>
  <si>
    <t>55524_G_CTG3</t>
  </si>
  <si>
    <t>NRG REMA LLC/TOLNA</t>
  </si>
  <si>
    <t>3116_G_2</t>
  </si>
  <si>
    <t>3116_G_1</t>
  </si>
  <si>
    <t>PH GLATFELTER CO/SPRING GROVE</t>
  </si>
  <si>
    <t>50397_B_1PB035</t>
  </si>
  <si>
    <t>50397_B_5PB036</t>
  </si>
  <si>
    <t>50397_B_REC037</t>
  </si>
  <si>
    <t>50397_B_3PB033</t>
  </si>
  <si>
    <t>50397_B_4PB034</t>
  </si>
  <si>
    <t>YORK CNTY SOLID WASTE/YORK CNTY RESOURCE RECOVERY</t>
  </si>
  <si>
    <t>50215_B_101</t>
  </si>
  <si>
    <t>50215_B_102</t>
  </si>
  <si>
    <t>50215_B_103</t>
  </si>
  <si>
    <t>YORK PLT HOLDINGS LLC/SPRINGETTSBURY TWP</t>
  </si>
  <si>
    <t>54693_G_GT#6</t>
  </si>
  <si>
    <t>54693_G_GT#1</t>
  </si>
  <si>
    <t>54693_G_GT#2</t>
  </si>
  <si>
    <t>54693_G_GT#5</t>
  </si>
  <si>
    <t>44005</t>
  </si>
  <si>
    <t>TIVERTON POWER</t>
  </si>
  <si>
    <t>55048_G_UNT1</t>
  </si>
  <si>
    <t>RI</t>
  </si>
  <si>
    <t>44007</t>
  </si>
  <si>
    <t>DOMINION ENERGY MANCHESTER STREET, INC.</t>
  </si>
  <si>
    <t>3236_M_GE11</t>
  </si>
  <si>
    <t>OCEAN STATE POWER</t>
  </si>
  <si>
    <t>51030_M_GEN1</t>
  </si>
  <si>
    <t>PAWTUCKET POWER ASSOCIATES</t>
  </si>
  <si>
    <t>54056_G_GEN2</t>
  </si>
  <si>
    <t>54056_G_GEN1</t>
  </si>
  <si>
    <t>RHODE ISLAND LFG GENCO, LLC</t>
  </si>
  <si>
    <t>59254_G_GENS1</t>
  </si>
  <si>
    <t>RHODE ISLAND STATE ENERGY CENTER</t>
  </si>
  <si>
    <t>55107_M_CTG2</t>
  </si>
  <si>
    <t>45003</t>
  </si>
  <si>
    <t>AMERESCO BIOMASS COGENERATION FACILITY</t>
  </si>
  <si>
    <t>57138_B_HRSG1</t>
  </si>
  <si>
    <t>SC</t>
  </si>
  <si>
    <t>57138_B_HRSG2</t>
  </si>
  <si>
    <t>SCE&amp;G URQUHART</t>
  </si>
  <si>
    <t>3295_G_GT4</t>
  </si>
  <si>
    <t>3295_G_GT3</t>
  </si>
  <si>
    <t>3295_G_GT2</t>
  </si>
  <si>
    <t>3295_B_URQ3</t>
  </si>
  <si>
    <t>3295_G_GT1</t>
  </si>
  <si>
    <t>3295_G_CT1</t>
  </si>
  <si>
    <t>3295_G_CT2</t>
  </si>
  <si>
    <t>45005</t>
  </si>
  <si>
    <t>ALLENDALE BIOMASS LLC</t>
  </si>
  <si>
    <t>58706_B_B001</t>
  </si>
  <si>
    <t>45007</t>
  </si>
  <si>
    <t>DUKE ENERGY CAROLINAS LLC LEE STEAM STAT</t>
  </si>
  <si>
    <t>3264_B_3</t>
  </si>
  <si>
    <t>3264_G_7</t>
  </si>
  <si>
    <t>3264_G_8</t>
  </si>
  <si>
    <t>SANTEE COOPER RAINEY</t>
  </si>
  <si>
    <t>7834_M_CT1B</t>
  </si>
  <si>
    <t>7834_M_CT2B</t>
  </si>
  <si>
    <t>7834_M_CT4A</t>
  </si>
  <si>
    <t>45013</t>
  </si>
  <si>
    <t>SANTEE COOPER HILTON HEAD</t>
  </si>
  <si>
    <t>3318_G_3</t>
  </si>
  <si>
    <t>3318_G_2</t>
  </si>
  <si>
    <t>3318_G_1</t>
  </si>
  <si>
    <t>45015</t>
  </si>
  <si>
    <t>SANTEE COOPER CROSS GENERATING STATION</t>
  </si>
  <si>
    <t>130_B_2</t>
  </si>
  <si>
    <t>130_B_1</t>
  </si>
  <si>
    <t>130_B_3</t>
  </si>
  <si>
    <t>130_B_4</t>
  </si>
  <si>
    <t>SCE&amp;G WILLIAMS</t>
  </si>
  <si>
    <t>3298_B_WIL1</t>
  </si>
  <si>
    <t>3298_G_2</t>
  </si>
  <si>
    <t>3298_G_1</t>
  </si>
  <si>
    <t>45017</t>
  </si>
  <si>
    <t>COLUMBIA ENERGY LLC</t>
  </si>
  <si>
    <t>55386_G_CT2</t>
  </si>
  <si>
    <t>55386_G_CT1</t>
  </si>
  <si>
    <t>55386_B_1</t>
  </si>
  <si>
    <t>55386_B_3</t>
  </si>
  <si>
    <t>55386_B_2</t>
  </si>
  <si>
    <t>45019</t>
  </si>
  <si>
    <t>KAPSTONE CHARLESTON KRAFT LLC</t>
  </si>
  <si>
    <t>7737_B_B001</t>
  </si>
  <si>
    <t>45021</t>
  </si>
  <si>
    <t>BROAD RIVER ENERGY LLC</t>
  </si>
  <si>
    <t>55166_M_CT01</t>
  </si>
  <si>
    <t>CHEROKEE COUNTY COGENERATION</t>
  </si>
  <si>
    <t>55043_G_GT1</t>
  </si>
  <si>
    <t>DUKE ENERGY CAROLINAS LLC MILL CREEK COM</t>
  </si>
  <si>
    <t>7981_G_2</t>
  </si>
  <si>
    <t>7981_G_6</t>
  </si>
  <si>
    <t>7981_G_4</t>
  </si>
  <si>
    <t>7981_G_8</t>
  </si>
  <si>
    <t>7981_G_3</t>
  </si>
  <si>
    <t>7981_G_7</t>
  </si>
  <si>
    <t>7981_G_1</t>
  </si>
  <si>
    <t>7981_G_5</t>
  </si>
  <si>
    <t>45031</t>
  </si>
  <si>
    <t>DUKE ENERGY PROGRESS LLC</t>
  </si>
  <si>
    <t>3250_G_9</t>
  </si>
  <si>
    <t>3250_G_1</t>
  </si>
  <si>
    <t>3250_G_2</t>
  </si>
  <si>
    <t>3250_G_3</t>
  </si>
  <si>
    <t>3250_G_4</t>
  </si>
  <si>
    <t>3250_G_6</t>
  </si>
  <si>
    <t>3250_G_8</t>
  </si>
  <si>
    <t>3250_G_10</t>
  </si>
  <si>
    <t>3250_G_12</t>
  </si>
  <si>
    <t>3250_G_13</t>
  </si>
  <si>
    <t>3250_G_5</t>
  </si>
  <si>
    <t>3250_G_7</t>
  </si>
  <si>
    <t>45035</t>
  </si>
  <si>
    <t>DORCHESTER BIOMASS LLC</t>
  </si>
  <si>
    <t>58707_B_B001</t>
  </si>
  <si>
    <t>45039</t>
  </si>
  <si>
    <t>SCE&amp;G PARR COMBUSTION TURBINE FACILITY</t>
  </si>
  <si>
    <t>3291_G_GT1</t>
  </si>
  <si>
    <t>45041</t>
  </si>
  <si>
    <t>WESTROCK CP LLC</t>
  </si>
  <si>
    <t>50806_B_RBF</t>
  </si>
  <si>
    <t>50806_B_PB4</t>
  </si>
  <si>
    <t>50806_B_PB3</t>
  </si>
  <si>
    <t>45043</t>
  </si>
  <si>
    <t>SANTEE COOPER WINYAH GENERATING STATION</t>
  </si>
  <si>
    <t>6249_B_1</t>
  </si>
  <si>
    <t>6249_B_4</t>
  </si>
  <si>
    <t>6249_B_3</t>
  </si>
  <si>
    <t>6249_B_2</t>
  </si>
  <si>
    <t>45051</t>
  </si>
  <si>
    <t>SANTEE COOPER MYRTLE BEACH</t>
  </si>
  <si>
    <t>3320_G_5</t>
  </si>
  <si>
    <t>3320_G_4</t>
  </si>
  <si>
    <t>3320_G_3</t>
  </si>
  <si>
    <t>3320_G_2</t>
  </si>
  <si>
    <t>3320_G_1</t>
  </si>
  <si>
    <t>45053</t>
  </si>
  <si>
    <t>SCE&amp;G HARDEEVILLE</t>
  </si>
  <si>
    <t>3286_G_1</t>
  </si>
  <si>
    <t>SCE&amp;G JASPER GENERATING STATION</t>
  </si>
  <si>
    <t>55927_M_CT1</t>
  </si>
  <si>
    <t>45063</t>
  </si>
  <si>
    <t>SCE&amp;G MCMEEKIN</t>
  </si>
  <si>
    <t>3287_B_MCM1</t>
  </si>
  <si>
    <t>3287_B_MCM2</t>
  </si>
  <si>
    <t>45075</t>
  </si>
  <si>
    <t>SCE&amp;G COPE</t>
  </si>
  <si>
    <t>7210_B_COP1</t>
  </si>
  <si>
    <t>45079</t>
  </si>
  <si>
    <t>SCE&amp;G COIT</t>
  </si>
  <si>
    <t>3281_G_1</t>
  </si>
  <si>
    <t>SCE&amp;G WATEREE</t>
  </si>
  <si>
    <t>3297_B_WAT1</t>
  </si>
  <si>
    <t>3297_B_WAT2</t>
  </si>
  <si>
    <t>46011</t>
  </si>
  <si>
    <t>Basin Electric Power Cooperative - Deer Creek Station</t>
  </si>
  <si>
    <t>56610_G_01</t>
  </si>
  <si>
    <t>SD</t>
  </si>
  <si>
    <t>46013</t>
  </si>
  <si>
    <t>Basin Electric Power Cooperative-Groton</t>
  </si>
  <si>
    <t>56238_G_GT01</t>
  </si>
  <si>
    <t>56238_G_GT02</t>
  </si>
  <si>
    <t>46027</t>
  </si>
  <si>
    <t>Basin Electric Power Cooperative - Spirit Mound</t>
  </si>
  <si>
    <t>6092_G_1</t>
  </si>
  <si>
    <t>6092_G_2</t>
  </si>
  <si>
    <t>46051</t>
  </si>
  <si>
    <t>Otter Tail Power Company</t>
  </si>
  <si>
    <t>6098_B_1</t>
  </si>
  <si>
    <t>46099</t>
  </si>
  <si>
    <t>Angus Anson Generating Site</t>
  </si>
  <si>
    <t>7237_M_4</t>
  </si>
  <si>
    <t>46103</t>
  </si>
  <si>
    <t>Black Hill Power &amp; Light Company (Ben French)</t>
  </si>
  <si>
    <t>3325_B_1</t>
  </si>
  <si>
    <t>3325_G_GT1</t>
  </si>
  <si>
    <t>3325_G_GT2</t>
  </si>
  <si>
    <t>3325_G_GT3</t>
  </si>
  <si>
    <t>3325_G_GT4</t>
  </si>
  <si>
    <t>Black Hills Corporation (Lange)</t>
  </si>
  <si>
    <t>55478_G_0001</t>
  </si>
  <si>
    <t>47001</t>
  </si>
  <si>
    <t>TVA BULL RUN FOSSIL PLANT</t>
  </si>
  <si>
    <t>3396_B_1</t>
  </si>
  <si>
    <t>TN</t>
  </si>
  <si>
    <t>47037</t>
  </si>
  <si>
    <t>E I  Dupont De Nemours &amp; Co Inc</t>
  </si>
  <si>
    <t>10797_B_OP3</t>
  </si>
  <si>
    <t>10797_B_OP1</t>
  </si>
  <si>
    <t>47067</t>
  </si>
  <si>
    <t>POWELL VALLEY ELECTRIC COOPERATIVE, INC.</t>
  </si>
  <si>
    <t>7883_G_10</t>
  </si>
  <si>
    <t>7883_G_9</t>
  </si>
  <si>
    <t>7883_G_11</t>
  </si>
  <si>
    <t>7883_G_2</t>
  </si>
  <si>
    <t>7883_G_4</t>
  </si>
  <si>
    <t>7883_G_3</t>
  </si>
  <si>
    <t>7883_G_1</t>
  </si>
  <si>
    <t>7883_G_8</t>
  </si>
  <si>
    <t>7883_G_6</t>
  </si>
  <si>
    <t>7883_G_7</t>
  </si>
  <si>
    <t>7883_G_5</t>
  </si>
  <si>
    <t>47073</t>
  </si>
  <si>
    <t>TVA JOHN SEVIER FOSSIL PLANT</t>
  </si>
  <si>
    <t>3405_G_CTG1</t>
  </si>
  <si>
    <t>3405_G_CTG2</t>
  </si>
  <si>
    <t>3405_G_CTG3</t>
  </si>
  <si>
    <t>47075</t>
  </si>
  <si>
    <t>TVA BROWNSVILLE COMBUSTION TURBINE PLANT</t>
  </si>
  <si>
    <t>55081_M_4</t>
  </si>
  <si>
    <t>55081_M_2</t>
  </si>
  <si>
    <t>TVA LAGOON CREEK COMBINED CYCLE PLANT</t>
  </si>
  <si>
    <t>7845_G_CTG1</t>
  </si>
  <si>
    <t>7845_G_CTG2</t>
  </si>
  <si>
    <t>TVA LAGOON CREEK COMBUSTION TURBINE PLANT</t>
  </si>
  <si>
    <t>7845_G_GT12</t>
  </si>
  <si>
    <t>7845_G_GT4</t>
  </si>
  <si>
    <t>7845_G_GT6</t>
  </si>
  <si>
    <t>7845_G_GT7</t>
  </si>
  <si>
    <t>7845_G_GT5</t>
  </si>
  <si>
    <t>7845_G_GT3</t>
  </si>
  <si>
    <t>7845_G_GT11</t>
  </si>
  <si>
    <t>7845_G_GT2</t>
  </si>
  <si>
    <t>7845_G_GT10</t>
  </si>
  <si>
    <t>7845_G_GT8</t>
  </si>
  <si>
    <t>7845_G_GT9</t>
  </si>
  <si>
    <t>7845_G_GT1</t>
  </si>
  <si>
    <t>47085</t>
  </si>
  <si>
    <t>TVA JOHNSONVILLE FOSSIL PLANT</t>
  </si>
  <si>
    <t>3406_M_G20</t>
  </si>
  <si>
    <t>3406_B_9</t>
  </si>
  <si>
    <t>3406_B_8</t>
  </si>
  <si>
    <t>3406_B_7</t>
  </si>
  <si>
    <t>3406_B_10</t>
  </si>
  <si>
    <t>3406_M_G16</t>
  </si>
  <si>
    <t>3406_B_6</t>
  </si>
  <si>
    <t>3406_B_3</t>
  </si>
  <si>
    <t>3406_B_5</t>
  </si>
  <si>
    <t>3406_B_4</t>
  </si>
  <si>
    <t>3406_B_2</t>
  </si>
  <si>
    <t>3406_B_1</t>
  </si>
  <si>
    <t>47145</t>
  </si>
  <si>
    <t>TVA KINGSTON FOSSIL PLANT</t>
  </si>
  <si>
    <t>3407_B_4</t>
  </si>
  <si>
    <t>3407_B_3</t>
  </si>
  <si>
    <t>3407_B_5</t>
  </si>
  <si>
    <t>3407_B_6</t>
  </si>
  <si>
    <t>3407_B_2</t>
  </si>
  <si>
    <t>3407_B_8</t>
  </si>
  <si>
    <t>3407_B_1</t>
  </si>
  <si>
    <t>3407_B_9</t>
  </si>
  <si>
    <t>3407_B_7</t>
  </si>
  <si>
    <t>47157</t>
  </si>
  <si>
    <t>Allen Fossil Plant</t>
  </si>
  <si>
    <t>3393_G_GT8</t>
  </si>
  <si>
    <t>3393_G_GT9</t>
  </si>
  <si>
    <t>3393_G_G17</t>
  </si>
  <si>
    <t>3393_G_G13</t>
  </si>
  <si>
    <t>3393_G_G14</t>
  </si>
  <si>
    <t>3393_G_G12</t>
  </si>
  <si>
    <t>3393_G_GT7</t>
  </si>
  <si>
    <t>3393_G_G18</t>
  </si>
  <si>
    <t>3393_G_G19</t>
  </si>
  <si>
    <t>3393_G_GT2</t>
  </si>
  <si>
    <t>3393_G_G20</t>
  </si>
  <si>
    <t>3393_G_GT3</t>
  </si>
  <si>
    <t>3393_G_G15</t>
  </si>
  <si>
    <t>3393_G_GT1</t>
  </si>
  <si>
    <t>3393_B_1</t>
  </si>
  <si>
    <t>3393_B_3</t>
  </si>
  <si>
    <t>3393_G_G16</t>
  </si>
  <si>
    <t>3393_B_2</t>
  </si>
  <si>
    <t>3393_G_GT5</t>
  </si>
  <si>
    <t>3393_G_G10</t>
  </si>
  <si>
    <t>3393_G_GT4</t>
  </si>
  <si>
    <t>3393_G_GT6</t>
  </si>
  <si>
    <t>3393_G_G11</t>
  </si>
  <si>
    <t>47161</t>
  </si>
  <si>
    <t>TVA CUMBERLAND FOSSIL PLANT</t>
  </si>
  <si>
    <t>3399_B_1</t>
  </si>
  <si>
    <t>3399_B_2</t>
  </si>
  <si>
    <t>47165</t>
  </si>
  <si>
    <t>TVA GALLATIN FOSSIL PLANT</t>
  </si>
  <si>
    <t>3403_M_GT8</t>
  </si>
  <si>
    <t>3403_B_1</t>
  </si>
  <si>
    <t>3403_M_GT4</t>
  </si>
  <si>
    <t>3403_B_4</t>
  </si>
  <si>
    <t>3403_B_3</t>
  </si>
  <si>
    <t>3403_B_2</t>
  </si>
  <si>
    <t>47183</t>
  </si>
  <si>
    <t>TVA GLEASON COMBUSTION TURBINE PLANT</t>
  </si>
  <si>
    <t>55251_G_CTG2</t>
  </si>
  <si>
    <t>55251_G_CTG1</t>
  </si>
  <si>
    <t>55251_G_CTG3</t>
  </si>
  <si>
    <t>48005</t>
  </si>
  <si>
    <t>LUFKIN GENERATING PLANT</t>
  </si>
  <si>
    <t>56931_B_BoilA</t>
  </si>
  <si>
    <t>TX</t>
  </si>
  <si>
    <t>48013</t>
  </si>
  <si>
    <t>SAN MIGUEL ELECTRIC PLANT</t>
  </si>
  <si>
    <t>6183_B_SM-1</t>
  </si>
  <si>
    <t>48021</t>
  </si>
  <si>
    <t>BASTROP ENERGY CENTER</t>
  </si>
  <si>
    <t>55168_G_0002</t>
  </si>
  <si>
    <t>55168_G_0003</t>
  </si>
  <si>
    <t>55168_G_0001</t>
  </si>
  <si>
    <t>LOST PINES 1 POWER PLANT</t>
  </si>
  <si>
    <t>55154_G_CTB</t>
  </si>
  <si>
    <t>55154_G_CTA</t>
  </si>
  <si>
    <t>SIM GIDEON POWER PLANT</t>
  </si>
  <si>
    <t>3601_B_1</t>
  </si>
  <si>
    <t>3601_B_3</t>
  </si>
  <si>
    <t>3601_B_2</t>
  </si>
  <si>
    <t>48027</t>
  </si>
  <si>
    <t>PANDA TEMPLE POWER STATION</t>
  </si>
  <si>
    <t>58001_G_CTG-1</t>
  </si>
  <si>
    <t>58001_G_CTG-2</t>
  </si>
  <si>
    <t>58001_G_CTG-3</t>
  </si>
  <si>
    <t>58001_G_CTG-4</t>
  </si>
  <si>
    <t>48029</t>
  </si>
  <si>
    <t>CALAVERAS PLANT</t>
  </si>
  <si>
    <t>6181_B_2</t>
  </si>
  <si>
    <t>7097_B_BLR1</t>
  </si>
  <si>
    <t>3611_B_1</t>
  </si>
  <si>
    <t>6181_B_1</t>
  </si>
  <si>
    <t>3611_B_2</t>
  </si>
  <si>
    <t>7097_B_BLR2</t>
  </si>
  <si>
    <t>LEON CREEK PLANT</t>
  </si>
  <si>
    <t>3609_G_CGT1</t>
  </si>
  <si>
    <t>3609_G_CGT2</t>
  </si>
  <si>
    <t>3609_G_CGT3</t>
  </si>
  <si>
    <t>3609_G_CGT4</t>
  </si>
  <si>
    <t>VH BRAUNIG PLANT</t>
  </si>
  <si>
    <t>3612_B_1</t>
  </si>
  <si>
    <t>7512_G_2</t>
  </si>
  <si>
    <t>7512_G_1</t>
  </si>
  <si>
    <t>3612_B_2</t>
  </si>
  <si>
    <t>3612_B_3</t>
  </si>
  <si>
    <t>3612_G_5</t>
  </si>
  <si>
    <t>3612_G_6</t>
  </si>
  <si>
    <t>3612_G_7</t>
  </si>
  <si>
    <t>3612_G_8</t>
  </si>
  <si>
    <t>48035</t>
  </si>
  <si>
    <t>BOSQUE COUNTY POWER PLANT WHITNEY</t>
  </si>
  <si>
    <t>55172_G_GT-3</t>
  </si>
  <si>
    <t>55172_G_GT-1</t>
  </si>
  <si>
    <t>55172_G_GT-2</t>
  </si>
  <si>
    <t>48039</t>
  </si>
  <si>
    <t>DOW TEXAS OPERATIONS FREEPORT</t>
  </si>
  <si>
    <t>56152_G_CTG1</t>
  </si>
  <si>
    <t>OYSTER CREEK COGENERATION POWER UNIT 8</t>
  </si>
  <si>
    <t>54676_G_G83</t>
  </si>
  <si>
    <t>54676_G_G82</t>
  </si>
  <si>
    <t>54676_G_G81</t>
  </si>
  <si>
    <t>SWEENY COGENERATION FACILITY</t>
  </si>
  <si>
    <t>55015_G_GEN4</t>
  </si>
  <si>
    <t>55015_G_GEN3</t>
  </si>
  <si>
    <t>55015_G_GEN1</t>
  </si>
  <si>
    <t>55015_G_GEN2</t>
  </si>
  <si>
    <t>48041</t>
  </si>
  <si>
    <t>ATKINS POWER STATION</t>
  </si>
  <si>
    <t>3561_G_7</t>
  </si>
  <si>
    <t>ROLAND C DANSBY POWER PLANT</t>
  </si>
  <si>
    <t>6243_B_1</t>
  </si>
  <si>
    <t>6243_G_2</t>
  </si>
  <si>
    <t>6243_G_3</t>
  </si>
  <si>
    <t>TEXAS A &amp; M UNIVERSITY</t>
  </si>
  <si>
    <t>58151_G_GTG01</t>
  </si>
  <si>
    <t>48057</t>
  </si>
  <si>
    <t>FORMOSA POINT COMFORT PLANT</t>
  </si>
  <si>
    <t>10554_G_TBG1</t>
  </si>
  <si>
    <t>10554_G_TBG3</t>
  </si>
  <si>
    <t>10554_G_TBG2</t>
  </si>
  <si>
    <t>10554_G_TBG4</t>
  </si>
  <si>
    <t>10554_G_TBG5</t>
  </si>
  <si>
    <t>10554_G_BO3</t>
  </si>
  <si>
    <t>10554_G_TBG6</t>
  </si>
  <si>
    <t>56708_B_H1101</t>
  </si>
  <si>
    <t>56708_B_H1201</t>
  </si>
  <si>
    <t>SEADRIFT COKE LP</t>
  </si>
  <si>
    <t>10167_G_GEN1</t>
  </si>
  <si>
    <t>SEADRIFT PLANT</t>
  </si>
  <si>
    <t>50150_G_GE11</t>
  </si>
  <si>
    <t>50150_G_GEN8</t>
  </si>
  <si>
    <t>50150_G_GEN6</t>
  </si>
  <si>
    <t>48061</t>
  </si>
  <si>
    <t>SILAS RAY POWER PLANT</t>
  </si>
  <si>
    <t>3559_G_9</t>
  </si>
  <si>
    <t>3559_G_10</t>
  </si>
  <si>
    <t>48071</t>
  </si>
  <si>
    <t>BAYTOWN COGENERATION</t>
  </si>
  <si>
    <t>55327_G_CTG3</t>
  </si>
  <si>
    <t>55327_G_CTG1</t>
  </si>
  <si>
    <t>55327_G_CTG2</t>
  </si>
  <si>
    <t>CEDAR BAYOU GEN STATION</t>
  </si>
  <si>
    <t>3460_B_CBY2</t>
  </si>
  <si>
    <t>3460_B_CBY1</t>
  </si>
  <si>
    <t>56806_G_41</t>
  </si>
  <si>
    <t>56806_G_42</t>
  </si>
  <si>
    <t>48073</t>
  </si>
  <si>
    <t>STRYKER CREEK ELECTRIC STATION</t>
  </si>
  <si>
    <t>3504_B_1</t>
  </si>
  <si>
    <t>3504_G_D5</t>
  </si>
  <si>
    <t>3504_G_D4</t>
  </si>
  <si>
    <t>3504_G_D3</t>
  </si>
  <si>
    <t>3504_G_D2</t>
  </si>
  <si>
    <t>3504_B_2</t>
  </si>
  <si>
    <t>3504_G_D1</t>
  </si>
  <si>
    <t>48085</t>
  </si>
  <si>
    <t>RAY OLINGER PLANT</t>
  </si>
  <si>
    <t>3576_G_4</t>
  </si>
  <si>
    <t>3576_B_BW3</t>
  </si>
  <si>
    <t>3576_B_CE1</t>
  </si>
  <si>
    <t>3576_B_BW2</t>
  </si>
  <si>
    <t>48113</t>
  </si>
  <si>
    <t>LAKE RAY HUBBARD</t>
  </si>
  <si>
    <t>3452_B_2</t>
  </si>
  <si>
    <t>3452_B_1</t>
  </si>
  <si>
    <t>MOUNTAIN CREEK STEAM ELECTRIC STATION</t>
  </si>
  <si>
    <t>3453_B_6</t>
  </si>
  <si>
    <t>3453_B_7</t>
  </si>
  <si>
    <t>3453_B_8</t>
  </si>
  <si>
    <t>48121</t>
  </si>
  <si>
    <t>SPENCER GENERATING STATION</t>
  </si>
  <si>
    <t>4266_B_4</t>
  </si>
  <si>
    <t>4266_B_5</t>
  </si>
  <si>
    <t>48135</t>
  </si>
  <si>
    <t>ECTOR COUNTY ENERGY CENTER</t>
  </si>
  <si>
    <t>58471_G_CTG1</t>
  </si>
  <si>
    <t>58471_G_CTG2</t>
  </si>
  <si>
    <t>ODESSA ECTOR POWER PARTNERS</t>
  </si>
  <si>
    <t>55215_G_CTG2</t>
  </si>
  <si>
    <t>55215_G_CTG1</t>
  </si>
  <si>
    <t>55215_G_CTG3</t>
  </si>
  <si>
    <t>55215_G_CTG4</t>
  </si>
  <si>
    <t>QUAIL RUN ENERGY CENTER</t>
  </si>
  <si>
    <t>56349_G_CT1A</t>
  </si>
  <si>
    <t>56349_G_CT1B</t>
  </si>
  <si>
    <t>56349_G_CT2A</t>
  </si>
  <si>
    <t>56349_G_CT2B</t>
  </si>
  <si>
    <t>48139</t>
  </si>
  <si>
    <t>ENNIS ELECTRIC GENERATION PLANT</t>
  </si>
  <si>
    <t>55223_G_GT1</t>
  </si>
  <si>
    <t>MIDLOTHIAN ENERGY FACILITY</t>
  </si>
  <si>
    <t>55091_G_STK6</t>
  </si>
  <si>
    <t>55091_G_STK4</t>
  </si>
  <si>
    <t>55091_G_STK5</t>
  </si>
  <si>
    <t>55091_G_STK3</t>
  </si>
  <si>
    <t>55091_G_STK2</t>
  </si>
  <si>
    <t>55091_G_STK1</t>
  </si>
  <si>
    <t>48141</t>
  </si>
  <si>
    <t>COPPER STATION POWER PLANT</t>
  </si>
  <si>
    <t>9_G_1</t>
  </si>
  <si>
    <t>MONTANA POWER STATION</t>
  </si>
  <si>
    <t>58562_G_GT-1</t>
  </si>
  <si>
    <t>58562_G_GT-2</t>
  </si>
  <si>
    <t>58562_G_GT-3</t>
  </si>
  <si>
    <t>58562_G_GT-4</t>
  </si>
  <si>
    <t>NEWMAN STATION</t>
  </si>
  <si>
    <t>3456_G_CT1</t>
  </si>
  <si>
    <t>3456_B_2</t>
  </si>
  <si>
    <t>3456_G_CT2</t>
  </si>
  <si>
    <t>3456_B_3</t>
  </si>
  <si>
    <t>3456_B_1</t>
  </si>
  <si>
    <t>3456_G_5CA1</t>
  </si>
  <si>
    <t>3456_G_5CT1</t>
  </si>
  <si>
    <t>3456_G_5CT2</t>
  </si>
  <si>
    <t>48149</t>
  </si>
  <si>
    <t>FAYETTE POWER PROJECT</t>
  </si>
  <si>
    <t>6179_B_3</t>
  </si>
  <si>
    <t>6179_B_1</t>
  </si>
  <si>
    <t>6179_B_2</t>
  </si>
  <si>
    <t>WINCHESTER POWER PARK</t>
  </si>
  <si>
    <t>56674_G_CGT1</t>
  </si>
  <si>
    <t>56674_G_CGT2</t>
  </si>
  <si>
    <t>56674_G_CGT3</t>
  </si>
  <si>
    <t>56674_G_CGT4</t>
  </si>
  <si>
    <t>48157</t>
  </si>
  <si>
    <t>BRAZOS VALLEY ENERGY CENTER</t>
  </si>
  <si>
    <t>55357_G_CTG1</t>
  </si>
  <si>
    <t>55357_G_CTG2</t>
  </si>
  <si>
    <t>WA PARISH ELECTRIC GENERATING STATION</t>
  </si>
  <si>
    <t>3470_B_WAP8</t>
  </si>
  <si>
    <t>3470_G_GT1</t>
  </si>
  <si>
    <t>3470_B_WAP1</t>
  </si>
  <si>
    <t>3470_B_WAP2</t>
  </si>
  <si>
    <t>3470_B_WAP5</t>
  </si>
  <si>
    <t>3470_B_WAP4</t>
  </si>
  <si>
    <t>3470_B_WAP3</t>
  </si>
  <si>
    <t>3470_B_WAP7</t>
  </si>
  <si>
    <t>3470_B_WAP6</t>
  </si>
  <si>
    <t>48161</t>
  </si>
  <si>
    <t>BIG BROWN STEAM ELECTRIC STATION</t>
  </si>
  <si>
    <t>3497_B_1</t>
  </si>
  <si>
    <t>3497_B_2</t>
  </si>
  <si>
    <t>FREESTONE ENERGY CENTER</t>
  </si>
  <si>
    <t>55226_G_GT1</t>
  </si>
  <si>
    <t>55226_G_GT2</t>
  </si>
  <si>
    <t>55226_G_GT4</t>
  </si>
  <si>
    <t>55226_G_GT3</t>
  </si>
  <si>
    <t>48163</t>
  </si>
  <si>
    <t>PEARSALL POWER PLANT</t>
  </si>
  <si>
    <t>3630_B_1</t>
  </si>
  <si>
    <t>3630_B_3</t>
  </si>
  <si>
    <t>3630_B_2</t>
  </si>
  <si>
    <t>3630_G_1A</t>
  </si>
  <si>
    <t>3630_G_2A</t>
  </si>
  <si>
    <t>3630_G_3A</t>
  </si>
  <si>
    <t>3630_G_4A</t>
  </si>
  <si>
    <t>3630_G_5A</t>
  </si>
  <si>
    <t>3630_G_6A</t>
  </si>
  <si>
    <t>3630_G_7A</t>
  </si>
  <si>
    <t>3630_G_8A</t>
  </si>
  <si>
    <t>3630_G_9A</t>
  </si>
  <si>
    <t>3630_G_10A</t>
  </si>
  <si>
    <t>3630_G_11A</t>
  </si>
  <si>
    <t>3630_G_12A</t>
  </si>
  <si>
    <t>3630_G_13A</t>
  </si>
  <si>
    <t>3630_G_14A</t>
  </si>
  <si>
    <t>3630_G_16A</t>
  </si>
  <si>
    <t>3630_G_17A</t>
  </si>
  <si>
    <t>3630_G_18A</t>
  </si>
  <si>
    <t>3630_G_19A</t>
  </si>
  <si>
    <t>3630_G_20A</t>
  </si>
  <si>
    <t>3630_G_21A</t>
  </si>
  <si>
    <t>3630_G_22A</t>
  </si>
  <si>
    <t>3630_G_23A</t>
  </si>
  <si>
    <t>3630_G_24A</t>
  </si>
  <si>
    <t>3630_G_15A</t>
  </si>
  <si>
    <t>48167</t>
  </si>
  <si>
    <t>PH ROBINSON STATION ELECTRIC GENERATING STATION</t>
  </si>
  <si>
    <t>3466_G_PHR1</t>
  </si>
  <si>
    <t>3466_G_PHR2</t>
  </si>
  <si>
    <t>SOUTH HOUSTON GREEN POWER SITE</t>
  </si>
  <si>
    <t>55470_G_TR1</t>
  </si>
  <si>
    <t>55470_G_TR2</t>
  </si>
  <si>
    <t>55470_G_TR3</t>
  </si>
  <si>
    <t>55470_G_ST805A</t>
  </si>
  <si>
    <t>TEXAS CITY COGENERATION</t>
  </si>
  <si>
    <t>52088_G_GEN4</t>
  </si>
  <si>
    <t>52088_G_GEN2</t>
  </si>
  <si>
    <t>52088_G_GEN3</t>
  </si>
  <si>
    <t>48175</t>
  </si>
  <si>
    <t>COLETO CREEK POWER STATION</t>
  </si>
  <si>
    <t>6178_B_1</t>
  </si>
  <si>
    <t>48181</t>
  </si>
  <si>
    <t>PANDA SHERMAN POWER STATION</t>
  </si>
  <si>
    <t>58005_G_CTG-1</t>
  </si>
  <si>
    <t>58005_G_CTG-2</t>
  </si>
  <si>
    <t>48183</t>
  </si>
  <si>
    <t>AEP KNOX LEE POWER PLANT</t>
  </si>
  <si>
    <t>3476_B_3</t>
  </si>
  <si>
    <t>3476_B_2</t>
  </si>
  <si>
    <t>3476_B_4</t>
  </si>
  <si>
    <t>3476_B_5</t>
  </si>
  <si>
    <t>48185</t>
  </si>
  <si>
    <t>GIBBONS CREEK</t>
  </si>
  <si>
    <t>6136_B_1</t>
  </si>
  <si>
    <t>TENASKA FRONTIER GENERATION STATION</t>
  </si>
  <si>
    <t>55062_G_GTG3</t>
  </si>
  <si>
    <t>55062_G_GTG2</t>
  </si>
  <si>
    <t>55062_G_GTG1</t>
  </si>
  <si>
    <t>48187</t>
  </si>
  <si>
    <t>GUADALUPE GENERATING STATION</t>
  </si>
  <si>
    <t>55153_G_CTG1</t>
  </si>
  <si>
    <t>55153_G_CTG2</t>
  </si>
  <si>
    <t>55153_G_CTG3</t>
  </si>
  <si>
    <t>55153_G_CTG4</t>
  </si>
  <si>
    <t>RIO NOGALES POWER PLANT</t>
  </si>
  <si>
    <t>55137_G_CTG1</t>
  </si>
  <si>
    <t>55137_G_CTG2</t>
  </si>
  <si>
    <t>55137_G_CTG3</t>
  </si>
  <si>
    <t>48189</t>
  </si>
  <si>
    <t>ANTELOPE STATION</t>
  </si>
  <si>
    <t>58835_G_ELK1</t>
  </si>
  <si>
    <t>58835_G_ELK2</t>
  </si>
  <si>
    <t>58835_G_ELK3</t>
  </si>
  <si>
    <t>57865_G_E15</t>
  </si>
  <si>
    <t>57865_G_E01</t>
  </si>
  <si>
    <t>57865_G_E10</t>
  </si>
  <si>
    <t>57865_G_E11</t>
  </si>
  <si>
    <t>57865_G_E12</t>
  </si>
  <si>
    <t>57865_G_E13</t>
  </si>
  <si>
    <t>57865_G_E14</t>
  </si>
  <si>
    <t>57865_G_E16</t>
  </si>
  <si>
    <t>57865_G_E17</t>
  </si>
  <si>
    <t>57865_G_E18</t>
  </si>
  <si>
    <t>57865_G_E02</t>
  </si>
  <si>
    <t>57865_G_E03</t>
  </si>
  <si>
    <t>57865_G_E04</t>
  </si>
  <si>
    <t>57865_G_E05</t>
  </si>
  <si>
    <t>57865_G_E06</t>
  </si>
  <si>
    <t>57865_G_E07</t>
  </si>
  <si>
    <t>57865_G_E08</t>
  </si>
  <si>
    <t>57865_G_E09</t>
  </si>
  <si>
    <t>48199</t>
  </si>
  <si>
    <t>HARDIN COUNTY PEAKING FACILITY</t>
  </si>
  <si>
    <t>56604_G_HC1</t>
  </si>
  <si>
    <t>56604_G_HC2</t>
  </si>
  <si>
    <t>48201</t>
  </si>
  <si>
    <t>AIR LIQUIDE BAYPORT COMPL</t>
  </si>
  <si>
    <t>10298_G_GEN4</t>
  </si>
  <si>
    <t>10298_G_GEN3</t>
  </si>
  <si>
    <t>10298_G_GEN2</t>
  </si>
  <si>
    <t>10298_G_GEN1</t>
  </si>
  <si>
    <t>ALTURA COGEN</t>
  </si>
  <si>
    <t>50815_G_GEN3</t>
  </si>
  <si>
    <t>50815_G_GEN7</t>
  </si>
  <si>
    <t>50815_G_GEN2</t>
  </si>
  <si>
    <t>50815_G_GEN1</t>
  </si>
  <si>
    <t>50815_G_GEN5</t>
  </si>
  <si>
    <t>50815_G_GEN4</t>
  </si>
  <si>
    <t>BAYTOWN REFINERY</t>
  </si>
  <si>
    <t>10436_G_GT38</t>
  </si>
  <si>
    <t>10436_G_GT44</t>
  </si>
  <si>
    <t>10436_G_GT43</t>
  </si>
  <si>
    <t>10436_G_GT42</t>
  </si>
  <si>
    <t>10436_G_GT41</t>
  </si>
  <si>
    <t>10436_G_GT45</t>
  </si>
  <si>
    <t>CENTRAL PLANT</t>
  </si>
  <si>
    <t>57504_G_CHP1</t>
  </si>
  <si>
    <t>CHANNEL ENERGY CENTER</t>
  </si>
  <si>
    <t>55299_G_CTG2</t>
  </si>
  <si>
    <t>55299_G_CTG1</t>
  </si>
  <si>
    <t>55299_G_CTG3</t>
  </si>
  <si>
    <t>55299_G_ST-1</t>
  </si>
  <si>
    <t>CHANNELVIEW COGENERATION FACILITY</t>
  </si>
  <si>
    <t>55187_G_GT3a</t>
  </si>
  <si>
    <t>55187_G_GT2</t>
  </si>
  <si>
    <t>55187_G_ST1</t>
  </si>
  <si>
    <t>55187_G_GT2a</t>
  </si>
  <si>
    <t>55187_G_GT1a</t>
  </si>
  <si>
    <t>55187_G_GT3</t>
  </si>
  <si>
    <t>55187_G_GT1</t>
  </si>
  <si>
    <t>55187_G_GT4</t>
  </si>
  <si>
    <t>CLEAR LAKE COGENERATION</t>
  </si>
  <si>
    <t>10741_G_G104</t>
  </si>
  <si>
    <t>10741_G_G103</t>
  </si>
  <si>
    <t>DEER PARK ENERGY CENTER</t>
  </si>
  <si>
    <t>55464_G_CTG6</t>
  </si>
  <si>
    <t>55464_G_CTG1</t>
  </si>
  <si>
    <t>55464_G_CTG2</t>
  </si>
  <si>
    <t>55464_G_CTG3</t>
  </si>
  <si>
    <t>55464_G_CTG4</t>
  </si>
  <si>
    <t>GREENS BAYOU ELECTRIC GENERATING STATION</t>
  </si>
  <si>
    <t>3464_B_GBY5</t>
  </si>
  <si>
    <t>3464_G_73</t>
  </si>
  <si>
    <t>3464_G_74</t>
  </si>
  <si>
    <t>3464_G_81</t>
  </si>
  <si>
    <t>3464_G_82</t>
  </si>
  <si>
    <t>3464_G_83</t>
  </si>
  <si>
    <t>3464_G_84</t>
  </si>
  <si>
    <t>LA PORTE FACILITY</t>
  </si>
  <si>
    <t>55365_G_GT1</t>
  </si>
  <si>
    <t>55365_G_GT3</t>
  </si>
  <si>
    <t>55365_G_GT2</t>
  </si>
  <si>
    <t>55365_G_GT4</t>
  </si>
  <si>
    <t>PASADENA COGENERATION</t>
  </si>
  <si>
    <t>55047_G_STG1</t>
  </si>
  <si>
    <t>55047_G_STG2</t>
  </si>
  <si>
    <t>55047_G_CTG1</t>
  </si>
  <si>
    <t>55047_G_CTG3</t>
  </si>
  <si>
    <t>55047_G_CTG2</t>
  </si>
  <si>
    <t>SAN JACINTO STEAM ELECTRIC STATION</t>
  </si>
  <si>
    <t>7325_G_1</t>
  </si>
  <si>
    <t>7325_G_2</t>
  </si>
  <si>
    <t>TH WHARTON ELECTRIC GENERATING STATION</t>
  </si>
  <si>
    <t>3469_G_52</t>
  </si>
  <si>
    <t>3469_G_56</t>
  </si>
  <si>
    <t>3469_G_55</t>
  </si>
  <si>
    <t>3469_G_31</t>
  </si>
  <si>
    <t>3469_G_53</t>
  </si>
  <si>
    <t>3469_G_42</t>
  </si>
  <si>
    <t>3469_G_41</t>
  </si>
  <si>
    <t>3469_G_44</t>
  </si>
  <si>
    <t>3469_G_34</t>
  </si>
  <si>
    <t>3469_G_54</t>
  </si>
  <si>
    <t>3469_G_33</t>
  </si>
  <si>
    <t>3469_G_51</t>
  </si>
  <si>
    <t>3469_G_43</t>
  </si>
  <si>
    <t>3469_G_32</t>
  </si>
  <si>
    <t>3469_G_GT1</t>
  </si>
  <si>
    <t>48203</t>
  </si>
  <si>
    <t>AEP PIRKEY POWER PLANT</t>
  </si>
  <si>
    <t>7902_B_1</t>
  </si>
  <si>
    <t>EASTMAN COGENERATION FACILITY</t>
  </si>
  <si>
    <t>55176_G_GEN2</t>
  </si>
  <si>
    <t>55176_G_GEN1</t>
  </si>
  <si>
    <t>HARRISON COUNTY POWER PROJECT</t>
  </si>
  <si>
    <t>55664_G_GT-1</t>
  </si>
  <si>
    <t>55664_G_GT-2</t>
  </si>
  <si>
    <t>SNIDER INDUSTRIES SAWMILL</t>
  </si>
  <si>
    <t>50141_G_WGN1</t>
  </si>
  <si>
    <t>48209</t>
  </si>
  <si>
    <t>HAYS ENERGY FACILITY</t>
  </si>
  <si>
    <t>55144_G_U4</t>
  </si>
  <si>
    <t>55144_G_U3</t>
  </si>
  <si>
    <t>55144_G_U2</t>
  </si>
  <si>
    <t>55144_G_U1</t>
  </si>
  <si>
    <t>48213</t>
  </si>
  <si>
    <t>TRINIDAD STEAM ELEC STATION</t>
  </si>
  <si>
    <t>3507_G_D2</t>
  </si>
  <si>
    <t>3507_G_D1</t>
  </si>
  <si>
    <t>3507_B_9</t>
  </si>
  <si>
    <t>48215</t>
  </si>
  <si>
    <t>FRONTERA ENERGY CENTER</t>
  </si>
  <si>
    <t>55098_G_GEN2</t>
  </si>
  <si>
    <t>55098_G_GEN1</t>
  </si>
  <si>
    <t>HIDALGO ENERGY CENTER</t>
  </si>
  <si>
    <t>55545_G_CTG1</t>
  </si>
  <si>
    <t>55545_G_CTG2</t>
  </si>
  <si>
    <t>MAGIC VALLEY GENERATING STATION</t>
  </si>
  <si>
    <t>55123_G_CTG2</t>
  </si>
  <si>
    <t>55123_G_CTG1</t>
  </si>
  <si>
    <t>RED GATE POWER PLANT</t>
  </si>
  <si>
    <t>59391_G_ENG01</t>
  </si>
  <si>
    <t>59391_G_ENG02</t>
  </si>
  <si>
    <t>59391_G_ENG03</t>
  </si>
  <si>
    <t>59391_G_ENG04</t>
  </si>
  <si>
    <t>59391_G_ENG05</t>
  </si>
  <si>
    <t>59391_G_ENG06</t>
  </si>
  <si>
    <t>59391_G_ENG07</t>
  </si>
  <si>
    <t>59391_G_ENG08</t>
  </si>
  <si>
    <t>59391_G_ENG09</t>
  </si>
  <si>
    <t>59391_G_ENG10</t>
  </si>
  <si>
    <t>59391_G_ENG11</t>
  </si>
  <si>
    <t>59391_G_ENG12</t>
  </si>
  <si>
    <t>W R COWLEY SUGAR HOUSE</t>
  </si>
  <si>
    <t>54338_G_GEND</t>
  </si>
  <si>
    <t>48221</t>
  </si>
  <si>
    <t>DECORDOVA STEAM ELECTRIC STATION</t>
  </si>
  <si>
    <t>8063_G_CT3</t>
  </si>
  <si>
    <t>8063_G_CT4</t>
  </si>
  <si>
    <t>8063_G_CT1</t>
  </si>
  <si>
    <t>8063_G_CT2</t>
  </si>
  <si>
    <t>WOLF HOLLOW I</t>
  </si>
  <si>
    <t>55139_G_CTG1</t>
  </si>
  <si>
    <t>55139_G_CTG2</t>
  </si>
  <si>
    <t>48227</t>
  </si>
  <si>
    <t>BIG SPRING COGENERATION</t>
  </si>
  <si>
    <t>52176_G_GEN1</t>
  </si>
  <si>
    <t>52176_G_GEN3</t>
  </si>
  <si>
    <t>52176_G_GEN2</t>
  </si>
  <si>
    <t>48231</t>
  </si>
  <si>
    <t>POWER LANE STEAM PLANT</t>
  </si>
  <si>
    <t>4195_B_3</t>
  </si>
  <si>
    <t>4195_B_1</t>
  </si>
  <si>
    <t>4195_B_2</t>
  </si>
  <si>
    <t>4195_G_EP</t>
  </si>
  <si>
    <t>4195_G_EP2</t>
  </si>
  <si>
    <t>4195_G_EP3</t>
  </si>
  <si>
    <t>48233</t>
  </si>
  <si>
    <t>BLACKHAWK POWER PLANT</t>
  </si>
  <si>
    <t>55064_G_UNT1</t>
  </si>
  <si>
    <t>55064_G_UNT2B</t>
  </si>
  <si>
    <t>BORGER CARBON BLACK PLANT</t>
  </si>
  <si>
    <t>10072_B_WHBOIL</t>
  </si>
  <si>
    <t>48237</t>
  </si>
  <si>
    <t>JACK COUNTY GENERATION FACILITY</t>
  </si>
  <si>
    <t>55230_G_CT1</t>
  </si>
  <si>
    <t>55230_G_ST1</t>
  </si>
  <si>
    <t>55230_G_CT2</t>
  </si>
  <si>
    <t>55230_G_ST1B</t>
  </si>
  <si>
    <t>55230_G_CT3</t>
  </si>
  <si>
    <t>55230_G_CT4</t>
  </si>
  <si>
    <t>55230_G_ST2</t>
  </si>
  <si>
    <t>55230_G_ST2B</t>
  </si>
  <si>
    <t>48245</t>
  </si>
  <si>
    <t>AIR PRODUCTS PORT ARTHUR FACILITY</t>
  </si>
  <si>
    <t>55309_G_GEN2</t>
  </si>
  <si>
    <t>55309_G_GEN4</t>
  </si>
  <si>
    <t>BASF TOTAL NAFTA REGION OLEFINS COMPLEX</t>
  </si>
  <si>
    <t>55122_G_UN2</t>
  </si>
  <si>
    <t>55122_G_UN1</t>
  </si>
  <si>
    <t>BEAUMONT REFINERY</t>
  </si>
  <si>
    <t>50625_G_TG24</t>
  </si>
  <si>
    <t>50625_G_TG41</t>
  </si>
  <si>
    <t>50625_G_TG42</t>
  </si>
  <si>
    <t>50625_G_TG43</t>
  </si>
  <si>
    <t>PORT NECHES ASU COGEN PLANT</t>
  </si>
  <si>
    <t>54748_G_G1</t>
  </si>
  <si>
    <t>PORT NECHES PLANT</t>
  </si>
  <si>
    <t>54637_G_GCG2</t>
  </si>
  <si>
    <t>54637_G_GCG1</t>
  </si>
  <si>
    <t>48251</t>
  </si>
  <si>
    <t>JOHNSON COUNTY GENERATION FACILITY</t>
  </si>
  <si>
    <t>54817_G_GT-1</t>
  </si>
  <si>
    <t>54817_G_ST-1</t>
  </si>
  <si>
    <t>48257</t>
  </si>
  <si>
    <t>FORNEY POWER PLANT</t>
  </si>
  <si>
    <t>55480_G_U1</t>
  </si>
  <si>
    <t>55480_G_U2</t>
  </si>
  <si>
    <t>55480_G_U3</t>
  </si>
  <si>
    <t>55480_G_U4</t>
  </si>
  <si>
    <t>55480_G_U5</t>
  </si>
  <si>
    <t>55480_G_U6</t>
  </si>
  <si>
    <t>48277</t>
  </si>
  <si>
    <t>LAMAR POWER PLANT</t>
  </si>
  <si>
    <t>55097_G_CTG4</t>
  </si>
  <si>
    <t>55097_G_CTG3</t>
  </si>
  <si>
    <t>55097_G_CTG1</t>
  </si>
  <si>
    <t>55097_G_CTG2</t>
  </si>
  <si>
    <t>55097_G_STG1</t>
  </si>
  <si>
    <t>55097_G_STG2</t>
  </si>
  <si>
    <t>PARIS GENERATION</t>
  </si>
  <si>
    <t>50109_G_GEN2</t>
  </si>
  <si>
    <t>50109_G_GEN1</t>
  </si>
  <si>
    <t>50109_G_GEN3</t>
  </si>
  <si>
    <t>48279</t>
  </si>
  <si>
    <t>PLANT X POWER PLANT</t>
  </si>
  <si>
    <t>3485_G_1</t>
  </si>
  <si>
    <t>3485_B_113B</t>
  </si>
  <si>
    <t>3485_B_114B</t>
  </si>
  <si>
    <t>3485_G_2</t>
  </si>
  <si>
    <t>TOLK STATION</t>
  </si>
  <si>
    <t>6194_B_172B</t>
  </si>
  <si>
    <t>6194_B_171B</t>
  </si>
  <si>
    <t>48293</t>
  </si>
  <si>
    <t>LIMESTONE ELECTRIC GENERATION STATION</t>
  </si>
  <si>
    <t>298_B_LIM2</t>
  </si>
  <si>
    <t>298_B_LIM1</t>
  </si>
  <si>
    <t>48299</t>
  </si>
  <si>
    <t>TC FERGUSON POWER PLANT</t>
  </si>
  <si>
    <t>4937_G_CT-1</t>
  </si>
  <si>
    <t>4937_G_CT-2</t>
  </si>
  <si>
    <t>48303</t>
  </si>
  <si>
    <t>BRANDON STATION</t>
  </si>
  <si>
    <t>7131_G_1</t>
  </si>
  <si>
    <t>COOKE STATION 2</t>
  </si>
  <si>
    <t>3602_B_1</t>
  </si>
  <si>
    <t>3602_G_GT2</t>
  </si>
  <si>
    <t>JONES STATION POWER PLANT</t>
  </si>
  <si>
    <t>3482_G_4</t>
  </si>
  <si>
    <t>3482_B_152B</t>
  </si>
  <si>
    <t>3482_B_151B</t>
  </si>
  <si>
    <t>3482_G_3</t>
  </si>
  <si>
    <t>MASSENGALE STATION</t>
  </si>
  <si>
    <t>3604_G_8</t>
  </si>
  <si>
    <t>48309</t>
  </si>
  <si>
    <t>SANDY CREEK ENERGY STATION</t>
  </si>
  <si>
    <t>56611_B_S01</t>
  </si>
  <si>
    <t>48315</t>
  </si>
  <si>
    <t>WILKES POWER PLANT</t>
  </si>
  <si>
    <t>3478_B_2</t>
  </si>
  <si>
    <t>3478_B_3</t>
  </si>
  <si>
    <t>3478_B_1</t>
  </si>
  <si>
    <t>48331</t>
  </si>
  <si>
    <t>SANDOW 5 GENERATING PLANT</t>
  </si>
  <si>
    <t>52071_B_5A</t>
  </si>
  <si>
    <t>52071_B_5B</t>
  </si>
  <si>
    <t>SANDOW STEAM ELECTRIC STATION</t>
  </si>
  <si>
    <t>6648_B_4</t>
  </si>
  <si>
    <t>48335</t>
  </si>
  <si>
    <t>MORGAN CREEK STEAM ELECTRIC STATION</t>
  </si>
  <si>
    <t>3492_G_CT3</t>
  </si>
  <si>
    <t>3492_G_CT5</t>
  </si>
  <si>
    <t>3492_G_CT2</t>
  </si>
  <si>
    <t>3492_G_CT4</t>
  </si>
  <si>
    <t>3492_G_CT1</t>
  </si>
  <si>
    <t>3492_G_CT6</t>
  </si>
  <si>
    <t>48339</t>
  </si>
  <si>
    <t>LEWIS CREEK PLANT</t>
  </si>
  <si>
    <t>3457_B_1</t>
  </si>
  <si>
    <t>3457_B_2</t>
  </si>
  <si>
    <t>48343</t>
  </si>
  <si>
    <t>LONE STAR POWER PLANT</t>
  </si>
  <si>
    <t>3477_B_1</t>
  </si>
  <si>
    <t>48347</t>
  </si>
  <si>
    <t>NACOGDOCHES POWER ELECTRIC GENERATING PLANT</t>
  </si>
  <si>
    <t>55708_B_BLR1</t>
  </si>
  <si>
    <t>48351</t>
  </si>
  <si>
    <t>COTTONWOOD ENERGY CO LP</t>
  </si>
  <si>
    <t>55358_G_CT1</t>
  </si>
  <si>
    <t>55358_G_CT2</t>
  </si>
  <si>
    <t>55358_G_CT3</t>
  </si>
  <si>
    <t>55358_G_CT4</t>
  </si>
  <si>
    <t>48355</t>
  </si>
  <si>
    <t>BARNEY M DAVIS POWER STATION</t>
  </si>
  <si>
    <t>4939_B_1</t>
  </si>
  <si>
    <t>4939_G_3</t>
  </si>
  <si>
    <t>4939_G_4</t>
  </si>
  <si>
    <t>BISHOP FACILITY</t>
  </si>
  <si>
    <t>10243_G_GEN5</t>
  </si>
  <si>
    <t>COGENERATION FACILITY</t>
  </si>
  <si>
    <t>55206_G_CT1</t>
  </si>
  <si>
    <t>55206_G_CT2</t>
  </si>
  <si>
    <t>CORPUS CHRISTI PLANT</t>
  </si>
  <si>
    <t>50475_G_GEN1</t>
  </si>
  <si>
    <t>NUECES BAY POWER STATION</t>
  </si>
  <si>
    <t>3441_G_8</t>
  </si>
  <si>
    <t>3441_G_9</t>
  </si>
  <si>
    <t>48361</t>
  </si>
  <si>
    <t>SABINE COGENERATION FACILITY</t>
  </si>
  <si>
    <t>55104_G_CTG1</t>
  </si>
  <si>
    <t>55104_G_CTG2</t>
  </si>
  <si>
    <t>SABINE PLANT</t>
  </si>
  <si>
    <t>3459_B_5</t>
  </si>
  <si>
    <t>3459_B_3</t>
  </si>
  <si>
    <t>3459_B_4</t>
  </si>
  <si>
    <t>3459_B_2</t>
  </si>
  <si>
    <t>3459_B_1</t>
  </si>
  <si>
    <t>SRW COGENERATION LTD</t>
  </si>
  <si>
    <t>55120_G_GT1A</t>
  </si>
  <si>
    <t>55120_G_GT1B</t>
  </si>
  <si>
    <t>48363</t>
  </si>
  <si>
    <t>RW MILLER PLANT</t>
  </si>
  <si>
    <t>3628_B_2</t>
  </si>
  <si>
    <t>3628_B_1</t>
  </si>
  <si>
    <t>3628_G_4</t>
  </si>
  <si>
    <t>3628_G_5</t>
  </si>
  <si>
    <t>3628_B_3</t>
  </si>
  <si>
    <t>48375</t>
  </si>
  <si>
    <t>HARRINGTON STATION POWER PLANT</t>
  </si>
  <si>
    <t>6193_B_061B</t>
  </si>
  <si>
    <t>6193_B_062B</t>
  </si>
  <si>
    <t>6193_B_063B</t>
  </si>
  <si>
    <t>NICHOLS STATION POWER PLANT</t>
  </si>
  <si>
    <t>3484_B_142B</t>
  </si>
  <si>
    <t>3484_B_143B</t>
  </si>
  <si>
    <t>3484_B_141B</t>
  </si>
  <si>
    <t>48395</t>
  </si>
  <si>
    <t>OAK GROVE STEAM ELECTRIC STATION</t>
  </si>
  <si>
    <t>6180_B_1</t>
  </si>
  <si>
    <t>6180_B_2</t>
  </si>
  <si>
    <t>TWIN OAKS</t>
  </si>
  <si>
    <t>7030_B_U1</t>
  </si>
  <si>
    <t>7030_B_U2</t>
  </si>
  <si>
    <t>48401</t>
  </si>
  <si>
    <t>ELECTRIC POWER GENERATION</t>
  </si>
  <si>
    <t>55132_G_GTG1</t>
  </si>
  <si>
    <t>55132_G_GTG2</t>
  </si>
  <si>
    <t>55132_G_GTG3</t>
  </si>
  <si>
    <t>MARTIN LAKE ELECTRICAL STATION</t>
  </si>
  <si>
    <t>6146_B_3</t>
  </si>
  <si>
    <t>6146_B_2</t>
  </si>
  <si>
    <t>6146_B_1</t>
  </si>
  <si>
    <t>48407</t>
  </si>
  <si>
    <t>SAN JACINTO COUNTY PEAKING FACILITY</t>
  </si>
  <si>
    <t>56603_G_SJC1</t>
  </si>
  <si>
    <t>56603_G_SJC2</t>
  </si>
  <si>
    <t>48409</t>
  </si>
  <si>
    <t>GREGORY POWER FACILITY</t>
  </si>
  <si>
    <t>55086_G_GT1A</t>
  </si>
  <si>
    <t>55086_G_STG</t>
  </si>
  <si>
    <t>55086_G_GT1B</t>
  </si>
  <si>
    <t>INGLESIDE PLANT</t>
  </si>
  <si>
    <t>55313_G_CTG2</t>
  </si>
  <si>
    <t>55313_G_CTG1</t>
  </si>
  <si>
    <t>48439</t>
  </si>
  <si>
    <t>HANDLEY STEAM ELECTRIC STATION</t>
  </si>
  <si>
    <t>3491_B_3</t>
  </si>
  <si>
    <t>3491_B_5</t>
  </si>
  <si>
    <t>3491_B_4</t>
  </si>
  <si>
    <t>48449</t>
  </si>
  <si>
    <t>MONTICELLO STEAM ELECTRIC STATION</t>
  </si>
  <si>
    <t>6147_B_3</t>
  </si>
  <si>
    <t>6147_B_2</t>
  </si>
  <si>
    <t>6147_B_1</t>
  </si>
  <si>
    <t>WELSH POWER PLANT</t>
  </si>
  <si>
    <t>6139_B_1</t>
  </si>
  <si>
    <t>6139_B_2</t>
  </si>
  <si>
    <t>6139_B_3</t>
  </si>
  <si>
    <t>48453</t>
  </si>
  <si>
    <t>DECKER CREEK POWER PLANT</t>
  </si>
  <si>
    <t>3548_G_GT3</t>
  </si>
  <si>
    <t>3548_G-GT2B</t>
  </si>
  <si>
    <t>3548_B_2</t>
  </si>
  <si>
    <t>3548_B_1</t>
  </si>
  <si>
    <t>3548_G_GT4B</t>
  </si>
  <si>
    <t>3548_G_GT4</t>
  </si>
  <si>
    <t>3548_G_GT3B</t>
  </si>
  <si>
    <t>3548_G_GT2</t>
  </si>
  <si>
    <t>3548_G_GT1B</t>
  </si>
  <si>
    <t>3548_G_GT1</t>
  </si>
  <si>
    <t>HAL C WEAVER POWER PLANT</t>
  </si>
  <si>
    <t>50118_G_GEN8</t>
  </si>
  <si>
    <t>50118_G_GEN7</t>
  </si>
  <si>
    <t>50118_G_GEN10</t>
  </si>
  <si>
    <t>50118_G_GEN9</t>
  </si>
  <si>
    <t>SAND HILL ENERGY CENTER</t>
  </si>
  <si>
    <t>7900_G_SH1</t>
  </si>
  <si>
    <t>7900_G_SH2</t>
  </si>
  <si>
    <t>7900_G_SH3</t>
  </si>
  <si>
    <t>7900_G_SH4</t>
  </si>
  <si>
    <t>7900_G_5C</t>
  </si>
  <si>
    <t>7900_G_SH6</t>
  </si>
  <si>
    <t>7900_G_SH7</t>
  </si>
  <si>
    <t>48457</t>
  </si>
  <si>
    <t>WOODVILLE RENEWABLE POWER PROJECT</t>
  </si>
  <si>
    <t>58944_B_2771</t>
  </si>
  <si>
    <t>48469</t>
  </si>
  <si>
    <t>SOUTH TEXAS ELECTRIC COOP</t>
  </si>
  <si>
    <t>3631_G_4</t>
  </si>
  <si>
    <t>3631_G_5</t>
  </si>
  <si>
    <t>3631_G_2</t>
  </si>
  <si>
    <t>3631_G_1</t>
  </si>
  <si>
    <t>3631_G_7</t>
  </si>
  <si>
    <t>3631_G_8</t>
  </si>
  <si>
    <t>3631_G_9</t>
  </si>
  <si>
    <t>VICTORIA POWER PLANT</t>
  </si>
  <si>
    <t>3443_G_7</t>
  </si>
  <si>
    <t>VICTORIA SITE</t>
  </si>
  <si>
    <t>10790_G_GEN1</t>
  </si>
  <si>
    <t>48475</t>
  </si>
  <si>
    <t>PERMIAN BASIN STEAM ELECTRIC STATION</t>
  </si>
  <si>
    <t>3494_G_CT5</t>
  </si>
  <si>
    <t>3494_G_CT4</t>
  </si>
  <si>
    <t>3494_G_CT3</t>
  </si>
  <si>
    <t>3494_G_CT2</t>
  </si>
  <si>
    <t>3494_G_CT1</t>
  </si>
  <si>
    <t>48479</t>
  </si>
  <si>
    <t>LAREDO POWER STATION</t>
  </si>
  <si>
    <t>3439_G_4</t>
  </si>
  <si>
    <t>3439_G_5</t>
  </si>
  <si>
    <t>48481</t>
  </si>
  <si>
    <t>COLORADO BEND I</t>
  </si>
  <si>
    <t>56350_G_CT1A</t>
  </si>
  <si>
    <t>56350_G_CT1B</t>
  </si>
  <si>
    <t>56350_G_CT2A</t>
  </si>
  <si>
    <t>56350_G_CT2B</t>
  </si>
  <si>
    <t>WHARTON COUNTY GENERATION FACILITY</t>
  </si>
  <si>
    <t>50137_G_GEN1</t>
  </si>
  <si>
    <t>48485</t>
  </si>
  <si>
    <t>WF COGENERATION PLANT</t>
  </si>
  <si>
    <t>50127_G_GTC</t>
  </si>
  <si>
    <t>50127_G_GTB</t>
  </si>
  <si>
    <t>50127_G_GTA</t>
  </si>
  <si>
    <t>48487</t>
  </si>
  <si>
    <t>OKLAUNION POWER STATION</t>
  </si>
  <si>
    <t>127_B_1</t>
  </si>
  <si>
    <t>48497</t>
  </si>
  <si>
    <t>WISE CO POWER PLANT</t>
  </si>
  <si>
    <t>55320_G_GT1</t>
  </si>
  <si>
    <t>55320_G_GT2</t>
  </si>
  <si>
    <t>48501</t>
  </si>
  <si>
    <t>MUSTANG ELECTRIC STATION</t>
  </si>
  <si>
    <t>56326_G_GEN1</t>
  </si>
  <si>
    <t>56326_G_GEN2</t>
  </si>
  <si>
    <t>56326_G_GEN3</t>
  </si>
  <si>
    <t>55065_G_GEN1</t>
  </si>
  <si>
    <t>55065_G_GEN2</t>
  </si>
  <si>
    <t>48503</t>
  </si>
  <si>
    <t>GRAHAM STEAM ELECTRIC STATION</t>
  </si>
  <si>
    <t>3490_B_2</t>
  </si>
  <si>
    <t>3490_B_1</t>
  </si>
  <si>
    <t>49007</t>
  </si>
  <si>
    <t>Sunnyside Cogeneration Associates- Sunnyside Cogeneration Facility</t>
  </si>
  <si>
    <t>50951_B_1</t>
  </si>
  <si>
    <t>UT</t>
  </si>
  <si>
    <t>49011</t>
  </si>
  <si>
    <t>Bountiful City Light and Power- Power Plant</t>
  </si>
  <si>
    <t>3665_G_IC8</t>
  </si>
  <si>
    <t>3665_G_1A</t>
  </si>
  <si>
    <t>3665_G_6</t>
  </si>
  <si>
    <t>3665_G_2</t>
  </si>
  <si>
    <t>3665_G_3</t>
  </si>
  <si>
    <t>3665_G_4</t>
  </si>
  <si>
    <t>3665_G_5</t>
  </si>
  <si>
    <t>49015</t>
  </si>
  <si>
    <t>PacifiCorp- Hunter Power Plant</t>
  </si>
  <si>
    <t>6165_B_2</t>
  </si>
  <si>
    <t>6165_B_3</t>
  </si>
  <si>
    <t>6165_B_1</t>
  </si>
  <si>
    <t>PacifiCorp- Huntington Power Plant</t>
  </si>
  <si>
    <t>8069_B_1</t>
  </si>
  <si>
    <t>8069_B_2</t>
  </si>
  <si>
    <t>49023</t>
  </si>
  <si>
    <t>PacifiCorp- Currant Creek Power Plant</t>
  </si>
  <si>
    <t>56102_G_CT1A</t>
  </si>
  <si>
    <t>56102_G_CT1B</t>
  </si>
  <si>
    <t>56102_G_ST1</t>
  </si>
  <si>
    <t>49027</t>
  </si>
  <si>
    <t>Intermountain Power Service Corporation- Intermountain Generation Station</t>
  </si>
  <si>
    <t>6481_B_1SGA</t>
  </si>
  <si>
    <t>6481_B_2SGA</t>
  </si>
  <si>
    <t>49035</t>
  </si>
  <si>
    <t>CER Generation II, LLC- West Valley Power Plant</t>
  </si>
  <si>
    <t>55622_G_U1</t>
  </si>
  <si>
    <t>55622_G_U2</t>
  </si>
  <si>
    <t>55622_G_U3</t>
  </si>
  <si>
    <t>55622_G_U4</t>
  </si>
  <si>
    <t>55622_G_U5</t>
  </si>
  <si>
    <t>Kennecott Utah Copper LLC- Power Plant  Lab  Tailings Impoundment</t>
  </si>
  <si>
    <t>56163_B_1</t>
  </si>
  <si>
    <t>56163_B_2</t>
  </si>
  <si>
    <t>56163_B_3</t>
  </si>
  <si>
    <t>56163_B_4</t>
  </si>
  <si>
    <t>Murray City Power Department- Electrical Generation Plant</t>
  </si>
  <si>
    <t>8010_G_1</t>
  </si>
  <si>
    <t>8010_G_2</t>
  </si>
  <si>
    <t>8010_G_3</t>
  </si>
  <si>
    <t>Pacificorp Energy- Gadsby Power Plant</t>
  </si>
  <si>
    <t>3648_G_4</t>
  </si>
  <si>
    <t>3648_G_5</t>
  </si>
  <si>
    <t>3648_G_6</t>
  </si>
  <si>
    <t>3648_B_1</t>
  </si>
  <si>
    <t>3648_B_2</t>
  </si>
  <si>
    <t>3648_B_3</t>
  </si>
  <si>
    <t>49049</t>
  </si>
  <si>
    <t>PacifiCorp Energy- Lake Side Power Plant</t>
  </si>
  <si>
    <t>56237_G_CT21</t>
  </si>
  <si>
    <t>56237_G_CT22</t>
  </si>
  <si>
    <t>56237_G_CT01</t>
  </si>
  <si>
    <t>56237_G_CT02</t>
  </si>
  <si>
    <t>56237_G_ST01</t>
  </si>
  <si>
    <t>Payson City Corporation- Payson City Power</t>
  </si>
  <si>
    <t>7408_G_86-1</t>
  </si>
  <si>
    <t>7408_G_86-2</t>
  </si>
  <si>
    <t>7408_G_86-3</t>
  </si>
  <si>
    <t>7408_G_86-4</t>
  </si>
  <si>
    <t>Provo City Power: Power Plant</t>
  </si>
  <si>
    <t>3686_G_5</t>
  </si>
  <si>
    <t>3686_G_6</t>
  </si>
  <si>
    <t>3686_G_7</t>
  </si>
  <si>
    <t>3686_G_8</t>
  </si>
  <si>
    <t>Springville City Corporation- Whitehead Power Plant</t>
  </si>
  <si>
    <t>7028_G_K1</t>
  </si>
  <si>
    <t>7028_G_K3</t>
  </si>
  <si>
    <t>7028_G_K5</t>
  </si>
  <si>
    <t>7028_G_K6</t>
  </si>
  <si>
    <t>7028_G_K7</t>
  </si>
  <si>
    <t>49051</t>
  </si>
  <si>
    <t>Heber Light and Power Company- Power Plant</t>
  </si>
  <si>
    <t>7111_G_NA5</t>
  </si>
  <si>
    <t>7111_G_NA6</t>
  </si>
  <si>
    <t>7111_G_4</t>
  </si>
  <si>
    <t>7111_G_NA9</t>
  </si>
  <si>
    <t>7111_G_NA10</t>
  </si>
  <si>
    <t>7111_G_1</t>
  </si>
  <si>
    <t>7111_G_2</t>
  </si>
  <si>
    <t>49053</t>
  </si>
  <si>
    <t>St. George City Power-  Red Rock Power Generation Station</t>
  </si>
  <si>
    <t>7080_G_1</t>
  </si>
  <si>
    <t>7080_G_2</t>
  </si>
  <si>
    <t>50005</t>
  </si>
  <si>
    <t>Ryegate Associates</t>
  </si>
  <si>
    <t>51026_B_BLR1</t>
  </si>
  <si>
    <t>VT</t>
  </si>
  <si>
    <t>50007</t>
  </si>
  <si>
    <t>Burlington Electric Dept  (McNeil Station)</t>
  </si>
  <si>
    <t>589_B_1</t>
  </si>
  <si>
    <t>51001</t>
  </si>
  <si>
    <t>Calpine Mid-Atlantic Generation LLC -Tasley</t>
  </si>
  <si>
    <t>3785_G_TAS</t>
  </si>
  <si>
    <t>VA</t>
  </si>
  <si>
    <t>Commonwealth Chesapeake Power Station</t>
  </si>
  <si>
    <t>55381_M_UNT7</t>
  </si>
  <si>
    <t>51005</t>
  </si>
  <si>
    <t>Dominion - Low Moor CT Station</t>
  </si>
  <si>
    <t>3799_G_GT1</t>
  </si>
  <si>
    <t>3799_G_GT2</t>
  </si>
  <si>
    <t>3799_G_GT3</t>
  </si>
  <si>
    <t>3799_G_GT4</t>
  </si>
  <si>
    <t>51007</t>
  </si>
  <si>
    <t>INGENCO - Amelia</t>
  </si>
  <si>
    <t>56681_G_1</t>
  </si>
  <si>
    <t>51025</t>
  </si>
  <si>
    <t>Dominion - Brunswick</t>
  </si>
  <si>
    <t>58260_G_CT01</t>
  </si>
  <si>
    <t>58260_G_CT02</t>
  </si>
  <si>
    <t>58260_G_CT03</t>
  </si>
  <si>
    <t>INGENCO - Brunswick Plant</t>
  </si>
  <si>
    <t>56682_G_1</t>
  </si>
  <si>
    <t>51027</t>
  </si>
  <si>
    <t>Buchanan Generation, LLC</t>
  </si>
  <si>
    <t>55738_M_2</t>
  </si>
  <si>
    <t>51029</t>
  </si>
  <si>
    <t>Dominion - Bear Garden CT Station</t>
  </si>
  <si>
    <t>56807_G_1A</t>
  </si>
  <si>
    <t>56807_G_1B</t>
  </si>
  <si>
    <t>51031</t>
  </si>
  <si>
    <t>Dominion - Altavista Power Station</t>
  </si>
  <si>
    <t>10773_B_2</t>
  </si>
  <si>
    <t>10773_B_1</t>
  </si>
  <si>
    <t>51033</t>
  </si>
  <si>
    <t>Dominion - Ladysmith CT Station</t>
  </si>
  <si>
    <t>7839_G_2</t>
  </si>
  <si>
    <t>7839_G_5</t>
  </si>
  <si>
    <t>7839_G_3</t>
  </si>
  <si>
    <t>7839_G_1</t>
  </si>
  <si>
    <t>7839_G_4</t>
  </si>
  <si>
    <t>51036</t>
  </si>
  <si>
    <t>INGENCO - Charles City</t>
  </si>
  <si>
    <t>56683_G_1</t>
  </si>
  <si>
    <t>51041</t>
  </si>
  <si>
    <t>Dominion Virginia Power- Chesterfield</t>
  </si>
  <si>
    <t>3797_G_CT7</t>
  </si>
  <si>
    <t>3797_B_6</t>
  </si>
  <si>
    <t>3797_G_CT8</t>
  </si>
  <si>
    <t>3797_B_3</t>
  </si>
  <si>
    <t>3797_B_4</t>
  </si>
  <si>
    <t>3797_B_5</t>
  </si>
  <si>
    <t>INGENCO - Chester Plant</t>
  </si>
  <si>
    <t>56684_G_1</t>
  </si>
  <si>
    <t>51059</t>
  </si>
  <si>
    <t>Covanta Fairfax  Inc</t>
  </si>
  <si>
    <t>50658_B_1</t>
  </si>
  <si>
    <t>50658_B_4</t>
  </si>
  <si>
    <t>50658_B_3</t>
  </si>
  <si>
    <t>50658_B_2</t>
  </si>
  <si>
    <t>Michigan Cogeneration Systems Inc</t>
  </si>
  <si>
    <t>54723_G_UNT1</t>
  </si>
  <si>
    <t>52051_G_UNT1</t>
  </si>
  <si>
    <t>51061</t>
  </si>
  <si>
    <t>Dominion - Remington CT Station</t>
  </si>
  <si>
    <t>7838_G_1</t>
  </si>
  <si>
    <t>7838_G_2</t>
  </si>
  <si>
    <t>7838_G_4</t>
  </si>
  <si>
    <t>7838_G_3</t>
  </si>
  <si>
    <t>Old Dominion Electric Cooperative - Marsh Run</t>
  </si>
  <si>
    <t>7836_G_1</t>
  </si>
  <si>
    <t>7836_G_2</t>
  </si>
  <si>
    <t>7836_G_3</t>
  </si>
  <si>
    <t>51065</t>
  </si>
  <si>
    <t>Dominion - Bremo Power Station</t>
  </si>
  <si>
    <t>3796_B_4</t>
  </si>
  <si>
    <t>3796_B_3</t>
  </si>
  <si>
    <t>Tenaska Virginia Partners, L.P.</t>
  </si>
  <si>
    <t>55439_G_CTG1</t>
  </si>
  <si>
    <t>55439_G_CTG1x</t>
  </si>
  <si>
    <t>55439_G_CTG2</t>
  </si>
  <si>
    <t>55439_G_CTG2x</t>
  </si>
  <si>
    <t>55439_G_CTG3</t>
  </si>
  <si>
    <t>55439_G_CTG3x</t>
  </si>
  <si>
    <t>51069</t>
  </si>
  <si>
    <t>Frederick County Regional  Landfill</t>
  </si>
  <si>
    <t>57754_G_1</t>
  </si>
  <si>
    <t>51073</t>
  </si>
  <si>
    <t>Middle Peninsula Landfill</t>
  </si>
  <si>
    <t>57018_G_GEN1</t>
  </si>
  <si>
    <t>51075</t>
  </si>
  <si>
    <t>INGENCO - Rockville Plant</t>
  </si>
  <si>
    <t>56692_G_1A</t>
  </si>
  <si>
    <t>51083</t>
  </si>
  <si>
    <t>Dominion/ODEC - Clover Power Station</t>
  </si>
  <si>
    <t>7213_B_2</t>
  </si>
  <si>
    <t>7213_B_1</t>
  </si>
  <si>
    <t>NOVEC Energy Production Halifax County</t>
  </si>
  <si>
    <t>58560_B_BLR1</t>
  </si>
  <si>
    <t>51085</t>
  </si>
  <si>
    <t>Doswell Limited Partnership Doswell Energy Center</t>
  </si>
  <si>
    <t>52019_G_GEN1</t>
  </si>
  <si>
    <t>52019_G_GEN2</t>
  </si>
  <si>
    <t>52019_G_GEN4</t>
  </si>
  <si>
    <t>52019_G_GEN7</t>
  </si>
  <si>
    <t>52019_G_GEN5</t>
  </si>
  <si>
    <t>51087</t>
  </si>
  <si>
    <t>Dominion - Darbytown CT Station</t>
  </si>
  <si>
    <t>7212_G_2</t>
  </si>
  <si>
    <t>7212_G_3</t>
  </si>
  <si>
    <t>7212_G_4</t>
  </si>
  <si>
    <t>Richmond Energy LLC</t>
  </si>
  <si>
    <t>57897_G_UNT1</t>
  </si>
  <si>
    <t>51097</t>
  </si>
  <si>
    <t>INGENCO - King and Queen</t>
  </si>
  <si>
    <t>56686_G_1</t>
  </si>
  <si>
    <t>51099</t>
  </si>
  <si>
    <t>King George Landfill &amp; Recycling Center</t>
  </si>
  <si>
    <t>57022_G_GEN1</t>
  </si>
  <si>
    <t>57022_G_GEN2</t>
  </si>
  <si>
    <t>57022_G_GEN3</t>
  </si>
  <si>
    <t>57022_G_GEN4</t>
  </si>
  <si>
    <t>SEI Birchwood Power Facility</t>
  </si>
  <si>
    <t>54304_B_1A</t>
  </si>
  <si>
    <t>51107</t>
  </si>
  <si>
    <t>Panda Stonewall LLC</t>
  </si>
  <si>
    <t>83956_G_GEN1</t>
  </si>
  <si>
    <t>83956_G_GEN2</t>
  </si>
  <si>
    <t>51109</t>
  </si>
  <si>
    <t>Dominion-Gordonsville Power Station</t>
  </si>
  <si>
    <t>54844_G_GOR1</t>
  </si>
  <si>
    <t>54844_G_GOR2</t>
  </si>
  <si>
    <t>Old Dominion Electric Cooperative Louisa</t>
  </si>
  <si>
    <t>7837_G_1</t>
  </si>
  <si>
    <t>7837_G_2</t>
  </si>
  <si>
    <t>7837_G_3</t>
  </si>
  <si>
    <t>7837_G_4</t>
  </si>
  <si>
    <t>7837_G_5</t>
  </si>
  <si>
    <t>51117</t>
  </si>
  <si>
    <t>Dominion-Mecklenburg Power Station</t>
  </si>
  <si>
    <t>52007_B_BLR1</t>
  </si>
  <si>
    <t>52007_B_BLR2</t>
  </si>
  <si>
    <t>51131</t>
  </si>
  <si>
    <t>Calpine Mid-Atlantic Generation LLC - Bayview</t>
  </si>
  <si>
    <t>3782_G_BYV2</t>
  </si>
  <si>
    <t>3782_G_BAYV</t>
  </si>
  <si>
    <t>3782_G_BYV6</t>
  </si>
  <si>
    <t>3782_G_BYV5</t>
  </si>
  <si>
    <t>3782_G_BYV4</t>
  </si>
  <si>
    <t>3782_G_BYV3</t>
  </si>
  <si>
    <t>51143</t>
  </si>
  <si>
    <t>Dominion-Pittsylvania Power Station</t>
  </si>
  <si>
    <t>52118_B_10x</t>
  </si>
  <si>
    <t>51153</t>
  </si>
  <si>
    <t>Dominion - Possum Point Power Station</t>
  </si>
  <si>
    <t>3804_G_GT4</t>
  </si>
  <si>
    <t>3804_B_4</t>
  </si>
  <si>
    <t>3804_B_3</t>
  </si>
  <si>
    <t>3804_G_GT3</t>
  </si>
  <si>
    <t>3804_G_GT6</t>
  </si>
  <si>
    <t>3804_G_GT5</t>
  </si>
  <si>
    <t>3804_B_5</t>
  </si>
  <si>
    <t>3804_G_GT1</t>
  </si>
  <si>
    <t>3804_G_GT2</t>
  </si>
  <si>
    <t>3804_G_6A</t>
  </si>
  <si>
    <t>3804_G_6B</t>
  </si>
  <si>
    <t>Manassas City VMEA</t>
  </si>
  <si>
    <t>7441_G_V1</t>
  </si>
  <si>
    <t>7440_G_V3</t>
  </si>
  <si>
    <t>51159</t>
  </si>
  <si>
    <t>Dominion - Northern Neck CT Station</t>
  </si>
  <si>
    <t>3800_G_GT1</t>
  </si>
  <si>
    <t>3800_G_GT2</t>
  </si>
  <si>
    <t>3800_G_GT3</t>
  </si>
  <si>
    <t>3800_G_GT4</t>
  </si>
  <si>
    <t>51167</t>
  </si>
  <si>
    <t>American Electric Power-Clinch River Plant</t>
  </si>
  <si>
    <t>3775_B_2</t>
  </si>
  <si>
    <t>3775_B_1</t>
  </si>
  <si>
    <t>51175</t>
  </si>
  <si>
    <t>Dominion - Southampton Power Station</t>
  </si>
  <si>
    <t>10774_B_1</t>
  </si>
  <si>
    <t>10774_B_2</t>
  </si>
  <si>
    <t>51181</t>
  </si>
  <si>
    <t>Surry Power Station and Gravel Neck</t>
  </si>
  <si>
    <t>7032_M_6</t>
  </si>
  <si>
    <t>7032_G_2</t>
  </si>
  <si>
    <t>7032_G_1</t>
  </si>
  <si>
    <t>51187</t>
  </si>
  <si>
    <t>Dominion - Warren</t>
  </si>
  <si>
    <t>55939_G_CT01</t>
  </si>
  <si>
    <t>55939_G_CT02</t>
  </si>
  <si>
    <t>55939_G_CT03</t>
  </si>
  <si>
    <t>51191</t>
  </si>
  <si>
    <t>Wolf Hills Energy LLC</t>
  </si>
  <si>
    <t>55285_M_WHG2</t>
  </si>
  <si>
    <t>55285_M_WHG1</t>
  </si>
  <si>
    <t>55285_M_WHG4</t>
  </si>
  <si>
    <t>55285_M_WHG5</t>
  </si>
  <si>
    <t>55285_M_WHG3</t>
  </si>
  <si>
    <t>51195</t>
  </si>
  <si>
    <t>Dominion - Virginia City Hybrid Energy Center</t>
  </si>
  <si>
    <t>56808_B_1</t>
  </si>
  <si>
    <t>56808_B_2</t>
  </si>
  <si>
    <t>51199</t>
  </si>
  <si>
    <t>Dominion - Yorktown Power Station</t>
  </si>
  <si>
    <t>3809_B_1</t>
  </si>
  <si>
    <t>3809_B_3</t>
  </si>
  <si>
    <t>3809_B_2</t>
  </si>
  <si>
    <t>51510</t>
  </si>
  <si>
    <t>Covanta Alexandria/Arlington  Inc</t>
  </si>
  <si>
    <t>50663_B_B100</t>
  </si>
  <si>
    <t>50663_B_B200</t>
  </si>
  <si>
    <t>50663_B_B300</t>
  </si>
  <si>
    <t>51550</t>
  </si>
  <si>
    <t>Dominion - Chesapeake Energy Center</t>
  </si>
  <si>
    <t>3803_G_GT1</t>
  </si>
  <si>
    <t>3803_G_GT2</t>
  </si>
  <si>
    <t>3803_G_GT4</t>
  </si>
  <si>
    <t>3803_G_6</t>
  </si>
  <si>
    <t>Dominion - Elizabeth River CT Station</t>
  </si>
  <si>
    <t>52087_G_GEN3</t>
  </si>
  <si>
    <t>52087_G_GEN1</t>
  </si>
  <si>
    <t>52087_G_GEN2</t>
  </si>
  <si>
    <t>51580</t>
  </si>
  <si>
    <t>Meadwestvaco Packaging Resource Group</t>
  </si>
  <si>
    <t>50900_B_1PB</t>
  </si>
  <si>
    <t>50900_B_10PB</t>
  </si>
  <si>
    <t>50900_B_9PB</t>
  </si>
  <si>
    <t>50900_B_1RB</t>
  </si>
  <si>
    <t>50900_B_11PB</t>
  </si>
  <si>
    <t>50900_B_2RB</t>
  </si>
  <si>
    <t>51650</t>
  </si>
  <si>
    <t>USA Waste of Virginia Landfills - Bethel</t>
  </si>
  <si>
    <t>56531_G_GEN1</t>
  </si>
  <si>
    <t>51670</t>
  </si>
  <si>
    <t>Dominion-Hopewell Power Station</t>
  </si>
  <si>
    <t>10771_B_1</t>
  </si>
  <si>
    <t>10771_B_2</t>
  </si>
  <si>
    <t>Hopewell Cogeneration Ltd Partnership</t>
  </si>
  <si>
    <t>10633_G_GT1</t>
  </si>
  <si>
    <t>10633_G_GT2</t>
  </si>
  <si>
    <t>10633_G_GT3</t>
  </si>
  <si>
    <t>James River Cogeneration Company</t>
  </si>
  <si>
    <t>10377_M_1C</t>
  </si>
  <si>
    <t>10377_M_2C</t>
  </si>
  <si>
    <t>RockTenn CP LLC - Hopewell</t>
  </si>
  <si>
    <t>50813_B_CB1</t>
  </si>
  <si>
    <t>51740</t>
  </si>
  <si>
    <t>Wheelabrator Portsmouth Inc, RDF Facility</t>
  </si>
  <si>
    <t>54998_B_12300</t>
  </si>
  <si>
    <t>54998_B_12600</t>
  </si>
  <si>
    <t>54998_B_12500</t>
  </si>
  <si>
    <t>54998_B_12400</t>
  </si>
  <si>
    <t>51760</t>
  </si>
  <si>
    <t>Dominion - Bellemeade Power Station</t>
  </si>
  <si>
    <t>50966_G_1</t>
  </si>
  <si>
    <t>50966_G_2</t>
  </si>
  <si>
    <t>Spruance Genco LLC</t>
  </si>
  <si>
    <t>54081_M_1B</t>
  </si>
  <si>
    <t>54081_M_2B</t>
  </si>
  <si>
    <t>54081_M_3B</t>
  </si>
  <si>
    <t>54081_M_4B</t>
  </si>
  <si>
    <t>51800</t>
  </si>
  <si>
    <t>Pow Gen (Suffolk) &amp; Suff Energy Partners</t>
  </si>
  <si>
    <t>54781_G_SU1</t>
  </si>
  <si>
    <t>51810</t>
  </si>
  <si>
    <t>INGENCO - Virginia Beach</t>
  </si>
  <si>
    <t>56693_G_1</t>
  </si>
  <si>
    <t>53009</t>
  </si>
  <si>
    <t>McKinley Paper Company</t>
  </si>
  <si>
    <t>58352_B_B-11</t>
  </si>
  <si>
    <t>WA</t>
  </si>
  <si>
    <t>53011</t>
  </si>
  <si>
    <t>Clark Public Utilities / River Road Generating Project</t>
  </si>
  <si>
    <t>7605_G_1</t>
  </si>
  <si>
    <t>53015</t>
  </si>
  <si>
    <t>Longview Fibre Paper and Packaging, Inc. dba KapStone Kraft Paper Corporation</t>
  </si>
  <si>
    <t>54562_B_PB13</t>
  </si>
  <si>
    <t>54562_B_RF22</t>
  </si>
  <si>
    <t>54562_B_RF19</t>
  </si>
  <si>
    <t>54562_B_PB20</t>
  </si>
  <si>
    <t>Mint Farm Generating Station</t>
  </si>
  <si>
    <t>55700_G_CTG1</t>
  </si>
  <si>
    <t>53027</t>
  </si>
  <si>
    <t>Grays Harbor Energy</t>
  </si>
  <si>
    <t>7999_G_CT1</t>
  </si>
  <si>
    <t>7999_G_CT2</t>
  </si>
  <si>
    <t>Sierra Pacific Industries - Cogeneration</t>
  </si>
  <si>
    <t>55882_B_BLR1</t>
  </si>
  <si>
    <t>53039</t>
  </si>
  <si>
    <t>Goldendale Generating Station</t>
  </si>
  <si>
    <t>55482_G_G2</t>
  </si>
  <si>
    <t>53041</t>
  </si>
  <si>
    <t>PacifiCorp Energy / Chehalis Generating Facility</t>
  </si>
  <si>
    <t>55662_G_CT1</t>
  </si>
  <si>
    <t>55662_G_CT2</t>
  </si>
  <si>
    <t>TransAlta Centralia Generation, LLC</t>
  </si>
  <si>
    <t>3845_B_BW22</t>
  </si>
  <si>
    <t>3845_B_BW21</t>
  </si>
  <si>
    <t>53053</t>
  </si>
  <si>
    <t>Frederickson Power LP</t>
  </si>
  <si>
    <t>55818_G_FICT</t>
  </si>
  <si>
    <t>Puget Sound Energy Frederickson</t>
  </si>
  <si>
    <t>99_G_1</t>
  </si>
  <si>
    <t>99_G_2</t>
  </si>
  <si>
    <t>WestRock Tacoma Mill</t>
  </si>
  <si>
    <t>57099_B_4RB</t>
  </si>
  <si>
    <t>57099_B_7PB</t>
  </si>
  <si>
    <t>53057</t>
  </si>
  <si>
    <t>PSE FREDONIA</t>
  </si>
  <si>
    <t>607_G_1</t>
  </si>
  <si>
    <t>607_G_3</t>
  </si>
  <si>
    <t>607_G_4</t>
  </si>
  <si>
    <t>607_G_2</t>
  </si>
  <si>
    <t>56406_B_BLR1</t>
  </si>
  <si>
    <t>53063</t>
  </si>
  <si>
    <t>Waste To Energy</t>
  </si>
  <si>
    <t>50886_B_1-1A</t>
  </si>
  <si>
    <t>50886_B_1-1B</t>
  </si>
  <si>
    <t>53065</t>
  </si>
  <si>
    <t>Avista</t>
  </si>
  <si>
    <t>550_B_1</t>
  </si>
  <si>
    <t>550_G_2</t>
  </si>
  <si>
    <t>Vaagen Brothers Lumber Inc</t>
  </si>
  <si>
    <t>50120_G_0001</t>
  </si>
  <si>
    <t>53073</t>
  </si>
  <si>
    <t>PSE ENCOGEN GENERATING STATION</t>
  </si>
  <si>
    <t>7870_G_CTG1</t>
  </si>
  <si>
    <t>7870_G_CTG3</t>
  </si>
  <si>
    <t>7870_G_CTG2</t>
  </si>
  <si>
    <t>PSE Ferndale Generating Station</t>
  </si>
  <si>
    <t>54537_G_CT1B</t>
  </si>
  <si>
    <t>54537_G_CT1A</t>
  </si>
  <si>
    <t>PSE SUMAS</t>
  </si>
  <si>
    <t>54476_G_GEN2</t>
  </si>
  <si>
    <t>PSE WHITEHORN</t>
  </si>
  <si>
    <t>6120_G_3</t>
  </si>
  <si>
    <t>6120_G_2</t>
  </si>
  <si>
    <t>54023</t>
  </si>
  <si>
    <t>Dominion Resources, Inc. - MOUNT STORM POWER STATION</t>
  </si>
  <si>
    <t>3954_B_1</t>
  </si>
  <si>
    <t>WV</t>
  </si>
  <si>
    <t>3954_B_2</t>
  </si>
  <si>
    <t>3954_B_3</t>
  </si>
  <si>
    <t>3954_G_JF1</t>
  </si>
  <si>
    <t>54033</t>
  </si>
  <si>
    <t>Monongahela Power Company - HARRISON</t>
  </si>
  <si>
    <t>3944_B_1</t>
  </si>
  <si>
    <t>3944_B_2</t>
  </si>
  <si>
    <t>3944_B_3</t>
  </si>
  <si>
    <t>54049</t>
  </si>
  <si>
    <t>AMERICAN BITUMINOUS POWER-GRANT TOWN PLT</t>
  </si>
  <si>
    <t>10151_M_BLR1B</t>
  </si>
  <si>
    <t>54051</t>
  </si>
  <si>
    <t>Axiall Corporation, Natrium Plant</t>
  </si>
  <si>
    <t>50491_B_001</t>
  </si>
  <si>
    <t>50491_B_002</t>
  </si>
  <si>
    <t>50491_B_003</t>
  </si>
  <si>
    <t>KENTUCKY POWER COMPANY - MITCHELL PLANT</t>
  </si>
  <si>
    <t>3948_B_1</t>
  </si>
  <si>
    <t>3948_B_2</t>
  </si>
  <si>
    <t>54053</t>
  </si>
  <si>
    <t>APPALACHIAN POWER - MOUNTAINEER PLANT</t>
  </si>
  <si>
    <t>6264_B_1</t>
  </si>
  <si>
    <t>54061</t>
  </si>
  <si>
    <t>LONGVIEW POWER</t>
  </si>
  <si>
    <t>56671_B_UHA01</t>
  </si>
  <si>
    <t>MONONGAHELA POWER CO.- FORT MARTIN POWER</t>
  </si>
  <si>
    <t>3943_B_1</t>
  </si>
  <si>
    <t>3943_B_2</t>
  </si>
  <si>
    <t>MORGANTOWN ENERGY FACILITY</t>
  </si>
  <si>
    <t>10743_M_CFB2</t>
  </si>
  <si>
    <t>54073</t>
  </si>
  <si>
    <t>ALLEGHENY ENERGY SUPPLY CO LLC-PLEASANTS POWER STA</t>
  </si>
  <si>
    <t>6004_B_1</t>
  </si>
  <si>
    <t>6004_B_2</t>
  </si>
  <si>
    <t>PLEASANTS ENERGY, LLC</t>
  </si>
  <si>
    <t>55349_G_1</t>
  </si>
  <si>
    <t>55349_G_2</t>
  </si>
  <si>
    <t>54079</t>
  </si>
  <si>
    <t>APPALACHIAN POWER COMPANY - JOHN E AMOS PLANT</t>
  </si>
  <si>
    <t>3935_B_1</t>
  </si>
  <si>
    <t>3935_B_2</t>
  </si>
  <si>
    <t>3935_B_3</t>
  </si>
  <si>
    <t>54099</t>
  </si>
  <si>
    <t>Appalachian Power Company - CEREDO ELECTRIC GENERATING STATION</t>
  </si>
  <si>
    <t>55276_G_01</t>
  </si>
  <si>
    <t>55276_G_02</t>
  </si>
  <si>
    <t>55276_G_03</t>
  </si>
  <si>
    <t>55276_G_04</t>
  </si>
  <si>
    <t>55276_G_05</t>
  </si>
  <si>
    <t>55276_G_06</t>
  </si>
  <si>
    <t>BIG SANDY PEAKER PLANT</t>
  </si>
  <si>
    <t>55284_G_BSG6</t>
  </si>
  <si>
    <t>55284_G_BSG6B</t>
  </si>
  <si>
    <t>55284_G_BSG1</t>
  </si>
  <si>
    <t>55284_G_BSG1B</t>
  </si>
  <si>
    <t>55284_G_BSG2</t>
  </si>
  <si>
    <t>55284_G_BSG2B</t>
  </si>
  <si>
    <t>55284_G_BSG3</t>
  </si>
  <si>
    <t>55284_G_BSG3B</t>
  </si>
  <si>
    <t>55284_G_BSG4</t>
  </si>
  <si>
    <t>55284_G_BSG4B</t>
  </si>
  <si>
    <t>55284_G_BSG5</t>
  </si>
  <si>
    <t>55284_G_BSG5B</t>
  </si>
  <si>
    <t>55003</t>
  </si>
  <si>
    <t>XCEL ENERGY BAY FRONT GENERATING STATION</t>
  </si>
  <si>
    <t>3982_B_2</t>
  </si>
  <si>
    <t>WI</t>
  </si>
  <si>
    <t>3982_B_5</t>
  </si>
  <si>
    <t>3982_B_1</t>
  </si>
  <si>
    <t>55009</t>
  </si>
  <si>
    <t>WI PUBLIC SERVICE CORP - JP PULLIAM PLANT</t>
  </si>
  <si>
    <t>4072_B_7</t>
  </si>
  <si>
    <t>4072_B_8</t>
  </si>
  <si>
    <t>4072_G_31</t>
  </si>
  <si>
    <t>WISCONSIN PUBLIC SERVICE CORP - DE PERE ENERGY CENTER</t>
  </si>
  <si>
    <t>55029_G_CT01</t>
  </si>
  <si>
    <t>55011</t>
  </si>
  <si>
    <t>DAIRYLAND POWER COOP ALMA SITE</t>
  </si>
  <si>
    <t>4271_B_B1</t>
  </si>
  <si>
    <t>55017</t>
  </si>
  <si>
    <t>XCEL ENERGY-WHEATON GENERATING STATION</t>
  </si>
  <si>
    <t>4014_G_3</t>
  </si>
  <si>
    <t>4014_G_4</t>
  </si>
  <si>
    <t>4014_G_6</t>
  </si>
  <si>
    <t>4014_G_1</t>
  </si>
  <si>
    <t>55021</t>
  </si>
  <si>
    <t>WPL - COLUMBIA ENERGY CENTER</t>
  </si>
  <si>
    <t>8023_B_1</t>
  </si>
  <si>
    <t>8023_B_2</t>
  </si>
  <si>
    <t>55025</t>
  </si>
  <si>
    <t>MADISON GAS &amp; ELEC FITCHBURG GENERATING STAT</t>
  </si>
  <si>
    <t>3991_G_1</t>
  </si>
  <si>
    <t>3991_G_2</t>
  </si>
  <si>
    <t>MADISON GAS &amp; ELECTRIC CO BLOUNT ST STN</t>
  </si>
  <si>
    <t>3992_B_9</t>
  </si>
  <si>
    <t>3992_B_8</t>
  </si>
  <si>
    <t>ROCKGEN ENERGY CENTER</t>
  </si>
  <si>
    <t>55391_G_01</t>
  </si>
  <si>
    <t>55391_G_02</t>
  </si>
  <si>
    <t>55391_G_03</t>
  </si>
  <si>
    <t>WEST CAMPUS COGENERATION FACILITY</t>
  </si>
  <si>
    <t>7991_G_STG1</t>
  </si>
  <si>
    <t>7991_G_CT2</t>
  </si>
  <si>
    <t>55039</t>
  </si>
  <si>
    <t>WPL - SOUTH FOND DU LAC COMBUSTION TURBINE SITE</t>
  </si>
  <si>
    <t>7203_G_CT1</t>
  </si>
  <si>
    <t>7203_G_CT4</t>
  </si>
  <si>
    <t>7203_G_CT3</t>
  </si>
  <si>
    <t>7203_G_CT2</t>
  </si>
  <si>
    <t>55055</t>
  </si>
  <si>
    <t>LSP - WHITEWATER LIMITED PARTNERSHIP</t>
  </si>
  <si>
    <t>55011_G_CTG1</t>
  </si>
  <si>
    <t>WISCONSIN ELECTRIC POWER COMPANY D/B/A WE ENERGIES - CONCORD STATION</t>
  </si>
  <si>
    <t>7159_G_3</t>
  </si>
  <si>
    <t>7159_G_2</t>
  </si>
  <si>
    <t>7159_G_4</t>
  </si>
  <si>
    <t>7159_G_1</t>
  </si>
  <si>
    <t>55059</t>
  </si>
  <si>
    <t>WISCONSIN ELECTRIC POWER COMPANY D/B/A WE ENERGIES-PARIS GENERATING STATION</t>
  </si>
  <si>
    <t>7270_G_1</t>
  </si>
  <si>
    <t>7270_G_4</t>
  </si>
  <si>
    <t>7270_G_3</t>
  </si>
  <si>
    <t>7270_G_2</t>
  </si>
  <si>
    <t>WISCONSIN ELECTRIC POWER COMPANY D/B/A WE ENERGIES-PLEASANT PRAIRIE POWER PLANT</t>
  </si>
  <si>
    <t>6170_B_2</t>
  </si>
  <si>
    <t>6170_B_1</t>
  </si>
  <si>
    <t>55063</t>
  </si>
  <si>
    <t>XCEL ENERGY-FRENCH ISLAND GENERATING PLANT</t>
  </si>
  <si>
    <t>4005_G_4</t>
  </si>
  <si>
    <t>55071</t>
  </si>
  <si>
    <t>MANITOWOC PUBLIC UTILITIES</t>
  </si>
  <si>
    <t>4125_B_9</t>
  </si>
  <si>
    <t>4125_B_8</t>
  </si>
  <si>
    <t>55073</t>
  </si>
  <si>
    <t>WISCONSIN ELECTRIC POWER COMPANY D/B/A WE ENERGIES - BIOMASS-FUELED COGENERATI</t>
  </si>
  <si>
    <t>58124_B_1</t>
  </si>
  <si>
    <t>WISCONSIN PUBLIC SERVICE CORPORATION- WESTON PLANT</t>
  </si>
  <si>
    <t>4078_G_32x</t>
  </si>
  <si>
    <t>4078_G_32</t>
  </si>
  <si>
    <t>4078_G_31</t>
  </si>
  <si>
    <t>4078_B_3</t>
  </si>
  <si>
    <t>4078_B_2</t>
  </si>
  <si>
    <t>4078_B_4</t>
  </si>
  <si>
    <t>55075</t>
  </si>
  <si>
    <t>WISCONSIN PUBLIC SERVICE CORP-WEST MARINETTE PLANT</t>
  </si>
  <si>
    <t>7799_G_34</t>
  </si>
  <si>
    <t>4076_G_33</t>
  </si>
  <si>
    <t>4076_M_32</t>
  </si>
  <si>
    <t>4076_M_31</t>
  </si>
  <si>
    <t>55079</t>
  </si>
  <si>
    <t>MILWAUKEE REGIONAL MEDICAL CENTER THERMAL</t>
  </si>
  <si>
    <t>7549_B_1</t>
  </si>
  <si>
    <t>7549_B_2</t>
  </si>
  <si>
    <t>7549_B_3</t>
  </si>
  <si>
    <t>WISCONSIN ELECTRIC POWER COMPANY D/B/A WE ENERGIES-OAK CREEK STATION (INCL ELM</t>
  </si>
  <si>
    <t>4041_B_7</t>
  </si>
  <si>
    <t>4041_B_8</t>
  </si>
  <si>
    <t>4041_B_5</t>
  </si>
  <si>
    <t>4041_B_6</t>
  </si>
  <si>
    <t>56068_B_18</t>
  </si>
  <si>
    <t>56068_B_19</t>
  </si>
  <si>
    <t>WISCONSIN ELECTRIC POWER COMPANY D/B/A WE ENERGIES-VALLEY STATION</t>
  </si>
  <si>
    <t>4042_B_4</t>
  </si>
  <si>
    <t>4042_B_3</t>
  </si>
  <si>
    <t>4042_B_2</t>
  </si>
  <si>
    <t>4042_B_1</t>
  </si>
  <si>
    <t>55087</t>
  </si>
  <si>
    <t>WISCONSIN PUBLIC SERVICE CORPORATION - FOX ENERGY CENTER</t>
  </si>
  <si>
    <t>56031_G_CTG2</t>
  </si>
  <si>
    <t>56031_G_CTG1</t>
  </si>
  <si>
    <t>56031_G_STG</t>
  </si>
  <si>
    <t>WPPI ENERGY - KAUKAUNA TURBINES</t>
  </si>
  <si>
    <t>55836_M_FT81</t>
  </si>
  <si>
    <t>55089</t>
  </si>
  <si>
    <t>WISCONSIN ELECTRIC POWER COMPANY D/B/A WE ENERGIES-PORT WASHINGTON</t>
  </si>
  <si>
    <t>4040_G_1CT1</t>
  </si>
  <si>
    <t>4040_G_1CT2</t>
  </si>
  <si>
    <t>4040_G_2CT1</t>
  </si>
  <si>
    <t>4040_G_2CT2</t>
  </si>
  <si>
    <t>55105</t>
  </si>
  <si>
    <t>AMERESCO JANESVILLE LLC</t>
  </si>
  <si>
    <t>56427_G_Unit3</t>
  </si>
  <si>
    <t>WPL - RIVERSIDE ENERGY CENTER</t>
  </si>
  <si>
    <t>55641_G_CTG1</t>
  </si>
  <si>
    <t>55641_G_CTG2</t>
  </si>
  <si>
    <t>WPL - ROCK RIVER GENERATING STATION</t>
  </si>
  <si>
    <t>4057_M_5</t>
  </si>
  <si>
    <t>4057_M_6</t>
  </si>
  <si>
    <t>4057_G_3</t>
  </si>
  <si>
    <t>WPL - SHEEPSKIN GENERATING STATION</t>
  </si>
  <si>
    <t>4059_M_1</t>
  </si>
  <si>
    <t>55117</t>
  </si>
  <si>
    <t>WPL - EDGEWATER GENERATING STATION</t>
  </si>
  <si>
    <t>4050_B_5</t>
  </si>
  <si>
    <t>4050_B_4</t>
  </si>
  <si>
    <t>WPL - SHEBOYGAN FALLS ENERGY FACILITY</t>
  </si>
  <si>
    <t>56166_G_1</t>
  </si>
  <si>
    <t>56166_G_2</t>
  </si>
  <si>
    <t>55123</t>
  </si>
  <si>
    <t>DAIRYLAND POWER COOP GENOA STATION-EOP</t>
  </si>
  <si>
    <t>4143_B_1</t>
  </si>
  <si>
    <t>55131</t>
  </si>
  <si>
    <t>WISCONSIN ELECTRIC POWER COMPANY D/B/A WE ENERGIES-GERMANTOWN STATION</t>
  </si>
  <si>
    <t>6253_G_2</t>
  </si>
  <si>
    <t>6253_G_1x</t>
  </si>
  <si>
    <t>6253_G_3</t>
  </si>
  <si>
    <t>6253_G_3x</t>
  </si>
  <si>
    <t>6253_G_4</t>
  </si>
  <si>
    <t>6253_G_4x</t>
  </si>
  <si>
    <t>6253_G_5</t>
  </si>
  <si>
    <t>6253_G_1</t>
  </si>
  <si>
    <t>6253_G_2x</t>
  </si>
  <si>
    <t>55139</t>
  </si>
  <si>
    <t>WPL - NEENAH GENERATING FACILITY</t>
  </si>
  <si>
    <t>55135_G_CT01</t>
  </si>
  <si>
    <t>55135_G_CT02</t>
  </si>
  <si>
    <t>56005</t>
  </si>
  <si>
    <t>Dry Fork Station</t>
  </si>
  <si>
    <t>56609_B_1</t>
  </si>
  <si>
    <t>WY</t>
  </si>
  <si>
    <t>Neil Simpson One</t>
  </si>
  <si>
    <t>4150_B_5</t>
  </si>
  <si>
    <t>Neil Simpson Two</t>
  </si>
  <si>
    <t>55477_G_GT2</t>
  </si>
  <si>
    <t>7504_B_2</t>
  </si>
  <si>
    <t>7504_G_GT1</t>
  </si>
  <si>
    <t>WYGEN II</t>
  </si>
  <si>
    <t>56319_B_1</t>
  </si>
  <si>
    <t>WYGEN III</t>
  </si>
  <si>
    <t>56596_B_1</t>
  </si>
  <si>
    <t>WYGEN Station I</t>
  </si>
  <si>
    <t>55479_B_3</t>
  </si>
  <si>
    <t>Wyodak Plant</t>
  </si>
  <si>
    <t>6101_B_BW91</t>
  </si>
  <si>
    <t>56009</t>
  </si>
  <si>
    <t>Dave Johnston</t>
  </si>
  <si>
    <t>4158_B_BW43</t>
  </si>
  <si>
    <t>4158_B_BW44</t>
  </si>
  <si>
    <t>4158_B_BW41</t>
  </si>
  <si>
    <t>4158_B_BW42</t>
  </si>
  <si>
    <t>56021</t>
  </si>
  <si>
    <t>Cheyenne Prairie Generating Station</t>
  </si>
  <si>
    <t>57703_G_01A</t>
  </si>
  <si>
    <t>57703_G_01B</t>
  </si>
  <si>
    <t>57703_G_02A</t>
  </si>
  <si>
    <t>56023</t>
  </si>
  <si>
    <t>Naughton Plant</t>
  </si>
  <si>
    <t>4162_B_3</t>
  </si>
  <si>
    <t>4162_B_2</t>
  </si>
  <si>
    <t>4162_B_1</t>
  </si>
  <si>
    <t>56031</t>
  </si>
  <si>
    <t>Laramie River Station</t>
  </si>
  <si>
    <t>6204_B_2</t>
  </si>
  <si>
    <t>6204_B_3</t>
  </si>
  <si>
    <t>6204_B_1</t>
  </si>
  <si>
    <t>56037</t>
  </si>
  <si>
    <t>Jim Bridger Plant</t>
  </si>
  <si>
    <t>8066_B_BW73</t>
  </si>
  <si>
    <t>8066_B_BW74</t>
  </si>
  <si>
    <t>8066_B_BW72</t>
  </si>
  <si>
    <t>8066_B_BW71</t>
  </si>
  <si>
    <t>88181</t>
  </si>
  <si>
    <t>Stimson Lumber Company - Plummer Operation</t>
  </si>
  <si>
    <t>55090_G_GEN1</t>
  </si>
  <si>
    <t>TB</t>
  </si>
  <si>
    <t>88604</t>
  </si>
  <si>
    <t>Calpine-South Point Energy Center</t>
  </si>
  <si>
    <t>55177_G_A</t>
  </si>
  <si>
    <t>55177_G_B</t>
  </si>
  <si>
    <t>88687</t>
  </si>
  <si>
    <t>Bonanza</t>
  </si>
  <si>
    <t>7790_B_1-1</t>
  </si>
  <si>
    <t>88780</t>
  </si>
  <si>
    <t>Four Corners Power Plant</t>
  </si>
  <si>
    <t>2442_B_5</t>
  </si>
  <si>
    <t>2442_B_4</t>
  </si>
  <si>
    <t>NAVAJO GENERATING STATION</t>
  </si>
  <si>
    <t>4941_B_1</t>
  </si>
  <si>
    <t>4941_B_3</t>
  </si>
  <si>
    <t>4941_B_2</t>
  </si>
  <si>
    <t>FIPS</t>
  </si>
  <si>
    <t>Facility Name</t>
  </si>
  <si>
    <t>Facility ID</t>
  </si>
  <si>
    <t>Unit ID</t>
  </si>
  <si>
    <t>NEEDS ID</t>
  </si>
  <si>
    <t>In CEMS</t>
  </si>
  <si>
    <t>Pollutant</t>
  </si>
  <si>
    <t>FF10 tpy</t>
  </si>
  <si>
    <t>SMOKE tpy</t>
  </si>
  <si>
    <t>CEMS tpy</t>
  </si>
  <si>
    <t>Notes</t>
  </si>
  <si>
    <t>Multiple EIS units to one CEMS unit. SMOKE splits this properly and the emissions are not actually dropped.</t>
  </si>
  <si>
    <t>SMOKE - Inventory tpy</t>
  </si>
  <si>
    <t>State</t>
  </si>
  <si>
    <t>Row Labels</t>
  </si>
  <si>
    <t>Grand Total</t>
  </si>
  <si>
    <t>(All)</t>
  </si>
  <si>
    <t>Sum of FF10 tpy</t>
  </si>
  <si>
    <t>Sum of CEMS tpy</t>
  </si>
  <si>
    <t>Sum of SMOKE tpy</t>
  </si>
  <si>
    <t>Sum of SMOKE - Inventory tpy</t>
  </si>
  <si>
    <t>Percent dropped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</si>
</sst>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0.0%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49" fontId="0" fillId="0" borderId="0" xfId="0" applyNumberFormat="1"/>
    <xf numFmtId="3" fontId="0" fillId="0" borderId="0" xfId="0" applyNumberFormat="1"/>
    <xf numFmtId="0" fontId="1" fillId="0" borderId="0" xfId="0" applyFont="1"/>
    <xf numFmtId="49" fontId="1" fillId="0" borderId="0" xfId="0" applyNumberFormat="1" applyFont="1"/>
    <xf numFmtId="3" fontId="1" fillId="0" borderId="0" xfId="0" applyNumberFormat="1" applyFont="1"/>
    <xf numFmtId="0" fontId="0" fillId="0" borderId="0" xfId="0" pivotButton="1"/>
    <xf numFmtId="0" fontId="0" fillId="0" borderId="0" xfId="0" applyAlignment="1">
      <alignment horizontal="left"/>
    </xf>
    <xf numFmtId="164" fontId="0" fillId="0" borderId="0" xfId="0" applyNumberFormat="1"/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5E5CB379-D3A9-413F-9DC5-EEDD403F1BE0}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connections" Target="connections.xml"/><Relationship Id="rId10" Type="http://schemas.openxmlformats.org/officeDocument/2006/relationships/customXml" Target="../customXml/item2.xml"/><Relationship Id="rId4" Type="http://schemas.openxmlformats.org/officeDocument/2006/relationships/theme" Target="theme/theme1.xml"/><Relationship Id="rId9" Type="http://schemas.openxmlformats.org/officeDocument/2006/relationships/customXml" Target="../customXml/item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yth, Alison" refreshedDate="44020.397892361114" createdVersion="6" refreshedVersion="6" minRefreshableVersion="3" recordCount="10513" xr:uid="{00000000-000A-0000-FFFF-FFFF10000000}">
  <cacheSource type="worksheet">
    <worksheetSource ref="A1:M10514" sheet="EGU 2016fh pre-post"/>
  </cacheSource>
  <cacheFields count="13">
    <cacheField name="State" numFmtId="0">
      <sharedItems count="49">
        <s v="AL"/>
        <s v="AZ"/>
        <s v="AR"/>
        <s v="CA"/>
        <s v="CO"/>
        <s v="CT"/>
        <s v="DE"/>
        <s v="FL"/>
        <s v="GA"/>
        <s v="ID"/>
        <s v="IL"/>
        <s v="IN"/>
        <s v="IA"/>
        <s v="KS"/>
        <s v="KY"/>
        <s v="LA"/>
        <s v="ME"/>
        <s v="MD"/>
        <s v="MA"/>
        <s v="MI"/>
        <s v="MN"/>
        <s v="MS"/>
        <s v="MO"/>
        <s v="MT"/>
        <s v="NE"/>
        <s v="NV"/>
        <s v="NH"/>
        <s v="NJ"/>
        <s v="NM"/>
        <s v="NY"/>
        <s v="NC"/>
        <s v="ND"/>
        <s v="OH"/>
        <s v="OK"/>
        <s v="OR"/>
        <s v="PA"/>
        <s v="RI"/>
        <s v="SC"/>
        <s v="SD"/>
        <s v="TN"/>
        <s v="TX"/>
        <s v="UT"/>
        <s v="VT"/>
        <s v="VA"/>
        <s v="WA"/>
        <s v="WV"/>
        <s v="WI"/>
        <s v="WY"/>
        <s v="TB"/>
      </sharedItems>
    </cacheField>
    <cacheField name="FIPS" numFmtId="49">
      <sharedItems/>
    </cacheField>
    <cacheField name="Facility Name" numFmtId="0">
      <sharedItems/>
    </cacheField>
    <cacheField name="Facility ID" numFmtId="0">
      <sharedItems containsSemiMixedTypes="0" containsString="0" containsNumber="1" containsInteger="1" minValue="16711" maxValue="17910611"/>
    </cacheField>
    <cacheField name="Unit ID" numFmtId="0">
      <sharedItems containsSemiMixedTypes="0" containsString="0" containsNumber="1" containsInteger="1" minValue="17613" maxValue="126787713"/>
    </cacheField>
    <cacheField name="NEEDS ID" numFmtId="0">
      <sharedItems/>
    </cacheField>
    <cacheField name="In CEMS" numFmtId="0">
      <sharedItems count="2">
        <s v="Y"/>
        <s v="N"/>
      </sharedItems>
    </cacheField>
    <cacheField name="Pollutant" numFmtId="0">
      <sharedItems count="2">
        <s v="NOX"/>
        <s v="SO2"/>
      </sharedItems>
    </cacheField>
    <cacheField name="FF10 tpy" numFmtId="3">
      <sharedItems containsSemiMixedTypes="0" containsString="0" containsNumber="1" minValue="0" maxValue="21532.3"/>
    </cacheField>
    <cacheField name="CEMS tpy" numFmtId="3">
      <sharedItems containsString="0" containsBlank="1" containsNumber="1" minValue="3.4149998424999899E-4" maxValue="21532.297999999999"/>
    </cacheField>
    <cacheField name="SMOKE tpy" numFmtId="3">
      <sharedItems containsString="0" containsBlank="1" containsNumber="1" minValue="0" maxValue="21532.297498500899"/>
    </cacheField>
    <cacheField name="SMOKE - Inventory tpy" numFmtId="3">
      <sharedItems containsSemiMixedTypes="0" containsString="0" containsNumber="1" minValue="-3894.7059187000004" maxValue="7.1978120000103445"/>
    </cacheField>
    <cacheField name="Notes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513">
  <r>
    <x v="0"/>
    <s v="01001"/>
    <s v="Southern Power Company-E B Harris Generating Plant"/>
    <n v="10583111"/>
    <n v="52263713"/>
    <s v="7897_G_CT1A"/>
    <x v="0"/>
    <x v="0"/>
    <n v="59"/>
    <n v="58.822425799999998"/>
    <n v="58.822413609999899"/>
    <n v="-1.2190000099110421E-5"/>
    <m/>
  </r>
  <r>
    <x v="0"/>
    <s v="01001"/>
    <s v="Southern Power Company-E B Harris Generating Plant"/>
    <n v="10583111"/>
    <n v="52263713"/>
    <s v="7897_G_CT1A"/>
    <x v="0"/>
    <x v="1"/>
    <n v="3"/>
    <n v="3.320595215"/>
    <n v="3.320597555"/>
    <n v="2.3399999999895726E-6"/>
    <m/>
  </r>
  <r>
    <x v="0"/>
    <s v="01001"/>
    <s v="Southern Power Company-E B Harris Generating Plant"/>
    <n v="10583111"/>
    <n v="52263813"/>
    <s v="7897_G_CT1B"/>
    <x v="0"/>
    <x v="0"/>
    <n v="55"/>
    <n v="55.066621099999999"/>
    <n v="55.066875690000003"/>
    <n v="2.5459000000438436E-4"/>
    <m/>
  </r>
  <r>
    <x v="0"/>
    <s v="01001"/>
    <s v="Southern Power Company-E B Harris Generating Plant"/>
    <n v="10583111"/>
    <n v="52263813"/>
    <s v="7897_G_CT1B"/>
    <x v="0"/>
    <x v="1"/>
    <n v="3"/>
    <n v="3.30028466799999"/>
    <n v="3.300282052"/>
    <n v="-2.6159999899633135E-6"/>
    <m/>
  </r>
  <r>
    <x v="0"/>
    <s v="01001"/>
    <s v="Southern Power Company-E B Harris Generating Plant"/>
    <n v="10583111"/>
    <n v="52263913"/>
    <s v="7897_G_CT2A"/>
    <x v="0"/>
    <x v="0"/>
    <n v="52"/>
    <n v="52.321082049999902"/>
    <n v="52.321438729999898"/>
    <n v="3.5667999999589028E-4"/>
    <m/>
  </r>
  <r>
    <x v="0"/>
    <s v="01001"/>
    <s v="Southern Power Company-E B Harris Generating Plant"/>
    <n v="10583111"/>
    <n v="52263913"/>
    <s v="7897_G_CT2A"/>
    <x v="0"/>
    <x v="1"/>
    <n v="3"/>
    <n v="3.0710686034999899"/>
    <n v="3.0710605440109999"/>
    <n v="-8.0594889899643363E-6"/>
    <m/>
  </r>
  <r>
    <x v="0"/>
    <s v="01001"/>
    <s v="Southern Power Company-E B Harris Generating Plant"/>
    <n v="10583111"/>
    <n v="52264013"/>
    <s v="7897_G_CT2B"/>
    <x v="0"/>
    <x v="0"/>
    <n v="50"/>
    <n v="49.510449219999998"/>
    <n v="49.510662399999902"/>
    <n v="2.1317999990344561E-4"/>
    <m/>
  </r>
  <r>
    <x v="0"/>
    <s v="01001"/>
    <s v="Southern Power Company-E B Harris Generating Plant"/>
    <n v="10583111"/>
    <n v="52264013"/>
    <s v="7897_G_CT2B"/>
    <x v="0"/>
    <x v="1"/>
    <n v="3"/>
    <n v="3.0055190429999898"/>
    <n v="3.0055155410001002"/>
    <n v="-3.5019998896324012E-6"/>
    <m/>
  </r>
  <r>
    <x v="0"/>
    <s v="01001"/>
    <s v="Tenaska Central Alabama Gen Station"/>
    <n v="10708711"/>
    <n v="58649613"/>
    <s v="55440_G_CTG1"/>
    <x v="0"/>
    <x v="0"/>
    <n v="60.5"/>
    <n v="60.420210949999998"/>
    <n v="60.420115610000003"/>
    <n v="-9.5339999994337177E-5"/>
    <m/>
  </r>
  <r>
    <x v="0"/>
    <s v="01001"/>
    <s v="Tenaska Central Alabama Gen Station"/>
    <n v="10708711"/>
    <n v="58649613"/>
    <s v="55440_G_CTG1"/>
    <x v="0"/>
    <x v="1"/>
    <n v="4"/>
    <n v="4.016534912"/>
    <n v="4.0165335109999996"/>
    <n v="-1.4010000004560652E-6"/>
    <m/>
  </r>
  <r>
    <x v="0"/>
    <s v="01001"/>
    <s v="Tenaska Central Alabama Gen Station"/>
    <n v="10708711"/>
    <n v="58649713"/>
    <s v="55440_G_CTG2"/>
    <x v="0"/>
    <x v="0"/>
    <n v="62.3"/>
    <n v="62.274035150000003"/>
    <n v="62.274158559999996"/>
    <n v="1.2340999999338464E-4"/>
    <m/>
  </r>
  <r>
    <x v="0"/>
    <s v="01001"/>
    <s v="Tenaska Central Alabama Gen Station"/>
    <n v="10708711"/>
    <n v="58649713"/>
    <s v="55440_G_CTG2"/>
    <x v="0"/>
    <x v="1"/>
    <n v="4.2"/>
    <n v="4.2271748044999997"/>
    <n v="4.2271595180099997"/>
    <n v="-1.5286490000043784E-5"/>
    <m/>
  </r>
  <r>
    <x v="0"/>
    <s v="01001"/>
    <s v="Tenaska Central Alabama Gen Station"/>
    <n v="10708711"/>
    <n v="58649813"/>
    <s v="55440_G_CTG3"/>
    <x v="0"/>
    <x v="0"/>
    <n v="58.1"/>
    <n v="58.065652349999901"/>
    <n v="58.065886220000003"/>
    <n v="2.3387000010188785E-4"/>
    <m/>
  </r>
  <r>
    <x v="0"/>
    <s v="01001"/>
    <s v="Tenaska Central Alabama Gen Station"/>
    <n v="10708711"/>
    <n v="58649813"/>
    <s v="55440_G_CTG3"/>
    <x v="0"/>
    <x v="1"/>
    <n v="4"/>
    <n v="3.9436818850000002"/>
    <n v="3.943668524"/>
    <n v="-1.3361000000156054E-5"/>
    <m/>
  </r>
  <r>
    <x v="0"/>
    <s v="01001"/>
    <s v="Tenaska Lindsay Hill Generating"/>
    <n v="560011"/>
    <n v="48133813"/>
    <s v="55271_G_GTG1"/>
    <x v="0"/>
    <x v="0"/>
    <n v="30"/>
    <n v="29.07323633"/>
    <n v="29.073139429999902"/>
    <n v="-9.690000009854316E-5"/>
    <m/>
  </r>
  <r>
    <x v="0"/>
    <s v="01001"/>
    <s v="Tenaska Lindsay Hill Generating"/>
    <n v="560011"/>
    <n v="48133813"/>
    <s v="55271_G_GTG1"/>
    <x v="0"/>
    <x v="1"/>
    <n v="2"/>
    <n v="2.1462753905"/>
    <n v="2.1462705280010002"/>
    <n v="-4.8624989998913293E-6"/>
    <m/>
  </r>
  <r>
    <x v="0"/>
    <s v="01001"/>
    <s v="Tenaska Lindsay Hill Generating"/>
    <n v="560011"/>
    <n v="48133913"/>
    <s v="55271_G_GTG2"/>
    <x v="0"/>
    <x v="0"/>
    <n v="28.2"/>
    <n v="28.152597655000001"/>
    <n v="28.152651899999899"/>
    <n v="5.4244999898145352E-5"/>
    <m/>
  </r>
  <r>
    <x v="0"/>
    <s v="01001"/>
    <s v="Tenaska Lindsay Hill Generating"/>
    <n v="560011"/>
    <n v="48133913"/>
    <s v="55271_G_GTG2"/>
    <x v="0"/>
    <x v="1"/>
    <n v="1.9"/>
    <n v="1.9612537839999999"/>
    <n v="1.9612580259999901"/>
    <n v="4.2419999901621708E-6"/>
    <m/>
  </r>
  <r>
    <x v="0"/>
    <s v="01001"/>
    <s v="Tenaska Lindsay Hill Generating"/>
    <n v="560011"/>
    <n v="48134013"/>
    <s v="55271_G_GTG3"/>
    <x v="0"/>
    <x v="0"/>
    <n v="30.1"/>
    <n v="28.963429689999899"/>
    <n v="28.963464449999901"/>
    <n v="3.476000000190993E-5"/>
    <m/>
  </r>
  <r>
    <x v="0"/>
    <s v="01001"/>
    <s v="Tenaska Lindsay Hill Generating"/>
    <n v="560011"/>
    <n v="48134013"/>
    <s v="55271_G_GTG3"/>
    <x v="0"/>
    <x v="1"/>
    <n v="2.2000000000000002"/>
    <n v="2.1695161134999998"/>
    <n v="2.1695145070000001"/>
    <n v="-1.6064999996956431E-6"/>
    <m/>
  </r>
  <r>
    <x v="0"/>
    <s v="01015"/>
    <s v="Calhoun Power Company I LLC Generating Station"/>
    <n v="10569911"/>
    <n v="52269913"/>
    <s v="55409_G_CAL1"/>
    <x v="0"/>
    <x v="0"/>
    <n v="13.3"/>
    <n v="13.252040040000001"/>
    <n v="13.2520370199999"/>
    <n v="-3.0200001006619459E-6"/>
    <m/>
  </r>
  <r>
    <x v="0"/>
    <s v="01015"/>
    <s v="Calhoun Power Company I LLC Generating Station"/>
    <n v="10569911"/>
    <n v="52269913"/>
    <s v="55409_G_CAL1"/>
    <x v="0"/>
    <x v="1"/>
    <n v="0.2"/>
    <n v="0.26991561889999999"/>
    <n v="0.26991551399999902"/>
    <n v="-1.049000009634149E-7"/>
    <m/>
  </r>
  <r>
    <x v="0"/>
    <s v="01015"/>
    <s v="Calhoun Power Company I LLC Generating Station"/>
    <n v="10569911"/>
    <n v="52270013"/>
    <s v="55409_G_CAL2"/>
    <x v="0"/>
    <x v="0"/>
    <n v="5.4"/>
    <n v="5.3898945299999896"/>
    <n v="5.3898945200000004"/>
    <n v="-9.9999892810842539E-9"/>
    <m/>
  </r>
  <r>
    <x v="0"/>
    <s v="01015"/>
    <s v="Calhoun Power Company I LLC Generating Station"/>
    <n v="10569911"/>
    <n v="52270013"/>
    <s v="55409_G_CAL2"/>
    <x v="0"/>
    <x v="1"/>
    <n v="0.1"/>
    <n v="0.11103096010000001"/>
    <n v="0.1110310051"/>
    <n v="4.4999999990191775E-8"/>
    <m/>
  </r>
  <r>
    <x v="0"/>
    <s v="01015"/>
    <s v="Calhoun Power Company I LLC Generating Station"/>
    <n v="10569911"/>
    <n v="52270113"/>
    <s v="55409_G_CAL3"/>
    <x v="0"/>
    <x v="0"/>
    <n v="8"/>
    <n v="7.9818383800000001"/>
    <n v="7.9818395000000004"/>
    <n v="1.1200000002986599E-6"/>
    <m/>
  </r>
  <r>
    <x v="0"/>
    <s v="01015"/>
    <s v="Calhoun Power Company I LLC Generating Station"/>
    <n v="10569911"/>
    <n v="52270113"/>
    <s v="55409_G_CAL3"/>
    <x v="0"/>
    <x v="1"/>
    <n v="0.1"/>
    <n v="0.16861337279999999"/>
    <n v="0.16861350520000001"/>
    <n v="1.3240000001912833E-7"/>
    <m/>
  </r>
  <r>
    <x v="0"/>
    <s v="01015"/>
    <s v="Calhoun Power Company I LLC Generating Station"/>
    <n v="10569911"/>
    <n v="52270213"/>
    <s v="55409_G_CAL4"/>
    <x v="0"/>
    <x v="0"/>
    <n v="14.2"/>
    <n v="14.12349414"/>
    <n v="14.123488640009899"/>
    <n v="-5.4999901006880236E-6"/>
    <m/>
  </r>
  <r>
    <x v="0"/>
    <s v="01015"/>
    <s v="Calhoun Power Company I LLC Generating Station"/>
    <n v="10569911"/>
    <n v="52270213"/>
    <s v="55409_G_CAL4"/>
    <x v="0"/>
    <x v="1"/>
    <n v="0.3"/>
    <n v="0.31855444334999999"/>
    <n v="0.31855401709999898"/>
    <n v="-4.2625000101770283E-7"/>
    <m/>
  </r>
  <r>
    <x v="0"/>
    <s v="01033"/>
    <s v="TVA Colbert"/>
    <n v="7212811"/>
    <n v="10817213"/>
    <s v="47_G_GT2"/>
    <x v="0"/>
    <x v="0"/>
    <n v="1.67"/>
    <n v="1.6643499755"/>
    <n v="1.66435"/>
    <n v="2.4500000028737645E-8"/>
    <m/>
  </r>
  <r>
    <x v="0"/>
    <s v="01033"/>
    <s v="TVA Colbert"/>
    <n v="7212811"/>
    <n v="10817213"/>
    <s v="47_G_GT2"/>
    <x v="0"/>
    <x v="1"/>
    <n v="1.91E-3"/>
    <n v="0.76815002449999903"/>
    <n v="0.76815001010999995"/>
    <n v="-1.4389999081210192E-8"/>
    <m/>
  </r>
  <r>
    <x v="0"/>
    <s v="01033"/>
    <s v="TVA Colbert"/>
    <n v="7212811"/>
    <n v="10817313"/>
    <s v="47_B_4"/>
    <x v="0"/>
    <x v="0"/>
    <n v="310"/>
    <n v="310.20781249999999"/>
    <n v="310.20803999999998"/>
    <n v="2.274999999940519E-4"/>
    <m/>
  </r>
  <r>
    <x v="0"/>
    <s v="01033"/>
    <s v="TVA Colbert"/>
    <n v="7212811"/>
    <n v="10817313"/>
    <s v="47_B_4"/>
    <x v="0"/>
    <x v="1"/>
    <n v="1083"/>
    <n v="1083.0899999999999"/>
    <n v="1083.089982"/>
    <n v="-1.7999999954554369E-5"/>
    <m/>
  </r>
  <r>
    <x v="0"/>
    <s v="01033"/>
    <s v="TVA Colbert"/>
    <n v="7212811"/>
    <n v="10817413"/>
    <s v="47_G_GT7"/>
    <x v="0"/>
    <x v="0"/>
    <n v="1.6"/>
    <n v="1.5961000974999999"/>
    <n v="1.5961000000000001"/>
    <n v="-9.749999985153579E-8"/>
    <m/>
  </r>
  <r>
    <x v="0"/>
    <s v="01033"/>
    <s v="TVA Colbert"/>
    <n v="7212811"/>
    <n v="10817413"/>
    <s v="47_G_GT7"/>
    <x v="0"/>
    <x v="1"/>
    <n v="1.9599999999999999E-3"/>
    <n v="0.60995001199999999"/>
    <n v="0.60994999999999999"/>
    <n v="-1.199999999368373E-8"/>
    <m/>
  </r>
  <r>
    <x v="0"/>
    <s v="01033"/>
    <s v="TVA Colbert"/>
    <n v="7212811"/>
    <n v="10817513"/>
    <s v="47_G_GT8"/>
    <x v="0"/>
    <x v="0"/>
    <n v="3.32"/>
    <n v="3.3184003904999999"/>
    <n v="3.3184001099999998"/>
    <n v="-2.8050000011603515E-7"/>
    <m/>
  </r>
  <r>
    <x v="0"/>
    <s v="01033"/>
    <s v="TVA Colbert"/>
    <n v="7212811"/>
    <n v="10817513"/>
    <s v="47_G_GT8"/>
    <x v="0"/>
    <x v="1"/>
    <n v="4.7299999999999998E-3"/>
    <n v="0.60190014650000001"/>
    <n v="0.60190000109999997"/>
    <n v="-1.4540000004004128E-7"/>
    <m/>
  </r>
  <r>
    <x v="0"/>
    <s v="01033"/>
    <s v="TVA Colbert"/>
    <n v="7212811"/>
    <n v="10817613"/>
    <s v="47_B_1"/>
    <x v="0"/>
    <x v="0"/>
    <n v="655"/>
    <n v="654.91456249999999"/>
    <n v="654.91469499999903"/>
    <n v="1.3249999904019205E-4"/>
    <m/>
  </r>
  <r>
    <x v="0"/>
    <s v="01033"/>
    <s v="TVA Colbert"/>
    <n v="7212811"/>
    <n v="10817613"/>
    <s v="47_B_1"/>
    <x v="0"/>
    <x v="1"/>
    <n v="2169"/>
    <n v="2169.0855000000001"/>
    <n v="2169.0862520000001"/>
    <n v="7.5199999992037192E-4"/>
    <m/>
  </r>
  <r>
    <x v="0"/>
    <s v="01033"/>
    <s v="TVA Colbert"/>
    <n v="7212811"/>
    <n v="10817713"/>
    <s v="47_G_GT1"/>
    <x v="0"/>
    <x v="0"/>
    <n v="1.68"/>
    <n v="1.683249878"/>
    <n v="1.6832500100000001"/>
    <n v="1.3200000004154333E-7"/>
    <m/>
  </r>
  <r>
    <x v="0"/>
    <s v="01033"/>
    <s v="TVA Colbert"/>
    <n v="7212811"/>
    <n v="10817713"/>
    <s v="47_G_GT1"/>
    <x v="0"/>
    <x v="1"/>
    <n v="2.1199999999999999E-3"/>
    <n v="0.58825000000000005"/>
    <n v="0.58824999999999905"/>
    <n v="-9.9920072216264089E-16"/>
    <m/>
  </r>
  <r>
    <x v="0"/>
    <s v="01033"/>
    <s v="TVA Colbert"/>
    <n v="7212811"/>
    <n v="10817813"/>
    <s v="47_G_GT3"/>
    <x v="0"/>
    <x v="0"/>
    <n v="1.79"/>
    <n v="1.78945019549999"/>
    <n v="1.78945"/>
    <n v="-1.9549998997447915E-7"/>
    <m/>
  </r>
  <r>
    <x v="0"/>
    <s v="01033"/>
    <s v="TVA Colbert"/>
    <n v="7212811"/>
    <n v="10817813"/>
    <s v="47_G_GT3"/>
    <x v="0"/>
    <x v="1"/>
    <n v="2.16E-3"/>
    <n v="0.715799988"/>
    <n v="0.71580000011"/>
    <n v="1.2110000002785171E-8"/>
    <m/>
  </r>
  <r>
    <x v="0"/>
    <s v="01033"/>
    <s v="TVA Colbert"/>
    <n v="7212811"/>
    <n v="10817913"/>
    <s v="47_G_GT4"/>
    <x v="0"/>
    <x v="0"/>
    <n v="1.84"/>
    <n v="1.8406999509999999"/>
    <n v="1.8407"/>
    <n v="4.900000005747529E-8"/>
    <m/>
  </r>
  <r>
    <x v="0"/>
    <s v="01033"/>
    <s v="TVA Colbert"/>
    <n v="7212811"/>
    <n v="10817913"/>
    <s v="47_G_GT4"/>
    <x v="0"/>
    <x v="1"/>
    <n v="2.2000000000000001E-3"/>
    <n v="0.75965002449999997"/>
    <n v="0.75965000010999995"/>
    <n v="-2.4390000019636204E-8"/>
    <m/>
  </r>
  <r>
    <x v="0"/>
    <s v="01033"/>
    <s v="TVA Colbert"/>
    <n v="7212811"/>
    <n v="10818013"/>
    <s v="47_G_GT5"/>
    <x v="0"/>
    <x v="0"/>
    <n v="1.71"/>
    <n v="1.7150499269999999"/>
    <n v="1.71505"/>
    <n v="7.300000004484275E-8"/>
    <m/>
  </r>
  <r>
    <x v="0"/>
    <s v="01033"/>
    <s v="TVA Colbert"/>
    <n v="7212811"/>
    <n v="10818013"/>
    <s v="47_G_GT5"/>
    <x v="0"/>
    <x v="1"/>
    <n v="2E-3"/>
    <n v="0.76220001199999998"/>
    <n v="0.76219999000000005"/>
    <n v="-2.199999993290902E-8"/>
    <m/>
  </r>
  <r>
    <x v="0"/>
    <s v="01033"/>
    <s v="TVA Colbert"/>
    <n v="7212811"/>
    <n v="10818113"/>
    <s v="47_G_GT6"/>
    <x v="0"/>
    <x v="0"/>
    <n v="2.2000000000000002"/>
    <n v="2.2023500975000001"/>
    <n v="2.20235"/>
    <n v="-9.7500000073580395E-8"/>
    <m/>
  </r>
  <r>
    <x v="0"/>
    <s v="01033"/>
    <s v="TVA Colbert"/>
    <n v="7212811"/>
    <n v="10818113"/>
    <s v="47_G_GT6"/>
    <x v="0"/>
    <x v="1"/>
    <n v="2.4499999999999999E-3"/>
    <n v="1.091"/>
    <n v="1.0910000099999999"/>
    <n v="9.9999999392252903E-9"/>
    <m/>
  </r>
  <r>
    <x v="0"/>
    <s v="01033"/>
    <s v="TVA Colbert"/>
    <n v="7212811"/>
    <n v="10818213"/>
    <s v="47_B_5"/>
    <x v="0"/>
    <x v="0"/>
    <n v="0"/>
    <m/>
    <m/>
    <n v="0"/>
    <m/>
  </r>
  <r>
    <x v="0"/>
    <s v="01033"/>
    <s v="TVA Colbert"/>
    <n v="7212811"/>
    <n v="10818213"/>
    <s v="47_B_5"/>
    <x v="0"/>
    <x v="1"/>
    <n v="0"/>
    <m/>
    <m/>
    <n v="0"/>
    <m/>
  </r>
  <r>
    <x v="0"/>
    <s v="01033"/>
    <s v="TVA Colbert"/>
    <n v="7212811"/>
    <n v="10818313"/>
    <s v="47_B_3"/>
    <x v="0"/>
    <x v="0"/>
    <n v="390"/>
    <n v="390.44459375000002"/>
    <n v="390.44409159999998"/>
    <n v="-5.021500000452761E-4"/>
    <m/>
  </r>
  <r>
    <x v="0"/>
    <s v="01033"/>
    <s v="TVA Colbert"/>
    <n v="7212811"/>
    <n v="10818313"/>
    <s v="47_B_3"/>
    <x v="0"/>
    <x v="1"/>
    <n v="1375"/>
    <n v="1374.5673750000001"/>
    <n v="1374.56722699999"/>
    <n v="-1.4800001008552499E-4"/>
    <m/>
  </r>
  <r>
    <x v="0"/>
    <s v="01033"/>
    <s v="TVA Colbert"/>
    <n v="7212811"/>
    <n v="10818413"/>
    <s v="47_B_2"/>
    <x v="0"/>
    <x v="0"/>
    <n v="622"/>
    <n v="621.84181249999995"/>
    <n v="621.84136899999999"/>
    <n v="-4.434999999602951E-4"/>
    <m/>
  </r>
  <r>
    <x v="0"/>
    <s v="01033"/>
    <s v="TVA Colbert"/>
    <n v="7212811"/>
    <n v="10818413"/>
    <s v="47_B_2"/>
    <x v="0"/>
    <x v="1"/>
    <n v="2076"/>
    <n v="2075.8339999999998"/>
    <n v="2075.8317440000001"/>
    <n v="-2.2559999997611158E-3"/>
    <m/>
  </r>
  <r>
    <x v="0"/>
    <s v="01039"/>
    <s v="PowerSouth Energy Coop - McWilliams"/>
    <n v="967611"/>
    <n v="47843913"/>
    <s v="533_G_4"/>
    <x v="0"/>
    <x v="0"/>
    <n v="81.299999999999898"/>
    <n v="81.1656172"/>
    <n v="81.165522609999897"/>
    <n v="-9.4590000102812155E-5"/>
    <m/>
  </r>
  <r>
    <x v="0"/>
    <s v="01039"/>
    <s v="PowerSouth Energy Coop - McWilliams"/>
    <n v="967611"/>
    <n v="47843913"/>
    <s v="533_G_4"/>
    <x v="0"/>
    <x v="1"/>
    <n v="0.8"/>
    <n v="0.82938183600000004"/>
    <n v="0.82939592900000003"/>
    <n v="1.4092999999992806E-5"/>
    <m/>
  </r>
  <r>
    <x v="0"/>
    <s v="01039"/>
    <s v="PowerSouth Energy Coop - McWilliams"/>
    <n v="967611"/>
    <n v="47844013"/>
    <s v="533_G_VAN1"/>
    <x v="0"/>
    <x v="0"/>
    <n v="62.3"/>
    <n v="62.355773450000001"/>
    <n v="62.356077329999998"/>
    <n v="3.0387999999703652E-4"/>
    <m/>
  </r>
  <r>
    <x v="0"/>
    <s v="01039"/>
    <s v="PowerSouth Energy Coop - McWilliams"/>
    <n v="967611"/>
    <n v="47844013"/>
    <s v="533_G_VAN1"/>
    <x v="0"/>
    <x v="1"/>
    <n v="3.6"/>
    <n v="3.633975586"/>
    <n v="3.6339790010000002"/>
    <n v="3.4150000001176295E-6"/>
    <m/>
  </r>
  <r>
    <x v="0"/>
    <s v="01039"/>
    <s v="PowerSouth Energy Coop - McWilliams"/>
    <n v="967611"/>
    <n v="47844113"/>
    <s v="533_G_VAN2"/>
    <x v="0"/>
    <x v="0"/>
    <n v="82"/>
    <n v="81.8423047"/>
    <n v="81.842305279999906"/>
    <n v="5.7999990588086803E-7"/>
    <m/>
  </r>
  <r>
    <x v="0"/>
    <s v="01039"/>
    <s v="PowerSouth Energy Coop - McWilliams"/>
    <n v="967611"/>
    <n v="47844113"/>
    <s v="533_G_VAN2"/>
    <x v="0"/>
    <x v="1"/>
    <n v="4.0999999999999996"/>
    <n v="4.0199072265"/>
    <n v="4.0199205020099997"/>
    <n v="1.3275509999743917E-5"/>
    <m/>
  </r>
  <r>
    <x v="0"/>
    <s v="01055"/>
    <s v="Alabama Power - Gadsden"/>
    <n v="1021011"/>
    <n v="47695413"/>
    <s v="7_B_2"/>
    <x v="0"/>
    <x v="0"/>
    <n v="36"/>
    <n v="33.072292969999999"/>
    <n v="33.072306290009998"/>
    <n v="1.3320009998096793E-5"/>
    <m/>
  </r>
  <r>
    <x v="0"/>
    <s v="01055"/>
    <s v="Alabama Power - Gadsden"/>
    <n v="1021011"/>
    <n v="47695413"/>
    <s v="7_B_2"/>
    <x v="0"/>
    <x v="1"/>
    <n v="2.4"/>
    <n v="2.4197529295"/>
    <n v="2.41973827999999"/>
    <n v="-1.4649500009955574E-5"/>
    <m/>
  </r>
  <r>
    <x v="0"/>
    <s v="01055"/>
    <s v="Alabama Power - Gadsden"/>
    <n v="1021011"/>
    <n v="47695513"/>
    <s v="7_B_1"/>
    <x v="0"/>
    <x v="0"/>
    <n v="115"/>
    <n v="112.08997655"/>
    <n v="112.090023199999"/>
    <n v="4.6649998992620567E-5"/>
    <m/>
  </r>
  <r>
    <x v="0"/>
    <s v="01055"/>
    <s v="Alabama Power - Gadsden"/>
    <n v="1021011"/>
    <n v="47695513"/>
    <s v="7_B_1"/>
    <x v="0"/>
    <x v="1"/>
    <n v="8"/>
    <n v="7.8649042949999997"/>
    <n v="7.8648367219999802"/>
    <n v="-6.7573000019471863E-5"/>
    <m/>
  </r>
  <r>
    <x v="0"/>
    <s v="01063"/>
    <s v="Alabama Power - Greene Cty"/>
    <n v="1036811"/>
    <n v="47690813"/>
    <s v="10_G_GT3"/>
    <x v="0"/>
    <x v="0"/>
    <n v="12"/>
    <n v="11.466461915"/>
    <n v="11.466462760000001"/>
    <n v="8.4500000063769676E-7"/>
    <m/>
  </r>
  <r>
    <x v="0"/>
    <s v="01063"/>
    <s v="Alabama Power - Greene Cty"/>
    <n v="1036811"/>
    <n v="47690813"/>
    <s v="10_G_GT3"/>
    <x v="0"/>
    <x v="1"/>
    <n v="0.1"/>
    <n v="0.11298051454999899"/>
    <n v="0.112980503009999"/>
    <n v="-1.1539999997256523E-8"/>
    <m/>
  </r>
  <r>
    <x v="0"/>
    <s v="01063"/>
    <s v="Alabama Power - Greene Cty"/>
    <n v="1036811"/>
    <n v="47690913"/>
    <s v="10_B_1"/>
    <x v="0"/>
    <x v="0"/>
    <n v="605.1"/>
    <n v="601.40143750000004"/>
    <n v="601.40143030000002"/>
    <n v="-7.2000000272964826E-6"/>
    <m/>
  </r>
  <r>
    <x v="0"/>
    <s v="01063"/>
    <s v="Alabama Power - Greene Cty"/>
    <n v="1036811"/>
    <n v="47690913"/>
    <s v="10_B_1"/>
    <x v="0"/>
    <x v="1"/>
    <n v="2215.4499999999998"/>
    <n v="2188.81675"/>
    <n v="2188.7908103710001"/>
    <n v="-2.5939628999822162E-2"/>
    <m/>
  </r>
  <r>
    <x v="0"/>
    <s v="01063"/>
    <s v="Alabama Power - Greene Cty"/>
    <n v="1036811"/>
    <n v="47691013"/>
    <s v="10_G_GT4"/>
    <x v="0"/>
    <x v="0"/>
    <n v="14.3"/>
    <n v="14.398899415000001"/>
    <n v="14.39890026"/>
    <n v="8.4499999886133992E-7"/>
    <m/>
  </r>
  <r>
    <x v="0"/>
    <s v="01063"/>
    <s v="Alabama Power - Greene Cty"/>
    <n v="1036811"/>
    <n v="47691113"/>
    <s v="10_G_GT7"/>
    <x v="0"/>
    <x v="0"/>
    <n v="7.1"/>
    <n v="7.0852866199999998"/>
    <n v="7.0852875800999904"/>
    <n v="9.6009999062118823E-7"/>
    <m/>
  </r>
  <r>
    <x v="0"/>
    <s v="01063"/>
    <s v="Alabama Power - Greene Cty"/>
    <n v="1036811"/>
    <n v="47691213"/>
    <s v="10_G_GT9"/>
    <x v="0"/>
    <x v="0"/>
    <n v="9.4"/>
    <n v="9.38913964999999"/>
    <n v="9.3891375199999896"/>
    <n v="-2.1300000003776631E-6"/>
    <m/>
  </r>
  <r>
    <x v="0"/>
    <s v="01063"/>
    <s v="Alabama Power - Greene Cty"/>
    <n v="1036811"/>
    <n v="47691413"/>
    <s v="10_G_GT2"/>
    <x v="0"/>
    <x v="0"/>
    <n v="8"/>
    <n v="8.0227983399999996"/>
    <n v="8.0228000299999902"/>
    <n v="1.6899999906172525E-6"/>
    <m/>
  </r>
  <r>
    <x v="0"/>
    <s v="01063"/>
    <s v="Alabama Power - Greene Cty"/>
    <n v="1036811"/>
    <n v="47691513"/>
    <s v="10_G_GT10"/>
    <x v="0"/>
    <x v="0"/>
    <n v="3"/>
    <n v="2.599675049"/>
    <n v="2.5996750199999998"/>
    <n v="-2.900000017902471E-8"/>
    <m/>
  </r>
  <r>
    <x v="0"/>
    <s v="01063"/>
    <s v="Alabama Power - Greene Cty"/>
    <n v="1036811"/>
    <n v="47691613"/>
    <s v="10_B_2"/>
    <x v="0"/>
    <x v="0"/>
    <n v="794"/>
    <n v="793.46512499999994"/>
    <n v="793.46632591100001"/>
    <n v="1.2009110000690271E-3"/>
    <m/>
  </r>
  <r>
    <x v="0"/>
    <s v="01063"/>
    <s v="Alabama Power - Greene Cty"/>
    <n v="1036811"/>
    <n v="47691613"/>
    <s v="10_B_2"/>
    <x v="0"/>
    <x v="1"/>
    <n v="3578"/>
    <n v="3575.8114999999998"/>
    <n v="3575.8344648079901"/>
    <n v="2.2964807990319969E-2"/>
    <m/>
  </r>
  <r>
    <x v="0"/>
    <s v="01063"/>
    <s v="Alabama Power - Greene Cty"/>
    <n v="1036811"/>
    <n v="47691713"/>
    <s v="10_G_GT5"/>
    <x v="0"/>
    <x v="0"/>
    <n v="9"/>
    <n v="8.8223144549999901"/>
    <n v="8.8223125909999993"/>
    <n v="-1.8639999908032223E-6"/>
    <m/>
  </r>
  <r>
    <x v="0"/>
    <s v="01063"/>
    <s v="Alabama Power - Greene Cty"/>
    <n v="1036811"/>
    <n v="47691813"/>
    <s v="10_G_GT6"/>
    <x v="0"/>
    <x v="0"/>
    <n v="14"/>
    <n v="13.632422849999999"/>
    <n v="13.632425391"/>
    <n v="2.5410000006331757E-6"/>
    <m/>
  </r>
  <r>
    <x v="0"/>
    <s v="01063"/>
    <s v="Alabama Power - Greene Cty"/>
    <n v="1036811"/>
    <n v="47691813"/>
    <s v="10_G_GT6"/>
    <x v="0"/>
    <x v="1"/>
    <n v="0.1"/>
    <n v="0.115973937999999"/>
    <n v="0.11597400130999901"/>
    <n v="6.3310000006366884E-8"/>
    <m/>
  </r>
  <r>
    <x v="0"/>
    <s v="01063"/>
    <s v="Alabama Power - Greene Cty"/>
    <n v="1036811"/>
    <n v="47691913"/>
    <s v="10_G_GT8"/>
    <x v="0"/>
    <x v="0"/>
    <n v="7"/>
    <n v="6.7049619150000002"/>
    <n v="6.7049626899999897"/>
    <n v="7.7499998951680027E-7"/>
    <m/>
  </r>
  <r>
    <x v="0"/>
    <s v="01073"/>
    <s v="ALABAMA POWER COMPANY (MILLER POWER PLANT)"/>
    <n v="1003111"/>
    <n v="62941313"/>
    <s v="6002_B_1"/>
    <x v="0"/>
    <x v="0"/>
    <n v="1902.5"/>
    <n v="1902.4067500000001"/>
    <n v="1902.40702849999"/>
    <n v="2.7849998991769098E-4"/>
    <m/>
  </r>
  <r>
    <x v="0"/>
    <s v="01073"/>
    <s v="ALABAMA POWER COMPANY (MILLER POWER PLANT)"/>
    <n v="1003111"/>
    <n v="62941313"/>
    <s v="6002_B_1"/>
    <x v="0"/>
    <x v="1"/>
    <n v="220.3"/>
    <n v="215.63395310000001"/>
    <n v="215.63411051"/>
    <n v="1.574099999857026E-4"/>
    <m/>
  </r>
  <r>
    <x v="0"/>
    <s v="01073"/>
    <s v="ALABAMA POWER COMPANY (MILLER POWER PLANT)"/>
    <n v="1003111"/>
    <n v="62941413"/>
    <s v="6002_B_2"/>
    <x v="0"/>
    <x v="0"/>
    <n v="1599"/>
    <n v="1598.9591250000001"/>
    <n v="1598.95942311"/>
    <n v="2.9810999990331766E-4"/>
    <m/>
  </r>
  <r>
    <x v="0"/>
    <s v="01073"/>
    <s v="ALABAMA POWER COMPANY (MILLER POWER PLANT)"/>
    <n v="1003111"/>
    <n v="62941413"/>
    <s v="6002_B_2"/>
    <x v="0"/>
    <x v="1"/>
    <n v="166.5"/>
    <n v="164.99626559999999"/>
    <n v="164.99642030999999"/>
    <n v="1.5471000000388813E-4"/>
    <m/>
  </r>
  <r>
    <x v="0"/>
    <s v="01073"/>
    <s v="ALABAMA POWER COMPANY (MILLER POWER PLANT)"/>
    <n v="1003111"/>
    <n v="62941513"/>
    <s v="6002_B_3"/>
    <x v="0"/>
    <x v="0"/>
    <n v="1522.6"/>
    <n v="1522.6526249999999"/>
    <n v="1522.65264999999"/>
    <n v="2.4999990046126186E-5"/>
    <m/>
  </r>
  <r>
    <x v="0"/>
    <s v="01073"/>
    <s v="ALABAMA POWER COMPANY (MILLER POWER PLANT)"/>
    <n v="1003111"/>
    <n v="62941513"/>
    <s v="6002_B_3"/>
    <x v="0"/>
    <x v="1"/>
    <n v="181.8"/>
    <n v="170.4327969"/>
    <n v="170.43282241"/>
    <n v="2.5510000000394939E-5"/>
    <m/>
  </r>
  <r>
    <x v="0"/>
    <s v="01073"/>
    <s v="ALABAMA POWER COMPANY (MILLER POWER PLANT)"/>
    <n v="1003111"/>
    <n v="62941613"/>
    <s v="6002_B_4"/>
    <x v="0"/>
    <x v="0"/>
    <n v="1940.1"/>
    <n v="1940.1208750000001"/>
    <n v="1940.1204609998999"/>
    <n v="-4.1400010013603605E-4"/>
    <m/>
  </r>
  <r>
    <x v="0"/>
    <s v="01073"/>
    <s v="ALABAMA POWER COMPANY (MILLER POWER PLANT)"/>
    <n v="1003111"/>
    <n v="62941613"/>
    <s v="6002_B_4"/>
    <x v="0"/>
    <x v="1"/>
    <n v="204.1"/>
    <n v="196.49795309999999"/>
    <n v="196.4979946"/>
    <n v="4.150000000890941E-5"/>
    <m/>
  </r>
  <r>
    <x v="0"/>
    <s v="01081"/>
    <s v="South Eastern Electric Development Corp"/>
    <n v="953311"/>
    <n v="47374013"/>
    <s v="55138_G_UN2B"/>
    <x v="0"/>
    <x v="0"/>
    <n v="8.0999999999999908"/>
    <n v="7.8344370099999896"/>
    <n v="7.8344355300000004"/>
    <n v="-1.4799999892289861E-6"/>
    <m/>
  </r>
  <r>
    <x v="0"/>
    <s v="01081"/>
    <s v="South Eastern Electric Development Corp"/>
    <n v="953311"/>
    <n v="47374013"/>
    <s v="55138_G_UN2B"/>
    <x v="0"/>
    <x v="1"/>
    <n v="2.4E-2"/>
    <n v="2.406150055E-2"/>
    <n v="2.4061502500000002E-2"/>
    <n v="1.9500000017491637E-9"/>
    <m/>
  </r>
  <r>
    <x v="0"/>
    <s v="01081"/>
    <s v="South Eastern Electric Development Corp"/>
    <n v="953311"/>
    <n v="47374113"/>
    <s v="55138_G_UN2"/>
    <x v="0"/>
    <x v="0"/>
    <n v="7.4"/>
    <n v="7.3185136699999997"/>
    <n v="7.31851308999999"/>
    <n v="-5.8000000979774313E-7"/>
    <m/>
  </r>
  <r>
    <x v="0"/>
    <s v="01081"/>
    <s v="South Eastern Electric Development Corp"/>
    <n v="953311"/>
    <n v="47374113"/>
    <s v="55138_G_UN2"/>
    <x v="0"/>
    <x v="1"/>
    <n v="2.1999999999999999E-2"/>
    <n v="2.1775493619999999E-2"/>
    <n v="2.1775499989999999E-2"/>
    <n v="6.3699999997002266E-9"/>
    <m/>
  </r>
  <r>
    <x v="0"/>
    <s v="01081"/>
    <s v="South Eastern Electric Development Corp"/>
    <n v="953311"/>
    <n v="47374213"/>
    <s v="55138_G_UN1B"/>
    <x v="0"/>
    <x v="0"/>
    <n v="5.4"/>
    <n v="5.2030122050000003"/>
    <n v="5.2030110099999902"/>
    <n v="-1.1950000100569014E-6"/>
    <m/>
  </r>
  <r>
    <x v="0"/>
    <s v="01081"/>
    <s v="South Eastern Electric Development Corp"/>
    <n v="953311"/>
    <n v="47374213"/>
    <s v="55138_G_UN1B"/>
    <x v="0"/>
    <x v="1"/>
    <n v="1.4E-2"/>
    <n v="1.402249241E-2"/>
    <n v="1.40225E-2"/>
    <n v="7.5900000000295176E-9"/>
    <m/>
  </r>
  <r>
    <x v="0"/>
    <s v="01081"/>
    <s v="South Eastern Electric Development Corp"/>
    <n v="953311"/>
    <n v="47374313"/>
    <s v="55138_G_UN1"/>
    <x v="0"/>
    <x v="0"/>
    <n v="5.0999999999999996"/>
    <n v="5.1488378899999896"/>
    <n v="5.1488395099999904"/>
    <n v="1.6200000008126381E-6"/>
    <m/>
  </r>
  <r>
    <x v="0"/>
    <s v="01081"/>
    <s v="South Eastern Electric Development Corp"/>
    <n v="953311"/>
    <n v="47374313"/>
    <s v="55138_G_UN1"/>
    <x v="0"/>
    <x v="1"/>
    <n v="1.2999999999999999E-2"/>
    <n v="1.3445002555E-2"/>
    <n v="1.344499979E-2"/>
    <n v="-2.764999999793627E-9"/>
    <m/>
  </r>
  <r>
    <x v="0"/>
    <s v="01081"/>
    <s v="Southern Power - H. Allen Franklin"/>
    <n v="953511"/>
    <n v="47373413"/>
    <s v="7710_G_CT1A"/>
    <x v="0"/>
    <x v="0"/>
    <n v="56"/>
    <n v="55.179726549999998"/>
    <n v="55.179897609999898"/>
    <n v="1.7105999990008058E-4"/>
    <m/>
  </r>
  <r>
    <x v="0"/>
    <s v="01081"/>
    <s v="Southern Power - H. Allen Franklin"/>
    <n v="953511"/>
    <n v="47373413"/>
    <s v="7710_G_CT1A"/>
    <x v="0"/>
    <x v="1"/>
    <n v="4"/>
    <n v="3.8686215819999998"/>
    <n v="3.8686160080000001"/>
    <n v="-5.5739999997861389E-6"/>
    <m/>
  </r>
  <r>
    <x v="0"/>
    <s v="01081"/>
    <s v="Southern Power - H. Allen Franklin"/>
    <n v="953511"/>
    <n v="47373513"/>
    <s v="7710_G_CT1B"/>
    <x v="0"/>
    <x v="0"/>
    <n v="54"/>
    <n v="53.6751875"/>
    <n v="53.675262310999898"/>
    <n v="7.481099989803397E-5"/>
    <m/>
  </r>
  <r>
    <x v="0"/>
    <s v="01081"/>
    <s v="Southern Power - H. Allen Franklin"/>
    <n v="953511"/>
    <n v="47373513"/>
    <s v="7710_G_CT1B"/>
    <x v="0"/>
    <x v="1"/>
    <n v="4"/>
    <n v="3.8200263670000001"/>
    <n v="3.8200275069999998"/>
    <n v="1.1399999997330212E-6"/>
    <m/>
  </r>
  <r>
    <x v="0"/>
    <s v="01081"/>
    <s v="Southern Power - H. Allen Franklin"/>
    <n v="953511"/>
    <n v="83316413"/>
    <s v="7710_G_CT2A"/>
    <x v="0"/>
    <x v="0"/>
    <n v="62"/>
    <n v="61.93041015"/>
    <n v="61.9305003099999"/>
    <n v="9.0159999899697141E-5"/>
    <m/>
  </r>
  <r>
    <x v="0"/>
    <s v="01081"/>
    <s v="Southern Power - H. Allen Franklin"/>
    <n v="953511"/>
    <n v="83316413"/>
    <s v="7710_G_CT2A"/>
    <x v="0"/>
    <x v="1"/>
    <n v="5"/>
    <n v="4.4880620115000003"/>
    <n v="4.4880660020000001"/>
    <n v="3.9904999997730783E-6"/>
    <m/>
  </r>
  <r>
    <x v="0"/>
    <s v="01081"/>
    <s v="Southern Power - H. Allen Franklin"/>
    <n v="953511"/>
    <n v="83316513"/>
    <s v="7710_G_CT2B"/>
    <x v="0"/>
    <x v="0"/>
    <n v="66"/>
    <n v="65.9640469"/>
    <n v="65.9638893999999"/>
    <n v="-1.5750000009973064E-4"/>
    <m/>
  </r>
  <r>
    <x v="0"/>
    <s v="01081"/>
    <s v="Southern Power - H. Allen Franklin"/>
    <n v="953511"/>
    <n v="83316513"/>
    <s v="7710_G_CT2B"/>
    <x v="0"/>
    <x v="1"/>
    <n v="5"/>
    <n v="4.5359619139999996"/>
    <n v="4.5359540049999998"/>
    <n v="-7.9089999998060989E-6"/>
    <m/>
  </r>
  <r>
    <x v="0"/>
    <s v="01081"/>
    <s v="Southern Power - H. Allen Franklin"/>
    <n v="953511"/>
    <n v="83316613"/>
    <s v="7710_G_CT3A"/>
    <x v="0"/>
    <x v="0"/>
    <n v="60"/>
    <n v="60.103718749999999"/>
    <n v="60.103763069999999"/>
    <n v="4.4320000000652726E-5"/>
    <m/>
  </r>
  <r>
    <x v="0"/>
    <s v="01081"/>
    <s v="Southern Power - H. Allen Franklin"/>
    <n v="953511"/>
    <n v="83316613"/>
    <s v="7710_G_CT3A"/>
    <x v="0"/>
    <x v="1"/>
    <n v="4"/>
    <n v="3.8391364744999898"/>
    <n v="3.8391325060999901"/>
    <n v="-3.968399999720873E-6"/>
    <m/>
  </r>
  <r>
    <x v="0"/>
    <s v="01081"/>
    <s v="Southern Power - H. Allen Franklin"/>
    <n v="953511"/>
    <n v="83316713"/>
    <s v="7710_G_CT3B"/>
    <x v="0"/>
    <x v="0"/>
    <n v="62"/>
    <n v="61.084523449999999"/>
    <n v="61.084295019999999"/>
    <n v="-2.2842999999994618E-4"/>
    <m/>
  </r>
  <r>
    <x v="0"/>
    <s v="01081"/>
    <s v="Southern Power - H. Allen Franklin"/>
    <n v="953511"/>
    <n v="83316713"/>
    <s v="7710_G_CT3B"/>
    <x v="0"/>
    <x v="1"/>
    <n v="4"/>
    <n v="3.79167407249999"/>
    <n v="3.7916725089999899"/>
    <n v="-1.56350000013461E-6"/>
    <m/>
  </r>
  <r>
    <x v="0"/>
    <s v="01085"/>
    <s v="SABIC Innovative Plastics US LLC"/>
    <n v="1020111"/>
    <n v="47700413"/>
    <s v="7698_G_1"/>
    <x v="0"/>
    <x v="0"/>
    <n v="80.299999999999898"/>
    <n v="78.884140599999995"/>
    <n v="78.884464699999995"/>
    <n v="3.2410000000027139E-4"/>
    <m/>
  </r>
  <r>
    <x v="0"/>
    <s v="01085"/>
    <s v="SABIC Innovative Plastics US LLC"/>
    <n v="1020111"/>
    <n v="47700413"/>
    <s v="7698_G_1"/>
    <x v="0"/>
    <x v="1"/>
    <n v="1.7"/>
    <n v="1.6612315675"/>
    <n v="1.661234536"/>
    <n v="2.9685000000334583E-6"/>
    <m/>
  </r>
  <r>
    <x v="0"/>
    <s v="01097"/>
    <s v="Ala Power - Theodore Cogen"/>
    <n v="1062911"/>
    <n v="47282413"/>
    <s v="7721_G_2B"/>
    <x v="1"/>
    <x v="0"/>
    <n v="15.3"/>
    <m/>
    <n v="15.3048230097"/>
    <n v="4.8230096999990479E-3"/>
    <m/>
  </r>
  <r>
    <x v="0"/>
    <s v="01097"/>
    <s v="Ala Power - Theodore Cogen"/>
    <n v="1062911"/>
    <n v="47282413"/>
    <s v="7721_G_2B"/>
    <x v="1"/>
    <x v="1"/>
    <n v="0.14000000000000001"/>
    <m/>
    <n v="0.140044128665999"/>
    <n v="4.4128665998982575E-5"/>
    <m/>
  </r>
  <r>
    <x v="0"/>
    <s v="01097"/>
    <s v="Ala Power - Theodore Cogen"/>
    <n v="1062911"/>
    <n v="47282513"/>
    <s v="7721_G_2"/>
    <x v="1"/>
    <x v="0"/>
    <n v="13.31"/>
    <m/>
    <n v="13.346468160000001"/>
    <n v="3.6468160000000083E-2"/>
    <m/>
  </r>
  <r>
    <x v="0"/>
    <s v="01097"/>
    <s v="Ala Power - Theodore Cogen"/>
    <n v="1062911"/>
    <n v="47282513"/>
    <s v="7721_G_2"/>
    <x v="1"/>
    <x v="1"/>
    <n v="0.16"/>
    <m/>
    <n v="0.16043833260000001"/>
    <n v="4.3833260000000762E-4"/>
    <m/>
  </r>
  <r>
    <x v="0"/>
    <s v="01097"/>
    <s v="Ala Power - Theodore Cogen"/>
    <n v="1062911"/>
    <n v="47282613"/>
    <s v="7721_G_1"/>
    <x v="0"/>
    <x v="0"/>
    <n v="37"/>
    <n v="36.533996094999999"/>
    <n v="36.533653859999902"/>
    <n v="-3.4223500009744612E-4"/>
    <m/>
  </r>
  <r>
    <x v="0"/>
    <s v="01097"/>
    <s v="Ala Power - Theodore Cogen"/>
    <n v="1062911"/>
    <n v="47282613"/>
    <s v="7721_G_1"/>
    <x v="0"/>
    <x v="1"/>
    <n v="3.3"/>
    <n v="3.3197915039999999"/>
    <n v="3.3197885051"/>
    <n v="-2.9988999998842303E-6"/>
    <m/>
  </r>
  <r>
    <x v="0"/>
    <s v="01097"/>
    <s v="Alabama Power Company"/>
    <n v="1056111"/>
    <n v="47671213"/>
    <s v="3_B_2"/>
    <x v="0"/>
    <x v="0"/>
    <n v="7"/>
    <n v="6.98934912"/>
    <n v="6.9893452129999902"/>
    <n v="-3.9070000097396473E-6"/>
    <m/>
  </r>
  <r>
    <x v="0"/>
    <s v="01097"/>
    <s v="Alabama Power Company"/>
    <n v="1056111"/>
    <n v="47671213"/>
    <s v="3_B_2"/>
    <x v="0"/>
    <x v="1"/>
    <n v="1.1000000000000001"/>
    <n v="1.1221347655"/>
    <n v="1.1221355499999901"/>
    <n v="7.8449999008078919E-7"/>
    <m/>
  </r>
  <r>
    <x v="0"/>
    <s v="01097"/>
    <s v="Alabama Power Company"/>
    <n v="1056111"/>
    <n v="47671413"/>
    <s v="3_B_4"/>
    <x v="0"/>
    <x v="0"/>
    <n v="2478.1999999999998"/>
    <n v="2478.1882500000002"/>
    <n v="2478.1866546001002"/>
    <n v="-1.5953998999975738E-3"/>
    <m/>
  </r>
  <r>
    <x v="0"/>
    <s v="01097"/>
    <s v="Alabama Power Company"/>
    <n v="1056111"/>
    <n v="47671413"/>
    <s v="3_B_4"/>
    <x v="0"/>
    <x v="1"/>
    <n v="5156"/>
    <n v="5155.8284999999996"/>
    <n v="5155.8292270000002"/>
    <n v="7.2700000055192504E-4"/>
    <m/>
  </r>
  <r>
    <x v="0"/>
    <s v="01097"/>
    <s v="Alabama Power Company"/>
    <n v="1056111"/>
    <n v="47671513"/>
    <s v="3_B_1"/>
    <x v="0"/>
    <x v="0"/>
    <n v="7"/>
    <n v="6.9004555649999997"/>
    <n v="6.90045680109999"/>
    <n v="1.2360999903648917E-6"/>
    <m/>
  </r>
  <r>
    <x v="0"/>
    <s v="01097"/>
    <s v="Alabama Power Company"/>
    <n v="1056111"/>
    <n v="47671513"/>
    <s v="3_B_1"/>
    <x v="0"/>
    <x v="1"/>
    <n v="1"/>
    <n v="1.0841143799999999"/>
    <n v="1.0841144999999901"/>
    <n v="1.1999999016687468E-7"/>
    <m/>
  </r>
  <r>
    <x v="0"/>
    <s v="01097"/>
    <s v="Alabama Power Company"/>
    <n v="1056111"/>
    <n v="47671613"/>
    <s v="3_B_5"/>
    <x v="0"/>
    <x v="0"/>
    <n v="1371"/>
    <n v="1332.0341249999999"/>
    <n v="1332.0364864999999"/>
    <n v="2.3615000000063446E-3"/>
    <m/>
  </r>
  <r>
    <x v="0"/>
    <s v="01097"/>
    <s v="Alabama Power Company"/>
    <n v="1056111"/>
    <n v="47671613"/>
    <s v="3_B_5"/>
    <x v="0"/>
    <x v="1"/>
    <n v="245"/>
    <n v="244.59803124999999"/>
    <n v="244.5974143"/>
    <n v="-6.1694999999417632E-4"/>
    <m/>
  </r>
  <r>
    <x v="0"/>
    <s v="01097"/>
    <s v="Alabama Power Company"/>
    <n v="1056111"/>
    <n v="47671713"/>
    <s v="3_G_A2C1"/>
    <x v="0"/>
    <x v="0"/>
    <n v="61.1"/>
    <n v="61.1414258"/>
    <n v="61.1413873999999"/>
    <n v="-3.8400000100580201E-5"/>
    <m/>
  </r>
  <r>
    <x v="0"/>
    <s v="01097"/>
    <s v="Alabama Power Company"/>
    <n v="1056111"/>
    <n v="47671713"/>
    <s v="3_G_A2C1"/>
    <x v="0"/>
    <x v="1"/>
    <n v="5"/>
    <n v="4.5072739259999999"/>
    <n v="4.507265501"/>
    <n v="-8.4249999998675662E-6"/>
    <m/>
  </r>
  <r>
    <x v="0"/>
    <s v="01097"/>
    <s v="Alabama Power Company"/>
    <n v="1056111"/>
    <n v="47671813"/>
    <s v="3_G_A2C2"/>
    <x v="0"/>
    <x v="0"/>
    <n v="62"/>
    <n v="61.834886699999998"/>
    <n v="61.835387509999997"/>
    <n v="5.0080999999835285E-4"/>
    <m/>
  </r>
  <r>
    <x v="0"/>
    <s v="01097"/>
    <s v="Alabama Power Company"/>
    <n v="1056111"/>
    <n v="47671813"/>
    <s v="3_G_A2C2"/>
    <x v="0"/>
    <x v="1"/>
    <n v="5"/>
    <n v="4.5858334960000002"/>
    <n v="4.5858175000000001"/>
    <n v="-1.5996000000129129E-5"/>
    <m/>
  </r>
  <r>
    <x v="0"/>
    <s v="01097"/>
    <s v="Alabama Power Company"/>
    <n v="1056111"/>
    <n v="47671913"/>
    <s v="3_G_A1CT"/>
    <x v="0"/>
    <x v="0"/>
    <n v="61"/>
    <n v="61.054820300000003"/>
    <n v="61.054586899999997"/>
    <n v="-2.3340000000615646E-4"/>
    <m/>
  </r>
  <r>
    <x v="0"/>
    <s v="01097"/>
    <s v="Alabama Power Company"/>
    <n v="1056111"/>
    <n v="47671913"/>
    <s v="3_G_A1CT"/>
    <x v="0"/>
    <x v="1"/>
    <n v="5"/>
    <n v="4.5444428710000002"/>
    <n v="4.5444535000999897"/>
    <n v="1.0629099989500901E-5"/>
    <m/>
  </r>
  <r>
    <x v="0"/>
    <s v="01097"/>
    <s v="Alabama Power Company"/>
    <n v="1056111"/>
    <n v="47672013"/>
    <s v="3_G_A1CT2"/>
    <x v="0"/>
    <x v="0"/>
    <n v="58"/>
    <n v="57.771929700000001"/>
    <n v="57.771975819999902"/>
    <n v="4.6119999900895436E-5"/>
    <m/>
  </r>
  <r>
    <x v="0"/>
    <s v="01097"/>
    <s v="Alabama Power Company"/>
    <n v="1056111"/>
    <n v="47672013"/>
    <s v="3_G_A1CT2"/>
    <x v="0"/>
    <x v="1"/>
    <n v="4.3"/>
    <n v="4.2773706054999998"/>
    <n v="4.2773760019999996"/>
    <n v="5.396499999754667E-6"/>
    <m/>
  </r>
  <r>
    <x v="0"/>
    <s v="01097"/>
    <s v="Hog Bayou Energy Center"/>
    <n v="10560211"/>
    <n v="52352413"/>
    <s v="55241_G_CT01"/>
    <x v="0"/>
    <x v="0"/>
    <n v="62.1"/>
    <n v="62.254804700000001"/>
    <n v="62.255629999999996"/>
    <n v="8.2529999999536585E-4"/>
    <m/>
  </r>
  <r>
    <x v="0"/>
    <s v="01097"/>
    <s v="Hog Bayou Energy Center"/>
    <n v="10560211"/>
    <n v="52352413"/>
    <s v="55241_G_CT01"/>
    <x v="0"/>
    <x v="1"/>
    <n v="3.4"/>
    <n v="3.3706120604999898"/>
    <n v="3.3706245180000001"/>
    <n v="1.2457500010221167E-5"/>
    <m/>
  </r>
  <r>
    <x v="0"/>
    <s v="01097"/>
    <s v="Mobile Energy Services Company"/>
    <n v="1060811"/>
    <n v="47308113"/>
    <s v="50407_B_7PB"/>
    <x v="1"/>
    <x v="0"/>
    <n v="671.51599999999996"/>
    <m/>
    <n v="673.35545400000103"/>
    <n v="1.8394540000010693"/>
    <m/>
  </r>
  <r>
    <x v="0"/>
    <s v="01097"/>
    <s v="Mobile Energy Services Company"/>
    <n v="1060811"/>
    <n v="47308113"/>
    <s v="50407_B_7PB"/>
    <x v="1"/>
    <x v="1"/>
    <n v="48.143000000000001"/>
    <m/>
    <n v="48.2749242000002"/>
    <n v="0.13192420000019922"/>
    <m/>
  </r>
  <r>
    <x v="0"/>
    <s v="01097"/>
    <s v="Mobile Energy Services Company"/>
    <n v="1060811"/>
    <n v="47308213"/>
    <s v="50407_B_8PB"/>
    <x v="1"/>
    <x v="0"/>
    <n v="2.2000000000000002"/>
    <m/>
    <n v="2.2060269359999798"/>
    <n v="6.0269359999796102E-3"/>
    <m/>
  </r>
  <r>
    <x v="0"/>
    <s v="01097"/>
    <s v="Mobile Energy Services Company"/>
    <n v="1060811"/>
    <n v="47308213"/>
    <s v="50407_B_8PB"/>
    <x v="1"/>
    <x v="1"/>
    <n v="3.5000000000000003E-2"/>
    <m/>
    <n v="3.50958790800001E-2"/>
    <n v="9.5879080000096928E-5"/>
    <m/>
  </r>
  <r>
    <x v="0"/>
    <s v="01099"/>
    <s v="GP Cellulose Alabama River Cellulose LLC"/>
    <n v="1019211"/>
    <n v="47713213"/>
    <s v="54429_B_RB2"/>
    <x v="1"/>
    <x v="0"/>
    <n v="54.655000000000001"/>
    <m/>
    <n v="54.804730199999703"/>
    <n v="0.14973019999970205"/>
    <m/>
  </r>
  <r>
    <x v="0"/>
    <s v="01099"/>
    <s v="GP Cellulose Alabama River Cellulose LLC"/>
    <n v="1019211"/>
    <n v="47713213"/>
    <s v="54429_B_RB2"/>
    <x v="1"/>
    <x v="1"/>
    <n v="0.115"/>
    <m/>
    <n v="0.11531507100000001"/>
    <n v="3.150710000000001E-4"/>
    <m/>
  </r>
  <r>
    <x v="0"/>
    <s v="01099"/>
    <s v="GP Cellulose Alabama River Cellulose LLC"/>
    <n v="1019211"/>
    <n v="47713813"/>
    <s v="54429_B_PB2"/>
    <x v="1"/>
    <x v="0"/>
    <n v="382.97899999999998"/>
    <m/>
    <n v="384.02806200000202"/>
    <n v="1.0490620000020385"/>
    <m/>
  </r>
  <r>
    <x v="0"/>
    <s v="01099"/>
    <s v="GP Cellulose Alabama River Cellulose LLC"/>
    <n v="1019211"/>
    <n v="47713813"/>
    <s v="54429_B_PB2"/>
    <x v="1"/>
    <x v="1"/>
    <n v="0.752"/>
    <m/>
    <n v="0.75406028399999303"/>
    <n v="2.0602839999930289E-3"/>
    <m/>
  </r>
  <r>
    <x v="0"/>
    <s v="01103"/>
    <s v="Decatur Energy Center LLC"/>
    <n v="7916011"/>
    <n v="3536613"/>
    <s v="55292_G_CTG1"/>
    <x v="0"/>
    <x v="0"/>
    <n v="29.2"/>
    <n v="29.078367189999899"/>
    <n v="29.078333440999899"/>
    <n v="-3.3748999999971829E-5"/>
    <m/>
  </r>
  <r>
    <x v="0"/>
    <s v="01103"/>
    <s v="Decatur Energy Center LLC"/>
    <n v="7916011"/>
    <n v="3536613"/>
    <s v="55292_G_CTG1"/>
    <x v="0"/>
    <x v="1"/>
    <n v="2.4700000000000002"/>
    <n v="1.929081177"/>
    <n v="1.9290805519999901"/>
    <n v="-6.2500000996834615E-7"/>
    <m/>
  </r>
  <r>
    <x v="0"/>
    <s v="01103"/>
    <s v="Decatur Energy Center LLC"/>
    <n v="7916011"/>
    <n v="3536713"/>
    <s v="55292_G_CTG2"/>
    <x v="0"/>
    <x v="0"/>
    <n v="28.4"/>
    <n v="28.284365234999999"/>
    <n v="28.2844367309999"/>
    <n v="7.1495999900861307E-5"/>
    <m/>
  </r>
  <r>
    <x v="0"/>
    <s v="01103"/>
    <s v="Decatur Energy Center LLC"/>
    <n v="7916011"/>
    <n v="3536713"/>
    <s v="55292_G_CTG2"/>
    <x v="0"/>
    <x v="1"/>
    <n v="2.4"/>
    <n v="1.886376343"/>
    <n v="1.88637606099999"/>
    <n v="-2.8200001001010833E-7"/>
    <m/>
  </r>
  <r>
    <x v="0"/>
    <s v="01103"/>
    <s v="Decatur Energy Center LLC"/>
    <n v="7916011"/>
    <n v="83264213"/>
    <s v="55292_G_CTG3"/>
    <x v="0"/>
    <x v="0"/>
    <n v="33.4"/>
    <n v="32.835746094999998"/>
    <n v="32.835903850999898"/>
    <n v="1.5775599990064393E-4"/>
    <m/>
  </r>
  <r>
    <x v="0"/>
    <s v="01103"/>
    <s v="Decatur Energy Center LLC"/>
    <n v="7916011"/>
    <n v="83264213"/>
    <s v="55292_G_CTG3"/>
    <x v="0"/>
    <x v="1"/>
    <n v="2.6"/>
    <n v="1.9989748535"/>
    <n v="1.9989730189999999"/>
    <n v="-1.8345000001307454E-6"/>
    <m/>
  </r>
  <r>
    <x v="0"/>
    <s v="01103"/>
    <s v="Morgan Energy Center LLC"/>
    <n v="10552611"/>
    <n v="52214513"/>
    <s v="55293_G_CTG1"/>
    <x v="0"/>
    <x v="0"/>
    <n v="39.299999999999997"/>
    <n v="39.289277345000002"/>
    <n v="39.289272179999898"/>
    <n v="-5.1650001040570714E-6"/>
    <m/>
  </r>
  <r>
    <x v="0"/>
    <s v="01103"/>
    <s v="Morgan Energy Center LLC"/>
    <n v="10552611"/>
    <n v="52214513"/>
    <s v="55293_G_CTG1"/>
    <x v="0"/>
    <x v="1"/>
    <n v="3.1"/>
    <n v="3.1013198239999902"/>
    <n v="3.1013170279999902"/>
    <n v="-2.795999999971599E-6"/>
    <m/>
  </r>
  <r>
    <x v="0"/>
    <s v="01103"/>
    <s v="Morgan Energy Center LLC"/>
    <n v="10552611"/>
    <n v="52214613"/>
    <s v="55293_G_CTG2"/>
    <x v="0"/>
    <x v="0"/>
    <n v="46.5"/>
    <n v="46.547281249999997"/>
    <n v="46.547419179999999"/>
    <n v="1.3793000000106304E-4"/>
    <m/>
  </r>
  <r>
    <x v="0"/>
    <s v="01103"/>
    <s v="Morgan Energy Center LLC"/>
    <n v="10552611"/>
    <n v="52214613"/>
    <s v="55293_G_CTG2"/>
    <x v="0"/>
    <x v="1"/>
    <n v="3.6"/>
    <n v="3.618803711"/>
    <n v="3.6188080320999898"/>
    <n v="4.3210999898235514E-6"/>
    <m/>
  </r>
  <r>
    <x v="0"/>
    <s v="01103"/>
    <s v="Morgan Energy Center LLC"/>
    <n v="10552611"/>
    <n v="52214713"/>
    <s v="55293_G_CTG3"/>
    <x v="0"/>
    <x v="0"/>
    <n v="34.5"/>
    <n v="34.466503904999897"/>
    <n v="34.466584049999902"/>
    <n v="8.0145000005416023E-5"/>
    <m/>
  </r>
  <r>
    <x v="0"/>
    <s v="01103"/>
    <s v="Morgan Energy Center LLC"/>
    <n v="10552611"/>
    <n v="52214713"/>
    <s v="55293_G_CTG3"/>
    <x v="0"/>
    <x v="1"/>
    <n v="2.8"/>
    <n v="2.8384206545000001"/>
    <n v="2.8384205599999999"/>
    <n v="-9.4500000269448492E-8"/>
    <m/>
  </r>
  <r>
    <x v="0"/>
    <s v="01117"/>
    <s v="Alabama Power Company"/>
    <n v="949211"/>
    <n v="47874513"/>
    <s v="26_B_2"/>
    <x v="0"/>
    <x v="0"/>
    <n v="126"/>
    <n v="125.92167190000001"/>
    <n v="125.921580919999"/>
    <n v="-9.0980001004936639E-5"/>
    <m/>
  </r>
  <r>
    <x v="0"/>
    <s v="01117"/>
    <s v="Alabama Power Company"/>
    <n v="949211"/>
    <n v="47874513"/>
    <s v="26_B_2"/>
    <x v="0"/>
    <x v="1"/>
    <n v="520.29999999999995"/>
    <n v="520.03603099999998"/>
    <n v="520.03441330099997"/>
    <n v="-1.617699000007633E-3"/>
    <m/>
  </r>
  <r>
    <x v="0"/>
    <s v="01117"/>
    <s v="Alabama Power Company"/>
    <n v="949211"/>
    <n v="47874613"/>
    <s v="26_B_5"/>
    <x v="0"/>
    <x v="0"/>
    <n v="1861"/>
    <n v="1733.7717500000001"/>
    <n v="1733.7718920999901"/>
    <n v="1.4209998994374473E-4"/>
    <m/>
  </r>
  <r>
    <x v="0"/>
    <s v="01117"/>
    <s v="Alabama Power Company"/>
    <n v="949211"/>
    <n v="47874613"/>
    <s v="26_B_5"/>
    <x v="0"/>
    <x v="1"/>
    <n v="1698.4"/>
    <n v="1682.9781250000001"/>
    <n v="1682.9766096199901"/>
    <n v="-1.515380010005174E-3"/>
    <m/>
  </r>
  <r>
    <x v="0"/>
    <s v="01117"/>
    <s v="Alabama Power Company"/>
    <n v="949211"/>
    <n v="47874713"/>
    <s v="26_G_GT4"/>
    <x v="1"/>
    <x v="0"/>
    <n v="1"/>
    <m/>
    <n v="1.0000255930571"/>
    <n v="2.5593057100037342E-5"/>
    <m/>
  </r>
  <r>
    <x v="0"/>
    <s v="01117"/>
    <s v="Alabama Power Company"/>
    <n v="949211"/>
    <n v="47874713"/>
    <s v="26_G_GT4"/>
    <x v="1"/>
    <x v="1"/>
    <n v="0.02"/>
    <m/>
    <n v="2.0000511952240001E-2"/>
    <n v="5.1195224000030737E-7"/>
    <m/>
  </r>
  <r>
    <x v="0"/>
    <s v="01117"/>
    <s v="Alabama Power Company"/>
    <n v="949211"/>
    <n v="47874813"/>
    <s v="26_B_1"/>
    <x v="0"/>
    <x v="0"/>
    <n v="125"/>
    <n v="121.60933594999899"/>
    <n v="121.609290309999"/>
    <n v="-4.5639999996183178E-5"/>
    <m/>
  </r>
  <r>
    <x v="0"/>
    <s v="01117"/>
    <s v="Alabama Power Company"/>
    <n v="949211"/>
    <n v="47874813"/>
    <s v="26_B_1"/>
    <x v="0"/>
    <x v="1"/>
    <n v="577"/>
    <n v="576.11131250000005"/>
    <n v="576.11084566"/>
    <n v="-4.668400000582551E-4"/>
    <m/>
  </r>
  <r>
    <x v="0"/>
    <s v="01117"/>
    <s v="Alabama Power Company"/>
    <n v="949211"/>
    <n v="47875013"/>
    <s v="26_B_3"/>
    <x v="0"/>
    <x v="0"/>
    <n v="162"/>
    <n v="160.56204689999899"/>
    <n v="160.56218981999899"/>
    <n v="1.429200000018227E-4"/>
    <m/>
  </r>
  <r>
    <x v="0"/>
    <s v="01117"/>
    <s v="Alabama Power Company"/>
    <n v="949211"/>
    <n v="47875013"/>
    <s v="26_B_3"/>
    <x v="0"/>
    <x v="1"/>
    <n v="555"/>
    <n v="554.37362499999995"/>
    <n v="554.37342570999999"/>
    <n v="-1.9928999995499908E-4"/>
    <m/>
  </r>
  <r>
    <x v="0"/>
    <s v="01117"/>
    <s v="Alabama Power Company"/>
    <n v="949211"/>
    <n v="47875113"/>
    <s v="26_B_4"/>
    <x v="0"/>
    <x v="0"/>
    <n v="66"/>
    <n v="64.540933600000002"/>
    <n v="64.540941899999893"/>
    <n v="8.2999998909372152E-6"/>
    <m/>
  </r>
  <r>
    <x v="0"/>
    <s v="01117"/>
    <s v="Alabama Power Company"/>
    <n v="949211"/>
    <n v="47875113"/>
    <s v="26_B_4"/>
    <x v="0"/>
    <x v="1"/>
    <n v="156"/>
    <n v="155.16839060000001"/>
    <n v="155.16817245999999"/>
    <n v="-2.181400000154099E-4"/>
    <m/>
  </r>
  <r>
    <x v="0"/>
    <s v="01121"/>
    <s v="Alabama Municipal Electric Authority"/>
    <n v="10535111"/>
    <n v="52230213"/>
    <s v="56018_G_1"/>
    <x v="0"/>
    <x v="0"/>
    <n v="10.5"/>
    <n v="10.47355078"/>
    <n v="10.473600071"/>
    <n v="4.9290999999840324E-5"/>
    <m/>
  </r>
  <r>
    <x v="0"/>
    <s v="01121"/>
    <s v="Alabama Municipal Electric Authority"/>
    <n v="10535111"/>
    <n v="52230213"/>
    <s v="56018_G_1"/>
    <x v="0"/>
    <x v="1"/>
    <n v="0.45900000000000002"/>
    <n v="7.8750404349999997E-2"/>
    <n v="7.8750000099999995E-2"/>
    <n v="-4.0425000000232636E-7"/>
    <m/>
  </r>
  <r>
    <x v="0"/>
    <s v="01121"/>
    <s v="Alabama Municipal Electric Authority"/>
    <n v="10535111"/>
    <n v="52230313"/>
    <s v="56018_G_2"/>
    <x v="0"/>
    <x v="0"/>
    <n v="10.3"/>
    <n v="10.375160155"/>
    <n v="10.375100091"/>
    <n v="-6.0063999999471207E-5"/>
    <m/>
  </r>
  <r>
    <x v="0"/>
    <s v="01121"/>
    <s v="Alabama Municipal Electric Authority"/>
    <n v="10535111"/>
    <n v="52230313"/>
    <s v="56018_G_2"/>
    <x v="0"/>
    <x v="1"/>
    <n v="0.433"/>
    <n v="7.3300338749999999E-2"/>
    <n v="7.3300000300000001E-2"/>
    <n v="-3.3844999999810277E-7"/>
    <m/>
  </r>
  <r>
    <x v="0"/>
    <s v="01123"/>
    <s v="CER Generation LLC"/>
    <n v="14803411"/>
    <n v="91070013"/>
    <s v="55411_G_HEC1"/>
    <x v="0"/>
    <x v="0"/>
    <n v="77"/>
    <n v="75.492359399999998"/>
    <n v="75.492409719999998"/>
    <n v="5.0319999999715037E-5"/>
    <m/>
  </r>
  <r>
    <x v="0"/>
    <s v="01123"/>
    <s v="CER Generation LLC"/>
    <n v="14803411"/>
    <n v="91070013"/>
    <s v="55411_G_HEC1"/>
    <x v="0"/>
    <x v="1"/>
    <n v="5.9"/>
    <n v="5.8201171899999897"/>
    <n v="5.8201165420099903"/>
    <n v="-6.479899994360494E-7"/>
    <m/>
  </r>
  <r>
    <x v="0"/>
    <s v="01123"/>
    <s v="CER Generation LLC"/>
    <n v="14803411"/>
    <n v="91070113"/>
    <s v="55411_G_HEC2"/>
    <x v="0"/>
    <x v="0"/>
    <n v="72.299999999999898"/>
    <n v="72.0017031"/>
    <n v="72.001551560000095"/>
    <n v="-1.5153999990502598E-4"/>
    <m/>
  </r>
  <r>
    <x v="0"/>
    <s v="01123"/>
    <s v="CER Generation LLC"/>
    <n v="14803411"/>
    <n v="91070113"/>
    <s v="55411_G_HEC2"/>
    <x v="0"/>
    <x v="1"/>
    <n v="5.4"/>
    <n v="5.4240258800000003"/>
    <n v="5.4240170000000001"/>
    <n v="-8.8800000002109414E-6"/>
    <m/>
  </r>
  <r>
    <x v="0"/>
    <s v="01127"/>
    <s v="Alabama Power Company"/>
    <n v="7917311"/>
    <n v="3531613"/>
    <s v="8_B_8"/>
    <x v="0"/>
    <x v="0"/>
    <n v="767.1"/>
    <n v="749.25075000000004"/>
    <n v="749.25105352000003"/>
    <n v="3.0351999998856627E-4"/>
    <m/>
  </r>
  <r>
    <x v="0"/>
    <s v="01127"/>
    <s v="Alabama Power Company"/>
    <n v="7917311"/>
    <n v="3531613"/>
    <s v="8_B_8"/>
    <x v="0"/>
    <x v="1"/>
    <n v="182"/>
    <n v="172.57540624999999"/>
    <n v="172.57523704299999"/>
    <n v="-1.6920699999900535E-4"/>
    <m/>
  </r>
  <r>
    <x v="0"/>
    <s v="01127"/>
    <s v="Alabama Power Company"/>
    <n v="7917311"/>
    <n v="3531813"/>
    <s v="8_B_10"/>
    <x v="0"/>
    <x v="0"/>
    <n v="3774.4"/>
    <n v="3755.74125"/>
    <n v="3755.7306767299901"/>
    <n v="-1.0573270009899716E-2"/>
    <m/>
  </r>
  <r>
    <x v="0"/>
    <s v="01127"/>
    <s v="Alabama Power Company"/>
    <n v="7917311"/>
    <n v="3531813"/>
    <s v="8_B_10"/>
    <x v="0"/>
    <x v="1"/>
    <n v="1143"/>
    <n v="1127.1224999999999"/>
    <n v="1127.12339740999"/>
    <n v="8.9740999010246014E-4"/>
    <m/>
  </r>
  <r>
    <x v="0"/>
    <s v="01127"/>
    <s v="Alabama Power Company"/>
    <n v="7917311"/>
    <n v="3532013"/>
    <s v="8_B_9"/>
    <x v="0"/>
    <x v="0"/>
    <n v="780.39999999999895"/>
    <n v="771.54449999999997"/>
    <n v="771.54306300200005"/>
    <n v="-1.4369979999173665E-3"/>
    <m/>
  </r>
  <r>
    <x v="0"/>
    <s v="01127"/>
    <s v="Alabama Power Company"/>
    <n v="7917311"/>
    <n v="3532013"/>
    <s v="8_B_9"/>
    <x v="0"/>
    <x v="1"/>
    <n v="171"/>
    <n v="165.36715624999999"/>
    <n v="165.367033120999"/>
    <n v="-1.2312900099686885E-4"/>
    <m/>
  </r>
  <r>
    <x v="0"/>
    <s v="01129"/>
    <s v="Alabama Power - Washington Cty Cogen"/>
    <n v="949511"/>
    <n v="47870613"/>
    <s v="7697_G_2"/>
    <x v="1"/>
    <x v="0"/>
    <n v="2"/>
    <m/>
    <n v="2.0054794320000102"/>
    <n v="5.4794320000102203E-3"/>
    <m/>
  </r>
  <r>
    <x v="0"/>
    <s v="01129"/>
    <s v="Alabama Power - Washington Cty Cogen"/>
    <n v="949511"/>
    <n v="47870613"/>
    <s v="7697_G_2"/>
    <x v="1"/>
    <x v="1"/>
    <n v="0.04"/>
    <m/>
    <n v="4.0109574000000002E-2"/>
    <n v="1.0957400000000117E-4"/>
    <m/>
  </r>
  <r>
    <x v="0"/>
    <s v="01129"/>
    <s v="Alabama Power - Washington Cty Cogen"/>
    <n v="949511"/>
    <n v="47870713"/>
    <s v="7697_G_1"/>
    <x v="0"/>
    <x v="0"/>
    <n v="188.1"/>
    <n v="188.1276719"/>
    <n v="188.12749209999899"/>
    <n v="-1.798000010069245E-4"/>
    <m/>
  </r>
  <r>
    <x v="0"/>
    <s v="01129"/>
    <s v="Alabama Power - Washington Cty Cogen"/>
    <n v="949511"/>
    <n v="47870713"/>
    <s v="7697_G_1"/>
    <x v="0"/>
    <x v="1"/>
    <n v="2.4"/>
    <n v="2.36374292"/>
    <n v="2.3637456270001"/>
    <n v="2.7070001000772947E-6"/>
    <m/>
  </r>
  <r>
    <x v="0"/>
    <s v="01129"/>
    <s v="PowerSouth Energy Coop - Lowman"/>
    <n v="1028611"/>
    <n v="46970513"/>
    <s v="56_B_1"/>
    <x v="0"/>
    <x v="0"/>
    <n v="46"/>
    <n v="43.10516406"/>
    <n v="43.105151610999997"/>
    <n v="-1.2449000003300625E-5"/>
    <m/>
  </r>
  <r>
    <x v="0"/>
    <s v="01129"/>
    <s v="PowerSouth Energy Coop - Lowman"/>
    <n v="1028611"/>
    <n v="46970513"/>
    <s v="56_B_1"/>
    <x v="0"/>
    <x v="1"/>
    <n v="18"/>
    <n v="23.453380859999999"/>
    <n v="23.453378820000001"/>
    <n v="-2.0399999982601003E-6"/>
    <m/>
  </r>
  <r>
    <x v="0"/>
    <s v="01129"/>
    <s v="PowerSouth Energy Coop - Lowman"/>
    <n v="1028611"/>
    <n v="46970613"/>
    <s v="56_B_3"/>
    <x v="0"/>
    <x v="0"/>
    <n v="2059"/>
    <n v="2057.8048749999998"/>
    <n v="2057.8066819999899"/>
    <n v="1.8069999900944822E-3"/>
    <m/>
  </r>
  <r>
    <x v="0"/>
    <s v="01129"/>
    <s v="PowerSouth Energy Coop - Lowman"/>
    <n v="1028611"/>
    <n v="46970613"/>
    <s v="56_B_3"/>
    <x v="0"/>
    <x v="1"/>
    <n v="720"/>
    <n v="720.37893750000001"/>
    <n v="720.38036069999998"/>
    <n v="1.4231999999765321E-3"/>
    <m/>
  </r>
  <r>
    <x v="0"/>
    <s v="01129"/>
    <s v="PowerSouth Energy Coop - Lowman"/>
    <n v="1028611"/>
    <n v="46970713"/>
    <s v="56_B_2"/>
    <x v="0"/>
    <x v="0"/>
    <n v="1276"/>
    <n v="1278.560375"/>
    <n v="1278.5596376009901"/>
    <n v="-7.3739900994951313E-4"/>
    <m/>
  </r>
  <r>
    <x v="0"/>
    <s v="01129"/>
    <s v="PowerSouth Energy Coop - Lowman"/>
    <n v="1028611"/>
    <n v="46970713"/>
    <s v="56_B_2"/>
    <x v="0"/>
    <x v="1"/>
    <n v="503"/>
    <n v="497.2301875"/>
    <n v="497.22980990099899"/>
    <n v="-3.7759900101264066E-4"/>
    <m/>
  </r>
  <r>
    <x v="0"/>
    <s v="01129"/>
    <s v="PowerSouth Energy Cooperative Inc"/>
    <n v="1028911"/>
    <n v="46967313"/>
    <s v="7063_G_1"/>
    <x v="0"/>
    <x v="0"/>
    <n v="10.5"/>
    <n v="9.78051464999999"/>
    <n v="9.78051065639999"/>
    <n v="-3.9936000000295735E-6"/>
    <m/>
  </r>
  <r>
    <x v="0"/>
    <s v="01129"/>
    <s v="PowerSouth Energy Cooperative Inc"/>
    <n v="1028911"/>
    <n v="46967313"/>
    <s v="7063_G_1"/>
    <x v="0"/>
    <x v="1"/>
    <n v="2.4E-2"/>
    <n v="2.4310825349999999E-2"/>
    <n v="2.4310845542700001E-2"/>
    <n v="2.019270000166995E-8"/>
    <m/>
  </r>
  <r>
    <x v="0"/>
    <s v="01129"/>
    <s v="PowerSouth Energy Cooperative Inc"/>
    <n v="1028911"/>
    <n v="83310513"/>
    <s v="7063_G_2"/>
    <x v="0"/>
    <x v="0"/>
    <n v="7.2"/>
    <n v="7.1859990250000001"/>
    <n v="7.1859996100999997"/>
    <n v="5.8509999956157799E-7"/>
    <m/>
  </r>
  <r>
    <x v="0"/>
    <s v="01129"/>
    <s v="PowerSouth Energy Cooperative Inc"/>
    <n v="1028911"/>
    <n v="83310513"/>
    <s v="7063_G_2"/>
    <x v="0"/>
    <x v="1"/>
    <n v="9.5305000000000001E-2"/>
    <n v="8.7359558099999901E-2"/>
    <n v="8.7359499901000004E-2"/>
    <n v="-5.8198999897118853E-8"/>
    <m/>
  </r>
  <r>
    <x v="0"/>
    <s v="01129"/>
    <s v="PowerSouth Energy Cooperative Inc"/>
    <n v="1028911"/>
    <n v="83310613"/>
    <s v="7063_G_3"/>
    <x v="0"/>
    <x v="0"/>
    <n v="11.3"/>
    <n v="11.38195215"/>
    <n v="11.381955050999901"/>
    <n v="2.9009999007456599E-6"/>
    <m/>
  </r>
  <r>
    <x v="0"/>
    <s v="01129"/>
    <s v="PowerSouth Energy Cooperative Inc"/>
    <n v="1028911"/>
    <n v="95199013"/>
    <s v="7063_G_4"/>
    <x v="0"/>
    <x v="0"/>
    <n v="17.899999999999899"/>
    <n v="17.537031249999998"/>
    <n v="17.537034129999899"/>
    <n v="2.879999900784469E-6"/>
    <m/>
  </r>
  <r>
    <x v="0"/>
    <s v="01129"/>
    <s v="PowerSouth Energy Cooperative Inc"/>
    <n v="1028911"/>
    <n v="95199113"/>
    <s v="7063_G_5"/>
    <x v="0"/>
    <x v="0"/>
    <n v="19.7"/>
    <n v="19.602718750000001"/>
    <n v="19.602721260999999"/>
    <n v="2.5109999981509645E-6"/>
    <m/>
  </r>
  <r>
    <x v="1"/>
    <s v="04001"/>
    <s v="CORONADO GENERATING PLANT"/>
    <n v="7735011"/>
    <n v="2903013"/>
    <s v="6177_B_U2B"/>
    <x v="0"/>
    <x v="0"/>
    <n v="814"/>
    <n v="813.96287500000005"/>
    <n v="813.96381949999898"/>
    <n v="9.4449999892276537E-4"/>
    <m/>
  </r>
  <r>
    <x v="1"/>
    <s v="04001"/>
    <s v="CORONADO GENERATING PLANT"/>
    <n v="7735011"/>
    <n v="2903013"/>
    <s v="6177_B_U2B"/>
    <x v="0"/>
    <x v="1"/>
    <n v="333.1"/>
    <n v="331.95790625000001"/>
    <n v="331.95774847000001"/>
    <n v="-1.5777999999500025E-4"/>
    <m/>
  </r>
  <r>
    <x v="1"/>
    <s v="04001"/>
    <s v="CORONADO GENERATING PLANT"/>
    <n v="7735011"/>
    <n v="2903213"/>
    <s v="6177_B_U1B"/>
    <x v="0"/>
    <x v="0"/>
    <n v="4274.8"/>
    <n v="4274.7610000000004"/>
    <n v="4274.7590169999903"/>
    <n v="-1.9830000101137557E-3"/>
    <m/>
  </r>
  <r>
    <x v="1"/>
    <s v="04001"/>
    <s v="CORONADO GENERATING PLANT"/>
    <n v="7735011"/>
    <n v="2903213"/>
    <s v="6177_B_U1B"/>
    <x v="0"/>
    <x v="1"/>
    <n v="256.2"/>
    <n v="256.17487499999999"/>
    <n v="256.17463339099999"/>
    <n v="-2.4160899999969843E-4"/>
    <m/>
  </r>
  <r>
    <x v="1"/>
    <s v="04001"/>
    <s v="TUCSON ELECTRIC POWER CO - SPRINGERVILLE"/>
    <n v="7735111"/>
    <n v="2902613"/>
    <s v="8223_B_2"/>
    <x v="0"/>
    <x v="0"/>
    <n v="2338.9828399999901"/>
    <n v="2338.9875000000002"/>
    <n v="2338.9873038288301"/>
    <n v="-1.9617117004600004E-4"/>
    <m/>
  </r>
  <r>
    <x v="1"/>
    <s v="04001"/>
    <s v="TUCSON ELECTRIC POWER CO - SPRINGERVILLE"/>
    <n v="7735111"/>
    <n v="2902613"/>
    <s v="8223_B_2"/>
    <x v="0"/>
    <x v="1"/>
    <n v="2451.087239"/>
    <n v="2447.7647499999998"/>
    <n v="2447.7626084222902"/>
    <n v="-2.1415777096081001E-3"/>
    <m/>
  </r>
  <r>
    <x v="1"/>
    <s v="04001"/>
    <s v="TUCSON ELECTRIC POWER CO - SPRINGERVILLE"/>
    <n v="7735111"/>
    <n v="2902713"/>
    <s v="8223_B_1"/>
    <x v="0"/>
    <x v="0"/>
    <n v="1862.15076"/>
    <n v="1862.15825"/>
    <n v="1862.15606585756"/>
    <n v="-2.1841424400008691E-3"/>
    <m/>
  </r>
  <r>
    <x v="1"/>
    <s v="04001"/>
    <s v="TUCSON ELECTRIC POWER CO - SPRINGERVILLE"/>
    <n v="7735111"/>
    <n v="2902713"/>
    <s v="8223_B_1"/>
    <x v="0"/>
    <x v="1"/>
    <n v="2111.5738099999999"/>
    <n v="2101.4499999999998"/>
    <n v="2101.45308942468"/>
    <n v="3.0894246801835834E-3"/>
    <m/>
  </r>
  <r>
    <x v="1"/>
    <s v="04001"/>
    <s v="TUCSON ELECTRIC POWER CO - SPRINGERVILLE"/>
    <n v="7735111"/>
    <n v="2902913"/>
    <s v="8223_B_3"/>
    <x v="0"/>
    <x v="0"/>
    <n v="847.49847999999997"/>
    <n v="847.49775"/>
    <n v="847.49868879882604"/>
    <n v="9.387988260414204E-4"/>
    <m/>
  </r>
  <r>
    <x v="1"/>
    <s v="04001"/>
    <s v="TUCSON ELECTRIC POWER CO - SPRINGERVILLE"/>
    <n v="7735111"/>
    <n v="2902913"/>
    <s v="8223_B_3"/>
    <x v="0"/>
    <x v="1"/>
    <n v="801.60822999999903"/>
    <n v="801.60675000000003"/>
    <n v="801.608034158534"/>
    <n v="1.2841585339629091E-3"/>
    <m/>
  </r>
  <r>
    <x v="1"/>
    <s v="04001"/>
    <s v="TUCSON ELECTRIC POWER CO - SPRINGERVILLE"/>
    <n v="7735111"/>
    <n v="90849013"/>
    <s v="8223_B_4"/>
    <x v="0"/>
    <x v="0"/>
    <n v="905.89579999999899"/>
    <n v="905.89806250000004"/>
    <n v="905.896374004069"/>
    <n v="-1.6884959310345948E-3"/>
    <m/>
  </r>
  <r>
    <x v="1"/>
    <s v="04001"/>
    <s v="TUCSON ELECTRIC POWER CO - SPRINGERVILLE"/>
    <n v="7735111"/>
    <n v="90849013"/>
    <s v="8223_B_4"/>
    <x v="0"/>
    <x v="1"/>
    <n v="976.26688999999999"/>
    <n v="976.26581250000004"/>
    <n v="976.26653188330897"/>
    <n v="7.193833089331747E-4"/>
    <m/>
  </r>
  <r>
    <x v="1"/>
    <s v="04003"/>
    <s v="AEPCO - APACHE GENERATING STATION"/>
    <n v="862811"/>
    <n v="47506113"/>
    <s v="160_M_3"/>
    <x v="0"/>
    <x v="0"/>
    <n v="4707.76"/>
    <n v="4879.7290624999996"/>
    <n v="1949.5214413039901"/>
    <n v="-2930.2076211960093"/>
    <m/>
  </r>
  <r>
    <x v="1"/>
    <s v="04003"/>
    <s v="AEPCO - APACHE GENERATING STATION"/>
    <n v="862811"/>
    <n v="47506113"/>
    <s v="160_M_3"/>
    <x v="0"/>
    <x v="1"/>
    <n v="956.33497999999997"/>
    <n v="941.4330729065"/>
    <n v="397.19829872330098"/>
    <n v="-544.23477418319908"/>
    <m/>
  </r>
  <r>
    <x v="1"/>
    <s v="04003"/>
    <s v="AEPCO - APACHE GENERATING STATION"/>
    <n v="862811"/>
    <n v="47506213"/>
    <s v="160_G_GT4"/>
    <x v="0"/>
    <x v="0"/>
    <n v="19.908165"/>
    <n v="4.8896923829999999"/>
    <n v="4.8896898935599902"/>
    <n v="-2.4894400096897584E-6"/>
    <m/>
  </r>
  <r>
    <x v="1"/>
    <s v="04003"/>
    <s v="AEPCO - APACHE GENERATING STATION"/>
    <n v="862811"/>
    <n v="47506213"/>
    <s v="160_G_GT4"/>
    <x v="0"/>
    <x v="1"/>
    <n v="0.13017229999999999"/>
    <n v="0.1182895813"/>
    <n v="0.11828951244025999"/>
    <n v="-6.8859740007254366E-8"/>
    <m/>
  </r>
  <r>
    <x v="1"/>
    <s v="04013"/>
    <s v="APS WEST PHOENIX POWER PLANT"/>
    <n v="1139111"/>
    <n v="105572013"/>
    <s v="117_G_C5-1"/>
    <x v="0"/>
    <x v="0"/>
    <n v="69.847999999999999"/>
    <n v="69.848062499999997"/>
    <n v="69.847984830000001"/>
    <n v="-7.7669999996032857E-5"/>
    <m/>
  </r>
  <r>
    <x v="1"/>
    <s v="04013"/>
    <s v="APS WEST PHOENIX POWER PLANT"/>
    <n v="1139111"/>
    <n v="105572013"/>
    <s v="117_G_C5-1"/>
    <x v="0"/>
    <x v="1"/>
    <n v="1.776"/>
    <n v="2.437903076"/>
    <n v="2.4379131533199998"/>
    <n v="1.0077319999801659E-5"/>
    <m/>
  </r>
  <r>
    <x v="1"/>
    <s v="04013"/>
    <s v="APS WEST PHOENIX POWER PLANT"/>
    <n v="1139111"/>
    <n v="105572113"/>
    <s v="117_G_C5-2"/>
    <x v="0"/>
    <x v="0"/>
    <n v="68"/>
    <n v="67.933585949999994"/>
    <n v="67.933530859999905"/>
    <n v="-5.509000008885323E-5"/>
    <m/>
  </r>
  <r>
    <x v="1"/>
    <s v="04013"/>
    <s v="APS WEST PHOENIX POWER PLANT"/>
    <n v="1139111"/>
    <n v="105572113"/>
    <s v="117_G_C5-2"/>
    <x v="0"/>
    <x v="1"/>
    <n v="1.4755"/>
    <n v="2.4161838379999998"/>
    <n v="2.4161740231000901"/>
    <n v="-9.8148999096991929E-6"/>
    <m/>
  </r>
  <r>
    <x v="1"/>
    <s v="04013"/>
    <s v="APS WEST PHOENIX POWER PLANT"/>
    <n v="1139111"/>
    <n v="105572213"/>
    <s v="117_G_C5-3"/>
    <x v="1"/>
    <x v="0"/>
    <n v="0.01"/>
    <m/>
    <n v="1.0001627008346E-2"/>
    <n v="1.6270083459998114E-6"/>
    <m/>
  </r>
  <r>
    <x v="1"/>
    <s v="04013"/>
    <s v="APS WEST PHOENIX POWER PLANT"/>
    <n v="1139111"/>
    <n v="105572213"/>
    <s v="117_G_C5-3"/>
    <x v="1"/>
    <x v="1"/>
    <n v="5.0000000000000001E-4"/>
    <m/>
    <n v="5.0008139527730003E-4"/>
    <n v="8.1395277300015147E-8"/>
    <m/>
  </r>
  <r>
    <x v="1"/>
    <s v="04013"/>
    <s v="APS WEST PHOENIX POWER PLANT"/>
    <n v="1139111"/>
    <n v="46677613"/>
    <s v="117_G_1B"/>
    <x v="1"/>
    <x v="0"/>
    <n v="158.05799999999999"/>
    <m/>
    <n v="158.08372178063999"/>
    <n v="2.572178063999786E-2"/>
    <m/>
  </r>
  <r>
    <x v="1"/>
    <s v="04013"/>
    <s v="APS WEST PHOENIX POWER PLANT"/>
    <n v="1139111"/>
    <n v="46677613"/>
    <s v="117_G_1B"/>
    <x v="1"/>
    <x v="1"/>
    <n v="0.26250000000000001"/>
    <m/>
    <n v="0.26254270761780002"/>
    <n v="4.2707617800008535E-5"/>
    <m/>
  </r>
  <r>
    <x v="1"/>
    <s v="04013"/>
    <s v="APS WEST PHOENIX POWER PLANT"/>
    <n v="1139111"/>
    <n v="46678713"/>
    <s v="117_G_2B"/>
    <x v="1"/>
    <x v="0"/>
    <n v="138.07400000000001"/>
    <m/>
    <n v="138.09647086455001"/>
    <n v="2.2470864550001579E-2"/>
    <m/>
  </r>
  <r>
    <x v="1"/>
    <s v="04013"/>
    <s v="APS WEST PHOENIX POWER PLANT"/>
    <n v="1139111"/>
    <n v="46678713"/>
    <s v="117_G_2B"/>
    <x v="1"/>
    <x v="1"/>
    <n v="0.24349999999999999"/>
    <m/>
    <n v="0.243539621004699"/>
    <n v="3.9621004699008644E-5"/>
    <m/>
  </r>
  <r>
    <x v="1"/>
    <s v="04013"/>
    <s v="APS WEST PHOENIX POWER PLANT"/>
    <n v="1139111"/>
    <n v="46679113"/>
    <s v="117_G_C4-2"/>
    <x v="0"/>
    <x v="0"/>
    <n v="21.687999999999999"/>
    <n v="21.68774414"/>
    <n v="21.687739650000001"/>
    <n v="-4.4899999984693295E-6"/>
    <m/>
  </r>
  <r>
    <x v="1"/>
    <s v="04013"/>
    <s v="APS WEST PHOENIX POWER PLANT"/>
    <n v="1139111"/>
    <n v="46679113"/>
    <s v="117_G_C4-2"/>
    <x v="0"/>
    <x v="1"/>
    <n v="0.20799999999999999"/>
    <n v="0.49165969850000002"/>
    <n v="0.49165901000000001"/>
    <n v="-6.8850000001230427E-7"/>
    <m/>
  </r>
  <r>
    <x v="1"/>
    <s v="04013"/>
    <s v="APS WEST PHOENIX POWER PLANT"/>
    <n v="1139111"/>
    <n v="46679913"/>
    <s v="117_G_3B"/>
    <x v="1"/>
    <x v="0"/>
    <n v="17.756"/>
    <m/>
    <n v="17.758890548964999"/>
    <n v="2.8905489649986293E-3"/>
    <m/>
  </r>
  <r>
    <x v="1"/>
    <s v="04013"/>
    <s v="APS WEST PHOENIX POWER PLANT"/>
    <n v="1139111"/>
    <n v="46679913"/>
    <s v="117_G_3B"/>
    <x v="1"/>
    <x v="1"/>
    <n v="0.21249999999999999"/>
    <m/>
    <n v="0.21253458591409899"/>
    <n v="3.4585914098994586E-5"/>
    <m/>
  </r>
  <r>
    <x v="1"/>
    <s v="04013"/>
    <s v="APS WEST PHOENIX POWER PLANT"/>
    <n v="1139111"/>
    <n v="46680513"/>
    <s v="117_G_GT1"/>
    <x v="1"/>
    <x v="0"/>
    <n v="2.1684999999999999"/>
    <m/>
    <n v="2.168852824894"/>
    <n v="3.5282489400012551E-4"/>
    <m/>
  </r>
  <r>
    <x v="1"/>
    <s v="04013"/>
    <s v="APS WEST PHOENIX POWER PLANT"/>
    <n v="1139111"/>
    <n v="46680513"/>
    <s v="117_G_GT1"/>
    <x v="1"/>
    <x v="1"/>
    <n v="4.0000000000000001E-3"/>
    <m/>
    <n v="4.0006511014389996E-3"/>
    <n v="6.5110143899951151E-7"/>
    <m/>
  </r>
  <r>
    <x v="1"/>
    <s v="04013"/>
    <s v="APS WEST PHOENIX POWER PLANT"/>
    <n v="1139111"/>
    <n v="46680913"/>
    <s v="117_G_GT2"/>
    <x v="1"/>
    <x v="0"/>
    <n v="2.3045"/>
    <m/>
    <n v="2.3048751381380002"/>
    <n v="3.7513813800016393E-4"/>
    <m/>
  </r>
  <r>
    <x v="1"/>
    <s v="04013"/>
    <s v="APS WEST PHOENIX POWER PLANT"/>
    <n v="1139111"/>
    <n v="46680913"/>
    <s v="117_G_GT2"/>
    <x v="1"/>
    <x v="1"/>
    <n v="4.4999999999999997E-3"/>
    <m/>
    <n v="4.5007321414059897E-3"/>
    <n v="7.3214140599003191E-7"/>
    <m/>
  </r>
  <r>
    <x v="1"/>
    <s v="04013"/>
    <s v="Arlington Valley LLC"/>
    <n v="546011"/>
    <n v="48316913"/>
    <s v="55282_G_CTG1"/>
    <x v="0"/>
    <x v="0"/>
    <n v="32.596400000000003"/>
    <n v="27.972486329999999"/>
    <n v="27.972473109999999"/>
    <n v="-1.3219999999591892E-5"/>
    <m/>
  </r>
  <r>
    <x v="1"/>
    <s v="04013"/>
    <s v="Arlington Valley LLC"/>
    <n v="546011"/>
    <n v="48316913"/>
    <s v="55282_G_CTG1"/>
    <x v="0"/>
    <x v="1"/>
    <n v="1.2"/>
    <n v="2.1024763184999902"/>
    <n v="2.1024765169999902"/>
    <n v="1.9849999999266288E-7"/>
    <m/>
  </r>
  <r>
    <x v="1"/>
    <s v="04013"/>
    <s v="Arlington Valley LLC"/>
    <n v="546011"/>
    <n v="48317013"/>
    <s v="55282_G_CTG2"/>
    <x v="0"/>
    <x v="0"/>
    <n v="42.874299999999998"/>
    <n v="27.057625000000002"/>
    <n v="27.057652690000001"/>
    <n v="2.768999999958055E-5"/>
    <m/>
  </r>
  <r>
    <x v="1"/>
    <s v="04013"/>
    <s v="Arlington Valley LLC"/>
    <n v="546011"/>
    <n v="48317013"/>
    <s v="55282_G_CTG2"/>
    <x v="0"/>
    <x v="1"/>
    <n v="1.3"/>
    <n v="2.0957099609999998"/>
    <n v="2.0957110050000001"/>
    <n v="1.0440000002276406E-6"/>
    <m/>
  </r>
  <r>
    <x v="1"/>
    <s v="04013"/>
    <s v="Gila River Power Station"/>
    <n v="10704411"/>
    <n v="58713913"/>
    <s v="55306_G_CTG1"/>
    <x v="0"/>
    <x v="0"/>
    <n v="17.186499999999899"/>
    <n v="17.19063281"/>
    <n v="17.190628019999998"/>
    <n v="-4.7900000019751587E-6"/>
    <m/>
  </r>
  <r>
    <x v="1"/>
    <s v="04013"/>
    <s v="Gila River Power Station"/>
    <n v="10704411"/>
    <n v="58713913"/>
    <s v="55306_G_CTG1"/>
    <x v="0"/>
    <x v="1"/>
    <n v="1.3514999999999999"/>
    <n v="1.3514322509999901"/>
    <n v="1.3514315379999999"/>
    <n v="-7.12999990160057E-7"/>
    <m/>
  </r>
  <r>
    <x v="1"/>
    <s v="04013"/>
    <s v="Gila River Power Station"/>
    <n v="10704411"/>
    <n v="58714513"/>
    <s v="55306_G_CTG2"/>
    <x v="0"/>
    <x v="0"/>
    <n v="9.0440000000000005"/>
    <n v="9.0064111350000005"/>
    <n v="9.0064057819999999"/>
    <n v="-5.3530000005963529E-6"/>
    <m/>
  </r>
  <r>
    <x v="1"/>
    <s v="04013"/>
    <s v="Gila River Power Station"/>
    <n v="10704411"/>
    <n v="58714513"/>
    <s v="55306_G_CTG2"/>
    <x v="0"/>
    <x v="1"/>
    <n v="0.59650000000000003"/>
    <n v="0.59996569799999999"/>
    <n v="0.59996601100000002"/>
    <n v="3.1300000002953965E-7"/>
    <m/>
  </r>
  <r>
    <x v="1"/>
    <s v="04013"/>
    <s v="Gila River Power Station"/>
    <n v="10704411"/>
    <n v="58714613"/>
    <s v="55306_G_CTG3"/>
    <x v="0"/>
    <x v="0"/>
    <n v="14.617000000000001"/>
    <n v="14.616958985"/>
    <n v="14.616999229999999"/>
    <n v="4.0244999999217157E-5"/>
    <m/>
  </r>
  <r>
    <x v="1"/>
    <s v="04013"/>
    <s v="Gila River Power Station"/>
    <n v="10704411"/>
    <n v="58714613"/>
    <s v="55306_G_CTG3"/>
    <x v="0"/>
    <x v="1"/>
    <n v="1.1425000000000001"/>
    <n v="1.13684509299999"/>
    <n v="1.1368435229989999"/>
    <n v="-1.5700009901031819E-6"/>
    <m/>
  </r>
  <r>
    <x v="1"/>
    <s v="04013"/>
    <s v="Gila River Power Station"/>
    <n v="10704411"/>
    <n v="58714713"/>
    <s v="55306_G_CTG4"/>
    <x v="0"/>
    <x v="0"/>
    <n v="15.41"/>
    <n v="14.645182615"/>
    <n v="14.645222141"/>
    <n v="3.9526000000122963E-5"/>
    <m/>
  </r>
  <r>
    <x v="1"/>
    <s v="04013"/>
    <s v="Gila River Power Station"/>
    <n v="10704411"/>
    <n v="58714713"/>
    <s v="55306_G_CTG4"/>
    <x v="0"/>
    <x v="1"/>
    <n v="1.1120000000000001"/>
    <n v="1.1106265870000001"/>
    <n v="1.1106250440999901"/>
    <n v="-1.5429000099764778E-6"/>
    <m/>
  </r>
  <r>
    <x v="1"/>
    <s v="04013"/>
    <s v="Gila River Power Station"/>
    <n v="10704411"/>
    <n v="58714813"/>
    <s v="55306_G_CTG5"/>
    <x v="0"/>
    <x v="0"/>
    <n v="39.247999999999998"/>
    <n v="38.753281250000001"/>
    <n v="38.753260060099997"/>
    <n v="-2.1189900003548701E-5"/>
    <m/>
  </r>
  <r>
    <x v="1"/>
    <s v="04013"/>
    <s v="Gila River Power Station"/>
    <n v="10704411"/>
    <n v="58714813"/>
    <s v="55306_G_CTG5"/>
    <x v="0"/>
    <x v="1"/>
    <n v="2.6284999999999998"/>
    <n v="2.6327346189999998"/>
    <n v="2.6327350501"/>
    <n v="4.3110000014223715E-7"/>
    <m/>
  </r>
  <r>
    <x v="1"/>
    <s v="04013"/>
    <s v="Gila River Power Station"/>
    <n v="10704411"/>
    <n v="58714913"/>
    <s v="55306_G_CTG6"/>
    <x v="0"/>
    <x v="0"/>
    <n v="41.027999999999999"/>
    <n v="40.751640625"/>
    <n v="40.751613280000001"/>
    <n v="-2.7344999999456832E-5"/>
    <m/>
  </r>
  <r>
    <x v="1"/>
    <s v="04013"/>
    <s v="Gila River Power Station"/>
    <n v="10704411"/>
    <n v="58714913"/>
    <s v="55306_G_CTG6"/>
    <x v="0"/>
    <x v="1"/>
    <n v="2.762"/>
    <n v="2.7680256349999999"/>
    <n v="2.768024525"/>
    <n v="-1.1099999999153454E-6"/>
    <m/>
  </r>
  <r>
    <x v="1"/>
    <s v="04013"/>
    <s v="Gila River Power Station"/>
    <n v="10704411"/>
    <n v="58715013"/>
    <s v="55306_G_CTG7"/>
    <x v="0"/>
    <x v="0"/>
    <n v="46.398000000000003"/>
    <n v="46.252898439999903"/>
    <n v="46.252948979999999"/>
    <n v="5.054000009607762E-5"/>
    <m/>
  </r>
  <r>
    <x v="1"/>
    <s v="04013"/>
    <s v="Gila River Power Station"/>
    <n v="10704411"/>
    <n v="58715013"/>
    <s v="55306_G_CTG7"/>
    <x v="0"/>
    <x v="1"/>
    <n v="3.4260000000000002"/>
    <n v="3.4219523924999899"/>
    <n v="3.42195507510099"/>
    <n v="2.6826010000036149E-6"/>
    <m/>
  </r>
  <r>
    <x v="1"/>
    <s v="04013"/>
    <s v="Gila River Power Station"/>
    <n v="10704411"/>
    <n v="58715113"/>
    <s v="55306_G_CTG8"/>
    <x v="0"/>
    <x v="0"/>
    <n v="46.801000000000002"/>
    <n v="46.140925779999897"/>
    <n v="46.140933219999901"/>
    <n v="7.4400000045216075E-6"/>
    <m/>
  </r>
  <r>
    <x v="1"/>
    <s v="04013"/>
    <s v="Gila River Power Station"/>
    <n v="10704411"/>
    <n v="58715113"/>
    <s v="55306_G_CTG8"/>
    <x v="0"/>
    <x v="1"/>
    <n v="1.9575"/>
    <n v="3.1879018554999998"/>
    <n v="3.1879010049999899"/>
    <n v="-8.50500009974553E-7"/>
    <m/>
  </r>
  <r>
    <x v="1"/>
    <s v="04013"/>
    <s v="Mesquite Generating Station"/>
    <n v="10704311"/>
    <n v="58618813"/>
    <s v="55481_G_GT1"/>
    <x v="0"/>
    <x v="0"/>
    <n v="40.198"/>
    <n v="40.150660154999997"/>
    <n v="40.150624139999898"/>
    <n v="-3.6015000098643668E-5"/>
    <m/>
  </r>
  <r>
    <x v="1"/>
    <s v="04013"/>
    <s v="Mesquite Generating Station"/>
    <n v="10704311"/>
    <n v="58618813"/>
    <s v="55481_G_GT1"/>
    <x v="0"/>
    <x v="1"/>
    <n v="2.1429999999999998"/>
    <n v="2.1433332519999899"/>
    <n v="2.1433355559999998"/>
    <n v="2.3040000098895064E-6"/>
    <m/>
  </r>
  <r>
    <x v="1"/>
    <s v="04013"/>
    <s v="Mesquite Generating Station"/>
    <n v="10704311"/>
    <n v="58618913"/>
    <s v="55481_G_GT2"/>
    <x v="0"/>
    <x v="0"/>
    <n v="19.297999999999998"/>
    <n v="42.25389844"/>
    <n v="42.253878739999998"/>
    <n v="-1.9700000002842444E-5"/>
    <m/>
  </r>
  <r>
    <x v="1"/>
    <s v="04013"/>
    <s v="Mesquite Generating Station"/>
    <n v="10704311"/>
    <n v="58618913"/>
    <s v="55481_G_GT2"/>
    <x v="0"/>
    <x v="1"/>
    <n v="2.3159999999999998"/>
    <n v="2.3158593750000001"/>
    <n v="2.3158625560999999"/>
    <n v="3.1810999998604927E-6"/>
    <m/>
  </r>
  <r>
    <x v="1"/>
    <s v="04013"/>
    <s v="Mesquite Generating Station"/>
    <n v="10704311"/>
    <n v="58713613"/>
    <s v="55481_G_GT3"/>
    <x v="0"/>
    <x v="0"/>
    <n v="38.831000000000003"/>
    <n v="38.830769529999998"/>
    <n v="38.830814619999899"/>
    <n v="4.5089999900937983E-5"/>
    <m/>
  </r>
  <r>
    <x v="1"/>
    <s v="04013"/>
    <s v="Mesquite Generating Station"/>
    <n v="10704311"/>
    <n v="58713613"/>
    <s v="55481_G_GT3"/>
    <x v="0"/>
    <x v="1"/>
    <n v="2.6829999999999998"/>
    <n v="2.6833920899999999"/>
    <n v="2.683386504"/>
    <n v="-5.5859999998908449E-6"/>
    <m/>
  </r>
  <r>
    <x v="1"/>
    <s v="04013"/>
    <s v="Mesquite Generating Station"/>
    <n v="10704311"/>
    <n v="58713713"/>
    <s v="55481_G_GT4"/>
    <x v="0"/>
    <x v="0"/>
    <n v="39.378"/>
    <n v="39.377757809999999"/>
    <n v="39.377738509999901"/>
    <n v="-1.9300000097643988E-5"/>
    <m/>
  </r>
  <r>
    <x v="1"/>
    <s v="04013"/>
    <s v="Mesquite Generating Station"/>
    <n v="10704311"/>
    <n v="58713713"/>
    <s v="55481_G_GT4"/>
    <x v="0"/>
    <x v="1"/>
    <n v="2.82"/>
    <n v="2.8197521975000002"/>
    <n v="2.8197550090000001"/>
    <n v="2.8114999999218071E-6"/>
    <m/>
  </r>
  <r>
    <x v="1"/>
    <s v="04013"/>
    <s v="New Harquahala Generating Co"/>
    <n v="10704011"/>
    <n v="58571513"/>
    <s v="55372_G_CTG1"/>
    <x v="0"/>
    <x v="0"/>
    <n v="35.018500000000003"/>
    <n v="39.056863279999902"/>
    <n v="39.056820219999999"/>
    <n v="-4.3059999903505286E-5"/>
    <m/>
  </r>
  <r>
    <x v="1"/>
    <s v="04013"/>
    <s v="New Harquahala Generating Co"/>
    <n v="10704011"/>
    <n v="58571513"/>
    <s v="55372_G_CTG1"/>
    <x v="0"/>
    <x v="1"/>
    <n v="3.0015000000000001"/>
    <n v="3.0029255369999999"/>
    <n v="3.002922002"/>
    <n v="-3.5349999998324222E-6"/>
    <m/>
  </r>
  <r>
    <x v="1"/>
    <s v="04013"/>
    <s v="New Harquahala Generating Co"/>
    <n v="10704011"/>
    <n v="58571613"/>
    <s v="55372_G_CTG2"/>
    <x v="0"/>
    <x v="0"/>
    <n v="22.387"/>
    <n v="21.854226560000001"/>
    <n v="21.8542131099999"/>
    <n v="-1.3450000100334591E-5"/>
    <m/>
  </r>
  <r>
    <x v="1"/>
    <s v="04013"/>
    <s v="New Harquahala Generating Co"/>
    <n v="10704011"/>
    <n v="58571613"/>
    <s v="55372_G_CTG2"/>
    <x v="0"/>
    <x v="1"/>
    <n v="1.679"/>
    <n v="1.6803009035000001"/>
    <n v="1.6803020019999899"/>
    <n v="1.0984999898600023E-6"/>
    <m/>
  </r>
  <r>
    <x v="1"/>
    <s v="04013"/>
    <s v="New Harquahala Generating Co"/>
    <n v="10704011"/>
    <n v="58571713"/>
    <s v="55372_G_CTG3"/>
    <x v="0"/>
    <x v="0"/>
    <n v="27.541499999999999"/>
    <n v="31.18049414"/>
    <n v="31.180479239999901"/>
    <n v="-1.4900000099515864E-5"/>
    <m/>
  </r>
  <r>
    <x v="1"/>
    <s v="04013"/>
    <s v="New Harquahala Generating Co"/>
    <n v="10704011"/>
    <n v="58571713"/>
    <s v="55372_G_CTG3"/>
    <x v="0"/>
    <x v="1"/>
    <n v="2.3605"/>
    <n v="2.3620319825"/>
    <n v="2.3620410000000001"/>
    <n v="9.0175000000414229E-6"/>
    <m/>
  </r>
  <r>
    <x v="1"/>
    <s v="04013"/>
    <s v="Ocotillo Power Plant"/>
    <n v="547311"/>
    <n v="48302613"/>
    <s v="116_G_GT2"/>
    <x v="1"/>
    <x v="0"/>
    <n v="2.8759999999999999"/>
    <m/>
    <n v="2.8764679295489901"/>
    <n v="4.6792954899022021E-4"/>
    <m/>
  </r>
  <r>
    <x v="1"/>
    <s v="04013"/>
    <s v="Ocotillo Power Plant"/>
    <n v="547311"/>
    <n v="48302613"/>
    <s v="116_G_GT2"/>
    <x v="1"/>
    <x v="1"/>
    <n v="5.4999999999999997E-3"/>
    <m/>
    <n v="5.5008950477399999E-3"/>
    <n v="8.9504774000020992E-7"/>
    <m/>
  </r>
  <r>
    <x v="1"/>
    <s v="04013"/>
    <s v="Ocotillo Power Plant"/>
    <n v="547311"/>
    <n v="48303013"/>
    <s v="116_B_1"/>
    <x v="0"/>
    <x v="0"/>
    <n v="58.173999999999999"/>
    <n v="58.142117200000001"/>
    <n v="58.142132740999998"/>
    <n v="1.554099999623304E-5"/>
    <m/>
  </r>
  <r>
    <x v="1"/>
    <s v="04013"/>
    <s v="Ocotillo Power Plant"/>
    <n v="547311"/>
    <n v="48303013"/>
    <s v="116_B_1"/>
    <x v="0"/>
    <x v="1"/>
    <n v="0.25800000000000001"/>
    <n v="0.25810705564999997"/>
    <n v="0.25810700271010001"/>
    <n v="-5.2939899963799775E-8"/>
    <m/>
  </r>
  <r>
    <x v="1"/>
    <s v="04013"/>
    <s v="Ocotillo Power Plant"/>
    <n v="547311"/>
    <n v="48303113"/>
    <s v="116_B_2"/>
    <x v="0"/>
    <x v="0"/>
    <n v="50.954000000000001"/>
    <n v="50.792757799999997"/>
    <n v="50.792742319999903"/>
    <n v="-1.5480000094214574E-5"/>
    <m/>
  </r>
  <r>
    <x v="1"/>
    <s v="04013"/>
    <s v="Ocotillo Power Plant"/>
    <n v="547311"/>
    <n v="48303113"/>
    <s v="116_B_2"/>
    <x v="0"/>
    <x v="1"/>
    <n v="0.246"/>
    <n v="0.24540412905"/>
    <n v="0.24540413911"/>
    <n v="1.0059999999700864E-8"/>
    <m/>
  </r>
  <r>
    <x v="1"/>
    <s v="04013"/>
    <s v="Ocotillo Power Plant"/>
    <n v="547311"/>
    <n v="48303213"/>
    <s v="116_G_GT1"/>
    <x v="1"/>
    <x v="0"/>
    <n v="2.9775"/>
    <m/>
    <n v="2.9779845083989902"/>
    <n v="4.8450839899016884E-4"/>
    <m/>
  </r>
  <r>
    <x v="1"/>
    <s v="04013"/>
    <s v="Ocotillo Power Plant"/>
    <n v="547311"/>
    <n v="48303213"/>
    <s v="116_G_GT1"/>
    <x v="1"/>
    <x v="1"/>
    <n v="5.4999999999999997E-3"/>
    <m/>
    <n v="5.5008950477399999E-3"/>
    <n v="8.9504774000020992E-7"/>
    <m/>
  </r>
  <r>
    <x v="1"/>
    <s v="04013"/>
    <s v="Redhawk Generating Facility"/>
    <n v="545911"/>
    <n v="48317513"/>
    <s v="55455_G_CT2B"/>
    <x v="0"/>
    <x v="0"/>
    <n v="50.209000000000003"/>
    <n v="50.207523449999997"/>
    <n v="50.207501350999898"/>
    <n v="-2.2099000098307897E-5"/>
    <m/>
  </r>
  <r>
    <x v="1"/>
    <s v="04013"/>
    <s v="Redhawk Generating Facility"/>
    <n v="545911"/>
    <n v="48317513"/>
    <s v="55455_G_CT2B"/>
    <x v="0"/>
    <x v="1"/>
    <n v="2.851"/>
    <n v="2.8496447754999998"/>
    <n v="2.8496440781999999"/>
    <n v="-6.9729999996326342E-7"/>
    <m/>
  </r>
  <r>
    <x v="1"/>
    <s v="04013"/>
    <s v="Redhawk Generating Facility"/>
    <n v="545911"/>
    <n v="48317613"/>
    <s v="55455_G_CT1A"/>
    <x v="0"/>
    <x v="0"/>
    <n v="50.139000000000003"/>
    <n v="50.106792949999999"/>
    <n v="50.106836979999997"/>
    <n v="4.4029999997974301E-5"/>
    <m/>
  </r>
  <r>
    <x v="1"/>
    <s v="04013"/>
    <s v="Redhawk Generating Facility"/>
    <n v="545911"/>
    <n v="48317613"/>
    <s v="55455_G_CT1A"/>
    <x v="0"/>
    <x v="1"/>
    <n v="2.94"/>
    <n v="2.9402526855"/>
    <n v="2.94025558020099"/>
    <n v="2.8947009900193166E-6"/>
    <m/>
  </r>
  <r>
    <x v="1"/>
    <s v="04013"/>
    <s v="Redhawk Generating Facility"/>
    <n v="545911"/>
    <n v="48318013"/>
    <s v="55455_G_CT1B"/>
    <x v="0"/>
    <x v="0"/>
    <n v="51.283999999999999"/>
    <n v="51.282910149999999"/>
    <n v="51.2827961099999"/>
    <n v="-1.1404000009918036E-4"/>
    <m/>
  </r>
  <r>
    <x v="1"/>
    <s v="04013"/>
    <s v="Redhawk Generating Facility"/>
    <n v="545911"/>
    <n v="48318013"/>
    <s v="55455_G_CT1B"/>
    <x v="0"/>
    <x v="1"/>
    <n v="2.9350000000000001"/>
    <n v="2.9347470704999901"/>
    <n v="2.9347480260099998"/>
    <n v="9.5551000978133516E-7"/>
    <m/>
  </r>
  <r>
    <x v="1"/>
    <s v="04013"/>
    <s v="Redhawk Generating Facility"/>
    <n v="545911"/>
    <n v="48318413"/>
    <s v="55455_G_CT2A"/>
    <x v="0"/>
    <x v="0"/>
    <n v="48.741"/>
    <n v="48.678718750000002"/>
    <n v="48.678689990999899"/>
    <n v="-2.8759000102240861E-5"/>
    <m/>
  </r>
  <r>
    <x v="1"/>
    <s v="04013"/>
    <s v="Redhawk Generating Facility"/>
    <n v="545911"/>
    <n v="48318413"/>
    <s v="55455_G_CT2A"/>
    <x v="0"/>
    <x v="1"/>
    <n v="2.7829999999999999"/>
    <n v="2.7838876954999998"/>
    <n v="2.7838881383110001"/>
    <n v="4.4281100031184906E-7"/>
    <m/>
  </r>
  <r>
    <x v="1"/>
    <s v="04013"/>
    <s v="SRP Agua Fria Generating Station"/>
    <n v="1139311"/>
    <n v="46674813"/>
    <s v="141_G_AF4"/>
    <x v="1"/>
    <x v="0"/>
    <n v="2.5219999999999998"/>
    <m/>
    <n v="2.5224105327820001"/>
    <n v="4.1053278200031684E-4"/>
    <m/>
  </r>
  <r>
    <x v="1"/>
    <s v="04013"/>
    <s v="SRP Agua Fria Generating Station"/>
    <n v="1139311"/>
    <n v="46674813"/>
    <s v="141_G_AF4"/>
    <x v="1"/>
    <x v="1"/>
    <n v="4.4999999999999997E-3"/>
    <m/>
    <n v="4.5007321414059897E-3"/>
    <n v="7.3214140599003191E-7"/>
    <m/>
  </r>
  <r>
    <x v="1"/>
    <s v="04013"/>
    <s v="SRP Agua Fria Generating Station"/>
    <n v="1139311"/>
    <n v="46675013"/>
    <s v="141_B_2"/>
    <x v="0"/>
    <x v="0"/>
    <n v="44.414999999999999"/>
    <n v="44.415328125000002"/>
    <n v="44.415352710000001"/>
    <n v="2.4584999998467083E-5"/>
    <m/>
  </r>
  <r>
    <x v="1"/>
    <s v="04013"/>
    <s v="SRP Agua Fria Generating Station"/>
    <n v="1139311"/>
    <n v="46675013"/>
    <s v="141_B_2"/>
    <x v="0"/>
    <x v="1"/>
    <n v="0.106"/>
    <n v="0.106271041849999"/>
    <n v="0.10627100170000001"/>
    <n v="-4.01499989921561E-8"/>
    <m/>
  </r>
  <r>
    <x v="1"/>
    <s v="04013"/>
    <s v="SRP Agua Fria Generating Station"/>
    <n v="1139311"/>
    <n v="46675313"/>
    <s v="141_G_AF6"/>
    <x v="1"/>
    <x v="0"/>
    <n v="1.1379999999999999"/>
    <m/>
    <n v="1.13818521078429"/>
    <n v="1.8521078429012405E-4"/>
    <m/>
  </r>
  <r>
    <x v="1"/>
    <s v="04013"/>
    <s v="SRP Agua Fria Generating Station"/>
    <n v="1139311"/>
    <n v="46675313"/>
    <s v="141_G_AF6"/>
    <x v="1"/>
    <x v="1"/>
    <n v="2E-3"/>
    <m/>
    <n v="2.0003255541789998E-3"/>
    <n v="3.255541789998033E-7"/>
    <m/>
  </r>
  <r>
    <x v="1"/>
    <s v="04013"/>
    <s v="SRP Agua Fria Generating Station"/>
    <n v="1139311"/>
    <n v="46675513"/>
    <s v="141_G_AF5"/>
    <x v="1"/>
    <x v="0"/>
    <n v="1.823"/>
    <m/>
    <n v="1.8232966180854999"/>
    <n v="2.9661808549996671E-4"/>
    <m/>
  </r>
  <r>
    <x v="1"/>
    <s v="04013"/>
    <s v="SRP Agua Fria Generating Station"/>
    <n v="1139311"/>
    <n v="46675513"/>
    <s v="141_G_AF5"/>
    <x v="1"/>
    <x v="1"/>
    <n v="3.5000000000000001E-3"/>
    <m/>
    <n v="3.5005696258909899E-3"/>
    <n v="5.696258909898208E-7"/>
    <m/>
  </r>
  <r>
    <x v="1"/>
    <s v="04013"/>
    <s v="SRP Agua Fria Generating Station"/>
    <n v="1139311"/>
    <n v="46675913"/>
    <s v="141_B_3"/>
    <x v="0"/>
    <x v="0"/>
    <n v="125.474"/>
    <n v="125.4742578"/>
    <n v="125.4743003"/>
    <n v="4.2499999992173798E-5"/>
    <m/>
  </r>
  <r>
    <x v="1"/>
    <s v="04013"/>
    <s v="SRP Agua Fria Generating Station"/>
    <n v="1139311"/>
    <n v="46675913"/>
    <s v="141_B_3"/>
    <x v="0"/>
    <x v="1"/>
    <n v="0.14499999999999999"/>
    <n v="0.14534747314999999"/>
    <n v="0.14534750420000001"/>
    <n v="3.1050000015575563E-8"/>
    <m/>
  </r>
  <r>
    <x v="1"/>
    <s v="04013"/>
    <s v="SRP Agua Fria Generating Station"/>
    <n v="1139311"/>
    <n v="46676013"/>
    <s v="141_B_1"/>
    <x v="0"/>
    <x v="0"/>
    <n v="37.402000000000001"/>
    <n v="37.401847654999997"/>
    <n v="37.401833809999999"/>
    <n v="-1.3844999998013918E-5"/>
    <m/>
  </r>
  <r>
    <x v="1"/>
    <s v="04013"/>
    <s v="SRP Agua Fria Generating Station"/>
    <n v="1139311"/>
    <n v="46676013"/>
    <s v="141_B_1"/>
    <x v="0"/>
    <x v="1"/>
    <n v="8.5999999999999993E-2"/>
    <n v="8.5953041099999905E-2"/>
    <n v="8.5953000310100003E-2"/>
    <n v="-4.0789899902193838E-8"/>
    <m/>
  </r>
  <r>
    <x v="1"/>
    <s v="04013"/>
    <s v="SRP Kyrene Generating Station"/>
    <n v="1139411"/>
    <n v="46673513"/>
    <s v="147_G_KY7"/>
    <x v="0"/>
    <x v="0"/>
    <n v="42.68"/>
    <n v="40.107210939999902"/>
    <n v="40.1071508899999"/>
    <n v="-6.0050000001865556E-5"/>
    <m/>
  </r>
  <r>
    <x v="1"/>
    <s v="04013"/>
    <s v="SRP Kyrene Generating Station"/>
    <n v="1139411"/>
    <n v="46673513"/>
    <s v="147_G_KY7"/>
    <x v="0"/>
    <x v="1"/>
    <n v="2.637"/>
    <n v="2.6374877929999898"/>
    <n v="2.637480016"/>
    <n v="-7.7769999897725484E-6"/>
    <m/>
  </r>
  <r>
    <x v="1"/>
    <s v="04013"/>
    <s v="SRP Kyrene Generating Station"/>
    <n v="1139411"/>
    <n v="46673913"/>
    <s v="147_G_KY6"/>
    <x v="1"/>
    <x v="0"/>
    <n v="3.59999999999999E-2"/>
    <m/>
    <n v="3.60058561208439E-2"/>
    <n v="5.8561208440000012E-6"/>
    <m/>
  </r>
  <r>
    <x v="1"/>
    <s v="04013"/>
    <s v="SRP Kyrene Generating Station"/>
    <n v="1139411"/>
    <n v="46673913"/>
    <s v="147_G_KY6"/>
    <x v="1"/>
    <x v="1"/>
    <n v="2E-3"/>
    <m/>
    <n v="2.0003255286891999E-3"/>
    <n v="3.2552868919986239E-7"/>
    <m/>
  </r>
  <r>
    <x v="1"/>
    <s v="04013"/>
    <s v="SRP Kyrene Generating Station"/>
    <n v="1139411"/>
    <n v="46674213"/>
    <s v="147_G_KY5"/>
    <x v="1"/>
    <x v="0"/>
    <n v="1.419"/>
    <m/>
    <n v="1.4192309370416001"/>
    <n v="2.3093704160004336E-4"/>
    <m/>
  </r>
  <r>
    <x v="1"/>
    <s v="04013"/>
    <s v="SRP Kyrene Generating Station"/>
    <n v="1139411"/>
    <n v="46674213"/>
    <s v="147_G_KY5"/>
    <x v="1"/>
    <x v="1"/>
    <n v="2.5000000000000001E-3"/>
    <m/>
    <n v="2.5004067712963902E-3"/>
    <n v="4.0677129639014181E-7"/>
    <m/>
  </r>
  <r>
    <x v="1"/>
    <s v="04013"/>
    <s v="Santan Generating Station"/>
    <n v="1139211"/>
    <n v="105573113"/>
    <s v="8068_G_ST5A"/>
    <x v="0"/>
    <x v="0"/>
    <n v="25.420999999999999"/>
    <n v="25.365658204999999"/>
    <n v="25.365659140000002"/>
    <n v="9.3500000275525963E-7"/>
    <m/>
  </r>
  <r>
    <x v="1"/>
    <s v="04013"/>
    <s v="Santan Generating Station"/>
    <n v="1139211"/>
    <n v="105573113"/>
    <s v="8068_G_ST5A"/>
    <x v="0"/>
    <x v="1"/>
    <n v="1.383"/>
    <n v="1.3834487305000001"/>
    <n v="1.3834485451999901"/>
    <n v="-1.8530001000272023E-7"/>
    <m/>
  </r>
  <r>
    <x v="1"/>
    <s v="04013"/>
    <s v="Santan Generating Station"/>
    <n v="1139211"/>
    <n v="105573213"/>
    <s v="8068_G_ST5B"/>
    <x v="0"/>
    <x v="0"/>
    <n v="26.567"/>
    <n v="26.26924219"/>
    <n v="26.2692366399999"/>
    <n v="-5.5500001003849775E-6"/>
    <m/>
  </r>
  <r>
    <x v="1"/>
    <s v="04013"/>
    <s v="Santan Generating Station"/>
    <n v="1139211"/>
    <n v="105573213"/>
    <s v="8068_G_ST5B"/>
    <x v="0"/>
    <x v="1"/>
    <n v="1.7310000000000001"/>
    <n v="1.7305670165"/>
    <n v="1.7305650862099899"/>
    <n v="-1.930290010054847E-6"/>
    <m/>
  </r>
  <r>
    <x v="1"/>
    <s v="04013"/>
    <s v="Santan Generating Station"/>
    <n v="1139211"/>
    <n v="105573313"/>
    <s v="8068_G_ST6A"/>
    <x v="0"/>
    <x v="0"/>
    <n v="33.381999999999998"/>
    <n v="33.382484374999997"/>
    <n v="33.382455680999897"/>
    <n v="-2.8694000100415451E-5"/>
    <m/>
  </r>
  <r>
    <x v="1"/>
    <s v="04013"/>
    <s v="Santan Generating Station"/>
    <n v="1139211"/>
    <n v="105573313"/>
    <s v="8068_G_ST6A"/>
    <x v="0"/>
    <x v="1"/>
    <n v="2.2469999999999999"/>
    <n v="2.246815674"/>
    <n v="2.2468085315000002"/>
    <n v="-7.1424999998903616E-6"/>
    <m/>
  </r>
  <r>
    <x v="1"/>
    <s v="04015"/>
    <s v="GRIFFITH ENERGY LLC"/>
    <n v="16323811"/>
    <n v="103915413"/>
    <s v="55124_G_CTG1"/>
    <x v="0"/>
    <x v="0"/>
    <n v="32.5"/>
    <n v="32.751974609999998"/>
    <n v="32.752077249999999"/>
    <n v="1.0264000000148599E-4"/>
    <m/>
  </r>
  <r>
    <x v="1"/>
    <s v="04015"/>
    <s v="GRIFFITH ENERGY LLC"/>
    <n v="16323811"/>
    <n v="103915413"/>
    <s v="55124_G_CTG1"/>
    <x v="0"/>
    <x v="1"/>
    <n v="2.1"/>
    <n v="2.0850703125000001"/>
    <n v="2.08506902599999"/>
    <n v="-1.2865000100781288E-6"/>
    <m/>
  </r>
  <r>
    <x v="1"/>
    <s v="04015"/>
    <s v="GRIFFITH ENERGY LLC"/>
    <n v="16323811"/>
    <n v="103915513"/>
    <s v="55124_G_CTG2"/>
    <x v="0"/>
    <x v="0"/>
    <n v="39.659999999999997"/>
    <n v="40.000839845000002"/>
    <n v="40.000742011"/>
    <n v="-9.7834000001739696E-5"/>
    <m/>
  </r>
  <r>
    <x v="1"/>
    <s v="04015"/>
    <s v="GRIFFITH ENERGY LLC"/>
    <n v="16323811"/>
    <n v="103915513"/>
    <s v="55124_G_CTG2"/>
    <x v="0"/>
    <x v="1"/>
    <n v="2.5"/>
    <n v="2.5416430664999998"/>
    <n v="2.5416435241999999"/>
    <n v="4.5770000012268497E-7"/>
    <m/>
  </r>
  <r>
    <x v="1"/>
    <s v="04015"/>
    <s v="UNS ELECTRIC INC - BLACK MOUNTAIN GENERATING STATION"/>
    <n v="13414311"/>
    <n v="86200113"/>
    <s v="56482_G_2"/>
    <x v="0"/>
    <x v="0"/>
    <n v="11.729699999999999"/>
    <n v="11.92276953"/>
    <n v="11.922769199999999"/>
    <n v="-3.3000000065896984E-7"/>
    <m/>
  </r>
  <r>
    <x v="1"/>
    <s v="04015"/>
    <s v="UNS ELECTRIC INC - BLACK MOUNTAIN GENERATING STATION"/>
    <n v="13414311"/>
    <n v="86200113"/>
    <s v="56482_G_2"/>
    <x v="0"/>
    <x v="1"/>
    <n v="0.4173"/>
    <n v="0.426363525399999"/>
    <n v="0.42636350200000001"/>
    <n v="-2.3399998994033666E-8"/>
    <m/>
  </r>
  <r>
    <x v="1"/>
    <s v="04015"/>
    <s v="UNS ELECTRIC INC - BLACK MOUNTAIN GENERATING STATION"/>
    <n v="13414311"/>
    <n v="88717213"/>
    <s v="56482_G_1"/>
    <x v="0"/>
    <x v="0"/>
    <n v="16.893999999999998"/>
    <n v="17.335998045"/>
    <n v="17.335995224000001"/>
    <n v="-2.8209999989314838E-6"/>
    <m/>
  </r>
  <r>
    <x v="1"/>
    <s v="04015"/>
    <s v="UNS ELECTRIC INC - BLACK MOUNTAIN GENERATING STATION"/>
    <n v="13414311"/>
    <n v="88717213"/>
    <s v="56482_G_1"/>
    <x v="0"/>
    <x v="1"/>
    <n v="0.59540000000000004"/>
    <n v="0.60852099599999998"/>
    <n v="0.60852102899999905"/>
    <n v="3.2999999066696262E-8"/>
    <m/>
  </r>
  <r>
    <x v="1"/>
    <s v="04017"/>
    <s v="APS - CHOLLA POWER PLANT"/>
    <n v="863011"/>
    <n v="111574513"/>
    <s v="113_B_1"/>
    <x v="0"/>
    <x v="0"/>
    <n v="166.03"/>
    <n v="166.03006250000001"/>
    <n v="166.02991631"/>
    <n v="-1.461900000094829E-4"/>
    <m/>
  </r>
  <r>
    <x v="1"/>
    <s v="04017"/>
    <s v="APS - CHOLLA POWER PLANT"/>
    <n v="863011"/>
    <n v="111574513"/>
    <s v="113_B_1"/>
    <x v="0"/>
    <x v="1"/>
    <n v="90.593000000000004"/>
    <n v="90.480828099999997"/>
    <n v="90.480828200999994"/>
    <n v="1.0099999769863643E-7"/>
    <m/>
  </r>
  <r>
    <x v="1"/>
    <s v="04017"/>
    <s v="APS - CHOLLA POWER PLANT"/>
    <n v="863011"/>
    <n v="111574713"/>
    <s v="113_B_3"/>
    <x v="0"/>
    <x v="0"/>
    <n v="673.82399999999996"/>
    <n v="673.82474999999999"/>
    <n v="673.82365549999895"/>
    <n v="-1.0945000010451622E-3"/>
    <m/>
  </r>
  <r>
    <x v="1"/>
    <s v="04017"/>
    <s v="APS - CHOLLA POWER PLANT"/>
    <n v="863011"/>
    <n v="111574713"/>
    <s v="113_B_3"/>
    <x v="0"/>
    <x v="1"/>
    <n v="341.57600000000002"/>
    <n v="341.57615625"/>
    <n v="341.576032609999"/>
    <n v="-1.2364000099296391E-4"/>
    <m/>
  </r>
  <r>
    <x v="1"/>
    <s v="04017"/>
    <s v="APS - CHOLLA POWER PLANT"/>
    <n v="863011"/>
    <n v="111574813"/>
    <s v="113_B_4"/>
    <x v="0"/>
    <x v="0"/>
    <n v="1895.97"/>
    <n v="1895.9751249999999"/>
    <n v="1895.97198811"/>
    <n v="-3.1368899999506539E-3"/>
    <m/>
  </r>
  <r>
    <x v="1"/>
    <s v="04017"/>
    <s v="APS - CHOLLA POWER PLANT"/>
    <n v="863011"/>
    <n v="111574813"/>
    <s v="113_B_4"/>
    <x v="0"/>
    <x v="1"/>
    <n v="901.93"/>
    <n v="901.93112499999995"/>
    <n v="901.93056549899995"/>
    <n v="-5.5950099999790837E-4"/>
    <m/>
  </r>
  <r>
    <x v="1"/>
    <s v="04017"/>
    <s v="NOVO BIOPOWER LLC"/>
    <n v="13414411"/>
    <n v="86201613"/>
    <s v="56616_B_4PB"/>
    <x v="1"/>
    <x v="0"/>
    <n v="208.313433"/>
    <m/>
    <n v="208.761305487399"/>
    <n v="0.4478724873989961"/>
    <m/>
  </r>
  <r>
    <x v="1"/>
    <s v="04017"/>
    <s v="NOVO BIOPOWER LLC"/>
    <n v="13414411"/>
    <n v="86201613"/>
    <s v="56616_B_4PB"/>
    <x v="1"/>
    <x v="1"/>
    <n v="2.6925696800000001"/>
    <m/>
    <n v="2.6983587508940001"/>
    <n v="5.7890708940000479E-3"/>
    <m/>
  </r>
  <r>
    <x v="1"/>
    <s v="04019"/>
    <s v="Irvington"/>
    <n v="977911"/>
    <n v="48108713"/>
    <s v="126_B_4"/>
    <x v="0"/>
    <x v="0"/>
    <n v="512.49800000000005"/>
    <n v="512.49743750000005"/>
    <n v="512.49761720000004"/>
    <n v="1.7969999998967978E-4"/>
    <m/>
  </r>
  <r>
    <x v="1"/>
    <s v="04019"/>
    <s v="Irvington"/>
    <n v="977911"/>
    <n v="48108713"/>
    <s v="126_B_4"/>
    <x v="0"/>
    <x v="1"/>
    <n v="16.356999999999999"/>
    <n v="16.357250974999999"/>
    <n v="16.3571674011"/>
    <n v="-8.3573899999578316E-5"/>
    <m/>
  </r>
  <r>
    <x v="1"/>
    <s v="04019"/>
    <s v="Irvington"/>
    <n v="977911"/>
    <n v="48108813"/>
    <s v="126_B_2"/>
    <x v="0"/>
    <x v="0"/>
    <n v="45.74"/>
    <n v="45.740046874999997"/>
    <n v="45.740094899999903"/>
    <n v="4.8024999905749155E-5"/>
    <m/>
  </r>
  <r>
    <x v="1"/>
    <s v="04019"/>
    <s v="Irvington"/>
    <n v="977911"/>
    <n v="48108813"/>
    <s v="126_B_2"/>
    <x v="0"/>
    <x v="1"/>
    <n v="1.139"/>
    <n v="1.1389044189999999"/>
    <n v="1.138903505"/>
    <n v="-9.1399999990748881E-7"/>
    <m/>
  </r>
  <r>
    <x v="1"/>
    <s v="04019"/>
    <s v="Irvington"/>
    <n v="977911"/>
    <n v="48108913"/>
    <s v="126_B_1"/>
    <x v="0"/>
    <x v="0"/>
    <n v="29.268000000000001"/>
    <n v="29.26786328"/>
    <n v="29.26786401211"/>
    <n v="7.3210999929074205E-7"/>
    <m/>
  </r>
  <r>
    <x v="1"/>
    <s v="04019"/>
    <s v="Irvington"/>
    <n v="977911"/>
    <n v="48108913"/>
    <s v="126_B_1"/>
    <x v="0"/>
    <x v="1"/>
    <n v="0.60799999999999998"/>
    <n v="0.60812573250000002"/>
    <n v="0.60812600499999903"/>
    <n v="2.7249999901002298E-7"/>
    <m/>
  </r>
  <r>
    <x v="1"/>
    <s v="04019"/>
    <s v="Irvington"/>
    <n v="977911"/>
    <n v="48109013"/>
    <s v="126_B_3"/>
    <x v="0"/>
    <x v="0"/>
    <n v="184.821"/>
    <n v="184.8208281"/>
    <n v="184.82082081999999"/>
    <n v="-7.2800000054940028E-6"/>
    <m/>
  </r>
  <r>
    <x v="1"/>
    <s v="04019"/>
    <s v="Irvington"/>
    <n v="977911"/>
    <n v="48109013"/>
    <s v="126_B_3"/>
    <x v="0"/>
    <x v="1"/>
    <n v="3.54"/>
    <n v="3.5404982909999898"/>
    <n v="3.5404965250001998"/>
    <n v="-1.7659997899599489E-6"/>
    <m/>
  </r>
  <r>
    <x v="1"/>
    <s v="04021"/>
    <s v="Coolidge Generating Station"/>
    <n v="11310611"/>
    <n v="118549313"/>
    <s v="56948_G_1"/>
    <x v="0"/>
    <x v="0"/>
    <n v="0.43"/>
    <n v="0.39101644894999998"/>
    <n v="0.39101650299999902"/>
    <n v="5.4049999032024232E-8"/>
    <m/>
  </r>
  <r>
    <x v="1"/>
    <s v="04021"/>
    <s v="Coolidge Generating Station"/>
    <n v="11310611"/>
    <n v="118549313"/>
    <s v="56948_G_1"/>
    <x v="0"/>
    <x v="1"/>
    <n v="2.17434E-2"/>
    <n v="1.9630996705000001E-2"/>
    <n v="1.9631000329999902E-2"/>
    <n v="3.6249999009474454E-9"/>
    <m/>
  </r>
  <r>
    <x v="1"/>
    <s v="04021"/>
    <s v="Coolidge Generating Station"/>
    <n v="11310611"/>
    <n v="118549413"/>
    <s v="56948_G_2"/>
    <x v="0"/>
    <x v="0"/>
    <n v="0.54"/>
    <n v="0.40400305175000001"/>
    <n v="0.40400301399999999"/>
    <n v="-3.7750000014824536E-8"/>
    <m/>
  </r>
  <r>
    <x v="1"/>
    <s v="04021"/>
    <s v="Coolidge Generating Station"/>
    <n v="11310611"/>
    <n v="118549413"/>
    <s v="56948_G_2"/>
    <x v="0"/>
    <x v="1"/>
    <n v="2.4448500000000001E-2"/>
    <n v="1.8594493864999999E-2"/>
    <n v="1.8594500019999901E-2"/>
    <n v="6.1549999021137669E-9"/>
    <m/>
  </r>
  <r>
    <x v="1"/>
    <s v="04021"/>
    <s v="Coolidge Generating Station"/>
    <n v="11310611"/>
    <n v="118549513"/>
    <s v="56948_G_3"/>
    <x v="0"/>
    <x v="0"/>
    <n v="0.55000000000000004"/>
    <n v="0.50866906749999996"/>
    <n v="0.50866900599999998"/>
    <n v="-6.1499999981506903E-8"/>
    <m/>
  </r>
  <r>
    <x v="1"/>
    <s v="04021"/>
    <s v="Coolidge Generating Station"/>
    <n v="11310611"/>
    <n v="118549513"/>
    <s v="56948_G_3"/>
    <x v="0"/>
    <x v="1"/>
    <n v="2.89365E-2"/>
    <n v="2.4246501925E-2"/>
    <n v="2.4246500019999999E-2"/>
    <n v="-1.9050000014952939E-9"/>
    <m/>
  </r>
  <r>
    <x v="1"/>
    <s v="04021"/>
    <s v="Coolidge Generating Station"/>
    <n v="11310611"/>
    <n v="118549613"/>
    <s v="56948_G_12"/>
    <x v="0"/>
    <x v="0"/>
    <n v="1.8"/>
    <n v="1.251425293"/>
    <n v="1.2514255341"/>
    <n v="2.41099999964689E-7"/>
    <m/>
  </r>
  <r>
    <x v="1"/>
    <s v="04021"/>
    <s v="Coolidge Generating Station"/>
    <n v="11310611"/>
    <n v="118549613"/>
    <s v="56948_G_12"/>
    <x v="0"/>
    <x v="1"/>
    <n v="8.6893200000000004E-2"/>
    <n v="6.1297412850000003E-2"/>
    <n v="6.1297500300200002E-2"/>
    <n v="8.7450199998118094E-8"/>
    <m/>
  </r>
  <r>
    <x v="1"/>
    <s v="04021"/>
    <s v="Coolidge Generating Station"/>
    <n v="11310611"/>
    <n v="118549713"/>
    <s v="56948_G_11"/>
    <x v="0"/>
    <x v="0"/>
    <n v="1.38"/>
    <n v="0.40069299315000001"/>
    <n v="0.40069301400000001"/>
    <n v="2.0850000004291047E-8"/>
    <m/>
  </r>
  <r>
    <x v="1"/>
    <s v="04021"/>
    <s v="Coolidge Generating Station"/>
    <n v="11310611"/>
    <n v="118549713"/>
    <s v="56948_G_11"/>
    <x v="0"/>
    <x v="1"/>
    <n v="7.0635000000000003E-2"/>
    <n v="1.98319931049999E-2"/>
    <n v="1.9832000700000001E-2"/>
    <n v="7.595000101057181E-9"/>
    <m/>
  </r>
  <r>
    <x v="1"/>
    <s v="04021"/>
    <s v="Coolidge Generating Station"/>
    <n v="11310611"/>
    <n v="118549813"/>
    <s v="56948_G_10"/>
    <x v="0"/>
    <x v="0"/>
    <n v="1.66"/>
    <n v="1.6982739259999999"/>
    <n v="1.6982740379999901"/>
    <n v="1.1199999017108553E-7"/>
    <m/>
  </r>
  <r>
    <x v="1"/>
    <s v="04021"/>
    <s v="Coolidge Generating Station"/>
    <n v="11310611"/>
    <n v="118549813"/>
    <s v="56948_G_10"/>
    <x v="0"/>
    <x v="1"/>
    <n v="7.81388999999999E-2"/>
    <n v="8.09675064E-2"/>
    <n v="8.0967502090099897E-2"/>
    <n v="-4.3099001034718754E-9"/>
    <m/>
  </r>
  <r>
    <x v="1"/>
    <s v="04021"/>
    <s v="Coolidge Generating Station"/>
    <n v="11310611"/>
    <n v="118549913"/>
    <s v="56948_G_9"/>
    <x v="0"/>
    <x v="0"/>
    <n v="1.51"/>
    <n v="1.228588867"/>
    <n v="1.22858852"/>
    <n v="-3.470000000671547E-7"/>
    <m/>
  </r>
  <r>
    <x v="1"/>
    <s v="04021"/>
    <s v="Coolidge Generating Station"/>
    <n v="11310611"/>
    <n v="118549913"/>
    <s v="56948_G_9"/>
    <x v="0"/>
    <x v="1"/>
    <n v="7.2328199999999898E-2"/>
    <n v="6.1208030699999999E-2"/>
    <n v="6.1208001271999997E-2"/>
    <n v="-2.9428000002107435E-8"/>
    <m/>
  </r>
  <r>
    <x v="1"/>
    <s v="04021"/>
    <s v="Coolidge Generating Station"/>
    <n v="11310611"/>
    <n v="118550013"/>
    <s v="56948_G_8"/>
    <x v="0"/>
    <x v="0"/>
    <n v="1.1599999999999999"/>
    <n v="1.075661499"/>
    <n v="1.07566203119999"/>
    <n v="5.3219999007758645E-7"/>
    <m/>
  </r>
  <r>
    <x v="1"/>
    <s v="04021"/>
    <s v="Coolidge Generating Station"/>
    <n v="11310611"/>
    <n v="118550013"/>
    <s v="56948_G_8"/>
    <x v="0"/>
    <x v="1"/>
    <n v="5.3501699999999999E-2"/>
    <n v="4.8445960999999899E-2"/>
    <n v="4.8445999679999997E-2"/>
    <n v="3.8680000098711975E-8"/>
    <m/>
  </r>
  <r>
    <x v="1"/>
    <s v="04021"/>
    <s v="Coolidge Generating Station"/>
    <n v="11310611"/>
    <n v="118550113"/>
    <s v="56948_G_7"/>
    <x v="0"/>
    <x v="0"/>
    <n v="1.18"/>
    <n v="1.3730059815"/>
    <n v="1.3730050199999899"/>
    <n v="-9.6150001005490537E-7"/>
    <m/>
  </r>
  <r>
    <x v="1"/>
    <s v="04021"/>
    <s v="Coolidge Generating Station"/>
    <n v="11310611"/>
    <n v="118550113"/>
    <s v="56948_G_7"/>
    <x v="0"/>
    <x v="1"/>
    <n v="5.0826900000000001E-2"/>
    <n v="5.3845481850000002E-2"/>
    <n v="5.3845501950999998E-2"/>
    <n v="2.0100999996441882E-8"/>
    <m/>
  </r>
  <r>
    <x v="1"/>
    <s v="04021"/>
    <s v="Coolidge Generating Station"/>
    <n v="11310611"/>
    <n v="118550213"/>
    <s v="56948_G_6"/>
    <x v="0"/>
    <x v="0"/>
    <n v="0.9"/>
    <n v="0.94873065199999995"/>
    <n v="0.94873103810000003"/>
    <n v="3.8610000008265644E-7"/>
    <m/>
  </r>
  <r>
    <x v="1"/>
    <s v="04021"/>
    <s v="Coolidge Generating Station"/>
    <n v="11310611"/>
    <n v="118550213"/>
    <s v="56948_G_6"/>
    <x v="0"/>
    <x v="1"/>
    <n v="4.5818699999999997E-2"/>
    <n v="4.3407497405000002E-2"/>
    <n v="4.340750015E-2"/>
    <n v="2.7449999981388196E-9"/>
    <m/>
  </r>
  <r>
    <x v="1"/>
    <s v="04021"/>
    <s v="Coolidge Generating Station"/>
    <n v="11310611"/>
    <n v="118550313"/>
    <s v="56948_G_5"/>
    <x v="0"/>
    <x v="0"/>
    <n v="0.77"/>
    <n v="0.94547180199999903"/>
    <n v="0.94547200499999895"/>
    <n v="2.0299999992090534E-7"/>
    <m/>
  </r>
  <r>
    <x v="1"/>
    <s v="04021"/>
    <s v="Coolidge Generating Station"/>
    <n v="11310611"/>
    <n v="118550313"/>
    <s v="56948_G_5"/>
    <x v="0"/>
    <x v="1"/>
    <n v="3.7847100000000002E-2"/>
    <n v="3.8529479979999899E-2"/>
    <n v="3.8529500389999999E-2"/>
    <n v="2.0410000099724268E-8"/>
    <m/>
  </r>
  <r>
    <x v="1"/>
    <s v="04021"/>
    <s v="Coolidge Generating Station"/>
    <n v="11310611"/>
    <n v="118550413"/>
    <s v="56948_G_4"/>
    <x v="0"/>
    <x v="0"/>
    <n v="0.59"/>
    <n v="0.63508996600000001"/>
    <n v="0.63509000699999996"/>
    <n v="4.0999999950663835E-8"/>
    <m/>
  </r>
  <r>
    <x v="1"/>
    <s v="04021"/>
    <s v="Coolidge Generating Station"/>
    <n v="11310611"/>
    <n v="118550413"/>
    <s v="56948_G_4"/>
    <x v="0"/>
    <x v="1"/>
    <n v="3.0092399999999998E-2"/>
    <n v="2.7737480165000002E-2"/>
    <n v="2.7737501102E-2"/>
    <n v="2.0936999998305561E-8"/>
    <m/>
  </r>
  <r>
    <x v="1"/>
    <s v="04021"/>
    <s v="Desert Basin Generating Station"/>
    <n v="998111"/>
    <n v="48101713"/>
    <s v="55129_G_CTG2"/>
    <x v="0"/>
    <x v="0"/>
    <n v="28"/>
    <n v="19.063132809999999"/>
    <n v="19.063144770000001"/>
    <n v="1.1960000001920434E-5"/>
    <m/>
  </r>
  <r>
    <x v="1"/>
    <s v="04021"/>
    <s v="Desert Basin Generating Station"/>
    <n v="998111"/>
    <n v="48101713"/>
    <s v="55129_G_CTG2"/>
    <x v="0"/>
    <x v="1"/>
    <n v="1.5"/>
    <n v="1.0182365725"/>
    <n v="1.01823753121"/>
    <n v="9.5871000005409712E-7"/>
    <m/>
  </r>
  <r>
    <x v="1"/>
    <s v="04021"/>
    <s v="Desert Basin Generating Station"/>
    <n v="998111"/>
    <n v="48101813"/>
    <s v="55129_G_CTG1"/>
    <x v="0"/>
    <x v="0"/>
    <n v="32.299999999999997"/>
    <n v="33.057359374999997"/>
    <n v="33.05734065"/>
    <n v="-1.8724999996777569E-5"/>
    <m/>
  </r>
  <r>
    <x v="1"/>
    <s v="04021"/>
    <s v="Desert Basin Generating Station"/>
    <n v="998111"/>
    <n v="48101813"/>
    <s v="55129_G_CTG1"/>
    <x v="0"/>
    <x v="1"/>
    <n v="1.9"/>
    <n v="1.7582608645"/>
    <n v="1.7582605689999899"/>
    <n v="-2.9550001001688031E-7"/>
    <m/>
  </r>
  <r>
    <x v="1"/>
    <s v="04021"/>
    <s v="Saguaro Power Plant"/>
    <n v="998011"/>
    <n v="48102113"/>
    <s v="118_G_GT1"/>
    <x v="1"/>
    <x v="0"/>
    <n v="6.3366400000000001"/>
    <m/>
    <n v="6.3376710641629996"/>
    <n v="1.0310641629995843E-3"/>
    <m/>
  </r>
  <r>
    <x v="1"/>
    <s v="04021"/>
    <s v="Saguaro Power Plant"/>
    <n v="998011"/>
    <n v="48102113"/>
    <s v="118_G_GT1"/>
    <x v="1"/>
    <x v="1"/>
    <n v="1.1168300000000001E-2"/>
    <m/>
    <n v="1.1170118010847999E-2"/>
    <n v="1.8180108479984997E-6"/>
    <m/>
  </r>
  <r>
    <x v="1"/>
    <s v="04021"/>
    <s v="Saguaro Power Plant"/>
    <n v="998011"/>
    <n v="67644113"/>
    <s v="118_G_GT2"/>
    <x v="1"/>
    <x v="0"/>
    <n v="2.9672000000000001"/>
    <m/>
    <n v="2.9676828711429999"/>
    <n v="4.8287114299983003E-4"/>
    <m/>
  </r>
  <r>
    <x v="1"/>
    <s v="04021"/>
    <s v="Saguaro Power Plant"/>
    <n v="998011"/>
    <n v="67644113"/>
    <s v="118_G_GT2"/>
    <x v="1"/>
    <x v="1"/>
    <n v="5.2296900000000004E-3"/>
    <m/>
    <n v="5.2305412040389897E-3"/>
    <n v="8.5120403898932689E-7"/>
    <m/>
  </r>
  <r>
    <x v="1"/>
    <s v="04021"/>
    <s v="Saguaro Power Plant"/>
    <n v="998011"/>
    <n v="67644213"/>
    <s v="118_G_GE1"/>
    <x v="0"/>
    <x v="0"/>
    <n v="2.6370900000000002"/>
    <n v="3.9546669919999999"/>
    <n v="3.9546671211"/>
    <n v="1.2910000002364086E-7"/>
    <m/>
  </r>
  <r>
    <x v="1"/>
    <s v="04021"/>
    <s v="Saguaro Power Plant"/>
    <n v="998011"/>
    <n v="67644213"/>
    <s v="118_G_GE1"/>
    <x v="0"/>
    <x v="1"/>
    <n v="3.7943699999999997E-2"/>
    <n v="7.0514121999999999E-2"/>
    <n v="7.0514089709999894E-2"/>
    <n v="-3.2290000104295835E-8"/>
    <m/>
  </r>
  <r>
    <x v="1"/>
    <s v="04021"/>
    <s v="Sundance Power Plant"/>
    <n v="1032711"/>
    <n v="48098813"/>
    <s v="55522_G_CT2"/>
    <x v="0"/>
    <x v="0"/>
    <n v="1.17723"/>
    <n v="2.3056989744999998"/>
    <n v="2.3056999429999898"/>
    <n v="9.6849998998393971E-7"/>
    <m/>
  </r>
  <r>
    <x v="1"/>
    <s v="04021"/>
    <s v="Sundance Power Plant"/>
    <n v="1032711"/>
    <n v="48098813"/>
    <s v="55522_G_CT2"/>
    <x v="0"/>
    <x v="1"/>
    <n v="1.8346500000000002E-2"/>
    <n v="7.9153541549999998E-2"/>
    <n v="7.9153501830099907E-2"/>
    <n v="-3.9719900091217397E-8"/>
    <m/>
  </r>
  <r>
    <x v="1"/>
    <s v="04021"/>
    <s v="Sundance Power Plant"/>
    <n v="1032711"/>
    <n v="62911013"/>
    <s v="55522_G_CT1"/>
    <x v="0"/>
    <x v="0"/>
    <n v="1.5246"/>
    <n v="1.44089868149999"/>
    <n v="1.44089901199999"/>
    <n v="3.3050000003420621E-7"/>
    <m/>
  </r>
  <r>
    <x v="1"/>
    <s v="04021"/>
    <s v="Sundance Power Plant"/>
    <n v="1032711"/>
    <n v="62911013"/>
    <s v="55522_G_CT1"/>
    <x v="0"/>
    <x v="1"/>
    <n v="2.4590399999999998E-2"/>
    <n v="5.1156059249999997E-2"/>
    <n v="5.1156000930999902E-2"/>
    <n v="-5.8319000094397833E-8"/>
    <m/>
  </r>
  <r>
    <x v="1"/>
    <s v="04021"/>
    <s v="Sundance Power Plant"/>
    <n v="1032711"/>
    <n v="62911113"/>
    <s v="55522_G_CT3"/>
    <x v="0"/>
    <x v="0"/>
    <n v="1.2618"/>
    <n v="2.127920166"/>
    <n v="2.1279192550000001"/>
    <n v="-9.1099999988131231E-7"/>
    <m/>
  </r>
  <r>
    <x v="1"/>
    <s v="04021"/>
    <s v="Sundance Power Plant"/>
    <n v="1032711"/>
    <n v="62911113"/>
    <s v="55522_G_CT3"/>
    <x v="0"/>
    <x v="1"/>
    <n v="1.90701E-2"/>
    <n v="7.1059997549999906E-2"/>
    <n v="7.1060001419999894E-2"/>
    <n v="3.8699999871383284E-9"/>
    <m/>
  </r>
  <r>
    <x v="1"/>
    <s v="04021"/>
    <s v="Sundance Power Plant"/>
    <n v="1032711"/>
    <n v="62911213"/>
    <s v="55522_G_CT4"/>
    <x v="0"/>
    <x v="0"/>
    <n v="0.96669499999999997"/>
    <n v="2.1124624024999998"/>
    <n v="2.1124635289999998"/>
    <n v="1.1264999999482939E-6"/>
    <m/>
  </r>
  <r>
    <x v="1"/>
    <s v="04021"/>
    <s v="Sundance Power Plant"/>
    <n v="1032711"/>
    <n v="62911213"/>
    <s v="55522_G_CT4"/>
    <x v="0"/>
    <x v="1"/>
    <n v="1.4216100000000001E-2"/>
    <n v="7.6818580649999996E-2"/>
    <n v="7.6818501811100004E-2"/>
    <n v="-7.8838899991717781E-8"/>
    <m/>
  </r>
  <r>
    <x v="1"/>
    <s v="04021"/>
    <s v="Sundance Power Plant"/>
    <n v="1032711"/>
    <n v="62911313"/>
    <s v="55522_G_CT5"/>
    <x v="0"/>
    <x v="0"/>
    <n v="1.1389199999999999"/>
    <n v="1.380409668"/>
    <n v="1.3804100131999899"/>
    <n v="3.4519998992621481E-7"/>
    <m/>
  </r>
  <r>
    <x v="1"/>
    <s v="04021"/>
    <s v="Sundance Power Plant"/>
    <n v="1032711"/>
    <n v="62911313"/>
    <s v="55522_G_CT5"/>
    <x v="0"/>
    <x v="1"/>
    <n v="1.8174300000000001E-2"/>
    <n v="6.5359046949999999E-2"/>
    <n v="6.5359001310099904E-2"/>
    <n v="-4.563990009531782E-8"/>
    <m/>
  </r>
  <r>
    <x v="1"/>
    <s v="04021"/>
    <s v="Sundance Power Plant"/>
    <n v="1032711"/>
    <n v="62911413"/>
    <s v="55522_G_CT6"/>
    <x v="0"/>
    <x v="0"/>
    <n v="1.0382199999999999"/>
    <n v="2.1756652829999998"/>
    <n v="2.1756658189999998"/>
    <n v="5.3599999993991787E-7"/>
    <m/>
  </r>
  <r>
    <x v="1"/>
    <s v="04021"/>
    <s v="Sundance Power Plant"/>
    <n v="1032711"/>
    <n v="62911413"/>
    <s v="55522_G_CT6"/>
    <x v="0"/>
    <x v="1"/>
    <n v="1.6611600000000001E-2"/>
    <n v="8.8399665849999906E-2"/>
    <n v="8.8399501631199903E-2"/>
    <n v="-1.6421880000283551E-7"/>
    <m/>
  </r>
  <r>
    <x v="1"/>
    <s v="04021"/>
    <s v="Sundance Power Plant"/>
    <n v="1032711"/>
    <n v="62911513"/>
    <s v="55522_G_CT7"/>
    <x v="0"/>
    <x v="0"/>
    <n v="1.1556500000000001"/>
    <n v="2.2679992675"/>
    <n v="2.2679981221999901"/>
    <n v="-1.1453000099415078E-6"/>
    <m/>
  </r>
  <r>
    <x v="1"/>
    <s v="04021"/>
    <s v="Sundance Power Plant"/>
    <n v="1032711"/>
    <n v="62911513"/>
    <s v="55522_G_CT7"/>
    <x v="0"/>
    <x v="1"/>
    <n v="2.06982E-2"/>
    <n v="8.4492828349999993E-2"/>
    <n v="8.4492867240000005E-2"/>
    <n v="3.8890000012004045E-8"/>
    <m/>
  </r>
  <r>
    <x v="1"/>
    <s v="04021"/>
    <s v="Sundance Power Plant"/>
    <n v="1032711"/>
    <n v="62911613"/>
    <s v="55522_G_CT8"/>
    <x v="0"/>
    <x v="0"/>
    <n v="1.0353000000000001"/>
    <n v="2.6926984864999999"/>
    <n v="2.6927010371"/>
    <n v="2.5506000000952156E-6"/>
    <m/>
  </r>
  <r>
    <x v="1"/>
    <s v="04021"/>
    <s v="Sundance Power Plant"/>
    <n v="1032711"/>
    <n v="62911613"/>
    <s v="55522_G_CT8"/>
    <x v="0"/>
    <x v="1"/>
    <n v="1.6134599999999898E-2"/>
    <n v="0.112335044849999"/>
    <n v="0.112335002499999"/>
    <n v="-4.2349999992974396E-8"/>
    <m/>
  </r>
  <r>
    <x v="1"/>
    <s v="04021"/>
    <s v="Sundance Power Plant"/>
    <n v="1032711"/>
    <n v="62911713"/>
    <s v="55522_G_CT9"/>
    <x v="0"/>
    <x v="0"/>
    <n v="1.0690299999999999"/>
    <n v="2.2106313475000001"/>
    <n v="2.2106309441000001"/>
    <n v="-4.0340000007077492E-7"/>
    <m/>
  </r>
  <r>
    <x v="1"/>
    <s v="04021"/>
    <s v="Sundance Power Plant"/>
    <n v="1032711"/>
    <n v="62911713"/>
    <s v="55522_G_CT9"/>
    <x v="0"/>
    <x v="1"/>
    <n v="1.7477400000000001E-2"/>
    <n v="0.1056664963"/>
    <n v="0.10566650321"/>
    <n v="6.9100000027466635E-9"/>
    <m/>
  </r>
  <r>
    <x v="1"/>
    <s v="04021"/>
    <s v="Sundance Power Plant"/>
    <n v="1032711"/>
    <n v="62911813"/>
    <s v="55522_G_CT10"/>
    <x v="0"/>
    <x v="0"/>
    <n v="1.2564200000000001"/>
    <n v="2.4244228515000001"/>
    <n v="2.4244245390999901"/>
    <n v="1.6875999899745864E-6"/>
    <m/>
  </r>
  <r>
    <x v="1"/>
    <s v="04021"/>
    <s v="Sundance Power Plant"/>
    <n v="1032711"/>
    <n v="62911813"/>
    <s v="55522_G_CT10"/>
    <x v="0"/>
    <x v="1"/>
    <n v="2.0541E-2"/>
    <n v="9.0901657099999894E-2"/>
    <n v="9.0901502011000099E-2"/>
    <n v="-1.5508899979532753E-7"/>
    <m/>
  </r>
  <r>
    <x v="1"/>
    <s v="04023"/>
    <s v="VALENCIA POWER PLANT"/>
    <n v="1032911"/>
    <n v="103916313"/>
    <s v="6515_G_GT3"/>
    <x v="1"/>
    <x v="0"/>
    <n v="0.77479999999999905"/>
    <m/>
    <n v="0.77646580799999998"/>
    <n v="1.6658080000009345E-3"/>
    <m/>
  </r>
  <r>
    <x v="1"/>
    <s v="04023"/>
    <s v="VALENCIA POWER PLANT"/>
    <n v="1032911"/>
    <n v="103916313"/>
    <s v="6515_G_GT3"/>
    <x v="1"/>
    <x v="1"/>
    <n v="1.5800000000000002E-2"/>
    <m/>
    <n v="1.58339696189999E-2"/>
    <n v="3.3969618999898227E-5"/>
    <m/>
  </r>
  <r>
    <x v="1"/>
    <s v="04023"/>
    <s v="VALENCIA POWER PLANT"/>
    <n v="1032911"/>
    <n v="103916413"/>
    <s v="6515_G_GT4"/>
    <x v="1"/>
    <x v="0"/>
    <n v="0.1507"/>
    <m/>
    <n v="0.15108885849999901"/>
    <n v="3.8885849999900635E-4"/>
    <m/>
  </r>
  <r>
    <x v="1"/>
    <s v="04023"/>
    <s v="VALENCIA POWER PLANT"/>
    <n v="1032911"/>
    <n v="103916413"/>
    <s v="6515_G_GT4"/>
    <x v="1"/>
    <x v="1"/>
    <n v="3.5999999999999999E-3"/>
    <m/>
    <n v="3.6092891309999898E-3"/>
    <n v="9.2891309999899342E-6"/>
    <m/>
  </r>
  <r>
    <x v="1"/>
    <s v="04023"/>
    <s v="VALENCIA POWER PLANT"/>
    <n v="1032911"/>
    <n v="48098513"/>
    <s v="6515_G_GT1"/>
    <x v="1"/>
    <x v="0"/>
    <n v="0.30809999999999998"/>
    <m/>
    <n v="0.30889501004999997"/>
    <n v="7.9501004999998903E-4"/>
    <m/>
  </r>
  <r>
    <x v="1"/>
    <s v="04023"/>
    <s v="VALENCIA POWER PLANT"/>
    <n v="1032911"/>
    <n v="48098513"/>
    <s v="6515_G_GT1"/>
    <x v="1"/>
    <x v="1"/>
    <n v="6.7999999999999996E-3"/>
    <m/>
    <n v="6.8175463559999898E-3"/>
    <n v="1.7546355999990132E-5"/>
    <m/>
  </r>
  <r>
    <x v="1"/>
    <s v="04023"/>
    <s v="VALENCIA POWER PLANT"/>
    <n v="1032911"/>
    <n v="48098613"/>
    <s v="6515_G_GT2"/>
    <x v="1"/>
    <x v="0"/>
    <n v="0.363399999999999"/>
    <m/>
    <n v="0.36433769360000001"/>
    <n v="9.3769360000101054E-4"/>
    <m/>
  </r>
  <r>
    <x v="1"/>
    <s v="04023"/>
    <s v="VALENCIA POWER PLANT"/>
    <n v="1032911"/>
    <n v="48098613"/>
    <s v="6515_G_GT2"/>
    <x v="1"/>
    <x v="1"/>
    <n v="6.8999999999999999E-3"/>
    <m/>
    <n v="6.9178042139999996E-3"/>
    <n v="1.7804213999999749E-5"/>
    <m/>
  </r>
  <r>
    <x v="1"/>
    <s v="04027"/>
    <s v="APS - YUCCA POWER PLANT"/>
    <n v="1013411"/>
    <n v="88710513"/>
    <s v="120_B_1"/>
    <x v="0"/>
    <x v="0"/>
    <n v="153"/>
    <n v="153.1061875"/>
    <n v="153.10597999999899"/>
    <n v="-2.0750000101088517E-4"/>
    <m/>
  </r>
  <r>
    <x v="1"/>
    <s v="04027"/>
    <s v="APS - YUCCA POWER PLANT"/>
    <n v="1013411"/>
    <n v="88710513"/>
    <s v="120_B_1"/>
    <x v="0"/>
    <x v="1"/>
    <n v="0.753"/>
    <n v="0.75352947999999997"/>
    <n v="0.75352700499999903"/>
    <n v="-2.4750000009454709E-6"/>
    <m/>
  </r>
  <r>
    <x v="1"/>
    <s v="04027"/>
    <s v="APS - YUCCA POWER PLANT"/>
    <n v="1013411"/>
    <n v="88710713"/>
    <s v="120_G_GT1"/>
    <x v="1"/>
    <x v="0"/>
    <n v="2.3409599999999999"/>
    <m/>
    <n v="2.3413409789270001"/>
    <n v="3.809789270001751E-4"/>
    <m/>
  </r>
  <r>
    <x v="1"/>
    <s v="04027"/>
    <s v="APS - YUCCA POWER PLANT"/>
    <n v="1013411"/>
    <n v="88710713"/>
    <s v="120_G_GT1"/>
    <x v="1"/>
    <x v="1"/>
    <n v="4.3892999999999996E-3"/>
    <m/>
    <n v="4.3900143074999901E-3"/>
    <n v="7.1430749999049775E-7"/>
    <m/>
  </r>
  <r>
    <x v="1"/>
    <s v="04027"/>
    <s v="APS - YUCCA POWER PLANT"/>
    <n v="1013411"/>
    <n v="88710913"/>
    <s v="120_G_GT2"/>
    <x v="1"/>
    <x v="0"/>
    <n v="1.9349799999999999"/>
    <m/>
    <n v="1.935294918009"/>
    <n v="3.1491800900007583E-4"/>
    <m/>
  </r>
  <r>
    <x v="1"/>
    <s v="04027"/>
    <s v="APS - YUCCA POWER PLANT"/>
    <n v="1013411"/>
    <n v="88710913"/>
    <s v="120_G_GT2"/>
    <x v="1"/>
    <x v="1"/>
    <n v="3.62809E-3"/>
    <m/>
    <n v="3.6286804906639999E-3"/>
    <n v="5.9049066399984723E-7"/>
    <m/>
  </r>
  <r>
    <x v="1"/>
    <s v="04027"/>
    <s v="APS - YUCCA POWER PLANT"/>
    <n v="1013411"/>
    <n v="88711113"/>
    <s v="120_G_GT3"/>
    <x v="1"/>
    <x v="0"/>
    <n v="31.276399999999999"/>
    <m/>
    <n v="31.28148960055"/>
    <n v="5.0896005500007391E-3"/>
    <m/>
  </r>
  <r>
    <x v="1"/>
    <s v="04027"/>
    <s v="APS - YUCCA POWER PLANT"/>
    <n v="1013411"/>
    <n v="88711113"/>
    <s v="120_G_GT3"/>
    <x v="1"/>
    <x v="1"/>
    <n v="5.8643199999999999E-2"/>
    <m/>
    <n v="5.8652743662749897E-2"/>
    <n v="9.5436627498973747E-6"/>
    <m/>
  </r>
  <r>
    <x v="1"/>
    <s v="04027"/>
    <s v="APS - YUCCA POWER PLANT"/>
    <n v="1013411"/>
    <n v="88711313"/>
    <s v="120_G_GT4"/>
    <x v="1"/>
    <x v="0"/>
    <n v="1.86609"/>
    <m/>
    <n v="1.86639375665799"/>
    <n v="3.0375665798998419E-4"/>
    <m/>
  </r>
  <r>
    <x v="1"/>
    <s v="04027"/>
    <s v="APS - YUCCA POWER PLANT"/>
    <n v="1013411"/>
    <n v="88711313"/>
    <s v="120_G_GT4"/>
    <x v="1"/>
    <x v="1"/>
    <n v="4.9903200000000002E-2"/>
    <m/>
    <n v="4.9911319774700001E-2"/>
    <n v="8.1197746999994713E-6"/>
    <m/>
  </r>
  <r>
    <x v="1"/>
    <s v="04027"/>
    <s v="APS - YUCCA POWER PLANT"/>
    <n v="1013411"/>
    <n v="88711413"/>
    <s v="120_G_GT21"/>
    <x v="1"/>
    <x v="0"/>
    <n v="0.30219200000000002"/>
    <m/>
    <n v="0.302241181523699"/>
    <n v="4.9181523698982321E-5"/>
    <m/>
  </r>
  <r>
    <x v="1"/>
    <s v="04027"/>
    <s v="APS - YUCCA POWER PLANT"/>
    <n v="1013411"/>
    <n v="88711413"/>
    <s v="120_G_GT21"/>
    <x v="1"/>
    <x v="1"/>
    <n v="8.08123E-3"/>
    <m/>
    <n v="8.0825455163409995E-3"/>
    <n v="1.3155163409994675E-6"/>
    <m/>
  </r>
  <r>
    <x v="1"/>
    <s v="04027"/>
    <s v="APS - YUCCA POWER PLANT"/>
    <n v="1013411"/>
    <n v="88712013"/>
    <s v="120_G_GT5"/>
    <x v="0"/>
    <x v="0"/>
    <n v="4.8600000000000003"/>
    <n v="5.1782055649999998"/>
    <n v="5.1782069599999998"/>
    <n v="1.394999999959623E-6"/>
    <m/>
  </r>
  <r>
    <x v="1"/>
    <s v="04027"/>
    <s v="APS - YUCCA POWER PLANT"/>
    <n v="1013411"/>
    <n v="88712013"/>
    <s v="120_G_GT5"/>
    <x v="0"/>
    <x v="1"/>
    <n v="0.25800000000000001"/>
    <n v="0.26875057985"/>
    <n v="0.26875050500999997"/>
    <n v="-7.4840000030551579E-8"/>
    <m/>
  </r>
  <r>
    <x v="1"/>
    <s v="04027"/>
    <s v="APS - YUCCA POWER PLANT"/>
    <n v="1013411"/>
    <n v="88712113"/>
    <s v="120_G_GT6"/>
    <x v="0"/>
    <x v="0"/>
    <n v="4.5599999999999996"/>
    <n v="4.8762280274999998"/>
    <n v="4.87623084999999"/>
    <n v="2.8224999901738101E-6"/>
    <m/>
  </r>
  <r>
    <x v="1"/>
    <s v="04027"/>
    <s v="APS - YUCCA POWER PLANT"/>
    <n v="1013411"/>
    <n v="88712113"/>
    <s v="120_G_GT6"/>
    <x v="0"/>
    <x v="1"/>
    <n v="0.248"/>
    <n v="0.26284552"/>
    <n v="0.262844765209999"/>
    <n v="-7.5479000100076021E-7"/>
    <m/>
  </r>
  <r>
    <x v="1"/>
    <s v="04027"/>
    <s v="YUMA COGENERATION ASSOCIATES"/>
    <n v="1013311"/>
    <n v="48095013"/>
    <s v="54694_G_GEN2"/>
    <x v="0"/>
    <x v="0"/>
    <n v="4.6399999999999997"/>
    <n v="2.3065563965"/>
    <n v="2.3065575300000001"/>
    <n v="1.1335000000833872E-6"/>
    <m/>
  </r>
  <r>
    <x v="1"/>
    <s v="04027"/>
    <s v="YUMA COGENERATION ASSOCIATES"/>
    <n v="1013311"/>
    <n v="48095013"/>
    <s v="54694_G_GEN2"/>
    <x v="0"/>
    <x v="1"/>
    <n v="3.4613699999999997E-2"/>
    <n v="1.5820500375000001E-2"/>
    <n v="1.58205002E-2"/>
    <n v="-1.7500000060177712E-10"/>
    <m/>
  </r>
  <r>
    <x v="2"/>
    <s v="05001"/>
    <s v="RICELAND FOODS INC - SOY DIV - STUTTGART"/>
    <n v="1091311"/>
    <n v="95975413"/>
    <s v="56079_B_South"/>
    <x v="1"/>
    <x v="0"/>
    <n v="197.13"/>
    <m/>
    <n v="197.67012179999799"/>
    <n v="0.54012179999799059"/>
    <m/>
  </r>
  <r>
    <x v="2"/>
    <s v="05001"/>
    <s v="RICELAND FOODS INC - SOY DIV - STUTTGART"/>
    <n v="1091311"/>
    <n v="95975413"/>
    <s v="56079_B_South"/>
    <x v="1"/>
    <x v="1"/>
    <n v="117.49"/>
    <m/>
    <n v="117.81188640000001"/>
    <n v="0.32188640000001101"/>
    <m/>
  </r>
  <r>
    <x v="2"/>
    <s v="05007"/>
    <s v="FLINT CREEK POWER PLANT (SWEPCO)"/>
    <n v="1015511"/>
    <n v="48088413"/>
    <s v="6138_B_1"/>
    <x v="0"/>
    <x v="0"/>
    <n v="3055.8209900000002"/>
    <n v="3055.8215"/>
    <n v="3055.8240614042002"/>
    <n v="2.5614042001507187E-3"/>
    <m/>
  </r>
  <r>
    <x v="2"/>
    <s v="05007"/>
    <s v="FLINT CREEK POWER PLANT (SWEPCO)"/>
    <n v="1015511"/>
    <n v="48088413"/>
    <s v="6138_B_1"/>
    <x v="0"/>
    <x v="1"/>
    <n v="1636.9875999999999"/>
    <n v="1633.940875"/>
    <n v="1633.9423973410301"/>
    <n v="1.5223410300677642E-3"/>
    <m/>
  </r>
  <r>
    <x v="2"/>
    <s v="05011"/>
    <s v="POTLATCH LAND &amp; LUMBER,LLC-WARREN LUMBER"/>
    <n v="7737111"/>
    <n v="2882413"/>
    <s v="50640_B_BLR1"/>
    <x v="1"/>
    <x v="0"/>
    <n v="128.6"/>
    <m/>
    <n v="128.95230419999999"/>
    <n v="0.35230419999999185"/>
    <m/>
  </r>
  <r>
    <x v="2"/>
    <s v="05011"/>
    <s v="POTLATCH LAND &amp; LUMBER,LLC-WARREN LUMBER"/>
    <n v="7737111"/>
    <n v="2882413"/>
    <s v="50640_B_BLR1"/>
    <x v="1"/>
    <x v="1"/>
    <n v="15.41"/>
    <m/>
    <n v="15.452219879999999"/>
    <n v="4.2219879999999321E-2"/>
    <m/>
  </r>
  <r>
    <x v="2"/>
    <s v="05031"/>
    <s v="JONESBORO CITY WATER AND LIGHT-NW SUBSTA"/>
    <n v="976311"/>
    <n v="112830813"/>
    <s v="56505_G_SN04"/>
    <x v="0"/>
    <x v="0"/>
    <n v="13.551"/>
    <n v="13.551038085"/>
    <n v="13.5510006412"/>
    <n v="-3.7443800000147576E-5"/>
    <m/>
  </r>
  <r>
    <x v="2"/>
    <s v="05031"/>
    <s v="JONESBORO CITY WATER AND LIGHT-NW SUBSTA"/>
    <n v="976311"/>
    <n v="112830813"/>
    <s v="56505_G_SN04"/>
    <x v="0"/>
    <x v="1"/>
    <n v="7.2999999999999898E-2"/>
    <n v="7.3200149549999996E-2"/>
    <n v="7.3200003499999999E-2"/>
    <n v="-1.46049999996678E-7"/>
    <m/>
  </r>
  <r>
    <x v="2"/>
    <s v="05031"/>
    <s v="JONESBORO CITY WATER AND LIGHT-NW SUBSTA"/>
    <n v="976311"/>
    <n v="112830913"/>
    <s v="56505_G_SN02"/>
    <x v="1"/>
    <x v="0"/>
    <n v="0.88571407119999901"/>
    <m/>
    <n v="0.88706576868082399"/>
    <n v="1.351697480824976E-3"/>
    <m/>
  </r>
  <r>
    <x v="2"/>
    <s v="05031"/>
    <s v="JONESBORO CITY WATER AND LIGHT-NW SUBSTA"/>
    <n v="976311"/>
    <n v="112830913"/>
    <s v="56505_G_SN02"/>
    <x v="1"/>
    <x v="1"/>
    <n v="5.3079000000000001E-2"/>
    <m/>
    <n v="5.3160008350965897E-2"/>
    <n v="8.1008350965895703E-5"/>
    <m/>
  </r>
  <r>
    <x v="2"/>
    <s v="05031"/>
    <s v="JONESBORO CITY WATER AND LIGHT-NW SUBSTA"/>
    <n v="976311"/>
    <n v="112831013"/>
    <s v="56505_G_SN06"/>
    <x v="0"/>
    <x v="0"/>
    <n v="2.8639999999999999"/>
    <n v="2.8638005369999999"/>
    <n v="2.8638001023999999"/>
    <n v="-4.3459999998773924E-7"/>
    <m/>
  </r>
  <r>
    <x v="2"/>
    <s v="05031"/>
    <s v="JONESBORO CITY WATER AND LIGHT-NW SUBSTA"/>
    <n v="976311"/>
    <n v="112831013"/>
    <s v="56505_G_SN06"/>
    <x v="0"/>
    <x v="1"/>
    <n v="1.7000000000000001E-2"/>
    <n v="1.704999733E-2"/>
    <n v="1.7049999399999901E-2"/>
    <n v="2.0699999006557057E-9"/>
    <m/>
  </r>
  <r>
    <x v="2"/>
    <s v="05031"/>
    <s v="JONESBORO CITY WATER AND LIGHT-NW SUBSTA"/>
    <n v="976311"/>
    <n v="112831113"/>
    <s v="56505_G_SN01"/>
    <x v="1"/>
    <x v="0"/>
    <n v="1.73508"/>
    <m/>
    <n v="1.7354767364100001"/>
    <n v="3.9673641000015358E-4"/>
    <m/>
  </r>
  <r>
    <x v="2"/>
    <s v="05031"/>
    <s v="JONESBORO CITY WATER AND LIGHT-NW SUBSTA"/>
    <n v="976311"/>
    <n v="112831113"/>
    <s v="56505_G_SN01"/>
    <x v="1"/>
    <x v="1"/>
    <n v="3.85572E-2"/>
    <m/>
    <n v="3.8566017572999899E-2"/>
    <n v="8.8175729998987706E-6"/>
    <m/>
  </r>
  <r>
    <x v="2"/>
    <s v="05031"/>
    <s v="JONESBORO CITY WATER AND LIGHT-NW SUBSTA"/>
    <n v="976311"/>
    <n v="112831313"/>
    <s v="56505_G_SN07"/>
    <x v="0"/>
    <x v="0"/>
    <n v="18.18"/>
    <n v="18.179886719999999"/>
    <n v="18.179900011999901"/>
    <n v="1.3291999902520502E-5"/>
    <m/>
  </r>
  <r>
    <x v="2"/>
    <s v="05031"/>
    <s v="JONESBORO CITY WATER AND LIGHT-NW SUBSTA"/>
    <n v="976311"/>
    <n v="112831313"/>
    <s v="56505_G_SN07"/>
    <x v="0"/>
    <x v="1"/>
    <n v="9.6000000000000002E-2"/>
    <n v="9.6300354000000005E-2"/>
    <n v="9.6300004699999997E-2"/>
    <n v="-3.4930000000765737E-7"/>
    <m/>
  </r>
  <r>
    <x v="2"/>
    <s v="05047"/>
    <s v="ARKANSAS ELECTRIC-THOMAS B FITZHUGH CORP"/>
    <n v="1117411"/>
    <n v="46792013"/>
    <s v="201_G_2"/>
    <x v="0"/>
    <x v="0"/>
    <n v="99.316000000000003"/>
    <n v="99.315484400000003"/>
    <n v="99.315533620099998"/>
    <n v="4.9220099995750388E-5"/>
    <m/>
  </r>
  <r>
    <x v="2"/>
    <s v="05047"/>
    <s v="ARKANSAS ELECTRIC-THOMAS B FITZHUGH CORP"/>
    <n v="1117411"/>
    <n v="46792013"/>
    <s v="201_G_2"/>
    <x v="0"/>
    <x v="1"/>
    <n v="0.69099999999999995"/>
    <n v="0.69132421899999996"/>
    <n v="0.69132451799999906"/>
    <n v="2.9899999909321906E-7"/>
    <m/>
  </r>
  <r>
    <x v="2"/>
    <s v="05057"/>
    <s v="ARK ELEC CO-OP CORP-FULTON CTI GENER STA"/>
    <n v="909411"/>
    <n v="46559713"/>
    <s v="7825_G_1"/>
    <x v="0"/>
    <x v="0"/>
    <n v="2.1377999999999999"/>
    <n v="14.096046875000001"/>
    <n v="14.0960532999999"/>
    <n v="6.4249998992238488E-6"/>
    <m/>
  </r>
  <r>
    <x v="2"/>
    <s v="05057"/>
    <s v="ARK ELEC CO-OP CORP-FULTON CTI GENER STA"/>
    <n v="909411"/>
    <n v="46559713"/>
    <s v="7825_G_1"/>
    <x v="0"/>
    <x v="1"/>
    <n v="0.21199999999999999"/>
    <n v="0.15225251770000001"/>
    <n v="0.15225250521"/>
    <n v="-1.2490000006470936E-8"/>
    <m/>
  </r>
  <r>
    <x v="2"/>
    <s v="05057"/>
    <s v="SWEPCO-JOHN W TURK JR POWER PLANT"/>
    <n v="16584111"/>
    <n v="105991513"/>
    <s v="56564_B_1"/>
    <x v="0"/>
    <x v="0"/>
    <n v="688.1"/>
    <n v="687.99525000000006"/>
    <n v="687.99744759999999"/>
    <n v="2.197599999931299E-3"/>
    <m/>
  </r>
  <r>
    <x v="2"/>
    <s v="05057"/>
    <s v="SWEPCO-JOHN W TURK JR POWER PLANT"/>
    <n v="16584111"/>
    <n v="105991513"/>
    <s v="56564_B_1"/>
    <x v="0"/>
    <x v="1"/>
    <n v="949.2"/>
    <n v="949.18537500000002"/>
    <n v="949.18545319999896"/>
    <n v="7.8199998938544013E-5"/>
    <m/>
  </r>
  <r>
    <x v="2"/>
    <s v="05059"/>
    <s v="AECC Magnet Cove Generating Station"/>
    <n v="10504211"/>
    <n v="52356613"/>
    <s v="55714_M_GT2"/>
    <x v="0"/>
    <x v="0"/>
    <n v="93"/>
    <n v="92.658402344999899"/>
    <n v="48.590070019999899"/>
    <n v="-44.068332325"/>
    <m/>
  </r>
  <r>
    <x v="2"/>
    <s v="05059"/>
    <s v="AECC Magnet Cove Generating Station"/>
    <n v="10504211"/>
    <n v="52356613"/>
    <s v="55714_M_GT2"/>
    <x v="0"/>
    <x v="1"/>
    <n v="2.4"/>
    <n v="4.4608955075000001"/>
    <n v="2.3394005519999999"/>
    <n v="-2.1214949555000002"/>
    <m/>
  </r>
  <r>
    <x v="2"/>
    <s v="05059"/>
    <s v="ENTERGY ARK INC-LAKE CATHERINE"/>
    <n v="658911"/>
    <n v="63320413"/>
    <s v="170_B_4"/>
    <x v="0"/>
    <x v="0"/>
    <n v="528.92999999999995"/>
    <n v="527.03106249999996"/>
    <n v="527.030333500099"/>
    <n v="-7.2899990095720568E-4"/>
    <m/>
  </r>
  <r>
    <x v="2"/>
    <s v="05059"/>
    <s v="ENTERGY ARK INC-LAKE CATHERINE"/>
    <n v="658911"/>
    <n v="63320413"/>
    <s v="170_B_4"/>
    <x v="0"/>
    <x v="1"/>
    <n v="1.1399999999999999"/>
    <n v="1.1436041260000001"/>
    <n v="1.143603506"/>
    <n v="-6.2000000000672628E-7"/>
    <m/>
  </r>
  <r>
    <x v="2"/>
    <s v="05059"/>
    <s v="Entergy Arkansas, Inc. - Hot Spring Energy Facility"/>
    <n v="1119311"/>
    <n v="46771013"/>
    <s v="55418_G_CT1"/>
    <x v="0"/>
    <x v="0"/>
    <n v="41.61"/>
    <n v="41.609609374999998"/>
    <n v="41.609568391000003"/>
    <n v="-4.0983999994637088E-5"/>
    <m/>
  </r>
  <r>
    <x v="2"/>
    <s v="05059"/>
    <s v="Entergy Arkansas, Inc. - Hot Spring Energy Facility"/>
    <n v="1119311"/>
    <n v="46771013"/>
    <s v="55418_G_CT1"/>
    <x v="0"/>
    <x v="1"/>
    <n v="3.04"/>
    <n v="3.0410568850000002"/>
    <n v="3.0410505019999898"/>
    <n v="-6.3830000103237694E-6"/>
    <m/>
  </r>
  <r>
    <x v="2"/>
    <s v="05059"/>
    <s v="Entergy Arkansas, Inc. - Hot Spring Energy Facility"/>
    <n v="1119311"/>
    <n v="46771113"/>
    <s v="55418_G_CT2"/>
    <x v="0"/>
    <x v="0"/>
    <n v="47.78"/>
    <n v="44.783253904999903"/>
    <n v="44.78317302"/>
    <n v="-8.0884999903219068E-5"/>
    <m/>
  </r>
  <r>
    <x v="2"/>
    <s v="05059"/>
    <s v="Entergy Arkansas, Inc. - Hot Spring Energy Facility"/>
    <n v="1119311"/>
    <n v="46771113"/>
    <s v="55418_G_CT2"/>
    <x v="0"/>
    <x v="1"/>
    <n v="3.08"/>
    <n v="3.083204834"/>
    <n v="3.0832050049999999"/>
    <n v="1.7099999993774873E-7"/>
    <m/>
  </r>
  <r>
    <x v="2"/>
    <s v="05059"/>
    <s v="Entergy Arkansas, Inc. - Hot Spring Energy Facility"/>
    <n v="1119311"/>
    <n v="46771413"/>
    <s v="55418_G_ST1"/>
    <x v="1"/>
    <x v="0"/>
    <n v="0.37331900000000001"/>
    <m/>
    <n v="0.37340436476"/>
    <n v="8.5364759999984052E-5"/>
    <m/>
  </r>
  <r>
    <x v="2"/>
    <s v="05059"/>
    <s v="Entergy Arkansas, Inc. - Hot Spring Energy Facility"/>
    <n v="1119311"/>
    <n v="46771413"/>
    <s v="55418_G_ST1"/>
    <x v="1"/>
    <x v="1"/>
    <n v="2.7999999999999998E-4"/>
    <m/>
    <n v="2.80064029509999E-4"/>
    <n v="6.4029509999022783E-8"/>
    <m/>
  </r>
  <r>
    <x v="2"/>
    <s v="05063"/>
    <s v="ENTERGY ARKANSAS INC-INDEPENDENCE PLANT"/>
    <n v="1083411"/>
    <n v="46911013"/>
    <s v="6641_B_2"/>
    <x v="0"/>
    <x v="0"/>
    <n v="4910.0067200000003"/>
    <n v="4910.0065000000004"/>
    <n v="4910.0093398142299"/>
    <n v="2.8398142294463469E-3"/>
    <m/>
  </r>
  <r>
    <x v="2"/>
    <s v="05063"/>
    <s v="ENTERGY ARKANSAS INC-INDEPENDENCE PLANT"/>
    <n v="1083411"/>
    <n v="46911013"/>
    <s v="6641_B_2"/>
    <x v="0"/>
    <x v="1"/>
    <n v="11776.43"/>
    <n v="11776.39"/>
    <n v="11776.3948121086"/>
    <n v="4.812108600162901E-3"/>
    <m/>
  </r>
  <r>
    <x v="2"/>
    <s v="05063"/>
    <s v="ENTERGY ARKANSAS INC-INDEPENDENCE PLANT"/>
    <n v="1083411"/>
    <n v="46911413"/>
    <s v="6641_B_1"/>
    <x v="0"/>
    <x v="0"/>
    <n v="4953.6539700000003"/>
    <n v="4953.6589999999997"/>
    <n v="4953.6537625615401"/>
    <n v="-5.2374384595168522E-3"/>
    <m/>
  </r>
  <r>
    <x v="2"/>
    <s v="05063"/>
    <s v="ENTERGY ARKANSAS INC-INDEPENDENCE PLANT"/>
    <n v="1083411"/>
    <n v="46911413"/>
    <s v="6641_B_1"/>
    <x v="0"/>
    <x v="1"/>
    <n v="10793.24"/>
    <n v="10793.204"/>
    <n v="10793.200672451399"/>
    <n v="-3.3275486002821708E-3"/>
    <m/>
  </r>
  <r>
    <x v="2"/>
    <s v="05069"/>
    <s v="ENTERGY ARK-WHITE BLUFF"/>
    <n v="893911"/>
    <n v="46642113"/>
    <s v="6009_B_1"/>
    <x v="0"/>
    <x v="0"/>
    <n v="4619.4052000000001"/>
    <n v="4619.3954999999996"/>
    <n v="4619.4080778501202"/>
    <n v="1.257785012057866E-2"/>
    <m/>
  </r>
  <r>
    <x v="2"/>
    <s v="05069"/>
    <s v="ENTERGY ARK-WHITE BLUFF"/>
    <n v="893911"/>
    <n v="46642113"/>
    <s v="6009_B_1"/>
    <x v="0"/>
    <x v="1"/>
    <n v="7984.01"/>
    <n v="7984.009"/>
    <n v="7984.0079831909998"/>
    <n v="-1.0168090002480312E-3"/>
    <m/>
  </r>
  <r>
    <x v="2"/>
    <s v="05069"/>
    <s v="ENTERGY ARK-WHITE BLUFF"/>
    <n v="893911"/>
    <n v="46642213"/>
    <s v="6009_B_2"/>
    <x v="0"/>
    <x v="0"/>
    <n v="5099.9453000000003"/>
    <n v="5099.9520000000002"/>
    <n v="5099.9510235143698"/>
    <n v="-9.7648563041730085E-4"/>
    <m/>
  </r>
  <r>
    <x v="2"/>
    <s v="05069"/>
    <s v="ENTERGY ARK-WHITE BLUFF"/>
    <n v="893911"/>
    <n v="46642213"/>
    <s v="6009_B_2"/>
    <x v="0"/>
    <x v="1"/>
    <n v="10352.06"/>
    <n v="10352.008"/>
    <n v="10352.0147634484"/>
    <n v="6.7634484003065154E-3"/>
    <m/>
  </r>
  <r>
    <x v="2"/>
    <s v="05069"/>
    <s v="PINE BLUFF ENERGY CENTER"/>
    <n v="7785211"/>
    <n v="2877713"/>
    <s v="55075_G_CT01"/>
    <x v="0"/>
    <x v="0"/>
    <n v="213.33799999999999"/>
    <n v="213.33853124999999"/>
    <n v="213.3384763"/>
    <n v="-5.494999999200445E-5"/>
    <m/>
  </r>
  <r>
    <x v="2"/>
    <s v="05069"/>
    <s v="PINE BLUFF ENERGY CENTER"/>
    <n v="7785211"/>
    <n v="2877713"/>
    <s v="55075_G_CT01"/>
    <x v="0"/>
    <x v="1"/>
    <n v="3.669"/>
    <n v="3.6692341310000001"/>
    <n v="3.6692315049999902"/>
    <n v="-2.6260000098865532E-6"/>
    <m/>
  </r>
  <r>
    <x v="2"/>
    <s v="05069"/>
    <s v="PINE BLUFF ENERGY CENTER"/>
    <n v="7785211"/>
    <n v="2877913"/>
    <s v="55075_G_ST01"/>
    <x v="1"/>
    <x v="0"/>
    <n v="4.84"/>
    <m/>
    <n v="4.8532624799999704"/>
    <n v="1.3262479999970544E-2"/>
    <m/>
  </r>
  <r>
    <x v="2"/>
    <s v="05069"/>
    <s v="PINE BLUFF ENERGY CENTER"/>
    <n v="7785211"/>
    <n v="2877913"/>
    <s v="55075_G_ST01"/>
    <x v="1"/>
    <x v="1"/>
    <n v="0.11"/>
    <m/>
    <n v="0.11030138339999999"/>
    <n v="3.0138339999999375E-4"/>
    <m/>
  </r>
  <r>
    <x v="2"/>
    <s v="05093"/>
    <s v="ASSOCIATED ELECTRIC COOP INC-DELL PWR PL"/>
    <n v="10642211"/>
    <n v="63353913"/>
    <s v="55340_M_CTG2"/>
    <x v="0"/>
    <x v="0"/>
    <n v="33.331182999999903"/>
    <n v="31.258632814999999"/>
    <n v="13.668212815387999"/>
    <n v="-17.590419999611999"/>
    <m/>
  </r>
  <r>
    <x v="2"/>
    <s v="05093"/>
    <s v="ASSOCIATED ELECTRIC COOP INC-DELL PWR PL"/>
    <n v="10642211"/>
    <n v="63353913"/>
    <s v="55340_M_CTG2"/>
    <x v="0"/>
    <x v="1"/>
    <n v="1.832558232"/>
    <n v="1.7820642090000001"/>
    <n v="0.89194959241622995"/>
    <n v="-0.89011461658377011"/>
    <m/>
  </r>
  <r>
    <x v="2"/>
    <s v="05093"/>
    <s v="PLUM POINT ENERGY STATION STATION UNIT 1"/>
    <n v="15259811"/>
    <n v="95994413"/>
    <s v="56456_B_BLR1"/>
    <x v="0"/>
    <x v="0"/>
    <n v="1750.4003600000001"/>
    <n v="1674.3063749999999"/>
    <n v="1674.30675372631"/>
    <n v="3.7872631014579383E-4"/>
    <m/>
  </r>
  <r>
    <x v="2"/>
    <s v="05093"/>
    <s v="PLUM POINT ENERGY STATION STATION UNIT 1"/>
    <n v="15259811"/>
    <n v="95994413"/>
    <s v="56456_B_BLR1"/>
    <x v="0"/>
    <x v="1"/>
    <n v="3038.0002044999901"/>
    <n v="3038.0097500000002"/>
    <n v="3038.01695258267"/>
    <n v="7.2025826698336459E-3"/>
    <m/>
  </r>
  <r>
    <x v="2"/>
    <s v="05103"/>
    <s v="JOHN L MCCLELLAN GENERATING STA-CAMDEN"/>
    <n v="976411"/>
    <n v="47097013"/>
    <s v="203_B_01"/>
    <x v="0"/>
    <x v="0"/>
    <n v="92.2"/>
    <n v="95.070359400000001"/>
    <n v="95.070320468700004"/>
    <n v="-3.8931299997102542E-5"/>
    <m/>
  </r>
  <r>
    <x v="2"/>
    <s v="05103"/>
    <s v="JOHN L MCCLELLAN GENERATING STA-CAMDEN"/>
    <n v="976411"/>
    <n v="47097013"/>
    <s v="203_B_01"/>
    <x v="0"/>
    <x v="1"/>
    <n v="2.4"/>
    <n v="2.4986777345000002"/>
    <n v="2.4985277987300001"/>
    <n v="-1.4993577000010916E-4"/>
    <m/>
  </r>
  <r>
    <x v="2"/>
    <s v="05119"/>
    <s v="ARK ELEC CO-OP-OSWALD GENERATING STATION"/>
    <n v="210811"/>
    <n v="63446713"/>
    <s v="55221_G_G1"/>
    <x v="0"/>
    <x v="0"/>
    <n v="34.017000000000003"/>
    <n v="34.017464844999999"/>
    <n v="34.017448639999898"/>
    <n v="-1.6205000100910638E-5"/>
    <m/>
  </r>
  <r>
    <x v="2"/>
    <s v="05119"/>
    <s v="ARK ELEC CO-OP-OSWALD GENERATING STATION"/>
    <n v="210811"/>
    <n v="63446713"/>
    <s v="55221_G_G1"/>
    <x v="0"/>
    <x v="1"/>
    <n v="3.2755100000000002E-2"/>
    <n v="0.172654418949999"/>
    <n v="0.172654502002"/>
    <n v="8.3052000998673492E-8"/>
    <m/>
  </r>
  <r>
    <x v="2"/>
    <s v="05119"/>
    <s v="ARK ELEC CO-OP-OSWALD GENERATING STATION"/>
    <n v="210811"/>
    <n v="63446813"/>
    <s v="55221_G_G2"/>
    <x v="0"/>
    <x v="0"/>
    <n v="29.376999999999999"/>
    <n v="29.376753905000001"/>
    <n v="29.376751621"/>
    <n v="-2.2840000006851824E-6"/>
    <m/>
  </r>
  <r>
    <x v="2"/>
    <s v="05119"/>
    <s v="ARK ELEC CO-OP-OSWALD GENERATING STATION"/>
    <n v="210811"/>
    <n v="63446813"/>
    <s v="55221_G_G2"/>
    <x v="0"/>
    <x v="1"/>
    <n v="2.94763E-2"/>
    <n v="0.17330918884999999"/>
    <n v="0.173309000400999"/>
    <n v="-1.8844900098735629E-7"/>
    <m/>
  </r>
  <r>
    <x v="2"/>
    <s v="05119"/>
    <s v="ARK ELEC CO-OP-OSWALD GENERATING STATION"/>
    <n v="210811"/>
    <n v="63446913"/>
    <s v="55221_G_G3"/>
    <x v="0"/>
    <x v="0"/>
    <n v="24.734999999999999"/>
    <n v="24.734921875000001"/>
    <n v="24.734907079999999"/>
    <n v="-1.4795000002010283E-5"/>
    <m/>
  </r>
  <r>
    <x v="2"/>
    <s v="05119"/>
    <s v="ARK ELEC CO-OP-OSWALD GENERATING STATION"/>
    <n v="210811"/>
    <n v="63446913"/>
    <s v="55221_G_G3"/>
    <x v="0"/>
    <x v="1"/>
    <n v="2.8661800000000001E-2"/>
    <n v="0.14023321535"/>
    <n v="0.14023300340100001"/>
    <n v="-2.1194899998966399E-7"/>
    <m/>
  </r>
  <r>
    <x v="2"/>
    <s v="05119"/>
    <s v="ARK ELEC CO-OP-OSWALD GENERATING STATION"/>
    <n v="210811"/>
    <n v="63447013"/>
    <s v="55221_G_G4"/>
    <x v="0"/>
    <x v="0"/>
    <n v="30.468"/>
    <n v="30.46838867"/>
    <n v="30.468390521"/>
    <n v="1.8510000003857385E-6"/>
    <m/>
  </r>
  <r>
    <x v="2"/>
    <s v="05119"/>
    <s v="ARK ELEC CO-OP-OSWALD GENERATING STATION"/>
    <n v="210811"/>
    <n v="63447013"/>
    <s v="55221_G_G4"/>
    <x v="0"/>
    <x v="1"/>
    <n v="0.31892300000000001"/>
    <n v="0.16025759889999999"/>
    <n v="0.160257501302"/>
    <n v="-9.7597999987319994E-8"/>
    <m/>
  </r>
  <r>
    <x v="2"/>
    <s v="05119"/>
    <s v="ARK ELEC CO-OP-OSWALD GENERATING STATION"/>
    <n v="210811"/>
    <n v="63447113"/>
    <s v="55221_G_G5"/>
    <x v="0"/>
    <x v="0"/>
    <n v="26.58"/>
    <n v="26.580289059999998"/>
    <n v="26.580316629999999"/>
    <n v="2.7570000000309847E-5"/>
    <m/>
  </r>
  <r>
    <x v="2"/>
    <s v="05119"/>
    <s v="ARK ELEC CO-OP-OSWALD GENERATING STATION"/>
    <n v="210811"/>
    <n v="63447113"/>
    <s v="55221_G_G5"/>
    <x v="0"/>
    <x v="1"/>
    <n v="3.1557799999999997E-2"/>
    <n v="0.1442068634"/>
    <n v="0.14420700249999999"/>
    <n v="1.3909999999062173E-7"/>
    <m/>
  </r>
  <r>
    <x v="2"/>
    <s v="05119"/>
    <s v="ARK ELEC CO-OP-OSWALD GENERATING STATION"/>
    <n v="210811"/>
    <n v="63447213"/>
    <s v="55221_G_G6"/>
    <x v="0"/>
    <x v="0"/>
    <n v="28.33"/>
    <n v="28.330259764999902"/>
    <n v="28.330269120000001"/>
    <n v="9.3550000990205717E-6"/>
    <m/>
  </r>
  <r>
    <x v="2"/>
    <s v="05119"/>
    <s v="ARK ELEC CO-OP-OSWALD GENERATING STATION"/>
    <n v="210811"/>
    <n v="63447213"/>
    <s v="55221_G_G6"/>
    <x v="0"/>
    <x v="1"/>
    <n v="3.6351099999999997E-2"/>
    <n v="0.14500274659999901"/>
    <n v="0.14500250049999899"/>
    <n v="-2.4610000001756838E-7"/>
    <m/>
  </r>
  <r>
    <x v="2"/>
    <s v="05119"/>
    <s v="ARK ELEC CO-OP-OSWALD GENERATING STATION"/>
    <n v="210811"/>
    <n v="63447313"/>
    <s v="55221_G_G7"/>
    <x v="0"/>
    <x v="0"/>
    <n v="54.537999999999997"/>
    <n v="54.538074199999997"/>
    <n v="54.538067909999903"/>
    <n v="-6.2900000941112921E-6"/>
    <m/>
  </r>
  <r>
    <x v="2"/>
    <s v="05119"/>
    <s v="ARK ELEC CO-OP-OSWALD GENERATING STATION"/>
    <n v="210811"/>
    <n v="63447313"/>
    <s v="55221_G_G7"/>
    <x v="0"/>
    <x v="1"/>
    <n v="4.3471500000000003E-2"/>
    <n v="0.33327584839999902"/>
    <n v="0.3332760032"/>
    <n v="1.5480000098433422E-7"/>
    <m/>
  </r>
  <r>
    <x v="2"/>
    <s v="05119"/>
    <s v="ENTERGY ARK-MABELVALE"/>
    <n v="863611"/>
    <n v="47485613"/>
    <s v="171_G_1"/>
    <x v="1"/>
    <x v="0"/>
    <n v="0.51839999999999997"/>
    <m/>
    <n v="0.51851854545999998"/>
    <n v="1.1854546000000799E-4"/>
    <m/>
  </r>
  <r>
    <x v="2"/>
    <s v="05119"/>
    <s v="ENTERGY ARK-MABELVALE"/>
    <n v="863611"/>
    <n v="47485613"/>
    <s v="171_G_1"/>
    <x v="1"/>
    <x v="1"/>
    <n v="1.0355E-4"/>
    <m/>
    <n v="1.03573679946E-4"/>
    <n v="2.3679945999999339E-8"/>
    <m/>
  </r>
  <r>
    <x v="2"/>
    <s v="05119"/>
    <s v="ENTERGY ARK-MABELVALE"/>
    <n v="863611"/>
    <n v="47485713"/>
    <s v="171_G_2"/>
    <x v="1"/>
    <x v="0"/>
    <n v="6.1298999999999998E-3"/>
    <m/>
    <n v="6.1392550387929902E-3"/>
    <n v="9.3550387929904749E-6"/>
    <m/>
  </r>
  <r>
    <x v="2"/>
    <s v="05119"/>
    <s v="ENTERGY ARK-MABELVALE"/>
    <n v="863611"/>
    <n v="47485713"/>
    <s v="171_G_2"/>
    <x v="1"/>
    <x v="1"/>
    <n v="4.0309999999999999E-4"/>
    <m/>
    <n v="4.0371521559039999E-4"/>
    <n v="6.1521559040000418E-7"/>
    <m/>
  </r>
  <r>
    <x v="2"/>
    <s v="05119"/>
    <s v="ENTERGY ARK-MABELVALE"/>
    <n v="863611"/>
    <n v="47485913"/>
    <s v="171_G_4"/>
    <x v="1"/>
    <x v="0"/>
    <n v="0.51839999999999997"/>
    <m/>
    <n v="0.51851854545999998"/>
    <n v="1.1854546000000799E-4"/>
    <m/>
  </r>
  <r>
    <x v="2"/>
    <s v="05119"/>
    <s v="ENTERGY ARK-MABELVALE"/>
    <n v="863611"/>
    <n v="47485913"/>
    <s v="171_G_4"/>
    <x v="1"/>
    <x v="1"/>
    <n v="1.0355E-4"/>
    <m/>
    <n v="1.03573679946E-4"/>
    <n v="2.3679945999999339E-8"/>
    <m/>
  </r>
  <r>
    <x v="2"/>
    <s v="05139"/>
    <s v="Entergy Arkansas, Inc. - Union Power Station"/>
    <n v="1016511"/>
    <n v="48086313"/>
    <s v="55380_M_CTG8"/>
    <x v="0"/>
    <x v="0"/>
    <n v="396.6"/>
    <n v="395.65404682000002"/>
    <n v="41.142020040399899"/>
    <n v="-354.51202677960009"/>
    <m/>
  </r>
  <r>
    <x v="2"/>
    <s v="05139"/>
    <s v="Entergy Arkansas, Inc. - Union Power Station"/>
    <n v="1016511"/>
    <n v="48086313"/>
    <s v="55380_M_CTG8"/>
    <x v="0"/>
    <x v="1"/>
    <n v="20.249999999999901"/>
    <n v="20.2466910405"/>
    <n v="1.9102141595290001"/>
    <n v="-18.336476880970999"/>
    <m/>
  </r>
  <r>
    <x v="2"/>
    <s v="05143"/>
    <s v="Harry D. Mattison Power Plant"/>
    <n v="10642811"/>
    <n v="63390213"/>
    <s v="56328_G_1"/>
    <x v="0"/>
    <x v="0"/>
    <n v="3.8330000000000002"/>
    <n v="15.038907225000001"/>
    <n v="15.0388999999999"/>
    <n v="-7.2250001004192654E-6"/>
    <m/>
  </r>
  <r>
    <x v="2"/>
    <s v="05143"/>
    <s v="Harry D. Mattison Power Plant"/>
    <n v="10642811"/>
    <n v="63390213"/>
    <s v="56328_G_1"/>
    <x v="0"/>
    <x v="1"/>
    <n v="2.9000000000000001E-2"/>
    <n v="0.12980030825"/>
    <n v="0.12980000033"/>
    <n v="-3.0791999999779662E-7"/>
    <m/>
  </r>
  <r>
    <x v="2"/>
    <s v="05143"/>
    <s v="Harry D. Mattison Power Plant"/>
    <n v="10642811"/>
    <n v="63390313"/>
    <s v="56328_G_2"/>
    <x v="0"/>
    <x v="0"/>
    <n v="4.1379999999999999"/>
    <n v="17.256683594999998"/>
    <n v="17.256700419999898"/>
    <n v="1.6824999899966997E-5"/>
    <m/>
  </r>
  <r>
    <x v="2"/>
    <s v="05143"/>
    <s v="Harry D. Mattison Power Plant"/>
    <n v="10642811"/>
    <n v="63390313"/>
    <s v="56328_G_2"/>
    <x v="0"/>
    <x v="1"/>
    <n v="2.5999999999999999E-2"/>
    <n v="0.15230078124999999"/>
    <n v="0.15229999529999999"/>
    <n v="-7.8594999999848092E-7"/>
    <m/>
  </r>
  <r>
    <x v="2"/>
    <s v="05143"/>
    <s v="Harry D. Mattison Power Plant"/>
    <n v="10642811"/>
    <n v="63390413"/>
    <s v="56328_G_3"/>
    <x v="0"/>
    <x v="0"/>
    <n v="4.9160000000000004"/>
    <n v="11.108600585"/>
    <n v="11.108600109999999"/>
    <n v="-4.7500000022182576E-7"/>
    <m/>
  </r>
  <r>
    <x v="2"/>
    <s v="05143"/>
    <s v="Harry D. Mattison Power Plant"/>
    <n v="10642811"/>
    <n v="63390413"/>
    <s v="56328_G_3"/>
    <x v="0"/>
    <x v="1"/>
    <n v="3.3000000000000002E-2"/>
    <n v="8.960012815E-2"/>
    <n v="8.9600000199999905E-2"/>
    <n v="-1.2795000009502289E-7"/>
    <m/>
  </r>
  <r>
    <x v="2"/>
    <s v="05143"/>
    <s v="Harry D. Mattison Power Plant"/>
    <n v="10642811"/>
    <n v="63390513"/>
    <s v="56328_G_4"/>
    <x v="0"/>
    <x v="0"/>
    <n v="5.1120000000000001"/>
    <n v="9.92983886499999"/>
    <n v="9.9298498100000003"/>
    <n v="1.0945000010309514E-5"/>
    <m/>
  </r>
  <r>
    <x v="2"/>
    <s v="05143"/>
    <s v="Harry D. Mattison Power Plant"/>
    <n v="10642811"/>
    <n v="63390513"/>
    <s v="56328_G_4"/>
    <x v="0"/>
    <x v="1"/>
    <n v="2.8000000000000001E-2"/>
    <n v="8.6150154100000001E-2"/>
    <n v="8.6149999899999996E-2"/>
    <n v="-1.5420000000487821E-7"/>
    <m/>
  </r>
  <r>
    <x v="2"/>
    <s v="05147"/>
    <s v="AECC-CARL E BAILEY GENERATING STATION"/>
    <n v="1050611"/>
    <n v="63391413"/>
    <s v="202_B_01"/>
    <x v="0"/>
    <x v="0"/>
    <n v="16.670000000000002"/>
    <n v="16.974310545000002"/>
    <n v="16.97431611"/>
    <n v="5.5649999985973864E-6"/>
    <m/>
  </r>
  <r>
    <x v="2"/>
    <s v="05147"/>
    <s v="AECC-CARL E BAILEY GENERATING STATION"/>
    <n v="1050611"/>
    <n v="63391413"/>
    <s v="202_B_01"/>
    <x v="0"/>
    <x v="1"/>
    <n v="5.4001500000000001E-2"/>
    <n v="5.95148811499999E-2"/>
    <n v="5.9515011999999902E-2"/>
    <n v="1.3085000000190306E-7"/>
    <m/>
  </r>
  <r>
    <x v="3"/>
    <s v="06001"/>
    <s v="DYNEGY OAKLAND LLC"/>
    <n v="772011"/>
    <n v="46267913"/>
    <s v="6211_G_GEN3"/>
    <x v="1"/>
    <x v="0"/>
    <n v="1.3474999999999999"/>
    <m/>
    <n v="1.3491023263799999"/>
    <n v="1.6023263800000187E-3"/>
    <m/>
  </r>
  <r>
    <x v="3"/>
    <s v="06001"/>
    <s v="DYNEGY OAKLAND LLC"/>
    <n v="772011"/>
    <n v="46267913"/>
    <s v="6211_G_GEN3"/>
    <x v="1"/>
    <x v="1"/>
    <n v="0.40455000000000002"/>
    <m/>
    <n v="0.40503105247499999"/>
    <n v="4.8105247499996562E-4"/>
    <m/>
  </r>
  <r>
    <x v="3"/>
    <s v="06001"/>
    <s v="DYNEGY OAKLAND LLC"/>
    <n v="772011"/>
    <n v="46268013"/>
    <s v="6211_G_GEN2"/>
    <x v="1"/>
    <x v="0"/>
    <n v="1.8164800000000001"/>
    <m/>
    <n v="1.81864013639999"/>
    <n v="2.1601363999899093E-3"/>
    <m/>
  </r>
  <r>
    <x v="3"/>
    <s v="06001"/>
    <s v="DYNEGY OAKLAND LLC"/>
    <n v="772011"/>
    <n v="46268013"/>
    <s v="6211_G_GEN2"/>
    <x v="1"/>
    <x v="1"/>
    <n v="0.53069999999999995"/>
    <m/>
    <n v="0.53133110773900005"/>
    <n v="6.3110773900010297E-4"/>
    <m/>
  </r>
  <r>
    <x v="3"/>
    <s v="06001"/>
    <s v="DYNEGY OAKLAND LLC"/>
    <n v="772011"/>
    <n v="46268113"/>
    <s v="6211_G_GEN1"/>
    <x v="1"/>
    <x v="0"/>
    <n v="1.74204"/>
    <m/>
    <n v="1.74411156683"/>
    <n v="2.0715668299999823E-3"/>
    <m/>
  </r>
  <r>
    <x v="3"/>
    <s v="06001"/>
    <s v="DYNEGY OAKLAND LLC"/>
    <n v="772011"/>
    <n v="46268113"/>
    <s v="6211_G_GEN1"/>
    <x v="1"/>
    <x v="1"/>
    <n v="0.50895000000000001"/>
    <m/>
    <n v="0.50955521529299896"/>
    <n v="6.0521529299895072E-4"/>
    <m/>
  </r>
  <r>
    <x v="3"/>
    <s v="06001"/>
    <s v="PE BERKELEY, INC"/>
    <n v="10707511"/>
    <n v="58653313"/>
    <s v="50849_G_GEN1"/>
    <x v="1"/>
    <x v="0"/>
    <n v="33.484458199999999"/>
    <m/>
    <n v="33.576199098864102"/>
    <n v="9.174089886410286E-2"/>
    <m/>
  </r>
  <r>
    <x v="3"/>
    <s v="06001"/>
    <s v="PE BERKELEY, INC"/>
    <n v="10707511"/>
    <n v="58653313"/>
    <s v="50849_G_GEN1"/>
    <x v="1"/>
    <x v="1"/>
    <n v="0.4480768"/>
    <m/>
    <n v="0.44930433219000299"/>
    <n v="1.227532190002989E-3"/>
    <m/>
  </r>
  <r>
    <x v="3"/>
    <s v="06001"/>
    <s v="RUSSELL CITY ENERGY CO, LLC"/>
    <n v="17414311"/>
    <n v="120041313"/>
    <s v="56467_G_CTG1"/>
    <x v="0"/>
    <x v="0"/>
    <n v="25.602799999999998"/>
    <n v="10.44976074"/>
    <n v="10.449779149999999"/>
    <n v="1.8409999999136062E-5"/>
    <m/>
  </r>
  <r>
    <x v="3"/>
    <s v="06001"/>
    <s v="RUSSELL CITY ENERGY CO, LLC"/>
    <n v="17414311"/>
    <n v="120041313"/>
    <s v="56467_G_CTG1"/>
    <x v="0"/>
    <x v="1"/>
    <n v="0.70595200000000002"/>
    <n v="0.80243396"/>
    <n v="0.802434015"/>
    <n v="5.4999999998806004E-8"/>
    <m/>
  </r>
  <r>
    <x v="3"/>
    <s v="06001"/>
    <s v="RUSSELL CITY ENERGY CO, LLC"/>
    <n v="17414311"/>
    <n v="120041513"/>
    <s v="56467_G_CTG2"/>
    <x v="0"/>
    <x v="0"/>
    <n v="24.775600000000001"/>
    <n v="12.295592774999999"/>
    <n v="12.2955986"/>
    <n v="5.8250000005699576E-6"/>
    <m/>
  </r>
  <r>
    <x v="3"/>
    <s v="06001"/>
    <s v="RUSSELL CITY ENERGY CO, LLC"/>
    <n v="17414311"/>
    <n v="120041513"/>
    <s v="56467_G_CTG2"/>
    <x v="0"/>
    <x v="1"/>
    <n v="0.74356100000000003"/>
    <n v="0.92315368649999996"/>
    <n v="0.923153012"/>
    <n v="-6.744999999641621E-7"/>
    <m/>
  </r>
  <r>
    <x v="3"/>
    <s v="06007"/>
    <s v="OROVILLE COGENERATION, L.P."/>
    <n v="124511"/>
    <n v="51503413"/>
    <s v="54477_G_GEN2"/>
    <x v="1"/>
    <x v="0"/>
    <n v="0.02"/>
    <m/>
    <n v="2.0052176759999901E-2"/>
    <n v="5.2176759999900818E-5"/>
    <m/>
  </r>
  <r>
    <x v="3"/>
    <s v="06011"/>
    <s v="PG&amp;E COLUSA GENERATING STATION"/>
    <n v="15322111"/>
    <n v="96221013"/>
    <s v="56532_G_B"/>
    <x v="0"/>
    <x v="0"/>
    <n v="21.68"/>
    <n v="23.529111329999999"/>
    <n v="23.529029282404"/>
    <n v="-8.2047595999057421E-5"/>
    <m/>
  </r>
  <r>
    <x v="3"/>
    <s v="06011"/>
    <s v="PG&amp;E COLUSA GENERATING STATION"/>
    <n v="15322111"/>
    <n v="96221013"/>
    <s v="56532_G_B"/>
    <x v="0"/>
    <x v="1"/>
    <n v="2.42"/>
    <n v="3.172588867"/>
    <n v="3.1725962987283101"/>
    <n v="7.4317283100810982E-6"/>
    <m/>
  </r>
  <r>
    <x v="3"/>
    <s v="06011"/>
    <s v="PG&amp;E COLUSA GENERATING STATION"/>
    <n v="15322111"/>
    <n v="96221113"/>
    <s v="56532_G_A"/>
    <x v="0"/>
    <x v="0"/>
    <n v="18.599999999999898"/>
    <n v="20.735074219999898"/>
    <n v="20.735066167999999"/>
    <n v="-8.0519998988393127E-6"/>
    <m/>
  </r>
  <r>
    <x v="3"/>
    <s v="06011"/>
    <s v="PG&amp;E COLUSA GENERATING STATION"/>
    <n v="15322111"/>
    <n v="96221113"/>
    <s v="56532_G_A"/>
    <x v="0"/>
    <x v="1"/>
    <n v="2.39"/>
    <n v="3.0837280274999999"/>
    <n v="3.08374116096899"/>
    <n v="1.3133468990123021E-5"/>
    <m/>
  </r>
  <r>
    <x v="3"/>
    <s v="06011"/>
    <s v="WADHAM ENERGY LTD PARTNERSHIP"/>
    <n v="75711"/>
    <n v="51955813"/>
    <s v="50293_B_BLR100"/>
    <x v="1"/>
    <x v="0"/>
    <n v="175.73999999999899"/>
    <m/>
    <n v="176.23317839661999"/>
    <n v="0.49317839662100482"/>
    <m/>
  </r>
  <r>
    <x v="3"/>
    <s v="06011"/>
    <s v="WADHAM ENERGY LTD PARTNERSHIP"/>
    <n v="75711"/>
    <n v="51955813"/>
    <s v="50293_B_BLR100"/>
    <x v="1"/>
    <x v="1"/>
    <n v="96.15"/>
    <m/>
    <n v="96.419822719999999"/>
    <n v="0.26982271999999341"/>
    <m/>
  </r>
  <r>
    <x v="3"/>
    <s v="06013"/>
    <s v="AMERESCO KELLER CANYON LLC"/>
    <n v="15748811"/>
    <n v="100732513"/>
    <s v="56897_G_1"/>
    <x v="1"/>
    <x v="0"/>
    <n v="11.608000000000001"/>
    <m/>
    <n v="11.640574718"/>
    <n v="3.2574717999999336E-2"/>
    <m/>
  </r>
  <r>
    <x v="3"/>
    <s v="06013"/>
    <s v="AMERESCO KELLER CANYON LLC"/>
    <n v="15748811"/>
    <n v="100732513"/>
    <s v="56897_G_1"/>
    <x v="1"/>
    <x v="1"/>
    <n v="2.5800799999999999E-2"/>
    <m/>
    <n v="2.58732036619999E-2"/>
    <n v="7.2403661999901475E-5"/>
    <m/>
  </r>
  <r>
    <x v="3"/>
    <s v="06013"/>
    <s v="AMERESCO KELLER CANYON LLC"/>
    <n v="15748811"/>
    <n v="100732613"/>
    <s v="56897_G_2"/>
    <x v="1"/>
    <x v="0"/>
    <n v="12.0213"/>
    <m/>
    <n v="12.0550350579999"/>
    <n v="3.3735057999900064E-2"/>
    <m/>
  </r>
  <r>
    <x v="3"/>
    <s v="06013"/>
    <s v="AMERESCO KELLER CANYON LLC"/>
    <n v="15748811"/>
    <n v="100732613"/>
    <s v="56897_G_2"/>
    <x v="1"/>
    <x v="1"/>
    <n v="2.60308E-2"/>
    <m/>
    <n v="2.6103848429999899E-2"/>
    <n v="7.3048429999899439E-5"/>
    <m/>
  </r>
  <r>
    <x v="3"/>
    <s v="06013"/>
    <s v="CROCKETT COGENERATION, A CAL LTD PARTNERSHIP"/>
    <n v="353611"/>
    <n v="50083213"/>
    <s v="55084_G_GE1"/>
    <x v="1"/>
    <x v="0"/>
    <n v="104.91"/>
    <m/>
    <n v="105.1974402"/>
    <n v="0.28744020000000603"/>
    <m/>
  </r>
  <r>
    <x v="3"/>
    <s v="06013"/>
    <s v="CROCKETT COGENERATION, A CAL LTD PARTNERSHIP"/>
    <n v="353611"/>
    <n v="50083213"/>
    <s v="55084_G_GE1"/>
    <x v="1"/>
    <x v="1"/>
    <n v="5.5956599999999996"/>
    <m/>
    <n v="5.6109886199999801"/>
    <n v="1.5328619999980475E-2"/>
    <m/>
  </r>
  <r>
    <x v="3"/>
    <s v="06013"/>
    <s v="DELTA ENERGY CENTER"/>
    <n v="150711"/>
    <n v="51454013"/>
    <s v="55333_G_CTG2"/>
    <x v="0"/>
    <x v="0"/>
    <n v="44.588000000000001"/>
    <n v="31.730394530000002"/>
    <n v="31.730392330000001"/>
    <n v="-2.2000000008404186E-6"/>
    <m/>
  </r>
  <r>
    <x v="3"/>
    <s v="06013"/>
    <s v="DELTA ENERGY CENTER"/>
    <n v="150711"/>
    <n v="51454013"/>
    <s v="55333_G_CTG2"/>
    <x v="0"/>
    <x v="1"/>
    <n v="3.6916899999999999"/>
    <n v="2.3299052735000001"/>
    <n v="2.3299055051000002"/>
    <n v="2.316000000668339E-7"/>
    <m/>
  </r>
  <r>
    <x v="3"/>
    <s v="06013"/>
    <s v="DELTA ENERGY CENTER"/>
    <n v="150711"/>
    <n v="51454313"/>
    <s v="55333_G_CTG3"/>
    <x v="0"/>
    <x v="0"/>
    <n v="46.685000000000002"/>
    <n v="35.845089844999997"/>
    <n v="35.845065269999999"/>
    <n v="-2.4574999997639679E-5"/>
    <m/>
  </r>
  <r>
    <x v="3"/>
    <s v="06013"/>
    <s v="DELTA ENERGY CENTER"/>
    <n v="150711"/>
    <n v="51454313"/>
    <s v="55333_G_CTG3"/>
    <x v="0"/>
    <x v="1"/>
    <n v="3.9782600000000001"/>
    <n v="2.5356660154999999"/>
    <n v="2.5356705061000002"/>
    <n v="4.4906000002953306E-6"/>
    <m/>
  </r>
  <r>
    <x v="3"/>
    <s v="06013"/>
    <s v="DELTA ENERGY CENTER"/>
    <n v="150711"/>
    <n v="51454413"/>
    <s v="55333_G_CTG1"/>
    <x v="0"/>
    <x v="0"/>
    <n v="48.073900000000002"/>
    <n v="36.163265625000001"/>
    <n v="36.163237250000002"/>
    <n v="-2.8374999999414285E-5"/>
    <m/>
  </r>
  <r>
    <x v="3"/>
    <s v="06013"/>
    <s v="DELTA ENERGY CENTER"/>
    <n v="150711"/>
    <n v="51454413"/>
    <s v="55333_G_CTG1"/>
    <x v="0"/>
    <x v="1"/>
    <n v="4.0652900000000001"/>
    <n v="2.5487304690000001"/>
    <n v="2.5487280051000001"/>
    <n v="-2.4639000000270528E-6"/>
    <m/>
  </r>
  <r>
    <x v="3"/>
    <s v="06013"/>
    <s v="GATEWAY GENERATING STATION"/>
    <n v="15757411"/>
    <n v="100519013"/>
    <s v="56476_G_A"/>
    <x v="0"/>
    <x v="0"/>
    <n v="40.4679"/>
    <n v="33.417742189999998"/>
    <n v="33.417725770999901"/>
    <n v="-1.6419000097300795E-5"/>
    <m/>
  </r>
  <r>
    <x v="3"/>
    <s v="06013"/>
    <s v="GATEWAY GENERATING STATION"/>
    <n v="15757411"/>
    <n v="100519013"/>
    <s v="56476_G_A"/>
    <x v="0"/>
    <x v="1"/>
    <n v="4.0625200000000001"/>
    <n v="2.64236425799999"/>
    <n v="2.6423650572099899"/>
    <n v="7.9920999995763964E-7"/>
    <m/>
  </r>
  <r>
    <x v="3"/>
    <s v="06013"/>
    <s v="GATEWAY GENERATING STATION"/>
    <n v="15757411"/>
    <n v="100519313"/>
    <s v="56476_G_B"/>
    <x v="0"/>
    <x v="0"/>
    <n v="38.438000000000002"/>
    <n v="34.28498828"/>
    <n v="34.285035350000001"/>
    <n v="4.7070000000815071E-5"/>
    <m/>
  </r>
  <r>
    <x v="3"/>
    <s v="06013"/>
    <s v="GATEWAY GENERATING STATION"/>
    <n v="15757411"/>
    <n v="100519313"/>
    <s v="56476_G_B"/>
    <x v="0"/>
    <x v="1"/>
    <n v="3.9809100000000002"/>
    <n v="2.71225"/>
    <n v="2.71224449999999"/>
    <n v="-5.5000000100946522E-6"/>
    <m/>
  </r>
  <r>
    <x v="3"/>
    <s v="06013"/>
    <s v="LOS MEDANOS ENERGY CENTER"/>
    <n v="148911"/>
    <n v="51468613"/>
    <s v="55217_G_CTG2"/>
    <x v="0"/>
    <x v="0"/>
    <n v="93.971999999999994"/>
    <n v="49.61507031"/>
    <n v="49.615070480999897"/>
    <n v="1.7099989690905204E-7"/>
    <m/>
  </r>
  <r>
    <x v="3"/>
    <s v="06013"/>
    <s v="LOS MEDANOS ENERGY CENTER"/>
    <n v="148911"/>
    <n v="51468613"/>
    <s v="55217_G_CTG2"/>
    <x v="0"/>
    <x v="1"/>
    <n v="4.0388799999999998"/>
    <n v="3.6839833985000001"/>
    <n v="3.6839870043000902"/>
    <n v="3.6058000900673903E-6"/>
    <m/>
  </r>
  <r>
    <x v="3"/>
    <s v="06013"/>
    <s v="LOS MEDANOS ENERGY CENTER"/>
    <n v="148911"/>
    <n v="51468813"/>
    <s v="55217_G_STG3"/>
    <x v="1"/>
    <x v="0"/>
    <n v="6.8636799999999998E-2"/>
    <m/>
    <n v="6.8824835999999501E-2"/>
    <n v="1.8803599999950293E-4"/>
    <m/>
  </r>
  <r>
    <x v="3"/>
    <s v="06013"/>
    <s v="LOS MEDANOS ENERGY CENTER"/>
    <n v="148911"/>
    <n v="51468813"/>
    <s v="55217_G_STG3"/>
    <x v="1"/>
    <x v="1"/>
    <n v="7.4948699999999998E-3"/>
    <m/>
    <n v="7.5154037399999202E-3"/>
    <n v="2.0533739999920378E-5"/>
    <m/>
  </r>
  <r>
    <x v="3"/>
    <s v="06013"/>
    <s v="LOS MEDANOS ENERGY CENTER"/>
    <n v="148911"/>
    <n v="84118713"/>
    <s v="55217_G_CTG1"/>
    <x v="0"/>
    <x v="0"/>
    <n v="81.022000000000006"/>
    <n v="41.743441404999999"/>
    <n v="41.743427579999903"/>
    <n v="-1.3825000095835094E-5"/>
    <m/>
  </r>
  <r>
    <x v="3"/>
    <s v="06013"/>
    <s v="LOS MEDANOS ENERGY CENTER"/>
    <n v="148911"/>
    <n v="84118713"/>
    <s v="55217_G_CTG1"/>
    <x v="0"/>
    <x v="1"/>
    <n v="3.7438600000000002"/>
    <n v="2.9615668945000002"/>
    <n v="2.9615600099999901"/>
    <n v="-6.8845000100736797E-6"/>
    <m/>
  </r>
  <r>
    <x v="3"/>
    <s v="06013"/>
    <s v="MARTINEZ COGEN LIMITED PARTNERSHIP"/>
    <n v="203111"/>
    <n v="51153113"/>
    <s v="10342_G_TG2"/>
    <x v="1"/>
    <x v="0"/>
    <n v="53.800699999999999"/>
    <m/>
    <n v="53.948107200000202"/>
    <n v="0.14740720000020247"/>
    <m/>
  </r>
  <r>
    <x v="3"/>
    <s v="06013"/>
    <s v="MARTINEZ COGEN LIMITED PARTNERSHIP"/>
    <n v="203111"/>
    <n v="51153113"/>
    <s v="10342_G_TG2"/>
    <x v="1"/>
    <x v="1"/>
    <n v="1.0458799999999999"/>
    <m/>
    <n v="1.04874554999999"/>
    <n v="2.8655499999901135E-3"/>
    <m/>
  </r>
  <r>
    <x v="3"/>
    <s v="06013"/>
    <s v="MARTINEZ COGEN LIMITED PARTNERSHIP"/>
    <n v="203111"/>
    <n v="51153313"/>
    <s v="10342_G_TG1"/>
    <x v="1"/>
    <x v="0"/>
    <n v="54.146099999999997"/>
    <m/>
    <n v="54.294452999999699"/>
    <n v="0.14835299999970175"/>
    <m/>
  </r>
  <r>
    <x v="3"/>
    <s v="06013"/>
    <s v="MARTINEZ COGEN LIMITED PARTNERSHIP"/>
    <n v="203111"/>
    <n v="51153313"/>
    <s v="10342_G_TG1"/>
    <x v="1"/>
    <x v="1"/>
    <n v="1.0526"/>
    <m/>
    <n v="1.05548361"/>
    <n v="2.8836100000000364E-3"/>
    <m/>
  </r>
  <r>
    <x v="3"/>
    <s v="06013"/>
    <s v="NRG DELTA, LLC"/>
    <n v="6486311"/>
    <n v="18705913"/>
    <s v="271_B_7"/>
    <x v="0"/>
    <x v="0"/>
    <n v="21.452000000000002"/>
    <n v="13.706263669999901"/>
    <n v="13.706254199999901"/>
    <n v="-9.4700000001779472E-6"/>
    <m/>
  </r>
  <r>
    <x v="3"/>
    <s v="06013"/>
    <s v="NRG DELTA, LLC"/>
    <n v="6486311"/>
    <n v="18705913"/>
    <s v="271_B_7"/>
    <x v="0"/>
    <x v="1"/>
    <n v="0.21199999999999999"/>
    <n v="0.21176248169999901"/>
    <n v="0.21176250199999999"/>
    <n v="2.0300000985740141E-8"/>
    <m/>
  </r>
  <r>
    <x v="3"/>
    <s v="06013"/>
    <s v="NRG DELTA, LLC"/>
    <n v="6486311"/>
    <n v="18706213"/>
    <s v="271_B_6"/>
    <x v="0"/>
    <x v="0"/>
    <n v="2.31759"/>
    <n v="1.7212547604999999"/>
    <n v="1.721255051"/>
    <n v="2.9050000005526044E-7"/>
    <m/>
  </r>
  <r>
    <x v="3"/>
    <s v="06013"/>
    <s v="NRG DELTA, LLC"/>
    <n v="6486311"/>
    <n v="18706213"/>
    <s v="271_B_6"/>
    <x v="0"/>
    <x v="1"/>
    <n v="0.13600100000000001"/>
    <n v="0.11938202665"/>
    <n v="0.119382003999999"/>
    <n v="-2.2650000999768771E-8"/>
    <m/>
  </r>
  <r>
    <x v="3"/>
    <s v="06013"/>
    <s v="NRG DELTA, LLC"/>
    <n v="6486311"/>
    <n v="18706313"/>
    <s v="271_B_5"/>
    <x v="0"/>
    <x v="0"/>
    <n v="3.9959500000000001"/>
    <n v="1.8559125974999999"/>
    <n v="1.855911509"/>
    <n v="-1.0884999999127842E-6"/>
    <m/>
  </r>
  <r>
    <x v="3"/>
    <s v="06013"/>
    <s v="NRG DELTA, LLC"/>
    <n v="6486311"/>
    <n v="18706313"/>
    <s v="271_B_5"/>
    <x v="0"/>
    <x v="1"/>
    <n v="0.26044899999999999"/>
    <n v="0.14056903074999999"/>
    <n v="0.140569003"/>
    <n v="-2.7749999992332519E-8"/>
    <m/>
  </r>
  <r>
    <x v="3"/>
    <s v="06013"/>
    <s v="NRG MARSH LANDING, LLC"/>
    <n v="17414411"/>
    <n v="120129413"/>
    <s v="57267_G_1"/>
    <x v="0"/>
    <x v="0"/>
    <n v="3.4193099999999998"/>
    <n v="1.0008229369999999"/>
    <n v="1.0008224999999999"/>
    <n v="-4.3699999996427152E-7"/>
    <m/>
  </r>
  <r>
    <x v="3"/>
    <s v="06013"/>
    <s v="NRG MARSH LANDING, LLC"/>
    <n v="17414411"/>
    <n v="120129413"/>
    <s v="57267_G_1"/>
    <x v="0"/>
    <x v="1"/>
    <n v="0.15434899999999999"/>
    <n v="7.6800971999999995E-2"/>
    <n v="7.6801004000000006E-2"/>
    <n v="3.2000000010912188E-8"/>
    <m/>
  </r>
  <r>
    <x v="3"/>
    <s v="06013"/>
    <s v="NRG MARSH LANDING, LLC"/>
    <n v="17414411"/>
    <n v="120129513"/>
    <s v="57267_G_2"/>
    <x v="0"/>
    <x v="0"/>
    <n v="4.8779199999999996"/>
    <n v="0.83620855699999996"/>
    <n v="0.83620849999999902"/>
    <n v="-5.7000000941442863E-8"/>
    <m/>
  </r>
  <r>
    <x v="3"/>
    <s v="06013"/>
    <s v="NRG MARSH LANDING, LLC"/>
    <n v="17414411"/>
    <n v="120129513"/>
    <s v="57267_G_2"/>
    <x v="0"/>
    <x v="1"/>
    <n v="0.134269"/>
    <n v="6.5166023249999996E-2"/>
    <n v="6.5166002099999995E-2"/>
    <n v="-2.1150000001357583E-8"/>
    <m/>
  </r>
  <r>
    <x v="3"/>
    <s v="06013"/>
    <s v="NRG MARSH LANDING, LLC"/>
    <n v="17414411"/>
    <n v="120129613"/>
    <s v="57267_G_3"/>
    <x v="0"/>
    <x v="0"/>
    <n v="4.5568200000000001"/>
    <n v="0.56180755599999999"/>
    <n v="0.56180750000000002"/>
    <n v="-5.5999999970524073E-8"/>
    <m/>
  </r>
  <r>
    <x v="3"/>
    <s v="06013"/>
    <s v="NRG MARSH LANDING, LLC"/>
    <n v="17414411"/>
    <n v="120129613"/>
    <s v="57267_G_3"/>
    <x v="0"/>
    <x v="1"/>
    <n v="0.172516"/>
    <n v="4.1032501220000003E-2"/>
    <n v="4.1032499999999902E-2"/>
    <n v="-1.2200001009432526E-9"/>
    <m/>
  </r>
  <r>
    <x v="3"/>
    <s v="06013"/>
    <s v="NRG MARSH LANDING, LLC"/>
    <n v="17414411"/>
    <n v="120129713"/>
    <s v="57267_G_4"/>
    <x v="0"/>
    <x v="0"/>
    <n v="3.5702699999999998"/>
    <n v="0.96070867900000001"/>
    <n v="0.96070856999999998"/>
    <n v="-1.0900000002589394E-7"/>
    <m/>
  </r>
  <r>
    <x v="3"/>
    <s v="06013"/>
    <s v="NRG MARSH LANDING, LLC"/>
    <n v="17414411"/>
    <n v="120129713"/>
    <s v="57267_G_4"/>
    <x v="0"/>
    <x v="1"/>
    <n v="9.8382499999999998E-2"/>
    <n v="7.4387001049999998E-2"/>
    <n v="7.4387000100000003E-2"/>
    <n v="-9.499999953366256E-10"/>
    <m/>
  </r>
  <r>
    <x v="3"/>
    <s v="06013"/>
    <s v="PHILLIPS 66 CARBON PLANT"/>
    <n v="5812811"/>
    <n v="21488013"/>
    <s v="50388_B_K2"/>
    <x v="1"/>
    <x v="0"/>
    <n v="96.454585199999997"/>
    <m/>
    <n v="96.718893471480598"/>
    <n v="0.26430827148060132"/>
    <m/>
  </r>
  <r>
    <x v="3"/>
    <s v="06013"/>
    <s v="PHILLIPS 66 CARBON PLANT"/>
    <n v="5812811"/>
    <n v="21488013"/>
    <s v="50388_B_K2"/>
    <x v="1"/>
    <x v="1"/>
    <n v="387.58196930000003"/>
    <m/>
    <n v="388.64369231147799"/>
    <n v="1.0617230114779659"/>
    <m/>
  </r>
  <r>
    <x v="3"/>
    <s v="06013"/>
    <s v="PHILLIPS 66 CARBON PLANT"/>
    <n v="5812811"/>
    <n v="21488913"/>
    <s v="50388_B_K1"/>
    <x v="1"/>
    <x v="0"/>
    <n v="192.07962007"/>
    <m/>
    <n v="192.60591022776001"/>
    <n v="0.52629015776000188"/>
    <m/>
  </r>
  <r>
    <x v="3"/>
    <s v="06013"/>
    <s v="PHILLIPS 66 CARBON PLANT"/>
    <n v="5812811"/>
    <n v="21488913"/>
    <s v="50388_B_K1"/>
    <x v="1"/>
    <x v="1"/>
    <n v="754.67666489999999"/>
    <m/>
    <n v="756.74410173444096"/>
    <n v="2.0674368344409686"/>
    <m/>
  </r>
  <r>
    <x v="3"/>
    <s v="06013"/>
    <s v="Riverview Energy Center"/>
    <n v="10524811"/>
    <n v="52537613"/>
    <s v="55963_G_CTG1"/>
    <x v="0"/>
    <x v="0"/>
    <n v="0.111592"/>
    <n v="2.0851723634999999"/>
    <n v="2.0851725569999902"/>
    <n v="1.9349999025308762E-7"/>
    <m/>
  </r>
  <r>
    <x v="3"/>
    <s v="06013"/>
    <s v="Riverview Energy Center"/>
    <n v="10524811"/>
    <n v="52537613"/>
    <s v="55963_G_CTG1"/>
    <x v="0"/>
    <x v="1"/>
    <n v="5.75045E-2"/>
    <n v="6.0818538649999997E-2"/>
    <n v="6.0818500009999901E-2"/>
    <n v="-3.864000009540236E-8"/>
    <m/>
  </r>
  <r>
    <x v="3"/>
    <s v="06019"/>
    <s v="CAL PEAK POWER - PANOCHE, LLC"/>
    <n v="10437111"/>
    <n v="58172813"/>
    <s v="55508_G_CPP2"/>
    <x v="0"/>
    <x v="0"/>
    <n v="0.40750500000000001"/>
    <n v="1.0286689455"/>
    <n v="0.56160342799999996"/>
    <n v="-0.46706551750000003"/>
    <m/>
  </r>
  <r>
    <x v="3"/>
    <s v="06019"/>
    <s v="CAL PEAK POWER - PANOCHE, LLC"/>
    <n v="10437111"/>
    <n v="58172813"/>
    <s v="55508_G_CPP2"/>
    <x v="0"/>
    <x v="1"/>
    <n v="5.5468000000000002E-3"/>
    <n v="5.9661052700000002E-2"/>
    <n v="3.0064735459999999E-2"/>
    <n v="-2.9596317240000003E-2"/>
    <m/>
  </r>
  <r>
    <x v="3"/>
    <s v="06019"/>
    <s v="CAL PEAK POWER - PANOCHE, LLC"/>
    <n v="10437111"/>
    <n v="58172913"/>
    <s v="55508_G_CPP2x"/>
    <x v="0"/>
    <x v="0"/>
    <n v="0.33890700000000001"/>
    <n v="1.0286689455"/>
    <n v="0.46706503300000002"/>
    <n v="-0.56160391249999997"/>
    <m/>
  </r>
  <r>
    <x v="3"/>
    <s v="06019"/>
    <s v="CAL PEAK POWER - PANOCHE, LLC"/>
    <n v="10437111"/>
    <n v="58172913"/>
    <s v="55508_G_CPP2x"/>
    <x v="0"/>
    <x v="1"/>
    <n v="5.46037E-3"/>
    <n v="5.9661052700000002E-2"/>
    <n v="2.9596267579999998E-2"/>
    <n v="-3.0064785120000003E-2"/>
    <m/>
  </r>
  <r>
    <x v="3"/>
    <s v="06019"/>
    <s v="COALINGA COGENERATION CO"/>
    <n v="6515311"/>
    <n v="19308013"/>
    <s v="50131_G_K100"/>
    <x v="0"/>
    <x v="0"/>
    <n v="21.978400000000001"/>
    <n v="20.832621095"/>
    <n v="20.8326919"/>
    <n v="7.0805000000007112E-5"/>
    <m/>
  </r>
  <r>
    <x v="3"/>
    <s v="06019"/>
    <s v="COALINGA COGENERATION CO"/>
    <n v="6515311"/>
    <n v="19308013"/>
    <s v="50131_G_K100"/>
    <x v="0"/>
    <x v="1"/>
    <n v="1.1271"/>
    <n v="0.96830859400000002"/>
    <n v="0.96830952299999995"/>
    <n v="9.2899999992734905E-7"/>
    <m/>
  </r>
  <r>
    <x v="3"/>
    <s v="06019"/>
    <s v="COVANTA MENDOTA, L.P."/>
    <n v="5815911"/>
    <n v="21408313"/>
    <s v="10837_B_B1"/>
    <x v="1"/>
    <x v="0"/>
    <n v="3.5349999999999999E-3"/>
    <m/>
    <n v="3.5392035292200002E-3"/>
    <n v="4.2035292200002204E-6"/>
    <m/>
  </r>
  <r>
    <x v="3"/>
    <s v="06019"/>
    <s v="COVANTA MENDOTA, L.P."/>
    <n v="5815911"/>
    <n v="21408313"/>
    <s v="10837_B_B1"/>
    <x v="1"/>
    <x v="1"/>
    <n v="1.06E-6"/>
    <m/>
    <n v="1.0612605506099901E-6"/>
    <n v="1.2605506099900715E-9"/>
    <m/>
  </r>
  <r>
    <x v="3"/>
    <s v="06019"/>
    <s v="FRESNO COGENERATION PARTNERS, L.P."/>
    <n v="348711"/>
    <n v="50705713"/>
    <s v="10156_G_GEN3"/>
    <x v="1"/>
    <x v="0"/>
    <n v="5.9778299999999999E-2"/>
    <m/>
    <n v="5.9930625619999997E-2"/>
    <n v="1.5232561999999755E-4"/>
    <m/>
  </r>
  <r>
    <x v="3"/>
    <s v="06019"/>
    <s v="FRESNO COGENERATION PARTNERS, L.P."/>
    <n v="348711"/>
    <n v="50705713"/>
    <s v="10156_G_GEN3"/>
    <x v="1"/>
    <x v="1"/>
    <n v="3.9531000000000002E-3"/>
    <m/>
    <n v="3.963173431E-3"/>
    <n v="1.0073430999999779E-5"/>
    <m/>
  </r>
  <r>
    <x v="3"/>
    <s v="06019"/>
    <s v="FRESNO COGENERATION PARTNERS, L.P."/>
    <n v="348711"/>
    <n v="50705913"/>
    <s v="10156_G_GEN2"/>
    <x v="1"/>
    <x v="0"/>
    <n v="4.2160000000000003E-2"/>
    <m/>
    <n v="4.2275488799999997E-2"/>
    <n v="1.1548879999999373E-4"/>
    <m/>
  </r>
  <r>
    <x v="3"/>
    <s v="06019"/>
    <s v="FRESNO COGENERATION PARTNERS, L.P."/>
    <n v="348711"/>
    <n v="50705913"/>
    <s v="10156_G_GEN2"/>
    <x v="1"/>
    <x v="1"/>
    <n v="2.7880000000000001E-3"/>
    <m/>
    <n v="2.7956390279999699E-3"/>
    <n v="7.6390279999697872E-6"/>
    <m/>
  </r>
  <r>
    <x v="3"/>
    <s v="06019"/>
    <s v="FRESNO COGENERATION PARTNERS, L.P."/>
    <n v="348711"/>
    <n v="85326713"/>
    <s v="10156_G_GEN4"/>
    <x v="0"/>
    <x v="0"/>
    <n v="0.81238299999999897"/>
    <n v="0.23215545655"/>
    <n v="0.23215551009999999"/>
    <n v="5.3549999989854769E-8"/>
    <m/>
  </r>
  <r>
    <x v="3"/>
    <s v="06019"/>
    <s v="FRESNO COGENERATION PARTNERS, L.P."/>
    <n v="348711"/>
    <n v="85326713"/>
    <s v="10156_G_GEN4"/>
    <x v="0"/>
    <x v="1"/>
    <n v="1.02258E-2"/>
    <n v="1.6149492264999999E-2"/>
    <n v="1.614950071E-2"/>
    <n v="8.4450000013835957E-9"/>
    <m/>
  </r>
  <r>
    <x v="3"/>
    <s v="06019"/>
    <s v="KINGS RIVER CONSERVATION DISTRICT"/>
    <n v="13845911"/>
    <n v="84878113"/>
    <s v="56239_G_GT-2"/>
    <x v="0"/>
    <x v="0"/>
    <n v="4.3525099999999997"/>
    <n v="1.2980056149999999"/>
    <n v="1.298005531"/>
    <n v="-8.3999999844763806E-8"/>
    <m/>
  </r>
  <r>
    <x v="3"/>
    <s v="06019"/>
    <s v="KINGS RIVER CONSERVATION DISTRICT"/>
    <n v="13845911"/>
    <n v="84878113"/>
    <s v="56239_G_GT-2"/>
    <x v="0"/>
    <x v="1"/>
    <n v="0.18365000000000001"/>
    <n v="4.6634075164999997E-2"/>
    <n v="4.6634002602999998E-2"/>
    <n v="-7.2561999998888016E-8"/>
    <m/>
  </r>
  <r>
    <x v="3"/>
    <s v="06019"/>
    <s v="KINGS RIVER CONSERVATION DISTRICT"/>
    <n v="13845911"/>
    <n v="84878213"/>
    <s v="56239_G_GT-1"/>
    <x v="0"/>
    <x v="0"/>
    <n v="4.5891500000000001"/>
    <n v="1.2211118164999999"/>
    <n v="1.22111152"/>
    <n v="-2.9649999988556885E-7"/>
    <m/>
  </r>
  <r>
    <x v="3"/>
    <s v="06019"/>
    <s v="KINGS RIVER CONSERVATION DISTRICT"/>
    <n v="13845911"/>
    <n v="84878213"/>
    <s v="56239_G_GT-1"/>
    <x v="0"/>
    <x v="1"/>
    <n v="0.19556000000000001"/>
    <n v="4.5109985349999999E-2"/>
    <n v="4.5110000099999902E-2"/>
    <n v="1.474999990203063E-8"/>
    <m/>
  </r>
  <r>
    <x v="3"/>
    <s v="06019"/>
    <s v="KINGSBURG COGEN FACILITY"/>
    <n v="14025511"/>
    <n v="85377413"/>
    <s v="10405_G_GEN1"/>
    <x v="0"/>
    <x v="0"/>
    <n v="5.4280500000000002E-2"/>
    <n v="1.7942045899999901"/>
    <n v="1.7942045"/>
    <n v="-8.9999990127154206E-8"/>
    <m/>
  </r>
  <r>
    <x v="3"/>
    <s v="06019"/>
    <s v="KINGSBURG COGEN FACILITY"/>
    <n v="14025511"/>
    <n v="85377413"/>
    <s v="10405_G_GEN1"/>
    <x v="0"/>
    <x v="1"/>
    <n v="1.0581E-3"/>
    <n v="8.2792060850000002E-2"/>
    <n v="8.2792002200199999E-2"/>
    <n v="-5.8649800002696928E-8"/>
    <m/>
  </r>
  <r>
    <x v="3"/>
    <s v="06019"/>
    <s v="PANOCHE ENERGY CENTER LLC"/>
    <n v="15863611"/>
    <n v="102017313"/>
    <s v="56803_G_1"/>
    <x v="0"/>
    <x v="0"/>
    <n v="7.4526000000000003"/>
    <n v="5.0301313499999996"/>
    <n v="5.0301286219999897"/>
    <n v="-2.7280000098883761E-6"/>
    <m/>
  </r>
  <r>
    <x v="3"/>
    <s v="06019"/>
    <s v="PANOCHE ENERGY CENTER LLC"/>
    <n v="15863611"/>
    <n v="102017313"/>
    <s v="56803_G_1"/>
    <x v="0"/>
    <x v="1"/>
    <n v="0.18670400000000001"/>
    <n v="0.26003970334999998"/>
    <n v="0.26003950361"/>
    <n v="-1.9973999998423864E-7"/>
    <m/>
  </r>
  <r>
    <x v="3"/>
    <s v="06019"/>
    <s v="PANOCHE ENERGY CENTER LLC"/>
    <n v="15863611"/>
    <n v="102017413"/>
    <s v="56803_G_2"/>
    <x v="0"/>
    <x v="0"/>
    <n v="8.5631900000000005"/>
    <n v="5.7274209000000003"/>
    <n v="5.7274185949999898"/>
    <n v="-2.305000010416336E-6"/>
    <m/>
  </r>
  <r>
    <x v="3"/>
    <s v="06019"/>
    <s v="PANOCHE ENERGY CENTER LLC"/>
    <n v="15863611"/>
    <n v="102017413"/>
    <s v="56803_G_2"/>
    <x v="0"/>
    <x v="1"/>
    <n v="0.20408799999999999"/>
    <n v="0.2695665283"/>
    <n v="0.26956650310199898"/>
    <n v="-2.5198001019077765E-8"/>
    <m/>
  </r>
  <r>
    <x v="3"/>
    <s v="06019"/>
    <s v="PANOCHE ENERGY CENTER LLC"/>
    <n v="15863611"/>
    <n v="102017513"/>
    <s v="56803_G_3"/>
    <x v="0"/>
    <x v="0"/>
    <n v="9.4436900000000001"/>
    <n v="5.7486372049999996"/>
    <n v="5.7486383359999902"/>
    <n v="1.1309999905506629E-6"/>
    <m/>
  </r>
  <r>
    <x v="3"/>
    <s v="06019"/>
    <s v="PANOCHE ENERGY CENTER LLC"/>
    <n v="15863611"/>
    <n v="102017513"/>
    <s v="56803_G_3"/>
    <x v="0"/>
    <x v="1"/>
    <n v="0.23405699999999999"/>
    <n v="0.27449798585000001"/>
    <n v="0.27449800862200002"/>
    <n v="2.2772000007886817E-8"/>
    <m/>
  </r>
  <r>
    <x v="3"/>
    <s v="06019"/>
    <s v="PANOCHE ENERGY CENTER LLC"/>
    <n v="15863611"/>
    <n v="102017613"/>
    <s v="56803_G_4"/>
    <x v="0"/>
    <x v="0"/>
    <n v="7.1781499999999996"/>
    <n v="5.4721362300000003"/>
    <n v="5.4721385219999998"/>
    <n v="2.2919999995707485E-6"/>
    <m/>
  </r>
  <r>
    <x v="3"/>
    <s v="06019"/>
    <s v="PANOCHE ENERGY CENTER LLC"/>
    <n v="15863611"/>
    <n v="102017613"/>
    <s v="56803_G_4"/>
    <x v="0"/>
    <x v="1"/>
    <n v="0.16889799999999999"/>
    <n v="0.248726058949999"/>
    <n v="0.24872600070100001"/>
    <n v="-5.8248998985321876E-8"/>
    <m/>
  </r>
  <r>
    <x v="3"/>
    <s v="06019"/>
    <s v="RIO BRAVO FRESNO"/>
    <n v="6514911"/>
    <n v="19311813"/>
    <s v="10767_B_CFB"/>
    <x v="1"/>
    <x v="0"/>
    <n v="102.75"/>
    <m/>
    <n v="103.03834267000001"/>
    <n v="0.2883426700000058"/>
    <m/>
  </r>
  <r>
    <x v="3"/>
    <s v="06019"/>
    <s v="RIO BRAVO FRESNO"/>
    <n v="6514911"/>
    <n v="19311813"/>
    <s v="10767_B_CFB"/>
    <x v="1"/>
    <x v="1"/>
    <n v="3.58596"/>
    <m/>
    <n v="3.5960231038999901"/>
    <n v="1.00631038999901E-2"/>
    <m/>
  </r>
  <r>
    <x v="3"/>
    <s v="06019"/>
    <s v="WELLHEAD POWER PANOCHE, LLC."/>
    <n v="10436611"/>
    <n v="58173713"/>
    <s v="55874_G_8"/>
    <x v="1"/>
    <x v="0"/>
    <n v="0.30995299999999998"/>
    <m/>
    <n v="0.31076162600000001"/>
    <n v="8.0862600000003448E-4"/>
    <m/>
  </r>
  <r>
    <x v="3"/>
    <s v="06019"/>
    <s v="WELLHEAD POWER PANOCHE, LLC."/>
    <n v="10436611"/>
    <n v="58173713"/>
    <s v="55874_G_8"/>
    <x v="1"/>
    <x v="1"/>
    <n v="2.5764999999999998E-3"/>
    <m/>
    <n v="2.58322167799999E-3"/>
    <n v="6.7216779999902491E-6"/>
    <m/>
  </r>
  <r>
    <x v="3"/>
    <s v="06023"/>
    <s v="DG FAIRHAVEN POWER COMPANY"/>
    <n v="155811"/>
    <n v="51444813"/>
    <s v="10052_B_BLR1"/>
    <x v="1"/>
    <x v="0"/>
    <n v="171.14553000000001"/>
    <m/>
    <n v="171.62580410859999"/>
    <n v="0.48027410859998554"/>
    <m/>
  </r>
  <r>
    <x v="3"/>
    <s v="06023"/>
    <s v="DG FAIRHAVEN POWER COMPANY"/>
    <n v="155811"/>
    <n v="51444813"/>
    <s v="10052_B_BLR1"/>
    <x v="1"/>
    <x v="1"/>
    <n v="30.195435199999999"/>
    <m/>
    <n v="30.2801704263739"/>
    <n v="8.4735226373901185E-2"/>
    <m/>
  </r>
  <r>
    <x v="3"/>
    <s v="06023"/>
    <s v="EEL RIVER POWER"/>
    <n v="17606111"/>
    <n v="118690213"/>
    <s v="50049_B_BLRA"/>
    <x v="1"/>
    <x v="0"/>
    <n v="57.5"/>
    <m/>
    <n v="57.6575172000001"/>
    <n v="0.15751720000010039"/>
    <m/>
  </r>
  <r>
    <x v="3"/>
    <s v="06023"/>
    <s v="EEL RIVER POWER"/>
    <n v="17606111"/>
    <n v="118690213"/>
    <s v="50049_B_BLRA"/>
    <x v="1"/>
    <x v="1"/>
    <n v="7.8792390000000001"/>
    <m/>
    <n v="7.9008277260000002"/>
    <n v="2.1588726000000058E-2"/>
    <m/>
  </r>
  <r>
    <x v="3"/>
    <s v="06023"/>
    <s v="EEL RIVER POWER"/>
    <n v="17606111"/>
    <n v="118690313"/>
    <s v="50049_B_BLRB"/>
    <x v="1"/>
    <x v="0"/>
    <n v="74.010000000000005"/>
    <m/>
    <n v="74.212758600000498"/>
    <n v="0.20275860000049306"/>
    <m/>
  </r>
  <r>
    <x v="3"/>
    <s v="06023"/>
    <s v="EEL RIVER POWER"/>
    <n v="17606111"/>
    <n v="118690313"/>
    <s v="50049_B_BLRB"/>
    <x v="1"/>
    <x v="1"/>
    <n v="9.0114589999999897"/>
    <m/>
    <n v="9.0361477285200298"/>
    <n v="2.4688728520040115E-2"/>
    <m/>
  </r>
  <r>
    <x v="3"/>
    <s v="06023"/>
    <s v="EEL RIVER POWER"/>
    <n v="17606111"/>
    <n v="118690413"/>
    <s v="50049_B_BLRC"/>
    <x v="1"/>
    <x v="0"/>
    <n v="70.55"/>
    <m/>
    <n v="70.7432981999997"/>
    <n v="0.19329819999970255"/>
    <m/>
  </r>
  <r>
    <x v="3"/>
    <s v="06023"/>
    <s v="EEL RIVER POWER"/>
    <n v="17606111"/>
    <n v="118690413"/>
    <s v="50049_B_BLRC"/>
    <x v="1"/>
    <x v="1"/>
    <n v="12.9746071"/>
    <m/>
    <n v="13.010156375171899"/>
    <n v="3.5549275171899097E-2"/>
    <m/>
  </r>
  <r>
    <x v="3"/>
    <s v="06025"/>
    <s v="El Centro"/>
    <n v="6515911"/>
    <n v="19300613"/>
    <s v="389_G_2A"/>
    <x v="0"/>
    <x v="0"/>
    <n v="33.832000000000001"/>
    <n v="33.832097654999998"/>
    <n v="33.832050620099999"/>
    <n v="-4.7034899999687241E-5"/>
    <m/>
  </r>
  <r>
    <x v="3"/>
    <s v="06025"/>
    <s v="El Centro"/>
    <n v="6515911"/>
    <n v="19300613"/>
    <s v="389_G_2A"/>
    <x v="0"/>
    <x v="1"/>
    <n v="0.60899999999999999"/>
    <n v="0.60883142099999998"/>
    <n v="0.60883203710099898"/>
    <n v="6.161009989957833E-7"/>
    <m/>
  </r>
  <r>
    <x v="3"/>
    <s v="06025"/>
    <s v="El Centro"/>
    <n v="6515911"/>
    <n v="19300713"/>
    <s v="389_M_32"/>
    <x v="0"/>
    <x v="0"/>
    <n v="12.49"/>
    <n v="12.49790625"/>
    <n v="5.1646486421000004"/>
    <n v="-7.3332576078999994"/>
    <m/>
  </r>
  <r>
    <x v="3"/>
    <s v="06025"/>
    <s v="El Centro"/>
    <n v="6515911"/>
    <n v="19300713"/>
    <s v="389_M_32"/>
    <x v="0"/>
    <x v="1"/>
    <n v="1.53"/>
    <n v="1.53398077399999"/>
    <n v="0.65530202840099905"/>
    <n v="-0.87867874559899095"/>
    <m/>
  </r>
  <r>
    <x v="3"/>
    <s v="06025"/>
    <s v="El Centro"/>
    <n v="6515911"/>
    <n v="19300813"/>
    <s v="389_B_4"/>
    <x v="0"/>
    <x v="0"/>
    <n v="56.54"/>
    <n v="56.541574199999999"/>
    <n v="56.541624999999897"/>
    <n v="5.0799999897321868E-5"/>
    <m/>
  </r>
  <r>
    <x v="3"/>
    <s v="06025"/>
    <s v="El Centro"/>
    <n v="6515911"/>
    <n v="19300813"/>
    <s v="389_B_4"/>
    <x v="0"/>
    <x v="1"/>
    <n v="0.59"/>
    <n v="0.59309832750000002"/>
    <n v="0.59309650299999905"/>
    <n v="-1.8245000009686763E-6"/>
    <m/>
  </r>
  <r>
    <x v="3"/>
    <s v="06025"/>
    <s v="Niland Gas Turbine Plant"/>
    <n v="15667711"/>
    <n v="100118313"/>
    <s v="56569_G_1"/>
    <x v="0"/>
    <x v="0"/>
    <n v="1.53789"/>
    <n v="1.6103095704999999"/>
    <n v="1.6103100048999901"/>
    <n v="4.3439999020122855E-7"/>
    <m/>
  </r>
  <r>
    <x v="3"/>
    <s v="06025"/>
    <s v="Niland Gas Turbine Plant"/>
    <n v="15667711"/>
    <n v="100118413"/>
    <s v="56569_G_2"/>
    <x v="0"/>
    <x v="0"/>
    <n v="1.12409"/>
    <n v="0.72537969950000003"/>
    <n v="0.72538001020999998"/>
    <n v="3.107099999510865E-7"/>
    <m/>
  </r>
  <r>
    <x v="3"/>
    <s v="06029"/>
    <s v="BADGER CREEK LIMITED"/>
    <n v="412511"/>
    <n v="49172513"/>
    <s v="10650_G_GEN1"/>
    <x v="1"/>
    <x v="0"/>
    <n v="12.5886"/>
    <m/>
    <n v="12.623087459999899"/>
    <n v="3.4487459999899883E-2"/>
    <m/>
  </r>
  <r>
    <x v="3"/>
    <s v="06029"/>
    <s v="BADGER CREEK LIMITED"/>
    <n v="412511"/>
    <n v="49172513"/>
    <s v="10650_G_GEN1"/>
    <x v="1"/>
    <x v="1"/>
    <n v="5.7220899999999997"/>
    <m/>
    <n v="5.7377636999999497"/>
    <n v="1.5673699999950053E-2"/>
    <m/>
  </r>
  <r>
    <x v="3"/>
    <s v="06029"/>
    <s v="BEAR MOUNTAIN LIMITED"/>
    <n v="458111"/>
    <n v="48843613"/>
    <s v="10649_G_GEN1"/>
    <x v="1"/>
    <x v="0"/>
    <n v="16.494900000000001"/>
    <m/>
    <n v="16.540088999999899"/>
    <n v="4.5188999999897561E-2"/>
    <m/>
  </r>
  <r>
    <x v="3"/>
    <s v="06029"/>
    <s v="BEAR MOUNTAIN LIMITED"/>
    <n v="458111"/>
    <n v="48843613"/>
    <s v="10649_G_GEN1"/>
    <x v="1"/>
    <x v="1"/>
    <n v="8.7317400000000003"/>
    <m/>
    <n v="8.7556642799999693"/>
    <n v="2.3924279999969045E-2"/>
    <m/>
  </r>
  <r>
    <x v="3"/>
    <s v="06029"/>
    <s v="CHALK CLIFF LIMITED"/>
    <n v="492111"/>
    <n v="48640813"/>
    <s v="50003_G_GEN1"/>
    <x v="1"/>
    <x v="0"/>
    <n v="10.888199999999999"/>
    <m/>
    <n v="10.9166056"/>
    <n v="2.840560000000103E-2"/>
    <m/>
  </r>
  <r>
    <x v="3"/>
    <s v="06029"/>
    <s v="CHALK CLIFF LIMITED"/>
    <n v="492111"/>
    <n v="48640813"/>
    <s v="50003_G_GEN1"/>
    <x v="1"/>
    <x v="1"/>
    <n v="3.5172099999999999"/>
    <m/>
    <n v="3.526385935"/>
    <n v="9.1759350000000239E-3"/>
    <m/>
  </r>
  <r>
    <x v="3"/>
    <s v="06029"/>
    <s v="COVANTA DELANO INC"/>
    <n v="492611"/>
    <n v="48639713"/>
    <s v="10840_B_U1"/>
    <x v="1"/>
    <x v="0"/>
    <n v="0.16350000000000001"/>
    <m/>
    <n v="0.163926546199999"/>
    <n v="4.2654619999898946E-4"/>
    <m/>
  </r>
  <r>
    <x v="3"/>
    <s v="06029"/>
    <s v="COVANTA DELANO INC"/>
    <n v="492611"/>
    <n v="48639713"/>
    <s v="10840_B_U1"/>
    <x v="1"/>
    <x v="1"/>
    <n v="9.810000000000001E-4"/>
    <m/>
    <n v="9.83559314E-4"/>
    <n v="2.5593139999998977E-6"/>
    <m/>
  </r>
  <r>
    <x v="3"/>
    <s v="06029"/>
    <s v="COVANTA DELANO INC"/>
    <n v="492611"/>
    <n v="48639913"/>
    <s v="10840_B_U2"/>
    <x v="1"/>
    <x v="0"/>
    <n v="1.2E-2"/>
    <m/>
    <n v="1.20313062999999E-2"/>
    <n v="3.1306299999899964E-5"/>
    <m/>
  </r>
  <r>
    <x v="3"/>
    <s v="06029"/>
    <s v="COVANTA DELANO INC"/>
    <n v="492611"/>
    <n v="48639913"/>
    <s v="10840_B_U2"/>
    <x v="1"/>
    <x v="1"/>
    <n v="7.2000000000000002E-5"/>
    <m/>
    <n v="7.2187840629999995E-5"/>
    <n v="1.8784062999999357E-7"/>
    <m/>
  </r>
  <r>
    <x v="3"/>
    <s v="06029"/>
    <s v="DOUBLE C LIMITED"/>
    <n v="410111"/>
    <n v="49233613"/>
    <s v="50493_G_DC1"/>
    <x v="1"/>
    <x v="0"/>
    <n v="0.79121200000000003"/>
    <m/>
    <n v="0.79327618379999998"/>
    <n v="2.0641837999999524E-3"/>
    <m/>
  </r>
  <r>
    <x v="3"/>
    <s v="06029"/>
    <s v="DOUBLE C LIMITED"/>
    <n v="410111"/>
    <n v="49233613"/>
    <s v="50493_G_DC1"/>
    <x v="1"/>
    <x v="1"/>
    <n v="0.32530100000000001"/>
    <m/>
    <n v="0.32614965400000001"/>
    <n v="8.4865400000000424E-4"/>
    <m/>
  </r>
  <r>
    <x v="3"/>
    <s v="06029"/>
    <s v="DOUBLE C LIMITED"/>
    <n v="410111"/>
    <n v="49233713"/>
    <s v="50493_G_DC2"/>
    <x v="1"/>
    <x v="0"/>
    <n v="0.83942399999999995"/>
    <m/>
    <n v="0.841613953299999"/>
    <n v="2.1899532999990479E-3"/>
    <m/>
  </r>
  <r>
    <x v="3"/>
    <s v="06029"/>
    <s v="DOUBLE C LIMITED"/>
    <n v="410111"/>
    <n v="49233713"/>
    <s v="50493_G_DC2"/>
    <x v="1"/>
    <x v="1"/>
    <n v="0.32750600000000002"/>
    <m/>
    <n v="0.32836042100000001"/>
    <n v="8.544209999999941E-4"/>
    <m/>
  </r>
  <r>
    <x v="3"/>
    <s v="06029"/>
    <s v="ELK HILLS POWER LLC"/>
    <n v="10295611"/>
    <n v="58291813"/>
    <s v="55400_G_CTG1"/>
    <x v="0"/>
    <x v="0"/>
    <n v="33.356999999999999"/>
    <n v="33.100925779999997"/>
    <n v="33.100916499999997"/>
    <n v="-9.2800000004444883E-6"/>
    <m/>
  </r>
  <r>
    <x v="3"/>
    <s v="06029"/>
    <s v="ELK HILLS POWER LLC"/>
    <n v="10295611"/>
    <n v="58291813"/>
    <s v="55400_G_CTG1"/>
    <x v="0"/>
    <x v="1"/>
    <n v="3.548"/>
    <n v="3.5477436524999999"/>
    <n v="3.5477515020000001"/>
    <n v="7.8495000002121174E-6"/>
    <m/>
  </r>
  <r>
    <x v="3"/>
    <s v="06029"/>
    <s v="ELK HILLS POWER LLC"/>
    <n v="10295611"/>
    <n v="58291913"/>
    <s v="55400_G_CTG2"/>
    <x v="0"/>
    <x v="0"/>
    <n v="34.603000000000002"/>
    <n v="34.603296874999998"/>
    <n v="34.603291480099898"/>
    <n v="-5.3949000999864438E-6"/>
    <m/>
  </r>
  <r>
    <x v="3"/>
    <s v="06029"/>
    <s v="ELK HILLS POWER LLC"/>
    <n v="10295611"/>
    <n v="58291913"/>
    <s v="55400_G_CTG2"/>
    <x v="0"/>
    <x v="1"/>
    <n v="3.5630000000000002"/>
    <n v="3.5628603514999999"/>
    <n v="3.5628690020009999"/>
    <n v="8.6505009999626736E-6"/>
    <m/>
  </r>
  <r>
    <x v="3"/>
    <s v="06029"/>
    <s v="HIGH SIERRA LIMITED"/>
    <n v="14108911"/>
    <n v="84884713"/>
    <s v="50495_G_HS2"/>
    <x v="1"/>
    <x v="0"/>
    <n v="0.88330699999999995"/>
    <m/>
    <n v="0.88572695399999801"/>
    <n v="2.419953999998059E-3"/>
    <m/>
  </r>
  <r>
    <x v="3"/>
    <s v="06029"/>
    <s v="HIGH SIERRA LIMITED"/>
    <n v="14108911"/>
    <n v="84884713"/>
    <s v="50495_G_HS2"/>
    <x v="1"/>
    <x v="1"/>
    <n v="0.32515300000000003"/>
    <m/>
    <n v="0.32604381659999998"/>
    <n v="8.9081659999995511E-4"/>
    <m/>
  </r>
  <r>
    <x v="3"/>
    <s v="06029"/>
    <s v="HIGH SIERRA LIMITED"/>
    <n v="14108911"/>
    <n v="84884813"/>
    <s v="50495_G_HS1"/>
    <x v="1"/>
    <x v="0"/>
    <n v="0.84095399999999898"/>
    <m/>
    <n v="0.84325814399999499"/>
    <n v="2.3041439999960112E-3"/>
    <m/>
  </r>
  <r>
    <x v="3"/>
    <s v="06029"/>
    <s v="HIGH SIERRA LIMITED"/>
    <n v="14108911"/>
    <n v="84884813"/>
    <s v="50495_G_HS1"/>
    <x v="1"/>
    <x v="1"/>
    <n v="0.31903300000000001"/>
    <m/>
    <n v="0.31990713119999897"/>
    <n v="8.7413119999896205E-4"/>
    <m/>
  </r>
  <r>
    <x v="3"/>
    <s v="06029"/>
    <s v="KERN FRONT LIMITED"/>
    <n v="5813711"/>
    <n v="21469513"/>
    <s v="50494_G_KF1"/>
    <x v="1"/>
    <x v="0"/>
    <n v="1.0662499999999999"/>
    <m/>
    <n v="1.0690316550000001"/>
    <n v="2.7816550000001605E-3"/>
    <m/>
  </r>
  <r>
    <x v="3"/>
    <s v="06029"/>
    <s v="KERN FRONT LIMITED"/>
    <n v="5813711"/>
    <n v="21469513"/>
    <s v="50494_G_KF1"/>
    <x v="1"/>
    <x v="1"/>
    <n v="0.321355"/>
    <m/>
    <n v="0.3221933588"/>
    <n v="8.3835879999999419E-4"/>
    <m/>
  </r>
  <r>
    <x v="3"/>
    <s v="06029"/>
    <s v="KERN FRONT LIMITED"/>
    <n v="5813711"/>
    <n v="21469613"/>
    <s v="50494_G_KF2"/>
    <x v="1"/>
    <x v="0"/>
    <n v="0.94860199999999995"/>
    <m/>
    <n v="0.95107678500000004"/>
    <n v="2.4747850000000904E-3"/>
    <m/>
  </r>
  <r>
    <x v="3"/>
    <s v="06029"/>
    <s v="KERN FRONT LIMITED"/>
    <n v="5813711"/>
    <n v="21469613"/>
    <s v="50494_G_KF2"/>
    <x v="1"/>
    <x v="1"/>
    <n v="0.33384900000000001"/>
    <m/>
    <n v="0.33471997930000003"/>
    <n v="8.7097930000001877E-4"/>
    <m/>
  </r>
  <r>
    <x v="3"/>
    <s v="06029"/>
    <s v="KERN RIVER COGENERATION CO"/>
    <n v="4197011"/>
    <n v="33772313"/>
    <s v="10496_G_GTAG"/>
    <x v="1"/>
    <x v="0"/>
    <n v="0.969611"/>
    <m/>
    <n v="0.97226765400000703"/>
    <n v="2.6566540000070304E-3"/>
    <m/>
  </r>
  <r>
    <x v="3"/>
    <s v="06029"/>
    <s v="KERN RIVER COGENERATION CO"/>
    <n v="4197011"/>
    <n v="33772313"/>
    <s v="10496_G_GTAG"/>
    <x v="1"/>
    <x v="1"/>
    <n v="4.0271399999999999E-2"/>
    <m/>
    <n v="4.03817315999997E-2"/>
    <n v="1.1033159999970094E-4"/>
    <m/>
  </r>
  <r>
    <x v="3"/>
    <s v="06029"/>
    <s v="KERN RIVER COGENERATION CO"/>
    <n v="4197011"/>
    <n v="33772413"/>
    <s v="10496_G_GTBG"/>
    <x v="1"/>
    <x v="0"/>
    <n v="3.0210900000000001"/>
    <m/>
    <n v="3.02936772599999"/>
    <n v="8.2777259999899933E-3"/>
    <m/>
  </r>
  <r>
    <x v="3"/>
    <s v="06029"/>
    <s v="KERN RIVER COGENERATION CO"/>
    <n v="4197011"/>
    <n v="33772413"/>
    <s v="10496_G_GTBG"/>
    <x v="1"/>
    <x v="1"/>
    <n v="9.5796500000000007E-2"/>
    <m/>
    <n v="9.6058969199999206E-2"/>
    <n v="2.6246919999919904E-4"/>
    <m/>
  </r>
  <r>
    <x v="3"/>
    <s v="06029"/>
    <s v="KERN RIVER COGENERATION CO"/>
    <n v="4197011"/>
    <n v="33772513"/>
    <s v="10496_G_GTCG"/>
    <x v="1"/>
    <x v="0"/>
    <n v="4.00671"/>
    <m/>
    <n v="4.0176881399999997"/>
    <n v="1.0978139999999748E-2"/>
    <m/>
  </r>
  <r>
    <x v="3"/>
    <s v="06029"/>
    <s v="KERN RIVER COGENERATION CO"/>
    <n v="4197011"/>
    <n v="33772513"/>
    <s v="10496_G_GTCG"/>
    <x v="1"/>
    <x v="1"/>
    <n v="0.10634200000000001"/>
    <m/>
    <n v="0.1066333314"/>
    <n v="2.9133139999999724E-4"/>
    <m/>
  </r>
  <r>
    <x v="3"/>
    <s v="06029"/>
    <s v="KERN RIVER COGENERATION CO"/>
    <n v="4197011"/>
    <n v="33772613"/>
    <s v="10496_G_GTDG"/>
    <x v="1"/>
    <x v="0"/>
    <n v="44.657800000000002"/>
    <m/>
    <n v="44.780173199999801"/>
    <n v="0.12237319999979945"/>
    <m/>
  </r>
  <r>
    <x v="3"/>
    <s v="06029"/>
    <s v="KERN RIVER COGENERATION CO"/>
    <n v="4197011"/>
    <n v="33772613"/>
    <s v="10496_G_GTDG"/>
    <x v="1"/>
    <x v="1"/>
    <n v="0.79408500000000004"/>
    <m/>
    <n v="0.79626081599999599"/>
    <n v="2.1758159999959448E-3"/>
    <m/>
  </r>
  <r>
    <x v="3"/>
    <s v="06029"/>
    <s v="LA PALOMA GENERATING CO LLC"/>
    <n v="10296711"/>
    <n v="58290013"/>
    <s v="55151_G_GEN1"/>
    <x v="0"/>
    <x v="0"/>
    <n v="30.7041"/>
    <n v="30.140625"/>
    <n v="30.140673609999901"/>
    <n v="4.8609999900861567E-5"/>
    <m/>
  </r>
  <r>
    <x v="3"/>
    <s v="06029"/>
    <s v="LA PALOMA GENERATING CO LLC"/>
    <n v="10296711"/>
    <n v="58290013"/>
    <s v="55151_G_GEN1"/>
    <x v="0"/>
    <x v="1"/>
    <n v="3.3038799999999999"/>
    <n v="2.5281835940000001"/>
    <n v="2.5281776062099999"/>
    <n v="-5.9877900002724971E-6"/>
    <m/>
  </r>
  <r>
    <x v="3"/>
    <s v="06029"/>
    <s v="LA PALOMA GENERATING CO LLC"/>
    <n v="10296711"/>
    <n v="58290113"/>
    <s v="55151_G_GEN2"/>
    <x v="0"/>
    <x v="0"/>
    <n v="34.445500000000003"/>
    <n v="30.445841795"/>
    <n v="30.44578117"/>
    <n v="-6.0624999999703277E-5"/>
    <m/>
  </r>
  <r>
    <x v="3"/>
    <s v="06029"/>
    <s v="LA PALOMA GENERATING CO LLC"/>
    <n v="10296711"/>
    <n v="58290113"/>
    <s v="55151_G_GEN2"/>
    <x v="0"/>
    <x v="1"/>
    <n v="3.6631900000000002"/>
    <n v="2.5323566894999998"/>
    <n v="2.5323635200999899"/>
    <n v="6.8305999900708514E-6"/>
    <m/>
  </r>
  <r>
    <x v="3"/>
    <s v="06029"/>
    <s v="LA PALOMA GENERATING CO LLC"/>
    <n v="10296711"/>
    <n v="58290213"/>
    <s v="55151_G_GEN3"/>
    <x v="0"/>
    <x v="0"/>
    <n v="35.689900000000002"/>
    <n v="28.724374999999998"/>
    <n v="28.724335989999901"/>
    <n v="-3.9010000097761122E-5"/>
    <m/>
  </r>
  <r>
    <x v="3"/>
    <s v="06029"/>
    <s v="LA PALOMA GENERATING CO LLC"/>
    <n v="10296711"/>
    <n v="58290213"/>
    <s v="55151_G_GEN3"/>
    <x v="0"/>
    <x v="1"/>
    <n v="3.8487900000000002"/>
    <n v="2.6108366699999999"/>
    <n v="2.6108255470999899"/>
    <n v="-1.1122900009929992E-5"/>
    <m/>
  </r>
  <r>
    <x v="3"/>
    <s v="06029"/>
    <s v="LA PALOMA GENERATING CO LLC"/>
    <n v="10296711"/>
    <n v="58290313"/>
    <s v="55151_G_GEN4"/>
    <x v="0"/>
    <x v="0"/>
    <n v="27.587499999999999"/>
    <n v="20.541718750000001"/>
    <n v="20.5417272"/>
    <n v="8.4499999992715402E-6"/>
    <m/>
  </r>
  <r>
    <x v="3"/>
    <s v="06029"/>
    <s v="LA PALOMA GENERATING CO LLC"/>
    <n v="10296711"/>
    <n v="58290313"/>
    <s v="55151_G_GEN4"/>
    <x v="0"/>
    <x v="1"/>
    <n v="2.95478"/>
    <n v="1.7079926759999999"/>
    <n v="1.7079960199999999"/>
    <n v="3.3440000000162229E-6"/>
    <m/>
  </r>
  <r>
    <x v="3"/>
    <s v="06029"/>
    <s v="LINN OPERATING, INC"/>
    <n v="295911"/>
    <n v="50803613"/>
    <s v="50170_G_GEN1"/>
    <x v="1"/>
    <x v="0"/>
    <n v="22.2257"/>
    <m/>
    <n v="22.286589120000102"/>
    <n v="6.0889120000101826E-2"/>
    <m/>
  </r>
  <r>
    <x v="3"/>
    <s v="06029"/>
    <s v="LINN OPERATING, INC"/>
    <n v="295911"/>
    <n v="50803613"/>
    <s v="50170_G_GEN1"/>
    <x v="1"/>
    <x v="1"/>
    <n v="5.7324200000000003"/>
    <m/>
    <n v="5.7481251599999599"/>
    <n v="1.5705159999959584E-2"/>
    <m/>
  </r>
  <r>
    <x v="3"/>
    <s v="06029"/>
    <s v="LIVE OAK LIMITED"/>
    <n v="456011"/>
    <n v="48853413"/>
    <s v="54768_G_GEN1"/>
    <x v="1"/>
    <x v="0"/>
    <n v="13.6671"/>
    <m/>
    <n v="13.7045442599998"/>
    <n v="3.7444259999800167E-2"/>
    <m/>
  </r>
  <r>
    <x v="3"/>
    <s v="06029"/>
    <s v="LIVE OAK LIMITED"/>
    <n v="456011"/>
    <n v="48853413"/>
    <s v="54768_G_GEN1"/>
    <x v="1"/>
    <x v="1"/>
    <n v="5.9426899999999998"/>
    <m/>
    <n v="5.9589704399999697"/>
    <n v="1.6280439999969865E-2"/>
    <m/>
  </r>
  <r>
    <x v="3"/>
    <s v="06029"/>
    <s v="MCKITTRICK LIMITED"/>
    <n v="13890611"/>
    <n v="85205713"/>
    <s v="50612_G_GEN1"/>
    <x v="1"/>
    <x v="0"/>
    <n v="8.05091"/>
    <m/>
    <n v="8.0729644800000404"/>
    <n v="2.20544800000404E-2"/>
    <m/>
  </r>
  <r>
    <x v="3"/>
    <s v="06029"/>
    <s v="MCKITTRICK LIMITED"/>
    <n v="13890611"/>
    <n v="85205713"/>
    <s v="50612_G_GEN1"/>
    <x v="1"/>
    <x v="1"/>
    <n v="3.44224"/>
    <m/>
    <n v="3.4516709700000199"/>
    <n v="9.4309700000199115E-3"/>
    <m/>
  </r>
  <r>
    <x v="3"/>
    <s v="06029"/>
    <s v="MID-SET COGENERATION COMPANY"/>
    <n v="13847911"/>
    <n v="84891013"/>
    <s v="10501_G_K100"/>
    <x v="1"/>
    <x v="0"/>
    <n v="24.564499999999999"/>
    <m/>
    <n v="24.631803659999999"/>
    <n v="6.730366000000032E-2"/>
    <m/>
  </r>
  <r>
    <x v="3"/>
    <s v="06029"/>
    <s v="MID-SET COGENERATION COMPANY"/>
    <n v="13847911"/>
    <n v="84891013"/>
    <s v="10501_G_K100"/>
    <x v="1"/>
    <x v="1"/>
    <n v="0.198683"/>
    <m/>
    <n v="0.199227342000001"/>
    <n v="5.4434200000100241E-4"/>
    <m/>
  </r>
  <r>
    <x v="3"/>
    <s v="06029"/>
    <s v="MT POSO COGENERATION COMPANY"/>
    <n v="4197111"/>
    <n v="33770513"/>
    <s v="54626_B_BL01"/>
    <x v="1"/>
    <x v="0"/>
    <n v="140.6"/>
    <m/>
    <n v="140.9851764"/>
    <n v="0.38517640000000597"/>
    <m/>
  </r>
  <r>
    <x v="3"/>
    <s v="06029"/>
    <s v="MT POSO COGENERATION COMPANY"/>
    <n v="4197111"/>
    <n v="33770513"/>
    <s v="54626_B_BL01"/>
    <x v="1"/>
    <x v="1"/>
    <n v="6.3"/>
    <m/>
    <n v="6.3172624800000303"/>
    <n v="1.72624800000305E-2"/>
    <m/>
  </r>
  <r>
    <x v="3"/>
    <s v="06029"/>
    <s v="OILDALE ENERGY LLC"/>
    <n v="424911"/>
    <n v="49800013"/>
    <s v="54371_G_ODC1"/>
    <x v="1"/>
    <x v="0"/>
    <n v="13.6572"/>
    <m/>
    <n v="13.692829609999899"/>
    <n v="3.5629609999899614E-2"/>
    <m/>
  </r>
  <r>
    <x v="3"/>
    <s v="06029"/>
    <s v="OILDALE ENERGY LLC"/>
    <n v="424911"/>
    <n v="49800013"/>
    <s v="54371_G_ODC1"/>
    <x v="1"/>
    <x v="1"/>
    <n v="1.1351800000000001"/>
    <m/>
    <n v="1.1381415189999999"/>
    <n v="2.961518999999857E-3"/>
    <m/>
  </r>
  <r>
    <x v="3"/>
    <s v="06029"/>
    <s v="PASTORIA ENERGY FACILITY, LLC"/>
    <n v="10288711"/>
    <n v="58153413"/>
    <s v="55656_G_CT01"/>
    <x v="0"/>
    <x v="0"/>
    <n v="34.673299999999998"/>
    <n v="37.194222654999997"/>
    <n v="37.194207130000002"/>
    <n v="-1.5524999994909194E-5"/>
    <m/>
  </r>
  <r>
    <x v="3"/>
    <s v="06029"/>
    <s v="PASTORIA ENERGY FACILITY, LLC"/>
    <n v="10288711"/>
    <n v="58153413"/>
    <s v="55656_G_CT01"/>
    <x v="0"/>
    <x v="1"/>
    <n v="3.7156400000000001"/>
    <n v="3.4131313474999998"/>
    <n v="3.4131340490099999"/>
    <n v="2.7015100001470671E-6"/>
    <m/>
  </r>
  <r>
    <x v="3"/>
    <s v="06029"/>
    <s v="PASTORIA ENERGY FACILITY, LLC"/>
    <n v="10288711"/>
    <n v="58153713"/>
    <s v="55656_G_CT02"/>
    <x v="0"/>
    <x v="0"/>
    <n v="35.273499999999999"/>
    <n v="35.060515625000001"/>
    <n v="35.060541110000003"/>
    <n v="2.5485000001879143E-5"/>
    <m/>
  </r>
  <r>
    <x v="3"/>
    <s v="06029"/>
    <s v="PASTORIA ENERGY FACILITY, LLC"/>
    <n v="10288711"/>
    <n v="58153713"/>
    <s v="55656_G_CT02"/>
    <x v="0"/>
    <x v="1"/>
    <n v="3.5479099999999999"/>
    <n v="3.0521657714999999"/>
    <n v="3.0521650459999998"/>
    <n v="-7.2550000007609583E-7"/>
    <m/>
  </r>
  <r>
    <x v="3"/>
    <s v="06029"/>
    <s v="PASTORIA ENERGY FACILITY, LLC"/>
    <n v="10288711"/>
    <n v="58153813"/>
    <s v="55656_G_CT04"/>
    <x v="0"/>
    <x v="0"/>
    <n v="36.619199999999999"/>
    <n v="32.801617189999902"/>
    <n v="32.8015709599999"/>
    <n v="-4.6230000002367433E-5"/>
    <m/>
  </r>
  <r>
    <x v="3"/>
    <s v="06029"/>
    <s v="PASTORIA ENERGY FACILITY, LLC"/>
    <n v="10288711"/>
    <n v="58153813"/>
    <s v="55656_G_CT04"/>
    <x v="0"/>
    <x v="1"/>
    <n v="3.57457"/>
    <n v="2.9192778320000001"/>
    <n v="2.9192840180099999"/>
    <n v="6.1860099997979034E-6"/>
    <m/>
  </r>
  <r>
    <x v="3"/>
    <s v="06029"/>
    <s v="RIO BRAVO JASMIN"/>
    <n v="5815411"/>
    <n v="21413013"/>
    <s v="10768_B_CFB"/>
    <x v="1"/>
    <x v="0"/>
    <n v="30.84592"/>
    <m/>
    <n v="30.8825999883199"/>
    <n v="3.6679988319900048E-2"/>
    <m/>
  </r>
  <r>
    <x v="3"/>
    <s v="06029"/>
    <s v="RIO BRAVO JASMIN"/>
    <n v="5815411"/>
    <n v="21413013"/>
    <s v="10768_B_CFB"/>
    <x v="1"/>
    <x v="1"/>
    <n v="14.02088"/>
    <m/>
    <n v="14.0375523556399"/>
    <n v="1.667235563989955E-2"/>
    <m/>
  </r>
  <r>
    <x v="3"/>
    <s v="06029"/>
    <s v="SUNRISE POWER COMPANY"/>
    <n v="361111"/>
    <n v="50311813"/>
    <s v="55182_G_X718"/>
    <x v="0"/>
    <x v="0"/>
    <n v="26.605"/>
    <n v="25.611927734999998"/>
    <n v="25.611888740000001"/>
    <n v="-3.8994999997044033E-5"/>
    <m/>
  </r>
  <r>
    <x v="3"/>
    <s v="06029"/>
    <s v="SUNRISE POWER COMPANY"/>
    <n v="361111"/>
    <n v="50311813"/>
    <s v="55182_G_X718"/>
    <x v="0"/>
    <x v="1"/>
    <n v="3.10006"/>
    <n v="3.6999841309999999"/>
    <n v="3.6999925349999998"/>
    <n v="8.4039999999063753E-6"/>
    <m/>
  </r>
  <r>
    <x v="3"/>
    <s v="06029"/>
    <s v="SUNRISE POWER COMPANY"/>
    <n v="361111"/>
    <n v="50311913"/>
    <s v="55182_G_X719"/>
    <x v="0"/>
    <x v="0"/>
    <n v="22.952400000000001"/>
    <n v="28.93615625"/>
    <n v="28.936183490000001"/>
    <n v="2.7240000001427234E-5"/>
    <m/>
  </r>
  <r>
    <x v="3"/>
    <s v="06029"/>
    <s v="SUNRISE POWER COMPANY"/>
    <n v="361111"/>
    <n v="50311913"/>
    <s v="55182_G_X719"/>
    <x v="0"/>
    <x v="1"/>
    <n v="2.8001"/>
    <n v="3.5908708494999901"/>
    <n v="3.5908650279999899"/>
    <n v="-5.8215000002803663E-6"/>
    <m/>
  </r>
  <r>
    <x v="3"/>
    <s v="06029"/>
    <s v="SYCAMORE COGENERATION CO"/>
    <n v="3945411"/>
    <n v="35565913"/>
    <s v="50134_G_GTCG"/>
    <x v="1"/>
    <x v="0"/>
    <n v="45.972900000000003"/>
    <m/>
    <n v="46.098871199999898"/>
    <n v="0.12597119999989559"/>
    <m/>
  </r>
  <r>
    <x v="3"/>
    <s v="06029"/>
    <s v="SYCAMORE COGENERATION CO"/>
    <n v="3945411"/>
    <n v="35565913"/>
    <s v="50134_G_GTCG"/>
    <x v="1"/>
    <x v="1"/>
    <n v="1.2285900000000001"/>
    <m/>
    <n v="1.2319559999999901"/>
    <n v="3.3659999999899881E-3"/>
    <m/>
  </r>
  <r>
    <x v="3"/>
    <s v="06029"/>
    <s v="SYCAMORE COGENERATION CO"/>
    <n v="3945411"/>
    <n v="35566013"/>
    <s v="50134_G_GTDG"/>
    <x v="1"/>
    <x v="0"/>
    <n v="0.33524999999999999"/>
    <m/>
    <n v="0.33616847459999699"/>
    <n v="9.1847459999699899E-4"/>
    <m/>
  </r>
  <r>
    <x v="3"/>
    <s v="06029"/>
    <s v="SYCAMORE COGENERATION CO"/>
    <n v="3945411"/>
    <n v="35566013"/>
    <s v="50134_G_GTDG"/>
    <x v="1"/>
    <x v="1"/>
    <n v="5.6322000000000004E-3"/>
    <m/>
    <n v="5.6476325400000296E-3"/>
    <n v="1.5432540000029187E-5"/>
    <m/>
  </r>
  <r>
    <x v="3"/>
    <s v="06029"/>
    <s v="SYCAMORE COGENERATION CO"/>
    <n v="3945411"/>
    <n v="35566313"/>
    <s v="50134_G_GTAG"/>
    <x v="1"/>
    <x v="0"/>
    <n v="44.047499999999999"/>
    <m/>
    <n v="44.168184599999698"/>
    <n v="0.12068459999969861"/>
    <m/>
  </r>
  <r>
    <x v="3"/>
    <s v="06029"/>
    <s v="SYCAMORE COGENERATION CO"/>
    <n v="3945411"/>
    <n v="35566313"/>
    <s v="50134_G_GTAG"/>
    <x v="1"/>
    <x v="1"/>
    <n v="2.0269599999999999"/>
    <m/>
    <n v="2.0325129239999802"/>
    <n v="5.5529239999803082E-3"/>
    <m/>
  </r>
  <r>
    <x v="3"/>
    <s v="06029"/>
    <s v="SYCAMORE COGENERATION CO"/>
    <n v="3945411"/>
    <n v="35566413"/>
    <s v="50134_G_GTBG"/>
    <x v="1"/>
    <x v="0"/>
    <n v="0.43081199999999997"/>
    <m/>
    <n v="0.43199236199999802"/>
    <n v="1.1803619999980475E-3"/>
    <m/>
  </r>
  <r>
    <x v="3"/>
    <s v="06029"/>
    <s v="SYCAMORE COGENERATION CO"/>
    <n v="3945411"/>
    <n v="35566413"/>
    <s v="50134_G_GTBG"/>
    <x v="1"/>
    <x v="1"/>
    <n v="1.6012499999999999E-2"/>
    <m/>
    <n v="1.6056368759999998E-2"/>
    <n v="4.3868759999999424E-5"/>
    <m/>
  </r>
  <r>
    <x v="3"/>
    <s v="06029"/>
    <s v="U.S. BORAX"/>
    <n v="5813511"/>
    <n v="21476813"/>
    <s v="50115_G_GEN1"/>
    <x v="1"/>
    <x v="0"/>
    <n v="1.024"/>
    <m/>
    <n v="1.02680531400001"/>
    <n v="2.8053140000099397E-3"/>
    <m/>
  </r>
  <r>
    <x v="3"/>
    <s v="06029"/>
    <s v="U.S. BORAX"/>
    <n v="5813511"/>
    <n v="21476813"/>
    <s v="50115_G_GEN1"/>
    <x v="1"/>
    <x v="1"/>
    <n v="2E-3"/>
    <m/>
    <n v="2.0054790659999999E-3"/>
    <n v="5.4790659999998104E-6"/>
    <m/>
  </r>
  <r>
    <x v="3"/>
    <s v="06031"/>
    <s v="GWF ENERGY LLC"/>
    <n v="17611"/>
    <n v="52140513"/>
    <s v="55698_G_HEP1"/>
    <x v="0"/>
    <x v="0"/>
    <n v="3.7195100000000001"/>
    <n v="1.0927033689999901"/>
    <n v="1.09270356429999"/>
    <n v="1.952999999499383E-7"/>
    <m/>
  </r>
  <r>
    <x v="3"/>
    <s v="06031"/>
    <s v="GWF ENERGY LLC"/>
    <n v="17611"/>
    <n v="52140513"/>
    <s v="55698_G_HEP1"/>
    <x v="0"/>
    <x v="1"/>
    <n v="0.137013"/>
    <n v="4.084000778E-2"/>
    <n v="4.0840000480999901E-2"/>
    <n v="-7.2990000987704917E-9"/>
    <m/>
  </r>
  <r>
    <x v="3"/>
    <s v="06031"/>
    <s v="GWF ENERGY LLC"/>
    <n v="17611"/>
    <n v="52140613"/>
    <s v="55698_G_HEP2"/>
    <x v="0"/>
    <x v="0"/>
    <n v="3.45242"/>
    <n v="1.1838317869999999"/>
    <n v="1.183832027"/>
    <n v="2.400000000957192E-7"/>
    <m/>
  </r>
  <r>
    <x v="3"/>
    <s v="06031"/>
    <s v="GWF ENERGY LLC"/>
    <n v="17611"/>
    <n v="52140613"/>
    <s v="55698_G_HEP2"/>
    <x v="0"/>
    <x v="1"/>
    <n v="0.10514999999999999"/>
    <n v="4.3186531064999999E-2"/>
    <n v="4.3186500639999903E-2"/>
    <n v="-3.0425000095701815E-8"/>
    <m/>
  </r>
  <r>
    <x v="3"/>
    <s v="06031"/>
    <s v="GWF ENERGY LLC - HENRIETTA"/>
    <n v="16711"/>
    <n v="52145713"/>
    <s v="55807_G_HPP1"/>
    <x v="0"/>
    <x v="0"/>
    <n v="3.0386700000000002"/>
    <n v="1.0980733645"/>
    <n v="1.09807357299999"/>
    <n v="2.0849998993988095E-7"/>
    <m/>
  </r>
  <r>
    <x v="3"/>
    <s v="06031"/>
    <s v="GWF ENERGY LLC - HENRIETTA"/>
    <n v="16711"/>
    <n v="52145713"/>
    <s v="55807_G_HPP1"/>
    <x v="0"/>
    <x v="1"/>
    <n v="8.6293599999999998E-2"/>
    <n v="4.9460971829999999E-2"/>
    <n v="4.9461000311000002E-2"/>
    <n v="2.8481000002855694E-8"/>
    <m/>
  </r>
  <r>
    <x v="3"/>
    <s v="06031"/>
    <s v="GWF ENERGY LLC - HENRIETTA"/>
    <n v="16711"/>
    <n v="52145813"/>
    <s v="55807_G_HPP2"/>
    <x v="0"/>
    <x v="0"/>
    <n v="2.3014399999999999"/>
    <n v="1.2176741945"/>
    <n v="1.21767401099999"/>
    <n v="-1.8350001007583217E-7"/>
    <m/>
  </r>
  <r>
    <x v="3"/>
    <s v="06031"/>
    <s v="GWF ENERGY LLC - HENRIETTA"/>
    <n v="16711"/>
    <n v="52145813"/>
    <s v="55807_G_HPP2"/>
    <x v="0"/>
    <x v="1"/>
    <n v="7.45836E-2"/>
    <n v="4.6395488739999997E-2"/>
    <n v="4.6395500851999998E-2"/>
    <n v="1.2112000000175094E-8"/>
    <m/>
  </r>
  <r>
    <x v="3"/>
    <s v="06035"/>
    <s v="H.L. POWER COMPANY"/>
    <n v="4198711"/>
    <n v="33747913"/>
    <s v="10777_B_ZURN1"/>
    <x v="1"/>
    <x v="0"/>
    <n v="150"/>
    <m/>
    <n v="150.42094030999999"/>
    <n v="0.42094030999999177"/>
    <m/>
  </r>
  <r>
    <x v="3"/>
    <s v="06035"/>
    <s v="H.L. POWER COMPANY"/>
    <n v="4198711"/>
    <n v="33747913"/>
    <s v="10777_B_ZURN1"/>
    <x v="1"/>
    <x v="1"/>
    <n v="1"/>
    <m/>
    <n v="1.0028062577999901"/>
    <n v="2.8062577999901084E-3"/>
    <m/>
  </r>
  <r>
    <x v="3"/>
    <s v="06037"/>
    <s v="AES ALAMITOS, LLC"/>
    <n v="4083111"/>
    <n v="76772313"/>
    <s v="315_B_3"/>
    <x v="0"/>
    <x v="0"/>
    <n v="1.39883"/>
    <n v="13.936098635"/>
    <n v="13.936095102099999"/>
    <n v="-3.532900000990935E-6"/>
    <m/>
  </r>
  <r>
    <x v="3"/>
    <s v="06037"/>
    <s v="AES ALAMITOS, LLC"/>
    <n v="4083111"/>
    <n v="76772313"/>
    <s v="315_B_3"/>
    <x v="0"/>
    <x v="1"/>
    <n v="0.22894"/>
    <n v="1.1786070554999999"/>
    <n v="1.17860801989999"/>
    <n v="9.643999900887934E-7"/>
    <m/>
  </r>
  <r>
    <x v="3"/>
    <s v="06037"/>
    <s v="AES REDONDO BEACH, LLC"/>
    <n v="4083411"/>
    <n v="35217213"/>
    <s v="356_B_5"/>
    <x v="0"/>
    <x v="0"/>
    <n v="2.1261000000000001"/>
    <n v="1.458561035"/>
    <n v="1.4585615009999999"/>
    <n v="4.6599999992125163E-7"/>
    <m/>
  </r>
  <r>
    <x v="3"/>
    <s v="06037"/>
    <s v="AES REDONDO BEACH, LLC"/>
    <n v="4083411"/>
    <n v="35217213"/>
    <s v="356_B_5"/>
    <x v="0"/>
    <x v="1"/>
    <n v="8.2100000000000006E-2"/>
    <n v="0.11057802579999999"/>
    <n v="0.11057800092"/>
    <n v="-2.4879999990790047E-8"/>
    <m/>
  </r>
  <r>
    <x v="3"/>
    <s v="06037"/>
    <s v="AES REDONDO BEACH, LLC"/>
    <n v="4083411"/>
    <n v="35218813"/>
    <s v="356_B_8"/>
    <x v="0"/>
    <x v="0"/>
    <n v="5.4832900000000002"/>
    <n v="3.4553618165"/>
    <n v="3.4553610800999999"/>
    <n v="-7.3640000008978745E-7"/>
    <m/>
  </r>
  <r>
    <x v="3"/>
    <s v="06037"/>
    <s v="AES REDONDO BEACH, LLC"/>
    <n v="4083411"/>
    <n v="35218813"/>
    <s v="356_B_8"/>
    <x v="0"/>
    <x v="1"/>
    <n v="0.45706999999999998"/>
    <n v="0.25615441894999902"/>
    <n v="0.25615450220000002"/>
    <n v="8.3250001003953855E-8"/>
    <m/>
  </r>
  <r>
    <x v="3"/>
    <s v="06037"/>
    <s v="AES REDONDO BEACH, LLC"/>
    <n v="4083411"/>
    <n v="35218913"/>
    <s v="356_B_7"/>
    <x v="0"/>
    <x v="0"/>
    <n v="5.69794"/>
    <n v="186.77239059999999"/>
    <n v="186.772445"/>
    <n v="5.4400000010446092E-5"/>
    <m/>
  </r>
  <r>
    <x v="3"/>
    <s v="06037"/>
    <s v="AES REDONDO BEACH, LLC"/>
    <n v="4083411"/>
    <n v="35218913"/>
    <s v="356_B_7"/>
    <x v="0"/>
    <x v="1"/>
    <n v="0.13519999999999999"/>
    <n v="0.56807171649999999"/>
    <n v="0.56807200199999996"/>
    <n v="2.854999999746255E-7"/>
    <m/>
  </r>
  <r>
    <x v="3"/>
    <s v="06037"/>
    <s v="AES REDONDO BEACH, LLC"/>
    <n v="4083411"/>
    <n v="35219113"/>
    <s v="356_B_6"/>
    <x v="0"/>
    <x v="0"/>
    <n v="2.0526200000000001"/>
    <n v="3.552152832"/>
    <n v="3.5521528010000001"/>
    <n v="-3.0999999900416242E-8"/>
    <m/>
  </r>
  <r>
    <x v="3"/>
    <s v="06037"/>
    <s v="AES REDONDO BEACH, LLC"/>
    <n v="4083411"/>
    <n v="35219113"/>
    <s v="356_B_6"/>
    <x v="0"/>
    <x v="1"/>
    <n v="7.5490000000000002E-2"/>
    <n v="0.25164959715000002"/>
    <n v="0.25164951100999999"/>
    <n v="-8.61400000218282E-8"/>
    <m/>
  </r>
  <r>
    <x v="3"/>
    <s v="06037"/>
    <s v="AMERESCO CHIQUITA ENERGY LLC"/>
    <n v="16015611"/>
    <n v="100969713"/>
    <s v="56898_G_1"/>
    <x v="1"/>
    <x v="0"/>
    <n v="2.3145500000000001"/>
    <m/>
    <n v="2.3210451510999999"/>
    <n v="6.495151099999763E-3"/>
    <m/>
  </r>
  <r>
    <x v="3"/>
    <s v="06037"/>
    <s v="AMERESCO CHIQUITA ENERGY LLC"/>
    <n v="16015611"/>
    <n v="100969713"/>
    <s v="56898_G_1"/>
    <x v="1"/>
    <x v="1"/>
    <n v="4.1548800000000004"/>
    <m/>
    <n v="4.1665396348000003"/>
    <n v="1.1659634799999985E-2"/>
    <m/>
  </r>
  <r>
    <x v="3"/>
    <s v="06037"/>
    <s v="AMERESCO CHIQUITA ENERGY LLC"/>
    <n v="16015611"/>
    <n v="100969813"/>
    <s v="56898_G_2"/>
    <x v="1"/>
    <x v="0"/>
    <n v="1.0426800000000001"/>
    <m/>
    <n v="1.0456059767739201"/>
    <n v="2.925976773920036E-3"/>
    <m/>
  </r>
  <r>
    <x v="3"/>
    <s v="06037"/>
    <s v="AMERESCO CHIQUITA ENERGY LLC"/>
    <n v="16015611"/>
    <n v="100969813"/>
    <s v="56898_G_2"/>
    <x v="1"/>
    <x v="1"/>
    <n v="1.09721"/>
    <m/>
    <n v="1.1002890891246699"/>
    <n v="3.0790891246699204E-3"/>
    <m/>
  </r>
  <r>
    <x v="3"/>
    <s v="06037"/>
    <s v="BICENT (CALIFORNIA) MALBURG LLC"/>
    <n v="16016511"/>
    <n v="101034113"/>
    <s v="56041_G_M2"/>
    <x v="0"/>
    <x v="0"/>
    <n v="0.47455000000000003"/>
    <n v="9.0569677749999897"/>
    <n v="9.0569821719999997"/>
    <n v="1.4397000009935823E-5"/>
    <m/>
  </r>
  <r>
    <x v="3"/>
    <s v="06037"/>
    <s v="BICENT (CALIFORNIA) MALBURG LLC"/>
    <n v="16016511"/>
    <n v="101034113"/>
    <s v="56041_G_M2"/>
    <x v="0"/>
    <x v="1"/>
    <n v="1.8190000000000001E-2"/>
    <n v="0.84556762699999899"/>
    <n v="0.84556705939999999"/>
    <n v="-5.6759999900179992E-7"/>
    <m/>
  </r>
  <r>
    <x v="3"/>
    <s v="06037"/>
    <s v="BICENT (CALIFORNIA) MALBURG LLC"/>
    <n v="16016511"/>
    <n v="101034313"/>
    <s v="56041_G_M1"/>
    <x v="0"/>
    <x v="0"/>
    <n v="12.313499999999999"/>
    <n v="9.0623740249999898"/>
    <n v="9.0624646119999994"/>
    <n v="9.0587000009634266E-5"/>
    <m/>
  </r>
  <r>
    <x v="3"/>
    <s v="06037"/>
    <s v="BICENT (CALIFORNIA) MALBURG LLC"/>
    <n v="16016511"/>
    <n v="101034313"/>
    <s v="56041_G_M1"/>
    <x v="0"/>
    <x v="1"/>
    <n v="0.43068000000000001"/>
    <n v="0.83686706550000001"/>
    <n v="0.83685051479999994"/>
    <n v="-1.655070000006198E-5"/>
    <m/>
  </r>
  <r>
    <x v="3"/>
    <s v="06037"/>
    <s v="EL SEGUNDO POWER, LLC"/>
    <n v="4084611"/>
    <n v="118844213"/>
    <s v="57901_G_5"/>
    <x v="0"/>
    <x v="0"/>
    <n v="10.38"/>
    <n v="10.3713125"/>
    <n v="10.371305021"/>
    <n v="-7.4790000006430546E-6"/>
    <m/>
  </r>
  <r>
    <x v="3"/>
    <s v="06037"/>
    <s v="EL SEGUNDO POWER, LLC"/>
    <n v="4084611"/>
    <n v="118844213"/>
    <s v="57901_G_5"/>
    <x v="0"/>
    <x v="1"/>
    <n v="1.6"/>
    <n v="1.5996711425000001"/>
    <n v="1.5996735142"/>
    <n v="2.3716999999479071E-6"/>
    <m/>
  </r>
  <r>
    <x v="3"/>
    <s v="06037"/>
    <s v="EL SEGUNDO POWER, LLC"/>
    <n v="4084611"/>
    <n v="35181413"/>
    <s v="57901_G_7"/>
    <x v="0"/>
    <x v="0"/>
    <n v="10.66"/>
    <n v="10.664773439999999"/>
    <n v="10.6647761510101"/>
    <n v="2.7110101008531728E-6"/>
    <m/>
  </r>
  <r>
    <x v="3"/>
    <s v="06037"/>
    <s v="EL SEGUNDO POWER, LLC"/>
    <n v="4084611"/>
    <n v="35181413"/>
    <s v="57901_G_7"/>
    <x v="0"/>
    <x v="1"/>
    <n v="1.38"/>
    <n v="1.383475952"/>
    <n v="1.3834750132002001"/>
    <n v="-9.3879979989885953E-7"/>
    <m/>
  </r>
  <r>
    <x v="3"/>
    <s v="06037"/>
    <s v="EL SEGUNDO POWER, LLC"/>
    <n v="4084611"/>
    <n v="85780813"/>
    <s v="330_B_4"/>
    <x v="0"/>
    <x v="0"/>
    <n v="8.5239700000000003"/>
    <m/>
    <n v="8.5462074669999897"/>
    <n v="2.2237466999989408E-2"/>
    <m/>
  </r>
  <r>
    <x v="3"/>
    <s v="06037"/>
    <s v="EL SEGUNDO POWER, LLC"/>
    <n v="4084611"/>
    <n v="85780813"/>
    <s v="330_B_4"/>
    <x v="0"/>
    <x v="1"/>
    <n v="0.59160000000000001"/>
    <m/>
    <n v="0.59314340450000003"/>
    <n v="1.5434045000000118E-3"/>
    <m/>
  </r>
  <r>
    <x v="3"/>
    <s v="06037"/>
    <s v="LA CITY, DWP HARBOR GENERATING STATION"/>
    <n v="5683211"/>
    <n v="76189613"/>
    <s v="399_G_10A"/>
    <x v="0"/>
    <x v="0"/>
    <n v="0.46622999999999998"/>
    <n v="7.1389755849999901"/>
    <n v="7.1389782799999999"/>
    <n v="2.6950000098224791E-6"/>
    <m/>
  </r>
  <r>
    <x v="3"/>
    <s v="06037"/>
    <s v="LA CITY, DWP HARBOR GENERATING STATION"/>
    <n v="5683211"/>
    <n v="76189613"/>
    <s v="399_G_10A"/>
    <x v="0"/>
    <x v="1"/>
    <n v="5.7800000000000004E-3"/>
    <n v="0.14061099245"/>
    <n v="0.14061100260000001"/>
    <n v="1.0150000007147497E-8"/>
    <m/>
  </r>
  <r>
    <x v="3"/>
    <s v="06037"/>
    <s v="LA CITY, DWP HARBOR GENERATING STATION"/>
    <n v="5683211"/>
    <n v="76189813"/>
    <s v="399_G_GT10"/>
    <x v="0"/>
    <x v="0"/>
    <n v="4.6932"/>
    <n v="1.8066147459999999"/>
    <n v="1.8066150442"/>
    <n v="2.9820000002622749E-7"/>
    <m/>
  </r>
  <r>
    <x v="3"/>
    <s v="06037"/>
    <s v="LA CITY, DWP HARBOR GENERATING STATION"/>
    <n v="5683211"/>
    <n v="76189813"/>
    <s v="399_G_GT10"/>
    <x v="0"/>
    <x v="1"/>
    <n v="0.17199"/>
    <n v="5.2700397500000003E-2"/>
    <n v="5.2700502536100001E-2"/>
    <n v="1.0503609999823471E-7"/>
    <m/>
  </r>
  <r>
    <x v="3"/>
    <s v="06037"/>
    <s v="LA CITY, DWP HARBOR GENERATING STATION"/>
    <n v="5683211"/>
    <n v="76189913"/>
    <s v="399_G_GT11"/>
    <x v="0"/>
    <x v="0"/>
    <n v="4.2069200000000002"/>
    <n v="1.4594711914999901"/>
    <n v="1.4594710639999899"/>
    <n v="-1.2750000011330087E-7"/>
    <m/>
  </r>
  <r>
    <x v="3"/>
    <s v="06037"/>
    <s v="LA CITY, DWP HARBOR GENERATING STATION"/>
    <n v="5683211"/>
    <n v="76189913"/>
    <s v="399_G_GT11"/>
    <x v="0"/>
    <x v="1"/>
    <n v="0.12202"/>
    <n v="5.5778434750000001E-2"/>
    <n v="5.5778504112999901E-2"/>
    <n v="6.9362999899347244E-8"/>
    <m/>
  </r>
  <r>
    <x v="3"/>
    <s v="06037"/>
    <s v="LA CITY, DWP HARBOR GENERATING STATION"/>
    <n v="5683211"/>
    <n v="76190013"/>
    <s v="399_G_GT12"/>
    <x v="0"/>
    <x v="0"/>
    <n v="7.1799999999999998E-3"/>
    <n v="1.1052846679999999"/>
    <n v="1.1052850029000001"/>
    <n v="3.3490000017621924E-7"/>
    <m/>
  </r>
  <r>
    <x v="3"/>
    <s v="06037"/>
    <s v="LA CITY, DWP HARBOR GENERATING STATION"/>
    <n v="5683211"/>
    <n v="76190013"/>
    <s v="399_G_GT12"/>
    <x v="0"/>
    <x v="1"/>
    <n v="5.0000000000000004E-6"/>
    <n v="4.1077541349999899E-2"/>
    <n v="4.1077501311999998E-2"/>
    <n v="-4.0037999901598731E-8"/>
    <m/>
  </r>
  <r>
    <x v="3"/>
    <s v="06037"/>
    <s v="LA CITY, DWP HAYNES GENERATING STATION"/>
    <n v="5796711"/>
    <n v="119396713"/>
    <s v="400_G_12"/>
    <x v="0"/>
    <x v="0"/>
    <n v="0.99"/>
    <n v="0.98585070799999996"/>
    <n v="0.98585050299999999"/>
    <n v="-2.0499999997536378E-7"/>
    <m/>
  </r>
  <r>
    <x v="3"/>
    <s v="06037"/>
    <s v="LA CITY, DWP HAYNES GENERATING STATION"/>
    <n v="5796711"/>
    <n v="119396713"/>
    <s v="400_G_12"/>
    <x v="0"/>
    <x v="1"/>
    <n v="0.06"/>
    <n v="6.0388023399999997E-2"/>
    <n v="6.0388003810999999E-2"/>
    <n v="-1.9588999998487733E-8"/>
    <m/>
  </r>
  <r>
    <x v="3"/>
    <s v="06037"/>
    <s v="LA CITY, DWP HAYNES GENERATING STATION"/>
    <n v="5796711"/>
    <n v="119396813"/>
    <s v="400_G_13"/>
    <x v="0"/>
    <x v="0"/>
    <n v="4.7"/>
    <n v="4.7025932614999997"/>
    <n v="4.7025930819999902"/>
    <n v="-1.7950000952282608E-7"/>
    <m/>
  </r>
  <r>
    <x v="3"/>
    <s v="06037"/>
    <s v="LA CITY, DWP HAYNES GENERATING STATION"/>
    <n v="5796711"/>
    <n v="119396813"/>
    <s v="400_G_13"/>
    <x v="0"/>
    <x v="1"/>
    <n v="0.26"/>
    <n v="0.25770864869999999"/>
    <n v="0.25770850149999902"/>
    <n v="-1.4720000096613006E-7"/>
    <m/>
  </r>
  <r>
    <x v="3"/>
    <s v="06037"/>
    <s v="LA CITY, DWP HAYNES GENERATING STATION"/>
    <n v="5796711"/>
    <n v="119396913"/>
    <s v="400_G_14"/>
    <x v="0"/>
    <x v="0"/>
    <n v="1.06"/>
    <n v="1.060291748"/>
    <n v="1.0602915100999999"/>
    <n v="-2.3790000014400903E-7"/>
    <m/>
  </r>
  <r>
    <x v="3"/>
    <s v="06037"/>
    <s v="LA CITY, DWP HAYNES GENERATING STATION"/>
    <n v="5796711"/>
    <n v="119396913"/>
    <s v="400_G_14"/>
    <x v="0"/>
    <x v="1"/>
    <n v="0.06"/>
    <n v="5.8062992099999898E-2"/>
    <n v="5.8063003029999997E-2"/>
    <n v="1.0930000099440562E-8"/>
    <m/>
  </r>
  <r>
    <x v="3"/>
    <s v="06037"/>
    <s v="LA CITY, DWP HAYNES GENERATING STATION"/>
    <n v="5796711"/>
    <n v="119397013"/>
    <s v="400_G_15"/>
    <x v="0"/>
    <x v="0"/>
    <n v="4.3600000000000003"/>
    <n v="4.3645107420000002"/>
    <n v="4.3645125800099898"/>
    <n v="1.8380099895409785E-6"/>
    <m/>
  </r>
  <r>
    <x v="3"/>
    <s v="06037"/>
    <s v="LA CITY, DWP HAYNES GENERATING STATION"/>
    <n v="5796711"/>
    <n v="119397013"/>
    <s v="400_G_15"/>
    <x v="0"/>
    <x v="1"/>
    <n v="0.26"/>
    <n v="0.25665911864999902"/>
    <n v="0.25665900151010002"/>
    <n v="-1.171398990029715E-7"/>
    <m/>
  </r>
  <r>
    <x v="3"/>
    <s v="06037"/>
    <s v="LA CITY, DWP HAYNES GENERATING STATION"/>
    <n v="5796711"/>
    <n v="119397113"/>
    <s v="400_G_16"/>
    <x v="0"/>
    <x v="0"/>
    <n v="3.82"/>
    <n v="3.8145168455"/>
    <n v="3.8145190650999901"/>
    <n v="2.219599990027632E-6"/>
    <m/>
  </r>
  <r>
    <x v="3"/>
    <s v="06037"/>
    <s v="LA CITY, DWP HAYNES GENERATING STATION"/>
    <n v="5796711"/>
    <n v="119397113"/>
    <s v="400_G_16"/>
    <x v="0"/>
    <x v="1"/>
    <n v="0.23"/>
    <n v="0.23391534424999899"/>
    <n v="0.23391500100000001"/>
    <n v="-3.4324999897972219E-7"/>
    <m/>
  </r>
  <r>
    <x v="3"/>
    <s v="06037"/>
    <s v="LA CITY, DWP HAYNES GENERATING STATION"/>
    <n v="5796711"/>
    <n v="119397313"/>
    <s v="400_B_1"/>
    <x v="0"/>
    <x v="0"/>
    <n v="3.62"/>
    <n v="3.6202646485000001"/>
    <n v="3.6202625048999999"/>
    <n v="-2.1436000001706645E-6"/>
    <m/>
  </r>
  <r>
    <x v="3"/>
    <s v="06037"/>
    <s v="LA CITY, DWP HAYNES GENERATING STATION"/>
    <n v="5796711"/>
    <n v="119397313"/>
    <s v="400_B_1"/>
    <x v="0"/>
    <x v="1"/>
    <n v="0.93"/>
    <n v="0.92855761699999995"/>
    <n v="0.92855861019999997"/>
    <n v="9.9320000002123265E-7"/>
    <m/>
  </r>
  <r>
    <x v="3"/>
    <s v="06037"/>
    <s v="LA CITY, DWP HAYNES GENERATING STATION"/>
    <n v="5796711"/>
    <n v="119397413"/>
    <s v="400_B_2"/>
    <x v="0"/>
    <x v="0"/>
    <n v="5.41"/>
    <n v="5.3560766599999896"/>
    <n v="5.3560776691000003"/>
    <n v="1.009100010662678E-6"/>
    <m/>
  </r>
  <r>
    <x v="3"/>
    <s v="06037"/>
    <s v="LA CITY, DWP HAYNES GENERATING STATION"/>
    <n v="5796711"/>
    <n v="119397413"/>
    <s v="400_B_2"/>
    <x v="0"/>
    <x v="1"/>
    <n v="0.87"/>
    <n v="0.86909191899999905"/>
    <n v="0.86909300201999895"/>
    <n v="1.0830199999034562E-6"/>
    <m/>
  </r>
  <r>
    <x v="3"/>
    <s v="06037"/>
    <s v="LA CITY, DWP HAYNES GENERATING STATION"/>
    <n v="5796711"/>
    <n v="119397613"/>
    <s v="400_G_9"/>
    <x v="0"/>
    <x v="0"/>
    <n v="37.89"/>
    <n v="37.813218749999997"/>
    <n v="37.813268370999999"/>
    <n v="4.962100000227565E-5"/>
    <m/>
  </r>
  <r>
    <x v="3"/>
    <s v="06037"/>
    <s v="LA CITY, DWP HAYNES GENERATING STATION"/>
    <n v="5796711"/>
    <n v="119397613"/>
    <s v="400_G_9"/>
    <x v="0"/>
    <x v="1"/>
    <n v="3.22"/>
    <n v="3.221724365"/>
    <n v="3.2217295151099998"/>
    <n v="5.1501099997963706E-6"/>
    <m/>
  </r>
  <r>
    <x v="3"/>
    <s v="06037"/>
    <s v="LA CITY, DWP HAYNES GENERATING STATION"/>
    <n v="5796711"/>
    <n v="119397713"/>
    <s v="400_G_10"/>
    <x v="0"/>
    <x v="0"/>
    <n v="22"/>
    <n v="21.994519530000002"/>
    <n v="21.994513679999901"/>
    <n v="-5.850000100338093E-6"/>
    <m/>
  </r>
  <r>
    <x v="3"/>
    <s v="06037"/>
    <s v="LA CITY, DWP HAYNES GENERATING STATION"/>
    <n v="5796711"/>
    <n v="119397713"/>
    <s v="400_G_10"/>
    <x v="0"/>
    <x v="1"/>
    <n v="1.9"/>
    <n v="1.8986157225"/>
    <n v="1.89861651103"/>
    <n v="7.885299999621509E-7"/>
    <m/>
  </r>
  <r>
    <x v="3"/>
    <s v="06037"/>
    <s v="LA CITY, DWP HAYNES GENERATING STATION"/>
    <n v="5796711"/>
    <n v="119398113"/>
    <s v="400_G_11"/>
    <x v="0"/>
    <x v="0"/>
    <n v="4.7699999999999996"/>
    <n v="4.7700590819999897"/>
    <n v="4.7700565739999901"/>
    <n v="-2.5079999996791003E-6"/>
    <m/>
  </r>
  <r>
    <x v="3"/>
    <s v="06037"/>
    <s v="LA CITY, DWP HAYNES GENERATING STATION"/>
    <n v="5796711"/>
    <n v="119398113"/>
    <s v="400_G_11"/>
    <x v="0"/>
    <x v="1"/>
    <n v="0.3"/>
    <n v="0.29557427980000001"/>
    <n v="0.29557400019999902"/>
    <n v="-2.7960000098525839E-7"/>
    <m/>
  </r>
  <r>
    <x v="3"/>
    <s v="06037"/>
    <s v="LA CITY, DWP VALLEY GENERATING STATION"/>
    <n v="5681911"/>
    <n v="85759113"/>
    <s v="408_G_7"/>
    <x v="0"/>
    <x v="0"/>
    <n v="29.473600000000001"/>
    <n v="31.932195310000001"/>
    <n v="31.932170920999901"/>
    <n v="-2.4389000099489522E-5"/>
    <m/>
  </r>
  <r>
    <x v="3"/>
    <s v="06037"/>
    <s v="LA CITY, DWP VALLEY GENERATING STATION"/>
    <n v="5681911"/>
    <n v="85759113"/>
    <s v="408_G_7"/>
    <x v="0"/>
    <x v="1"/>
    <n v="0.49176999999999998"/>
    <n v="1.9047551269999901"/>
    <n v="1.90475700709999"/>
    <n v="1.8800999999069035E-6"/>
    <m/>
  </r>
  <r>
    <x v="3"/>
    <s v="06037"/>
    <s v="LA CITY, DWP VALLEY GENERATING STATION"/>
    <n v="5681911"/>
    <n v="85759413"/>
    <s v="408_G_6"/>
    <x v="0"/>
    <x v="0"/>
    <n v="28.794499999999999"/>
    <n v="33.974128905000001"/>
    <n v="33.974087499999897"/>
    <n v="-4.1405000104077772E-5"/>
    <m/>
  </r>
  <r>
    <x v="3"/>
    <s v="06037"/>
    <s v="LA CITY, DWP VALLEY GENERATING STATION"/>
    <n v="5681911"/>
    <n v="85759413"/>
    <s v="408_G_6"/>
    <x v="0"/>
    <x v="1"/>
    <n v="0.64354999999999996"/>
    <n v="2.1546435544999998"/>
    <n v="2.1546475020999898"/>
    <n v="3.9475999900062675E-6"/>
    <m/>
  </r>
  <r>
    <x v="3"/>
    <s v="06037"/>
    <s v="LA CITY, DWP VALLEY GENERATING STATION"/>
    <n v="5681911"/>
    <n v="85759613"/>
    <s v="408_G_5"/>
    <x v="0"/>
    <x v="0"/>
    <n v="0.4622"/>
    <n v="1.1138430175"/>
    <n v="1.11384363023907"/>
    <n v="6.1273906992731497E-7"/>
    <m/>
  </r>
  <r>
    <x v="3"/>
    <s v="06037"/>
    <s v="LA CITY, DWP VALLEY GENERATING STATION"/>
    <n v="5681911"/>
    <n v="85759613"/>
    <s v="408_G_5"/>
    <x v="0"/>
    <x v="1"/>
    <n v="7.8499999999999993E-3"/>
    <n v="4.4527931214999997E-2"/>
    <n v="4.45279523645499E-2"/>
    <n v="2.1149549903065612E-8"/>
    <m/>
  </r>
  <r>
    <x v="3"/>
    <s v="06037"/>
    <s v="LA CNTY SANITATION DISTRICT-PUENTE HILLS"/>
    <n v="5786011"/>
    <n v="85429013"/>
    <s v="10472_B_B300"/>
    <x v="1"/>
    <x v="0"/>
    <n v="0.13131999999999999"/>
    <m/>
    <n v="0.13165462979999901"/>
    <n v="3.3462979999901443E-4"/>
    <m/>
  </r>
  <r>
    <x v="3"/>
    <s v="06037"/>
    <s v="LA CNTY SANITATION DISTRICT-PUENTE HILLS"/>
    <n v="5786011"/>
    <n v="85429013"/>
    <s v="10472_B_B300"/>
    <x v="1"/>
    <x v="1"/>
    <n v="6.0000000000000002E-5"/>
    <m/>
    <n v="6.0152890059999901E-5"/>
    <n v="1.5289005999989983E-7"/>
    <m/>
  </r>
  <r>
    <x v="3"/>
    <s v="06037"/>
    <s v="LONG BEACH CITY, SERRF PROJECT"/>
    <n v="5783911"/>
    <n v="119254913"/>
    <s v="50837_B_UNIT1"/>
    <x v="1"/>
    <x v="0"/>
    <n v="109.554999999999"/>
    <m/>
    <n v="109.85514961200001"/>
    <n v="0.30014961200100743"/>
    <m/>
  </r>
  <r>
    <x v="3"/>
    <s v="06037"/>
    <s v="LONG BEACH CITY, SERRF PROJECT"/>
    <n v="5783911"/>
    <n v="119254913"/>
    <s v="50837_B_UNIT1"/>
    <x v="1"/>
    <x v="1"/>
    <n v="9.3585200000000004"/>
    <m/>
    <n v="9.3841622323200102"/>
    <n v="2.5642232320009839E-2"/>
    <m/>
  </r>
  <r>
    <x v="3"/>
    <s v="06037"/>
    <s v="LONG BEACH CITY, SERRF PROJECT"/>
    <n v="5783911"/>
    <n v="119255013"/>
    <s v="50837_UNIT2"/>
    <x v="1"/>
    <x v="0"/>
    <n v="105.03700000000001"/>
    <m/>
    <n v="105.304655604"/>
    <n v="0.26765560399999799"/>
    <m/>
  </r>
  <r>
    <x v="3"/>
    <s v="06037"/>
    <s v="LONG BEACH CITY, SERRF PROJECT"/>
    <n v="5783911"/>
    <n v="119255013"/>
    <s v="50837_UNIT2"/>
    <x v="1"/>
    <x v="1"/>
    <n v="9.7437400000000007"/>
    <m/>
    <n v="9.76856912551"/>
    <n v="2.4829125509999272E-2"/>
    <m/>
  </r>
  <r>
    <x v="3"/>
    <s v="06037"/>
    <s v="LONG BEACH GENERATION, LLC"/>
    <n v="4083011"/>
    <n v="35227113"/>
    <s v="341_G_CT4"/>
    <x v="0"/>
    <x v="0"/>
    <n v="0.60553999999999997"/>
    <n v="1.3477506104999999"/>
    <n v="1.34775058"/>
    <n v="-3.0499999859046056E-8"/>
    <m/>
  </r>
  <r>
    <x v="3"/>
    <s v="06037"/>
    <s v="LONG BEACH GENERATION, LLC"/>
    <n v="4083011"/>
    <n v="35227113"/>
    <s v="341_G_CT4"/>
    <x v="0"/>
    <x v="1"/>
    <n v="0.15897"/>
    <n v="3.0169002534999999E-2"/>
    <n v="3.0169000000000001E-2"/>
    <n v="-2.5349999981105764E-9"/>
    <m/>
  </r>
  <r>
    <x v="3"/>
    <s v="06037"/>
    <s v="LONG BEACH GENERATION, LLC"/>
    <n v="4083011"/>
    <n v="35227213"/>
    <s v="341_G_CT2"/>
    <x v="0"/>
    <x v="0"/>
    <n v="0.57513000000000003"/>
    <n v="1.313462036"/>
    <n v="1.3134625"/>
    <n v="4.6399999997781549E-7"/>
    <m/>
  </r>
  <r>
    <x v="3"/>
    <s v="06037"/>
    <s v="LONG BEACH GENERATION, LLC"/>
    <n v="4083011"/>
    <n v="35227213"/>
    <s v="341_G_CT2"/>
    <x v="0"/>
    <x v="1"/>
    <n v="0.12533"/>
    <n v="3.210800934E-2"/>
    <n v="3.21080007E-2"/>
    <n v="-8.6400000001707333E-9"/>
    <m/>
  </r>
  <r>
    <x v="3"/>
    <s v="06037"/>
    <s v="WALNUT CREEK ENERGY, LLC"/>
    <n v="17216311"/>
    <n v="118956213"/>
    <s v="57515_G_GT5"/>
    <x v="0"/>
    <x v="0"/>
    <n v="7.32"/>
    <n v="7.3151254899999998"/>
    <n v="7.3151335029999904"/>
    <n v="8.0129999906475291E-6"/>
    <m/>
  </r>
  <r>
    <x v="3"/>
    <s v="06037"/>
    <s v="WALNUT CREEK ENERGY, LLC"/>
    <n v="17216311"/>
    <n v="118956213"/>
    <s v="57515_G_GT5"/>
    <x v="0"/>
    <x v="1"/>
    <n v="0.22"/>
    <n v="0.21988348390000001"/>
    <n v="0.21988350409999999"/>
    <n v="2.0199999978265382E-8"/>
    <m/>
  </r>
  <r>
    <x v="3"/>
    <s v="06037"/>
    <s v="WALNUT CREEK ENERGY, LLC"/>
    <n v="17216311"/>
    <n v="118956513"/>
    <s v="57515_G_GT1"/>
    <x v="0"/>
    <x v="0"/>
    <n v="9.57"/>
    <n v="9.5635820299999992"/>
    <n v="9.5635959539899993"/>
    <n v="1.3923990000108688E-5"/>
    <m/>
  </r>
  <r>
    <x v="3"/>
    <s v="06037"/>
    <s v="WALNUT CREEK ENERGY, LLC"/>
    <n v="17216311"/>
    <n v="118956513"/>
    <s v="57515_G_GT1"/>
    <x v="0"/>
    <x v="1"/>
    <n v="0.26"/>
    <n v="0.26104446409999998"/>
    <n v="0.26104450310100002"/>
    <n v="3.9001000040617129E-8"/>
    <m/>
  </r>
  <r>
    <x v="3"/>
    <s v="06037"/>
    <s v="WALNUT CREEK ENERGY, LLC"/>
    <n v="17216311"/>
    <n v="118956613"/>
    <s v="57515_G_GT2"/>
    <x v="0"/>
    <x v="0"/>
    <n v="10.19"/>
    <n v="10.17733496"/>
    <n v="10.1773336320999"/>
    <n v="-1.3279000992127976E-6"/>
    <m/>
  </r>
  <r>
    <x v="3"/>
    <s v="06037"/>
    <s v="WALNUT CREEK ENERGY, LLC"/>
    <n v="17216311"/>
    <n v="118956613"/>
    <s v="57515_G_GT2"/>
    <x v="0"/>
    <x v="1"/>
    <n v="0.3"/>
    <n v="0.29762777709999999"/>
    <n v="0.29762800369999998"/>
    <n v="2.2659999998619895E-7"/>
    <m/>
  </r>
  <r>
    <x v="3"/>
    <s v="06037"/>
    <s v="WALNUT CREEK ENERGY, LLC"/>
    <n v="17216311"/>
    <n v="118956713"/>
    <s v="57515_G_GT3"/>
    <x v="0"/>
    <x v="0"/>
    <n v="9.19"/>
    <n v="9.1743095700000001"/>
    <n v="9.1743069930000001"/>
    <n v="-2.5770000000591153E-6"/>
    <m/>
  </r>
  <r>
    <x v="3"/>
    <s v="06037"/>
    <s v="WALNUT CREEK ENERGY, LLC"/>
    <n v="17216311"/>
    <n v="118956713"/>
    <s v="57515_G_GT3"/>
    <x v="0"/>
    <x v="1"/>
    <n v="0.27"/>
    <n v="0.26617129514999999"/>
    <n v="0.26617100762099899"/>
    <n v="-2.8752900099737744E-7"/>
    <m/>
  </r>
  <r>
    <x v="3"/>
    <s v="06037"/>
    <s v="WALNUT CREEK ENERGY, LLC"/>
    <n v="17216311"/>
    <n v="118956813"/>
    <s v="57515_G_GT4"/>
    <x v="0"/>
    <x v="0"/>
    <n v="7.61"/>
    <n v="7.6039633799999997"/>
    <n v="7.6039626219999903"/>
    <n v="-7.5800000942649604E-7"/>
    <m/>
  </r>
  <r>
    <x v="3"/>
    <s v="06037"/>
    <s v="WALNUT CREEK ENERGY, LLC"/>
    <n v="17216311"/>
    <n v="118956813"/>
    <s v="57515_G_GT4"/>
    <x v="0"/>
    <x v="1"/>
    <n v="0.22"/>
    <n v="0.21618161009999901"/>
    <n v="0.21618150242100001"/>
    <n v="-1.076789989951088E-7"/>
    <m/>
  </r>
  <r>
    <x v="3"/>
    <s v="06053"/>
    <s v="CALPINE KING CITY COGEN, LLC"/>
    <n v="7877111"/>
    <n v="2175613"/>
    <s v="10294_G_GTG"/>
    <x v="1"/>
    <x v="0"/>
    <n v="64.3"/>
    <m/>
    <n v="64.476170399999603"/>
    <n v="0.17617039999960582"/>
    <m/>
  </r>
  <r>
    <x v="3"/>
    <s v="06053"/>
    <s v="CALPINE KING CITY COGEN, LLC"/>
    <n v="7877111"/>
    <n v="2175613"/>
    <s v="10294_G_GTG"/>
    <x v="1"/>
    <x v="1"/>
    <n v="0.31"/>
    <m/>
    <n v="0.31084921679999999"/>
    <n v="8.4921679999999666E-4"/>
    <m/>
  </r>
  <r>
    <x v="3"/>
    <s v="06053"/>
    <s v="CALPINE KING CITY COGEN, LLC"/>
    <n v="7877111"/>
    <n v="78776613"/>
    <s v="55811_G_CTG1"/>
    <x v="0"/>
    <x v="0"/>
    <n v="0.5"/>
    <n v="0.42031249999999998"/>
    <n v="0.42031250599999997"/>
    <n v="5.9999999968418649E-9"/>
    <m/>
  </r>
  <r>
    <x v="3"/>
    <s v="06053"/>
    <s v="CALPINE KING CITY COGEN, LLC"/>
    <n v="7877111"/>
    <n v="78776613"/>
    <s v="55811_G_CTG1"/>
    <x v="0"/>
    <x v="1"/>
    <n v="5.7000000000000002E-3"/>
    <n v="1.5813497544999999E-2"/>
    <n v="1.5813500460000001E-2"/>
    <n v="2.9150000017963418E-9"/>
    <m/>
  </r>
  <r>
    <x v="3"/>
    <s v="06053"/>
    <s v="DYNERGY MOSS LANDING LLC"/>
    <n v="5684111"/>
    <n v="20546413"/>
    <s v="260_G_CT2B"/>
    <x v="0"/>
    <x v="0"/>
    <n v="22.535"/>
    <n v="21.99976367"/>
    <n v="21.999763399899901"/>
    <n v="-2.701000987315183E-7"/>
    <m/>
  </r>
  <r>
    <x v="3"/>
    <s v="06053"/>
    <s v="DYNERGY MOSS LANDING LLC"/>
    <n v="5684111"/>
    <n v="20546413"/>
    <s v="260_G_CT2B"/>
    <x v="0"/>
    <x v="1"/>
    <n v="1.2809999999999999"/>
    <n v="1.281004883"/>
    <n v="1.2810070470399899"/>
    <n v="2.1640399898714691E-6"/>
    <m/>
  </r>
  <r>
    <x v="3"/>
    <s v="06053"/>
    <s v="DYNERGY MOSS LANDING LLC"/>
    <n v="5684111"/>
    <n v="20546513"/>
    <s v="260_G_CT2A"/>
    <x v="0"/>
    <x v="0"/>
    <n v="25.399000000000001"/>
    <n v="25.208720705000001"/>
    <n v="25.208745239999999"/>
    <n v="2.4534999997882778E-5"/>
    <m/>
  </r>
  <r>
    <x v="3"/>
    <s v="06053"/>
    <s v="DYNERGY MOSS LANDING LLC"/>
    <n v="5684111"/>
    <n v="20546513"/>
    <s v="260_G_CT2A"/>
    <x v="0"/>
    <x v="1"/>
    <n v="1.5760000000000001"/>
    <n v="1.5764349365000001"/>
    <n v="1.5764345551999901"/>
    <n v="-3.8130001001057678E-7"/>
    <m/>
  </r>
  <r>
    <x v="3"/>
    <s v="06053"/>
    <s v="DYNERGY MOSS LANDING LLC"/>
    <n v="5684111"/>
    <n v="20546613"/>
    <s v="260_G_CT1B"/>
    <x v="0"/>
    <x v="0"/>
    <n v="20.355"/>
    <n v="20.35493164"/>
    <n v="20.354958400999902"/>
    <n v="2.6760999901398463E-5"/>
    <m/>
  </r>
  <r>
    <x v="3"/>
    <s v="06053"/>
    <s v="DYNERGY MOSS LANDING LLC"/>
    <n v="5684111"/>
    <n v="20546613"/>
    <s v="260_G_CT1B"/>
    <x v="0"/>
    <x v="1"/>
    <n v="1.218"/>
    <n v="1.2181500244999901"/>
    <n v="1.2181510392099999"/>
    <n v="1.0147100097945838E-6"/>
    <m/>
  </r>
  <r>
    <x v="3"/>
    <s v="06053"/>
    <s v="DYNERGY MOSS LANDING LLC"/>
    <n v="5684111"/>
    <n v="20546713"/>
    <s v="260_B_7-1"/>
    <x v="0"/>
    <x v="0"/>
    <n v="4.1479999999999997"/>
    <n v="3.9863884275000001"/>
    <n v="3.9863885200000002"/>
    <n v="9.250000010396775E-8"/>
    <m/>
  </r>
  <r>
    <x v="3"/>
    <s v="06053"/>
    <s v="DYNERGY MOSS LANDING LLC"/>
    <n v="5684111"/>
    <n v="20546713"/>
    <s v="260_B_7-1"/>
    <x v="0"/>
    <x v="1"/>
    <n v="0.33600000000000002"/>
    <n v="0.33604498289999901"/>
    <n v="0.33604500599999998"/>
    <n v="2.3100000967612999E-8"/>
    <m/>
  </r>
  <r>
    <x v="3"/>
    <s v="06053"/>
    <s v="DYNERGY MOSS LANDING LLC"/>
    <n v="5684111"/>
    <n v="20546813"/>
    <s v="260_G_CT1A"/>
    <x v="0"/>
    <x v="0"/>
    <n v="21.803999999999998"/>
    <n v="21.718117190000001"/>
    <n v="21.718104981020002"/>
    <n v="-1.2208979999428493E-5"/>
    <m/>
  </r>
  <r>
    <x v="3"/>
    <s v="06053"/>
    <s v="DYNERGY MOSS LANDING LLC"/>
    <n v="5684111"/>
    <n v="20546813"/>
    <s v="260_G_CT1A"/>
    <x v="0"/>
    <x v="1"/>
    <n v="1.417"/>
    <n v="1.416829712"/>
    <n v="1.4168300119001001"/>
    <n v="2.9990010008695833E-7"/>
    <m/>
  </r>
  <r>
    <x v="3"/>
    <s v="06053"/>
    <s v="DYNERGY MOSS LANDING LLC"/>
    <n v="5684111"/>
    <n v="20546913"/>
    <s v="260_B_6-1"/>
    <x v="0"/>
    <x v="0"/>
    <n v="1.9"/>
    <n v="2.8978676760000002"/>
    <n v="2.89786655999999"/>
    <n v="-1.1160000101817502E-6"/>
    <m/>
  </r>
  <r>
    <x v="3"/>
    <s v="06053"/>
    <s v="DYNERGY MOSS LANDING LLC"/>
    <n v="5684111"/>
    <n v="20546913"/>
    <s v="260_B_6-1"/>
    <x v="0"/>
    <x v="1"/>
    <n v="0.17"/>
    <n v="0.239988418599999"/>
    <n v="0.23998850799999999"/>
    <n v="8.94000009854512E-8"/>
    <m/>
  </r>
  <r>
    <x v="3"/>
    <s v="06053"/>
    <s v="SALINAS RIVER COGENERATION COM"/>
    <n v="2096011"/>
    <n v="43069213"/>
    <s v="50865_G_K100"/>
    <x v="0"/>
    <x v="0"/>
    <n v="10.66"/>
    <n v="10.911529294999999"/>
    <n v="10.9115285199999"/>
    <n v="-7.7500009965092431E-7"/>
    <m/>
  </r>
  <r>
    <x v="3"/>
    <s v="06053"/>
    <s v="SALINAS RIVER COGENERATION COM"/>
    <n v="2096011"/>
    <n v="43069213"/>
    <s v="50865_G_K100"/>
    <x v="0"/>
    <x v="1"/>
    <n v="1.1200000000000001"/>
    <n v="1.18261047349999"/>
    <n v="1.1826105471999899"/>
    <n v="7.3699999880716405E-8"/>
    <m/>
  </r>
  <r>
    <x v="3"/>
    <s v="06053"/>
    <s v="SARGENT CANYON COGENERATION C"/>
    <n v="2096311"/>
    <n v="43068913"/>
    <s v="50864_G_K100"/>
    <x v="0"/>
    <x v="0"/>
    <n v="13.8"/>
    <n v="16.361868165000001"/>
    <n v="16.36187829"/>
    <n v="1.0124999999305828E-5"/>
    <m/>
  </r>
  <r>
    <x v="3"/>
    <s v="06053"/>
    <s v="SARGENT CANYON COGENERATION C"/>
    <n v="2096311"/>
    <n v="43068913"/>
    <s v="50864_G_K100"/>
    <x v="0"/>
    <x v="1"/>
    <n v="1.1599999999999999"/>
    <n v="1.1925797119999999"/>
    <n v="1.1925770781"/>
    <n v="-2.6338999998820611E-6"/>
    <m/>
  </r>
  <r>
    <x v="3"/>
    <s v="06059"/>
    <s v="AES HUNTINGTON BEACH, LLC"/>
    <n v="5905811"/>
    <n v="85853413"/>
    <s v="335_B_1"/>
    <x v="0"/>
    <x v="0"/>
    <n v="16.4617"/>
    <n v="8.3239492199999994"/>
    <n v="8.3239570869999895"/>
    <n v="7.8669999901137544E-6"/>
    <m/>
  </r>
  <r>
    <x v="3"/>
    <s v="06059"/>
    <s v="AES HUNTINGTON BEACH, LLC"/>
    <n v="5905811"/>
    <n v="85853413"/>
    <s v="335_B_1"/>
    <x v="0"/>
    <x v="1"/>
    <n v="2.1495000000000002"/>
    <n v="0.85542993149999902"/>
    <n v="0.85542905108"/>
    <n v="-8.804199990164463E-7"/>
    <m/>
  </r>
  <r>
    <x v="3"/>
    <s v="06059"/>
    <s v="CITY OF ANAHEIM/COMB TURBINE GEN STATION"/>
    <n v="10136711"/>
    <n v="53238113"/>
    <s v="7693_G_1"/>
    <x v="0"/>
    <x v="0"/>
    <n v="4.5599999999999996"/>
    <n v="4.555665039"/>
    <n v="4.5556667099999899"/>
    <n v="1.6709999899333638E-6"/>
    <m/>
  </r>
  <r>
    <x v="3"/>
    <s v="06059"/>
    <s v="CITY OF ANAHEIM/COMB TURBINE GEN STATION"/>
    <n v="10136711"/>
    <n v="53238113"/>
    <s v="7693_G_1"/>
    <x v="0"/>
    <x v="1"/>
    <n v="0.12"/>
    <n v="0.1153929825"/>
    <n v="0.115393008319999"/>
    <n v="2.5819998999976335E-8"/>
    <m/>
  </r>
  <r>
    <x v="3"/>
    <s v="06061"/>
    <s v="CITY OF ROSEVILLE - POWER PLANT"/>
    <n v="14224811"/>
    <n v="84770413"/>
    <s v="7452_G_1"/>
    <x v="1"/>
    <x v="0"/>
    <n v="0.77"/>
    <m/>
    <n v="0.77200878969999998"/>
    <n v="2.0087896999999577E-3"/>
    <m/>
  </r>
  <r>
    <x v="3"/>
    <s v="06061"/>
    <s v="CITY OF ROSEVILLE - POWER PLANT"/>
    <n v="14224811"/>
    <n v="84770413"/>
    <s v="7452_G_1"/>
    <x v="1"/>
    <x v="1"/>
    <n v="2E-3"/>
    <m/>
    <n v="2.0052178319999898E-3"/>
    <n v="5.2178319999898054E-6"/>
    <m/>
  </r>
  <r>
    <x v="3"/>
    <s v="06061"/>
    <s v="CITY OF ROSEVILLE - POWER PLANT"/>
    <n v="14224811"/>
    <n v="84770513"/>
    <s v="7452_G_2"/>
    <x v="1"/>
    <x v="0"/>
    <n v="0.81"/>
    <m/>
    <n v="0.81211318369999896"/>
    <n v="2.1131836999989106E-3"/>
    <m/>
  </r>
  <r>
    <x v="3"/>
    <s v="06061"/>
    <s v="CITY OF ROSEVILLE - POWER PLANT"/>
    <n v="14224811"/>
    <n v="84770513"/>
    <s v="7452_G_2"/>
    <x v="1"/>
    <x v="1"/>
    <n v="2E-3"/>
    <m/>
    <n v="2.0052178319999898E-3"/>
    <n v="5.2178319999898054E-6"/>
    <m/>
  </r>
  <r>
    <x v="3"/>
    <s v="06061"/>
    <s v="RIO BRAVO"/>
    <n v="14216111"/>
    <n v="84722313"/>
    <s v="10772_B_CFB"/>
    <x v="1"/>
    <x v="0"/>
    <n v="129.9"/>
    <m/>
    <n v="130.2645267"/>
    <n v="0.36452669999999898"/>
    <m/>
  </r>
  <r>
    <x v="3"/>
    <s v="06061"/>
    <s v="RIO BRAVO"/>
    <n v="14216111"/>
    <n v="84722313"/>
    <s v="10772_B_CFB"/>
    <x v="1"/>
    <x v="1"/>
    <n v="12.77"/>
    <m/>
    <n v="12.8058362999999"/>
    <n v="3.5836299999900234E-2"/>
    <m/>
  </r>
  <r>
    <x v="3"/>
    <s v="06061"/>
    <s v="ROSEVILLE ENERGY PARK"/>
    <n v="15695911"/>
    <n v="100281313"/>
    <s v="56298_G_0002"/>
    <x v="0"/>
    <x v="0"/>
    <n v="5.03"/>
    <n v="5.0353798850000002"/>
    <n v="5.0353650709999904"/>
    <n v="-1.4814000009799599E-5"/>
    <m/>
  </r>
  <r>
    <x v="3"/>
    <s v="06061"/>
    <s v="ROSEVILLE ENERGY PARK"/>
    <n v="15695911"/>
    <n v="100281313"/>
    <s v="56298_G_0002"/>
    <x v="0"/>
    <x v="1"/>
    <n v="0.5"/>
    <n v="0.50350738549999996"/>
    <n v="0.50350850709999995"/>
    <n v="1.1215999999869553E-6"/>
    <m/>
  </r>
  <r>
    <x v="3"/>
    <s v="06061"/>
    <s v="ROSEVILLE ENERGY PARK"/>
    <n v="15695911"/>
    <n v="100281613"/>
    <s v="56298_G_0001"/>
    <x v="0"/>
    <x v="0"/>
    <n v="4.45"/>
    <n v="4.4504624025000004"/>
    <n v="4.4504645189999898"/>
    <n v="2.1164999894907055E-6"/>
    <m/>
  </r>
  <r>
    <x v="3"/>
    <s v="06061"/>
    <s v="ROSEVILLE ENERGY PARK"/>
    <n v="15695911"/>
    <n v="100281613"/>
    <s v="56298_G_0001"/>
    <x v="0"/>
    <x v="1"/>
    <n v="0.42"/>
    <n v="0.41810263060000002"/>
    <n v="0.41810350509999999"/>
    <n v="8.7449999996991323E-7"/>
    <m/>
  </r>
  <r>
    <x v="3"/>
    <s v="06063"/>
    <s v="COLLINS PINE CO"/>
    <n v="3270311"/>
    <n v="38962713"/>
    <s v="10661_B_4"/>
    <x v="1"/>
    <x v="0"/>
    <n v="144.12"/>
    <m/>
    <n v="144.51480719999901"/>
    <n v="0.39480719999900771"/>
    <m/>
  </r>
  <r>
    <x v="3"/>
    <s v="06063"/>
    <s v="COLLINS PINE CO"/>
    <n v="3270311"/>
    <n v="38962713"/>
    <s v="10661_B_4"/>
    <x v="1"/>
    <x v="1"/>
    <n v="1.45"/>
    <m/>
    <n v="1.4539726980000001"/>
    <n v="3.9726980000001078E-3"/>
    <m/>
  </r>
  <r>
    <x v="3"/>
    <s v="06063"/>
    <s v="SIERRA PACIFIC INDUSTRIES"/>
    <n v="3270411"/>
    <n v="38962013"/>
    <s v="50112_B_BLR2"/>
    <x v="1"/>
    <x v="0"/>
    <n v="181.81"/>
    <m/>
    <n v="182.30815019999801"/>
    <n v="0.49815019999800825"/>
    <m/>
  </r>
  <r>
    <x v="3"/>
    <s v="06063"/>
    <s v="SIERRA PACIFIC INDUSTRIES"/>
    <n v="3270411"/>
    <n v="38962013"/>
    <s v="50112_B_BLR2"/>
    <x v="1"/>
    <x v="1"/>
    <n v="3.61"/>
    <m/>
    <n v="3.6198893279999802"/>
    <n v="9.8893279999803241E-3"/>
    <m/>
  </r>
  <r>
    <x v="3"/>
    <s v="06063"/>
    <s v="SIERRA PACIFIC INDUSTRIES"/>
    <n v="3270411"/>
    <n v="38962113"/>
    <s v="50112_B_BLR1"/>
    <x v="1"/>
    <x v="0"/>
    <n v="145.07"/>
    <m/>
    <n v="145.467395399998"/>
    <n v="0.397395399998004"/>
    <m/>
  </r>
  <r>
    <x v="3"/>
    <s v="06063"/>
    <s v="SIERRA PACIFIC INDUSTRIES"/>
    <n v="3270411"/>
    <n v="38962113"/>
    <s v="50112_B_BLR1"/>
    <x v="1"/>
    <x v="1"/>
    <n v="0.75"/>
    <m/>
    <n v="0.75205497000000598"/>
    <n v="2.0549700000059845E-3"/>
    <m/>
  </r>
  <r>
    <x v="3"/>
    <s v="06065"/>
    <s v="BLYTHE ENERGY, LCC"/>
    <n v="13908711"/>
    <n v="85674413"/>
    <s v="55295_G_CT2"/>
    <x v="0"/>
    <x v="0"/>
    <n v="18.329999999999998"/>
    <n v="17.373652345"/>
    <n v="17.373658911"/>
    <n v="6.5659999997080831E-6"/>
    <m/>
  </r>
  <r>
    <x v="3"/>
    <s v="06065"/>
    <s v="BLYTHE ENERGY, LCC"/>
    <n v="13908711"/>
    <n v="85674413"/>
    <s v="55295_G_CT2"/>
    <x v="0"/>
    <x v="1"/>
    <n v="0.97899999999999998"/>
    <n v="0.9792286375"/>
    <n v="0.97922804139999897"/>
    <n v="-5.9610000102683358E-7"/>
    <m/>
  </r>
  <r>
    <x v="3"/>
    <s v="06065"/>
    <s v="BLYTHE ENERGY, LCC"/>
    <n v="13908711"/>
    <n v="85674513"/>
    <s v="55295_G_CT1"/>
    <x v="0"/>
    <x v="0"/>
    <n v="17.210999999999999"/>
    <n v="14.959123044999901"/>
    <n v="14.9591205699999"/>
    <n v="-2.4750000005013817E-6"/>
    <m/>
  </r>
  <r>
    <x v="3"/>
    <s v="06065"/>
    <s v="BLYTHE ENERGY, LCC"/>
    <n v="13908711"/>
    <n v="85674513"/>
    <s v="55295_G_CT1"/>
    <x v="0"/>
    <x v="1"/>
    <n v="0.93899999999999995"/>
    <n v="0.93896801750000003"/>
    <n v="0.93896754129999904"/>
    <n v="-4.7620000098724802E-7"/>
    <m/>
  </r>
  <r>
    <x v="3"/>
    <s v="06065"/>
    <s v="CITY OF RIVERSIDE PUBLIC UTILITIES DEPT"/>
    <n v="13483211"/>
    <n v="101679813"/>
    <s v="56143_G_4"/>
    <x v="0"/>
    <x v="0"/>
    <n v="0.74380000000000002"/>
    <n v="0.87260137950000005"/>
    <n v="0.87260103200999894"/>
    <n v="-3.4749000110689821E-7"/>
    <m/>
  </r>
  <r>
    <x v="3"/>
    <s v="06065"/>
    <s v="CITY OF RIVERSIDE PUBLIC UTILITIES DEPT"/>
    <n v="13483211"/>
    <n v="101679813"/>
    <s v="56143_G_4"/>
    <x v="0"/>
    <x v="1"/>
    <n v="2.9590000000000002E-2"/>
    <n v="4.5981464384999997E-2"/>
    <n v="4.5981500059999902E-2"/>
    <n v="3.5674999905588312E-8"/>
    <m/>
  </r>
  <r>
    <x v="3"/>
    <s v="06065"/>
    <s v="CITY OF RIVERSIDE PUBLIC UTILITIES DEPT"/>
    <n v="13483211"/>
    <n v="76233813"/>
    <s v="56143_G_1"/>
    <x v="0"/>
    <x v="0"/>
    <n v="0.88441999999999998"/>
    <n v="1.33961438"/>
    <n v="1.3396140030000001"/>
    <n v="-3.7699999988483057E-7"/>
    <m/>
  </r>
  <r>
    <x v="3"/>
    <s v="06065"/>
    <s v="CITY OF RIVERSIDE PUBLIC UTILITIES DEPT"/>
    <n v="13483211"/>
    <n v="76233813"/>
    <s v="56143_G_1"/>
    <x v="0"/>
    <x v="1"/>
    <n v="5.4769999999999999E-2"/>
    <n v="6.7932434099999994E-2"/>
    <n v="6.7932502409999998E-2"/>
    <n v="6.8310000003735105E-8"/>
    <m/>
  </r>
  <r>
    <x v="3"/>
    <s v="06065"/>
    <s v="CPV SENTINEL LLC"/>
    <n v="17228711"/>
    <n v="119856913"/>
    <s v="57482_G_CTG1"/>
    <x v="0"/>
    <x v="0"/>
    <n v="3.10927"/>
    <n v="3.3389780274999898"/>
    <n v="3.3389775269999999"/>
    <n v="-5.0049998989720734E-7"/>
    <m/>
  </r>
  <r>
    <x v="3"/>
    <s v="06065"/>
    <s v="CPV SENTINEL LLC"/>
    <n v="17228711"/>
    <n v="119856913"/>
    <s v="57482_G_CTG1"/>
    <x v="0"/>
    <x v="1"/>
    <n v="0.220969999999999"/>
    <n v="0.17600808714999999"/>
    <n v="0.176008006709999"/>
    <n v="-8.0440000993498018E-8"/>
    <m/>
  </r>
  <r>
    <x v="3"/>
    <s v="06065"/>
    <s v="CPV SENTINEL LLC"/>
    <n v="17228711"/>
    <n v="119857013"/>
    <s v="57482_G_CTG2"/>
    <x v="0"/>
    <x v="0"/>
    <n v="3.52183"/>
    <n v="3.605147949"/>
    <n v="3.6051496680999899"/>
    <n v="1.7190999899163728E-6"/>
    <m/>
  </r>
  <r>
    <x v="3"/>
    <s v="06065"/>
    <s v="CPV SENTINEL LLC"/>
    <n v="17228711"/>
    <n v="119857013"/>
    <s v="57482_G_CTG2"/>
    <x v="0"/>
    <x v="1"/>
    <n v="0.2424"/>
    <n v="0.17671821594999901"/>
    <n v="0.17671797809999901"/>
    <n v="-2.3785000000109413E-7"/>
    <m/>
  </r>
  <r>
    <x v="3"/>
    <s v="06065"/>
    <s v="CPV SENTINEL LLC"/>
    <n v="17228711"/>
    <n v="119857113"/>
    <s v="57482_G_CTG3"/>
    <x v="0"/>
    <x v="0"/>
    <n v="2.8996"/>
    <n v="3.4546071774999998"/>
    <n v="3.4546075570000001"/>
    <n v="3.795000003137261E-7"/>
    <m/>
  </r>
  <r>
    <x v="3"/>
    <s v="06065"/>
    <s v="CPV SENTINEL LLC"/>
    <n v="17228711"/>
    <n v="119857113"/>
    <s v="57482_G_CTG3"/>
    <x v="0"/>
    <x v="1"/>
    <n v="0.19935"/>
    <n v="0.19002149965000001"/>
    <n v="0.19002100389999901"/>
    <n v="-4.9575000099499889E-7"/>
    <m/>
  </r>
  <r>
    <x v="3"/>
    <s v="06065"/>
    <s v="CPV SENTINEL LLC"/>
    <n v="17228711"/>
    <n v="119857213"/>
    <s v="57482_G_CTG4"/>
    <x v="0"/>
    <x v="0"/>
    <n v="2.6282800000000002"/>
    <n v="4.0041821290000001"/>
    <n v="4.0041835580000003"/>
    <n v="1.4290000001082603E-6"/>
    <m/>
  </r>
  <r>
    <x v="3"/>
    <s v="06065"/>
    <s v="CPV SENTINEL LLC"/>
    <n v="17228711"/>
    <n v="119857213"/>
    <s v="57482_G_CTG4"/>
    <x v="0"/>
    <x v="1"/>
    <n v="0.19822000000000001"/>
    <n v="0.16878814695"/>
    <n v="0.16878798719999899"/>
    <n v="-1.59750001005321E-7"/>
    <m/>
  </r>
  <r>
    <x v="3"/>
    <s v="06065"/>
    <s v="CPV SENTINEL LLC"/>
    <n v="17228711"/>
    <n v="119857313"/>
    <s v="57482_G_CTG5"/>
    <x v="0"/>
    <x v="0"/>
    <n v="2.6832799999999999"/>
    <n v="3.0866545409999899"/>
    <n v="3.0866555470099901"/>
    <n v="1.0060100001929584E-6"/>
    <m/>
  </r>
  <r>
    <x v="3"/>
    <s v="06065"/>
    <s v="CPV SENTINEL LLC"/>
    <n v="17228711"/>
    <n v="119857313"/>
    <s v="57482_G_CTG5"/>
    <x v="0"/>
    <x v="1"/>
    <n v="0.19563"/>
    <n v="0.1818351288"/>
    <n v="0.18183450440000001"/>
    <n v="-6.2439999998220586E-7"/>
    <m/>
  </r>
  <r>
    <x v="3"/>
    <s v="06065"/>
    <s v="CPV SENTINEL LLC"/>
    <n v="17228711"/>
    <n v="119857413"/>
    <s v="57482_G_CTG6"/>
    <x v="0"/>
    <x v="0"/>
    <n v="2.5718700000000001"/>
    <n v="2.2725244139999998"/>
    <n v="2.2725240649999998"/>
    <n v="-3.4900000001059084E-7"/>
    <m/>
  </r>
  <r>
    <x v="3"/>
    <s v="06065"/>
    <s v="CPV SENTINEL LLC"/>
    <n v="17228711"/>
    <n v="119857413"/>
    <s v="57482_G_CTG6"/>
    <x v="0"/>
    <x v="1"/>
    <n v="0.19211"/>
    <n v="0.13442596434999901"/>
    <n v="0.13442600119999901"/>
    <n v="3.6849999995869354E-8"/>
    <m/>
  </r>
  <r>
    <x v="3"/>
    <s v="06065"/>
    <s v="CPV SENTINEL LLC"/>
    <n v="17228711"/>
    <n v="119857513"/>
    <s v="57482_G_CTG7"/>
    <x v="0"/>
    <x v="0"/>
    <n v="2.57823"/>
    <n v="3.0921875000000001"/>
    <n v="3.0921863201000002"/>
    <n v="-1.1798999999257376E-6"/>
    <m/>
  </r>
  <r>
    <x v="3"/>
    <s v="06065"/>
    <s v="CPV SENTINEL LLC"/>
    <n v="17228711"/>
    <n v="119857513"/>
    <s v="57482_G_CTG7"/>
    <x v="0"/>
    <x v="1"/>
    <n v="0.18157999999999999"/>
    <n v="0.18736114500000001"/>
    <n v="0.187361001699999"/>
    <n v="-1.433000010042651E-7"/>
    <m/>
  </r>
  <r>
    <x v="3"/>
    <s v="06065"/>
    <s v="CPV SENTINEL LLC"/>
    <n v="17228711"/>
    <n v="119857613"/>
    <s v="57482_G_CTG8"/>
    <x v="0"/>
    <x v="0"/>
    <n v="2.7751199999999998"/>
    <n v="2.4353303225"/>
    <n v="2.4353310189999999"/>
    <n v="6.9649999989707112E-7"/>
    <m/>
  </r>
  <r>
    <x v="3"/>
    <s v="06065"/>
    <s v="CPV SENTINEL LLC"/>
    <n v="17228711"/>
    <n v="119857613"/>
    <s v="57482_G_CTG8"/>
    <x v="0"/>
    <x v="1"/>
    <n v="0.19889999999999999"/>
    <n v="0.14156707765000001"/>
    <n v="0.14156700559999999"/>
    <n v="-7.2050000021750549E-8"/>
    <m/>
  </r>
  <r>
    <x v="3"/>
    <s v="06065"/>
    <s v="DESERT VIEW POWER"/>
    <n v="15776111"/>
    <n v="101659413"/>
    <s v="10300_B_BLR2"/>
    <x v="1"/>
    <x v="0"/>
    <n v="99.01191"/>
    <m/>
    <n v="99.289764644610003"/>
    <n v="0.27785464461000231"/>
    <m/>
  </r>
  <r>
    <x v="3"/>
    <s v="06065"/>
    <s v="DESERT VIEW POWER"/>
    <n v="15776111"/>
    <n v="101659413"/>
    <s v="10300_B_BLR2"/>
    <x v="1"/>
    <x v="1"/>
    <n v="28.168849999999999"/>
    <m/>
    <n v="28.247898290697801"/>
    <n v="7.9048290697802059E-2"/>
    <m/>
  </r>
  <r>
    <x v="3"/>
    <s v="06065"/>
    <s v="IMPERIAL IRRIGATION DISTRICT/ COACHELLA"/>
    <n v="2541511"/>
    <n v="75960413"/>
    <s v="6060_G_3"/>
    <x v="1"/>
    <x v="0"/>
    <n v="1.25E-3"/>
    <m/>
    <n v="1.2532611003599999E-3"/>
    <n v="3.261100359999887E-6"/>
    <m/>
  </r>
  <r>
    <x v="3"/>
    <s v="06065"/>
    <s v="IMPERIAL IRRIGATION DISTRICT/ COACHELLA"/>
    <n v="2541511"/>
    <n v="75960413"/>
    <s v="6060_G_3"/>
    <x v="1"/>
    <x v="1"/>
    <n v="5.0000000000000004E-6"/>
    <m/>
    <n v="5.0130441679999901E-6"/>
    <n v="1.3044167999989672E-8"/>
    <m/>
  </r>
  <r>
    <x v="3"/>
    <s v="06065"/>
    <s v="INLAND EMPIRE ENERGY CENTER, LLC"/>
    <n v="13483911"/>
    <n v="76271213"/>
    <s v="55853_G_1"/>
    <x v="0"/>
    <x v="0"/>
    <n v="34.944469999999903"/>
    <n v="6.1581562500000002"/>
    <n v="6.1581623309999998"/>
    <n v="6.0809999995470321E-6"/>
    <m/>
  </r>
  <r>
    <x v="3"/>
    <s v="06065"/>
    <s v="INLAND EMPIRE ENERGY CENTER, LLC"/>
    <n v="13483911"/>
    <n v="76271213"/>
    <s v="55853_G_1"/>
    <x v="0"/>
    <x v="1"/>
    <n v="2.92783999999999"/>
    <n v="0.67907043449999904"/>
    <n v="0.67906998749999903"/>
    <n v="-4.4700000001451912E-7"/>
    <m/>
  </r>
  <r>
    <x v="3"/>
    <s v="06065"/>
    <s v="INLAND EMPIRE ENERGY CENTER, LLC"/>
    <n v="13483911"/>
    <n v="76271413"/>
    <s v="55853_G_2"/>
    <x v="0"/>
    <x v="0"/>
    <n v="32.975110000000001"/>
    <n v="1.9570723875"/>
    <n v="1.9570736480599999"/>
    <n v="1.2605599999382378E-6"/>
    <m/>
  </r>
  <r>
    <x v="3"/>
    <s v="06065"/>
    <s v="INLAND EMPIRE ENERGY CENTER, LLC"/>
    <n v="13483911"/>
    <n v="76271413"/>
    <s v="55853_G_2"/>
    <x v="0"/>
    <x v="1"/>
    <n v="2.6747899999999998"/>
    <n v="0.14968998719999899"/>
    <n v="0.14969000540059901"/>
    <n v="1.8200600027107328E-8"/>
    <m/>
  </r>
  <r>
    <x v="3"/>
    <s v="06065"/>
    <s v="INLAND EMPIRE ENERGY CENTER, LLC"/>
    <n v="13483911"/>
    <n v="76271613"/>
    <s v="55853_G_1c"/>
    <x v="1"/>
    <x v="0"/>
    <n v="3.7089999999999998E-2"/>
    <m/>
    <n v="3.7186762960000001E-2"/>
    <n v="9.676296000000334E-5"/>
    <m/>
  </r>
  <r>
    <x v="3"/>
    <s v="06065"/>
    <s v="INLAND EMPIRE ENERGY CENTER, LLC"/>
    <n v="13483911"/>
    <n v="76271613"/>
    <s v="55853_G_1c"/>
    <x v="1"/>
    <x v="1"/>
    <n v="2.9199999999999999E-3"/>
    <m/>
    <n v="2.9276180019999899E-3"/>
    <n v="7.6180019999900518E-6"/>
    <m/>
  </r>
  <r>
    <x v="3"/>
    <s v="06065"/>
    <s v="INLAND EMPIRE ENERGY CENTER, LLC"/>
    <n v="13483911"/>
    <n v="76271813"/>
    <s v="55853_G_2a"/>
    <x v="1"/>
    <x v="0"/>
    <n v="0.11021"/>
    <m/>
    <n v="0.1104908376"/>
    <n v="2.8083760000000013E-4"/>
    <m/>
  </r>
  <r>
    <x v="3"/>
    <s v="06065"/>
    <s v="INLAND EMPIRE ENERGY CENTER, LLC"/>
    <n v="13483911"/>
    <n v="76271813"/>
    <s v="55853_G_2a"/>
    <x v="1"/>
    <x v="1"/>
    <n v="5.0000000000000002E-5"/>
    <m/>
    <n v="5.0127408430000002E-5"/>
    <n v="1.2740842999999928E-7"/>
    <m/>
  </r>
  <r>
    <x v="3"/>
    <s v="06065"/>
    <s v="INLAND EMPIRE ENERGY CENTER, LLC"/>
    <n v="13483911"/>
    <n v="76271913"/>
    <s v="55853_G_2b"/>
    <x v="1"/>
    <x v="0"/>
    <n v="0.12194000000000001"/>
    <m/>
    <n v="0.1222507291"/>
    <n v="3.107290999999901E-4"/>
    <m/>
  </r>
  <r>
    <x v="3"/>
    <s v="06065"/>
    <s v="INLAND EMPIRE ENERGY CENTER, LLC"/>
    <n v="13483911"/>
    <n v="76271913"/>
    <s v="55853_G_2b"/>
    <x v="1"/>
    <x v="1"/>
    <n v="5.0000000000000002E-5"/>
    <m/>
    <n v="5.0127408430000002E-5"/>
    <n v="1.2740842999999928E-7"/>
    <m/>
  </r>
  <r>
    <x v="3"/>
    <s v="06065"/>
    <s v="INLAND EMPIRE ENERGY CENTER, LLC"/>
    <n v="13483911"/>
    <n v="76272013"/>
    <s v="55853_G_2c"/>
    <x v="1"/>
    <x v="0"/>
    <n v="1.4069999999999999E-2"/>
    <m/>
    <n v="1.41058524899999E-2"/>
    <n v="3.5852489999901177E-5"/>
    <m/>
  </r>
  <r>
    <x v="3"/>
    <s v="06065"/>
    <s v="INLAND EMPIRE ENERGY CENTER, LLC"/>
    <n v="13483911"/>
    <n v="76272013"/>
    <s v="55853_G_2c"/>
    <x v="1"/>
    <x v="1"/>
    <n v="5.0000000000000004E-6"/>
    <m/>
    <n v="5.0127408969999999E-6"/>
    <n v="1.2740896999999489E-8"/>
    <m/>
  </r>
  <r>
    <x v="3"/>
    <s v="06065"/>
    <s v="WILDFLOWER ENERGY LP/INDIGO  GEN., LLC"/>
    <n v="10115711"/>
    <n v="119847113"/>
    <s v="55541_G_CTG2"/>
    <x v="0"/>
    <x v="0"/>
    <n v="2.3387199999999999"/>
    <n v="1.677790039"/>
    <n v="1.6777900029999999"/>
    <n v="-3.6000000092073492E-8"/>
    <m/>
  </r>
  <r>
    <x v="3"/>
    <s v="06065"/>
    <s v="WILDFLOWER ENERGY LP/INDIGO  GEN., LLC"/>
    <n v="10115711"/>
    <n v="119847113"/>
    <s v="55541_G_CTG2"/>
    <x v="0"/>
    <x v="1"/>
    <n v="3.4720000000000001E-2"/>
    <n v="3.8727447509999999E-2"/>
    <n v="3.8727501609999999E-2"/>
    <n v="5.4100000000667503E-8"/>
    <m/>
  </r>
  <r>
    <x v="3"/>
    <s v="06065"/>
    <s v="WILDFLOWER ENERGY LP/INDIGO  GEN., LLC"/>
    <n v="10115711"/>
    <n v="119847213"/>
    <s v="55541_G_CTG3"/>
    <x v="0"/>
    <x v="0"/>
    <n v="2.4626600000000001"/>
    <n v="1.716722656"/>
    <n v="1.7167240290999899"/>
    <n v="1.3730999899319585E-6"/>
    <m/>
  </r>
  <r>
    <x v="3"/>
    <s v="06065"/>
    <s v="WILDFLOWER ENERGY LP/INDIGO  GEN., LLC"/>
    <n v="10115711"/>
    <n v="119847213"/>
    <s v="55541_G_CTG3"/>
    <x v="0"/>
    <x v="1"/>
    <n v="3.7920000000000002E-2"/>
    <n v="3.7936481474999999E-2"/>
    <n v="3.7936500499999901E-2"/>
    <n v="1.9024999901862127E-8"/>
    <m/>
  </r>
  <r>
    <x v="3"/>
    <s v="06065"/>
    <s v="WILDFLOWER ENERGY LP/INDIGO  GEN., LLC"/>
    <n v="10115711"/>
    <n v="119847513"/>
    <s v="55541_G_CTG1"/>
    <x v="0"/>
    <x v="0"/>
    <n v="2.39927"/>
    <n v="1.4566406249999999"/>
    <n v="1.4566405200000001"/>
    <n v="-1.0499999980595476E-7"/>
    <m/>
  </r>
  <r>
    <x v="3"/>
    <s v="06065"/>
    <s v="WILDFLOWER ENERGY LP/INDIGO  GEN., LLC"/>
    <n v="10115711"/>
    <n v="119847513"/>
    <s v="55541_G_CTG1"/>
    <x v="0"/>
    <x v="1"/>
    <n v="3.6319999999999998E-2"/>
    <n v="3.2696018219999998E-2"/>
    <n v="3.2696000599999997E-2"/>
    <n v="-1.7620000000717617E-8"/>
    <m/>
  </r>
  <r>
    <x v="3"/>
    <s v="06067"/>
    <s v="CARSON ENERGY/SMUD"/>
    <n v="4919511"/>
    <n v="32325113"/>
    <s v="7527_G_1"/>
    <x v="0"/>
    <x v="0"/>
    <n v="11.715"/>
    <n v="11.715064455"/>
    <n v="11.7150626899"/>
    <n v="-1.765100000383768E-6"/>
    <m/>
  </r>
  <r>
    <x v="3"/>
    <s v="06067"/>
    <s v="CARSON ENERGY/SMUD"/>
    <n v="4919511"/>
    <n v="32325113"/>
    <s v="7527_G_1"/>
    <x v="0"/>
    <x v="1"/>
    <n v="1.042"/>
    <n v="1.0423618164999899"/>
    <n v="1.0423620200999899"/>
    <n v="2.0359999997054956E-7"/>
    <m/>
  </r>
  <r>
    <x v="3"/>
    <s v="06067"/>
    <s v="CARSON ENERGY/SMUD"/>
    <n v="4919511"/>
    <n v="84786713"/>
    <s v="7527_G_2"/>
    <x v="0"/>
    <x v="0"/>
    <n v="1.61"/>
    <n v="1.63299243149999"/>
    <n v="1.63299301399999"/>
    <n v="5.8250000001258684E-7"/>
    <m/>
  </r>
  <r>
    <x v="3"/>
    <s v="06067"/>
    <s v="CARSON ENERGY/SMUD"/>
    <n v="4919511"/>
    <n v="84786713"/>
    <s v="7527_G_2"/>
    <x v="0"/>
    <x v="1"/>
    <n v="7.4004E-2"/>
    <n v="5.5670898449999999E-2"/>
    <n v="5.5671001429999901E-2"/>
    <n v="1.0297999990249718E-7"/>
    <m/>
  </r>
  <r>
    <x v="3"/>
    <s v="06067"/>
    <s v="SACRAMENTO COGENERATION AUTHORITY"/>
    <n v="4919711"/>
    <n v="32324713"/>
    <s v="7551_G_CT1A"/>
    <x v="0"/>
    <x v="0"/>
    <n v="11.8325"/>
    <n v="10.792199220000001"/>
    <n v="10.7921861949999"/>
    <n v="-1.3025000100697071E-5"/>
    <m/>
  </r>
  <r>
    <x v="3"/>
    <s v="06067"/>
    <s v="SACRAMENTO COGENERATION AUTHORITY"/>
    <n v="4919711"/>
    <n v="32324713"/>
    <s v="7551_G_CT1A"/>
    <x v="0"/>
    <x v="1"/>
    <n v="0.99550000000000005"/>
    <n v="0.78681646749999901"/>
    <n v="0.78681301199999898"/>
    <n v="-3.4555000000269231E-6"/>
    <m/>
  </r>
  <r>
    <x v="3"/>
    <s v="06067"/>
    <s v="SACRAMENTO COGENERATION AUTHORITY"/>
    <n v="4919711"/>
    <n v="84801213"/>
    <s v="7551_G_CT1C"/>
    <x v="0"/>
    <x v="0"/>
    <n v="2.4159999999999999"/>
    <n v="1.7699488525"/>
    <n v="1.7699495021"/>
    <n v="6.4960000001335061E-7"/>
    <m/>
  </r>
  <r>
    <x v="3"/>
    <s v="06067"/>
    <s v="SACRAMENTO COGENERATION AUTHORITY"/>
    <n v="4919711"/>
    <n v="84801213"/>
    <s v="7551_G_CT1C"/>
    <x v="0"/>
    <x v="1"/>
    <n v="0.154"/>
    <n v="0.10505452730000001"/>
    <n v="0.10505450131999999"/>
    <n v="-2.5980000012415516E-8"/>
    <m/>
  </r>
  <r>
    <x v="3"/>
    <s v="06067"/>
    <s v="SACRAMENTO COGENERATION AUTHORITY"/>
    <n v="4919711"/>
    <n v="84801313"/>
    <s v="7551_G_CT1B"/>
    <x v="0"/>
    <x v="0"/>
    <n v="11.189"/>
    <n v="14.37584961"/>
    <n v="14.375850690999901"/>
    <n v="1.0809999011485161E-6"/>
    <m/>
  </r>
  <r>
    <x v="3"/>
    <s v="06067"/>
    <s v="SACRAMENTO COGENERATION AUTHORITY"/>
    <n v="4919711"/>
    <n v="84801313"/>
    <s v="7551_G_CT1B"/>
    <x v="0"/>
    <x v="1"/>
    <n v="0.94299999999999995"/>
    <n v="1.0441457519999999"/>
    <n v="1.044152991"/>
    <n v="7.2390000001032462E-6"/>
    <m/>
  </r>
  <r>
    <x v="3"/>
    <s v="06067"/>
    <s v="SACRAMENTO POWER AUTHORITY"/>
    <n v="4919611"/>
    <n v="32324913"/>
    <s v="7552_G_CCCT"/>
    <x v="0"/>
    <x v="0"/>
    <n v="37.366999999999997"/>
    <n v="37.366867190000001"/>
    <n v="37.366910189999899"/>
    <n v="4.2999999898540864E-5"/>
    <m/>
  </r>
  <r>
    <x v="3"/>
    <s v="06067"/>
    <s v="SACRAMENTO POWER AUTHORITY"/>
    <n v="4919611"/>
    <n v="32324913"/>
    <s v="7552_G_CCCT"/>
    <x v="0"/>
    <x v="1"/>
    <n v="2.0880000000000001"/>
    <n v="2.0884794919999998"/>
    <n v="2.0884811079999901"/>
    <n v="1.6159999902676248E-6"/>
    <m/>
  </r>
  <r>
    <x v="3"/>
    <s v="06067"/>
    <s v="SACRAMENTO POWER AUTHORITY DBA WOOD GOUP POWER OP (F#5133)"/>
    <n v="686311"/>
    <n v="45774913"/>
    <s v="535_G_1"/>
    <x v="1"/>
    <x v="0"/>
    <n v="0.50880000000000003"/>
    <m/>
    <n v="0.50940506315999901"/>
    <n v="6.0506315999897531E-4"/>
    <m/>
  </r>
  <r>
    <x v="3"/>
    <s v="06067"/>
    <s v="SACRAMENTO POWER AUTHORITY DBA WOOD GOUP POWER OP (F#5133)"/>
    <n v="686311"/>
    <n v="45774913"/>
    <s v="535_G_1"/>
    <x v="1"/>
    <x v="1"/>
    <n v="2.23E-2"/>
    <m/>
    <n v="2.2326517592800001E-2"/>
    <n v="2.6517592800000267E-5"/>
    <m/>
  </r>
  <r>
    <x v="3"/>
    <s v="06067"/>
    <s v="SMUD COSUMNES POWER PLANT"/>
    <n v="13841411"/>
    <n v="84720713"/>
    <s v="55970_G_3"/>
    <x v="0"/>
    <x v="0"/>
    <n v="35.729900000000001"/>
    <n v="35.152398439999999"/>
    <n v="35.152416840000001"/>
    <n v="1.8400000001861372E-5"/>
    <m/>
  </r>
  <r>
    <x v="3"/>
    <s v="06067"/>
    <s v="SMUD COSUMNES POWER PLANT"/>
    <n v="13841411"/>
    <n v="84720713"/>
    <s v="55970_G_3"/>
    <x v="0"/>
    <x v="1"/>
    <n v="1.0503"/>
    <n v="4.1694912109999898"/>
    <n v="4.169493503"/>
    <n v="2.2920000102288896E-6"/>
    <m/>
  </r>
  <r>
    <x v="3"/>
    <s v="06067"/>
    <s v="SMUD COSUMNES POWER PLANT"/>
    <n v="13841411"/>
    <n v="84720813"/>
    <s v="55970_G_2"/>
    <x v="0"/>
    <x v="0"/>
    <n v="36.338000000000001"/>
    <n v="35.754941404999997"/>
    <n v="35.75497206"/>
    <n v="3.065500000332122E-5"/>
    <m/>
  </r>
  <r>
    <x v="3"/>
    <s v="06067"/>
    <s v="SMUD COSUMNES POWER PLANT"/>
    <n v="13841411"/>
    <n v="84720813"/>
    <s v="55970_G_2"/>
    <x v="0"/>
    <x v="1"/>
    <n v="1.0684"/>
    <n v="4.0861757809999997"/>
    <n v="4.0861630000099902"/>
    <n v="-1.2780990009453319E-5"/>
    <m/>
  </r>
  <r>
    <x v="3"/>
    <s v="06071"/>
    <s v="HIGH DESERT POWER PROJECT"/>
    <n v="13908211"/>
    <n v="85487613"/>
    <s v="55518_G_CTG3"/>
    <x v="0"/>
    <x v="0"/>
    <n v="42.2"/>
    <n v="30.753199219999999"/>
    <n v="30.753211140000001"/>
    <n v="1.1920000002163533E-5"/>
    <m/>
  </r>
  <r>
    <x v="3"/>
    <s v="06071"/>
    <s v="HIGH DESERT POWER PROJECT"/>
    <n v="13908211"/>
    <n v="85487613"/>
    <s v="55518_G_CTG3"/>
    <x v="0"/>
    <x v="1"/>
    <n v="3.1"/>
    <n v="2.2766176759999999"/>
    <n v="2.2766135321099998"/>
    <n v="-4.143890000030126E-6"/>
    <m/>
  </r>
  <r>
    <x v="3"/>
    <s v="06071"/>
    <s v="HIGH DESERT POWER PROJECT"/>
    <n v="13908211"/>
    <n v="85487713"/>
    <s v="55518_G_CTG2"/>
    <x v="0"/>
    <x v="0"/>
    <n v="42.6"/>
    <n v="32.653404295000001"/>
    <n v="32.653486739999899"/>
    <n v="8.2444999897290927E-5"/>
    <m/>
  </r>
  <r>
    <x v="3"/>
    <s v="06071"/>
    <s v="HIGH DESERT POWER PROJECT"/>
    <n v="13908211"/>
    <n v="85487713"/>
    <s v="55518_G_CTG2"/>
    <x v="0"/>
    <x v="1"/>
    <n v="2.9"/>
    <n v="2.2564638669999999"/>
    <n v="2.2564695091899898"/>
    <n v="5.6421899898850825E-6"/>
    <m/>
  </r>
  <r>
    <x v="3"/>
    <s v="06071"/>
    <s v="HIGH DESERT POWER PROJECT"/>
    <n v="13908211"/>
    <n v="85487813"/>
    <s v="55518_G_CTG1"/>
    <x v="0"/>
    <x v="0"/>
    <n v="37.6"/>
    <n v="37.124683595"/>
    <n v="37.1246811299999"/>
    <n v="-2.4650001009263178E-6"/>
    <m/>
  </r>
  <r>
    <x v="3"/>
    <s v="06071"/>
    <s v="HIGH DESERT POWER PROJECT"/>
    <n v="13908211"/>
    <n v="85487813"/>
    <s v="55518_G_CTG1"/>
    <x v="0"/>
    <x v="1"/>
    <n v="2.9"/>
    <n v="2.4871867674999999"/>
    <n v="2.4871930159999902"/>
    <n v="6.2484999903134053E-6"/>
    <m/>
  </r>
  <r>
    <x v="3"/>
    <s v="06071"/>
    <s v="MOUNTAINVIEW GENERATING STATION"/>
    <n v="15782011"/>
    <n v="101803413"/>
    <s v="358_G_MV3A"/>
    <x v="0"/>
    <x v="0"/>
    <n v="28.2362"/>
    <n v="23.997705079999999"/>
    <n v="23.997653100000001"/>
    <n v="-5.197999999850822E-5"/>
    <m/>
  </r>
  <r>
    <x v="3"/>
    <s v="06071"/>
    <s v="MOUNTAINVIEW GENERATING STATION"/>
    <n v="15782011"/>
    <n v="101803413"/>
    <s v="358_G_MV3A"/>
    <x v="0"/>
    <x v="1"/>
    <n v="3.4420899999999999"/>
    <n v="2.6512971190000001"/>
    <n v="2.6512900930000001"/>
    <n v="-7.0260000000210709E-6"/>
    <m/>
  </r>
  <r>
    <x v="3"/>
    <s v="06071"/>
    <s v="MOUNTAINVIEW GENERATING STATION"/>
    <n v="15782011"/>
    <n v="101803613"/>
    <s v="358_G_MV3B"/>
    <x v="0"/>
    <x v="0"/>
    <n v="26.7957"/>
    <n v="22.465464845"/>
    <n v="22.465457229999899"/>
    <n v="-7.615000100713587E-6"/>
    <m/>
  </r>
  <r>
    <x v="3"/>
    <s v="06071"/>
    <s v="MOUNTAINVIEW GENERATING STATION"/>
    <n v="15782011"/>
    <n v="101803613"/>
    <s v="358_G_MV3B"/>
    <x v="0"/>
    <x v="1"/>
    <n v="3.3214000000000001"/>
    <n v="2.5254067385000001"/>
    <n v="2.525404073302"/>
    <n v="-2.6651980000735875E-6"/>
    <m/>
  </r>
  <r>
    <x v="3"/>
    <s v="06071"/>
    <s v="MOUNTAINVIEW GENERATING STATION"/>
    <n v="15782011"/>
    <n v="101803813"/>
    <s v="358_G_MV4A"/>
    <x v="0"/>
    <x v="0"/>
    <n v="32.714799999999997"/>
    <n v="23.297654295000001"/>
    <n v="23.297616759999901"/>
    <n v="-3.7535000100064053E-5"/>
    <m/>
  </r>
  <r>
    <x v="3"/>
    <s v="06071"/>
    <s v="MOUNTAINVIEW GENERATING STATION"/>
    <n v="15782011"/>
    <n v="101803813"/>
    <s v="358_G_MV4A"/>
    <x v="0"/>
    <x v="1"/>
    <n v="4.1615799999999998"/>
    <n v="2.76921215799999"/>
    <n v="2.7692180229999899"/>
    <n v="5.8649999998827695E-6"/>
    <m/>
  </r>
  <r>
    <x v="3"/>
    <s v="06071"/>
    <s v="MOUNTAINVIEW GENERATING STATION"/>
    <n v="15782011"/>
    <n v="119932713"/>
    <s v="358_G_MV4B"/>
    <x v="0"/>
    <x v="0"/>
    <n v="32.443899999999999"/>
    <n v="23.304794919999999"/>
    <n v="23.304859740000001"/>
    <n v="6.4820000002185907E-5"/>
    <m/>
  </r>
  <r>
    <x v="3"/>
    <s v="06071"/>
    <s v="MOUNTAINVIEW GENERATING STATION"/>
    <n v="15782011"/>
    <n v="119932713"/>
    <s v="358_G_MV4B"/>
    <x v="0"/>
    <x v="1"/>
    <n v="4.1247800000000003"/>
    <n v="2.8521503904999999"/>
    <n v="2.8521435630999901"/>
    <n v="-6.8274000097900966E-6"/>
    <m/>
  </r>
  <r>
    <x v="3"/>
    <s v="06071"/>
    <s v="NRG CALIFORNIA SOUTH LP, ETIWANDA GEN ST"/>
    <n v="4785211"/>
    <n v="30670813"/>
    <s v="331_B_4"/>
    <x v="0"/>
    <x v="0"/>
    <n v="3.3155299999999999"/>
    <n v="3.42419458"/>
    <n v="3.4241965419999998"/>
    <n v="1.9619999997999571E-6"/>
    <m/>
  </r>
  <r>
    <x v="3"/>
    <s v="06071"/>
    <s v="NRG CALIFORNIA SOUTH LP, ETIWANDA GEN ST"/>
    <n v="4785211"/>
    <n v="30670813"/>
    <s v="331_B_4"/>
    <x v="0"/>
    <x v="1"/>
    <n v="0.25519999999999998"/>
    <n v="0.29923355104999999"/>
    <n v="0.299233513529999"/>
    <n v="-3.7520000994994973E-8"/>
    <m/>
  </r>
  <r>
    <x v="3"/>
    <s v="06073"/>
    <s v="CABRILLO POWER I LLC ENCINA POWER PLANT"/>
    <n v="5003711"/>
    <n v="86059213"/>
    <s v="302_B_3"/>
    <x v="0"/>
    <x v="0"/>
    <n v="1.0760000000000001"/>
    <n v="1.0761833494999999"/>
    <n v="1.0761835262100901"/>
    <n v="1.7671009011621663E-7"/>
    <m/>
  </r>
  <r>
    <x v="3"/>
    <s v="06073"/>
    <s v="CABRILLO POWER I LLC ENCINA POWER PLANT"/>
    <n v="5003711"/>
    <n v="86059213"/>
    <s v="302_B_3"/>
    <x v="0"/>
    <x v="1"/>
    <n v="7.2999999999999898E-2"/>
    <n v="7.3351463299999906E-2"/>
    <n v="7.3351500200100006E-2"/>
    <n v="3.690010010048983E-8"/>
    <m/>
  </r>
  <r>
    <x v="3"/>
    <s v="06073"/>
    <s v="CABRILLO POWER I LLC ENCINA POWER PLANT"/>
    <n v="5003711"/>
    <n v="86059313"/>
    <s v="302_B_2"/>
    <x v="0"/>
    <x v="0"/>
    <n v="0.85799999999999998"/>
    <n v="0.85787847899999903"/>
    <n v="0.85787851299999995"/>
    <n v="3.4000000925793472E-8"/>
    <m/>
  </r>
  <r>
    <x v="3"/>
    <s v="06073"/>
    <s v="CABRILLO POWER I LLC ENCINA POWER PLANT"/>
    <n v="5003711"/>
    <n v="86059313"/>
    <s v="302_B_2"/>
    <x v="0"/>
    <x v="1"/>
    <n v="5.8000000000000003E-2"/>
    <n v="5.8030986800000003E-2"/>
    <n v="5.8031004499999997E-2"/>
    <n v="1.7699999993459059E-8"/>
    <m/>
  </r>
  <r>
    <x v="3"/>
    <s v="06073"/>
    <s v="CABRILLO POWER I LLC ENCINA POWER PLANT"/>
    <n v="5003711"/>
    <n v="86059413"/>
    <s v="302_B_1"/>
    <x v="0"/>
    <x v="0"/>
    <n v="0.79100000000000004"/>
    <n v="0.79110668949999896"/>
    <n v="0.79110700999999894"/>
    <n v="3.2049999998395862E-7"/>
    <m/>
  </r>
  <r>
    <x v="3"/>
    <s v="06073"/>
    <s v="CABRILLO POWER I LLC ENCINA POWER PLANT"/>
    <n v="5003711"/>
    <n v="86059413"/>
    <s v="302_B_1"/>
    <x v="0"/>
    <x v="1"/>
    <n v="0.05"/>
    <n v="5.0169513700000001E-2"/>
    <n v="5.0169499302099997E-2"/>
    <n v="-1.4397900004181619E-8"/>
    <m/>
  </r>
  <r>
    <x v="3"/>
    <s v="06073"/>
    <s v="CABRILLO POWER I LLC ENCINA POWER PLANT"/>
    <n v="5003711"/>
    <n v="86059613"/>
    <s v="302_B_5"/>
    <x v="0"/>
    <x v="0"/>
    <n v="10.164"/>
    <n v="10.163622069999899"/>
    <n v="10.163619122999901"/>
    <n v="-2.9469999986986295E-6"/>
    <m/>
  </r>
  <r>
    <x v="3"/>
    <s v="06073"/>
    <s v="CABRILLO POWER I LLC ENCINA POWER PLANT"/>
    <n v="5003711"/>
    <n v="86059613"/>
    <s v="302_B_5"/>
    <x v="0"/>
    <x v="1"/>
    <n v="0.64500000000000002"/>
    <n v="0.64528234849999999"/>
    <n v="0.64528201529999896"/>
    <n v="-3.3320000103476133E-7"/>
    <m/>
  </r>
  <r>
    <x v="3"/>
    <s v="06073"/>
    <s v="CABRILLO POWER I LLC ENCINA POWER PLANT"/>
    <n v="5003711"/>
    <n v="86059813"/>
    <s v="302_B_4"/>
    <x v="0"/>
    <x v="0"/>
    <n v="5.7709999999999999"/>
    <n v="5.7713911149999904"/>
    <n v="5.7713931229999904"/>
    <n v="2.0080000000533005E-6"/>
    <m/>
  </r>
  <r>
    <x v="3"/>
    <s v="06073"/>
    <s v="CABRILLO POWER I LLC ENCINA POWER PLANT"/>
    <n v="5003711"/>
    <n v="86059813"/>
    <s v="302_B_4"/>
    <x v="0"/>
    <x v="1"/>
    <n v="0.36"/>
    <n v="0.35992047119999998"/>
    <n v="0.35992051430999999"/>
    <n v="4.3110000014223715E-8"/>
    <m/>
  </r>
  <r>
    <x v="3"/>
    <s v="06073"/>
    <s v="CABRILLO POWER II LLC KEARNY MESA GTS"/>
    <n v="592411"/>
    <n v="78560813"/>
    <s v="303_G_KEA3"/>
    <x v="1"/>
    <x v="0"/>
    <n v="0.65"/>
    <m/>
    <n v="0.65169573409999904"/>
    <n v="1.6957340999990134E-3"/>
    <m/>
  </r>
  <r>
    <x v="3"/>
    <s v="06073"/>
    <s v="CABRILLO POWER II LLC KEARNY MESA GTS"/>
    <n v="592411"/>
    <n v="78560813"/>
    <s v="303_G_KEA3"/>
    <x v="1"/>
    <x v="1"/>
    <n v="4.13E-3"/>
    <m/>
    <n v="4.1407743599999897E-3"/>
    <n v="1.0774359999989741E-5"/>
    <m/>
  </r>
  <r>
    <x v="3"/>
    <s v="06073"/>
    <s v="CABRILLO POWER II LLC KEARNY MESA GTS"/>
    <n v="592411"/>
    <n v="78561113"/>
    <s v="303_G_KEA1"/>
    <x v="1"/>
    <x v="0"/>
    <n v="0.47"/>
    <m/>
    <n v="0.47122616810000001"/>
    <n v="1.2261681000000357E-3"/>
    <m/>
  </r>
  <r>
    <x v="3"/>
    <s v="06073"/>
    <s v="CABRILLO POWER II LLC KEARNY MESA GTS"/>
    <n v="592411"/>
    <n v="78561113"/>
    <s v="303_G_KEA1"/>
    <x v="1"/>
    <x v="1"/>
    <n v="2.5799999999999998E-3"/>
    <m/>
    <n v="2.5867309369999999E-3"/>
    <n v="6.7309370000000895E-6"/>
    <m/>
  </r>
  <r>
    <x v="3"/>
    <s v="06073"/>
    <s v="CABRILLO POWER II LLC KEARNY MESA GTS"/>
    <n v="592411"/>
    <n v="78561213"/>
    <s v="303_G_KEA2"/>
    <x v="1"/>
    <x v="0"/>
    <n v="0.6"/>
    <m/>
    <n v="0.60156534480000001"/>
    <n v="1.5653448000000347E-3"/>
    <m/>
  </r>
  <r>
    <x v="3"/>
    <s v="06073"/>
    <s v="CABRILLO POWER II LLC KEARNY MESA GTS"/>
    <n v="592411"/>
    <n v="78561213"/>
    <s v="303_G_KEA2"/>
    <x v="1"/>
    <x v="1"/>
    <n v="3.2100000000000002E-3"/>
    <m/>
    <n v="3.2183744439999999E-3"/>
    <n v="8.3744439999997554E-6"/>
    <m/>
  </r>
  <r>
    <x v="3"/>
    <s v="06073"/>
    <s v="CABRILLO POWER II LLC MIRAMAR GT"/>
    <n v="3371111"/>
    <n v="78629213"/>
    <s v="56232_G_1"/>
    <x v="0"/>
    <x v="0"/>
    <n v="0.9"/>
    <n v="5.9361152349999999"/>
    <n v="5.9361210680999896"/>
    <n v="5.8330999896938351E-6"/>
    <m/>
  </r>
  <r>
    <x v="3"/>
    <s v="06073"/>
    <s v="CABRILLO POWER II LLC MIRAMAR GT"/>
    <n v="3371111"/>
    <n v="78629213"/>
    <s v="56232_G_1"/>
    <x v="0"/>
    <x v="1"/>
    <n v="5.1000000000000004E-3"/>
    <n v="0.1647193756"/>
    <n v="0.16471950651219999"/>
    <n v="1.309121999970575E-7"/>
    <m/>
  </r>
  <r>
    <x v="3"/>
    <s v="06073"/>
    <s v="CABRILLO POWER II LLC MIRAMAR GT"/>
    <n v="3371111"/>
    <n v="78629313"/>
    <s v="56232_G_2"/>
    <x v="0"/>
    <x v="0"/>
    <n v="1.03"/>
    <n v="7.1232285150000001"/>
    <n v="7.1232191309999902"/>
    <n v="-9.3840000099376653E-6"/>
    <m/>
  </r>
  <r>
    <x v="3"/>
    <s v="06073"/>
    <s v="CABRILLO POWER II LLC MIRAMAR GT"/>
    <n v="3371111"/>
    <n v="78629313"/>
    <s v="56232_G_2"/>
    <x v="0"/>
    <x v="1"/>
    <n v="5.8799999999999998E-3"/>
    <n v="0.20722299194999999"/>
    <n v="0.207223003409999"/>
    <n v="1.1459999005314359E-8"/>
    <m/>
  </r>
  <r>
    <x v="3"/>
    <s v="06073"/>
    <s v="CALPEAK POWER BORDER LLC"/>
    <n v="10097111"/>
    <n v="54012613"/>
    <s v="55510_G_CPP4"/>
    <x v="0"/>
    <x v="0"/>
    <n v="1.6"/>
    <n v="0.652291748"/>
    <n v="0.65229151120999995"/>
    <n v="-2.3679000005216722E-7"/>
    <m/>
  </r>
  <r>
    <x v="3"/>
    <s v="06073"/>
    <s v="CALPEAK POWER BORDER LLC"/>
    <n v="10097111"/>
    <n v="54012613"/>
    <s v="55510_G_CPP4"/>
    <x v="0"/>
    <x v="1"/>
    <n v="8.99999999999999E-2"/>
    <n v="3.7130008699999897E-2"/>
    <n v="3.7130000429999997E-2"/>
    <n v="-8.269999900167857E-9"/>
    <m/>
  </r>
  <r>
    <x v="3"/>
    <s v="06073"/>
    <s v="CALPEAK POWER EL CAJON LLC"/>
    <n v="10099011"/>
    <n v="54010613"/>
    <s v="55512_G_CPP6"/>
    <x v="0"/>
    <x v="0"/>
    <n v="1.1399999999999999"/>
    <n v="0.50004205300000004"/>
    <n v="0.50004200599999904"/>
    <n v="-4.7000001002217573E-8"/>
    <m/>
  </r>
  <r>
    <x v="3"/>
    <s v="06073"/>
    <s v="CALPEAK POWER EL CAJON LLC"/>
    <n v="10099011"/>
    <n v="54010613"/>
    <s v="55512_G_CPP6"/>
    <x v="0"/>
    <x v="1"/>
    <n v="0.06"/>
    <n v="2.8132511139999899E-2"/>
    <n v="2.8132502029999899E-2"/>
    <n v="-9.1100000008947912E-9"/>
    <m/>
  </r>
  <r>
    <x v="3"/>
    <s v="06073"/>
    <s v="CALPEAK POWER ENTERPRISE LLC"/>
    <n v="10098911"/>
    <n v="54010713"/>
    <s v="55513_G_CPP7"/>
    <x v="0"/>
    <x v="0"/>
    <n v="2.4"/>
    <n v="1.0286691895"/>
    <n v="1.02866903700999"/>
    <n v="-1.5249000995254391E-7"/>
    <m/>
  </r>
  <r>
    <x v="3"/>
    <s v="06073"/>
    <s v="CALPEAK POWER ENTERPRISE LLC"/>
    <n v="10098911"/>
    <n v="54010713"/>
    <s v="55513_G_CPP7"/>
    <x v="0"/>
    <x v="1"/>
    <n v="0.13"/>
    <n v="3.9618953705000001E-2"/>
    <n v="3.9619000710100001E-2"/>
    <n v="4.7005099999830602E-8"/>
    <m/>
  </r>
  <r>
    <x v="3"/>
    <s v="06073"/>
    <s v="CHULA VISTA ENERGY CENTER LLC"/>
    <n v="13562711"/>
    <n v="78684613"/>
    <s v="55540_M_GEN1"/>
    <x v="0"/>
    <x v="0"/>
    <n v="0.19999999999999901"/>
    <n v="0.53843896484999998"/>
    <n v="0.26990698819999998"/>
    <n v="-0.26853197665"/>
    <m/>
  </r>
  <r>
    <x v="3"/>
    <s v="06073"/>
    <s v="CHULA VISTA ENERGY CENTER LLC"/>
    <n v="13562711"/>
    <n v="78684613"/>
    <s v="55540_M_GEN1"/>
    <x v="0"/>
    <x v="1"/>
    <n v="5.1500000000000001E-3"/>
    <n v="3.1330502509999997E-2"/>
    <n v="1.57105003709999E-2"/>
    <n v="-1.5620002139000097E-2"/>
    <m/>
  </r>
  <r>
    <x v="3"/>
    <s v="06073"/>
    <s v="ESCONDIDO ENERGY CENTER LLC"/>
    <n v="13562011"/>
    <n v="78551213"/>
    <s v="55538_G_GEN1"/>
    <x v="0"/>
    <x v="0"/>
    <n v="0.16"/>
    <n v="1.4682908935000001"/>
    <n v="1.4682910920000001"/>
    <n v="1.9849999999266288E-7"/>
    <m/>
  </r>
  <r>
    <x v="3"/>
    <s v="06073"/>
    <s v="ESCONDIDO ENERGY CENTER LLC"/>
    <n v="13562011"/>
    <n v="78551213"/>
    <s v="55538_G_GEN1"/>
    <x v="0"/>
    <x v="1"/>
    <n v="6.11E-3"/>
    <n v="9.8226554849999898E-2"/>
    <n v="9.8226502069999999E-2"/>
    <n v="-5.2779999898389107E-8"/>
    <m/>
  </r>
  <r>
    <x v="3"/>
    <s v="06073"/>
    <s v="GOAL LINE LP"/>
    <n v="593911"/>
    <n v="78730613"/>
    <s v="54749_G_CTG"/>
    <x v="0"/>
    <x v="0"/>
    <n v="13.73"/>
    <n v="1.0925083010000001"/>
    <n v="1.0925085459999999"/>
    <n v="2.4499999984328724E-7"/>
    <m/>
  </r>
  <r>
    <x v="3"/>
    <s v="06073"/>
    <s v="GOAL LINE LP"/>
    <n v="593911"/>
    <n v="78730613"/>
    <s v="54749_G_CTG"/>
    <x v="0"/>
    <x v="1"/>
    <n v="0.49"/>
    <n v="4.6346069334999997E-2"/>
    <n v="4.6346000899999899E-2"/>
    <n v="-6.8435000097344378E-8"/>
    <m/>
  </r>
  <r>
    <x v="3"/>
    <s v="06073"/>
    <s v="SDG&amp;E PALOMAR ENERGY CENTER"/>
    <n v="13562611"/>
    <n v="78684413"/>
    <s v="55985_G_CTG1"/>
    <x v="0"/>
    <x v="0"/>
    <n v="23.655000000000001"/>
    <n v="23.654947265000001"/>
    <n v="23.654967249999999"/>
    <n v="1.998499999800174E-5"/>
    <m/>
  </r>
  <r>
    <x v="3"/>
    <s v="06073"/>
    <s v="SDG&amp;E PALOMAR ENERGY CENTER"/>
    <n v="13562611"/>
    <n v="78684413"/>
    <s v="55985_G_CTG1"/>
    <x v="0"/>
    <x v="1"/>
    <n v="2.4710000000000001"/>
    <n v="2.4706738279999998"/>
    <n v="2.4706740460110002"/>
    <n v="2.1801100036356047E-7"/>
    <m/>
  </r>
  <r>
    <x v="3"/>
    <s v="06073"/>
    <s v="SDG&amp;E PALOMAR ENERGY CENTER"/>
    <n v="13562611"/>
    <n v="78684513"/>
    <s v="55985_G_CTG2"/>
    <x v="0"/>
    <x v="0"/>
    <n v="24.036000000000001"/>
    <n v="24.036316405000001"/>
    <n v="24.036356849999901"/>
    <n v="4.0444999900302037E-5"/>
    <m/>
  </r>
  <r>
    <x v="3"/>
    <s v="06073"/>
    <s v="SDG&amp;E PALOMAR ENERGY CENTER"/>
    <n v="13562611"/>
    <n v="78684513"/>
    <s v="55985_G_CTG2"/>
    <x v="0"/>
    <x v="1"/>
    <n v="2.4849999999999999"/>
    <n v="2.4853635254999999"/>
    <n v="2.4853655269999901"/>
    <n v="2.0014999901896147E-6"/>
    <m/>
  </r>
  <r>
    <x v="3"/>
    <s v="06077"/>
    <s v="DTE STOCKTON, LLC"/>
    <n v="7110911"/>
    <n v="15076313"/>
    <s v="54238_B_BIOMS1"/>
    <x v="0"/>
    <x v="0"/>
    <n v="120.259"/>
    <n v="111.12235939999999"/>
    <n v="111.12178280000001"/>
    <n v="-5.7659999998804778E-4"/>
    <m/>
  </r>
  <r>
    <x v="3"/>
    <s v="06077"/>
    <s v="DTE STOCKTON, LLC"/>
    <n v="7110911"/>
    <n v="15076313"/>
    <s v="54238_B_BIOMS1"/>
    <x v="0"/>
    <x v="1"/>
    <n v="3.9340000000000002"/>
    <n v="1.6629124755"/>
    <n v="1.66293576399999"/>
    <n v="2.3288499990004041E-5"/>
    <m/>
  </r>
  <r>
    <x v="3"/>
    <s v="06077"/>
    <s v="GWF ENERGY, LLC - TRACY PEAKER POWER PLANT"/>
    <n v="10009011"/>
    <n v="120979113"/>
    <s v="55933_G_TCC1"/>
    <x v="1"/>
    <x v="0"/>
    <n v="3.4427300000000001E-2"/>
    <m/>
    <n v="3.4517116969999997E-2"/>
    <n v="8.9816969999996499E-5"/>
    <m/>
  </r>
  <r>
    <x v="3"/>
    <s v="06077"/>
    <s v="GWF ENERGY, LLC - TRACY PEAKER POWER PLANT"/>
    <n v="10009011"/>
    <n v="120979113"/>
    <s v="55933_G_TCC1"/>
    <x v="1"/>
    <x v="1"/>
    <n v="8.9558999999999993E-3"/>
    <m/>
    <n v="8.9792643100000003E-3"/>
    <n v="2.336431000000104E-5"/>
    <m/>
  </r>
  <r>
    <x v="3"/>
    <s v="06077"/>
    <s v="GWF ENERGY, LLC - TRACY PEAKER POWER PLANT"/>
    <n v="10009011"/>
    <n v="57721613"/>
    <s v="55933_G_TPP1"/>
    <x v="0"/>
    <x v="0"/>
    <n v="12.228999999999999"/>
    <n v="10.193564454999899"/>
    <n v="10.193567658999999"/>
    <n v="3.2040000998989626E-6"/>
    <m/>
  </r>
  <r>
    <x v="3"/>
    <s v="06077"/>
    <s v="GWF ENERGY, LLC - TRACY PEAKER POWER PLANT"/>
    <n v="10009011"/>
    <n v="57721613"/>
    <s v="55933_G_TPP1"/>
    <x v="0"/>
    <x v="1"/>
    <n v="0.66858499999999998"/>
    <n v="0.39265765380000001"/>
    <n v="0.39265751565999901"/>
    <n v="-1.3814000099365842E-7"/>
    <m/>
  </r>
  <r>
    <x v="3"/>
    <s v="06077"/>
    <s v="GWF ENERGY, LLC - TRACY PEAKER POWER PLANT"/>
    <n v="10009011"/>
    <n v="57721713"/>
    <s v="55933_G_TPP2"/>
    <x v="0"/>
    <x v="0"/>
    <n v="13.0716"/>
    <n v="9.4292529300000005"/>
    <n v="9.4292601699999992"/>
    <n v="7.2399999986316743E-6"/>
    <m/>
  </r>
  <r>
    <x v="3"/>
    <s v="06077"/>
    <s v="GWF ENERGY, LLC - TRACY PEAKER POWER PLANT"/>
    <n v="10009011"/>
    <n v="57721713"/>
    <s v="55933_G_TPP2"/>
    <x v="0"/>
    <x v="1"/>
    <n v="0.74657200000000001"/>
    <n v="0.38800747679999997"/>
    <n v="0.38800750840999998"/>
    <n v="3.1610000006399019E-8"/>
    <m/>
  </r>
  <r>
    <x v="3"/>
    <s v="06077"/>
    <s v="MODESTO IRRIGATION DISTRICT"/>
    <n v="14090111"/>
    <n v="85018813"/>
    <s v="56135_G_2"/>
    <x v="0"/>
    <x v="0"/>
    <n v="0.54997600000000002"/>
    <n v="1.19107312"/>
    <n v="1.1910725171000001"/>
    <n v="-6.0289999992413357E-7"/>
    <m/>
  </r>
  <r>
    <x v="3"/>
    <s v="06077"/>
    <s v="MODESTO IRRIGATION DISTRICT"/>
    <n v="14090111"/>
    <n v="85018813"/>
    <s v="56135_G_2"/>
    <x v="0"/>
    <x v="1"/>
    <n v="3.7819999999999999E-2"/>
    <n v="8.1111518849999995E-2"/>
    <n v="8.1111501700000005E-2"/>
    <n v="-1.7149999989585218E-8"/>
    <m/>
  </r>
  <r>
    <x v="3"/>
    <s v="06077"/>
    <s v="MODESTO IRRIGATION DISTRICT"/>
    <n v="14090111"/>
    <n v="85018913"/>
    <s v="56135_G_1"/>
    <x v="0"/>
    <x v="0"/>
    <n v="1.0188999999999999"/>
    <n v="2.0253863525"/>
    <n v="2.0253860370000001"/>
    <n v="-3.1549999990332367E-7"/>
    <m/>
  </r>
  <r>
    <x v="3"/>
    <s v="06077"/>
    <s v="MODESTO IRRIGATION DISTRICT"/>
    <n v="14090111"/>
    <n v="85018913"/>
    <s v="56135_G_1"/>
    <x v="0"/>
    <x v="1"/>
    <n v="7.1300000000000002E-2"/>
    <n v="0.1411715851"/>
    <n v="0.141171503122"/>
    <n v="-8.1977999999427453E-8"/>
    <m/>
  </r>
  <r>
    <x v="3"/>
    <s v="06077"/>
    <s v="NORTHERN CALIFORNIA POWER"/>
    <n v="1405711"/>
    <n v="120963713"/>
    <s v="57978_G_CT1"/>
    <x v="0"/>
    <x v="0"/>
    <n v="12.49"/>
    <n v="12.49330176"/>
    <n v="12.49331024"/>
    <n v="8.4799999999773945E-6"/>
    <m/>
  </r>
  <r>
    <x v="3"/>
    <s v="06077"/>
    <s v="NORTHERN CALIFORNIA POWER"/>
    <n v="1405711"/>
    <n v="120963713"/>
    <s v="57978_G_CT1"/>
    <x v="0"/>
    <x v="1"/>
    <n v="1.1599999999999999"/>
    <n v="1.1649238280000001"/>
    <n v="1.1649230370000001"/>
    <n v="-7.9099999994447501E-7"/>
    <m/>
  </r>
  <r>
    <x v="3"/>
    <s v="06077"/>
    <s v="NORTHERN CALIFORNIA POWER"/>
    <n v="1405711"/>
    <n v="43607613"/>
    <s v="7449_G_NA1"/>
    <x v="0"/>
    <x v="0"/>
    <n v="0.2215"/>
    <n v="0.168427017199999"/>
    <n v="0.16842700199999999"/>
    <n v="-1.5199999009452014E-8"/>
    <m/>
  </r>
  <r>
    <x v="3"/>
    <s v="06077"/>
    <s v="NORTHERN CALIFORNIA POWER"/>
    <n v="1405711"/>
    <n v="43607613"/>
    <s v="7449_G_NA1"/>
    <x v="0"/>
    <x v="1"/>
    <n v="7.9498999999999907E-3"/>
    <n v="6.0264992700000001E-3"/>
    <n v="6.0265005000000003E-3"/>
    <n v="1.230000000289333E-9"/>
    <m/>
  </r>
  <r>
    <x v="3"/>
    <s v="06077"/>
    <s v="NORTHERN CALIFORNIA POWER AGEN"/>
    <n v="1310511"/>
    <n v="43812813"/>
    <s v="7451_G_1"/>
    <x v="1"/>
    <x v="0"/>
    <n v="5.6719899999999997E-2"/>
    <m/>
    <n v="5.6867872749999902E-2"/>
    <n v="1.4797274999990562E-4"/>
    <m/>
  </r>
  <r>
    <x v="3"/>
    <s v="06077"/>
    <s v="NORTHERN CALIFORNIA POWER AGEN"/>
    <n v="1310511"/>
    <n v="43812813"/>
    <s v="7451_G_1"/>
    <x v="1"/>
    <x v="1"/>
    <n v="6.8063899999999998E-3"/>
    <m/>
    <n v="6.8241468379999998E-3"/>
    <n v="1.7756837999999969E-5"/>
    <m/>
  </r>
  <r>
    <x v="3"/>
    <s v="06077"/>
    <s v="RIPON COGENERATION"/>
    <n v="1224911"/>
    <n v="43730413"/>
    <s v="50299_G_GEN1"/>
    <x v="1"/>
    <x v="0"/>
    <n v="8.4555399999999992"/>
    <m/>
    <n v="8.4787084199999505"/>
    <n v="2.316841999995134E-2"/>
    <m/>
  </r>
  <r>
    <x v="3"/>
    <s v="06077"/>
    <s v="RIPON COGENERATION"/>
    <n v="1224911"/>
    <n v="43730413"/>
    <s v="50299_G_GEN1"/>
    <x v="1"/>
    <x v="1"/>
    <n v="0.31594499999999998"/>
    <m/>
    <n v="0.316810697999998"/>
    <n v="8.6569799999802743E-4"/>
    <m/>
  </r>
  <r>
    <x v="3"/>
    <s v="06077"/>
    <s v="THERMAL ENERGY DEV PARTNERSHIP LP"/>
    <n v="13860411"/>
    <n v="84985113"/>
    <s v="10502_B_02"/>
    <x v="1"/>
    <x v="0"/>
    <n v="102.65470000000001"/>
    <m/>
    <n v="102.9427747844"/>
    <n v="0.28807478439999556"/>
    <m/>
  </r>
  <r>
    <x v="3"/>
    <s v="06077"/>
    <s v="THERMAL ENERGY DEV PARTNERSHIP LP"/>
    <n v="13860411"/>
    <n v="84985113"/>
    <s v="10502_B_02"/>
    <x v="1"/>
    <x v="1"/>
    <n v="17.800142999999998"/>
    <m/>
    <n v="17.8500940132569"/>
    <n v="4.9951013256901433E-2"/>
    <m/>
  </r>
  <r>
    <x v="3"/>
    <s v="06081"/>
    <s v="IPT SRI COGENERATION INC"/>
    <n v="575411"/>
    <n v="45868113"/>
    <s v="50537_G_GEN1"/>
    <x v="1"/>
    <x v="0"/>
    <n v="17.595400000000001"/>
    <m/>
    <n v="17.643600960000001"/>
    <n v="4.8200959999999071E-2"/>
    <m/>
  </r>
  <r>
    <x v="3"/>
    <s v="06081"/>
    <s v="IPT SRI COGENERATION INC"/>
    <n v="575411"/>
    <n v="45868113"/>
    <s v="50537_G_GEN1"/>
    <x v="1"/>
    <x v="1"/>
    <n v="0.11854199999999999"/>
    <m/>
    <n v="0.118866771599999"/>
    <n v="3.2477159999901029E-4"/>
    <m/>
  </r>
  <r>
    <x v="3"/>
    <s v="06083"/>
    <s v="ELLWOOD GENERATING STATION"/>
    <n v="1600811"/>
    <n v="44620813"/>
    <s v="8076_G_01"/>
    <x v="1"/>
    <x v="0"/>
    <n v="1.5627899999999999"/>
    <m/>
    <n v="1.5668671489999999"/>
    <n v="4.0771490000000021E-3"/>
    <m/>
  </r>
  <r>
    <x v="3"/>
    <s v="06083"/>
    <s v="ELLWOOD GENERATING STATION"/>
    <n v="1600811"/>
    <n v="44620813"/>
    <s v="8076_G_01"/>
    <x v="1"/>
    <x v="1"/>
    <n v="0.13820499999999999"/>
    <m/>
    <n v="0.1385655647"/>
    <n v="3.6056470000001006E-4"/>
    <m/>
  </r>
  <r>
    <x v="3"/>
    <s v="06085"/>
    <s v="CALPINE GILROY COGEN,LP &amp; GILROY ENERGY CENTER LLC"/>
    <n v="743011"/>
    <n v="45722313"/>
    <s v="55810_G_S4"/>
    <x v="0"/>
    <x v="0"/>
    <n v="1.3772"/>
    <n v="1.1298985595"/>
    <n v="1.1298990099999999"/>
    <n v="4.5049999997104351E-7"/>
    <m/>
  </r>
  <r>
    <x v="3"/>
    <s v="06085"/>
    <s v="CALPINE GILROY COGEN,LP &amp; GILROY ENERGY CENTER LLC"/>
    <n v="743011"/>
    <n v="45722313"/>
    <s v="55810_G_S4"/>
    <x v="0"/>
    <x v="1"/>
    <n v="3.0202400000000001E-2"/>
    <n v="2.1349000930000001E-2"/>
    <n v="2.1349000159999999E-2"/>
    <n v="-7.7000000126004053E-10"/>
    <m/>
  </r>
  <r>
    <x v="3"/>
    <s v="06085"/>
    <s v="CALPINE GILROY COGEN,LP &amp; GILROY ENERGY CENTER LLC"/>
    <n v="743011"/>
    <n v="45722413"/>
    <s v="55810_G_S3"/>
    <x v="0"/>
    <x v="0"/>
    <n v="1.6451800000000001"/>
    <n v="1.2729006350000001"/>
    <n v="1.2729000149999901"/>
    <n v="-6.200000099987335E-7"/>
    <m/>
  </r>
  <r>
    <x v="3"/>
    <s v="06085"/>
    <s v="CALPINE GILROY COGEN,LP &amp; GILROY ENERGY CENTER LLC"/>
    <n v="743011"/>
    <n v="45722413"/>
    <s v="55810_G_S3"/>
    <x v="0"/>
    <x v="1"/>
    <n v="3.3255699999999999E-2"/>
    <n v="2.02204933149999E-2"/>
    <n v="2.0220500919999999E-2"/>
    <n v="7.6050000984151378E-9"/>
    <m/>
  </r>
  <r>
    <x v="3"/>
    <s v="06085"/>
    <s v="CALPINE GILROY COGEN,LP &amp; GILROY ENERGY CENTER LLC"/>
    <n v="743011"/>
    <n v="45722513"/>
    <s v="55810_G_S5"/>
    <x v="0"/>
    <x v="0"/>
    <n v="1.4277599999999999"/>
    <n v="1.33132959"/>
    <n v="1.3313290309999899"/>
    <n v="-5.5900001005859679E-7"/>
    <m/>
  </r>
  <r>
    <x v="3"/>
    <s v="06085"/>
    <s v="CALPINE GILROY COGEN,LP &amp; GILROY ENERGY CENTER LLC"/>
    <n v="743011"/>
    <n v="45722513"/>
    <s v="55810_G_S5"/>
    <x v="0"/>
    <x v="1"/>
    <n v="2.35087E-2"/>
    <n v="1.849600601E-2"/>
    <n v="1.8496000330000002E-2"/>
    <n v="-5.6799999981205218E-9"/>
    <m/>
  </r>
  <r>
    <x v="3"/>
    <s v="06085"/>
    <s v="CALPINE GILROY COGEN,LP &amp; GILROY ENERGY CENTER LLC"/>
    <n v="743011"/>
    <n v="45722813"/>
    <s v="10034_G_GEN2"/>
    <x v="1"/>
    <x v="0"/>
    <n v="0.49171500000000001"/>
    <m/>
    <n v="0.49306238999999702"/>
    <n v="1.3473899999970063E-3"/>
    <m/>
  </r>
  <r>
    <x v="3"/>
    <s v="06085"/>
    <s v="CALPINE GILROY COGEN,LP &amp; GILROY ENERGY CENTER LLC"/>
    <n v="743011"/>
    <n v="45722813"/>
    <s v="10034_G_GEN2"/>
    <x v="1"/>
    <x v="1"/>
    <n v="7.5261900000000007E-2"/>
    <m/>
    <n v="7.5468065399999298E-2"/>
    <n v="2.0616539999929184E-4"/>
    <m/>
  </r>
  <r>
    <x v="3"/>
    <s v="06085"/>
    <s v="CALPINE GILROY COGEN,LP &amp; GILROY ENERGY CENTER LLC"/>
    <n v="743011"/>
    <n v="45722913"/>
    <s v="10034_G_GEN1"/>
    <x v="0"/>
    <x v="0"/>
    <n v="11.45"/>
    <n v="11.365863279999999"/>
    <n v="11.3658572699999"/>
    <n v="-6.0100000993656977E-6"/>
    <m/>
  </r>
  <r>
    <x v="3"/>
    <s v="06085"/>
    <s v="CALPINE GILROY COGEN,LP &amp; GILROY ENERGY CENTER LLC"/>
    <n v="743011"/>
    <n v="45722913"/>
    <s v="10034_G_GEN1"/>
    <x v="0"/>
    <x v="1"/>
    <n v="0.35"/>
    <n v="0.35447256469999899"/>
    <n v="0.35447251439999999"/>
    <n v="-5.0299998999303597E-8"/>
    <m/>
  </r>
  <r>
    <x v="3"/>
    <s v="06085"/>
    <s v="CITY OF SANTA CLARA, GIANERA STORM STATION"/>
    <n v="14174111"/>
    <n v="84436513"/>
    <s v="7231_G_2"/>
    <x v="1"/>
    <x v="0"/>
    <n v="2.4260500000000001E-2"/>
    <m/>
    <n v="2.4322320840000002E-2"/>
    <n v="6.1820840000000737E-5"/>
    <m/>
  </r>
  <r>
    <x v="3"/>
    <s v="06085"/>
    <s v="CITY OF SANTA CLARA, GIANERA STORM STATION"/>
    <n v="14174111"/>
    <n v="84436513"/>
    <s v="7231_G_2"/>
    <x v="1"/>
    <x v="1"/>
    <n v="1.7147999999999999E-5"/>
    <m/>
    <n v="1.7191696979999999E-5"/>
    <n v="4.369697999999974E-8"/>
    <m/>
  </r>
  <r>
    <x v="3"/>
    <s v="06085"/>
    <s v="Donald Von Raesfeld Power Plant"/>
    <n v="16024011"/>
    <n v="100453613"/>
    <s v="56026_G_CTG1"/>
    <x v="0"/>
    <x v="0"/>
    <n v="13.46"/>
    <n v="13.457190430000001"/>
    <n v="13.457198500999899"/>
    <n v="8.0709998986350229E-6"/>
    <m/>
  </r>
  <r>
    <x v="3"/>
    <s v="06085"/>
    <s v="Donald Von Raesfeld Power Plant"/>
    <n v="16024011"/>
    <n v="100453613"/>
    <s v="56026_G_CTG1"/>
    <x v="0"/>
    <x v="1"/>
    <n v="1.1000000000000001"/>
    <n v="1.0963168944999999"/>
    <n v="1.096313514"/>
    <n v="-3.380499999927622E-6"/>
    <m/>
  </r>
  <r>
    <x v="3"/>
    <s v="06085"/>
    <s v="Donald Von Raesfeld Power Plant"/>
    <n v="16024011"/>
    <n v="100453713"/>
    <s v="56026_G_STG"/>
    <x v="1"/>
    <x v="0"/>
    <n v="9.6048900000000006E-2"/>
    <m/>
    <n v="9.62994764E-2"/>
    <n v="2.5057639999999382E-4"/>
    <m/>
  </r>
  <r>
    <x v="3"/>
    <s v="06085"/>
    <s v="Donald Von Raesfeld Power Plant"/>
    <n v="16024011"/>
    <n v="100453713"/>
    <s v="56026_G_STG"/>
    <x v="1"/>
    <x v="1"/>
    <n v="9.1363199999999999E-3"/>
    <m/>
    <n v="9.1601554799999908E-3"/>
    <n v="2.3835479999990972E-5"/>
    <m/>
  </r>
  <r>
    <x v="3"/>
    <s v="06085"/>
    <s v="Donald Von Raesfeld Power Plant"/>
    <n v="16024011"/>
    <n v="100453813"/>
    <s v="56026_G_CTG2"/>
    <x v="0"/>
    <x v="0"/>
    <n v="11.97"/>
    <n v="11.970953124999999"/>
    <n v="11.9709378019999"/>
    <n v="-1.5323000098987904E-5"/>
    <m/>
  </r>
  <r>
    <x v="3"/>
    <s v="06085"/>
    <s v="Donald Von Raesfeld Power Plant"/>
    <n v="16024011"/>
    <n v="100453813"/>
    <s v="56026_G_CTG2"/>
    <x v="0"/>
    <x v="1"/>
    <n v="1.1299999999999999"/>
    <n v="1.1323729249999901"/>
    <n v="1.1323805301999901"/>
    <n v="7.6051999999826592E-6"/>
    <m/>
  </r>
  <r>
    <x v="3"/>
    <s v="06085"/>
    <s v="Donald Von Raesfeld Power Plant"/>
    <n v="16024011"/>
    <n v="100453913"/>
    <s v="56026_G_STGx"/>
    <x v="1"/>
    <x v="0"/>
    <n v="9.1225500000000001E-2"/>
    <m/>
    <n v="9.1463492600000001E-2"/>
    <n v="2.3799260000000044E-4"/>
    <m/>
  </r>
  <r>
    <x v="3"/>
    <s v="06085"/>
    <s v="Donald Von Raesfeld Power Plant"/>
    <n v="16024011"/>
    <n v="100453913"/>
    <s v="56026_G_STGx"/>
    <x v="1"/>
    <x v="1"/>
    <n v="8.9477099999999907E-3"/>
    <m/>
    <n v="8.9710528499999907E-3"/>
    <n v="2.3342850000000054E-5"/>
    <m/>
  </r>
  <r>
    <x v="3"/>
    <s v="06085"/>
    <s v="GRAPHIC PACKAGING INTERNATIONAL, INC"/>
    <n v="14114311"/>
    <n v="83505913"/>
    <s v="54561_G_GT-G"/>
    <x v="1"/>
    <x v="0"/>
    <n v="51.086300000000001"/>
    <m/>
    <n v="51.2262750000002"/>
    <n v="0.13997500000019869"/>
    <m/>
  </r>
  <r>
    <x v="3"/>
    <s v="06085"/>
    <s v="GRAPHIC PACKAGING INTERNATIONAL, INC"/>
    <n v="14114311"/>
    <n v="83505913"/>
    <s v="54561_G_GT-G"/>
    <x v="1"/>
    <x v="1"/>
    <n v="0.51351800000000003"/>
    <m/>
    <n v="0.514925034000002"/>
    <n v="1.4070340000019721E-3"/>
    <m/>
  </r>
  <r>
    <x v="3"/>
    <s v="06085"/>
    <s v="LOS ESTEROS CRITICAL ENERGY FACILITY"/>
    <n v="9991311"/>
    <n v="54562513"/>
    <s v="55748_G_CTG1"/>
    <x v="0"/>
    <x v="0"/>
    <n v="1.2170000000000001"/>
    <n v="1.2172982179999901"/>
    <n v="1.21729852299999"/>
    <n v="3.0499999992272819E-7"/>
    <m/>
  </r>
  <r>
    <x v="3"/>
    <s v="06085"/>
    <s v="LOS ESTEROS CRITICAL ENERGY FACILITY"/>
    <n v="9991311"/>
    <n v="54562513"/>
    <s v="55748_G_CTG1"/>
    <x v="0"/>
    <x v="1"/>
    <n v="0.217108"/>
    <n v="8.9234001149999895E-2"/>
    <n v="8.9234003019999897E-2"/>
    <n v="1.8700000020688279E-9"/>
    <m/>
  </r>
  <r>
    <x v="3"/>
    <s v="06085"/>
    <s v="LOS ESTEROS CRITICAL ENERGY FACILITY"/>
    <n v="9991311"/>
    <n v="54562613"/>
    <s v="55748_G_CTG2"/>
    <x v="0"/>
    <x v="0"/>
    <n v="1.024"/>
    <n v="1.0240020750000001"/>
    <n v="1.0240020109999901"/>
    <n v="-6.4000009958320447E-8"/>
    <m/>
  </r>
  <r>
    <x v="3"/>
    <s v="06085"/>
    <s v="LOS ESTEROS CRITICAL ENERGY FACILITY"/>
    <n v="9991311"/>
    <n v="54562613"/>
    <s v="55748_G_CTG2"/>
    <x v="0"/>
    <x v="1"/>
    <n v="0.24097199999999999"/>
    <n v="7.0432037350000004E-2"/>
    <n v="7.0432001620999996E-2"/>
    <n v="-3.5729000008588585E-8"/>
    <m/>
  </r>
  <r>
    <x v="3"/>
    <s v="06085"/>
    <s v="LOS ESTEROS CRITICAL ENERGY FACILITY"/>
    <n v="9991311"/>
    <n v="54562713"/>
    <s v="55748_G_CTG3"/>
    <x v="0"/>
    <x v="0"/>
    <n v="1.8879999999999999"/>
    <n v="1.6526539304999901"/>
    <n v="1.6526536341"/>
    <n v="-2.963999901073322E-7"/>
    <m/>
  </r>
  <r>
    <x v="3"/>
    <s v="06085"/>
    <s v="LOS ESTEROS CRITICAL ENERGY FACILITY"/>
    <n v="9991311"/>
    <n v="54562713"/>
    <s v="55748_G_CTG3"/>
    <x v="0"/>
    <x v="1"/>
    <n v="0.22631699999999999"/>
    <n v="0.1093516159"/>
    <n v="0.10935150274"/>
    <n v="-1.131600000092714E-7"/>
    <m/>
  </r>
  <r>
    <x v="3"/>
    <s v="06085"/>
    <s v="LOS ESTEROS CRITICAL ENERGY FACILITY"/>
    <n v="9991311"/>
    <n v="54562813"/>
    <s v="55748_G_CTG4"/>
    <x v="0"/>
    <x v="0"/>
    <n v="1.361"/>
    <n v="1.35827893049999"/>
    <n v="1.3582792370000001"/>
    <n v="3.0650001003884597E-7"/>
    <m/>
  </r>
  <r>
    <x v="3"/>
    <s v="06085"/>
    <s v="LOS ESTEROS CRITICAL ENERGY FACILITY"/>
    <n v="9991311"/>
    <n v="54562813"/>
    <s v="55748_G_CTG4"/>
    <x v="0"/>
    <x v="1"/>
    <n v="0.23416799999999999"/>
    <n v="0.13390893555"/>
    <n v="0.13390900482000001"/>
    <n v="6.9270000013776922E-8"/>
    <m/>
  </r>
  <r>
    <x v="3"/>
    <s v="06085"/>
    <s v="METCALF ENERGY CENTER"/>
    <n v="13834111"/>
    <n v="84510013"/>
    <s v="55393_G_CTG2"/>
    <x v="0"/>
    <x v="0"/>
    <n v="32.097999999999999"/>
    <n v="36.48649219"/>
    <n v="36.486472340100001"/>
    <n v="-1.9849899999258014E-5"/>
    <m/>
  </r>
  <r>
    <x v="3"/>
    <s v="06085"/>
    <s v="METCALF ENERGY CENTER"/>
    <n v="13834111"/>
    <n v="84510013"/>
    <s v="55393_G_CTG2"/>
    <x v="0"/>
    <x v="1"/>
    <n v="1.7273400000000001"/>
    <n v="2.8574523924999999"/>
    <n v="2.8574480341999999"/>
    <n v="-4.3583000000069205E-6"/>
    <m/>
  </r>
  <r>
    <x v="3"/>
    <s v="06085"/>
    <s v="METCALF ENERGY CENTER"/>
    <n v="13834111"/>
    <n v="84510213"/>
    <s v="55393_G_CTG1"/>
    <x v="0"/>
    <x v="0"/>
    <n v="34.724800000000002"/>
    <n v="39.863089844999998"/>
    <n v="39.863021109999998"/>
    <n v="-6.8734999999264801E-5"/>
    <m/>
  </r>
  <r>
    <x v="3"/>
    <s v="06085"/>
    <s v="METCALF ENERGY CENTER"/>
    <n v="13834111"/>
    <n v="84510213"/>
    <s v="55393_G_CTG1"/>
    <x v="0"/>
    <x v="1"/>
    <n v="1.9652000000000001"/>
    <n v="3.0367106934999999"/>
    <n v="3.0366895491000001"/>
    <n v="-2.1144399999784014E-5"/>
    <m/>
  </r>
  <r>
    <x v="3"/>
    <s v="06085"/>
    <s v="O L S ENERGY-AGNEWS"/>
    <n v="1267311"/>
    <n v="43493813"/>
    <s v="50748_G_GEN2"/>
    <x v="1"/>
    <x v="0"/>
    <n v="2.5535299999999999"/>
    <m/>
    <n v="2.5601918019999998"/>
    <n v="6.6618019999999945E-3"/>
    <m/>
  </r>
  <r>
    <x v="3"/>
    <s v="06085"/>
    <s v="O L S ENERGY-AGNEWS"/>
    <n v="1267311"/>
    <n v="43493813"/>
    <s v="50748_G_GEN2"/>
    <x v="1"/>
    <x v="1"/>
    <n v="3.9988099999999999E-2"/>
    <m/>
    <n v="4.0092423670000002E-2"/>
    <n v="1.0432367000000331E-4"/>
    <m/>
  </r>
  <r>
    <x v="3"/>
    <s v="06089"/>
    <s v="BURNEY FOREST PRODUCTS"/>
    <n v="8411711"/>
    <n v="1470513"/>
    <s v="10652_B_BLR1"/>
    <x v="1"/>
    <x v="0"/>
    <n v="105.67"/>
    <m/>
    <n v="105.9595254"/>
    <n v="0.28952540000000226"/>
    <m/>
  </r>
  <r>
    <x v="3"/>
    <s v="06089"/>
    <s v="BURNEY FOREST PRODUCTS"/>
    <n v="8411711"/>
    <n v="1470513"/>
    <s v="10652_B_BLR1"/>
    <x v="1"/>
    <x v="1"/>
    <n v="2.0499999999999998"/>
    <m/>
    <n v="2.0556163079999799"/>
    <n v="5.6163079999800303E-3"/>
    <m/>
  </r>
  <r>
    <x v="3"/>
    <s v="06089"/>
    <s v="BURNEY FOREST PRODUCTS"/>
    <n v="8411711"/>
    <n v="84856513"/>
    <s v="10652_B_BLR2"/>
    <x v="1"/>
    <x v="0"/>
    <n v="111.83"/>
    <m/>
    <n v="112.1363976"/>
    <n v="0.30639759999999683"/>
    <m/>
  </r>
  <r>
    <x v="3"/>
    <s v="06089"/>
    <s v="BURNEY FOREST PRODUCTS"/>
    <n v="8411711"/>
    <n v="84856513"/>
    <s v="10652_B_BLR2"/>
    <x v="1"/>
    <x v="1"/>
    <n v="1.89"/>
    <m/>
    <n v="1.8951780119999999"/>
    <n v="5.1780120000000096E-3"/>
    <m/>
  </r>
  <r>
    <x v="3"/>
    <s v="06089"/>
    <s v="REDDING POWER PLANT"/>
    <n v="1549311"/>
    <n v="100325613"/>
    <s v="7307_G_6"/>
    <x v="0"/>
    <x v="0"/>
    <n v="3.33"/>
    <n v="3.3250092775"/>
    <n v="3.3249850109999999"/>
    <n v="-2.4266500000091895E-5"/>
    <m/>
  </r>
  <r>
    <x v="3"/>
    <s v="06089"/>
    <s v="REDDING POWER PLANT"/>
    <n v="1549311"/>
    <n v="100325613"/>
    <s v="7307_G_6"/>
    <x v="0"/>
    <x v="1"/>
    <n v="0.52"/>
    <n v="0.52201177999999904"/>
    <n v="0.52201401920000001"/>
    <n v="2.2392000009752167E-6"/>
    <m/>
  </r>
  <r>
    <x v="3"/>
    <s v="06089"/>
    <s v="REDDING POWER PLANT"/>
    <n v="1549311"/>
    <n v="44370813"/>
    <s v="7307_G_1"/>
    <x v="1"/>
    <x v="0"/>
    <n v="9.01E-2"/>
    <m/>
    <n v="9.0207139400999906E-2"/>
    <n v="1.0713940099990604E-4"/>
    <m/>
  </r>
  <r>
    <x v="3"/>
    <s v="06089"/>
    <s v="REDDING POWER PLANT"/>
    <n v="1549311"/>
    <n v="44370813"/>
    <s v="7307_G_1"/>
    <x v="1"/>
    <x v="1"/>
    <n v="5.5599999999999996E-4"/>
    <m/>
    <n v="5.5666114821500002E-4"/>
    <n v="6.6114821500005971E-7"/>
    <m/>
  </r>
  <r>
    <x v="3"/>
    <s v="06089"/>
    <s v="REDDING POWER PLANT"/>
    <n v="1549311"/>
    <n v="44370913"/>
    <s v="7307_G_3"/>
    <x v="1"/>
    <x v="0"/>
    <n v="0.28000000000000003"/>
    <m/>
    <n v="0.28033296123199902"/>
    <n v="3.3296123199899608E-4"/>
    <m/>
  </r>
  <r>
    <x v="3"/>
    <s v="06089"/>
    <s v="REDDING POWER PLANT"/>
    <n v="1549311"/>
    <n v="44370913"/>
    <s v="7307_G_3"/>
    <x v="1"/>
    <x v="1"/>
    <n v="1.0000000000000001E-5"/>
    <m/>
    <n v="1.00118912333999E-5"/>
    <n v="1.1891233399899192E-8"/>
    <m/>
  </r>
  <r>
    <x v="3"/>
    <s v="06089"/>
    <s v="REDDING POWER PLANT"/>
    <n v="1549311"/>
    <n v="44371113"/>
    <s v="7307_G_2"/>
    <x v="1"/>
    <x v="0"/>
    <n v="0.26500000000000001"/>
    <m/>
    <n v="0.26531510641799999"/>
    <n v="3.1510641799997741E-4"/>
    <m/>
  </r>
  <r>
    <x v="3"/>
    <s v="06089"/>
    <s v="REDDING POWER PLANT"/>
    <n v="1549311"/>
    <n v="44371113"/>
    <s v="7307_G_2"/>
    <x v="1"/>
    <x v="1"/>
    <n v="2.0999999999999999E-3"/>
    <m/>
    <n v="2.10249716655E-3"/>
    <n v="2.4971665500000961E-6"/>
    <m/>
  </r>
  <r>
    <x v="3"/>
    <s v="06089"/>
    <s v="REDDING POWER PLANT"/>
    <n v="1549311"/>
    <n v="84771813"/>
    <s v="7307_G_5"/>
    <x v="0"/>
    <x v="0"/>
    <n v="1.1000000000000001"/>
    <n v="1.101449463"/>
    <n v="1.1014465090100001"/>
    <n v="-2.9539899999431185E-6"/>
    <m/>
  </r>
  <r>
    <x v="3"/>
    <s v="06089"/>
    <s v="REDDING POWER PLANT"/>
    <n v="1549311"/>
    <n v="84771813"/>
    <s v="7307_G_5"/>
    <x v="0"/>
    <x v="1"/>
    <n v="0.25"/>
    <n v="0.25104740905"/>
    <n v="0.25104651020009999"/>
    <n v="-8.9884990001065646E-7"/>
    <m/>
  </r>
  <r>
    <x v="3"/>
    <s v="06089"/>
    <s v="SIERRA PACIFIC IND. - ANDERSON"/>
    <n v="6576611"/>
    <n v="17904613"/>
    <s v="55049_G_GEN1"/>
    <x v="1"/>
    <x v="0"/>
    <n v="61.62"/>
    <m/>
    <n v="61.792918919000002"/>
    <n v="0.17291891900000422"/>
    <m/>
  </r>
  <r>
    <x v="3"/>
    <s v="06089"/>
    <s v="SIERRA PACIFIC IND. - ANDERSON"/>
    <n v="6576611"/>
    <n v="17904613"/>
    <s v="55049_G_GEN1"/>
    <x v="1"/>
    <x v="1"/>
    <n v="0.434"/>
    <m/>
    <n v="0.43521790402999899"/>
    <n v="1.2179040299989952E-3"/>
    <m/>
  </r>
  <r>
    <x v="3"/>
    <s v="06089"/>
    <s v="SIERRA PACIFIC IND. - BURNEY"/>
    <n v="6575511"/>
    <n v="17934313"/>
    <s v="50110_B_BLR1"/>
    <x v="1"/>
    <x v="0"/>
    <n v="158.52000000000001"/>
    <m/>
    <n v="158.95427579999901"/>
    <n v="0.4342757999989999"/>
    <m/>
  </r>
  <r>
    <x v="3"/>
    <s v="06089"/>
    <s v="SIERRA PACIFIC IND. - BURNEY"/>
    <n v="6575511"/>
    <n v="17934313"/>
    <s v="50110_B_BLR1"/>
    <x v="1"/>
    <x v="1"/>
    <n v="0.56899999999999995"/>
    <m/>
    <n v="0.57055922999999897"/>
    <n v="1.5592299999990233E-3"/>
    <m/>
  </r>
  <r>
    <x v="3"/>
    <s v="06089"/>
    <s v="WHEELABRATOR SHASTA E.C.I."/>
    <n v="1673711"/>
    <n v="44284013"/>
    <s v="50881_B_BLR1"/>
    <x v="1"/>
    <x v="0"/>
    <n v="167.57"/>
    <m/>
    <n v="168.04025209"/>
    <n v="0.47025209000000245"/>
    <m/>
  </r>
  <r>
    <x v="3"/>
    <s v="06089"/>
    <s v="WHEELABRATOR SHASTA E.C.I."/>
    <n v="1673711"/>
    <n v="44284113"/>
    <s v="50881_B_BLR2"/>
    <x v="1"/>
    <x v="0"/>
    <n v="171.94"/>
    <m/>
    <n v="172.422510259999"/>
    <n v="0.48251025999900321"/>
    <m/>
  </r>
  <r>
    <x v="3"/>
    <s v="06089"/>
    <s v="WHEELABRATOR SHASTA E.C.I."/>
    <n v="1673711"/>
    <n v="84787813"/>
    <s v="50881_B_BLR3"/>
    <x v="1"/>
    <x v="0"/>
    <n v="158.97999999999999"/>
    <m/>
    <n v="159.42613420999899"/>
    <n v="0.446134209999002"/>
    <m/>
  </r>
  <r>
    <x v="3"/>
    <s v="06095"/>
    <s v="CALPEAK POWER - VACA DIXON, LLC"/>
    <n v="1391311"/>
    <n v="43318013"/>
    <s v="55499_G_CPP1"/>
    <x v="0"/>
    <x v="0"/>
    <n v="0.56000000000000005"/>
    <n v="0.73203839100000001"/>
    <n v="0.73203800299999899"/>
    <n v="-3.8800000101701926E-7"/>
    <m/>
  </r>
  <r>
    <x v="3"/>
    <s v="06095"/>
    <s v="CALPEAK POWER - VACA DIXON, LLC"/>
    <n v="1391311"/>
    <n v="43318013"/>
    <s v="55499_G_CPP1"/>
    <x v="0"/>
    <x v="1"/>
    <n v="0.19"/>
    <n v="4.4577484129999997E-2"/>
    <n v="4.4577500210000003E-2"/>
    <n v="1.608000000513643E-8"/>
    <m/>
  </r>
  <r>
    <x v="3"/>
    <s v="06095"/>
    <s v="CREED ENERGY CENTER LLC"/>
    <n v="9872511"/>
    <n v="53998513"/>
    <s v="55625_G_CT1"/>
    <x v="0"/>
    <x v="0"/>
    <n v="0.57249300000000003"/>
    <n v="1.183970215"/>
    <n v="1.1839700161"/>
    <n v="-1.9890000002575903E-7"/>
    <m/>
  </r>
  <r>
    <x v="3"/>
    <s v="06095"/>
    <s v="CREED ENERGY CENTER LLC"/>
    <n v="9872511"/>
    <n v="53998513"/>
    <s v="55625_G_CT1"/>
    <x v="0"/>
    <x v="1"/>
    <n v="3.4160900000000001E-2"/>
    <n v="2.898949051E-2"/>
    <n v="2.8989501091999999E-2"/>
    <n v="1.0581999998482416E-8"/>
    <m/>
  </r>
  <r>
    <x v="3"/>
    <s v="06095"/>
    <s v="GOOSE HAVEN ENERGY CENTER"/>
    <n v="9850311"/>
    <n v="53998713"/>
    <s v="55627_G_CT1"/>
    <x v="0"/>
    <x v="0"/>
    <n v="0.59323899999999996"/>
    <n v="1.2399537355000001"/>
    <n v="1.2399545219999899"/>
    <n v="7.8649998980218072E-7"/>
    <m/>
  </r>
  <r>
    <x v="3"/>
    <s v="06095"/>
    <s v="GOOSE HAVEN ENERGY CENTER"/>
    <n v="9850311"/>
    <n v="53998713"/>
    <s v="55627_G_CT1"/>
    <x v="0"/>
    <x v="1"/>
    <n v="3.5398800000000001E-2"/>
    <n v="3.0312486650000001E-2"/>
    <n v="3.0312501632999901E-2"/>
    <n v="1.4982999899798566E-8"/>
    <m/>
  </r>
  <r>
    <x v="3"/>
    <s v="06095"/>
    <s v="Lambie Energy Center"/>
    <n v="1562111"/>
    <n v="44762613"/>
    <s v="55626_G_CT1"/>
    <x v="0"/>
    <x v="0"/>
    <n v="0.57375299999999996"/>
    <n v="1.2013143310000001"/>
    <n v="1.2013145190000001"/>
    <n v="1.880000000120674E-7"/>
    <m/>
  </r>
  <r>
    <x v="3"/>
    <s v="06095"/>
    <s v="Lambie Energy Center"/>
    <n v="1562111"/>
    <n v="44762613"/>
    <s v="55626_G_CT1"/>
    <x v="0"/>
    <x v="1"/>
    <n v="3.4236099999999998E-2"/>
    <n v="3.2265476224999999E-2"/>
    <n v="3.2265500241E-2"/>
    <n v="2.4016000001181315E-8"/>
    <m/>
  </r>
  <r>
    <x v="3"/>
    <s v="06095"/>
    <s v="Wolfskill Energy Center"/>
    <n v="9850211"/>
    <n v="53998913"/>
    <s v="55855_G_CTG1"/>
    <x v="0"/>
    <x v="0"/>
    <n v="4.4497299999999997"/>
    <n v="1.7179259035000001"/>
    <n v="1.7179260400999901"/>
    <n v="1.3659998998605261E-7"/>
    <m/>
  </r>
  <r>
    <x v="3"/>
    <s v="06095"/>
    <s v="Wolfskill Energy Center"/>
    <n v="9850211"/>
    <n v="53998913"/>
    <s v="55855_G_CTG1"/>
    <x v="0"/>
    <x v="1"/>
    <n v="6.11897E-2"/>
    <n v="5.6375495900000003E-2"/>
    <n v="5.6375499829999898E-2"/>
    <n v="3.929999894958236E-9"/>
    <m/>
  </r>
  <r>
    <x v="3"/>
    <s v="06099"/>
    <s v="Almond Generation Station"/>
    <n v="1218311"/>
    <n v="121055113"/>
    <s v="7315_G_2"/>
    <x v="0"/>
    <x v="0"/>
    <n v="1.1200000000000001"/>
    <n v="1.1216434325"/>
    <n v="1.12164400199999"/>
    <n v="5.6949999005517782E-7"/>
    <m/>
  </r>
  <r>
    <x v="3"/>
    <s v="06099"/>
    <s v="Almond Generation Station"/>
    <n v="1218311"/>
    <n v="121055113"/>
    <s v="7315_G_2"/>
    <x v="0"/>
    <x v="1"/>
    <n v="0.08"/>
    <n v="7.5090492250000002E-2"/>
    <n v="7.5090500500299903E-2"/>
    <n v="8.250299901590985E-9"/>
    <m/>
  </r>
  <r>
    <x v="3"/>
    <s v="06099"/>
    <s v="Almond Generation Station"/>
    <n v="1218311"/>
    <n v="121055213"/>
    <s v="7315_G_3"/>
    <x v="0"/>
    <x v="0"/>
    <n v="1.87"/>
    <n v="1.864772461"/>
    <n v="1.8647730119000001"/>
    <n v="5.5090000006252637E-7"/>
    <m/>
  </r>
  <r>
    <x v="3"/>
    <s v="06099"/>
    <s v="Almond Generation Station"/>
    <n v="1218311"/>
    <n v="121055213"/>
    <s v="7315_G_3"/>
    <x v="0"/>
    <x v="1"/>
    <n v="0.12"/>
    <n v="0.12066846465"/>
    <n v="0.120668504431199"/>
    <n v="3.978119900160948E-8"/>
    <m/>
  </r>
  <r>
    <x v="3"/>
    <s v="06099"/>
    <s v="Almond Generation Station"/>
    <n v="1218311"/>
    <n v="121055313"/>
    <s v="7315_G_4"/>
    <x v="0"/>
    <x v="0"/>
    <n v="0.22"/>
    <n v="0.21695144654999901"/>
    <n v="0.21695150299999999"/>
    <n v="5.6450000979202386E-8"/>
    <m/>
  </r>
  <r>
    <x v="3"/>
    <s v="06099"/>
    <s v="Almond Generation Station"/>
    <n v="1218311"/>
    <n v="121055313"/>
    <s v="7315_G_4"/>
    <x v="0"/>
    <x v="1"/>
    <n v="0.01"/>
    <n v="1.320949936E-2"/>
    <n v="1.3209500101000001E-2"/>
    <n v="7.4100000094223795E-10"/>
    <m/>
  </r>
  <r>
    <x v="3"/>
    <s v="06099"/>
    <s v="Almond Generation Station"/>
    <n v="1218311"/>
    <n v="85092813"/>
    <s v="7315_G_1"/>
    <x v="0"/>
    <x v="0"/>
    <n v="2.84"/>
    <n v="2.8365888670000001"/>
    <n v="2.836590041"/>
    <n v="1.1739999998816586E-6"/>
    <m/>
  </r>
  <r>
    <x v="3"/>
    <s v="06099"/>
    <s v="Almond Generation Station"/>
    <n v="1218311"/>
    <n v="85092813"/>
    <s v="7315_G_1"/>
    <x v="0"/>
    <x v="1"/>
    <n v="0.15"/>
    <n v="0.14614013670000001"/>
    <n v="0.14614000259999901"/>
    <n v="-1.3410000099245423E-7"/>
    <m/>
  </r>
  <r>
    <x v="3"/>
    <s v="06099"/>
    <s v="COVANTA STANISLAUS, INC"/>
    <n v="6592611"/>
    <n v="17864013"/>
    <s v="50632_B_2"/>
    <x v="1"/>
    <x v="0"/>
    <n v="314.37400000000002"/>
    <m/>
    <n v="315.23532419999998"/>
    <n v="0.86132419999995591"/>
    <m/>
  </r>
  <r>
    <x v="3"/>
    <s v="06099"/>
    <s v="COVANTA STANISLAUS, INC"/>
    <n v="6592611"/>
    <n v="17864013"/>
    <s v="50632_B_2"/>
    <x v="1"/>
    <x v="1"/>
    <n v="24.628299999999999"/>
    <m/>
    <n v="24.6957694799998"/>
    <n v="6.7469479999800797E-2"/>
    <m/>
  </r>
  <r>
    <x v="3"/>
    <s v="06099"/>
    <s v="MODESTO IRRIGATION DISTRICT"/>
    <n v="3945911"/>
    <n v="35563813"/>
    <s v="151_G_1"/>
    <x v="1"/>
    <x v="0"/>
    <n v="1.9995499999999999E-2"/>
    <m/>
    <n v="2.0047664820000002E-2"/>
    <n v="5.2164820000002304E-5"/>
    <m/>
  </r>
  <r>
    <x v="3"/>
    <s v="06099"/>
    <s v="MODESTO IRRIGATION DISTRICT"/>
    <n v="3945911"/>
    <n v="35563813"/>
    <s v="151_G_1"/>
    <x v="1"/>
    <x v="1"/>
    <n v="5.5099999999999995E-4"/>
    <m/>
    <n v="5.5243748389999898E-4"/>
    <n v="1.43748389999903E-6"/>
    <m/>
  </r>
  <r>
    <x v="3"/>
    <s v="06099"/>
    <s v="MODESTO IRRIGATION DISTRICT"/>
    <n v="3945911"/>
    <n v="35563913"/>
    <s v="151_G_2"/>
    <x v="1"/>
    <x v="0"/>
    <n v="0.27007199999999998"/>
    <m/>
    <n v="0.27077659069999999"/>
    <n v="7.0459070000000734E-4"/>
    <m/>
  </r>
  <r>
    <x v="3"/>
    <s v="06099"/>
    <s v="MODESTO IRRIGATION DISTRICT"/>
    <n v="3945911"/>
    <n v="35563913"/>
    <s v="151_G_2"/>
    <x v="1"/>
    <x v="1"/>
    <n v="1.0571000000000001E-2"/>
    <m/>
    <n v="1.05985784799999E-2"/>
    <n v="2.7578479999899527E-5"/>
    <m/>
  </r>
  <r>
    <x v="3"/>
    <s v="06099"/>
    <s v="TURLOCK IRRIGATION DISTRICT"/>
    <n v="5704811"/>
    <n v="23054613"/>
    <s v="4256_G_2"/>
    <x v="1"/>
    <x v="0"/>
    <n v="0.62275499999999995"/>
    <m/>
    <n v="0.62437969409999905"/>
    <n v="1.6246940999991022E-3"/>
    <m/>
  </r>
  <r>
    <x v="3"/>
    <s v="06099"/>
    <s v="TURLOCK IRRIGATION DISTRICT"/>
    <n v="5704811"/>
    <n v="23054613"/>
    <s v="4256_G_2"/>
    <x v="1"/>
    <x v="1"/>
    <n v="1.647585E-2"/>
    <m/>
    <n v="1.6518833351999999E-2"/>
    <n v="4.2983351999998504E-5"/>
    <m/>
  </r>
  <r>
    <x v="3"/>
    <s v="06099"/>
    <s v="TURLOCK IRRIGATION DISTRICT"/>
    <n v="5704811"/>
    <n v="23054713"/>
    <s v="4256_G_1"/>
    <x v="1"/>
    <x v="0"/>
    <n v="0.26057530000000001"/>
    <m/>
    <n v="0.26125509903999999"/>
    <n v="6.7979903999998426E-4"/>
    <m/>
  </r>
  <r>
    <x v="3"/>
    <s v="06099"/>
    <s v="TURLOCK IRRIGATION DISTRICT"/>
    <n v="5704811"/>
    <n v="23054713"/>
    <s v="4256_G_1"/>
    <x v="1"/>
    <x v="1"/>
    <n v="1.70185E-3"/>
    <m/>
    <n v="1.7062898666999899E-3"/>
    <n v="4.4398666999899503E-6"/>
    <m/>
  </r>
  <r>
    <x v="3"/>
    <s v="06099"/>
    <s v="WALNUT ENERGY CENTER AUTHORITY"/>
    <n v="14025311"/>
    <n v="85005213"/>
    <s v="56078_G_2"/>
    <x v="0"/>
    <x v="0"/>
    <n v="19.227599999999999"/>
    <n v="18.642433595"/>
    <n v="18.642427689999899"/>
    <n v="-5.9050001013360998E-6"/>
    <m/>
  </r>
  <r>
    <x v="3"/>
    <s v="06099"/>
    <s v="WALNUT ENERGY CENTER AUTHORITY"/>
    <n v="14025311"/>
    <n v="85005213"/>
    <s v="56078_G_2"/>
    <x v="0"/>
    <x v="1"/>
    <n v="1.82839"/>
    <n v="1.4516538084999999"/>
    <n v="1.4516555330000001"/>
    <n v="1.7245000001331334E-6"/>
    <m/>
  </r>
  <r>
    <x v="3"/>
    <s v="06099"/>
    <s v="WALNUT ENERGY CENTER AUTHORITY"/>
    <n v="14025311"/>
    <n v="85005313"/>
    <s v="56078_G_1"/>
    <x v="0"/>
    <x v="0"/>
    <n v="19.2651"/>
    <n v="17.239146484999999"/>
    <n v="17.2391081700999"/>
    <n v="-3.8314900098868065E-5"/>
    <m/>
  </r>
  <r>
    <x v="3"/>
    <s v="06099"/>
    <s v="WALNUT ENERGY CENTER AUTHORITY"/>
    <n v="14025311"/>
    <n v="85005313"/>
    <s v="56078_G_1"/>
    <x v="0"/>
    <x v="1"/>
    <n v="1.8042800000000001"/>
    <n v="1.5398779295"/>
    <n v="1.5398765400999901"/>
    <n v="-1.3894000099323733E-6"/>
    <m/>
  </r>
  <r>
    <x v="3"/>
    <s v="06099"/>
    <s v="Woodland Generation Station"/>
    <n v="1218011"/>
    <n v="43846313"/>
    <s v="7266_G_NA1"/>
    <x v="0"/>
    <x v="0"/>
    <n v="3.32"/>
    <n v="3.0746086424999999"/>
    <n v="3.074623034"/>
    <n v="1.4391500000154878E-5"/>
    <m/>
  </r>
  <r>
    <x v="3"/>
    <s v="06099"/>
    <s v="Woodland Generation Station"/>
    <n v="1218011"/>
    <n v="43846313"/>
    <s v="7266_G_NA1"/>
    <x v="0"/>
    <x v="1"/>
    <n v="0.23"/>
    <n v="0.23095056150000001"/>
    <n v="0.23095050739999901"/>
    <n v="-5.4100001006807119E-8"/>
    <m/>
  </r>
  <r>
    <x v="3"/>
    <s v="06099"/>
    <s v="Woodland Generation Station"/>
    <n v="1218011"/>
    <n v="85006313"/>
    <s v="7266_G_3"/>
    <x v="0"/>
    <x v="0"/>
    <n v="7.7"/>
    <n v="7.7023349599999902"/>
    <n v="7.7023390209999896"/>
    <n v="4.0609999993890256E-6"/>
    <m/>
  </r>
  <r>
    <x v="3"/>
    <s v="06099"/>
    <s v="Woodland Generation Station"/>
    <n v="1218011"/>
    <n v="85006313"/>
    <s v="7266_G_3"/>
    <x v="0"/>
    <x v="1"/>
    <n v="0.75"/>
    <n v="0.74699542249999995"/>
    <n v="0.74699653530999999"/>
    <n v="1.1128100000368235E-6"/>
    <m/>
  </r>
  <r>
    <x v="3"/>
    <s v="06101"/>
    <s v="CALPINE GREENLEAF I"/>
    <n v="1371611"/>
    <n v="43619913"/>
    <s v="10350_G_GEN1"/>
    <x v="0"/>
    <x v="0"/>
    <n v="78.263000000000005"/>
    <n v="17.572644530000002"/>
    <n v="17.572637530999899"/>
    <n v="-6.9990001030362237E-6"/>
    <m/>
  </r>
  <r>
    <x v="3"/>
    <s v="06101"/>
    <s v="CALPINE GREENLEAF I"/>
    <n v="1371611"/>
    <n v="43619913"/>
    <s v="10350_G_GEN1"/>
    <x v="0"/>
    <x v="1"/>
    <n v="0.2135"/>
    <n v="0.10052036285"/>
    <n v="0.10052050008999899"/>
    <n v="1.3723999899017958E-7"/>
    <m/>
  </r>
  <r>
    <x v="3"/>
    <s v="06101"/>
    <s v="CALPINE GREENLEAF UNIT II  &amp; Yuba City Energy Ctr"/>
    <n v="1371711"/>
    <n v="43619513"/>
    <s v="10349_G_GEN1"/>
    <x v="1"/>
    <x v="0"/>
    <n v="26.766500000000001"/>
    <m/>
    <n v="26.839826760000101"/>
    <n v="7.3326760000099966E-2"/>
    <m/>
  </r>
  <r>
    <x v="3"/>
    <s v="06101"/>
    <s v="CALPINE GREENLEAF UNIT II  &amp; Yuba City Energy Ctr"/>
    <n v="1371711"/>
    <n v="43619513"/>
    <s v="10349_G_GEN1"/>
    <x v="1"/>
    <x v="1"/>
    <n v="0.35399999999999998"/>
    <m/>
    <n v="0.35496985800000003"/>
    <n v="9.6985800000004563E-4"/>
    <m/>
  </r>
  <r>
    <x v="3"/>
    <s v="06101"/>
    <s v="Feather River Energy Center"/>
    <n v="14137911"/>
    <n v="84795713"/>
    <s v="55847_G_CTG1"/>
    <x v="0"/>
    <x v="0"/>
    <n v="1.0615000000000001"/>
    <n v="10.35324707"/>
    <n v="10.353257712"/>
    <n v="1.0641999999450036E-5"/>
    <m/>
  </r>
  <r>
    <x v="3"/>
    <s v="06101"/>
    <s v="Feather River Energy Center"/>
    <n v="14137911"/>
    <n v="84795713"/>
    <s v="55847_G_CTG1"/>
    <x v="0"/>
    <x v="1"/>
    <n v="1.2999999999999999E-2"/>
    <n v="9.3129989600000004E-2"/>
    <n v="9.3129999719999995E-2"/>
    <n v="1.0119999990787498E-8"/>
    <m/>
  </r>
  <r>
    <x v="3"/>
    <s v="06101"/>
    <s v="YUBA CITY COGENERATION"/>
    <n v="1371511"/>
    <n v="43620013"/>
    <s v="52186_G_GEN1"/>
    <x v="1"/>
    <x v="0"/>
    <n v="49.3"/>
    <m/>
    <n v="49.4350710000002"/>
    <n v="0.13507100000020245"/>
    <m/>
  </r>
  <r>
    <x v="3"/>
    <s v="06101"/>
    <s v="YUBA CITY COGENERATION"/>
    <n v="1371511"/>
    <n v="43620013"/>
    <s v="52186_G_GEN1"/>
    <x v="1"/>
    <x v="1"/>
    <n v="7.9000000000000001E-2"/>
    <m/>
    <n v="7.9216417800000105E-2"/>
    <n v="2.1641780000010435E-4"/>
    <m/>
  </r>
  <r>
    <x v="3"/>
    <s v="06103"/>
    <s v="CALIFORNIA POWER HOLDINGS LLC"/>
    <n v="765911"/>
    <n v="45531013"/>
    <s v="56184_G_IC12"/>
    <x v="1"/>
    <x v="0"/>
    <n v="0.42031000000000002"/>
    <m/>
    <n v="0.42148948722999902"/>
    <n v="1.1794872299989989E-3"/>
    <m/>
  </r>
  <r>
    <x v="3"/>
    <s v="06103"/>
    <s v="CALIFORNIA POWER HOLDINGS LLC"/>
    <n v="765911"/>
    <n v="45531113"/>
    <s v="56184_G_IC2"/>
    <x v="1"/>
    <x v="0"/>
    <n v="0.35802499999999998"/>
    <m/>
    <n v="0.35902973329999999"/>
    <n v="1.0047333000000047E-3"/>
    <m/>
  </r>
  <r>
    <x v="3"/>
    <s v="06103"/>
    <s v="CALIFORNIA POWER HOLDINGS LLC"/>
    <n v="765911"/>
    <n v="45531213"/>
    <s v="56184_G_IC8"/>
    <x v="1"/>
    <x v="0"/>
    <n v="0.25800499999999998"/>
    <m/>
    <n v="0.25872902059999903"/>
    <n v="7.2402059999904234E-4"/>
    <m/>
  </r>
  <r>
    <x v="3"/>
    <s v="06103"/>
    <s v="CALIFORNIA POWER HOLDINGS LLC"/>
    <n v="765911"/>
    <n v="45531313"/>
    <s v="56184_G_IC7"/>
    <x v="1"/>
    <x v="0"/>
    <n v="0.33798499999999998"/>
    <m/>
    <n v="0.33893348863"/>
    <n v="9.484886300000217E-4"/>
    <m/>
  </r>
  <r>
    <x v="3"/>
    <s v="06103"/>
    <s v="CALIFORNIA POWER HOLDINGS LLC"/>
    <n v="765911"/>
    <n v="45531413"/>
    <s v="56184_G_IC6"/>
    <x v="1"/>
    <x v="0"/>
    <n v="0.28661500000000001"/>
    <m/>
    <n v="0.28741933237"/>
    <n v="8.043323699999938E-4"/>
    <m/>
  </r>
  <r>
    <x v="3"/>
    <s v="06103"/>
    <s v="CALIFORNIA POWER HOLDINGS LLC"/>
    <n v="765911"/>
    <n v="45531513"/>
    <s v="56184_G_IC5"/>
    <x v="1"/>
    <x v="0"/>
    <n v="0.26562000000000002"/>
    <m/>
    <n v="0.26636539214999999"/>
    <n v="7.4539214999996828E-4"/>
    <m/>
  </r>
  <r>
    <x v="3"/>
    <s v="06103"/>
    <s v="CALIFORNIA POWER HOLDINGS LLC"/>
    <n v="765911"/>
    <n v="45531613"/>
    <s v="56184_G_IC4"/>
    <x v="1"/>
    <x v="0"/>
    <n v="0.31097000000000002"/>
    <m/>
    <n v="0.31184266964999902"/>
    <n v="8.7266964999899166E-4"/>
    <m/>
  </r>
  <r>
    <x v="3"/>
    <s v="06103"/>
    <s v="CALIFORNIA POWER HOLDINGS LLC"/>
    <n v="765911"/>
    <n v="45531713"/>
    <s v="56184_G_IC3"/>
    <x v="1"/>
    <x v="0"/>
    <n v="0.31522"/>
    <m/>
    <n v="0.31610458823999998"/>
    <n v="8.8458823999998382E-4"/>
    <m/>
  </r>
  <r>
    <x v="3"/>
    <s v="06103"/>
    <s v="CALIFORNIA POWER HOLDINGS LLC"/>
    <n v="765911"/>
    <n v="45531813"/>
    <s v="56184_G_IC16"/>
    <x v="1"/>
    <x v="0"/>
    <n v="0.332125"/>
    <m/>
    <n v="0.33305704262000002"/>
    <n v="9.3204262000001759E-4"/>
    <m/>
  </r>
  <r>
    <x v="3"/>
    <s v="06103"/>
    <s v="CALIFORNIA POWER HOLDINGS LLC"/>
    <n v="765911"/>
    <n v="45531913"/>
    <s v="56184_G_IC15"/>
    <x v="1"/>
    <x v="0"/>
    <n v="0.339615"/>
    <m/>
    <n v="0.34056804035999999"/>
    <n v="9.5304035999999037E-4"/>
    <m/>
  </r>
  <r>
    <x v="3"/>
    <s v="06103"/>
    <s v="CALIFORNIA POWER HOLDINGS LLC"/>
    <n v="765911"/>
    <n v="45532013"/>
    <s v="56184_G_IC13"/>
    <x v="1"/>
    <x v="0"/>
    <n v="0.32595000000000002"/>
    <m/>
    <n v="0.32686470203999901"/>
    <n v="9.1470203999899358E-4"/>
    <m/>
  </r>
  <r>
    <x v="3"/>
    <s v="06103"/>
    <s v="CALIFORNIA POWER HOLDINGS LLC"/>
    <n v="765911"/>
    <n v="45532113"/>
    <s v="56184_G_IC9"/>
    <x v="1"/>
    <x v="0"/>
    <n v="0.38746999999999998"/>
    <m/>
    <n v="0.38855734821999999"/>
    <n v="1.0873482200000062E-3"/>
    <m/>
  </r>
  <r>
    <x v="3"/>
    <s v="06103"/>
    <s v="CALIFORNIA POWER HOLDINGS LLC"/>
    <n v="765911"/>
    <n v="45532213"/>
    <s v="56184_G_IC11"/>
    <x v="1"/>
    <x v="0"/>
    <n v="0.39398499999999997"/>
    <m/>
    <n v="0.39509062104999998"/>
    <n v="1.1056210500000052E-3"/>
    <m/>
  </r>
  <r>
    <x v="3"/>
    <s v="06103"/>
    <s v="CALIFORNIA POWER HOLDINGS LLC"/>
    <n v="765911"/>
    <n v="45532313"/>
    <s v="56184_G_IC10"/>
    <x v="1"/>
    <x v="0"/>
    <n v="0.35186000000000001"/>
    <m/>
    <n v="0.352847398229999"/>
    <n v="9.8739822999899252E-4"/>
    <m/>
  </r>
  <r>
    <x v="3"/>
    <s v="06103"/>
    <s v="CALIFORNIA POWER HOLDINGS LLC"/>
    <n v="765911"/>
    <n v="45532413"/>
    <s v="56184_G_IC1"/>
    <x v="1"/>
    <x v="0"/>
    <n v="0.33598"/>
    <m/>
    <n v="0.33692284449999899"/>
    <n v="9.428444999989849E-4"/>
    <m/>
  </r>
  <r>
    <x v="3"/>
    <s v="06103"/>
    <s v="CALIFORNIA POWER HOLDINGS LLC"/>
    <n v="765911"/>
    <n v="45532513"/>
    <s v="56184_G_IC14"/>
    <x v="1"/>
    <x v="0"/>
    <n v="0.21842"/>
    <m/>
    <n v="0.21903294178999999"/>
    <n v="6.1294178999998783E-4"/>
    <m/>
  </r>
  <r>
    <x v="3"/>
    <s v="06107"/>
    <s v="CRES INC DBA DINUBA ENERGY"/>
    <n v="15995111"/>
    <n v="101923413"/>
    <s v="60100_B_B-1"/>
    <x v="1"/>
    <x v="0"/>
    <n v="44.606499999999997"/>
    <m/>
    <n v="44.7316762479999"/>
    <n v="0.12517624799990301"/>
    <m/>
  </r>
  <r>
    <x v="3"/>
    <s v="06109"/>
    <s v="PACIFIC-ULTRAPOWER CHINESE STA"/>
    <n v="5705711"/>
    <n v="23048113"/>
    <s v="50560_B_B101"/>
    <x v="1"/>
    <x v="0"/>
    <n v="199.76"/>
    <m/>
    <n v="200.32057161999899"/>
    <n v="0.56057161999899563"/>
    <m/>
  </r>
  <r>
    <x v="3"/>
    <s v="06109"/>
    <s v="PACIFIC-ULTRAPOWER CHINESE STA"/>
    <n v="5705711"/>
    <n v="23048113"/>
    <s v="50560_B_B101"/>
    <x v="1"/>
    <x v="1"/>
    <n v="50.53"/>
    <m/>
    <n v="50.671798871999897"/>
    <n v="0.14179887199989594"/>
    <m/>
  </r>
  <r>
    <x v="3"/>
    <s v="06111"/>
    <s v="CI POWER COGENERATION PLANT"/>
    <n v="1605311"/>
    <n v="45209613"/>
    <s v="50851_G_GEN1"/>
    <x v="1"/>
    <x v="0"/>
    <n v="0.1361"/>
    <m/>
    <n v="0.13647287219999901"/>
    <n v="3.7287219999901366E-4"/>
    <m/>
  </r>
  <r>
    <x v="3"/>
    <s v="06111"/>
    <s v="CI POWER COGENERATION PLANT"/>
    <n v="1605311"/>
    <n v="45209613"/>
    <s v="50851_G_GEN1"/>
    <x v="1"/>
    <x v="1"/>
    <n v="2E-3"/>
    <m/>
    <n v="2.0054790659999999E-3"/>
    <n v="5.4790659999998104E-6"/>
    <m/>
  </r>
  <r>
    <x v="3"/>
    <s v="06111"/>
    <s v="CI POWER COGENERATION PLANT"/>
    <n v="1605311"/>
    <n v="45209713"/>
    <s v="50851_G_GEN2"/>
    <x v="1"/>
    <x v="0"/>
    <n v="6.6675000000000004"/>
    <m/>
    <n v="6.6857659199999899"/>
    <n v="1.8265919999989499E-2"/>
    <m/>
  </r>
  <r>
    <x v="3"/>
    <s v="06111"/>
    <s v="CI POWER COGENERATION PLANT"/>
    <n v="1605311"/>
    <n v="45209713"/>
    <s v="50851_G_GEN2"/>
    <x v="1"/>
    <x v="1"/>
    <n v="0.44950000000000001"/>
    <m/>
    <n v="0.45073156200000197"/>
    <n v="1.2315620000019623E-3"/>
    <m/>
  </r>
  <r>
    <x v="3"/>
    <s v="06111"/>
    <s v="E.F. OXNARD LLC"/>
    <n v="1589611"/>
    <n v="100160213"/>
    <s v="10776_G_GTG"/>
    <x v="1"/>
    <x v="0"/>
    <n v="1.4558"/>
    <m/>
    <n v="1.45978880399999"/>
    <n v="3.9888039999900204E-3"/>
    <m/>
  </r>
  <r>
    <x v="3"/>
    <s v="06111"/>
    <s v="E.F. OXNARD LLC"/>
    <n v="1589611"/>
    <n v="100160213"/>
    <s v="10776_G_GTG"/>
    <x v="1"/>
    <x v="1"/>
    <n v="0.43669999999999998"/>
    <m/>
    <n v="0.43789630800000201"/>
    <n v="1.1963080000020332E-3"/>
    <m/>
  </r>
  <r>
    <x v="3"/>
    <s v="06111"/>
    <s v="MANDALAY GENERATING STATION"/>
    <n v="5705211"/>
    <n v="23051813"/>
    <s v="345_G_03"/>
    <x v="1"/>
    <x v="0"/>
    <n v="0.50360000000000005"/>
    <m/>
    <n v="0.50491381749999997"/>
    <n v="1.3138174999999253E-3"/>
    <m/>
  </r>
  <r>
    <x v="3"/>
    <s v="06111"/>
    <s v="MANDALAY GENERATING STATION"/>
    <n v="5705211"/>
    <n v="23051813"/>
    <s v="345_G_03"/>
    <x v="1"/>
    <x v="1"/>
    <n v="6.4999999999999997E-3"/>
    <m/>
    <n v="6.5169577779999903E-3"/>
    <n v="1.6957777999990556E-5"/>
    <m/>
  </r>
  <r>
    <x v="3"/>
    <s v="06111"/>
    <s v="MANDALAY GENERATING STATION"/>
    <n v="5705211"/>
    <n v="23051913"/>
    <s v="345_B_2"/>
    <x v="0"/>
    <x v="0"/>
    <n v="1.8802000000000001"/>
    <n v="1.6391041259999899"/>
    <n v="1.6391040512000901"/>
    <n v="-7.4799899829613992E-8"/>
    <m/>
  </r>
  <r>
    <x v="3"/>
    <s v="06111"/>
    <s v="MANDALAY GENERATING STATION"/>
    <n v="5705211"/>
    <n v="23051913"/>
    <s v="345_B_2"/>
    <x v="0"/>
    <x v="1"/>
    <n v="0.2487"/>
    <n v="0.23133309934999999"/>
    <n v="0.23133300109009999"/>
    <n v="-9.8259899994346256E-8"/>
    <m/>
  </r>
  <r>
    <x v="3"/>
    <s v="06111"/>
    <s v="MANDALAY GENERATING STATION"/>
    <n v="5705211"/>
    <n v="23052213"/>
    <s v="345_B_1"/>
    <x v="0"/>
    <x v="0"/>
    <n v="1.6413"/>
    <n v="1.9321806639999899"/>
    <n v="1.9321805219999899"/>
    <n v="-1.4199999998076862E-7"/>
    <m/>
  </r>
  <r>
    <x v="3"/>
    <s v="06111"/>
    <s v="MANDALAY GENERATING STATION"/>
    <n v="5705211"/>
    <n v="23052213"/>
    <s v="345_B_1"/>
    <x v="0"/>
    <x v="1"/>
    <n v="0.22420000000000001"/>
    <n v="0.26580795289999998"/>
    <n v="0.26580800040000002"/>
    <n v="4.7500000044387036E-8"/>
    <m/>
  </r>
  <r>
    <x v="3"/>
    <s v="06111"/>
    <s v="ORMOND BEACH GENERATING STATION"/>
    <n v="3943511"/>
    <n v="35586513"/>
    <s v="350_B_2"/>
    <x v="0"/>
    <x v="0"/>
    <n v="8.5800999999999998"/>
    <n v="2.824324463"/>
    <n v="2.8243225299999999"/>
    <n v="-1.9330000000650216E-6"/>
    <m/>
  </r>
  <r>
    <x v="3"/>
    <s v="06111"/>
    <s v="ORMOND BEACH GENERATING STATION"/>
    <n v="3943511"/>
    <n v="35586513"/>
    <s v="350_B_2"/>
    <x v="0"/>
    <x v="1"/>
    <n v="0.51429999999999998"/>
    <n v="0.21735891724999901"/>
    <n v="0.21735900499999999"/>
    <n v="8.7750000987707466E-8"/>
    <m/>
  </r>
  <r>
    <x v="3"/>
    <s v="06111"/>
    <s v="ORMOND BEACH GENERATING STATION"/>
    <n v="3943511"/>
    <n v="35586813"/>
    <s v="350_B_1"/>
    <x v="0"/>
    <x v="0"/>
    <n v="3.1671999999999998"/>
    <n v="2.5774460449999999"/>
    <n v="2.5774461099999999"/>
    <n v="6.5000000049053597E-8"/>
    <m/>
  </r>
  <r>
    <x v="3"/>
    <s v="06111"/>
    <s v="ORMOND BEACH GENERATING STATION"/>
    <n v="3943511"/>
    <n v="35586813"/>
    <s v="350_B_1"/>
    <x v="0"/>
    <x v="1"/>
    <n v="0.1898"/>
    <n v="0.18515802000000001"/>
    <n v="0.18515799899999999"/>
    <n v="-2.1000000016702103E-8"/>
    <m/>
  </r>
  <r>
    <x v="3"/>
    <s v="06113"/>
    <s v="WOODLAND BIOMASS POWER LTD"/>
    <n v="1978311"/>
    <n v="42862813"/>
    <s v="10836_B_BLR1"/>
    <x v="1"/>
    <x v="0"/>
    <n v="0.01"/>
    <m/>
    <n v="1.0025481719999899E-2"/>
    <n v="2.5481719999899052E-5"/>
    <m/>
  </r>
  <r>
    <x v="4"/>
    <s v="08001"/>
    <s v="PUBLIC SERV - BLUE SPRUCE ENERGY CENTER"/>
    <n v="12818011"/>
    <n v="68509613"/>
    <s v="55645_G_CT01"/>
    <x v="0"/>
    <x v="0"/>
    <n v="19"/>
    <n v="18.664041014999999"/>
    <n v="18.664033249999999"/>
    <n v="-7.7649999994378049E-6"/>
    <m/>
  </r>
  <r>
    <x v="4"/>
    <s v="08001"/>
    <s v="PUBLIC SERV - BLUE SPRUCE ENERGY CENTER"/>
    <n v="12818011"/>
    <n v="68509613"/>
    <s v="55645_G_CT01"/>
    <x v="0"/>
    <x v="1"/>
    <n v="0.4"/>
    <n v="0.39037057494999999"/>
    <n v="0.39037100930999902"/>
    <n v="4.3435999902419198E-7"/>
    <m/>
  </r>
  <r>
    <x v="4"/>
    <s v="08001"/>
    <s v="PUBLIC SERV - BLUE SPRUCE ENERGY CENTER"/>
    <n v="12818011"/>
    <n v="68509713"/>
    <s v="55645_G_CT02"/>
    <x v="0"/>
    <x v="0"/>
    <n v="18.399999999999999"/>
    <n v="17.739029295000002"/>
    <n v="17.739035429999898"/>
    <n v="6.1349998965454233E-6"/>
    <m/>
  </r>
  <r>
    <x v="4"/>
    <s v="08001"/>
    <s v="PUBLIC SERV - BLUE SPRUCE ENERGY CENTER"/>
    <n v="12818011"/>
    <n v="68509713"/>
    <s v="55645_G_CT02"/>
    <x v="0"/>
    <x v="1"/>
    <n v="0.3"/>
    <n v="0.324458129899999"/>
    <n v="0.324458010409999"/>
    <n v="-1.1949000000566201E-7"/>
    <m/>
  </r>
  <r>
    <x v="4"/>
    <s v="08001"/>
    <s v="PUBLIC SERVICE CO - CHEROKEE PLT"/>
    <n v="3555811"/>
    <n v="124566013"/>
    <s v="469_G_5"/>
    <x v="0"/>
    <x v="0"/>
    <n v="72.5"/>
    <n v="62.935445299999998"/>
    <n v="62.935477400000003"/>
    <n v="3.2100000005641505E-5"/>
    <m/>
  </r>
  <r>
    <x v="4"/>
    <s v="08001"/>
    <s v="PUBLIC SERVICE CO - CHEROKEE PLT"/>
    <n v="3555811"/>
    <n v="124566013"/>
    <s v="469_G_5"/>
    <x v="0"/>
    <x v="1"/>
    <n v="3.1"/>
    <n v="2.8522832029999998"/>
    <n v="2.8522706440099999"/>
    <n v="-1.2558989999966741E-5"/>
    <m/>
  </r>
  <r>
    <x v="4"/>
    <s v="08001"/>
    <s v="PUBLIC SERVICE CO - CHEROKEE PLT"/>
    <n v="3555811"/>
    <n v="124566113"/>
    <s v="469_G_6"/>
    <x v="0"/>
    <x v="0"/>
    <n v="76"/>
    <n v="65.527457049999995"/>
    <n v="65.527469119999907"/>
    <n v="1.2069999911545892E-5"/>
    <m/>
  </r>
  <r>
    <x v="4"/>
    <s v="08001"/>
    <s v="PUBLIC SERVICE CO - CHEROKEE PLT"/>
    <n v="3555811"/>
    <n v="124566113"/>
    <s v="469_G_6"/>
    <x v="0"/>
    <x v="1"/>
    <n v="3.2"/>
    <n v="3.0164660644999999"/>
    <n v="3.0164531499999998"/>
    <n v="-1.2914500000071882E-5"/>
    <m/>
  </r>
  <r>
    <x v="4"/>
    <s v="08001"/>
    <s v="PUBLIC SERVICE CO - CHEROKEE PLT"/>
    <n v="3555811"/>
    <n v="36702513"/>
    <s v="469_B_4"/>
    <x v="0"/>
    <x v="0"/>
    <n v="3382"/>
    <n v="3382.038"/>
    <n v="3382.0272337000001"/>
    <n v="-1.0766299999886542E-2"/>
    <m/>
  </r>
  <r>
    <x v="4"/>
    <s v="08001"/>
    <s v="PUBLIC SERVICE CO - CHEROKEE PLT"/>
    <n v="3555811"/>
    <n v="36702513"/>
    <s v="469_B_4"/>
    <x v="0"/>
    <x v="1"/>
    <n v="1900.6"/>
    <n v="1885.6614999999999"/>
    <n v="1885.66389050099"/>
    <n v="2.3905009900317964E-3"/>
    <m/>
  </r>
  <r>
    <x v="4"/>
    <s v="08001"/>
    <s v="TRI-STATE GENERATION &amp; TRANS - F.KNUTSON"/>
    <n v="1621811"/>
    <n v="44307313"/>
    <s v="55505_G_BR2"/>
    <x v="0"/>
    <x v="0"/>
    <n v="0.7"/>
    <n v="1.3268229979999999"/>
    <n v="1.3268230000000001"/>
    <n v="2.000000165480742E-9"/>
    <m/>
  </r>
  <r>
    <x v="4"/>
    <s v="08001"/>
    <s v="TRI-STATE GENERATION &amp; TRANS - F.KNUTSON"/>
    <n v="1621811"/>
    <n v="44307413"/>
    <s v="55505_G_BR1"/>
    <x v="0"/>
    <x v="0"/>
    <n v="0.6"/>
    <n v="1.77656701649999"/>
    <n v="1.776567021"/>
    <n v="4.5000099202496813E-9"/>
    <m/>
  </r>
  <r>
    <x v="4"/>
    <s v="08003"/>
    <s v="PUBLIC SERVICE CO ALAMOSA PLT"/>
    <n v="2136511"/>
    <n v="43024113"/>
    <s v="464_G_CT1"/>
    <x v="1"/>
    <x v="0"/>
    <n v="6.6000129999999997"/>
    <m/>
    <n v="6.6012617884349902"/>
    <n v="1.2487884349905443E-3"/>
    <m/>
  </r>
  <r>
    <x v="4"/>
    <s v="08003"/>
    <s v="PUBLIC SERVICE CO ALAMOSA PLT"/>
    <n v="2136511"/>
    <n v="43024113"/>
    <s v="464_G_CT1"/>
    <x v="1"/>
    <x v="1"/>
    <n v="0.18"/>
    <m/>
    <n v="0.18003406811523001"/>
    <n v="3.4068115230018181E-5"/>
    <m/>
  </r>
  <r>
    <x v="4"/>
    <s v="08003"/>
    <s v="PUBLIC SERVICE CO ALAMOSA PLT"/>
    <n v="2136511"/>
    <n v="43024213"/>
    <s v="464_G_CT2"/>
    <x v="1"/>
    <x v="0"/>
    <n v="3.464826"/>
    <m/>
    <n v="3.4654817512939999"/>
    <n v="6.5575129399997323E-4"/>
    <m/>
  </r>
  <r>
    <x v="4"/>
    <s v="08003"/>
    <s v="PUBLIC SERVICE CO ALAMOSA PLT"/>
    <n v="2136511"/>
    <n v="43024213"/>
    <s v="464_G_CT2"/>
    <x v="1"/>
    <x v="1"/>
    <n v="0.08"/>
    <m/>
    <n v="8.0015137285759805E-2"/>
    <n v="1.513728575980311E-5"/>
    <m/>
  </r>
  <r>
    <x v="4"/>
    <s v="08013"/>
    <s v="PUBLIC SERVICE CO - VALMONT STATION"/>
    <n v="778211"/>
    <n v="45916213"/>
    <s v="477_G_6"/>
    <x v="1"/>
    <x v="0"/>
    <n v="2.86"/>
    <m/>
    <n v="2.8605410912189999"/>
    <n v="5.4109121900003387E-4"/>
    <m/>
  </r>
  <r>
    <x v="4"/>
    <s v="08013"/>
    <s v="PUBLIC SERVICE CO - VALMONT STATION"/>
    <n v="778211"/>
    <n v="45916213"/>
    <s v="477_G_6"/>
    <x v="1"/>
    <x v="1"/>
    <n v="0.03"/>
    <m/>
    <n v="3.0005677057539999E-2"/>
    <n v="5.6770575399996137E-6"/>
    <m/>
  </r>
  <r>
    <x v="4"/>
    <s v="08013"/>
    <s v="PUBLIC SERVICE CO - VALMONT STATION"/>
    <n v="778211"/>
    <n v="45916413"/>
    <s v="477_B_5"/>
    <x v="0"/>
    <x v="0"/>
    <n v="1764.1"/>
    <n v="1764.1266250000001"/>
    <n v="1764.1230270000001"/>
    <n v="-3.5980000000108703E-3"/>
    <m/>
  </r>
  <r>
    <x v="4"/>
    <s v="08013"/>
    <s v="PUBLIC SERVICE CO - VALMONT STATION"/>
    <n v="778211"/>
    <n v="45916413"/>
    <s v="477_B_5"/>
    <x v="0"/>
    <x v="1"/>
    <n v="871.5"/>
    <n v="871.49350000000004"/>
    <n v="871.49287759999902"/>
    <n v="-6.2240000102065096E-4"/>
    <m/>
  </r>
  <r>
    <x v="4"/>
    <s v="08013"/>
    <s v="SWG COLORADO LLC - VALMONT"/>
    <n v="17437911"/>
    <n v="121343913"/>
    <s v="55207_G_UN7"/>
    <x v="0"/>
    <x v="0"/>
    <n v="6.4000000000000001E-2"/>
    <m/>
    <n v="6.4163867190000001E-2"/>
    <n v="1.6386718999999994E-4"/>
    <m/>
  </r>
  <r>
    <x v="4"/>
    <s v="08013"/>
    <s v="SWG COLORADO LLC - VALMONT"/>
    <n v="17437911"/>
    <n v="121343913"/>
    <s v="55207_G_UN7"/>
    <x v="0"/>
    <x v="1"/>
    <n v="5.0000000000000001E-4"/>
    <m/>
    <n v="5.0128022439999901E-4"/>
    <n v="1.2802243999990044E-6"/>
    <m/>
  </r>
  <r>
    <x v="4"/>
    <s v="08013"/>
    <s v="SWG COLORADO LLC - VALMONT"/>
    <n v="17437911"/>
    <n v="121344013"/>
    <s v="55207_G_UN8"/>
    <x v="0"/>
    <x v="0"/>
    <n v="0.2432"/>
    <m/>
    <n v="0.24382269069999901"/>
    <n v="6.2269069999901228E-4"/>
    <m/>
  </r>
  <r>
    <x v="4"/>
    <s v="08013"/>
    <s v="SWG COLORADO LLC - VALMONT"/>
    <n v="17437911"/>
    <n v="121344013"/>
    <s v="55207_G_UN8"/>
    <x v="0"/>
    <x v="1"/>
    <n v="1.2999999999999999E-3"/>
    <m/>
    <n v="1.3033285229999999E-3"/>
    <n v="3.3285230000000034E-6"/>
    <m/>
  </r>
  <r>
    <x v="4"/>
    <s v="08013"/>
    <s v="UNIV OF COLO BOULDER - CAMPUS"/>
    <n v="1342411"/>
    <n v="44038313"/>
    <s v="54372_G_GT1"/>
    <x v="1"/>
    <x v="0"/>
    <n v="3.63"/>
    <m/>
    <n v="3.6399450300000198"/>
    <n v="9.9450300000198943E-3"/>
    <m/>
  </r>
  <r>
    <x v="4"/>
    <s v="08013"/>
    <s v="UNIV OF COLO BOULDER - CAMPUS"/>
    <n v="1342411"/>
    <n v="44038313"/>
    <s v="54372_G_GT1"/>
    <x v="1"/>
    <x v="1"/>
    <n v="0.08"/>
    <m/>
    <n v="8.0219184599999702E-2"/>
    <n v="2.1918459999969997E-4"/>
    <m/>
  </r>
  <r>
    <x v="4"/>
    <s v="08013"/>
    <s v="UNIV OF COLO BOULDER - CAMPUS"/>
    <n v="1342411"/>
    <n v="44038413"/>
    <s v="54372_G_GT2"/>
    <x v="1"/>
    <x v="0"/>
    <n v="7.2699999999999898"/>
    <m/>
    <n v="7.2899184599999698"/>
    <n v="1.9918459999979987E-2"/>
    <m/>
  </r>
  <r>
    <x v="4"/>
    <s v="08013"/>
    <s v="UNIV OF COLO BOULDER - CAMPUS"/>
    <n v="1342411"/>
    <n v="44038413"/>
    <s v="54372_G_GT2"/>
    <x v="1"/>
    <x v="1"/>
    <n v="0.14000000000000001"/>
    <m/>
    <n v="0.14038350899999999"/>
    <n v="3.8350899999997634E-4"/>
    <m/>
  </r>
  <r>
    <x v="4"/>
    <s v="08013"/>
    <s v="UNIV OF COLO BOULDER - CAMPUS"/>
    <n v="1342411"/>
    <n v="90874913"/>
    <s v="54372_G_ST1x"/>
    <x v="1"/>
    <x v="0"/>
    <n v="0.2"/>
    <m/>
    <n v="0.20051207930000001"/>
    <n v="5.1207929999999569E-4"/>
    <m/>
  </r>
  <r>
    <x v="4"/>
    <s v="08013"/>
    <s v="UNIV OF COLO BOULDER - CAMPUS"/>
    <n v="1342411"/>
    <n v="90875013"/>
    <s v="54372_G_ST1"/>
    <x v="1"/>
    <x v="0"/>
    <n v="0.03"/>
    <m/>
    <n v="3.0082187819999998E-2"/>
    <n v="8.2187819999999384E-5"/>
    <m/>
  </r>
  <r>
    <x v="4"/>
    <s v="08031"/>
    <s v="PUBLIC SERVICE CO - ARAPAHOE GENERATING"/>
    <n v="1699811"/>
    <n v="44963213"/>
    <s v="55200_G_UN5"/>
    <x v="0"/>
    <x v="0"/>
    <n v="3.036019"/>
    <n v="4.8182236329999997"/>
    <n v="4.8182225650000001"/>
    <n v="-1.0679999995488743E-6"/>
    <m/>
  </r>
  <r>
    <x v="4"/>
    <s v="08031"/>
    <s v="PUBLIC SERVICE CO - ARAPAHOE GENERATING"/>
    <n v="1699811"/>
    <n v="44963213"/>
    <s v="55200_G_UN5"/>
    <x v="0"/>
    <x v="1"/>
    <n v="7.3644000000000001E-2"/>
    <n v="8.3853469850000001E-2"/>
    <n v="8.3853501009999998E-2"/>
    <n v="3.1159999996921428E-8"/>
    <m/>
  </r>
  <r>
    <x v="4"/>
    <s v="08031"/>
    <s v="PUBLIC SERVICE CO - ZUNI PLT"/>
    <n v="1685411"/>
    <n v="44963413"/>
    <s v="478_B_2"/>
    <x v="0"/>
    <x v="0"/>
    <n v="0.1"/>
    <m/>
    <n v="0.10001892343445901"/>
    <n v="1.8923434459000577E-5"/>
    <m/>
  </r>
  <r>
    <x v="4"/>
    <s v="08031"/>
    <s v="PUBLIC SERVICE CO - ZUNI PLT"/>
    <n v="1685411"/>
    <n v="44963513"/>
    <s v="478_B_1"/>
    <x v="0"/>
    <x v="0"/>
    <n v="40.399909999999998"/>
    <n v="40.44741406"/>
    <n v="40.447412243000002"/>
    <n v="-1.8169999975725659E-6"/>
    <m/>
  </r>
  <r>
    <x v="4"/>
    <s v="08031"/>
    <s v="PUBLIC SERVICE CO - ZUNI PLT"/>
    <n v="1685411"/>
    <n v="44963513"/>
    <s v="478_B_1"/>
    <x v="0"/>
    <x v="1"/>
    <n v="0.16095899999999999"/>
    <n v="0.10765351869999901"/>
    <n v="0.1076534997"/>
    <n v="-1.8999999004676305E-8"/>
    <m/>
  </r>
  <r>
    <x v="4"/>
    <s v="08037"/>
    <s v="EAGLE VALLEY - GYPSUM BIOMASS"/>
    <n v="17436511"/>
    <n v="121367213"/>
    <s v="58574_B_01"/>
    <x v="1"/>
    <x v="0"/>
    <n v="115.6326"/>
    <m/>
    <n v="115.8855147"/>
    <n v="0.25291470000000515"/>
    <m/>
  </r>
  <r>
    <x v="4"/>
    <s v="08037"/>
    <s v="EAGLE VALLEY - GYPSUM BIOMASS"/>
    <n v="17436511"/>
    <n v="121367213"/>
    <s v="58574_B_01"/>
    <x v="1"/>
    <x v="1"/>
    <n v="19.38222"/>
    <m/>
    <n v="19.424612719999899"/>
    <n v="4.2392719999899242E-2"/>
    <m/>
  </r>
  <r>
    <x v="4"/>
    <s v="08041"/>
    <s v="COLO SPRINGS UTILITIES - BIRDSALL PLANT"/>
    <n v="4391611"/>
    <n v="36145613"/>
    <s v="493_B_1"/>
    <x v="1"/>
    <x v="0"/>
    <n v="2.84"/>
    <m/>
    <n v="2.8405373757880001"/>
    <n v="5.3737578800028274E-4"/>
    <m/>
  </r>
  <r>
    <x v="4"/>
    <s v="08041"/>
    <s v="COLO SPRINGS UTILITIES - BIRDSALL PLANT"/>
    <n v="4391611"/>
    <n v="36145613"/>
    <s v="493_B_1"/>
    <x v="1"/>
    <x v="1"/>
    <n v="0.01"/>
    <m/>
    <n v="1.0001892180346E-2"/>
    <n v="1.8921803460001524E-6"/>
    <m/>
  </r>
  <r>
    <x v="4"/>
    <s v="08041"/>
    <s v="COLO SPRINGS UTILITIES - BIRDSALL PLANT"/>
    <n v="4391611"/>
    <n v="36145713"/>
    <s v="493_B_2"/>
    <x v="1"/>
    <x v="0"/>
    <n v="2.789005"/>
    <m/>
    <n v="2.7895328168270002"/>
    <n v="5.2781682700020482E-4"/>
    <m/>
  </r>
  <r>
    <x v="4"/>
    <s v="08041"/>
    <s v="COLO SPRINGS UTILITIES - BIRDSALL PLANT"/>
    <n v="4391611"/>
    <n v="36145713"/>
    <s v="493_B_2"/>
    <x v="1"/>
    <x v="1"/>
    <n v="6.8440000000000003E-3"/>
    <m/>
    <n v="6.8452951884869998E-3"/>
    <n v="1.2951884869995614E-6"/>
    <m/>
  </r>
  <r>
    <x v="4"/>
    <s v="08041"/>
    <s v="COLO SPRINGS UTILITIES - BIRDSALL PLANT"/>
    <n v="4391611"/>
    <n v="36145813"/>
    <s v="493_B_3"/>
    <x v="1"/>
    <x v="0"/>
    <n v="3.4532500000000002"/>
    <m/>
    <n v="3.453903428411"/>
    <n v="6.534284109998012E-4"/>
    <m/>
  </r>
  <r>
    <x v="4"/>
    <s v="08041"/>
    <s v="COLO SPRINGS UTILITIES - BIRDSALL PLANT"/>
    <n v="4391611"/>
    <n v="36145813"/>
    <s v="493_B_3"/>
    <x v="1"/>
    <x v="1"/>
    <n v="6.5399999999999998E-3"/>
    <m/>
    <n v="6.5412376339760003E-3"/>
    <n v="1.2376339760004559E-6"/>
    <m/>
  </r>
  <r>
    <x v="4"/>
    <s v="08041"/>
    <s v="COLORADO SPRINGS UTILITIES - NIXON PLT"/>
    <n v="4392711"/>
    <n v="36137913"/>
    <s v="8219_B_1"/>
    <x v="0"/>
    <x v="0"/>
    <n v="1400.33"/>
    <n v="1400.3254999999999"/>
    <n v="1400.3255266199899"/>
    <n v="2.6619989967002766E-5"/>
    <m/>
  </r>
  <r>
    <x v="4"/>
    <s v="08041"/>
    <s v="COLORADO SPRINGS UTILITIES - NIXON PLT"/>
    <n v="4392711"/>
    <n v="36137913"/>
    <s v="8219_B_1"/>
    <x v="0"/>
    <x v="1"/>
    <n v="2982.96"/>
    <n v="2982.9580000000001"/>
    <n v="2982.9578175000102"/>
    <n v="-1.8249998993269401E-4"/>
    <m/>
  </r>
  <r>
    <x v="4"/>
    <s v="08041"/>
    <s v="COLORADO SPRINGS UTILITIES - NIXON PLT"/>
    <n v="4392711"/>
    <n v="36138313"/>
    <s v="8219_G_GT1"/>
    <x v="0"/>
    <x v="0"/>
    <n v="0.19"/>
    <n v="0.20163552855"/>
    <n v="0.20163550099999999"/>
    <n v="-2.7550000003540021E-8"/>
    <m/>
  </r>
  <r>
    <x v="4"/>
    <s v="08041"/>
    <s v="COLORADO SPRINGS UTILITIES - NIXON PLT"/>
    <n v="4392711"/>
    <n v="36138513"/>
    <s v="8219_G_GT2"/>
    <x v="0"/>
    <x v="0"/>
    <n v="0.13"/>
    <n v="0.29776739499999999"/>
    <n v="0.29776741000000001"/>
    <n v="1.5000000019860238E-8"/>
    <m/>
  </r>
  <r>
    <x v="4"/>
    <s v="08041"/>
    <s v="COLORADO SPRINGS UTILITIES - NIXON PLT"/>
    <n v="4392711"/>
    <n v="68588013"/>
    <s v="55283_G_1"/>
    <x v="0"/>
    <x v="0"/>
    <n v="139.82"/>
    <n v="139.81725"/>
    <n v="139.8173735"/>
    <n v="1.2350000000083128E-4"/>
    <m/>
  </r>
  <r>
    <x v="4"/>
    <s v="08041"/>
    <s v="COLORADO SPRINGS UTILITIES - NIXON PLT"/>
    <n v="4392711"/>
    <n v="68588013"/>
    <s v="55283_G_1"/>
    <x v="0"/>
    <x v="1"/>
    <n v="2.58"/>
    <n v="2.5844074705"/>
    <n v="2.584407057"/>
    <n v="-4.1350000001827425E-7"/>
    <m/>
  </r>
  <r>
    <x v="4"/>
    <s v="08041"/>
    <s v="COLORADO SPRINGS UTILITIES - NIXON PLT"/>
    <n v="4392711"/>
    <n v="68588113"/>
    <s v="55283_G_2"/>
    <x v="0"/>
    <x v="0"/>
    <n v="148.02000000000001"/>
    <n v="148.01792189999901"/>
    <n v="148.01788712000001"/>
    <n v="-3.4779998998146766E-5"/>
    <m/>
  </r>
  <r>
    <x v="4"/>
    <s v="08041"/>
    <s v="COLORADO SPRINGS UTILITIES - NIXON PLT"/>
    <n v="4392711"/>
    <n v="68588113"/>
    <s v="55283_G_2"/>
    <x v="0"/>
    <x v="1"/>
    <n v="2.85"/>
    <n v="2.8469714355"/>
    <n v="2.8469670489999999"/>
    <n v="-4.3865000001197529E-6"/>
    <m/>
  </r>
  <r>
    <x v="4"/>
    <s v="08041"/>
    <s v="COLORADO SPRINGS UTILITIES- MARTIN DRAKE"/>
    <n v="4391711"/>
    <n v="36145313"/>
    <s v="492_B_5"/>
    <x v="0"/>
    <x v="0"/>
    <n v="8.5999999999999908"/>
    <n v="8.6007099599999997"/>
    <n v="8.6007129999999901"/>
    <n v="3.0399999904062724E-6"/>
    <m/>
  </r>
  <r>
    <x v="4"/>
    <s v="08041"/>
    <s v="COLORADO SPRINGS UTILITIES- MARTIN DRAKE"/>
    <n v="4391711"/>
    <n v="36145313"/>
    <s v="492_B_5"/>
    <x v="0"/>
    <x v="1"/>
    <n v="6.5"/>
    <n v="6.4971821299999997"/>
    <n v="6.4971816109999896"/>
    <n v="-5.1900001007965102E-7"/>
    <m/>
  </r>
  <r>
    <x v="4"/>
    <s v="08041"/>
    <s v="COLORADO SPRINGS UTILITIES- MARTIN DRAKE"/>
    <n v="4391711"/>
    <n v="36145413"/>
    <s v="492_B_6"/>
    <x v="0"/>
    <x v="0"/>
    <n v="489.88"/>
    <n v="489.88459375000002"/>
    <n v="489.88379300000003"/>
    <n v="-8.0074999999624197E-4"/>
    <m/>
  </r>
  <r>
    <x v="4"/>
    <s v="08041"/>
    <s v="COLORADO SPRINGS UTILITIES- MARTIN DRAKE"/>
    <n v="4391711"/>
    <n v="36145413"/>
    <s v="492_B_6"/>
    <x v="0"/>
    <x v="1"/>
    <n v="724.1"/>
    <n v="724.094875"/>
    <n v="724.09634289999894"/>
    <n v="1.4678999989428121E-3"/>
    <m/>
  </r>
  <r>
    <x v="4"/>
    <s v="08041"/>
    <s v="COLORADO SPRINGS UTILITIES- MARTIN DRAKE"/>
    <n v="4391711"/>
    <n v="36145513"/>
    <s v="492_B_7"/>
    <x v="0"/>
    <x v="0"/>
    <n v="941"/>
    <n v="941.00006250000001"/>
    <n v="941.00166009999896"/>
    <n v="1.5975999989450429E-3"/>
    <m/>
  </r>
  <r>
    <x v="4"/>
    <s v="08041"/>
    <s v="COLORADO SPRINGS UTILITIES- MARTIN DRAKE"/>
    <n v="4391711"/>
    <n v="36145513"/>
    <s v="492_B_7"/>
    <x v="0"/>
    <x v="1"/>
    <n v="891.80999999999904"/>
    <n v="891.81174999999996"/>
    <n v="891.81019280099895"/>
    <n v="-1.5571990010130321E-3"/>
    <m/>
  </r>
  <r>
    <x v="4"/>
    <s v="08041"/>
    <s v="FOUNTAIN VALLEY POWER - BOCA RATON"/>
    <n v="4385111"/>
    <n v="36325313"/>
    <s v="55453_G_S1"/>
    <x v="0"/>
    <x v="0"/>
    <n v="15.149839999999999"/>
    <n v="15.429254885000001"/>
    <n v="15.429256079999901"/>
    <n v="1.1949998999227773E-6"/>
    <m/>
  </r>
  <r>
    <x v="4"/>
    <s v="08041"/>
    <s v="FOUNTAIN VALLEY POWER - BOCA RATON"/>
    <n v="4385111"/>
    <n v="36325313"/>
    <s v="55453_G_S1"/>
    <x v="0"/>
    <x v="1"/>
    <n v="8.03149999999999E-2"/>
    <n v="8.7728576650000001E-2"/>
    <n v="8.7728503931999893E-2"/>
    <n v="-7.271800010755225E-8"/>
    <m/>
  </r>
  <r>
    <x v="4"/>
    <s v="08041"/>
    <s v="FOUNTAIN VALLEY POWER - BOCA RATON"/>
    <n v="4385111"/>
    <n v="68597313"/>
    <s v="55453_G_S2"/>
    <x v="0"/>
    <x v="0"/>
    <n v="12.3795"/>
    <n v="12.557333985"/>
    <n v="12.557320674"/>
    <n v="-1.3311000000015838E-5"/>
    <m/>
  </r>
  <r>
    <x v="4"/>
    <s v="08041"/>
    <s v="FOUNTAIN VALLEY POWER - BOCA RATON"/>
    <n v="4385111"/>
    <n v="68597313"/>
    <s v="55453_G_S2"/>
    <x v="0"/>
    <x v="1"/>
    <n v="6.4671000000000006E-2"/>
    <n v="7.0623481749999995E-2"/>
    <n v="7.0623503091999898E-2"/>
    <n v="2.1341999903445874E-8"/>
    <m/>
  </r>
  <r>
    <x v="4"/>
    <s v="08041"/>
    <s v="FOUNTAIN VALLEY POWER - BOCA RATON"/>
    <n v="4385111"/>
    <n v="68597413"/>
    <s v="55453_G_S3"/>
    <x v="0"/>
    <x v="0"/>
    <n v="13.73995"/>
    <n v="14.224406249999999"/>
    <n v="14.224395722999899"/>
    <n v="-1.0527000100069017E-5"/>
    <m/>
  </r>
  <r>
    <x v="4"/>
    <s v="08041"/>
    <s v="FOUNTAIN VALLEY POWER - BOCA RATON"/>
    <n v="4385111"/>
    <n v="68597413"/>
    <s v="55453_G_S3"/>
    <x v="0"/>
    <x v="1"/>
    <n v="7.2525999999999993E-2"/>
    <n v="7.9122016899999995E-2"/>
    <n v="7.9122002029999999E-2"/>
    <n v="-1.4869999995226202E-8"/>
    <m/>
  </r>
  <r>
    <x v="4"/>
    <s v="08041"/>
    <s v="FOUNTAIN VALLEY POWER - BOCA RATON"/>
    <n v="4385111"/>
    <n v="68597513"/>
    <s v="55453_G_S4"/>
    <x v="0"/>
    <x v="0"/>
    <n v="12.94159"/>
    <n v="13.296151365"/>
    <n v="13.296145639999899"/>
    <n v="-5.7250001006536877E-6"/>
    <m/>
  </r>
  <r>
    <x v="4"/>
    <s v="08041"/>
    <s v="FOUNTAIN VALLEY POWER - BOCA RATON"/>
    <n v="4385111"/>
    <n v="68597513"/>
    <s v="55453_G_S4"/>
    <x v="0"/>
    <x v="1"/>
    <n v="7.5605000000000006E-2"/>
    <n v="8.2626060500000001E-2"/>
    <n v="8.2626001831999904E-2"/>
    <n v="-5.8668000096906425E-8"/>
    <m/>
  </r>
  <r>
    <x v="4"/>
    <s v="08041"/>
    <s v="FOUNTAIN VALLEY POWER - BOCA RATON"/>
    <n v="4385111"/>
    <n v="68597613"/>
    <s v="55453_G_S5"/>
    <x v="0"/>
    <x v="0"/>
    <n v="15.329650000000001"/>
    <n v="15.6172041"/>
    <n v="15.6172005321"/>
    <n v="-3.5679000003341343E-6"/>
    <m/>
  </r>
  <r>
    <x v="4"/>
    <s v="08041"/>
    <s v="FOUNTAIN VALLEY POWER - BOCA RATON"/>
    <n v="4385111"/>
    <n v="68597613"/>
    <s v="55453_G_S5"/>
    <x v="0"/>
    <x v="1"/>
    <n v="8.0389000000000002E-2"/>
    <n v="8.7853584299999996E-2"/>
    <n v="8.7853504870999993E-2"/>
    <n v="-7.942900000224018E-8"/>
    <m/>
  </r>
  <r>
    <x v="4"/>
    <s v="08041"/>
    <s v="FOUNTAIN VALLEY POWER - BOCA RATON"/>
    <n v="4385111"/>
    <n v="68597713"/>
    <s v="55453_G_S6"/>
    <x v="0"/>
    <x v="0"/>
    <n v="13.43027"/>
    <n v="13.68368164"/>
    <n v="13.68368721"/>
    <n v="5.5700000007874451E-6"/>
    <m/>
  </r>
  <r>
    <x v="4"/>
    <s v="08041"/>
    <s v="FOUNTAIN VALLEY POWER - BOCA RATON"/>
    <n v="4385111"/>
    <n v="68597713"/>
    <s v="55453_G_S6"/>
    <x v="0"/>
    <x v="1"/>
    <n v="6.7457000000000003E-2"/>
    <n v="7.3660507200000003E-2"/>
    <n v="7.3660501012999896E-2"/>
    <n v="-6.1870001066832714E-9"/>
    <m/>
  </r>
  <r>
    <x v="4"/>
    <s v="08045"/>
    <s v="TRI-STATE GENERATION &amp; TRANS./CO GREENHO"/>
    <n v="4223411"/>
    <n v="36293313"/>
    <s v="10755_G_GT2"/>
    <x v="1"/>
    <x v="0"/>
    <n v="8.3000000000000007"/>
    <m/>
    <n v="8.3227411799999302"/>
    <n v="2.2741179999929528E-2"/>
    <m/>
  </r>
  <r>
    <x v="4"/>
    <s v="08045"/>
    <s v="TRI-STATE GENERATION &amp; TRANS./CO GREENHO"/>
    <n v="4223411"/>
    <n v="36293313"/>
    <s v="10755_G_GT2"/>
    <x v="1"/>
    <x v="1"/>
    <n v="2.3702000000000001E-2"/>
    <m/>
    <n v="2.37669346799998E-2"/>
    <n v="6.4934679999798656E-5"/>
    <m/>
  </r>
  <r>
    <x v="4"/>
    <s v="08045"/>
    <s v="TRI-STATE GENERATION &amp; TRANS./CO GREENHO"/>
    <n v="4223411"/>
    <n v="36293713"/>
    <s v="10755_G_GT3"/>
    <x v="1"/>
    <x v="0"/>
    <n v="7.4"/>
    <m/>
    <n v="7.4202730199999598"/>
    <n v="2.0273019999959452E-2"/>
    <m/>
  </r>
  <r>
    <x v="4"/>
    <s v="08045"/>
    <s v="TRI-STATE GENERATION &amp; TRANS./CO GREENHO"/>
    <n v="4223411"/>
    <n v="36293713"/>
    <s v="10755_G_GT3"/>
    <x v="1"/>
    <x v="1"/>
    <n v="2.1486999999999999E-2"/>
    <m/>
    <n v="2.15458636800001E-2"/>
    <n v="5.8863680000100643E-5"/>
    <m/>
  </r>
  <r>
    <x v="4"/>
    <s v="08045"/>
    <s v="TRI-STATE GENERATION &amp; TRANS./CO GREENHO"/>
    <n v="4223411"/>
    <n v="36293813"/>
    <s v="10755_G_GT4"/>
    <x v="1"/>
    <x v="0"/>
    <n v="8.4"/>
    <m/>
    <n v="8.4230141999999706"/>
    <n v="2.3014199999970231E-2"/>
    <m/>
  </r>
  <r>
    <x v="4"/>
    <s v="08045"/>
    <s v="TRI-STATE GENERATION &amp; TRANS./CO GREENHO"/>
    <n v="4223411"/>
    <n v="36293813"/>
    <s v="10755_G_GT4"/>
    <x v="1"/>
    <x v="1"/>
    <n v="2.2556E-2"/>
    <m/>
    <n v="2.2617793499999799E-2"/>
    <n v="6.1793499999799467E-5"/>
    <m/>
  </r>
  <r>
    <x v="4"/>
    <s v="08059"/>
    <s v="COLORADO ENERGY NATIONS -GOLDEN FACILITY"/>
    <n v="896111"/>
    <n v="46618213"/>
    <s v="10003_B_BLR4"/>
    <x v="1"/>
    <x v="0"/>
    <n v="54.01"/>
    <m/>
    <n v="54.157971600000202"/>
    <n v="0.14797160000020426"/>
    <m/>
  </r>
  <r>
    <x v="4"/>
    <s v="08059"/>
    <s v="COLORADO ENERGY NATIONS -GOLDEN FACILITY"/>
    <n v="896111"/>
    <n v="46618213"/>
    <s v="10003_B_BLR4"/>
    <x v="1"/>
    <x v="1"/>
    <n v="1.8"/>
    <m/>
    <n v="1.804931928"/>
    <n v="4.9319279999999743E-3"/>
    <m/>
  </r>
  <r>
    <x v="4"/>
    <s v="08059"/>
    <s v="COLORADO ENERGY NATIONS -GOLDEN FACILITY"/>
    <n v="896111"/>
    <n v="46618513"/>
    <s v="10003_B_BLR5"/>
    <x v="1"/>
    <x v="0"/>
    <n v="133.2319"/>
    <m/>
    <n v="133.596939359999"/>
    <n v="0.3650393599990025"/>
    <m/>
  </r>
  <r>
    <x v="4"/>
    <s v="08059"/>
    <s v="COLORADO ENERGY NATIONS -GOLDEN FACILITY"/>
    <n v="896111"/>
    <n v="46618513"/>
    <s v="10003_B_BLR5"/>
    <x v="1"/>
    <x v="1"/>
    <n v="274.64"/>
    <m/>
    <n v="275.39240901599999"/>
    <n v="0.75240901600000143"/>
    <m/>
  </r>
  <r>
    <x v="4"/>
    <s v="08059"/>
    <s v="COLORADO ENERGY NATIONS -GOLDEN FACILITY"/>
    <n v="896111"/>
    <n v="46619013"/>
    <s v="10003_B_BLR1"/>
    <x v="1"/>
    <x v="0"/>
    <n v="70.45"/>
    <m/>
    <n v="70.643014200000195"/>
    <n v="0.1930142000001922"/>
    <m/>
  </r>
  <r>
    <x v="4"/>
    <s v="08059"/>
    <s v="COLORADO ENERGY NATIONS -GOLDEN FACILITY"/>
    <n v="896111"/>
    <n v="46619013"/>
    <s v="10003_B_BLR1"/>
    <x v="1"/>
    <x v="1"/>
    <n v="0.15"/>
    <m/>
    <n v="0.15041095739999899"/>
    <n v="4.1095739999899572E-4"/>
    <m/>
  </r>
  <r>
    <x v="4"/>
    <s v="08059"/>
    <s v="COLORADO ENERGY NATIONS -GOLDEN FACILITY"/>
    <n v="896111"/>
    <n v="46619113"/>
    <s v="10003_B_BLR2"/>
    <x v="1"/>
    <x v="0"/>
    <n v="107.3"/>
    <m/>
    <n v="107.594008199999"/>
    <n v="0.29400819999899852"/>
    <m/>
  </r>
  <r>
    <x v="4"/>
    <s v="08059"/>
    <s v="COLORADO ENERGY NATIONS -GOLDEN FACILITY"/>
    <n v="896111"/>
    <n v="46619113"/>
    <s v="10003_B_BLR2"/>
    <x v="1"/>
    <x v="1"/>
    <n v="0.23"/>
    <m/>
    <n v="0.23063014200000001"/>
    <n v="6.301420000000002E-4"/>
    <m/>
  </r>
  <r>
    <x v="4"/>
    <s v="08059"/>
    <s v="PLAINS END, LLC"/>
    <n v="3834311"/>
    <n v="36962913"/>
    <s v="55650_G_GE20"/>
    <x v="1"/>
    <x v="0"/>
    <n v="11.51"/>
    <m/>
    <n v="11.512178560622999"/>
    <n v="2.1785606229993704E-3"/>
    <m/>
  </r>
  <r>
    <x v="4"/>
    <s v="08059"/>
    <s v="PLAINS END, LLC"/>
    <n v="3834311"/>
    <n v="36962913"/>
    <s v="55650_G_GE20"/>
    <x v="1"/>
    <x v="1"/>
    <n v="0.1"/>
    <m/>
    <n v="0.10001892343445901"/>
    <n v="1.8923434459000577E-5"/>
    <m/>
  </r>
  <r>
    <x v="4"/>
    <s v="08059"/>
    <s v="PLAINS END, LLC"/>
    <n v="3834311"/>
    <n v="96071213"/>
    <s v="56516_G_2G14"/>
    <x v="1"/>
    <x v="0"/>
    <n v="14.7"/>
    <m/>
    <n v="14.7027815351569"/>
    <n v="2.7815351569007163E-3"/>
    <m/>
  </r>
  <r>
    <x v="4"/>
    <s v="08059"/>
    <s v="PLAINS END, LLC"/>
    <n v="3834311"/>
    <n v="96071213"/>
    <s v="56516_G_2G14"/>
    <x v="1"/>
    <x v="1"/>
    <n v="0.26"/>
    <m/>
    <n v="0.26004919408600002"/>
    <n v="4.9194086000015069E-5"/>
    <m/>
  </r>
  <r>
    <x v="4"/>
    <s v="08063"/>
    <s v="TRI STATE GENERATION BURLINGTON"/>
    <n v="2761411"/>
    <n v="40836513"/>
    <s v="6619_G_2"/>
    <x v="1"/>
    <x v="0"/>
    <n v="8.8015229999999907"/>
    <m/>
    <n v="8.8031890073230006"/>
    <n v="1.6660073230099215E-3"/>
    <m/>
  </r>
  <r>
    <x v="4"/>
    <s v="08063"/>
    <s v="TRI STATE GENERATION BURLINGTON"/>
    <n v="2761411"/>
    <n v="40836513"/>
    <s v="6619_G_2"/>
    <x v="1"/>
    <x v="1"/>
    <n v="0.3"/>
    <m/>
    <n v="0.30005678426639998"/>
    <n v="5.6784266399989569E-5"/>
    <m/>
  </r>
  <r>
    <x v="4"/>
    <s v="08063"/>
    <s v="TRI STATE GENERATION BURLINGTON"/>
    <n v="2761411"/>
    <n v="40836613"/>
    <s v="6619_G_1"/>
    <x v="1"/>
    <x v="0"/>
    <n v="8.5"/>
    <m/>
    <n v="8.5016085302440008"/>
    <n v="1.6085302440007609E-3"/>
    <m/>
  </r>
  <r>
    <x v="4"/>
    <s v="08063"/>
    <s v="TRI STATE GENERATION BURLINGTON"/>
    <n v="2761411"/>
    <n v="40836613"/>
    <s v="6619_G_1"/>
    <x v="1"/>
    <x v="1"/>
    <n v="0.2"/>
    <m/>
    <n v="0.200037849036899"/>
    <n v="3.7849036898990329E-5"/>
    <m/>
  </r>
  <r>
    <x v="4"/>
    <s v="08069"/>
    <s v="PLATTE RIVER POWER AUTHORITY - RAWHIDE"/>
    <n v="4364011"/>
    <n v="36154613"/>
    <s v="6761_G_C"/>
    <x v="0"/>
    <x v="0"/>
    <n v="0.37"/>
    <n v="0.76089056399999899"/>
    <n v="0.76089055000000005"/>
    <n v="-1.3999998937919145E-8"/>
    <m/>
  </r>
  <r>
    <x v="4"/>
    <s v="08069"/>
    <s v="PLATTE RIVER POWER AUTHORITY - RAWHIDE"/>
    <n v="4364011"/>
    <n v="36154613"/>
    <s v="6761_G_C"/>
    <x v="0"/>
    <x v="1"/>
    <n v="0.01"/>
    <n v="1.5221500395E-2"/>
    <n v="1.5221500000000001E-2"/>
    <n v="-3.949999997227005E-10"/>
    <m/>
  </r>
  <r>
    <x v="4"/>
    <s v="08069"/>
    <s v="PLATTE RIVER POWER AUTHORITY - RAWHIDE"/>
    <n v="4364011"/>
    <n v="36154713"/>
    <s v="6761_G_B"/>
    <x v="0"/>
    <x v="0"/>
    <n v="0.4"/>
    <n v="1.2865479734999901"/>
    <n v="1.28654801"/>
    <n v="3.6500009903406294E-8"/>
    <m/>
  </r>
  <r>
    <x v="4"/>
    <s v="08069"/>
    <s v="PLATTE RIVER POWER AUTHORITY - RAWHIDE"/>
    <n v="4364011"/>
    <n v="36154713"/>
    <s v="6761_G_B"/>
    <x v="0"/>
    <x v="1"/>
    <n v="0.01"/>
    <n v="2.4672000885E-2"/>
    <n v="2.46720003E-2"/>
    <n v="-5.8499999983085971E-10"/>
    <m/>
  </r>
  <r>
    <x v="4"/>
    <s v="08069"/>
    <s v="PLATTE RIVER POWER AUTHORITY - RAWHIDE"/>
    <n v="4364011"/>
    <n v="36155213"/>
    <s v="6761_G_A"/>
    <x v="0"/>
    <x v="0"/>
    <n v="0.26"/>
    <n v="1.3781069335"/>
    <n v="1.3781070399999999"/>
    <n v="1.0649999993006531E-7"/>
    <m/>
  </r>
  <r>
    <x v="4"/>
    <s v="08069"/>
    <s v="PLATTE RIVER POWER AUTHORITY - RAWHIDE"/>
    <n v="4364011"/>
    <n v="36155213"/>
    <s v="6761_G_A"/>
    <x v="0"/>
    <x v="1"/>
    <n v="0.01"/>
    <n v="2.483300209E-2"/>
    <n v="2.4833000200099899E-2"/>
    <n v="-1.8899001009986538E-9"/>
    <m/>
  </r>
  <r>
    <x v="4"/>
    <s v="08069"/>
    <s v="PLATTE RIVER POWER AUTHORITY - RAWHIDE"/>
    <n v="4364011"/>
    <n v="36155313"/>
    <s v="6761_B_101"/>
    <x v="0"/>
    <x v="0"/>
    <n v="1306"/>
    <n v="1306.5229999999999"/>
    <n v="1306.52239811"/>
    <n v="-6.0188999987076386E-4"/>
    <m/>
  </r>
  <r>
    <x v="4"/>
    <s v="08069"/>
    <s v="PLATTE RIVER POWER AUTHORITY - RAWHIDE"/>
    <n v="4364011"/>
    <n v="36155313"/>
    <s v="6761_B_101"/>
    <x v="0"/>
    <x v="1"/>
    <n v="879"/>
    <n v="878.56275000000005"/>
    <n v="878.56212049999999"/>
    <n v="-6.2950000005912443E-4"/>
    <m/>
  </r>
  <r>
    <x v="4"/>
    <s v="08069"/>
    <s v="PLATTE RIVER POWER AUTHORITY - RAWHIDE"/>
    <n v="4364011"/>
    <n v="68758713"/>
    <s v="6761_G_D"/>
    <x v="0"/>
    <x v="0"/>
    <n v="0.84999999999999898"/>
    <n v="0.70724591049999996"/>
    <n v="0.70724599999999904"/>
    <n v="8.949999907859052E-8"/>
    <m/>
  </r>
  <r>
    <x v="4"/>
    <s v="08069"/>
    <s v="PLATTE RIVER POWER AUTHORITY - RAWHIDE"/>
    <n v="4364011"/>
    <n v="68758713"/>
    <s v="6761_G_D"/>
    <x v="0"/>
    <x v="1"/>
    <n v="0.02"/>
    <n v="1.343699932E-2"/>
    <n v="1.34370003001E-2"/>
    <n v="9.8009999942305637E-10"/>
    <m/>
  </r>
  <r>
    <x v="4"/>
    <s v="08069"/>
    <s v="PLATTE RIVER POWER AUTHORITY - RAWHIDE"/>
    <n v="4364011"/>
    <n v="68758813"/>
    <s v="6761_G_F"/>
    <x v="0"/>
    <x v="0"/>
    <n v="8.7899999999999991"/>
    <n v="4.6299926759999996"/>
    <n v="4.6299935400000001"/>
    <n v="8.6400000043340697E-7"/>
    <m/>
  </r>
  <r>
    <x v="4"/>
    <s v="08069"/>
    <s v="PLATTE RIVER POWER AUTHORITY - RAWHIDE"/>
    <n v="4364011"/>
    <n v="68758813"/>
    <s v="6761_G_F"/>
    <x v="0"/>
    <x v="1"/>
    <n v="0.16"/>
    <n v="7.0535476700000002E-2"/>
    <n v="7.0535500299999998E-2"/>
    <n v="2.3599999995904675E-8"/>
    <m/>
  </r>
  <r>
    <x v="4"/>
    <s v="08073"/>
    <s v="TRI-STATE GENERATION &amp; TRANS - LIMON"/>
    <n v="7785911"/>
    <n v="2873913"/>
    <s v="55504_G_L1"/>
    <x v="0"/>
    <x v="0"/>
    <n v="12.7"/>
    <n v="5.2402172849999999"/>
    <n v="5.2402170809999999"/>
    <n v="-2.0400000000364571E-7"/>
    <m/>
  </r>
  <r>
    <x v="4"/>
    <s v="08073"/>
    <s v="TRI-STATE GENERATION &amp; TRANS - LIMON"/>
    <n v="7785911"/>
    <n v="2873913"/>
    <s v="55504_G_L1"/>
    <x v="0"/>
    <x v="1"/>
    <n v="0.3"/>
    <n v="0.1256695099"/>
    <n v="0.12566950521110001"/>
    <n v="-4.6888999905014828E-9"/>
    <m/>
  </r>
  <r>
    <x v="4"/>
    <s v="08073"/>
    <s v="TRI-STATE GENERATION &amp; TRANS - LIMON"/>
    <n v="7785911"/>
    <n v="2874013"/>
    <s v="55504_G_L2"/>
    <x v="0"/>
    <x v="0"/>
    <n v="9.5"/>
    <n v="3.0017629394999998"/>
    <n v="3.001761321"/>
    <n v="-1.6184999998003491E-6"/>
    <m/>
  </r>
  <r>
    <x v="4"/>
    <s v="08073"/>
    <s v="TRI-STATE GENERATION &amp; TRANS - LIMON"/>
    <n v="7785911"/>
    <n v="2874013"/>
    <s v="55504_G_L2"/>
    <x v="0"/>
    <x v="1"/>
    <n v="0.3"/>
    <n v="7.5403541549999994E-2"/>
    <n v="7.5403502590999996E-2"/>
    <n v="-3.8958999998284227E-8"/>
    <m/>
  </r>
  <r>
    <x v="4"/>
    <s v="08077"/>
    <s v="PUBLIC SERVICE CO FRUITA STA"/>
    <n v="4456711"/>
    <n v="36379513"/>
    <s v="471_G_1"/>
    <x v="1"/>
    <x v="0"/>
    <n v="2"/>
    <m/>
    <n v="2.000378489169"/>
    <n v="3.7848916899996254E-4"/>
    <m/>
  </r>
  <r>
    <x v="4"/>
    <s v="08077"/>
    <s v="PUBLIC SERVICE CO FRUITA STA"/>
    <n v="4456711"/>
    <n v="36379513"/>
    <s v="471_G_1"/>
    <x v="1"/>
    <x v="1"/>
    <n v="0.33"/>
    <m/>
    <n v="0.3300624693784"/>
    <n v="6.2469378399987452E-5"/>
    <m/>
  </r>
  <r>
    <x v="4"/>
    <s v="08081"/>
    <s v="TRI STATE GENERATION CRAIG"/>
    <n v="1839711"/>
    <n v="41819013"/>
    <s v="6021_B_C2"/>
    <x v="0"/>
    <x v="0"/>
    <n v="3899.02"/>
    <n v="3898.9870000000001"/>
    <n v="3898.9861474999998"/>
    <n v="-8.5250000029191142E-4"/>
    <m/>
  </r>
  <r>
    <x v="4"/>
    <s v="08081"/>
    <s v="TRI STATE GENERATION CRAIG"/>
    <n v="1839711"/>
    <n v="41819013"/>
    <s v="6021_B_C2"/>
    <x v="0"/>
    <x v="1"/>
    <n v="722.89999999999895"/>
    <n v="722.84781250000003"/>
    <n v="722.84687239999903"/>
    <n v="-9.4010000100297475E-4"/>
    <m/>
  </r>
  <r>
    <x v="4"/>
    <s v="08081"/>
    <s v="TRI STATE GENERATION CRAIG"/>
    <n v="1839711"/>
    <n v="41819813"/>
    <s v="6021_B_C3"/>
    <x v="0"/>
    <x v="0"/>
    <n v="4324.2719999999999"/>
    <n v="4324.2939999999999"/>
    <n v="4324.3020234999904"/>
    <n v="8.023499990486016E-3"/>
    <m/>
  </r>
  <r>
    <x v="4"/>
    <s v="08081"/>
    <s v="TRI STATE GENERATION CRAIG"/>
    <n v="1839711"/>
    <n v="41819813"/>
    <s v="6021_B_C3"/>
    <x v="0"/>
    <x v="1"/>
    <n v="2037.9"/>
    <n v="2037.9402500000001"/>
    <n v="2037.9410090010001"/>
    <n v="7.5900100000581006E-4"/>
    <m/>
  </r>
  <r>
    <x v="4"/>
    <s v="08081"/>
    <s v="TRI STATE GENERATION CRAIG"/>
    <n v="1839711"/>
    <n v="41819913"/>
    <s v="6021_B_C1"/>
    <x v="0"/>
    <x v="0"/>
    <n v="3246.2"/>
    <n v="3246.1750000000002"/>
    <n v="3246.1737294999998"/>
    <n v="-1.2705000003734312E-3"/>
    <m/>
  </r>
  <r>
    <x v="4"/>
    <s v="08081"/>
    <s v="TRI STATE GENERATION CRAIG"/>
    <n v="1839711"/>
    <n v="41819913"/>
    <s v="6021_B_C1"/>
    <x v="0"/>
    <x v="1"/>
    <n v="582.4"/>
    <n v="582.37637500000005"/>
    <n v="582.37595818999898"/>
    <n v="-4.1681000107018917E-4"/>
    <m/>
  </r>
  <r>
    <x v="4"/>
    <s v="08085"/>
    <s v="TRI STATE GENERATION - NUCLA STATION"/>
    <n v="3457111"/>
    <n v="36572413"/>
    <s v="527_B_1"/>
    <x v="0"/>
    <x v="0"/>
    <n v="498.6"/>
    <n v="498.64924999999999"/>
    <n v="498.6487151"/>
    <n v="-5.3489999999101201E-4"/>
    <m/>
  </r>
  <r>
    <x v="4"/>
    <s v="08085"/>
    <s v="TRI STATE GENERATION - NUCLA STATION"/>
    <n v="3457111"/>
    <n v="36572413"/>
    <s v="527_B_1"/>
    <x v="0"/>
    <x v="1"/>
    <n v="439.5"/>
    <n v="439.54415625000001"/>
    <n v="439.54373700100001"/>
    <n v="-4.1924900000367415E-4"/>
    <m/>
  </r>
  <r>
    <x v="4"/>
    <s v="08087"/>
    <s v="ALTAGAS BRUSH ENERGY - 1500 S CLAYTON ST"/>
    <n v="3936111"/>
    <n v="36928013"/>
    <s v="10682_G_GT5"/>
    <x v="0"/>
    <x v="0"/>
    <n v="5.56"/>
    <n v="4.4243891599999996"/>
    <n v="4.4243895000999904"/>
    <n v="3.4009999083650655E-7"/>
    <m/>
  </r>
  <r>
    <x v="4"/>
    <s v="08087"/>
    <s v="ALTAGAS BRUSH ENERGY - 1500 S CLAYTON ST"/>
    <n v="3936111"/>
    <n v="36928013"/>
    <s v="10682_G_GT5"/>
    <x v="0"/>
    <x v="1"/>
    <n v="0.04"/>
    <n v="3.0073501584999999E-2"/>
    <n v="3.0073500199999999E-2"/>
    <n v="-1.3850000001036644E-9"/>
    <m/>
  </r>
  <r>
    <x v="4"/>
    <s v="08087"/>
    <s v="ALTAGAS BRUSH ENERGY - 1500 S CLAYTON ST"/>
    <n v="3936111"/>
    <n v="36928213"/>
    <s v="10682_G_GT1"/>
    <x v="1"/>
    <x v="0"/>
    <n v="1.449983"/>
    <m/>
    <n v="1.4502573899658899"/>
    <n v="2.743899658899096E-4"/>
    <m/>
  </r>
  <r>
    <x v="4"/>
    <s v="08087"/>
    <s v="ALTAGAS BRUSH ENERGY - 1500 S CLAYTON ST"/>
    <n v="3936111"/>
    <n v="36928213"/>
    <s v="10682_G_GT1"/>
    <x v="1"/>
    <x v="1"/>
    <n v="0.01"/>
    <m/>
    <n v="1.0001892180346E-2"/>
    <n v="1.8921803460001524E-6"/>
    <m/>
  </r>
  <r>
    <x v="4"/>
    <s v="08087"/>
    <s v="ALTAGAS BRUSH ENERGY - 1500 S CLAYTON ST"/>
    <n v="3936111"/>
    <n v="36928513"/>
    <s v="10682_G_GT3"/>
    <x v="0"/>
    <x v="0"/>
    <n v="3.68"/>
    <n v="0.98908654799999995"/>
    <n v="0.42127761600000002"/>
    <n v="-0.56780893199999993"/>
    <m/>
  </r>
  <r>
    <x v="4"/>
    <s v="08087"/>
    <s v="ALTAGAS BRUSH ENERGY - 1500 S CLAYTON ST"/>
    <n v="3936111"/>
    <n v="36928513"/>
    <s v="10682_G_GT3"/>
    <x v="0"/>
    <x v="1"/>
    <n v="0.03"/>
    <n v="5.0520000449999899E-3"/>
    <n v="2.526000111E-3"/>
    <n v="-2.5259999339999899E-3"/>
    <m/>
  </r>
  <r>
    <x v="4"/>
    <s v="08087"/>
    <s v="ALTAGAS BRUSH ENERGY - 1500 S CLAYTON ST"/>
    <n v="3936111"/>
    <n v="36928613"/>
    <s v="10682_G_GT4"/>
    <x v="0"/>
    <x v="0"/>
    <n v="5.87"/>
    <n v="4.5394799805000003"/>
    <n v="4.5394785000999898"/>
    <n v="-1.4804000105783643E-6"/>
    <m/>
  </r>
  <r>
    <x v="4"/>
    <s v="08087"/>
    <s v="ALTAGAS BRUSH ENERGY - 1500 S CLAYTON ST"/>
    <n v="3936111"/>
    <n v="36928613"/>
    <s v="10682_G_GT4"/>
    <x v="0"/>
    <x v="1"/>
    <n v="0.04"/>
    <n v="3.1189498900000001E-2"/>
    <n v="3.1189500089999999E-2"/>
    <n v="1.1899999978470799E-9"/>
    <m/>
  </r>
  <r>
    <x v="4"/>
    <s v="08087"/>
    <s v="ALTAGAS BRUSH ENERGY - 1500 S CLAYTON ST"/>
    <n v="3936111"/>
    <n v="68809013"/>
    <s v="10682_G_GT2"/>
    <x v="0"/>
    <x v="0"/>
    <n v="4.96"/>
    <n v="0.98908654799999995"/>
    <n v="0.56780895399999998"/>
    <n v="-0.42127759399999998"/>
    <m/>
  </r>
  <r>
    <x v="4"/>
    <s v="08087"/>
    <s v="ALTAGAS BRUSH ENERGY - 1500 S CLAYTON ST"/>
    <n v="3936111"/>
    <n v="68809013"/>
    <s v="10682_G_GT2"/>
    <x v="0"/>
    <x v="1"/>
    <n v="0.03"/>
    <n v="5.0520000449999899E-3"/>
    <n v="2.526000111E-3"/>
    <n v="-2.5259999339999899E-3"/>
    <m/>
  </r>
  <r>
    <x v="4"/>
    <s v="08087"/>
    <s v="PUBLIC SERVICE CO - PAWNEE PLT"/>
    <n v="897211"/>
    <n v="46611213"/>
    <s v="6248_B_1"/>
    <x v="0"/>
    <x v="0"/>
    <n v="840"/>
    <n v="840.00862500000005"/>
    <n v="840.00948401999995"/>
    <n v="8.5901999989346223E-4"/>
    <m/>
  </r>
  <r>
    <x v="4"/>
    <s v="08087"/>
    <s v="PUBLIC SERVICE CO - PAWNEE PLT"/>
    <n v="897211"/>
    <n v="46611213"/>
    <s v="6248_B_1"/>
    <x v="0"/>
    <x v="1"/>
    <n v="1493.7"/>
    <n v="1493.0515"/>
    <n v="1493.051549"/>
    <n v="4.899999998997373E-5"/>
    <m/>
  </r>
  <r>
    <x v="4"/>
    <s v="08087"/>
    <s v="PUBLIC SERVICE CO - PAWNEE PLT"/>
    <n v="897211"/>
    <n v="68808313"/>
    <s v="55127_G_UN1"/>
    <x v="0"/>
    <x v="0"/>
    <n v="9.25"/>
    <n v="9.4409619149999902"/>
    <n v="9.4409650199999895"/>
    <n v="3.1049999993371102E-6"/>
    <m/>
  </r>
  <r>
    <x v="4"/>
    <s v="08087"/>
    <s v="PUBLIC SERVICE CO - PAWNEE PLT"/>
    <n v="897211"/>
    <n v="68808313"/>
    <s v="55127_G_UN1"/>
    <x v="0"/>
    <x v="1"/>
    <n v="7.7000000000000001E-5"/>
    <n v="8.8631484999999996E-2"/>
    <n v="8.8631500199999894E-2"/>
    <n v="1.5199999897630434E-8"/>
    <m/>
  </r>
  <r>
    <x v="4"/>
    <s v="08087"/>
    <s v="PUBLIC SERVICE CO - PAWNEE PLT"/>
    <n v="897211"/>
    <n v="68808413"/>
    <s v="55127_G_UN2"/>
    <x v="0"/>
    <x v="0"/>
    <n v="16.46"/>
    <n v="16.947371094999902"/>
    <n v="16.947371149999999"/>
    <n v="5.5000096921276054E-8"/>
    <m/>
  </r>
  <r>
    <x v="4"/>
    <s v="08087"/>
    <s v="PUBLIC SERVICE CO - PAWNEE PLT"/>
    <n v="897211"/>
    <n v="68808413"/>
    <s v="55127_G_UN2"/>
    <x v="0"/>
    <x v="1"/>
    <n v="1.4300000000000001E-4"/>
    <n v="0.16474349974999999"/>
    <n v="0.16474350500099999"/>
    <n v="5.2509999959315934E-9"/>
    <m/>
  </r>
  <r>
    <x v="4"/>
    <s v="08099"/>
    <s v="LAMAR LIGHT &amp; POWER/ARKANSAS RIVER POWER"/>
    <n v="4229911"/>
    <n v="36114313"/>
    <s v="508_G_5"/>
    <x v="1"/>
    <x v="0"/>
    <n v="8.1547999999999998"/>
    <m/>
    <n v="8.156343597887"/>
    <n v="1.5435978870002032E-3"/>
    <m/>
  </r>
  <r>
    <x v="4"/>
    <s v="08099"/>
    <s v="LAMAR LIGHT &amp; POWER/ARKANSAS RIVER POWER"/>
    <n v="4229911"/>
    <n v="36114313"/>
    <s v="508_G_5"/>
    <x v="1"/>
    <x v="1"/>
    <n v="3.8637000000000001"/>
    <m/>
    <n v="3.864431081672"/>
    <n v="7.3108167199986696E-4"/>
    <m/>
  </r>
  <r>
    <x v="4"/>
    <s v="08101"/>
    <s v="BLACK HILLS ELECTRIC GENERATION - PAGS"/>
    <n v="16243211"/>
    <n v="103541913"/>
    <s v="56998_G_GT1"/>
    <x v="0"/>
    <x v="0"/>
    <n v="7"/>
    <n v="4.3396625974999896"/>
    <n v="4.3396661981999998"/>
    <n v="3.6007000101534459E-6"/>
    <m/>
  </r>
  <r>
    <x v="4"/>
    <s v="08101"/>
    <s v="BLACK HILLS ELECTRIC GENERATION - PAGS"/>
    <n v="16243211"/>
    <n v="103541913"/>
    <s v="56998_G_GT1"/>
    <x v="0"/>
    <x v="1"/>
    <n v="0.4"/>
    <n v="0.26252145384999998"/>
    <n v="0.26252150489999998"/>
    <n v="5.1050000005048446E-8"/>
    <m/>
  </r>
  <r>
    <x v="4"/>
    <s v="08101"/>
    <s v="BLACK HILLS ELECTRIC GENERATION - PAGS"/>
    <n v="16243211"/>
    <n v="103542013"/>
    <s v="56998_G_GT2"/>
    <x v="0"/>
    <x v="0"/>
    <n v="17"/>
    <n v="4.0770219724999999"/>
    <n v="4.0770204950999904"/>
    <n v="-1.4774000094419648E-6"/>
    <m/>
  </r>
  <r>
    <x v="4"/>
    <s v="08101"/>
    <s v="BLACK HILLS ELECTRIC GENERATION - PAGS"/>
    <n v="16243211"/>
    <n v="103542013"/>
    <s v="56998_G_GT2"/>
    <x v="0"/>
    <x v="1"/>
    <n v="0.9"/>
    <n v="0.22167414854999901"/>
    <n v="0.22167400202099999"/>
    <n v="-1.4652899901768102E-7"/>
    <m/>
  </r>
  <r>
    <x v="4"/>
    <s v="08101"/>
    <s v="BLACK HILLS ELECTRIC GENERATION - PAGS"/>
    <n v="16243211"/>
    <n v="103542113"/>
    <s v="56998_G_4"/>
    <x v="0"/>
    <x v="0"/>
    <n v="13.5"/>
    <n v="6.0005200199999997"/>
    <n v="6.000544434"/>
    <n v="2.4414000000305691E-5"/>
    <m/>
  </r>
  <r>
    <x v="4"/>
    <s v="08101"/>
    <s v="BLACK HILLS ELECTRIC GENERATION - PAGS"/>
    <n v="16243211"/>
    <n v="103542113"/>
    <s v="56998_G_4"/>
    <x v="0"/>
    <x v="1"/>
    <n v="1.3"/>
    <n v="0.73381079100000002"/>
    <n v="0.73380501210000004"/>
    <n v="-5.7788999999752733E-6"/>
    <m/>
  </r>
  <r>
    <x v="4"/>
    <s v="08101"/>
    <s v="BLACK HILLS ELECTRIC GENERATION - PAGS"/>
    <n v="16243211"/>
    <n v="103542213"/>
    <s v="56998_G_5"/>
    <x v="0"/>
    <x v="0"/>
    <n v="12"/>
    <n v="6.8652568349999896"/>
    <n v="6.8652570899999903"/>
    <n v="2.5500000067069095E-7"/>
    <m/>
  </r>
  <r>
    <x v="4"/>
    <s v="08101"/>
    <s v="BLACK HILLS ELECTRIC GENERATION - PAGS"/>
    <n v="16243211"/>
    <n v="103542213"/>
    <s v="56998_G_5"/>
    <x v="0"/>
    <x v="1"/>
    <n v="1.1000000000000001"/>
    <n v="0.69445593250000004"/>
    <n v="0.69445800839999905"/>
    <n v="2.0758999990100335E-6"/>
    <m/>
  </r>
  <r>
    <x v="4"/>
    <s v="08101"/>
    <s v="BLACK HILLS ELECTRIC GENERATION - PAGS"/>
    <n v="16243211"/>
    <n v="103542313"/>
    <s v="56998_G_6"/>
    <x v="0"/>
    <x v="0"/>
    <n v="9.9"/>
    <n v="5.6083227549999997"/>
    <n v="5.6083490810000001"/>
    <n v="2.6326000000409522E-5"/>
    <m/>
  </r>
  <r>
    <x v="4"/>
    <s v="08101"/>
    <s v="BLACK HILLS ELECTRIC GENERATION - PAGS"/>
    <n v="16243211"/>
    <n v="103542313"/>
    <s v="56998_G_6"/>
    <x v="0"/>
    <x v="1"/>
    <n v="0.9"/>
    <n v="0.73246868899999995"/>
    <n v="0.73246902120000001"/>
    <n v="3.3220000006384254E-7"/>
    <m/>
  </r>
  <r>
    <x v="4"/>
    <s v="08101"/>
    <s v="BLACK HILLS ELECTRIC GENERATION - PAGS"/>
    <n v="16243211"/>
    <n v="103542413"/>
    <s v="56998_G_7"/>
    <x v="0"/>
    <x v="0"/>
    <n v="5.3550000000000004"/>
    <n v="6.3032665999999997"/>
    <n v="6.3032756680000004"/>
    <n v="9.068000000667098E-6"/>
    <m/>
  </r>
  <r>
    <x v="4"/>
    <s v="08101"/>
    <s v="BLACK HILLS ELECTRIC GENERATION - PAGS"/>
    <n v="16243211"/>
    <n v="103542413"/>
    <s v="56998_G_7"/>
    <x v="0"/>
    <x v="1"/>
    <n v="1.228"/>
    <n v="0.72247131349999905"/>
    <n v="0.72246806500000005"/>
    <n v="-3.2484999989979002E-6"/>
    <m/>
  </r>
  <r>
    <x v="4"/>
    <s v="08101"/>
    <s v="BLACK HILLS ELECTRIC- AIRPORT INDUSTRIAL"/>
    <n v="4295211"/>
    <n v="36355913"/>
    <s v="7995_G_IC4"/>
    <x v="1"/>
    <x v="0"/>
    <n v="1.1000000000000001"/>
    <m/>
    <n v="1.1002081845581"/>
    <n v="2.0818455809989977E-4"/>
    <m/>
  </r>
  <r>
    <x v="4"/>
    <s v="08101"/>
    <s v="BLACK HILLS ELECTRIC- PUEBLO POWER PLANT"/>
    <n v="4368111"/>
    <n v="36419413"/>
    <s v="460_G_IC5"/>
    <x v="1"/>
    <x v="0"/>
    <n v="2.77"/>
    <m/>
    <n v="2.770524170471"/>
    <n v="5.2417047099995173E-4"/>
    <m/>
  </r>
  <r>
    <x v="4"/>
    <s v="08101"/>
    <s v="PUBLIC SERVICE CO - COMANCHE PLT"/>
    <n v="4367811"/>
    <n v="36421413"/>
    <s v="470_B_2"/>
    <x v="0"/>
    <x v="0"/>
    <n v="1621.8"/>
    <n v="1621.786875"/>
    <n v="1621.7912320999999"/>
    <n v="4.3570999998792104E-3"/>
    <m/>
  </r>
  <r>
    <x v="4"/>
    <s v="08101"/>
    <s v="PUBLIC SERVICE CO - COMANCHE PLT"/>
    <n v="4367811"/>
    <n v="36421413"/>
    <s v="470_B_2"/>
    <x v="0"/>
    <x v="1"/>
    <n v="854.6"/>
    <n v="854.60681250000005"/>
    <n v="854.60627559999898"/>
    <n v="-5.3690000106598745E-4"/>
    <m/>
  </r>
  <r>
    <x v="4"/>
    <s v="08101"/>
    <s v="PUBLIC SERVICE CO - COMANCHE PLT"/>
    <n v="4367811"/>
    <n v="36421513"/>
    <s v="470_B_1"/>
    <x v="0"/>
    <x v="0"/>
    <n v="1360.2"/>
    <n v="1360.1978750000001"/>
    <n v="1360.1975264999901"/>
    <n v="-3.4850000997721509E-4"/>
    <m/>
  </r>
  <r>
    <x v="4"/>
    <s v="08101"/>
    <s v="PUBLIC SERVICE CO - COMANCHE PLT"/>
    <n v="4367811"/>
    <n v="36421513"/>
    <s v="470_B_1"/>
    <x v="0"/>
    <x v="1"/>
    <n v="916.9"/>
    <n v="916.91456249999999"/>
    <n v="916.91401001099905"/>
    <n v="-5.5248900093829434E-4"/>
    <m/>
  </r>
  <r>
    <x v="4"/>
    <s v="08101"/>
    <s v="PUBLIC SERVICE CO - COMANCHE PLT"/>
    <n v="4367811"/>
    <n v="96094413"/>
    <s v="470_B_3"/>
    <x v="0"/>
    <x v="0"/>
    <n v="1625.1"/>
    <n v="1624.981"/>
    <n v="1624.97952200999"/>
    <n v="-1.4779900100165833E-3"/>
    <m/>
  </r>
  <r>
    <x v="4"/>
    <s v="08101"/>
    <s v="PUBLIC SERVICE CO - COMANCHE PLT"/>
    <n v="4367811"/>
    <n v="96094413"/>
    <s v="470_B_3"/>
    <x v="0"/>
    <x v="1"/>
    <n v="2056.6999999999998"/>
    <n v="2056.6281250000002"/>
    <n v="2056.62873601"/>
    <n v="6.1100999982954818E-4"/>
    <m/>
  </r>
  <r>
    <x v="4"/>
    <s v="08107"/>
    <s v="PUBLIC SERVICE CO - HAYDEN PLT"/>
    <n v="4458511"/>
    <n v="36377313"/>
    <s v="525_B_H2"/>
    <x v="0"/>
    <x v="0"/>
    <n v="1208.8"/>
    <n v="1208.824625"/>
    <n v="1208.8255432000001"/>
    <n v="9.1820000011466618E-4"/>
    <m/>
  </r>
  <r>
    <x v="4"/>
    <s v="08107"/>
    <s v="PUBLIC SERVICE CO - HAYDEN PLT"/>
    <n v="4458511"/>
    <n v="36377313"/>
    <s v="525_B_H2"/>
    <x v="0"/>
    <x v="1"/>
    <n v="855"/>
    <n v="854.96100000000001"/>
    <n v="854.96084110000004"/>
    <n v="-1.5889999997398263E-4"/>
    <m/>
  </r>
  <r>
    <x v="4"/>
    <s v="08107"/>
    <s v="PUBLIC SERVICE CO - HAYDEN PLT"/>
    <n v="4458511"/>
    <n v="36377413"/>
    <s v="525_B_H1"/>
    <x v="0"/>
    <x v="0"/>
    <n v="293.89999999999998"/>
    <n v="293.02159375000002"/>
    <n v="293.02176600000001"/>
    <n v="1.722499999914362E-4"/>
    <m/>
  </r>
  <r>
    <x v="4"/>
    <s v="08107"/>
    <s v="PUBLIC SERVICE CO - HAYDEN PLT"/>
    <n v="4458511"/>
    <n v="36377413"/>
    <s v="525_B_H1"/>
    <x v="0"/>
    <x v="1"/>
    <n v="841.7"/>
    <n v="841.73281250000002"/>
    <n v="841.73217760099897"/>
    <n v="-6.3489900105651031E-4"/>
    <m/>
  </r>
  <r>
    <x v="4"/>
    <s v="08123"/>
    <s v="PUBLIC SERV - ROCKY MOUNTAIN ENERGY"/>
    <n v="12868211"/>
    <n v="68879713"/>
    <s v="55835_G_CTG1"/>
    <x v="0"/>
    <x v="0"/>
    <n v="40.200000000000003"/>
    <n v="39.879519529999897"/>
    <n v="39.879516211000002"/>
    <n v="-3.3189998944749277E-6"/>
    <m/>
  </r>
  <r>
    <x v="4"/>
    <s v="08123"/>
    <s v="PUBLIC SERV - ROCKY MOUNTAIN ENERGY"/>
    <n v="12868211"/>
    <n v="68879713"/>
    <s v="55835_G_CTG1"/>
    <x v="0"/>
    <x v="1"/>
    <n v="2.5"/>
    <n v="2.3920402829999898"/>
    <n v="2.392043047"/>
    <n v="2.7640000102024942E-6"/>
    <m/>
  </r>
  <r>
    <x v="4"/>
    <s v="08123"/>
    <s v="PUBLIC SERV - ROCKY MOUNTAIN ENERGY"/>
    <n v="12868211"/>
    <n v="68879813"/>
    <s v="55835_G_CTG2"/>
    <x v="0"/>
    <x v="0"/>
    <n v="39.5"/>
    <n v="39.2794375"/>
    <n v="39.279432929999899"/>
    <n v="-4.5700001010118285E-6"/>
    <m/>
  </r>
  <r>
    <x v="4"/>
    <s v="08123"/>
    <s v="PUBLIC SERV - ROCKY MOUNTAIN ENERGY"/>
    <n v="12868211"/>
    <n v="68879813"/>
    <s v="55835_G_CTG2"/>
    <x v="0"/>
    <x v="1"/>
    <n v="2.2999999999999998"/>
    <n v="2.3259440919999999"/>
    <n v="2.3259440472100001"/>
    <n v="-4.4789999709138328E-8"/>
    <m/>
  </r>
  <r>
    <x v="4"/>
    <s v="08123"/>
    <s v="PUBLIC SERV - ROCKY MOUNTAIN ENERGY"/>
    <n v="12868211"/>
    <n v="68880013"/>
    <s v="55835_G_STG1"/>
    <x v="1"/>
    <x v="0"/>
    <n v="1.2"/>
    <m/>
    <n v="1.2002271267416"/>
    <n v="2.2712674160008106E-4"/>
    <m/>
  </r>
  <r>
    <x v="4"/>
    <s v="08123"/>
    <s v="PUBLIC SERV - ROCKY MOUNTAIN ENERGY"/>
    <n v="12868211"/>
    <n v="68880013"/>
    <s v="55835_G_STG1"/>
    <x v="1"/>
    <x v="1"/>
    <n v="2.895E-2"/>
    <m/>
    <n v="2.8955478772329998E-2"/>
    <n v="5.4787723299982993E-6"/>
    <m/>
  </r>
  <r>
    <x v="4"/>
    <s v="08123"/>
    <s v="PUBLIC SERVICE CO - FORT SAINT VRAIN PLT"/>
    <n v="3551511"/>
    <n v="36792713"/>
    <s v="6112_G_4"/>
    <x v="0"/>
    <x v="0"/>
    <n v="48.4"/>
    <n v="53.003820300000001"/>
    <n v="53.003773029999998"/>
    <n v="-4.727000000315229E-5"/>
    <m/>
  </r>
  <r>
    <x v="4"/>
    <s v="08123"/>
    <s v="PUBLIC SERVICE CO - FORT SAINT VRAIN PLT"/>
    <n v="3551511"/>
    <n v="36792713"/>
    <s v="6112_G_4"/>
    <x v="0"/>
    <x v="1"/>
    <n v="2.1"/>
    <n v="2.0833332520000001"/>
    <n v="2.0833346065002001"/>
    <n v="1.3545002000014961E-6"/>
    <m/>
  </r>
  <r>
    <x v="4"/>
    <s v="08123"/>
    <s v="PUBLIC SERVICE CO - FORT SAINT VRAIN PLT"/>
    <n v="3551511"/>
    <n v="36793013"/>
    <s v="6112_G_3"/>
    <x v="0"/>
    <x v="0"/>
    <n v="106.9"/>
    <n v="106.95285155000001"/>
    <n v="106.952708889999"/>
    <n v="-1.4266000100349174E-4"/>
    <m/>
  </r>
  <r>
    <x v="4"/>
    <s v="08123"/>
    <s v="PUBLIC SERVICE CO - FORT SAINT VRAIN PLT"/>
    <n v="3551511"/>
    <n v="36793013"/>
    <s v="6112_G_3"/>
    <x v="0"/>
    <x v="1"/>
    <n v="1.903629"/>
    <n v="1.9071129149999999"/>
    <n v="1.9071136704"/>
    <n v="7.5540000010754227E-7"/>
    <m/>
  </r>
  <r>
    <x v="4"/>
    <s v="08123"/>
    <s v="PUBLIC SERVICE CO - FORT SAINT VRAIN PLT"/>
    <n v="3551511"/>
    <n v="36793113"/>
    <s v="6112_G_2"/>
    <x v="0"/>
    <x v="0"/>
    <n v="115.7"/>
    <n v="115.97324999999999"/>
    <n v="115.97316679999901"/>
    <n v="-8.320000098649416E-5"/>
    <m/>
  </r>
  <r>
    <x v="4"/>
    <s v="08123"/>
    <s v="PUBLIC SERVICE CO - FORT SAINT VRAIN PLT"/>
    <n v="3551511"/>
    <n v="36793113"/>
    <s v="6112_G_2"/>
    <x v="0"/>
    <x v="1"/>
    <n v="2.254934"/>
    <n v="2.2606372069999998"/>
    <n v="2.2606455451"/>
    <n v="8.3381000002269445E-6"/>
    <m/>
  </r>
  <r>
    <x v="4"/>
    <s v="08123"/>
    <s v="PUBLIC SERVICE CO - FORT SAINT VRAIN PLT"/>
    <n v="3551511"/>
    <n v="90957313"/>
    <s v="6112_G_5"/>
    <x v="0"/>
    <x v="0"/>
    <n v="13.3"/>
    <n v="13.47003711"/>
    <n v="13.47003552"/>
    <n v="-1.5900000001067838E-6"/>
    <m/>
  </r>
  <r>
    <x v="4"/>
    <s v="08123"/>
    <s v="PUBLIC SERVICE CO - FORT SAINT VRAIN PLT"/>
    <n v="3551511"/>
    <n v="90957313"/>
    <s v="6112_G_5"/>
    <x v="0"/>
    <x v="1"/>
    <n v="0.3"/>
    <n v="0.25767947390000001"/>
    <n v="0.257679506599999"/>
    <n v="3.2699998986362999E-8"/>
    <m/>
  </r>
  <r>
    <x v="4"/>
    <s v="08123"/>
    <s v="PUBLIC SERVICE CO - FORT SAINT VRAIN PLT"/>
    <n v="3551511"/>
    <n v="90957413"/>
    <s v="6112_G_6"/>
    <x v="0"/>
    <x v="0"/>
    <n v="11.7"/>
    <n v="11.89258203"/>
    <n v="11.8925766"/>
    <n v="-5.4299999998619342E-6"/>
    <m/>
  </r>
  <r>
    <x v="4"/>
    <s v="08123"/>
    <s v="PUBLIC SERVICE CO - FORT SAINT VRAIN PLT"/>
    <n v="3551511"/>
    <n v="90957413"/>
    <s v="6112_G_6"/>
    <x v="0"/>
    <x v="1"/>
    <n v="0.2"/>
    <n v="0.24159939575"/>
    <n v="0.24159950259999999"/>
    <n v="1.0684999998678002E-7"/>
    <m/>
  </r>
  <r>
    <x v="4"/>
    <s v="08123"/>
    <s v="PUBLIC SERVICE CO - FT LUPTON STATION"/>
    <n v="3551311"/>
    <n v="36795213"/>
    <s v="8067_G_2"/>
    <x v="1"/>
    <x v="0"/>
    <n v="2.9103819999999998"/>
    <m/>
    <n v="2.91093282953099"/>
    <n v="5.5082953099017118E-4"/>
    <m/>
  </r>
  <r>
    <x v="4"/>
    <s v="08123"/>
    <s v="PUBLIC SERVICE CO - FT LUPTON STATION"/>
    <n v="3551311"/>
    <n v="36795213"/>
    <s v="8067_G_2"/>
    <x v="1"/>
    <x v="1"/>
    <n v="4.4999999999999998E-2"/>
    <m/>
    <n v="4.500851737106E-2"/>
    <n v="8.5173710600017216E-6"/>
    <m/>
  </r>
  <r>
    <x v="4"/>
    <s v="08123"/>
    <s v="PUBLIC SERVICE CO - FT LUPTON STATION"/>
    <n v="3551311"/>
    <n v="36795313"/>
    <s v="8067_G_1"/>
    <x v="1"/>
    <x v="0"/>
    <n v="2.71611"/>
    <m/>
    <n v="2.71662400025299"/>
    <n v="5.1400025298997676E-4"/>
    <m/>
  </r>
  <r>
    <x v="4"/>
    <s v="08123"/>
    <s v="PUBLIC SERVICE CO - FT LUPTON STATION"/>
    <n v="3551311"/>
    <n v="36795313"/>
    <s v="8067_G_1"/>
    <x v="1"/>
    <x v="1"/>
    <n v="0.04"/>
    <m/>
    <n v="4.0007569092379902E-2"/>
    <n v="7.5690923799012766E-6"/>
    <m/>
  </r>
  <r>
    <x v="4"/>
    <s v="08123"/>
    <s v="SPINDLE HILL ENERGY, LLC"/>
    <n v="13331311"/>
    <n v="68956213"/>
    <s v="56445_G_GEN1"/>
    <x v="0"/>
    <x v="0"/>
    <n v="20.36"/>
    <n v="6.7610532249999897"/>
    <n v="6.7610530300000002"/>
    <n v="-1.9499998948901975E-7"/>
    <m/>
  </r>
  <r>
    <x v="4"/>
    <s v="08123"/>
    <s v="SPINDLE HILL ENERGY, LLC"/>
    <n v="13331311"/>
    <n v="68956213"/>
    <s v="56445_G_GEN1"/>
    <x v="0"/>
    <x v="1"/>
    <n v="0.35"/>
    <n v="0.40075350949999999"/>
    <n v="0.40075350339999999"/>
    <n v="-6.100000005115902E-9"/>
    <m/>
  </r>
  <r>
    <x v="4"/>
    <s v="08123"/>
    <s v="SPINDLE HILL ENERGY, LLC"/>
    <n v="13331311"/>
    <n v="68956313"/>
    <s v="56445_G_GEN2"/>
    <x v="0"/>
    <x v="0"/>
    <n v="18.3"/>
    <n v="5.782805175"/>
    <n v="5.7828036599999999"/>
    <n v="-1.5150000001185049E-6"/>
    <m/>
  </r>
  <r>
    <x v="4"/>
    <s v="08123"/>
    <s v="SPINDLE HILL ENERGY, LLC"/>
    <n v="13331311"/>
    <n v="68956313"/>
    <s v="56445_G_GEN2"/>
    <x v="0"/>
    <x v="1"/>
    <n v="0.28999999999999998"/>
    <n v="0.377137481699999"/>
    <n v="0.37713750260000001"/>
    <n v="2.0900001007628788E-8"/>
    <m/>
  </r>
  <r>
    <x v="4"/>
    <s v="08123"/>
    <s v="THERMO COGEN PARTNERSHIP - JM SHAFER"/>
    <n v="4223811"/>
    <n v="36292013"/>
    <s v="50707_G_LMA"/>
    <x v="0"/>
    <x v="0"/>
    <n v="47.99"/>
    <n v="48.220769529999998"/>
    <n v="48.2206435619999"/>
    <n v="-1.259680000984531E-4"/>
    <m/>
  </r>
  <r>
    <x v="4"/>
    <s v="08123"/>
    <s v="THERMO COGEN PARTNERSHIP - JM SHAFER"/>
    <n v="4223811"/>
    <n v="36292013"/>
    <s v="50707_G_LMA"/>
    <x v="0"/>
    <x v="1"/>
    <n v="0.34"/>
    <n v="0.32989785765000001"/>
    <n v="0.32990000100099998"/>
    <n v="2.1433509999613243E-6"/>
    <m/>
  </r>
  <r>
    <x v="4"/>
    <s v="08123"/>
    <s v="THERMO COGEN PARTNERSHIP - JM SHAFER"/>
    <n v="4223811"/>
    <n v="68875613"/>
    <s v="50707_G_LMB"/>
    <x v="0"/>
    <x v="0"/>
    <n v="26.28"/>
    <n v="26.517691405000001"/>
    <n v="26.517696789999899"/>
    <n v="5.3849998984389913E-6"/>
    <m/>
  </r>
  <r>
    <x v="4"/>
    <s v="08123"/>
    <s v="THERMO COGEN PARTNERSHIP - JM SHAFER"/>
    <n v="4223811"/>
    <n v="68875613"/>
    <s v="50707_G_LMB"/>
    <x v="0"/>
    <x v="1"/>
    <n v="0.19"/>
    <n v="0.17966249085"/>
    <n v="0.17966250210099899"/>
    <n v="1.1250998993572736E-8"/>
    <m/>
  </r>
  <r>
    <x v="4"/>
    <s v="08123"/>
    <s v="THERMO COGEN PARTNERSHIP - JM SHAFER"/>
    <n v="4223811"/>
    <n v="68875713"/>
    <s v="50707_G_LMC"/>
    <x v="0"/>
    <x v="0"/>
    <n v="43.61"/>
    <n v="43.948648439999999"/>
    <n v="43.948639600999996"/>
    <n v="-8.8390000030358351E-6"/>
    <m/>
  </r>
  <r>
    <x v="4"/>
    <s v="08123"/>
    <s v="THERMO COGEN PARTNERSHIP - JM SHAFER"/>
    <n v="4223811"/>
    <n v="68875713"/>
    <s v="50707_G_LMC"/>
    <x v="0"/>
    <x v="1"/>
    <n v="0.32"/>
    <n v="0.30090930175000002"/>
    <n v="0.3009090009"/>
    <n v="-3.0085000002344486E-7"/>
    <m/>
  </r>
  <r>
    <x v="4"/>
    <s v="08123"/>
    <s v="THERMO COGEN PARTNERSHIP - JM SHAFER"/>
    <n v="4223811"/>
    <n v="68875813"/>
    <s v="50707_G_LMD"/>
    <x v="0"/>
    <x v="0"/>
    <n v="47.16"/>
    <n v="47.593695310000001"/>
    <n v="47.593705819999897"/>
    <n v="1.0509999896157751E-5"/>
    <m/>
  </r>
  <r>
    <x v="4"/>
    <s v="08123"/>
    <s v="THERMO COGEN PARTNERSHIP - JM SHAFER"/>
    <n v="4223811"/>
    <n v="68875813"/>
    <s v="50707_G_LMD"/>
    <x v="0"/>
    <x v="1"/>
    <n v="0.33"/>
    <n v="0.31686602785000001"/>
    <n v="0.31686700440499999"/>
    <n v="9.7655499997628681E-7"/>
    <m/>
  </r>
  <r>
    <x v="4"/>
    <s v="08123"/>
    <s v="THERMO COGEN PARTNERSHIP - JM SHAFER"/>
    <n v="4223811"/>
    <n v="68875913"/>
    <s v="50707_G_LME"/>
    <x v="0"/>
    <x v="0"/>
    <n v="35.14"/>
    <n v="35.38703125"/>
    <n v="35.386785430000003"/>
    <n v="-2.4581999999639947E-4"/>
    <m/>
  </r>
  <r>
    <x v="4"/>
    <s v="08123"/>
    <s v="THERMO COGEN PARTNERSHIP - JM SHAFER"/>
    <n v="4223811"/>
    <n v="68875913"/>
    <s v="50707_G_LME"/>
    <x v="0"/>
    <x v="1"/>
    <n v="0.24"/>
    <n v="0.23919844055"/>
    <n v="0.2392005105151"/>
    <n v="2.0699650999933539E-6"/>
    <m/>
  </r>
  <r>
    <x v="4"/>
    <s v="08123"/>
    <s v="THERMO POWER &amp; ELEC (SEE ALSO 123/0321)"/>
    <n v="2568111"/>
    <n v="40903213"/>
    <s v="50676_G_GEN1"/>
    <x v="1"/>
    <x v="0"/>
    <n v="35"/>
    <m/>
    <n v="35.006624414809998"/>
    <n v="6.6244148099983136E-3"/>
    <m/>
  </r>
  <r>
    <x v="4"/>
    <s v="08123"/>
    <s v="THERMO POWER &amp; ELEC (SEE ALSO 123/0321)"/>
    <n v="2568111"/>
    <n v="40903213"/>
    <s v="50676_G_GEN1"/>
    <x v="1"/>
    <x v="1"/>
    <n v="2"/>
    <m/>
    <n v="2.000378489169"/>
    <n v="3.7848916899996254E-4"/>
    <m/>
  </r>
  <r>
    <x v="4"/>
    <s v="08123"/>
    <s v="THERMO POWER &amp; ELEC (SEE ALSO 123/0321)"/>
    <n v="2568111"/>
    <n v="40903313"/>
    <s v="50676_G_GEN2"/>
    <x v="1"/>
    <x v="0"/>
    <n v="35"/>
    <m/>
    <n v="35.006624414809998"/>
    <n v="6.6244148099983136E-3"/>
    <m/>
  </r>
  <r>
    <x v="4"/>
    <s v="08123"/>
    <s v="THERMO POWER &amp; ELEC (SEE ALSO 123/0321)"/>
    <n v="2568111"/>
    <n v="40903313"/>
    <s v="50676_G_GEN2"/>
    <x v="1"/>
    <x v="1"/>
    <n v="2"/>
    <m/>
    <n v="2.000378489169"/>
    <n v="3.7848916899996254E-4"/>
    <m/>
  </r>
  <r>
    <x v="5"/>
    <s v="09001"/>
    <s v="BRIDGEPORT ENERGY LLC"/>
    <n v="754511"/>
    <n v="46284913"/>
    <s v="55042_G_GEN1"/>
    <x v="0"/>
    <x v="0"/>
    <n v="105.7"/>
    <n v="105.63333594999899"/>
    <n v="105.633332"/>
    <n v="-3.9499989981095496E-6"/>
    <m/>
  </r>
  <r>
    <x v="5"/>
    <s v="09001"/>
    <s v="BRIDGEPORT ENERGY LLC"/>
    <n v="754511"/>
    <n v="46284913"/>
    <s v="55042_G_GEN1"/>
    <x v="0"/>
    <x v="1"/>
    <n v="3.5485199999999999"/>
    <n v="3.8707001954999898"/>
    <n v="3.8707140169999898"/>
    <n v="1.3821500000066322E-5"/>
    <m/>
  </r>
  <r>
    <x v="5"/>
    <s v="09001"/>
    <s v="BRIDGEPORT ENERGY LLC"/>
    <n v="754511"/>
    <n v="46285013"/>
    <s v="55042_G_GEN2"/>
    <x v="0"/>
    <x v="0"/>
    <n v="104.2"/>
    <n v="104.26446095"/>
    <n v="104.26467211000001"/>
    <n v="2.111600000063163E-4"/>
    <m/>
  </r>
  <r>
    <x v="5"/>
    <s v="09001"/>
    <s v="BRIDGEPORT ENERGY LLC"/>
    <n v="754511"/>
    <n v="46285013"/>
    <s v="55042_G_GEN2"/>
    <x v="0"/>
    <x v="1"/>
    <n v="3.59354"/>
    <n v="3.9200161135"/>
    <n v="3.9200140099999898"/>
    <n v="-2.103500010175452E-6"/>
    <m/>
  </r>
  <r>
    <x v="5"/>
    <s v="09001"/>
    <s v="CONNECTICUT JET POWER, LLC"/>
    <n v="2722511"/>
    <n v="41011213"/>
    <s v="542_G_UN12"/>
    <x v="0"/>
    <x v="0"/>
    <n v="0.34864200000000001"/>
    <n v="1.0049999999999999"/>
    <n v="1.0049999999999999"/>
    <n v="0"/>
    <m/>
  </r>
  <r>
    <x v="5"/>
    <s v="09001"/>
    <s v="CONNECTICUT JET POWER, LLC"/>
    <n v="2722511"/>
    <n v="41011213"/>
    <s v="542_G_UN12"/>
    <x v="0"/>
    <x v="1"/>
    <n v="2.8360099999999999E-3"/>
    <m/>
    <n v="2.8360098999999999E-3"/>
    <n v="-1.0000000003410059E-10"/>
    <m/>
  </r>
  <r>
    <x v="5"/>
    <s v="09001"/>
    <s v="CONNECTICUT JET POWER, LLC"/>
    <n v="2722511"/>
    <n v="41011313"/>
    <s v="542_G_UN11"/>
    <x v="0"/>
    <x v="0"/>
    <n v="0.272818"/>
    <n v="0.99299999999999999"/>
    <n v="0.99299990000000005"/>
    <n v="-9.9999999947364415E-8"/>
    <m/>
  </r>
  <r>
    <x v="5"/>
    <s v="09001"/>
    <s v="CONNECTICUT JET POWER, LLC"/>
    <n v="2722511"/>
    <n v="41011313"/>
    <s v="542_G_UN11"/>
    <x v="0"/>
    <x v="1"/>
    <n v="2.41208E-3"/>
    <m/>
    <n v="2.4120796999999999E-3"/>
    <n v="-3.0000000010230177E-10"/>
    <m/>
  </r>
  <r>
    <x v="5"/>
    <s v="09001"/>
    <s v="CONNECTICUT JET POWER, LLC"/>
    <n v="2722511"/>
    <n v="41011413"/>
    <s v="542_G_UN10"/>
    <x v="0"/>
    <x v="0"/>
    <n v="0.31090600000000002"/>
    <n v="1.7070000000000001"/>
    <n v="1.7070000999999999"/>
    <n v="9.9999999836342113E-8"/>
    <m/>
  </r>
  <r>
    <x v="5"/>
    <s v="09001"/>
    <s v="CONNECTICUT JET POWER, LLC"/>
    <n v="2722511"/>
    <n v="41011413"/>
    <s v="542_G_UN10"/>
    <x v="0"/>
    <x v="1"/>
    <n v="3.1289500000000001E-3"/>
    <m/>
    <n v="3.1289500000000001E-3"/>
    <n v="0"/>
    <m/>
  </r>
  <r>
    <x v="5"/>
    <s v="09001"/>
    <s v="CONNECTICUT JET POWER, LLC"/>
    <n v="2722511"/>
    <n v="99525213"/>
    <s v="542_G_un14"/>
    <x v="0"/>
    <x v="0"/>
    <n v="0.51661000000000001"/>
    <n v="2.7721501465"/>
    <n v="2.7721501200000001"/>
    <n v="-2.6499999972173782E-8"/>
    <m/>
  </r>
  <r>
    <x v="5"/>
    <s v="09001"/>
    <s v="CONNECTICUT JET POWER, LLC"/>
    <n v="2722511"/>
    <n v="99525213"/>
    <s v="542_G_un14"/>
    <x v="0"/>
    <x v="1"/>
    <n v="4.1625999999999998E-3"/>
    <m/>
    <n v="4.1625997999999997E-3"/>
    <n v="-2.0000000006820118E-10"/>
    <m/>
  </r>
  <r>
    <x v="5"/>
    <s v="09001"/>
    <s v="CONNECTICUT JET POWER, LLC"/>
    <n v="2722511"/>
    <n v="99525313"/>
    <s v="542_G_UN13"/>
    <x v="0"/>
    <x v="0"/>
    <n v="0.263351"/>
    <n v="1.622550049"/>
    <n v="1.6225502000000001"/>
    <n v="1.5100000005929815E-7"/>
    <m/>
  </r>
  <r>
    <x v="5"/>
    <s v="09001"/>
    <s v="CONNECTICUT JET POWER, LLC"/>
    <n v="2722511"/>
    <n v="99525313"/>
    <s v="542_G_UN13"/>
    <x v="0"/>
    <x v="1"/>
    <n v="2.6322199999999998E-3"/>
    <m/>
    <n v="2.63222006E-3"/>
    <n v="6.0000000193932701E-11"/>
    <m/>
  </r>
  <r>
    <x v="5"/>
    <s v="09001"/>
    <s v="PSEG PWR CT LLC/BPT HARBOR STA"/>
    <n v="754311"/>
    <n v="46285813"/>
    <s v="568_G_4"/>
    <x v="0"/>
    <x v="0"/>
    <n v="0.79739899999999897"/>
    <n v="0.35644998169999997"/>
    <n v="0.35644999999999999"/>
    <n v="1.8300000015347706E-8"/>
    <m/>
  </r>
  <r>
    <x v="5"/>
    <s v="09001"/>
    <s v="PSEG PWR CT LLC/BPT HARBOR STA"/>
    <n v="754311"/>
    <n v="46285813"/>
    <s v="568_G_4"/>
    <x v="0"/>
    <x v="1"/>
    <n v="1.8581400000000001E-2"/>
    <m/>
    <n v="1.8581400099999999E-2"/>
    <n v="9.9999997865696244E-11"/>
    <m/>
  </r>
  <r>
    <x v="5"/>
    <s v="09001"/>
    <s v="PSEG PWR CT LLC/BPT HARBOR STA"/>
    <n v="754311"/>
    <n v="46286413"/>
    <s v="568_B_BHB3"/>
    <x v="0"/>
    <x v="0"/>
    <n v="153.04319000000001"/>
    <n v="153.30570309999999"/>
    <n v="153.30583835196799"/>
    <n v="1.3525196800401318E-4"/>
    <m/>
  </r>
  <r>
    <x v="5"/>
    <s v="09001"/>
    <s v="PSEG PWR CT LLC/BPT HARBOR STA"/>
    <n v="754311"/>
    <n v="46286413"/>
    <s v="568_B_BHB3"/>
    <x v="0"/>
    <x v="1"/>
    <n v="238.75922"/>
    <n v="238.76503124999999"/>
    <n v="238.7650252087"/>
    <n v="-6.0412999971504178E-6"/>
    <m/>
  </r>
  <r>
    <x v="5"/>
    <s v="09001"/>
    <s v="WATERSIDE POWER LLC"/>
    <n v="14623611"/>
    <n v="88748813"/>
    <s v="56189_G_4"/>
    <x v="0"/>
    <x v="0"/>
    <n v="0.34226699999999999"/>
    <n v="0.33800000000000002"/>
    <n v="0.33799998999999997"/>
    <n v="-1.0000000050247593E-8"/>
    <m/>
  </r>
  <r>
    <x v="5"/>
    <s v="09001"/>
    <s v="WATERSIDE POWER LLC"/>
    <n v="14623611"/>
    <n v="88748813"/>
    <s v="56189_G_4"/>
    <x v="0"/>
    <x v="1"/>
    <n v="3.8941599999999998E-3"/>
    <m/>
    <n v="3.8941597999999902E-3"/>
    <n v="-2.000000096091803E-10"/>
    <m/>
  </r>
  <r>
    <x v="5"/>
    <s v="09001"/>
    <s v="WATERSIDE POWER LLC"/>
    <n v="14623611"/>
    <n v="88748913"/>
    <s v="56189_G_5"/>
    <x v="0"/>
    <x v="0"/>
    <n v="0.35708099999999998"/>
    <n v="0.32904995729999997"/>
    <n v="0.32905001"/>
    <n v="5.2700000030547756E-8"/>
    <m/>
  </r>
  <r>
    <x v="5"/>
    <s v="09001"/>
    <s v="WATERSIDE POWER LLC"/>
    <n v="14623611"/>
    <n v="88748913"/>
    <s v="56189_G_5"/>
    <x v="0"/>
    <x v="1"/>
    <n v="4.0033899999999999E-3"/>
    <m/>
    <n v="4.0033903200000004E-3"/>
    <n v="3.2000000045606658E-10"/>
    <m/>
  </r>
  <r>
    <x v="5"/>
    <s v="09001"/>
    <s v="WATERSIDE POWER LLC"/>
    <n v="14623611"/>
    <n v="88749013"/>
    <s v="56189_G_7"/>
    <x v="0"/>
    <x v="0"/>
    <n v="0.35271599999999997"/>
    <n v="0.31970001219999999"/>
    <n v="0.31970000999999998"/>
    <n v="-2.2000000154953625E-9"/>
    <m/>
  </r>
  <r>
    <x v="5"/>
    <s v="09001"/>
    <s v="WATERSIDE POWER LLC"/>
    <n v="14623611"/>
    <n v="88749013"/>
    <s v="56189_G_7"/>
    <x v="0"/>
    <x v="1"/>
    <n v="4.0733799999999997E-3"/>
    <m/>
    <n v="4.0733797899999997E-3"/>
    <n v="-2.1000000002824315E-10"/>
    <m/>
  </r>
  <r>
    <x v="5"/>
    <s v="09001"/>
    <s v="WHEELABRATOR BRIDGEPORT LP"/>
    <n v="754411"/>
    <n v="46285513"/>
    <s v="50883_B_BLR2"/>
    <x v="1"/>
    <x v="0"/>
    <n v="416.62"/>
    <m/>
    <n v="417.76155000000301"/>
    <n v="1.1415500000030079"/>
    <m/>
  </r>
  <r>
    <x v="5"/>
    <s v="09001"/>
    <s v="WHEELABRATOR BRIDGEPORT LP"/>
    <n v="754411"/>
    <n v="46285513"/>
    <s v="50883_B_BLR2"/>
    <x v="1"/>
    <x v="1"/>
    <n v="16.12"/>
    <m/>
    <n v="16.164163079999899"/>
    <n v="4.4163079999897548E-2"/>
    <m/>
  </r>
  <r>
    <x v="5"/>
    <s v="09001"/>
    <s v="WHEELABRATOR BRIDGEPORT LP"/>
    <n v="754411"/>
    <n v="46285613"/>
    <s v="50883_B_BLR3"/>
    <x v="1"/>
    <x v="0"/>
    <n v="435.28"/>
    <m/>
    <n v="436.47256799999701"/>
    <n v="1.1925679999970384"/>
    <m/>
  </r>
  <r>
    <x v="5"/>
    <s v="09001"/>
    <s v="WHEELABRATOR BRIDGEPORT LP"/>
    <n v="754411"/>
    <n v="46285613"/>
    <s v="50883_B_BLR3"/>
    <x v="1"/>
    <x v="1"/>
    <n v="25.55"/>
    <m/>
    <n v="25.62"/>
    <n v="7.0000000000000284E-2"/>
    <m/>
  </r>
  <r>
    <x v="5"/>
    <s v="09001"/>
    <s v="WHEELABRATOR BRIDGEPORT LP"/>
    <n v="754411"/>
    <n v="46285713"/>
    <s v="50883_B_BLR1"/>
    <x v="1"/>
    <x v="0"/>
    <n v="423.09"/>
    <m/>
    <n v="424.249266000001"/>
    <n v="1.1592660000010255"/>
    <m/>
  </r>
  <r>
    <x v="5"/>
    <s v="09001"/>
    <s v="WHEELABRATOR BRIDGEPORT LP"/>
    <n v="754411"/>
    <n v="46285713"/>
    <s v="50883_B_BLR1"/>
    <x v="1"/>
    <x v="1"/>
    <n v="14.16"/>
    <m/>
    <n v="14.1987943199999"/>
    <n v="3.8794319999899685E-2"/>
    <m/>
  </r>
  <r>
    <x v="5"/>
    <s v="09003"/>
    <s v="ALGONQUIN POWER WINDSOR LOCKS"/>
    <n v="589711"/>
    <n v="107238913"/>
    <s v="10567_G_GTG2"/>
    <x v="1"/>
    <x v="0"/>
    <n v="3.3768799999999999"/>
    <m/>
    <n v="3.3861309839999798"/>
    <n v="9.2509839999799226E-3"/>
    <m/>
  </r>
  <r>
    <x v="5"/>
    <s v="09003"/>
    <s v="ALGONQUIN POWER WINDSOR LOCKS"/>
    <n v="589711"/>
    <n v="107238913"/>
    <s v="10567_G_GTG2"/>
    <x v="1"/>
    <x v="1"/>
    <n v="0.35238700000000001"/>
    <m/>
    <n v="0.35335250399999901"/>
    <n v="9.6550399999900671E-4"/>
    <m/>
  </r>
  <r>
    <x v="5"/>
    <s v="09003"/>
    <s v="ALGONQUIN POWER WINDSOR LOCKS"/>
    <n v="589711"/>
    <n v="46138413"/>
    <s v="10567_G_STG"/>
    <x v="1"/>
    <x v="0"/>
    <n v="9.3061000000000007"/>
    <m/>
    <n v="9.3315982200000391"/>
    <n v="2.549822000003843E-2"/>
    <m/>
  </r>
  <r>
    <x v="5"/>
    <s v="09003"/>
    <s v="ALGONQUIN POWER WINDSOR LOCKS"/>
    <n v="589711"/>
    <n v="46138413"/>
    <s v="10567_G_STG"/>
    <x v="1"/>
    <x v="1"/>
    <n v="7.0470000000000005E-2"/>
    <m/>
    <n v="7.0663034400000199E-2"/>
    <n v="1.9303440000019434E-4"/>
    <m/>
  </r>
  <r>
    <x v="5"/>
    <s v="09003"/>
    <s v="ALGONQUIN POWER WINDSOR LOCKS"/>
    <n v="589711"/>
    <n v="46138613"/>
    <s v="10567_G_GTG"/>
    <x v="0"/>
    <x v="0"/>
    <n v="15.741099999999999"/>
    <n v="15.101470705000001"/>
    <n v="15.1014727895087"/>
    <n v="2.0845086989851325E-6"/>
    <m/>
  </r>
  <r>
    <x v="5"/>
    <s v="09003"/>
    <s v="ALGONQUIN POWER WINDSOR LOCKS"/>
    <n v="589711"/>
    <n v="46138613"/>
    <s v="10567_G_GTG"/>
    <x v="0"/>
    <x v="1"/>
    <n v="0.103215"/>
    <m/>
    <n v="0.10321501530782"/>
    <n v="1.5307819997700811E-8"/>
    <m/>
  </r>
  <r>
    <x v="5"/>
    <s v="09003"/>
    <s v="CAP DIST ENERGY CTR COGEN ASSO"/>
    <n v="844911"/>
    <n v="46195913"/>
    <s v="50498_G_GTG"/>
    <x v="0"/>
    <x v="0"/>
    <n v="38.765099999999997"/>
    <n v="38.764843749999997"/>
    <n v="38.764856051199999"/>
    <n v="1.230120000172974E-5"/>
    <m/>
  </r>
  <r>
    <x v="5"/>
    <s v="09003"/>
    <s v="CAP DIST ENERGY CTR COGEN ASSO"/>
    <n v="844911"/>
    <n v="46195913"/>
    <s v="50498_G_GTG"/>
    <x v="0"/>
    <x v="1"/>
    <n v="0.118122559999999"/>
    <n v="0.29506832885000001"/>
    <n v="0.29506801073299999"/>
    <n v="-3.1811700001993515E-7"/>
    <m/>
  </r>
  <r>
    <x v="5"/>
    <s v="09003"/>
    <s v="CAP DIST ENERGY CTR COGEN ASSO"/>
    <n v="844911"/>
    <n v="46196113"/>
    <s v="50498_G_STG"/>
    <x v="1"/>
    <x v="0"/>
    <n v="1.222"/>
    <m/>
    <n v="1.22534787"/>
    <n v="3.3478700000000305E-3"/>
    <m/>
  </r>
  <r>
    <x v="5"/>
    <s v="09003"/>
    <s v="CAP DIST ENERGY CTR COGEN ASSO"/>
    <n v="844911"/>
    <n v="46196113"/>
    <s v="50498_G_STG"/>
    <x v="1"/>
    <x v="1"/>
    <n v="2.2612500000000001E-2"/>
    <m/>
    <n v="2.2674450299999999E-2"/>
    <n v="6.1950299999998654E-5"/>
    <m/>
  </r>
  <r>
    <x v="5"/>
    <s v="09003"/>
    <s v="COVANTA BRISTOL, INC"/>
    <n v="588711"/>
    <n v="46157913"/>
    <s v="50648_B_UNIT2"/>
    <x v="1"/>
    <x v="0"/>
    <n v="155.07499999999899"/>
    <m/>
    <n v="155.4998946"/>
    <n v="0.42489460000101076"/>
    <m/>
  </r>
  <r>
    <x v="5"/>
    <s v="09003"/>
    <s v="COVANTA BRISTOL, INC"/>
    <n v="588711"/>
    <n v="46157913"/>
    <s v="50648_B_UNIT2"/>
    <x v="1"/>
    <x v="1"/>
    <n v="13.715999999999999"/>
    <m/>
    <n v="13.753577279999901"/>
    <n v="3.7577279999901236E-2"/>
    <m/>
  </r>
  <r>
    <x v="5"/>
    <s v="09003"/>
    <s v="COVANTA BRISTOL, INC"/>
    <n v="588711"/>
    <n v="46158013"/>
    <s v="50648_B_UNIT1"/>
    <x v="1"/>
    <x v="0"/>
    <n v="104.79"/>
    <m/>
    <n v="105.07706279999999"/>
    <n v="0.28706279999998685"/>
    <m/>
  </r>
  <r>
    <x v="5"/>
    <s v="09003"/>
    <s v="COVANTA BRISTOL, INC"/>
    <n v="588711"/>
    <n v="46158013"/>
    <s v="50648_B_UNIT1"/>
    <x v="1"/>
    <x v="1"/>
    <n v="13.8"/>
    <m/>
    <n v="13.8378121799998"/>
    <n v="3.7812179999798801E-2"/>
    <m/>
  </r>
  <r>
    <x v="5"/>
    <s v="09003"/>
    <s v="MIRA / MID-CONNECTICUT"/>
    <n v="715611"/>
    <n v="46361913"/>
    <s v="563_G_14B"/>
    <x v="0"/>
    <x v="0"/>
    <n v="0.88345099999999999"/>
    <n v="0.98514996349999995"/>
    <n v="0.98515000100000005"/>
    <n v="3.7500000105161746E-8"/>
    <m/>
  </r>
  <r>
    <x v="5"/>
    <s v="09003"/>
    <s v="MIRA / MID-CONNECTICUT"/>
    <n v="715611"/>
    <n v="46361913"/>
    <s v="563_G_14B"/>
    <x v="0"/>
    <x v="1"/>
    <n v="1.8484E-3"/>
    <m/>
    <n v="1.8484000389E-3"/>
    <n v="3.8899999974667532E-11"/>
    <m/>
  </r>
  <r>
    <x v="5"/>
    <s v="09003"/>
    <s v="MIRA / MID-CONNECTICUT"/>
    <n v="715611"/>
    <n v="46362013"/>
    <s v="563_G_14"/>
    <x v="0"/>
    <x v="0"/>
    <n v="0.86636800000000003"/>
    <n v="0.96529998800000005"/>
    <n v="0.96530000000000005"/>
    <n v="1.199999999368373E-8"/>
    <m/>
  </r>
  <r>
    <x v="5"/>
    <s v="09003"/>
    <s v="MIRA / MID-CONNECTICUT"/>
    <n v="715611"/>
    <n v="46362013"/>
    <s v="563_G_14"/>
    <x v="0"/>
    <x v="1"/>
    <n v="1.8484E-3"/>
    <m/>
    <n v="1.8484000389E-3"/>
    <n v="3.8899999974667532E-11"/>
    <m/>
  </r>
  <r>
    <x v="5"/>
    <s v="09003"/>
    <s v="MIRA / MID-CONNECTICUT"/>
    <n v="715611"/>
    <n v="46362113"/>
    <s v="563_G_13B"/>
    <x v="0"/>
    <x v="0"/>
    <n v="1.0188200000000001"/>
    <n v="1.1308499755000001"/>
    <n v="1.1308500022000001"/>
    <n v="2.6699999988721856E-8"/>
    <m/>
  </r>
  <r>
    <x v="5"/>
    <s v="09003"/>
    <s v="MIRA / MID-CONNECTICUT"/>
    <n v="715611"/>
    <n v="46362113"/>
    <s v="563_G_13B"/>
    <x v="0"/>
    <x v="1"/>
    <n v="2.0306600000000001E-3"/>
    <m/>
    <n v="2.0306602427999899E-3"/>
    <n v="2.4279998974904848E-10"/>
    <m/>
  </r>
  <r>
    <x v="5"/>
    <s v="09003"/>
    <s v="MIRA / MID-CONNECTICUT"/>
    <n v="715611"/>
    <n v="46362213"/>
    <s v="563_G_13"/>
    <x v="0"/>
    <x v="0"/>
    <n v="0.97147499999999998"/>
    <n v="1.07975"/>
    <n v="1.0797500009999901"/>
    <n v="9.9999009073314937E-10"/>
    <m/>
  </r>
  <r>
    <x v="5"/>
    <s v="09003"/>
    <s v="MIRA / MID-CONNECTICUT"/>
    <n v="715611"/>
    <n v="46362213"/>
    <s v="563_G_13"/>
    <x v="0"/>
    <x v="1"/>
    <n v="1.8890599999999999E-3"/>
    <m/>
    <n v="1.8890600140000001E-3"/>
    <n v="1.4000000160899195E-11"/>
    <m/>
  </r>
  <r>
    <x v="5"/>
    <s v="09003"/>
    <s v="MIRA / MID-CONNECTICUT"/>
    <n v="715611"/>
    <n v="46362313"/>
    <s v="563_G_12B"/>
    <x v="0"/>
    <x v="0"/>
    <n v="1.21878"/>
    <n v="1.3319499509999999"/>
    <n v="1.3319500001"/>
    <n v="4.9100000065749327E-8"/>
    <m/>
  </r>
  <r>
    <x v="5"/>
    <s v="09003"/>
    <s v="MIRA / MID-CONNECTICUT"/>
    <n v="715611"/>
    <n v="46362313"/>
    <s v="563_G_12B"/>
    <x v="0"/>
    <x v="1"/>
    <n v="2.7432300000000001E-3"/>
    <m/>
    <n v="2.7432296309999999E-3"/>
    <n v="-3.6900000026027224E-10"/>
    <m/>
  </r>
  <r>
    <x v="5"/>
    <s v="09003"/>
    <s v="MIRA / MID-CONNECTICUT"/>
    <n v="715611"/>
    <n v="46362413"/>
    <s v="563_G_12"/>
    <x v="0"/>
    <x v="0"/>
    <n v="1.3129500000000001"/>
    <n v="1.4351500245"/>
    <n v="1.4351499999999999"/>
    <n v="-2.4500000028737645E-8"/>
    <m/>
  </r>
  <r>
    <x v="5"/>
    <s v="09003"/>
    <s v="MIRA / MID-CONNECTICUT"/>
    <n v="715611"/>
    <n v="46362413"/>
    <s v="563_G_12"/>
    <x v="0"/>
    <x v="1"/>
    <n v="2.7432300000000001E-3"/>
    <m/>
    <n v="2.7432296309999999E-3"/>
    <n v="-3.6900000026027224E-10"/>
    <m/>
  </r>
  <r>
    <x v="5"/>
    <s v="09003"/>
    <s v="MIRA / MID-CONNECTICUT"/>
    <n v="715611"/>
    <n v="46362513"/>
    <s v="563_G_11B"/>
    <x v="0"/>
    <x v="0"/>
    <n v="1.29904"/>
    <n v="1.4344000244999999"/>
    <n v="1.4344000102000001"/>
    <n v="-1.4299999850919676E-8"/>
    <m/>
  </r>
  <r>
    <x v="5"/>
    <s v="09003"/>
    <s v="MIRA / MID-CONNECTICUT"/>
    <n v="715611"/>
    <n v="46362513"/>
    <s v="563_G_11B"/>
    <x v="0"/>
    <x v="1"/>
    <n v="2.71792E-3"/>
    <m/>
    <n v="2.7179201479999998E-3"/>
    <n v="1.4799999984230205E-10"/>
    <m/>
  </r>
  <r>
    <x v="5"/>
    <s v="09003"/>
    <s v="MIRA / MID-CONNECTICUT"/>
    <n v="715611"/>
    <n v="46362613"/>
    <s v="54945_B_12"/>
    <x v="1"/>
    <x v="0"/>
    <n v="248.31644399999999"/>
    <m/>
    <n v="248.99682518700101"/>
    <n v="0.68038118700101791"/>
    <m/>
  </r>
  <r>
    <x v="5"/>
    <s v="09003"/>
    <s v="MIRA / MID-CONNECTICUT"/>
    <n v="715611"/>
    <n v="46362613"/>
    <s v="54945_B_12"/>
    <x v="1"/>
    <x v="1"/>
    <n v="13.160060617199999"/>
    <m/>
    <n v="13.1961139232669"/>
    <n v="3.6053306066900603E-2"/>
    <m/>
  </r>
  <r>
    <x v="5"/>
    <s v="09003"/>
    <s v="MIRA / MID-CONNECTICUT"/>
    <n v="715611"/>
    <n v="46362713"/>
    <s v="54945_B_13"/>
    <x v="1"/>
    <x v="0"/>
    <n v="245.12895399999999"/>
    <m/>
    <n v="245.80049613000099"/>
    <n v="0.67154213000100071"/>
    <m/>
  </r>
  <r>
    <x v="5"/>
    <s v="09003"/>
    <s v="MIRA / MID-CONNECTICUT"/>
    <n v="715611"/>
    <n v="46362713"/>
    <s v="54945_B_13"/>
    <x v="1"/>
    <x v="1"/>
    <n v="9.8400698824999999"/>
    <m/>
    <n v="9.8670274739574602"/>
    <n v="2.6957591457460239E-2"/>
    <m/>
  </r>
  <r>
    <x v="5"/>
    <s v="09003"/>
    <s v="MIRA / MID-CONNECTICUT"/>
    <n v="715611"/>
    <n v="46362813"/>
    <s v="563_G_11"/>
    <x v="0"/>
    <x v="0"/>
    <n v="1.3456900000000001"/>
    <n v="1.4849501955"/>
    <n v="1.4849501112000001"/>
    <n v="-8.4299999869585918E-8"/>
    <m/>
  </r>
  <r>
    <x v="5"/>
    <s v="09003"/>
    <s v="MIRA / MID-CONNECTICUT"/>
    <n v="715611"/>
    <n v="46362813"/>
    <s v="563_G_11"/>
    <x v="0"/>
    <x v="1"/>
    <n v="2.71792E-3"/>
    <m/>
    <n v="2.7179201479999998E-3"/>
    <n v="1.4799999984230205E-10"/>
    <m/>
  </r>
  <r>
    <x v="5"/>
    <s v="09003"/>
    <s v="MIRA / MID-CONNECTICUT"/>
    <n v="715611"/>
    <n v="46362913"/>
    <s v="54945_B_11"/>
    <x v="1"/>
    <x v="0"/>
    <n v="216.236819"/>
    <m/>
    <n v="216.8293077516"/>
    <n v="0.59248875160000125"/>
    <m/>
  </r>
  <r>
    <x v="5"/>
    <s v="09003"/>
    <s v="MIRA / MID-CONNECTICUT"/>
    <n v="715611"/>
    <n v="46362913"/>
    <s v="54945_B_11"/>
    <x v="1"/>
    <x v="1"/>
    <n v="14.170119458"/>
    <m/>
    <n v="14.208946165321599"/>
    <n v="3.8826707321598875E-2"/>
    <m/>
  </r>
  <r>
    <x v="5"/>
    <s v="09003"/>
    <s v="PRATT &amp; WHITNEY DIV UTC"/>
    <n v="2673411"/>
    <n v="40876913"/>
    <s v="54605_G_001"/>
    <x v="0"/>
    <x v="0"/>
    <n v="0.51060000000000005"/>
    <n v="0.51707385250000004"/>
    <n v="0.51707407540100003"/>
    <n v="2.2290099999100477E-7"/>
    <m/>
  </r>
  <r>
    <x v="5"/>
    <s v="09003"/>
    <s v="PRATT &amp; WHITNEY DIV UTC"/>
    <n v="2673411"/>
    <n v="40876913"/>
    <s v="54605_G_001"/>
    <x v="0"/>
    <x v="1"/>
    <n v="1.7122749999999999E-2"/>
    <m/>
    <n v="1.7122753034700001E-2"/>
    <n v="3.034700001708357E-9"/>
    <m/>
  </r>
  <r>
    <x v="5"/>
    <s v="09005"/>
    <s v="Connecticut Jet Power LLC, Franklin Drive"/>
    <n v="16712111"/>
    <n v="107732013"/>
    <s v="561_G_UN19"/>
    <x v="0"/>
    <x v="0"/>
    <n v="0.82110099999999897"/>
    <n v="0.91949999999999998"/>
    <n v="0.91949999999999998"/>
    <n v="0"/>
    <m/>
  </r>
  <r>
    <x v="5"/>
    <s v="09005"/>
    <s v="Connecticut Jet Power LLC, Franklin Drive"/>
    <n v="16712111"/>
    <n v="107732013"/>
    <s v="561_G_UN19"/>
    <x v="0"/>
    <x v="1"/>
    <n v="1.91118E-3"/>
    <m/>
    <n v="1.91117993E-3"/>
    <n v="-6.9999999937134239E-11"/>
    <m/>
  </r>
  <r>
    <x v="5"/>
    <s v="09005"/>
    <s v="Connecticut Jet Power LLC, Torrington Terminal"/>
    <n v="16708411"/>
    <n v="107730313"/>
    <s v="565_G_UN10"/>
    <x v="0"/>
    <x v="0"/>
    <n v="0.81574100000000005"/>
    <n v="0.84450000000000003"/>
    <n v="0.84450000000000003"/>
    <n v="0"/>
    <m/>
  </r>
  <r>
    <x v="5"/>
    <s v="09005"/>
    <s v="Connecticut Jet Power LLC, Torrington Terminal"/>
    <n v="16708411"/>
    <n v="107730313"/>
    <s v="565_G_UN10"/>
    <x v="0"/>
    <x v="1"/>
    <n v="1.74409E-3"/>
    <m/>
    <n v="1.7440899E-3"/>
    <n v="-1.0000000003410059E-10"/>
    <m/>
  </r>
  <r>
    <x v="5"/>
    <s v="09005"/>
    <s v="KIMBERLY-CLARK CORP"/>
    <n v="845911"/>
    <n v="99511713"/>
    <s v="58084_G_GT200"/>
    <x v="1"/>
    <x v="0"/>
    <n v="26.661200000000001"/>
    <m/>
    <n v="26.7342504000001"/>
    <n v="7.3050400000099103E-2"/>
    <m/>
  </r>
  <r>
    <x v="5"/>
    <s v="09005"/>
    <s v="KIMBERLY-CLARK CORP"/>
    <n v="845911"/>
    <n v="99511713"/>
    <s v="58084_G_GT200"/>
    <x v="1"/>
    <x v="1"/>
    <n v="0.31474400000000002"/>
    <m/>
    <n v="0.31560626519999802"/>
    <n v="8.6226519999799134E-4"/>
    <m/>
  </r>
  <r>
    <x v="5"/>
    <s v="09005"/>
    <s v="KIMBERLY-CLARK CORP"/>
    <n v="845911"/>
    <n v="99512113"/>
    <s v="58084_G_GT100"/>
    <x v="1"/>
    <x v="0"/>
    <n v="4.4398200000000001"/>
    <m/>
    <n v="4.45198374000001"/>
    <n v="1.2163740000009859E-2"/>
    <m/>
  </r>
  <r>
    <x v="5"/>
    <s v="09005"/>
    <s v="KIMBERLY-CLARK CORP"/>
    <n v="845911"/>
    <n v="99512113"/>
    <s v="58084_G_GT100"/>
    <x v="1"/>
    <x v="1"/>
    <n v="0.32690999999999998"/>
    <m/>
    <n v="0.32780570399999698"/>
    <n v="8.9570399999699957E-4"/>
    <m/>
  </r>
  <r>
    <x v="5"/>
    <s v="09007"/>
    <s v="KLEEN ENERGY SYSTEM PROJECT"/>
    <n v="14622911"/>
    <n v="88745013"/>
    <s v="56798_G_U1"/>
    <x v="0"/>
    <x v="0"/>
    <n v="50.5"/>
    <n v="50.41491405"/>
    <n v="50.414886255899901"/>
    <n v="-2.7794100098788022E-5"/>
    <m/>
  </r>
  <r>
    <x v="5"/>
    <s v="09007"/>
    <s v="KLEEN ENERGY SYSTEM PROJECT"/>
    <n v="14622911"/>
    <n v="88745013"/>
    <s v="56798_G_U1"/>
    <x v="0"/>
    <x v="1"/>
    <n v="4.3019100000000003"/>
    <n v="4.3228632810000001"/>
    <n v="4.3229269015335996"/>
    <n v="6.3620533599539897E-5"/>
    <m/>
  </r>
  <r>
    <x v="5"/>
    <s v="09007"/>
    <s v="KLEEN ENERGY SYSTEM PROJECT"/>
    <n v="14622911"/>
    <n v="88745113"/>
    <s v="56798_G_U2"/>
    <x v="0"/>
    <x v="0"/>
    <n v="48.3"/>
    <n v="48.839121095000003"/>
    <n v="48.839244849700002"/>
    <n v="1.2375469999881261E-4"/>
    <m/>
  </r>
  <r>
    <x v="5"/>
    <s v="09007"/>
    <s v="KLEEN ENERGY SYSTEM PROJECT"/>
    <n v="14622911"/>
    <n v="88745113"/>
    <s v="56798_G_U2"/>
    <x v="0"/>
    <x v="1"/>
    <n v="4.1996649999999898"/>
    <n v="4.2238168944999996"/>
    <n v="4.2238681032420002"/>
    <n v="5.1208742000596885E-5"/>
    <m/>
  </r>
  <r>
    <x v="5"/>
    <s v="09007"/>
    <s v="MIDDLETOWN POWER LLC"/>
    <n v="715711"/>
    <n v="46360813"/>
    <s v="562_B_3"/>
    <x v="0"/>
    <x v="0"/>
    <n v="159.71129999999999"/>
    <n v="159.44106249999999"/>
    <n v="159.44107101359899"/>
    <n v="8.5135989991158567E-6"/>
    <m/>
  </r>
  <r>
    <x v="5"/>
    <s v="09007"/>
    <s v="MIDDLETOWN POWER LLC"/>
    <n v="715711"/>
    <n v="46360813"/>
    <s v="562_B_3"/>
    <x v="0"/>
    <x v="1"/>
    <n v="7.9009999999999998"/>
    <n v="7.93037451"/>
    <n v="7.9303688531129"/>
    <n v="-5.6568871000806098E-6"/>
    <m/>
  </r>
  <r>
    <x v="5"/>
    <s v="09007"/>
    <s v="MIDDLETOWN POWER LLC"/>
    <n v="715711"/>
    <n v="46360913"/>
    <s v="562_B_4"/>
    <x v="0"/>
    <x v="0"/>
    <n v="5.6999999999999904"/>
    <n v="5.6878935549999996"/>
    <n v="5.6878929569999999"/>
    <n v="-5.9799999974075035E-7"/>
    <m/>
  </r>
  <r>
    <x v="5"/>
    <s v="09007"/>
    <s v="MIDDLETOWN POWER LLC"/>
    <n v="715711"/>
    <n v="46360913"/>
    <s v="562_B_4"/>
    <x v="0"/>
    <x v="1"/>
    <n v="6.6999999999999904"/>
    <n v="6.6789584949999998"/>
    <n v="6.6789587596999898"/>
    <n v="2.6469998992695309E-7"/>
    <m/>
  </r>
  <r>
    <x v="5"/>
    <s v="09007"/>
    <s v="MIDDLETOWN POWER LLC"/>
    <n v="715711"/>
    <n v="46361313"/>
    <s v="562_G_10"/>
    <x v="0"/>
    <x v="0"/>
    <n v="1.96252"/>
    <n v="3.0764999999999998"/>
    <n v="3.07650011"/>
    <n v="1.1000000021965661E-7"/>
    <m/>
  </r>
  <r>
    <x v="5"/>
    <s v="09007"/>
    <s v="MIDDLETOWN POWER LLC"/>
    <n v="715711"/>
    <n v="46361313"/>
    <s v="562_G_10"/>
    <x v="0"/>
    <x v="1"/>
    <n v="4.7221800000000003E-3"/>
    <m/>
    <n v="4.7221797800000003E-3"/>
    <n v="-2.1999999998828512E-10"/>
    <m/>
  </r>
  <r>
    <x v="5"/>
    <s v="09007"/>
    <s v="MIDDLETOWN POWER LLC"/>
    <n v="715711"/>
    <n v="46361413"/>
    <s v="562_B_2"/>
    <x v="0"/>
    <x v="0"/>
    <n v="76.520999999999901"/>
    <n v="76.627031250000002"/>
    <n v="76.626932415779095"/>
    <n v="-9.8834220906951487E-5"/>
    <m/>
  </r>
  <r>
    <x v="5"/>
    <s v="09007"/>
    <s v="MIDDLETOWN POWER LLC"/>
    <n v="715711"/>
    <n v="46361413"/>
    <s v="562_B_2"/>
    <x v="0"/>
    <x v="1"/>
    <n v="15.0040000001"/>
    <n v="14.95247949"/>
    <n v="14.9524716036104"/>
    <n v="-7.8863896000314071E-6"/>
    <m/>
  </r>
  <r>
    <x v="5"/>
    <s v="09007"/>
    <s v="MIDDLETOWN POWER LLC"/>
    <n v="715711"/>
    <n v="99518413"/>
    <s v="57068_G_15"/>
    <x v="0"/>
    <x v="0"/>
    <n v="0.41949999999999998"/>
    <n v="0.11269910430000001"/>
    <n v="0.112698996748"/>
    <n v="-1.0755200000045484E-7"/>
    <m/>
  </r>
  <r>
    <x v="5"/>
    <s v="09007"/>
    <s v="MIDDLETOWN POWER LLC"/>
    <n v="715711"/>
    <n v="99518413"/>
    <s v="57068_G_15"/>
    <x v="0"/>
    <x v="1"/>
    <n v="2.122667E-2"/>
    <n v="4.5868530275E-2"/>
    <n v="4.5868500020000001E-2"/>
    <n v="-3.0254999998369225E-8"/>
    <m/>
  </r>
  <r>
    <x v="5"/>
    <s v="09007"/>
    <s v="MIDDLETOWN POWER LLC"/>
    <n v="715711"/>
    <n v="99518513"/>
    <s v="57068_G_14"/>
    <x v="0"/>
    <x v="0"/>
    <n v="0.5121"/>
    <n v="0.10683152009999999"/>
    <n v="0.106831506268"/>
    <n v="-1.3831999989832866E-8"/>
    <m/>
  </r>
  <r>
    <x v="5"/>
    <s v="09007"/>
    <s v="MIDDLETOWN POWER LLC"/>
    <n v="715711"/>
    <n v="99518513"/>
    <s v="57068_G_14"/>
    <x v="0"/>
    <x v="1"/>
    <n v="2.1882249999999999E-2"/>
    <n v="4.7905040739999898E-2"/>
    <n v="4.7905006292999999E-2"/>
    <n v="-3.4446999898352093E-8"/>
    <m/>
  </r>
  <r>
    <x v="5"/>
    <s v="09007"/>
    <s v="MIDDLETOWN POWER LLC"/>
    <n v="715711"/>
    <n v="99518613"/>
    <s v="57068_G_13"/>
    <x v="0"/>
    <x v="0"/>
    <n v="0.380411"/>
    <n v="9.7479988099999998E-2"/>
    <n v="9.7480001339000005E-2"/>
    <n v="1.3239000007381208E-8"/>
    <m/>
  </r>
  <r>
    <x v="5"/>
    <s v="09007"/>
    <s v="MIDDLETOWN POWER LLC"/>
    <n v="715711"/>
    <n v="99518613"/>
    <s v="57068_G_13"/>
    <x v="0"/>
    <x v="1"/>
    <n v="1.8081980000000001E-2"/>
    <n v="4.7652034759999899E-2"/>
    <n v="4.7652008147999997E-2"/>
    <n v="-2.6611999902337313E-8"/>
    <m/>
  </r>
  <r>
    <x v="5"/>
    <s v="09007"/>
    <s v="MIDDLETOWN POWER LLC"/>
    <n v="715711"/>
    <n v="99518713"/>
    <s v="57068_G_12"/>
    <x v="0"/>
    <x v="0"/>
    <n v="0.51770000000000005"/>
    <n v="0.14480004885"/>
    <n v="0.14480002252900001"/>
    <n v="-2.6320999990669947E-8"/>
    <m/>
  </r>
  <r>
    <x v="5"/>
    <s v="09007"/>
    <s v="MIDDLETOWN POWER LLC"/>
    <n v="715711"/>
    <n v="99518713"/>
    <s v="57068_G_12"/>
    <x v="0"/>
    <x v="1"/>
    <n v="2.3131699999999901E-2"/>
    <n v="5.9894039150000002E-2"/>
    <n v="5.9894001629999999E-2"/>
    <n v="-3.7520000002733145E-8"/>
    <m/>
  </r>
  <r>
    <x v="5"/>
    <s v="09009"/>
    <s v="COVANTA PROJECTS OF WALLINGFORD, L.P."/>
    <n v="589911"/>
    <n v="46137513"/>
    <s v="50664_B_B101"/>
    <x v="1"/>
    <x v="0"/>
    <n v="0"/>
    <m/>
    <m/>
    <n v="0"/>
    <m/>
  </r>
  <r>
    <x v="5"/>
    <s v="09009"/>
    <s v="COVANTA PROJECTS OF WALLINGFORD, L.P."/>
    <n v="589911"/>
    <n v="46137513"/>
    <s v="50664_B_B101"/>
    <x v="1"/>
    <x v="1"/>
    <n v="0"/>
    <m/>
    <m/>
    <n v="0"/>
    <m/>
  </r>
  <r>
    <x v="5"/>
    <s v="09009"/>
    <s v="COVANTA PROJECTS OF WALLINGFORD, L.P."/>
    <n v="589911"/>
    <n v="46137613"/>
    <s v="50664_B_B102"/>
    <x v="1"/>
    <x v="0"/>
    <n v="0"/>
    <m/>
    <m/>
    <n v="0"/>
    <m/>
  </r>
  <r>
    <x v="5"/>
    <s v="09009"/>
    <s v="COVANTA PROJECTS OF WALLINGFORD, L.P."/>
    <n v="589911"/>
    <n v="46137613"/>
    <s v="50664_B_B102"/>
    <x v="1"/>
    <x v="1"/>
    <n v="0"/>
    <m/>
    <m/>
    <n v="0"/>
    <m/>
  </r>
  <r>
    <x v="5"/>
    <s v="09009"/>
    <s v="COVANTA PROJECTS OF WALLINGFORD, L.P."/>
    <n v="589911"/>
    <n v="46137713"/>
    <s v="50664_B_B103"/>
    <x v="1"/>
    <x v="0"/>
    <n v="0"/>
    <m/>
    <m/>
    <n v="0"/>
    <m/>
  </r>
  <r>
    <x v="5"/>
    <s v="09009"/>
    <s v="COVANTA PROJECTS OF WALLINGFORD, L.P."/>
    <n v="589911"/>
    <n v="46137713"/>
    <s v="50664_B_B103"/>
    <x v="1"/>
    <x v="1"/>
    <n v="0"/>
    <m/>
    <m/>
    <n v="0"/>
    <m/>
  </r>
  <r>
    <x v="5"/>
    <s v="09009"/>
    <s v="Connecticut Jet Power LLC, Branford Substation"/>
    <n v="16708311"/>
    <n v="107730213"/>
    <s v="540_G_UN10"/>
    <x v="0"/>
    <x v="0"/>
    <n v="1.90374"/>
    <n v="3.1364999999999998"/>
    <n v="3.1364999999999998"/>
    <n v="0"/>
    <m/>
  </r>
  <r>
    <x v="5"/>
    <s v="09009"/>
    <s v="Connecticut Jet Power LLC, Branford Substation"/>
    <n v="16708311"/>
    <n v="107730213"/>
    <s v="540_G_UN10"/>
    <x v="0"/>
    <x v="1"/>
    <n v="4.38471E-3"/>
    <m/>
    <n v="4.3847099379999898E-3"/>
    <n v="-6.2000010160601082E-11"/>
    <m/>
  </r>
  <r>
    <x v="5"/>
    <s v="09009"/>
    <s v="DEVON POWER, LLC"/>
    <n v="590011"/>
    <n v="46136113"/>
    <s v="544_G_12"/>
    <x v="0"/>
    <x v="0"/>
    <n v="0.68762400000000001"/>
    <n v="2.9015795899999999"/>
    <n v="2.9015796631999899"/>
    <n v="7.3199990069383603E-8"/>
    <m/>
  </r>
  <r>
    <x v="5"/>
    <s v="09009"/>
    <s v="DEVON POWER, LLC"/>
    <n v="590011"/>
    <n v="46136113"/>
    <s v="544_G_12"/>
    <x v="0"/>
    <x v="1"/>
    <n v="6.2237799999999999E-3"/>
    <n v="7.5209503149999996E-2"/>
    <n v="7.5209515020899995E-2"/>
    <n v="1.1870899999100182E-8"/>
    <m/>
  </r>
  <r>
    <x v="5"/>
    <s v="09009"/>
    <s v="DEVON POWER, LLC"/>
    <n v="590011"/>
    <n v="46136213"/>
    <s v="544_G_14"/>
    <x v="0"/>
    <x v="0"/>
    <n v="0.55052699999999999"/>
    <n v="2.9336447754999999"/>
    <n v="2.9336446875000002"/>
    <n v="-8.799999973163608E-8"/>
    <m/>
  </r>
  <r>
    <x v="5"/>
    <s v="09009"/>
    <s v="DEVON POWER, LLC"/>
    <n v="590011"/>
    <n v="46136213"/>
    <s v="544_G_14"/>
    <x v="0"/>
    <x v="1"/>
    <n v="5.01005799999999E-3"/>
    <n v="8.2110511799999994E-2"/>
    <n v="8.2110513703000002E-2"/>
    <n v="1.9030000075748177E-9"/>
    <m/>
  </r>
  <r>
    <x v="5"/>
    <s v="09009"/>
    <s v="DEVON POWER, LLC"/>
    <n v="590011"/>
    <n v="46136513"/>
    <s v="544_G_13"/>
    <x v="0"/>
    <x v="0"/>
    <n v="0.51135600000000003"/>
    <n v="2.9993557129999999"/>
    <n v="2.9993560268000001"/>
    <n v="3.1380000020675425E-7"/>
    <m/>
  </r>
  <r>
    <x v="5"/>
    <s v="09009"/>
    <s v="DEVON POWER, LLC"/>
    <n v="590011"/>
    <n v="46136513"/>
    <s v="544_G_13"/>
    <x v="0"/>
    <x v="1"/>
    <n v="5.4937139999999898E-3"/>
    <n v="8.3303497300000001E-2"/>
    <n v="8.3303510057999894E-2"/>
    <n v="1.2757999892643035E-8"/>
    <m/>
  </r>
  <r>
    <x v="5"/>
    <s v="09009"/>
    <s v="DEVON POWER, LLC"/>
    <n v="590011"/>
    <n v="46136613"/>
    <s v="544_G_11"/>
    <x v="0"/>
    <x v="0"/>
    <n v="0.45931100000000002"/>
    <n v="2.1765822754999999"/>
    <n v="2.1765820840000001"/>
    <n v="-1.9149999985756949E-7"/>
    <m/>
  </r>
  <r>
    <x v="5"/>
    <s v="09009"/>
    <s v="DEVON POWER, LLC"/>
    <n v="590011"/>
    <n v="46136613"/>
    <s v="544_G_11"/>
    <x v="0"/>
    <x v="1"/>
    <n v="4.4969880000000004E-3"/>
    <n v="5.5806495649999899E-2"/>
    <n v="5.5806506960400001E-2"/>
    <n v="1.1310400102604312E-8"/>
    <m/>
  </r>
  <r>
    <x v="5"/>
    <s v="09009"/>
    <s v="DEVON POWER, LLC"/>
    <n v="590011"/>
    <n v="46136913"/>
    <s v="544_G_10"/>
    <x v="0"/>
    <x v="0"/>
    <n v="1.3872199999999999"/>
    <n v="1.0184000245"/>
    <n v="1.01839999999999"/>
    <n v="-2.4500010020744867E-8"/>
    <m/>
  </r>
  <r>
    <x v="5"/>
    <s v="09009"/>
    <s v="DEVON POWER, LLC"/>
    <n v="590011"/>
    <n v="46136913"/>
    <s v="544_G_10"/>
    <x v="0"/>
    <x v="1"/>
    <n v="3.0151100000000001E-3"/>
    <m/>
    <n v="3.0151095400000002E-3"/>
    <n v="-4.5999999989665419E-10"/>
    <m/>
  </r>
  <r>
    <x v="5"/>
    <s v="09009"/>
    <s v="DEVON POWER, LLC"/>
    <n v="590011"/>
    <n v="99521313"/>
    <s v="57070_G_16"/>
    <x v="0"/>
    <x v="0"/>
    <n v="0.48299999999999998"/>
    <n v="0.25819241334999998"/>
    <n v="0.25819250755200002"/>
    <n v="9.4202000033849487E-8"/>
    <m/>
  </r>
  <r>
    <x v="5"/>
    <s v="09009"/>
    <s v="DEVON POWER, LLC"/>
    <n v="590011"/>
    <n v="99521313"/>
    <s v="57070_G_16"/>
    <x v="0"/>
    <x v="1"/>
    <n v="2.1324536000000002E-2"/>
    <n v="1.0626499175E-2"/>
    <n v="1.0626500467800001E-2"/>
    <n v="1.292800000732286E-9"/>
    <m/>
  </r>
  <r>
    <x v="5"/>
    <s v="09009"/>
    <s v="DEVON POWER, LLC"/>
    <n v="590011"/>
    <n v="99521413"/>
    <s v="57070_G_15"/>
    <x v="0"/>
    <x v="0"/>
    <n v="0.622"/>
    <n v="0.30768051144999897"/>
    <n v="0.30768052274230001"/>
    <n v="1.1292301038690056E-8"/>
    <m/>
  </r>
  <r>
    <x v="5"/>
    <s v="09009"/>
    <s v="DEVON POWER, LLC"/>
    <n v="590011"/>
    <n v="99521413"/>
    <s v="57070_G_15"/>
    <x v="0"/>
    <x v="1"/>
    <n v="2.4256317999999999E-2"/>
    <n v="1.13139972699999E-2"/>
    <n v="1.1314001190180001E-2"/>
    <n v="3.9201801006749637E-9"/>
    <m/>
  </r>
  <r>
    <x v="5"/>
    <s v="09009"/>
    <s v="DEVON POWER, LLC"/>
    <n v="590011"/>
    <n v="99521513"/>
    <s v="57070_G_17"/>
    <x v="0"/>
    <x v="0"/>
    <n v="0.57199999999999995"/>
    <n v="0.3076571045"/>
    <n v="0.30765701263900003"/>
    <n v="-9.1860999973381041E-8"/>
    <m/>
  </r>
  <r>
    <x v="5"/>
    <s v="09009"/>
    <s v="DEVON POWER, LLC"/>
    <n v="590011"/>
    <n v="99521513"/>
    <s v="57070_G_17"/>
    <x v="0"/>
    <x v="1"/>
    <n v="2.4335467999999999E-2"/>
    <n v="1.121749687E-2"/>
    <n v="1.12175006704899E-2"/>
    <n v="3.8004899002158643E-9"/>
    <m/>
  </r>
  <r>
    <x v="5"/>
    <s v="09009"/>
    <s v="DEVON POWER, LLC"/>
    <n v="590011"/>
    <n v="99521613"/>
    <s v="57070_G_18"/>
    <x v="0"/>
    <x v="0"/>
    <n v="0.59699999999999998"/>
    <n v="0.30430603025000003"/>
    <n v="0.30430603553899999"/>
    <n v="5.2889999602179216E-9"/>
    <m/>
  </r>
  <r>
    <x v="5"/>
    <s v="09009"/>
    <s v="DEVON POWER, LLC"/>
    <n v="590011"/>
    <n v="99521613"/>
    <s v="57070_G_18"/>
    <x v="0"/>
    <x v="1"/>
    <n v="2.3008216000000001E-2"/>
    <n v="1.0919999125E-2"/>
    <n v="1.09200000571999E-2"/>
    <n v="9.3219990060511293E-10"/>
    <m/>
  </r>
  <r>
    <x v="5"/>
    <s v="09009"/>
    <s v="MILFORD POWER CO, LLC"/>
    <n v="2708911"/>
    <n v="40857713"/>
    <s v="55126_G_CA02"/>
    <x v="0"/>
    <x v="0"/>
    <n v="36.200000000000003"/>
    <n v="38.33114844"/>
    <n v="38.3311677599999"/>
    <n v="1.9319999900346829E-5"/>
    <m/>
  </r>
  <r>
    <x v="5"/>
    <s v="09009"/>
    <s v="MILFORD POWER CO, LLC"/>
    <n v="2708911"/>
    <n v="40857713"/>
    <s v="55126_G_CA02"/>
    <x v="0"/>
    <x v="1"/>
    <n v="3.3238799999999999"/>
    <n v="3.3402651364999998"/>
    <n v="3.3402535179999999"/>
    <n v="-1.1618499999865861E-5"/>
    <m/>
  </r>
  <r>
    <x v="5"/>
    <s v="09009"/>
    <s v="MILFORD POWER CO, LLC"/>
    <n v="2708911"/>
    <n v="40857913"/>
    <s v="55126_G_CA01"/>
    <x v="0"/>
    <x v="0"/>
    <n v="35.9"/>
    <n v="37.371078124999997"/>
    <n v="37.3710046429999"/>
    <n v="-7.3482000097158107E-5"/>
    <m/>
  </r>
  <r>
    <x v="5"/>
    <s v="09009"/>
    <s v="MILFORD POWER CO, LLC"/>
    <n v="2708911"/>
    <n v="40857913"/>
    <s v="55126_G_CA01"/>
    <x v="0"/>
    <x v="1"/>
    <n v="3.4838399999999998"/>
    <n v="3.525812744"/>
    <n v="3.5258065009999902"/>
    <n v="-6.2430000098423477E-6"/>
    <m/>
  </r>
  <r>
    <x v="5"/>
    <s v="09009"/>
    <s v="PIERCE GENERATING STATION (Wallingford)"/>
    <n v="14624411"/>
    <n v="88754513"/>
    <s v="6635_G_4"/>
    <x v="0"/>
    <x v="0"/>
    <n v="1.1608000000000001"/>
    <n v="1.2804661865"/>
    <n v="1.280466552002"/>
    <n v="3.6550199999929589E-7"/>
    <m/>
  </r>
  <r>
    <x v="5"/>
    <s v="09009"/>
    <s v="PIERCE GENERATING STATION (Wallingford)"/>
    <n v="14624411"/>
    <n v="88754513"/>
    <s v="6635_G_4"/>
    <x v="0"/>
    <x v="1"/>
    <n v="1.3213819999999999E-2"/>
    <n v="1.3360996244999999E-2"/>
    <n v="1.3360999068E-2"/>
    <n v="2.8230000004292322E-9"/>
    <m/>
  </r>
  <r>
    <x v="5"/>
    <s v="09009"/>
    <s v="PSEG FOSSIL LLC/ POWER CT LLC"/>
    <n v="643411"/>
    <n v="107238013"/>
    <s v="6156_G_3"/>
    <x v="0"/>
    <x v="0"/>
    <n v="7.6550000000000007E-2"/>
    <n v="7.663549805E-2"/>
    <n v="7.6635503999999993E-2"/>
    <n v="5.9499999927048464E-9"/>
    <m/>
  </r>
  <r>
    <x v="5"/>
    <s v="09009"/>
    <s v="PSEG FOSSIL LLC/ POWER CT LLC"/>
    <n v="643411"/>
    <n v="107238013"/>
    <s v="6156_G_3"/>
    <x v="0"/>
    <x v="1"/>
    <n v="1.0199400000000001E-2"/>
    <n v="6.669497965E-3"/>
    <n v="6.6694999999999897E-3"/>
    <n v="2.034999989700137E-9"/>
    <m/>
  </r>
  <r>
    <x v="5"/>
    <s v="09009"/>
    <s v="PSEG FOSSIL LLC/ POWER CT LLC"/>
    <n v="643411"/>
    <n v="107238113"/>
    <s v="6156_G_4"/>
    <x v="0"/>
    <x v="0"/>
    <n v="4.1050000000000003E-2"/>
    <n v="4.1070003510000001E-2"/>
    <n v="4.1070001000000002E-2"/>
    <n v="-2.5099999995115141E-9"/>
    <m/>
  </r>
  <r>
    <x v="5"/>
    <s v="09009"/>
    <s v="PSEG FOSSIL LLC/ POWER CT LLC"/>
    <n v="643411"/>
    <n v="107238113"/>
    <s v="6156_G_4"/>
    <x v="0"/>
    <x v="1"/>
    <n v="6.0414300000000004E-3"/>
    <n v="6.3264994600000001E-3"/>
    <n v="6.3265001000000001E-3"/>
    <n v="6.4000000004477142E-10"/>
    <m/>
  </r>
  <r>
    <x v="5"/>
    <s v="09009"/>
    <s v="PSEG FOSSIL LLC/ POWER CT LLC"/>
    <n v="643411"/>
    <n v="107238213"/>
    <s v="6156_G_2"/>
    <x v="0"/>
    <x v="0"/>
    <n v="0.10664999999999999"/>
    <n v="0.106601020799999"/>
    <n v="0.106601002"/>
    <n v="-1.8799999002006018E-8"/>
    <m/>
  </r>
  <r>
    <x v="5"/>
    <s v="09009"/>
    <s v="PSEG FOSSIL LLC/ POWER CT LLC"/>
    <n v="643411"/>
    <n v="107238213"/>
    <s v="6156_G_2"/>
    <x v="0"/>
    <x v="1"/>
    <n v="1.2224199999999999E-2"/>
    <n v="5.4799995399999997E-3"/>
    <n v="5.4799999999999996E-3"/>
    <n v="4.5999999989665419E-10"/>
    <m/>
  </r>
  <r>
    <x v="5"/>
    <s v="09009"/>
    <s v="PSEG FOSSIL LLC/ POWER CT LLC"/>
    <n v="643411"/>
    <n v="46449613"/>
    <s v="6156_B_NHB1"/>
    <x v="0"/>
    <x v="0"/>
    <n v="23.8"/>
    <n v="23.617341795000002"/>
    <n v="23.617344200999899"/>
    <n v="2.4059998970926699E-6"/>
    <m/>
  </r>
  <r>
    <x v="5"/>
    <s v="09009"/>
    <s v="PSEG FOSSIL LLC/ POWER CT LLC"/>
    <n v="643411"/>
    <n v="46449613"/>
    <s v="6156_B_NHB1"/>
    <x v="0"/>
    <x v="1"/>
    <n v="29.3"/>
    <n v="29.029960939999999"/>
    <n v="29.030012600999999"/>
    <n v="5.1661000000535751E-5"/>
    <m/>
  </r>
  <r>
    <x v="5"/>
    <s v="09009"/>
    <s v="WATERBURY GENERATION, LLC"/>
    <n v="15588211"/>
    <n v="99539613"/>
    <s v="56629_G_10"/>
    <x v="0"/>
    <x v="0"/>
    <n v="3.7938459999999998"/>
    <n v="3.68568896499999"/>
    <n v="3.68568876362"/>
    <n v="-2.0137999001690332E-7"/>
    <m/>
  </r>
  <r>
    <x v="5"/>
    <s v="09009"/>
    <s v="WATERBURY GENERATION, LLC"/>
    <n v="15588211"/>
    <n v="99539613"/>
    <s v="56629_G_10"/>
    <x v="0"/>
    <x v="1"/>
    <n v="0.15459000000000001"/>
    <n v="1.2638725584999999"/>
    <n v="1.26387241294837"/>
    <n v="-1.4555162985985248E-7"/>
    <m/>
  </r>
  <r>
    <x v="5"/>
    <s v="09009"/>
    <s v="Wallingford Energy LLC"/>
    <n v="14624011"/>
    <n v="125574413"/>
    <s v="55517_G_CTG6"/>
    <x v="1"/>
    <x v="0"/>
    <n v="0"/>
    <m/>
    <m/>
    <n v="0"/>
    <m/>
  </r>
  <r>
    <x v="5"/>
    <s v="09009"/>
    <s v="Wallingford Energy LLC"/>
    <n v="14624011"/>
    <n v="125574413"/>
    <s v="55517_G_CTG6"/>
    <x v="1"/>
    <x v="1"/>
    <n v="0"/>
    <m/>
    <m/>
    <n v="0"/>
    <m/>
  </r>
  <r>
    <x v="5"/>
    <s v="09009"/>
    <s v="Wallingford Energy LLC"/>
    <n v="14624011"/>
    <n v="125574513"/>
    <s v="55517_G_CTG7"/>
    <x v="1"/>
    <x v="0"/>
    <n v="0"/>
    <m/>
    <m/>
    <n v="0"/>
    <m/>
  </r>
  <r>
    <x v="5"/>
    <s v="09009"/>
    <s v="Wallingford Energy LLC"/>
    <n v="14624011"/>
    <n v="125574513"/>
    <s v="55517_G_CTG7"/>
    <x v="1"/>
    <x v="1"/>
    <n v="0"/>
    <m/>
    <m/>
    <n v="0"/>
    <m/>
  </r>
  <r>
    <x v="5"/>
    <s v="09009"/>
    <s v="Wallingford Energy LLC"/>
    <n v="14624011"/>
    <n v="88753913"/>
    <s v="55517_G_CTG1"/>
    <x v="0"/>
    <x v="0"/>
    <n v="2.0499999999999998"/>
    <n v="1.916777588"/>
    <n v="1.9167785262000001"/>
    <n v="9.3820000013344895E-7"/>
    <m/>
  </r>
  <r>
    <x v="5"/>
    <s v="09009"/>
    <s v="Wallingford Energy LLC"/>
    <n v="14624011"/>
    <n v="88753913"/>
    <s v="55517_G_CTG1"/>
    <x v="0"/>
    <x v="1"/>
    <n v="0.1188"/>
    <n v="0.11774536134999999"/>
    <n v="0.117744998619999"/>
    <n v="-3.6273000099396047E-7"/>
    <m/>
  </r>
  <r>
    <x v="5"/>
    <s v="09009"/>
    <s v="Wallingford Energy LLC"/>
    <n v="14624011"/>
    <n v="88754013"/>
    <s v="55517_G_CTG2"/>
    <x v="0"/>
    <x v="0"/>
    <n v="1.9"/>
    <n v="1.8877698974999999"/>
    <n v="1.88777056120999"/>
    <n v="6.63709990078587E-7"/>
    <m/>
  </r>
  <r>
    <x v="5"/>
    <s v="09009"/>
    <s v="Wallingford Energy LLC"/>
    <n v="14624011"/>
    <n v="88754013"/>
    <s v="55517_G_CTG2"/>
    <x v="0"/>
    <x v="1"/>
    <n v="0.114366"/>
    <n v="0.11791910555"/>
    <n v="0.117918501209999"/>
    <n v="-6.0434000100084706E-7"/>
    <m/>
  </r>
  <r>
    <x v="5"/>
    <s v="09009"/>
    <s v="Wallingford Energy LLC"/>
    <n v="14624011"/>
    <n v="88754113"/>
    <s v="55517_G_CTG3"/>
    <x v="0"/>
    <x v="0"/>
    <n v="2.1"/>
    <n v="1.9554571535"/>
    <n v="1.9554635512009999"/>
    <n v="6.3977009998605894E-6"/>
    <m/>
  </r>
  <r>
    <x v="5"/>
    <s v="09009"/>
    <s v="Wallingford Energy LLC"/>
    <n v="14624011"/>
    <n v="88754113"/>
    <s v="55517_G_CTG3"/>
    <x v="0"/>
    <x v="1"/>
    <n v="0.13050300000000001"/>
    <n v="0.13220251464999999"/>
    <n v="0.132202001439999"/>
    <n v="-5.1321000099635583E-7"/>
    <m/>
  </r>
  <r>
    <x v="5"/>
    <s v="09009"/>
    <s v="Wallingford Energy LLC"/>
    <n v="14624011"/>
    <n v="88754213"/>
    <s v="55517_G_CTG4"/>
    <x v="0"/>
    <x v="0"/>
    <n v="1.6"/>
    <n v="1.43370678699999"/>
    <n v="1.4337035229999999"/>
    <n v="-3.2639999900663241E-6"/>
    <m/>
  </r>
  <r>
    <x v="5"/>
    <s v="09009"/>
    <s v="Wallingford Energy LLC"/>
    <n v="14624011"/>
    <n v="88754213"/>
    <s v="55517_G_CTG4"/>
    <x v="0"/>
    <x v="1"/>
    <n v="0.10443"/>
    <n v="0.1023827896"/>
    <n v="0.102382500799999"/>
    <n v="-2.8880000099706926E-7"/>
    <m/>
  </r>
  <r>
    <x v="5"/>
    <s v="09009"/>
    <s v="Wallingford Energy LLC"/>
    <n v="14624011"/>
    <n v="88754313"/>
    <s v="55517_G_CTG5"/>
    <x v="0"/>
    <x v="0"/>
    <n v="2.2000000000000002"/>
    <n v="1.977966919"/>
    <n v="1.977969509"/>
    <n v="2.5900000000245171E-6"/>
    <m/>
  </r>
  <r>
    <x v="5"/>
    <s v="09009"/>
    <s v="Wallingford Energy LLC"/>
    <n v="14624011"/>
    <n v="88754313"/>
    <s v="55517_G_CTG5"/>
    <x v="0"/>
    <x v="1"/>
    <n v="0.140344"/>
    <n v="0.14349426269999899"/>
    <n v="0.14349400086"/>
    <n v="-2.6183999898843346E-7"/>
    <m/>
  </r>
  <r>
    <x v="5"/>
    <s v="09011"/>
    <s v="A E S THAMES, LLC"/>
    <n v="920711"/>
    <n v="46513613"/>
    <s v="10675_B_A"/>
    <x v="0"/>
    <x v="0"/>
    <n v="0"/>
    <m/>
    <m/>
    <n v="0"/>
    <m/>
  </r>
  <r>
    <x v="5"/>
    <s v="09011"/>
    <s v="A E S THAMES, LLC"/>
    <n v="920711"/>
    <n v="46513613"/>
    <s v="10675_B_A"/>
    <x v="0"/>
    <x v="1"/>
    <n v="0"/>
    <m/>
    <m/>
    <n v="0"/>
    <m/>
  </r>
  <r>
    <x v="5"/>
    <s v="09011"/>
    <s v="A E S THAMES, LLC"/>
    <n v="920711"/>
    <n v="46513713"/>
    <s v="10675_B_B"/>
    <x v="0"/>
    <x v="0"/>
    <n v="0"/>
    <m/>
    <m/>
    <n v="0"/>
    <m/>
  </r>
  <r>
    <x v="5"/>
    <s v="09011"/>
    <s v="A E S THAMES, LLC"/>
    <n v="920711"/>
    <n v="46513713"/>
    <s v="10675_B_B"/>
    <x v="0"/>
    <x v="1"/>
    <n v="0"/>
    <m/>
    <m/>
    <n v="0"/>
    <m/>
  </r>
  <r>
    <x v="5"/>
    <s v="09011"/>
    <s v="COVANTA SOUTHEASTERN CT CO"/>
    <n v="754611"/>
    <n v="46284313"/>
    <s v="10646_B_BLR1"/>
    <x v="1"/>
    <x v="0"/>
    <n v="199.3"/>
    <m/>
    <n v="199.84606500000001"/>
    <n v="0.54606499999999869"/>
    <m/>
  </r>
  <r>
    <x v="5"/>
    <s v="09011"/>
    <s v="COVANTA SOUTHEASTERN CT CO"/>
    <n v="754611"/>
    <n v="46284313"/>
    <s v="10646_B_BLR1"/>
    <x v="1"/>
    <x v="1"/>
    <n v="15.57"/>
    <m/>
    <n v="15.61265232"/>
    <n v="4.2652320000000188E-2"/>
    <m/>
  </r>
  <r>
    <x v="5"/>
    <s v="09011"/>
    <s v="COVANTA SOUTHEASTERN CT CO"/>
    <n v="754611"/>
    <n v="46284413"/>
    <s v="10646_B_BLR2"/>
    <x v="1"/>
    <x v="0"/>
    <n v="200.3"/>
    <m/>
    <n v="200.848758599999"/>
    <n v="0.54875859999899035"/>
    <m/>
  </r>
  <r>
    <x v="5"/>
    <s v="09011"/>
    <s v="COVANTA SOUTHEASTERN CT CO"/>
    <n v="754611"/>
    <n v="46284413"/>
    <s v="10646_B_BLR2"/>
    <x v="1"/>
    <x v="1"/>
    <n v="8.0199999999999907"/>
    <m/>
    <n v="8.0419752599999601"/>
    <n v="2.197525999996941E-2"/>
    <m/>
  </r>
  <r>
    <x v="5"/>
    <s v="09011"/>
    <s v="MONTVILLE POWER, LLC"/>
    <n v="552611"/>
    <n v="48259213"/>
    <s v="546_G_11"/>
    <x v="1"/>
    <x v="0"/>
    <n v="0.57125199999999998"/>
    <m/>
    <n v="0.57128052444900002"/>
    <n v="2.8524449000033592E-5"/>
    <m/>
  </r>
  <r>
    <x v="5"/>
    <s v="09011"/>
    <s v="MONTVILLE POWER, LLC"/>
    <n v="552611"/>
    <n v="48259213"/>
    <s v="546_G_11"/>
    <x v="1"/>
    <x v="1"/>
    <n v="3.8897200000000002E-4"/>
    <m/>
    <n v="3.8899143646409901E-4"/>
    <n v="1.9436464098994757E-8"/>
    <m/>
  </r>
  <r>
    <x v="5"/>
    <s v="09011"/>
    <s v="MONTVILLE POWER, LLC"/>
    <n v="552611"/>
    <n v="48259413"/>
    <s v="546_G_10"/>
    <x v="1"/>
    <x v="0"/>
    <n v="0.55928999999999995"/>
    <m/>
    <n v="0.55931791009169995"/>
    <n v="2.7910091700000805E-5"/>
    <m/>
  </r>
  <r>
    <x v="5"/>
    <s v="09011"/>
    <s v="MONTVILLE POWER, LLC"/>
    <n v="552611"/>
    <n v="48259413"/>
    <s v="546_G_10"/>
    <x v="1"/>
    <x v="1"/>
    <n v="3.8897200000000002E-4"/>
    <m/>
    <n v="3.8899143646409901E-4"/>
    <n v="1.9436464098994757E-8"/>
    <m/>
  </r>
  <r>
    <x v="5"/>
    <s v="09011"/>
    <s v="MONTVILLE POWER, LLC"/>
    <n v="552611"/>
    <n v="48259513"/>
    <s v="546_B_6"/>
    <x v="0"/>
    <x v="0"/>
    <n v="15.4"/>
    <n v="15.460782225000001"/>
    <n v="15.4607817234309"/>
    <n v="-5.0156910091914142E-7"/>
    <m/>
  </r>
  <r>
    <x v="5"/>
    <s v="09011"/>
    <s v="MONTVILLE POWER, LLC"/>
    <n v="552611"/>
    <n v="48259513"/>
    <s v="546_B_6"/>
    <x v="0"/>
    <x v="1"/>
    <n v="25.602"/>
    <n v="25.591494139999998"/>
    <n v="25.591488388499901"/>
    <n v="-5.751500097517237E-6"/>
    <m/>
  </r>
  <r>
    <x v="5"/>
    <s v="09011"/>
    <s v="MONTVILLE POWER, LLC"/>
    <n v="552611"/>
    <n v="48259613"/>
    <s v="546_B_5"/>
    <x v="0"/>
    <x v="0"/>
    <n v="1.5979999999999901"/>
    <n v="1.6537297364999901"/>
    <n v="1.653729899"/>
    <n v="1.6250000989259661E-7"/>
    <m/>
  </r>
  <r>
    <x v="5"/>
    <s v="09011"/>
    <s v="MONTVILLE POWER, LLC"/>
    <n v="552611"/>
    <n v="48259613"/>
    <s v="546_B_5"/>
    <x v="0"/>
    <x v="1"/>
    <n v="0.497"/>
    <n v="0.46384548949999899"/>
    <n v="0.46384551899999998"/>
    <n v="2.9500000997551012E-8"/>
    <m/>
  </r>
  <r>
    <x v="5"/>
    <s v="09011"/>
    <s v="NORWICH PUBLIC UTIL/ELECT"/>
    <n v="16708211"/>
    <n v="107730113"/>
    <s v="581_G_5"/>
    <x v="0"/>
    <x v="0"/>
    <n v="4.1880600000000001"/>
    <n v="3.5262492674999999"/>
    <n v="3.5262498799999999"/>
    <n v="6.1250000005230731E-7"/>
    <m/>
  </r>
  <r>
    <x v="5"/>
    <s v="09011"/>
    <s v="NORWICH PUBLIC UTIL/ELECT"/>
    <n v="16708211"/>
    <n v="107730113"/>
    <s v="581_G_5"/>
    <x v="0"/>
    <x v="1"/>
    <n v="4.0376700000000001E-2"/>
    <m/>
    <n v="4.0376698299999902E-2"/>
    <n v="-1.7000000990252673E-9"/>
    <m/>
  </r>
  <r>
    <x v="5"/>
    <s v="09011"/>
    <s v="Tunnel Station"/>
    <n v="16708111"/>
    <n v="107730013"/>
    <s v="557_G_10"/>
    <x v="0"/>
    <x v="0"/>
    <n v="0.91368000000000005"/>
    <n v="0.64829998799999999"/>
    <n v="0.64830001000000004"/>
    <n v="2.2000000043931323E-8"/>
    <m/>
  </r>
  <r>
    <x v="5"/>
    <s v="09011"/>
    <s v="Tunnel Station"/>
    <n v="16708111"/>
    <n v="107730013"/>
    <s v="557_G_10"/>
    <x v="0"/>
    <x v="1"/>
    <n v="0.13842299999999999"/>
    <m/>
    <n v="0.13842299999999999"/>
    <n v="0"/>
    <m/>
  </r>
  <r>
    <x v="5"/>
    <s v="09011"/>
    <s v="WHEELABRATOR LISBON INC"/>
    <n v="8501611"/>
    <n v="961813"/>
    <s v="54758_B_BW2"/>
    <x v="1"/>
    <x v="0"/>
    <n v="128.304"/>
    <m/>
    <n v="128.65555140000001"/>
    <n v="0.35155140000000529"/>
    <m/>
  </r>
  <r>
    <x v="5"/>
    <s v="09011"/>
    <s v="WHEELABRATOR LISBON INC"/>
    <n v="8501611"/>
    <n v="961813"/>
    <s v="54758_B_BW2"/>
    <x v="1"/>
    <x v="1"/>
    <n v="6.4009"/>
    <m/>
    <n v="6.4184358599999696"/>
    <n v="1.7535859999969539E-2"/>
    <m/>
  </r>
  <r>
    <x v="5"/>
    <s v="09011"/>
    <s v="WHEELABRATOR LISBON INC"/>
    <n v="8501611"/>
    <n v="962013"/>
    <s v="54758_B_BW1"/>
    <x v="1"/>
    <x v="0"/>
    <n v="140.375"/>
    <m/>
    <n v="140.759537399999"/>
    <n v="0.38453739999900449"/>
    <m/>
  </r>
  <r>
    <x v="5"/>
    <s v="09011"/>
    <s v="WHEELABRATOR LISBON INC"/>
    <n v="8501611"/>
    <n v="962013"/>
    <s v="54758_B_BW1"/>
    <x v="1"/>
    <x v="1"/>
    <n v="6.3444000000000003"/>
    <m/>
    <n v="6.3617827200000097"/>
    <n v="1.73827200000094E-2"/>
    <m/>
  </r>
  <r>
    <x v="5"/>
    <s v="09015"/>
    <s v="LAKE ROAD GENERATING CO, L.P."/>
    <n v="844711"/>
    <n v="46197013"/>
    <s v="55149_G_U1"/>
    <x v="0"/>
    <x v="0"/>
    <n v="41.4"/>
    <n v="41.72610547"/>
    <n v="41.726134329999901"/>
    <n v="2.8859999900987532E-5"/>
    <m/>
  </r>
  <r>
    <x v="5"/>
    <s v="09015"/>
    <s v="LAKE ROAD GENERATING CO, L.P."/>
    <n v="844711"/>
    <n v="46197013"/>
    <s v="55149_G_U1"/>
    <x v="0"/>
    <x v="1"/>
    <n v="3.6181700000000001"/>
    <n v="3.9648259275000002"/>
    <n v="3.9648080069999998"/>
    <n v="-1.7920500000379036E-5"/>
    <m/>
  </r>
  <r>
    <x v="5"/>
    <s v="09015"/>
    <s v="LAKE ROAD GENERATING CO, L.P."/>
    <n v="844711"/>
    <n v="46197113"/>
    <s v="55149_G_U2"/>
    <x v="0"/>
    <x v="0"/>
    <n v="40.1"/>
    <n v="40.479628904999998"/>
    <n v="40.479799589999999"/>
    <n v="1.7068500000050335E-4"/>
    <m/>
  </r>
  <r>
    <x v="5"/>
    <s v="09015"/>
    <s v="LAKE ROAD GENERATING CO, L.P."/>
    <n v="844711"/>
    <n v="46197113"/>
    <s v="55149_G_U2"/>
    <x v="0"/>
    <x v="1"/>
    <n v="3.6817600000000001"/>
    <n v="4.0344665524999996"/>
    <n v="4.0344675039999904"/>
    <n v="9.5149999079779946E-7"/>
    <m/>
  </r>
  <r>
    <x v="5"/>
    <s v="09015"/>
    <s v="LAKE ROAD GENERATING CO, L.P."/>
    <n v="844711"/>
    <n v="46197213"/>
    <s v="55149_G_U3"/>
    <x v="0"/>
    <x v="0"/>
    <n v="34.4"/>
    <n v="34.857613279999903"/>
    <n v="34.857746229999997"/>
    <n v="1.3295000009350133E-4"/>
    <m/>
  </r>
  <r>
    <x v="5"/>
    <s v="09015"/>
    <s v="LAKE ROAD GENERATING CO, L.P."/>
    <n v="844711"/>
    <n v="46197213"/>
    <s v="55149_G_U3"/>
    <x v="0"/>
    <x v="1"/>
    <n v="3.5575399999999999"/>
    <n v="3.89836401349999"/>
    <n v="3.8983525090999902"/>
    <n v="-1.1504399999751058E-5"/>
    <m/>
  </r>
  <r>
    <x v="5"/>
    <s v="09015"/>
    <s v="PLAINFIELD RENEWABLE ENRGY LLC"/>
    <n v="16734111"/>
    <n v="107797313"/>
    <s v="56847_G_STG"/>
    <x v="1"/>
    <x v="0"/>
    <n v="69.294399999999996"/>
    <m/>
    <n v="69.488412229999994"/>
    <n v="0.19401222999999845"/>
    <m/>
  </r>
  <r>
    <x v="5"/>
    <s v="09015"/>
    <s v="PLAINFIELD RENEWABLE ENRGY LLC"/>
    <n v="16734111"/>
    <n v="107797313"/>
    <s v="56847_G_STG"/>
    <x v="1"/>
    <x v="1"/>
    <n v="1.08"/>
    <m/>
    <n v="1.083023788"/>
    <n v="3.0237879999999162E-3"/>
    <m/>
  </r>
  <r>
    <x v="5"/>
    <s v="09015"/>
    <s v="ReEnergy Sterling formerly EXETER ENERGY L.P."/>
    <n v="2766111"/>
    <n v="41346613"/>
    <s v="50736_B_B2"/>
    <x v="0"/>
    <x v="0"/>
    <n v="0"/>
    <m/>
    <m/>
    <n v="0"/>
    <m/>
  </r>
  <r>
    <x v="5"/>
    <s v="09015"/>
    <s v="ReEnergy Sterling formerly EXETER ENERGY L.P."/>
    <n v="2766111"/>
    <n v="41346613"/>
    <s v="50736_B_B2"/>
    <x v="0"/>
    <x v="1"/>
    <n v="0"/>
    <m/>
    <m/>
    <n v="0"/>
    <m/>
  </r>
  <r>
    <x v="5"/>
    <s v="09015"/>
    <s v="ReEnergy Sterling formerly EXETER ENERGY L.P."/>
    <n v="2766111"/>
    <n v="41346813"/>
    <s v="50736_G_GEN1"/>
    <x v="0"/>
    <x v="0"/>
    <n v="0"/>
    <m/>
    <m/>
    <n v="0"/>
    <m/>
  </r>
  <r>
    <x v="5"/>
    <s v="09015"/>
    <s v="ReEnergy Sterling formerly EXETER ENERGY L.P."/>
    <n v="2766111"/>
    <n v="41346813"/>
    <s v="50736_G_GEN1"/>
    <x v="0"/>
    <x v="1"/>
    <n v="0"/>
    <m/>
    <m/>
    <n v="0"/>
    <m/>
  </r>
  <r>
    <x v="6"/>
    <s v="10001"/>
    <s v="Ameresco Delaware Energy-Central"/>
    <n v="16812111"/>
    <n v="108717313"/>
    <s v="56430_G_1C"/>
    <x v="1"/>
    <x v="0"/>
    <n v="5.98"/>
    <m/>
    <n v="5.99638296000004"/>
    <n v="1.6382960000039581E-2"/>
    <m/>
  </r>
  <r>
    <x v="6"/>
    <s v="10001"/>
    <s v="Ameresco Delaware Energy-Central"/>
    <n v="16812111"/>
    <n v="108717313"/>
    <s v="56430_G_1C"/>
    <x v="1"/>
    <x v="1"/>
    <n v="0.86"/>
    <m/>
    <n v="0.86235602400000599"/>
    <n v="2.3560240000060073E-3"/>
    <m/>
  </r>
  <r>
    <x v="6"/>
    <s v="10001"/>
    <s v="Ameresco Delaware Energy-Central"/>
    <n v="16812111"/>
    <n v="108717413"/>
    <s v="56430_G_3C"/>
    <x v="1"/>
    <x v="0"/>
    <n v="4.83"/>
    <m/>
    <n v="4.8432340799999896"/>
    <n v="1.323407999998949E-2"/>
    <m/>
  </r>
  <r>
    <x v="6"/>
    <s v="10001"/>
    <s v="Ameresco Delaware Energy-Central"/>
    <n v="16812111"/>
    <n v="108717413"/>
    <s v="56430_G_3C"/>
    <x v="1"/>
    <x v="1"/>
    <n v="0.67"/>
    <m/>
    <n v="0.67183582200000302"/>
    <n v="1.8358220000029846E-3"/>
    <m/>
  </r>
  <r>
    <x v="6"/>
    <s v="10001"/>
    <s v="Ameresco Delaware Energy-Central"/>
    <n v="16812111"/>
    <n v="108717513"/>
    <s v="56430_G_2C"/>
    <x v="1"/>
    <x v="0"/>
    <n v="7.4"/>
    <m/>
    <n v="7.4202730199999598"/>
    <n v="2.0273019999959452E-2"/>
    <m/>
  </r>
  <r>
    <x v="6"/>
    <s v="10001"/>
    <s v="Ameresco Delaware Energy-Central"/>
    <n v="16812111"/>
    <n v="108717513"/>
    <s v="56430_G_2C"/>
    <x v="1"/>
    <x v="1"/>
    <n v="1.02"/>
    <m/>
    <n v="1.0227946859999899"/>
    <n v="2.7946859999898876E-3"/>
    <m/>
  </r>
  <r>
    <x v="6"/>
    <s v="10001"/>
    <s v="Ameresco Delaware Energy-Central"/>
    <n v="16812111"/>
    <n v="113545613"/>
    <s v="56430_G_4C"/>
    <x v="1"/>
    <x v="0"/>
    <n v="6.55"/>
    <m/>
    <n v="6.5679431999999904"/>
    <n v="1.7943199999990611E-2"/>
    <m/>
  </r>
  <r>
    <x v="6"/>
    <s v="10001"/>
    <s v="Ameresco Delaware Energy-Central"/>
    <n v="16812111"/>
    <n v="113545613"/>
    <s v="56430_G_4C"/>
    <x v="1"/>
    <x v="1"/>
    <n v="0.88"/>
    <m/>
    <n v="0.88241099399999701"/>
    <n v="2.410993999997002E-3"/>
    <m/>
  </r>
  <r>
    <x v="6"/>
    <s v="10001"/>
    <s v="Ameresco Delaware Energy-Central"/>
    <n v="16812111"/>
    <n v="113545713"/>
    <s v="56430_G_5C"/>
    <x v="1"/>
    <x v="0"/>
    <n v="5.96"/>
    <m/>
    <n v="5.9763298200000303"/>
    <n v="1.6329820000030359E-2"/>
    <m/>
  </r>
  <r>
    <x v="6"/>
    <s v="10001"/>
    <s v="Ameresco Delaware Energy-Central"/>
    <n v="16812111"/>
    <n v="113545713"/>
    <s v="56430_G_5C"/>
    <x v="1"/>
    <x v="1"/>
    <n v="0.82"/>
    <m/>
    <n v="0.82224645000000096"/>
    <n v="2.2464500000010101E-3"/>
    <m/>
  </r>
  <r>
    <x v="6"/>
    <s v="10001"/>
    <s v="Garrison Energy Center"/>
    <n v="17744711"/>
    <n v="123413913"/>
    <s v="57349_G_CTG1"/>
    <x v="0"/>
    <x v="0"/>
    <n v="40.299999999999997"/>
    <n v="40.161253904999903"/>
    <n v="40.161152670200003"/>
    <n v="-1.0123479989943007E-4"/>
    <m/>
  </r>
  <r>
    <x v="6"/>
    <s v="10001"/>
    <s v="Garrison Energy Center"/>
    <n v="17744711"/>
    <n v="123413913"/>
    <s v="57349_G_CTG1"/>
    <x v="0"/>
    <x v="1"/>
    <n v="3.31"/>
    <n v="3.3359003905"/>
    <n v="3.3358992847160001"/>
    <n v="-1.1057839999217833E-6"/>
    <m/>
  </r>
  <r>
    <x v="6"/>
    <s v="10001"/>
    <s v="McKee Run Generating Station"/>
    <n v="588111"/>
    <n v="46181713"/>
    <s v="599_B_1"/>
    <x v="0"/>
    <x v="0"/>
    <n v="0.16309999999999999"/>
    <n v="0.16365649415"/>
    <n v="0.16365650000000001"/>
    <n v="5.8500000121863849E-9"/>
    <m/>
  </r>
  <r>
    <x v="6"/>
    <s v="10001"/>
    <s v="McKee Run Generating Station"/>
    <n v="588111"/>
    <n v="46181713"/>
    <s v="599_B_1"/>
    <x v="0"/>
    <x v="1"/>
    <n v="3.4949999999999998E-4"/>
    <m/>
    <n v="3.4950000400000002E-4"/>
    <n v="4.0000000382268974E-12"/>
    <m/>
  </r>
  <r>
    <x v="6"/>
    <s v="10001"/>
    <s v="McKee Run Generating Station"/>
    <n v="588111"/>
    <n v="46182213"/>
    <s v="599_B_3"/>
    <x v="0"/>
    <x v="0"/>
    <n v="21.849999999999898"/>
    <n v="21.634343749999999"/>
    <n v="21.634336808977899"/>
    <n v="-6.941022100193095E-6"/>
    <m/>
  </r>
  <r>
    <x v="6"/>
    <s v="10001"/>
    <s v="McKee Run Generating Station"/>
    <n v="588111"/>
    <n v="46182213"/>
    <s v="599_B_3"/>
    <x v="0"/>
    <x v="1"/>
    <n v="0.2"/>
    <n v="0.15190646359999899"/>
    <n v="0.15190649823999999"/>
    <n v="3.4640001006502885E-8"/>
    <m/>
  </r>
  <r>
    <x v="6"/>
    <s v="10001"/>
    <s v="McKee Run Generating Station"/>
    <n v="588111"/>
    <n v="46182313"/>
    <s v="599_B_2"/>
    <x v="0"/>
    <x v="0"/>
    <n v="0.13496"/>
    <n v="0.1289889984"/>
    <n v="0.12898899999999999"/>
    <n v="1.5999999936067155E-9"/>
    <m/>
  </r>
  <r>
    <x v="6"/>
    <s v="10001"/>
    <s v="McKee Run Generating Station"/>
    <n v="588111"/>
    <n v="46182313"/>
    <s v="599_B_2"/>
    <x v="0"/>
    <x v="1"/>
    <n v="2.8919999999999998E-4"/>
    <m/>
    <n v="2.8919994599999998E-4"/>
    <n v="-5.4000000001067083E-11"/>
    <m/>
  </r>
  <r>
    <x v="6"/>
    <s v="10001"/>
    <s v="NRG ENERGY CENTER DOVER LLC"/>
    <n v="753811"/>
    <n v="46292313"/>
    <s v="10030_G_KD-2"/>
    <x v="0"/>
    <x v="0"/>
    <n v="14"/>
    <n v="13.804911134999999"/>
    <n v="13.804915251999899"/>
    <n v="4.1169999001056112E-6"/>
    <m/>
  </r>
  <r>
    <x v="6"/>
    <s v="10001"/>
    <s v="NRG ENERGY CENTER DOVER LLC"/>
    <n v="753811"/>
    <n v="46292313"/>
    <s v="10030_G_KD-2"/>
    <x v="0"/>
    <x v="1"/>
    <n v="0.1006992"/>
    <n v="0.11141941834999999"/>
    <n v="0.1114195071883"/>
    <n v="8.8838300008053928E-8"/>
    <m/>
  </r>
  <r>
    <x v="6"/>
    <s v="10001"/>
    <s v="NRG ENERGY CENTER DOVER LLC"/>
    <n v="753811"/>
    <n v="46292413"/>
    <s v="10030_G_KD-1"/>
    <x v="0"/>
    <x v="0"/>
    <n v="6.4"/>
    <n v="6.381569335"/>
    <n v="6.3815373150999903"/>
    <n v="-3.2019900009672142E-5"/>
    <m/>
  </r>
  <r>
    <x v="6"/>
    <s v="10001"/>
    <s v="NRG ENERGY CENTER DOVER LLC"/>
    <n v="753811"/>
    <n v="46292413"/>
    <s v="10030_G_KD-1"/>
    <x v="0"/>
    <x v="1"/>
    <n v="0.51065400000000005"/>
    <n v="0.54031384299999996"/>
    <n v="0.540313504009999"/>
    <n v="-3.3899000095871656E-7"/>
    <m/>
  </r>
  <r>
    <x v="6"/>
    <s v="10001"/>
    <s v="VanSant Generating Station"/>
    <n v="2800411"/>
    <n v="41318913"/>
    <s v="7318_G_1"/>
    <x v="0"/>
    <x v="0"/>
    <n v="1.4"/>
    <n v="1.4036442869999901"/>
    <n v="1.403644516"/>
    <n v="2.2900000984371616E-7"/>
    <m/>
  </r>
  <r>
    <x v="6"/>
    <s v="10001"/>
    <s v="VanSant Generating Station"/>
    <n v="2800411"/>
    <n v="41318913"/>
    <s v="7318_G_1"/>
    <x v="0"/>
    <x v="1"/>
    <n v="2.4676799999999999E-2"/>
    <n v="3.3340656279999999E-2"/>
    <n v="3.3340640582099998E-2"/>
    <n v="-1.5697900000721798E-8"/>
    <m/>
  </r>
  <r>
    <x v="6"/>
    <s v="10001"/>
    <s v="WARREN F BEASLEY POWER STATION"/>
    <n v="2424211"/>
    <n v="108722713"/>
    <s v="7962_G_002"/>
    <x v="0"/>
    <x v="0"/>
    <n v="3.3"/>
    <n v="3.266772461"/>
    <n v="3.2667624789999898"/>
    <n v="-9.9820000101225048E-6"/>
    <m/>
  </r>
  <r>
    <x v="6"/>
    <s v="10001"/>
    <s v="WARREN F BEASLEY POWER STATION"/>
    <n v="2424211"/>
    <n v="108722713"/>
    <s v="7962_G_002"/>
    <x v="0"/>
    <x v="1"/>
    <n v="0.1"/>
    <n v="0.14043705749999999"/>
    <n v="0.14043694179999999"/>
    <n v="-1.1569999999738734E-7"/>
    <m/>
  </r>
  <r>
    <x v="6"/>
    <s v="10001"/>
    <s v="WARREN F BEASLEY POWER STATION"/>
    <n v="2424211"/>
    <n v="40256813"/>
    <s v="7962_G_001"/>
    <x v="0"/>
    <x v="0"/>
    <n v="4.3"/>
    <n v="4.3909824220000004"/>
    <n v="4.3909855291"/>
    <n v="3.107099999510865E-6"/>
    <m/>
  </r>
  <r>
    <x v="6"/>
    <s v="10001"/>
    <s v="WARREN F BEASLEY POWER STATION"/>
    <n v="2424211"/>
    <n v="40256813"/>
    <s v="7962_G_001"/>
    <x v="0"/>
    <x v="1"/>
    <n v="0.1"/>
    <n v="0.130815139749999"/>
    <n v="0.13081528720999999"/>
    <n v="1.4746000098764256E-7"/>
    <m/>
  </r>
  <r>
    <x v="6"/>
    <s v="10003"/>
    <s v="CHRISTIANA ENERGY CENTER"/>
    <n v="2457411"/>
    <n v="40424713"/>
    <s v="591_G_CH14"/>
    <x v="0"/>
    <x v="0"/>
    <n v="0.19"/>
    <n v="0.18045001220000001"/>
    <n v="0.18045"/>
    <n v="-1.2200000010231804E-8"/>
    <m/>
  </r>
  <r>
    <x v="6"/>
    <s v="10003"/>
    <s v="CHRISTIANA ENERGY CENTER"/>
    <n v="2457411"/>
    <n v="40424713"/>
    <s v="591_G_CH14"/>
    <x v="0"/>
    <x v="1"/>
    <n v="2.4382399999999999E-2"/>
    <m/>
    <n v="2.4382401000000001E-2"/>
    <n v="1.0000000029430911E-9"/>
    <m/>
  </r>
  <r>
    <x v="6"/>
    <s v="10003"/>
    <s v="CHRISTIANA ENERGY CENTER"/>
    <n v="2457411"/>
    <n v="40424813"/>
    <s v="591_G_CH11"/>
    <x v="0"/>
    <x v="0"/>
    <n v="0.44"/>
    <n v="0.69884997550000005"/>
    <n v="0.69885010000000003"/>
    <n v="1.2449999997610206E-7"/>
    <m/>
  </r>
  <r>
    <x v="6"/>
    <s v="10003"/>
    <s v="CHRISTIANA ENERGY CENTER"/>
    <n v="2457411"/>
    <n v="40424813"/>
    <s v="591_G_CH11"/>
    <x v="0"/>
    <x v="1"/>
    <n v="3.5274399999999997E-2"/>
    <m/>
    <n v="3.5274399999999997E-2"/>
    <n v="0"/>
    <m/>
  </r>
  <r>
    <x v="6"/>
    <s v="10003"/>
    <s v="DELAWARE CITY ENERGY CENTER"/>
    <n v="2425311"/>
    <n v="40248813"/>
    <s v="592_G_DC10"/>
    <x v="0"/>
    <x v="0"/>
    <n v="0.19"/>
    <n v="0.16345001219999999"/>
    <n v="0.16345001000000001"/>
    <n v="-2.1999999877397869E-9"/>
    <m/>
  </r>
  <r>
    <x v="6"/>
    <s v="10003"/>
    <s v="DELAWARE CITY ENERGY CENTER"/>
    <n v="2425311"/>
    <n v="40248813"/>
    <s v="592_G_DC10"/>
    <x v="0"/>
    <x v="1"/>
    <n v="1.19896E-2"/>
    <m/>
    <n v="1.1989600600000001E-2"/>
    <n v="6.0000000107196527E-10"/>
    <m/>
  </r>
  <r>
    <x v="6"/>
    <s v="10003"/>
    <s v="Delaware City Refinery"/>
    <n v="588311"/>
    <n v="46161313"/>
    <s v="52193_B_BLR3"/>
    <x v="0"/>
    <x v="0"/>
    <n v="66.8"/>
    <m/>
    <n v="66.983014199999403"/>
    <n v="0.18301419999940549"/>
    <m/>
  </r>
  <r>
    <x v="6"/>
    <s v="10003"/>
    <s v="Delaware City Refinery"/>
    <n v="588311"/>
    <n v="46161313"/>
    <s v="52193_B_BLR3"/>
    <x v="0"/>
    <x v="1"/>
    <n v="8.7599999999999891"/>
    <m/>
    <n v="8.7839999999999705"/>
    <n v="2.399999999998137E-2"/>
    <m/>
  </r>
  <r>
    <x v="6"/>
    <s v="10003"/>
    <s v="Delaware City Refinery"/>
    <n v="588311"/>
    <n v="46161413"/>
    <s v="52193_B_BLR4"/>
    <x v="0"/>
    <x v="0"/>
    <n v="81.42"/>
    <n v="83.984195299999996"/>
    <n v="83.984259950099997"/>
    <n v="6.4650100000562816E-5"/>
    <m/>
  </r>
  <r>
    <x v="6"/>
    <s v="10003"/>
    <s v="Delaware City Refinery"/>
    <n v="588311"/>
    <n v="46161413"/>
    <s v="52193_B_BLR4"/>
    <x v="0"/>
    <x v="1"/>
    <n v="8.2200000000000006"/>
    <n v="9.8461855450000009"/>
    <n v="9.8461831810000007"/>
    <n v="-2.3640000001989847E-6"/>
    <m/>
  </r>
  <r>
    <x v="6"/>
    <s v="10003"/>
    <s v="Delaware City Refinery"/>
    <n v="588311"/>
    <n v="46177613"/>
    <s v="52193_G_CT2"/>
    <x v="0"/>
    <x v="0"/>
    <n v="17.239999999999998"/>
    <m/>
    <n v="17.28828523"/>
    <n v="4.8285230000001178E-2"/>
    <m/>
  </r>
  <r>
    <x v="6"/>
    <s v="10003"/>
    <s v="Delaware City Refinery"/>
    <n v="588311"/>
    <n v="46177613"/>
    <s v="52193_G_CT2"/>
    <x v="0"/>
    <x v="1"/>
    <n v="9.5387000000000004"/>
    <m/>
    <n v="9.5654158299999903"/>
    <n v="2.6715829999989893E-2"/>
    <m/>
  </r>
  <r>
    <x v="6"/>
    <s v="10003"/>
    <s v="Delaware City Refinery"/>
    <n v="588311"/>
    <n v="46178313"/>
    <s v="52193_G_CT1"/>
    <x v="0"/>
    <x v="0"/>
    <n v="20.91"/>
    <m/>
    <n v="20.968564089999902"/>
    <n v="5.856408999990137E-2"/>
    <m/>
  </r>
  <r>
    <x v="6"/>
    <s v="10003"/>
    <s v="Delaware City Refinery"/>
    <n v="588311"/>
    <n v="46178313"/>
    <s v="52193_G_CT1"/>
    <x v="0"/>
    <x v="1"/>
    <n v="11.087400000000001"/>
    <m/>
    <n v="11.118453799999999"/>
    <n v="3.1053799999998688E-2"/>
    <m/>
  </r>
  <r>
    <x v="6"/>
    <s v="10003"/>
    <s v="Delaware City Refinery"/>
    <n v="588311"/>
    <n v="46180313"/>
    <s v="52193_B_BLR2"/>
    <x v="0"/>
    <x v="0"/>
    <n v="25.05"/>
    <m/>
    <n v="25.120158880000002"/>
    <n v="7.0158880000001034E-2"/>
    <m/>
  </r>
  <r>
    <x v="6"/>
    <s v="10003"/>
    <s v="Delaware City Refinery"/>
    <n v="588311"/>
    <n v="46180313"/>
    <s v="52193_B_BLR2"/>
    <x v="0"/>
    <x v="1"/>
    <n v="10.59"/>
    <m/>
    <n v="10.6196602499999"/>
    <n v="2.966024999989969E-2"/>
    <m/>
  </r>
  <r>
    <x v="6"/>
    <s v="10003"/>
    <s v="EDGE MOOR ENERGY CENTER"/>
    <n v="827811"/>
    <n v="46232613"/>
    <s v="593_G_10"/>
    <x v="0"/>
    <x v="0"/>
    <n v="0.62"/>
    <n v="9.3149993899999894E-2"/>
    <n v="9.3149999999999997E-2"/>
    <n v="6.1000001022604167E-9"/>
    <m/>
  </r>
  <r>
    <x v="6"/>
    <s v="10003"/>
    <s v="EDGE MOOR ENERGY CENTER"/>
    <n v="827811"/>
    <n v="46232613"/>
    <s v="593_G_10"/>
    <x v="0"/>
    <x v="1"/>
    <n v="1.84765E-2"/>
    <m/>
    <n v="1.8476500999999999E-2"/>
    <n v="9.9999999947364415E-10"/>
    <m/>
  </r>
  <r>
    <x v="6"/>
    <s v="10003"/>
    <s v="EDGE MOOR ENERGY CENTER"/>
    <n v="827811"/>
    <n v="46232713"/>
    <s v="593_B_4"/>
    <x v="0"/>
    <x v="0"/>
    <n v="90.6"/>
    <n v="90.604132800000002"/>
    <n v="90.604083329999895"/>
    <n v="-4.9470000107021406E-5"/>
    <m/>
  </r>
  <r>
    <x v="6"/>
    <s v="10003"/>
    <s v="EDGE MOOR ENERGY CENTER"/>
    <n v="827811"/>
    <n v="46232713"/>
    <s v="593_B_4"/>
    <x v="0"/>
    <x v="1"/>
    <n v="0.8"/>
    <n v="0.82827227800000003"/>
    <n v="0.82826106013"/>
    <n v="-1.1217870000024277E-5"/>
    <m/>
  </r>
  <r>
    <x v="6"/>
    <s v="10003"/>
    <s v="EDGE MOOR ENERGY CENTER"/>
    <n v="827811"/>
    <n v="46233113"/>
    <s v="593_B_3"/>
    <x v="0"/>
    <x v="0"/>
    <n v="43.5"/>
    <n v="43.485191404999902"/>
    <n v="43.485197119999903"/>
    <n v="5.715000000350301E-6"/>
    <m/>
  </r>
  <r>
    <x v="6"/>
    <s v="10003"/>
    <s v="EDGE MOOR ENERGY CENTER"/>
    <n v="827811"/>
    <n v="46233113"/>
    <s v="593_B_3"/>
    <x v="0"/>
    <x v="1"/>
    <n v="0.4"/>
    <n v="0.37182653809999999"/>
    <n v="0.37182454633000001"/>
    <n v="-1.9917699999871807E-6"/>
    <m/>
  </r>
  <r>
    <x v="6"/>
    <s v="10003"/>
    <s v="EDGE MOOR ENERGY CENTER"/>
    <n v="827811"/>
    <n v="46233313"/>
    <s v="593_B_5"/>
    <x v="0"/>
    <x v="0"/>
    <n v="180.4"/>
    <n v="180.25835939999999"/>
    <n v="180.25874701199999"/>
    <n v="3.8761199999726159E-4"/>
    <m/>
  </r>
  <r>
    <x v="6"/>
    <s v="10003"/>
    <s v="EDGE MOOR ENERGY CENTER"/>
    <n v="827811"/>
    <n v="46233313"/>
    <s v="593_B_5"/>
    <x v="0"/>
    <x v="1"/>
    <n v="28.9"/>
    <n v="28.64750781"/>
    <n v="28.64679862801"/>
    <n v="-7.0918199000047366E-4"/>
    <m/>
  </r>
  <r>
    <x v="6"/>
    <s v="10003"/>
    <s v="HAY ROAD ENERGY CENTER"/>
    <n v="640311"/>
    <n v="46481913"/>
    <s v="7153_G_HR7"/>
    <x v="0"/>
    <x v="0"/>
    <n v="36.200000000000003"/>
    <n v="34.134671875000002"/>
    <n v="34.134664430000001"/>
    <n v="-7.4450000013825957E-6"/>
    <m/>
  </r>
  <r>
    <x v="6"/>
    <s v="10003"/>
    <s v="HAY ROAD ENERGY CENTER"/>
    <n v="640311"/>
    <n v="46481913"/>
    <s v="7153_G_HR7"/>
    <x v="0"/>
    <x v="1"/>
    <n v="1.6"/>
    <n v="1.5377130125"/>
    <n v="1.5377137025000001"/>
    <n v="6.9000000002539252E-7"/>
    <m/>
  </r>
  <r>
    <x v="6"/>
    <s v="10003"/>
    <s v="HAY ROAD ENERGY CENTER"/>
    <n v="640311"/>
    <n v="46482013"/>
    <s v="7153_G_HR1"/>
    <x v="0"/>
    <x v="0"/>
    <n v="167.5"/>
    <n v="165.29737499999999"/>
    <n v="165.29741621999901"/>
    <n v="4.1219999019403986E-5"/>
    <m/>
  </r>
  <r>
    <x v="6"/>
    <s v="10003"/>
    <s v="HAY ROAD ENERGY CENTER"/>
    <n v="640311"/>
    <n v="46482013"/>
    <s v="7153_G_HR1"/>
    <x v="0"/>
    <x v="1"/>
    <n v="1.7"/>
    <m/>
    <n v="1.6999988775999899"/>
    <n v="-1.1224000100451548E-6"/>
    <m/>
  </r>
  <r>
    <x v="6"/>
    <s v="10003"/>
    <s v="HAY ROAD ENERGY CENTER"/>
    <n v="640311"/>
    <n v="46482113"/>
    <s v="7153_G_HR2"/>
    <x v="0"/>
    <x v="0"/>
    <n v="163.9"/>
    <n v="162.950625"/>
    <n v="162.95049483099899"/>
    <n v="-1.3016900101092688E-4"/>
    <m/>
  </r>
  <r>
    <x v="6"/>
    <s v="10003"/>
    <s v="HAY ROAD ENERGY CENTER"/>
    <n v="640311"/>
    <n v="46482113"/>
    <s v="7153_G_HR2"/>
    <x v="0"/>
    <x v="1"/>
    <n v="1.6"/>
    <m/>
    <n v="1.5999991194499901"/>
    <n v="-8.8055001001841049E-7"/>
    <m/>
  </r>
  <r>
    <x v="6"/>
    <s v="10003"/>
    <s v="HAY ROAD ENERGY CENTER"/>
    <n v="640311"/>
    <n v="46482213"/>
    <s v="7153_G_HR3"/>
    <x v="0"/>
    <x v="0"/>
    <n v="178.9"/>
    <n v="178.48271875"/>
    <n v="178.48216903999901"/>
    <n v="-5.4971000099612866E-4"/>
    <m/>
  </r>
  <r>
    <x v="6"/>
    <s v="10003"/>
    <s v="HAY ROAD ENERGY CENTER"/>
    <n v="640311"/>
    <n v="46482213"/>
    <s v="7153_G_HR3"/>
    <x v="0"/>
    <x v="1"/>
    <n v="1.7"/>
    <n v="1.6593165285"/>
    <n v="1.6593160321"/>
    <n v="-4.9639999999406825E-7"/>
    <m/>
  </r>
  <r>
    <x v="6"/>
    <s v="10003"/>
    <s v="HAY ROAD ENERGY CENTER"/>
    <n v="640311"/>
    <n v="46482513"/>
    <s v="7153_G_HR5"/>
    <x v="0"/>
    <x v="0"/>
    <n v="32.1"/>
    <n v="31.546621094999999"/>
    <n v="31.546663704"/>
    <n v="4.2609000001192499E-5"/>
    <m/>
  </r>
  <r>
    <x v="6"/>
    <s v="10003"/>
    <s v="HAY ROAD ENERGY CENTER"/>
    <n v="640311"/>
    <n v="46482513"/>
    <s v="7153_G_HR5"/>
    <x v="0"/>
    <x v="1"/>
    <n v="1.5"/>
    <n v="1.5138762205"/>
    <n v="1.5138775813000001"/>
    <n v="1.3608000000164822E-6"/>
    <m/>
  </r>
  <r>
    <x v="6"/>
    <s v="10003"/>
    <s v="HAY ROAD ENERGY CENTER"/>
    <n v="640311"/>
    <n v="46482613"/>
    <s v="7153_G_HR6"/>
    <x v="0"/>
    <x v="0"/>
    <n v="32.799999999999997"/>
    <n v="32.179263669999997"/>
    <n v="32.179308429999999"/>
    <n v="4.4760000001531353E-5"/>
    <m/>
  </r>
  <r>
    <x v="6"/>
    <s v="10003"/>
    <s v="HAY ROAD ENERGY CENTER"/>
    <n v="640311"/>
    <n v="46482613"/>
    <s v="7153_G_HR6"/>
    <x v="0"/>
    <x v="1"/>
    <n v="1.6"/>
    <n v="1.534850464"/>
    <n v="1.53484857489999"/>
    <n v="-1.8891000099774402E-6"/>
    <m/>
  </r>
  <r>
    <x v="6"/>
    <s v="10003"/>
    <s v="WEST ENERGY CENTER"/>
    <n v="2425411"/>
    <n v="40248713"/>
    <s v="597_G_WEST"/>
    <x v="0"/>
    <x v="0"/>
    <n v="1.03"/>
    <n v="0.67669982900000003"/>
    <n v="0.67669999999999997"/>
    <n v="1.7099999993774873E-7"/>
    <m/>
  </r>
  <r>
    <x v="6"/>
    <s v="10003"/>
    <s v="WEST ENERGY CENTER"/>
    <n v="2425411"/>
    <n v="40248713"/>
    <s v="597_G_WEST"/>
    <x v="0"/>
    <x v="1"/>
    <n v="0.28147299999999997"/>
    <m/>
    <n v="0.28147306300000002"/>
    <n v="6.3000000050106308E-8"/>
    <m/>
  </r>
  <r>
    <x v="6"/>
    <s v="10005"/>
    <s v="Ameresco Delaware Energy-Southern"/>
    <n v="16810211"/>
    <n v="108718613"/>
    <s v="56429_G_3"/>
    <x v="1"/>
    <x v="0"/>
    <n v="5.89"/>
    <m/>
    <n v="5.9061346799999903"/>
    <n v="1.6134679999990631E-2"/>
    <m/>
  </r>
  <r>
    <x v="6"/>
    <s v="10005"/>
    <s v="Ameresco Delaware Energy-Southern"/>
    <n v="16810211"/>
    <n v="108718613"/>
    <s v="56429_G_3"/>
    <x v="1"/>
    <x v="1"/>
    <n v="5.22"/>
    <m/>
    <n v="5.23430142000002"/>
    <n v="1.4301420000020215E-2"/>
    <m/>
  </r>
  <r>
    <x v="6"/>
    <s v="10005"/>
    <s v="Ameresco Delaware Energy-Southern"/>
    <n v="16810211"/>
    <n v="108718713"/>
    <s v="56429_G_2"/>
    <x v="1"/>
    <x v="0"/>
    <n v="2.14"/>
    <m/>
    <n v="2.1458634900000102"/>
    <n v="5.8634900000100743E-3"/>
    <m/>
  </r>
  <r>
    <x v="6"/>
    <s v="10005"/>
    <s v="Ameresco Delaware Energy-Southern"/>
    <n v="16810211"/>
    <n v="108718713"/>
    <s v="56429_G_2"/>
    <x v="1"/>
    <x v="1"/>
    <n v="1.82"/>
    <m/>
    <n v="1.82498653200001"/>
    <n v="4.98653200000998E-3"/>
    <m/>
  </r>
  <r>
    <x v="6"/>
    <s v="10005"/>
    <s v="Ameresco Delaware Energy-Southern"/>
    <n v="16810211"/>
    <n v="108718813"/>
    <s v="56429_G_1"/>
    <x v="1"/>
    <x v="0"/>
    <n v="3.65"/>
    <m/>
    <n v="3.6599996340000098"/>
    <n v="9.999634000009916E-3"/>
    <m/>
  </r>
  <r>
    <x v="6"/>
    <s v="10005"/>
    <s v="Ameresco Delaware Energy-Southern"/>
    <n v="16810211"/>
    <n v="108718813"/>
    <s v="56429_G_1"/>
    <x v="1"/>
    <x v="1"/>
    <n v="3.33"/>
    <m/>
    <n v="3.33912304199999"/>
    <n v="9.1230419999899226E-3"/>
    <m/>
  </r>
  <r>
    <x v="6"/>
    <s v="10005"/>
    <s v="Ameresco Delaware Energy-Southern"/>
    <n v="16810211"/>
    <n v="108719013"/>
    <s v="56429_G_5"/>
    <x v="1"/>
    <x v="0"/>
    <n v="6.44"/>
    <m/>
    <n v="6.4576454399999603"/>
    <n v="1.7645439999959933E-2"/>
    <m/>
  </r>
  <r>
    <x v="6"/>
    <s v="10005"/>
    <s v="Ameresco Delaware Energy-Southern"/>
    <n v="16810211"/>
    <n v="108719013"/>
    <s v="56429_G_5"/>
    <x v="1"/>
    <x v="1"/>
    <n v="6.2"/>
    <m/>
    <n v="6.2169858000000202"/>
    <n v="1.6985800000020035E-2"/>
    <m/>
  </r>
  <r>
    <x v="6"/>
    <s v="10005"/>
    <s v="Ameresco Delaware Energy-Southern"/>
    <n v="16810211"/>
    <n v="108719113"/>
    <s v="56429_G_4"/>
    <x v="1"/>
    <x v="0"/>
    <n v="6.53"/>
    <m/>
    <n v="6.5478900599999603"/>
    <n v="1.7890059999960073E-2"/>
    <m/>
  </r>
  <r>
    <x v="6"/>
    <s v="10005"/>
    <s v="Ameresco Delaware Energy-Southern"/>
    <n v="16810211"/>
    <n v="108719113"/>
    <s v="56429_G_4"/>
    <x v="1"/>
    <x v="1"/>
    <n v="5.93"/>
    <m/>
    <n v="5.9462446199999599"/>
    <n v="1.6244619999960186E-2"/>
    <m/>
  </r>
  <r>
    <x v="6"/>
    <s v="10005"/>
    <s v="INDIAN RIVER GENERATING STATION"/>
    <n v="640911"/>
    <n v="46474713"/>
    <s v="594_B_4"/>
    <x v="0"/>
    <x v="0"/>
    <n v="204.7"/>
    <n v="204.66745309999999"/>
    <n v="204.66755771300001"/>
    <n v="1.0461300001907148E-4"/>
    <m/>
  </r>
  <r>
    <x v="6"/>
    <s v="10005"/>
    <s v="INDIAN RIVER GENERATING STATION"/>
    <n v="640911"/>
    <n v="46474713"/>
    <s v="594_B_4"/>
    <x v="0"/>
    <x v="1"/>
    <n v="462.1"/>
    <n v="462.11665625000001"/>
    <n v="462.11635429900002"/>
    <n v="-3.0195099998309161E-4"/>
    <m/>
  </r>
  <r>
    <x v="6"/>
    <s v="10005"/>
    <s v="INDIAN RIVER GENERATING STATION"/>
    <n v="640911"/>
    <n v="46474813"/>
    <s v="594_G_10"/>
    <x v="0"/>
    <x v="0"/>
    <n v="0.47399999999999998"/>
    <n v="7.7300003049999996E-2"/>
    <n v="7.7299999999999994E-2"/>
    <n v="-3.050000002557951E-9"/>
    <m/>
  </r>
  <r>
    <x v="6"/>
    <s v="10005"/>
    <s v="INDIAN RIVER GENERATING STATION"/>
    <n v="640911"/>
    <n v="46474813"/>
    <s v="594_G_10"/>
    <x v="0"/>
    <x v="1"/>
    <n v="5.4999999999999997E-3"/>
    <m/>
    <n v="5.4999999999999997E-3"/>
    <n v="0"/>
    <m/>
  </r>
  <r>
    <x v="7"/>
    <s v="12001"/>
    <s v="CITY OF GAINESVILLE, GRU"/>
    <n v="535011"/>
    <n v="48439813"/>
    <s v="663_B_B2"/>
    <x v="0"/>
    <x v="0"/>
    <n v="737.6"/>
    <n v="737.57381250000003"/>
    <n v="737.57372899999905"/>
    <n v="-8.3500000982894562E-5"/>
    <m/>
  </r>
  <r>
    <x v="7"/>
    <s v="12001"/>
    <s v="CITY OF GAINESVILLE, GRU"/>
    <n v="535011"/>
    <n v="48439813"/>
    <s v="663_B_B2"/>
    <x v="0"/>
    <x v="1"/>
    <n v="349.5"/>
    <n v="349.36628124999999"/>
    <n v="349.36543399999999"/>
    <n v="-8.4724999999252759E-4"/>
    <m/>
  </r>
  <r>
    <x v="7"/>
    <s v="12001"/>
    <s v="CITY OF GAINESVILLE, GRU"/>
    <n v="535011"/>
    <n v="48440013"/>
    <s v="663_B_B1"/>
    <x v="0"/>
    <x v="0"/>
    <n v="161.4"/>
    <n v="161.3664531"/>
    <n v="161.36633909999901"/>
    <n v="-1.1400000099115459E-4"/>
    <m/>
  </r>
  <r>
    <x v="7"/>
    <s v="12001"/>
    <s v="CITY OF GAINESVILLE, GRU"/>
    <n v="535011"/>
    <n v="48440013"/>
    <s v="663_B_B1"/>
    <x v="0"/>
    <x v="1"/>
    <n v="2.7"/>
    <n v="2.7279475099999999"/>
    <n v="2.7278966101100002"/>
    <n v="-5.0899889999733716E-5"/>
    <m/>
  </r>
  <r>
    <x v="7"/>
    <s v="12001"/>
    <s v="CITY OF GAINESVILLE, GRU"/>
    <n v="535011"/>
    <n v="48440113"/>
    <s v="663_G_GT3"/>
    <x v="0"/>
    <x v="0"/>
    <n v="1.2"/>
    <n v="1.1785000000000001"/>
    <n v="1.17850001999999"/>
    <n v="1.9999989886443359E-8"/>
    <m/>
  </r>
  <r>
    <x v="7"/>
    <s v="12001"/>
    <s v="CITY OF GAINESVILLE, GRU"/>
    <n v="535011"/>
    <n v="48440113"/>
    <s v="663_G_GT3"/>
    <x v="0"/>
    <x v="1"/>
    <n v="0"/>
    <n v="2.3920507430000001E-2"/>
    <n v="2.392050062E-2"/>
    <n v="-6.8100000014115203E-9"/>
    <m/>
  </r>
  <r>
    <x v="7"/>
    <s v="12001"/>
    <s v="DUKE ENERGY FLORIDA, LLC"/>
    <n v="8500311"/>
    <n v="64010513"/>
    <s v="7345_G_P1"/>
    <x v="0"/>
    <x v="0"/>
    <n v="108.51"/>
    <n v="110.14581250000001"/>
    <n v="110.14614881999999"/>
    <n v="3.3631999998817719E-4"/>
    <m/>
  </r>
  <r>
    <x v="7"/>
    <s v="12001"/>
    <s v="DUKE ENERGY FLORIDA, LLC"/>
    <n v="8500311"/>
    <n v="64010513"/>
    <s v="7345_G_P1"/>
    <x v="0"/>
    <x v="1"/>
    <n v="0.98"/>
    <n v="1.0003955689999999"/>
    <n v="1.00040303800999"/>
    <n v="7.4690099900465157E-6"/>
    <m/>
  </r>
  <r>
    <x v="7"/>
    <s v="12001"/>
    <s v="GAINESVILLE REGIONAL UTILITIES"/>
    <n v="536811"/>
    <n v="48417613"/>
    <s v="664_G_CT04"/>
    <x v="0"/>
    <x v="0"/>
    <n v="83.799999999999898"/>
    <n v="83.791382799999994"/>
    <n v="83.791215209999905"/>
    <n v="-1.6759000008903513E-4"/>
    <m/>
  </r>
  <r>
    <x v="7"/>
    <s v="12001"/>
    <s v="GAINESVILLE REGIONAL UTILITIES"/>
    <n v="536811"/>
    <n v="48417613"/>
    <s v="664_G_CT04"/>
    <x v="0"/>
    <x v="1"/>
    <n v="2"/>
    <n v="1.96211059549999"/>
    <n v="1.9621275970000001"/>
    <n v="1.7001500010049853E-5"/>
    <m/>
  </r>
  <r>
    <x v="7"/>
    <s v="12001"/>
    <s v="GREC HOLDINGS, LLC"/>
    <n v="15561111"/>
    <n v="106541313"/>
    <s v="57241_B_BLR1"/>
    <x v="0"/>
    <x v="0"/>
    <n v="21.2"/>
    <n v="21.147873045000001"/>
    <n v="21.147879009999901"/>
    <n v="5.9649999002431286E-6"/>
    <m/>
  </r>
  <r>
    <x v="7"/>
    <s v="12001"/>
    <s v="GREC HOLDINGS, LLC"/>
    <n v="15561111"/>
    <n v="106541313"/>
    <s v="57241_B_BLR1"/>
    <x v="0"/>
    <x v="1"/>
    <n v="1.3"/>
    <n v="1.3078431395000001"/>
    <n v="1.30784298"/>
    <n v="-1.5950000009645748E-7"/>
    <m/>
  </r>
  <r>
    <x v="7"/>
    <s v="12005"/>
    <s v="BAY COUNTY SOLID WASTE"/>
    <n v="2560011"/>
    <n v="41294313"/>
    <s v="10250_G_GEN1B"/>
    <x v="1"/>
    <x v="0"/>
    <n v="89.613500000000002"/>
    <m/>
    <n v="89.761463107881696"/>
    <n v="0.14796310788169365"/>
    <m/>
  </r>
  <r>
    <x v="7"/>
    <s v="12005"/>
    <s v="BAY COUNTY SOLID WASTE"/>
    <n v="2560011"/>
    <n v="41294313"/>
    <s v="10250_G_GEN1B"/>
    <x v="1"/>
    <x v="1"/>
    <n v="1.0056609999999999"/>
    <m/>
    <n v="1.00732150713908"/>
    <n v="1.6605071390800585E-3"/>
    <m/>
  </r>
  <r>
    <x v="7"/>
    <s v="12005"/>
    <s v="BAY COUNTY SOLID WASTE"/>
    <n v="2560011"/>
    <n v="41294413"/>
    <s v="10250_G_GEN1"/>
    <x v="1"/>
    <x v="0"/>
    <n v="72.183499999999995"/>
    <m/>
    <n v="72.302684045149704"/>
    <n v="0.1191840451497086"/>
    <m/>
  </r>
  <r>
    <x v="7"/>
    <s v="12005"/>
    <s v="BAY COUNTY SOLID WASTE"/>
    <n v="2560011"/>
    <n v="41294413"/>
    <s v="10250_G_GEN1"/>
    <x v="1"/>
    <x v="1"/>
    <n v="4.2756609999999897"/>
    <m/>
    <n v="4.2827207611777398"/>
    <n v="7.0597611777500902E-3"/>
    <m/>
  </r>
  <r>
    <x v="7"/>
    <s v="12005"/>
    <s v="GULF POWER COMPANY"/>
    <n v="554911"/>
    <n v="48230613"/>
    <s v="643_G_3B"/>
    <x v="0"/>
    <x v="0"/>
    <n v="180.04249999999999"/>
    <n v="201.94014060000001"/>
    <n v="201.94016508000001"/>
    <n v="2.4480000007542912E-5"/>
    <m/>
  </r>
  <r>
    <x v="7"/>
    <s v="12005"/>
    <s v="GULF POWER COMPANY"/>
    <n v="554911"/>
    <n v="48230613"/>
    <s v="643_G_3B"/>
    <x v="0"/>
    <x v="1"/>
    <n v="0.57613599999999998"/>
    <n v="0.66259094249999995"/>
    <n v="0.66259306313199995"/>
    <n v="2.1206320000022316E-6"/>
    <m/>
  </r>
  <r>
    <x v="7"/>
    <s v="12005"/>
    <s v="GULF POWER COMPANY"/>
    <n v="554911"/>
    <n v="48230713"/>
    <s v="643_G_3A"/>
    <x v="0"/>
    <x v="0"/>
    <n v="173.8715"/>
    <n v="205.13757810000001"/>
    <n v="205.13715271800001"/>
    <n v="-4.2538200000308279E-4"/>
    <m/>
  </r>
  <r>
    <x v="7"/>
    <s v="12005"/>
    <s v="GULF POWER COMPANY"/>
    <n v="554911"/>
    <n v="48230713"/>
    <s v="643_G_3A"/>
    <x v="0"/>
    <x v="1"/>
    <n v="0.57786499999999996"/>
    <n v="0.65712322999999995"/>
    <n v="0.65712402131299896"/>
    <n v="7.9131299901558094E-7"/>
    <m/>
  </r>
  <r>
    <x v="7"/>
    <s v="12005"/>
    <s v="GULF POWER COMPANY"/>
    <n v="554911"/>
    <n v="48230813"/>
    <s v="643_M_CT1"/>
    <x v="0"/>
    <x v="0"/>
    <n v="2.4471199999999902"/>
    <n v="2.3445180665000001"/>
    <n v="0.97820400999999901"/>
    <n v="-1.3663140565000012"/>
    <m/>
  </r>
  <r>
    <x v="7"/>
    <s v="12005"/>
    <s v="GULF POWER COMPANY"/>
    <n v="554911"/>
    <n v="48230813"/>
    <s v="643_M_CT1"/>
    <x v="0"/>
    <x v="1"/>
    <n v="3.5872000000000001E-2"/>
    <m/>
    <n v="3.587199873E-2"/>
    <n v="-1.2700000009968626E-9"/>
    <m/>
  </r>
  <r>
    <x v="7"/>
    <s v="12005"/>
    <s v="GULF POWER COMPANY"/>
    <n v="554911"/>
    <n v="48231013"/>
    <s v="643_B_1"/>
    <x v="0"/>
    <x v="0"/>
    <n v="131.39645999999999"/>
    <n v="129.01832809999999"/>
    <n v="129.018384885606"/>
    <n v="5.6785606005860245E-5"/>
    <m/>
  </r>
  <r>
    <x v="7"/>
    <s v="12005"/>
    <s v="GULF POWER COMPANY"/>
    <n v="554911"/>
    <n v="48231013"/>
    <s v="643_B_1"/>
    <x v="0"/>
    <x v="1"/>
    <n v="460.54509999999999"/>
    <n v="449.51350000000002"/>
    <n v="449.51366105469998"/>
    <n v="1.6105469995864041E-4"/>
    <m/>
  </r>
  <r>
    <x v="7"/>
    <s v="12009"/>
    <s v="FLORIDA POWER &amp; LIGHT COMPANY (PCC)"/>
    <n v="590411"/>
    <n v="91828013"/>
    <s v="609_G_3A"/>
    <x v="0"/>
    <x v="0"/>
    <n v="56.24"/>
    <n v="55.686843750000001"/>
    <n v="55.6868692446739"/>
    <n v="2.549467389911797E-5"/>
    <m/>
  </r>
  <r>
    <x v="7"/>
    <s v="12009"/>
    <s v="FLORIDA POWER &amp; LIGHT COMPANY (PCC)"/>
    <n v="590411"/>
    <n v="91828013"/>
    <s v="609_G_3A"/>
    <x v="0"/>
    <x v="1"/>
    <n v="4.49"/>
    <n v="4.4842534179999998"/>
    <n v="4.4842519969997898"/>
    <n v="-1.4210002099446228E-6"/>
    <m/>
  </r>
  <r>
    <x v="7"/>
    <s v="12009"/>
    <s v="FLORIDA POWER &amp; LIGHT COMPANY (PCC)"/>
    <n v="590411"/>
    <n v="91828113"/>
    <s v="609_G_3B"/>
    <x v="0"/>
    <x v="0"/>
    <n v="53.58"/>
    <n v="52.667144549999897"/>
    <n v="52.667102845400002"/>
    <n v="-4.1704599894387684E-5"/>
    <m/>
  </r>
  <r>
    <x v="7"/>
    <s v="12009"/>
    <s v="FLORIDA POWER &amp; LIGHT COMPANY (PCC)"/>
    <n v="590411"/>
    <n v="91828113"/>
    <s v="609_G_3B"/>
    <x v="0"/>
    <x v="1"/>
    <n v="4.24"/>
    <n v="4.2393706054999996"/>
    <n v="4.2393717869669896"/>
    <n v="1.1814669900189756E-6"/>
    <m/>
  </r>
  <r>
    <x v="7"/>
    <s v="12009"/>
    <s v="FLORIDA POWER &amp; LIGHT COMPANY (PCC)"/>
    <n v="590411"/>
    <n v="91828213"/>
    <s v="609_G_3C"/>
    <x v="0"/>
    <x v="0"/>
    <n v="59.09"/>
    <n v="59.070953099999997"/>
    <n v="59.071182299999897"/>
    <n v="2.2919999990023143E-4"/>
    <m/>
  </r>
  <r>
    <x v="7"/>
    <s v="12009"/>
    <s v="FLORIDA POWER &amp; LIGHT COMPANY (PCC)"/>
    <n v="590411"/>
    <n v="91828213"/>
    <s v="609_G_3C"/>
    <x v="0"/>
    <x v="1"/>
    <n v="4.57"/>
    <n v="4.5746250000000002"/>
    <n v="4.57461951009999"/>
    <n v="-5.4899000101471529E-6"/>
    <m/>
  </r>
  <r>
    <x v="7"/>
    <s v="12009"/>
    <s v="OLEANDER POWER PROJECT, LP"/>
    <n v="591111"/>
    <n v="46123413"/>
    <s v="55286_G_OG4"/>
    <x v="0"/>
    <x v="0"/>
    <n v="3.39418"/>
    <n v="3.4255449219999998"/>
    <n v="3.4255446708899999"/>
    <n v="-2.511099999047417E-7"/>
    <m/>
  </r>
  <r>
    <x v="7"/>
    <s v="12009"/>
    <s v="OLEANDER POWER PROJECT, LP"/>
    <n v="591111"/>
    <n v="46123413"/>
    <s v="55286_G_OG4"/>
    <x v="0"/>
    <x v="1"/>
    <n v="5.3756999999999999E-2"/>
    <n v="0.16839399719999901"/>
    <n v="0.168393992842399"/>
    <n v="-4.3576000030576267E-9"/>
    <m/>
  </r>
  <r>
    <x v="7"/>
    <s v="12009"/>
    <s v="OLEANDER POWER PROJECT, LP"/>
    <n v="591111"/>
    <n v="46123513"/>
    <s v="55286_G_OG3"/>
    <x v="0"/>
    <x v="0"/>
    <n v="4.1023579999999997"/>
    <n v="4.1748129885000003"/>
    <n v="4.1748123157309998"/>
    <n v="-6.7276900050927679E-7"/>
    <m/>
  </r>
  <r>
    <x v="7"/>
    <s v="12009"/>
    <s v="OLEANDER POWER PROJECT, LP"/>
    <n v="591111"/>
    <n v="46123513"/>
    <s v="55286_G_OG3"/>
    <x v="0"/>
    <x v="1"/>
    <n v="7.1437E-2"/>
    <n v="8.7908477799999996E-2"/>
    <n v="8.7908499256719896E-2"/>
    <n v="2.1456719900836418E-8"/>
    <m/>
  </r>
  <r>
    <x v="7"/>
    <s v="12009"/>
    <s v="OLEANDER POWER PROJECT, LP"/>
    <n v="591111"/>
    <n v="46123613"/>
    <s v="55286_G_OG2"/>
    <x v="0"/>
    <x v="0"/>
    <n v="5.4556199999999997"/>
    <n v="5.3264443349999997"/>
    <n v="5.3264446905199998"/>
    <n v="3.5552000010596885E-7"/>
    <m/>
  </r>
  <r>
    <x v="7"/>
    <s v="12009"/>
    <s v="OLEANDER POWER PROJECT, LP"/>
    <n v="591111"/>
    <n v="46123613"/>
    <s v="55286_G_OG2"/>
    <x v="0"/>
    <x v="1"/>
    <n v="7.0342999999999906E-2"/>
    <n v="0.15889053344999901"/>
    <n v="0.15889048893739999"/>
    <n v="-4.4512599023383004E-8"/>
    <m/>
  </r>
  <r>
    <x v="7"/>
    <s v="12009"/>
    <s v="OLEANDER POWER PROJECT, LP"/>
    <n v="591111"/>
    <n v="46123713"/>
    <s v="55286_G_OG1"/>
    <x v="0"/>
    <x v="0"/>
    <n v="3.0752799999999998"/>
    <n v="3.0421035155"/>
    <n v="3.04210351"/>
    <n v="-5.5000000109828306E-9"/>
    <m/>
  </r>
  <r>
    <x v="7"/>
    <s v="12009"/>
    <s v="OLEANDER POWER PROJECT, LP"/>
    <n v="591111"/>
    <n v="46123713"/>
    <s v="55286_G_OG1"/>
    <x v="0"/>
    <x v="1"/>
    <n v="5.7660999999999997E-2"/>
    <n v="5.7661487599999998E-2"/>
    <n v="5.7661503101000003E-2"/>
    <n v="1.5501000004414234E-8"/>
    <m/>
  </r>
  <r>
    <x v="7"/>
    <s v="12009"/>
    <s v="OLEANDER POWER PROJECT, LP"/>
    <n v="591111"/>
    <n v="67283113"/>
    <s v="55286_G_OG5"/>
    <x v="0"/>
    <x v="0"/>
    <n v="11.462"/>
    <n v="11.406750975"/>
    <n v="11.4067525"/>
    <n v="1.5250000000577302E-6"/>
    <m/>
  </r>
  <r>
    <x v="7"/>
    <s v="12009"/>
    <s v="OLEANDER POWER PROJECT, LP"/>
    <n v="591111"/>
    <n v="67283113"/>
    <s v="55286_G_OG5"/>
    <x v="0"/>
    <x v="1"/>
    <n v="0.19703399999999999"/>
    <n v="0.20649827574999999"/>
    <n v="0.20649800938144999"/>
    <n v="-2.6636854999484427E-7"/>
    <m/>
  </r>
  <r>
    <x v="7"/>
    <s v="12009"/>
    <s v="ORLANDO UTILITIES COMMISSION (OUC)"/>
    <n v="590511"/>
    <n v="46128813"/>
    <s v="683_G_B"/>
    <x v="0"/>
    <x v="0"/>
    <n v="0.88746899999999995"/>
    <n v="4.2446508789999999"/>
    <n v="4.2446501999999997"/>
    <n v="-6.7900000022547147E-7"/>
    <m/>
  </r>
  <r>
    <x v="7"/>
    <s v="12009"/>
    <s v="ORLANDO UTILITIES COMMISSION (OUC)"/>
    <n v="590511"/>
    <n v="46128813"/>
    <s v="683_G_B"/>
    <x v="0"/>
    <x v="1"/>
    <n v="1.853E-3"/>
    <m/>
    <n v="1.8530001999999999E-3"/>
    <n v="1.9999999985136074E-10"/>
    <m/>
  </r>
  <r>
    <x v="7"/>
    <s v="12009"/>
    <s v="ORLANDO UTILITIES COMMISSION (OUC)"/>
    <n v="590511"/>
    <n v="46129013"/>
    <s v="683_G_D"/>
    <x v="0"/>
    <x v="0"/>
    <n v="4.6024969999999996"/>
    <n v="4.7085756835000003"/>
    <n v="4.7085754007410001"/>
    <n v="-2.8275900021412781E-7"/>
    <m/>
  </r>
  <r>
    <x v="7"/>
    <s v="12009"/>
    <s v="ORLANDO UTILITIES COMMISSION (OUC)"/>
    <n v="590511"/>
    <n v="46129013"/>
    <s v="683_G_D"/>
    <x v="0"/>
    <x v="1"/>
    <n v="7.9979999999999996E-2"/>
    <n v="4.6423500059999998E-2"/>
    <n v="4.6423500981439998E-2"/>
    <n v="9.2144000068961063E-10"/>
    <m/>
  </r>
  <r>
    <x v="7"/>
    <s v="12009"/>
    <s v="ORLANDO UTILITIES COMMISSION (OUC)"/>
    <n v="590511"/>
    <n v="46129113"/>
    <s v="683_G_C"/>
    <x v="0"/>
    <x v="0"/>
    <n v="4.899254"/>
    <n v="4.9080869140000001"/>
    <n v="4.9080876799399897"/>
    <n v="7.6593998965535093E-7"/>
    <m/>
  </r>
  <r>
    <x v="7"/>
    <s v="12009"/>
    <s v="ORLANDO UTILITIES COMMISSION (OUC)"/>
    <n v="590511"/>
    <n v="46129113"/>
    <s v="683_G_C"/>
    <x v="0"/>
    <x v="1"/>
    <n v="4.4984999999999997E-2"/>
    <n v="4.3557025909999998E-2"/>
    <n v="4.3557000984100001E-2"/>
    <n v="-2.4925899996808276E-8"/>
    <m/>
  </r>
  <r>
    <x v="7"/>
    <s v="12009"/>
    <s v="ORLANDO UTILITIES COMMISSION (OUC)"/>
    <n v="590511"/>
    <n v="46129213"/>
    <s v="683_G_A"/>
    <x v="0"/>
    <x v="0"/>
    <n v="1.6030899999999999"/>
    <n v="6.6588505849999997"/>
    <n v="6.6588501999999901"/>
    <n v="-3.8500000965058234E-7"/>
    <m/>
  </r>
  <r>
    <x v="7"/>
    <s v="12009"/>
    <s v="ORLANDO UTILITIES COMMISSION (OUC)"/>
    <n v="590511"/>
    <n v="46129213"/>
    <s v="683_G_A"/>
    <x v="0"/>
    <x v="1"/>
    <n v="2.4380000000000001E-3"/>
    <m/>
    <n v="2.43799957E-3"/>
    <n v="-4.3000000001652827E-10"/>
    <m/>
  </r>
  <r>
    <x v="7"/>
    <s v="12011"/>
    <s v="FLORIDA POWER &amp; LIGHT (PPE)"/>
    <n v="591611"/>
    <n v="106523613"/>
    <s v="617_G_5A"/>
    <x v="0"/>
    <x v="0"/>
    <n v="53.29"/>
    <n v="53.2962031"/>
    <n v="53.295944919999897"/>
    <n v="-2.5818000010247033E-4"/>
    <m/>
  </r>
  <r>
    <x v="7"/>
    <s v="12011"/>
    <s v="FLORIDA POWER &amp; LIGHT (PPE)"/>
    <n v="591611"/>
    <n v="106523613"/>
    <s v="617_G_5A"/>
    <x v="0"/>
    <x v="1"/>
    <n v="4.09"/>
    <n v="4.0904543454999898"/>
    <n v="4.0904605140999903"/>
    <n v="6.1686000005778396E-6"/>
    <m/>
  </r>
  <r>
    <x v="7"/>
    <s v="12011"/>
    <s v="FLORIDA POWER &amp; LIGHT (PPE)"/>
    <n v="591611"/>
    <n v="106523713"/>
    <s v="617_G_5B"/>
    <x v="0"/>
    <x v="0"/>
    <n v="58.14"/>
    <n v="51.967902349999903"/>
    <n v="51.968017882405"/>
    <n v="1.1553240509698526E-4"/>
    <m/>
  </r>
  <r>
    <x v="7"/>
    <s v="12011"/>
    <s v="FLORIDA POWER &amp; LIGHT (PPE)"/>
    <n v="591611"/>
    <n v="106523713"/>
    <s v="617_G_5B"/>
    <x v="0"/>
    <x v="1"/>
    <n v="4.01"/>
    <n v="4.0051047364999999"/>
    <n v="4.0051149832753996"/>
    <n v="1.0246775399735952E-5"/>
    <m/>
  </r>
  <r>
    <x v="7"/>
    <s v="12011"/>
    <s v="FLORIDA POWER &amp; LIGHT (PPE)"/>
    <n v="591611"/>
    <n v="106523813"/>
    <s v="617_G_5C"/>
    <x v="0"/>
    <x v="0"/>
    <n v="56.2639"/>
    <n v="50.288695300000001"/>
    <n v="50.28859413"/>
    <n v="-1.0117000000064991E-4"/>
    <m/>
  </r>
  <r>
    <x v="7"/>
    <s v="12011"/>
    <s v="FLORIDA POWER &amp; LIGHT (PPE)"/>
    <n v="591611"/>
    <n v="106523813"/>
    <s v="617_G_5C"/>
    <x v="0"/>
    <x v="1"/>
    <n v="4.0999999999999996"/>
    <n v="4.1009516599999998"/>
    <n v="4.10095839311"/>
    <n v="6.7331100002121502E-6"/>
    <m/>
  </r>
  <r>
    <x v="7"/>
    <s v="12011"/>
    <s v="FLORIDA POWER &amp; LIGHT (PPE)"/>
    <n v="591611"/>
    <n v="46121213"/>
    <s v="617_M_12"/>
    <x v="0"/>
    <x v="0"/>
    <n v="70.07347"/>
    <n v="29.7050487674999"/>
    <n v="1.36680011289999"/>
    <n v="-28.338248654599909"/>
    <m/>
  </r>
  <r>
    <x v="7"/>
    <s v="12011"/>
    <s v="FLORIDA POWER &amp; LIGHT (PPE)"/>
    <n v="591611"/>
    <n v="46121213"/>
    <s v="617_M_12"/>
    <x v="0"/>
    <x v="1"/>
    <n v="15.330539999999999"/>
    <m/>
    <n v="15.33054125234"/>
    <n v="1.2523400005903795E-6"/>
    <m/>
  </r>
  <r>
    <x v="7"/>
    <s v="12011"/>
    <s v="FLORIDA POWER &amp; LIGHT COMPANY"/>
    <n v="591711"/>
    <n v="125612613"/>
    <s v="613_G_6B"/>
    <x v="1"/>
    <x v="0"/>
    <n v="16.22072"/>
    <m/>
    <n v="16.254117508"/>
    <n v="3.3397508000000187E-2"/>
    <m/>
  </r>
  <r>
    <x v="7"/>
    <s v="12011"/>
    <s v="FLORIDA POWER &amp; LIGHT COMPANY"/>
    <n v="591711"/>
    <n v="125612613"/>
    <s v="613_G_6B"/>
    <x v="1"/>
    <x v="1"/>
    <n v="0.10861"/>
    <m/>
    <n v="0.10883361798999899"/>
    <n v="2.2361798999899485E-4"/>
    <m/>
  </r>
  <r>
    <x v="7"/>
    <s v="12011"/>
    <s v="FLORIDA POWER &amp; LIGHT COMPANY"/>
    <n v="591711"/>
    <n v="125612713"/>
    <s v="613_G_6C"/>
    <x v="1"/>
    <x v="0"/>
    <n v="17.059709999999999"/>
    <m/>
    <n v="17.094835065999899"/>
    <n v="3.5125065999899618E-2"/>
    <m/>
  </r>
  <r>
    <x v="7"/>
    <s v="12011"/>
    <s v="FLORIDA POWER &amp; LIGHT COMPANY"/>
    <n v="591711"/>
    <n v="125612713"/>
    <s v="613_G_6C"/>
    <x v="1"/>
    <x v="1"/>
    <n v="0.110236"/>
    <m/>
    <n v="0.11046296764999999"/>
    <n v="2.2696764999999286E-4"/>
    <m/>
  </r>
  <r>
    <x v="7"/>
    <s v="12011"/>
    <s v="FLORIDA POWER &amp; LIGHT COMPANY"/>
    <n v="591711"/>
    <n v="125612813"/>
    <s v="613_G_6D"/>
    <x v="1"/>
    <x v="0"/>
    <n v="14.421279999999999"/>
    <m/>
    <n v="14.450972474999899"/>
    <n v="2.9692474999899687E-2"/>
    <m/>
  </r>
  <r>
    <x v="7"/>
    <s v="12011"/>
    <s v="FLORIDA POWER &amp; LIGHT COMPANY"/>
    <n v="591711"/>
    <n v="125612813"/>
    <s v="613_G_6D"/>
    <x v="1"/>
    <x v="1"/>
    <n v="0.11046400000000001"/>
    <m/>
    <n v="0.11069143442"/>
    <n v="2.274344199999917E-4"/>
    <m/>
  </r>
  <r>
    <x v="7"/>
    <s v="12011"/>
    <s v="FLORIDA POWER &amp; LIGHT COMPANY"/>
    <n v="591711"/>
    <n v="125612913"/>
    <s v="613_G_6E"/>
    <x v="1"/>
    <x v="0"/>
    <n v="21.519100000000002"/>
    <m/>
    <n v="21.563406626999999"/>
    <n v="4.4306626999997434E-2"/>
    <m/>
  </r>
  <r>
    <x v="7"/>
    <s v="12011"/>
    <s v="FLORIDA POWER &amp; LIGHT COMPANY"/>
    <n v="591711"/>
    <n v="125612913"/>
    <s v="613_G_6E"/>
    <x v="1"/>
    <x v="1"/>
    <n v="0.13571"/>
    <m/>
    <n v="0.13598941680000001"/>
    <n v="2.7941680000001523E-4"/>
    <m/>
  </r>
  <r>
    <x v="7"/>
    <s v="12011"/>
    <s v="FLORIDA POWER &amp; LIGHT COMPANY"/>
    <n v="591711"/>
    <n v="125613013"/>
    <s v="613_G_6A"/>
    <x v="1"/>
    <x v="0"/>
    <n v="5.5389499999999998"/>
    <m/>
    <n v="5.5510221059999996"/>
    <n v="1.2072105999999749E-2"/>
    <m/>
  </r>
  <r>
    <x v="7"/>
    <s v="12011"/>
    <s v="FLORIDA POWER &amp; LIGHT COMPANY"/>
    <n v="591711"/>
    <n v="125613013"/>
    <s v="613_G_6A"/>
    <x v="1"/>
    <x v="1"/>
    <n v="8.2078999999999999E-2"/>
    <m/>
    <n v="8.2257893900000004E-2"/>
    <n v="1.7889390000000449E-4"/>
    <m/>
  </r>
  <r>
    <x v="7"/>
    <s v="12011"/>
    <s v="FLORIDA POWER &amp; LIGHT COMPANY"/>
    <n v="591711"/>
    <n v="46118913"/>
    <s v="613_M_12"/>
    <x v="0"/>
    <x v="0"/>
    <n v="68.525300000000001"/>
    <n v="69.768210206999996"/>
    <n v="7.6805004240999999"/>
    <n v="-62.087709782899992"/>
    <m/>
  </r>
  <r>
    <x v="7"/>
    <s v="12011"/>
    <s v="FLORIDA POWER &amp; LIGHT COMPANY"/>
    <n v="591711"/>
    <n v="46118913"/>
    <s v="613_M_12"/>
    <x v="0"/>
    <x v="1"/>
    <n v="3.1689910000000001"/>
    <m/>
    <n v="3.1689906436599902"/>
    <n v="-3.5634000994377857E-7"/>
    <m/>
  </r>
  <r>
    <x v="7"/>
    <s v="12011"/>
    <s v="FLORIDA POWER &amp; LIGHT COMPANY"/>
    <n v="591711"/>
    <n v="46119013"/>
    <s v="613_G_5GT1"/>
    <x v="0"/>
    <x v="0"/>
    <n v="331.73"/>
    <n v="331.73040624999999"/>
    <n v="331.73093871252001"/>
    <n v="5.3246252002736583E-4"/>
    <m/>
  </r>
  <r>
    <x v="7"/>
    <s v="12011"/>
    <s v="FLORIDA POWER &amp; LIGHT COMPANY"/>
    <n v="591711"/>
    <n v="46119013"/>
    <s v="613_G_5GT1"/>
    <x v="0"/>
    <x v="1"/>
    <n v="3.52"/>
    <n v="3.5245314939999899"/>
    <n v="3.5245292433299902"/>
    <n v="-2.2506699997038027E-6"/>
    <m/>
  </r>
  <r>
    <x v="7"/>
    <s v="12011"/>
    <s v="FLORIDA POWER &amp; LIGHT COMPANY"/>
    <n v="591711"/>
    <n v="46119213"/>
    <s v="613_G_5GT2"/>
    <x v="0"/>
    <x v="0"/>
    <n v="346.49"/>
    <n v="346.48931249999998"/>
    <n v="346.48900628914299"/>
    <n v="-3.0621085699067407E-4"/>
    <m/>
  </r>
  <r>
    <x v="7"/>
    <s v="12011"/>
    <s v="FLORIDA POWER &amp; LIGHT COMPANY"/>
    <n v="591711"/>
    <n v="46119213"/>
    <s v="613_G_5GT2"/>
    <x v="0"/>
    <x v="1"/>
    <n v="2.02"/>
    <n v="2.0221170654999998"/>
    <n v="2.0221210924094799"/>
    <n v="4.0269094800926553E-6"/>
    <m/>
  </r>
  <r>
    <x v="7"/>
    <s v="12011"/>
    <s v="FLORIDA POWER &amp; LIGHT COMPANY"/>
    <n v="591711"/>
    <n v="46119513"/>
    <s v="613_M_24"/>
    <x v="0"/>
    <x v="0"/>
    <n v="35.100299999999997"/>
    <n v="35.098053558300002"/>
    <n v="2.922849958"/>
    <n v="-32.175203600300001"/>
    <m/>
  </r>
  <r>
    <x v="7"/>
    <s v="12011"/>
    <s v="FLORIDA POWER &amp; LIGHT COMPANY"/>
    <n v="591711"/>
    <n v="46119513"/>
    <s v="613_M_24"/>
    <x v="0"/>
    <x v="1"/>
    <n v="1.57854299999999"/>
    <m/>
    <n v="1.5785428057499999"/>
    <n v="-1.9424999009309829E-7"/>
    <m/>
  </r>
  <r>
    <x v="7"/>
    <s v="12011"/>
    <s v="FLORIDA POWER &amp; LIGHT COMPANY"/>
    <n v="591711"/>
    <n v="46120113"/>
    <s v="613_G_4GT1"/>
    <x v="0"/>
    <x v="0"/>
    <n v="291.13"/>
    <n v="291.13037500000002"/>
    <n v="291.130371536609"/>
    <n v="-3.4633910104275856E-6"/>
    <m/>
  </r>
  <r>
    <x v="7"/>
    <s v="12011"/>
    <s v="FLORIDA POWER &amp; LIGHT COMPANY"/>
    <n v="591711"/>
    <n v="46120113"/>
    <s v="613_G_4GT1"/>
    <x v="0"/>
    <x v="1"/>
    <n v="3.08"/>
    <n v="3.0796245114999898"/>
    <n v="3.0796210867999898"/>
    <n v="-3.4247000000320327E-6"/>
    <m/>
  </r>
  <r>
    <x v="7"/>
    <s v="12011"/>
    <s v="FLORIDA POWER &amp; LIGHT COMPANY"/>
    <n v="591711"/>
    <n v="46120213"/>
    <s v="613_G_4GT2"/>
    <x v="0"/>
    <x v="0"/>
    <n v="334.02"/>
    <n v="334.01565625000001"/>
    <n v="334.01624417010999"/>
    <n v="5.8792010997876787E-4"/>
    <m/>
  </r>
  <r>
    <x v="7"/>
    <s v="12011"/>
    <s v="FLORIDA POWER &amp; LIGHT COMPANY"/>
    <n v="591711"/>
    <n v="46120213"/>
    <s v="613_G_4GT2"/>
    <x v="0"/>
    <x v="1"/>
    <n v="4.16"/>
    <n v="4.1574794920000002"/>
    <n v="4.1574884519099999"/>
    <n v="8.9599099997172971E-6"/>
    <m/>
  </r>
  <r>
    <x v="7"/>
    <s v="12011"/>
    <s v="WHEELABRATOR NORTH BROWARD, INC."/>
    <n v="537611"/>
    <n v="48409613"/>
    <s v="54033_B_BLR1"/>
    <x v="1"/>
    <x v="0"/>
    <n v="200.36689999999999"/>
    <m/>
    <n v="200.69679954739101"/>
    <n v="0.32989954739102245"/>
    <m/>
  </r>
  <r>
    <x v="7"/>
    <s v="12011"/>
    <s v="WHEELABRATOR NORTH BROWARD, INC."/>
    <n v="537611"/>
    <n v="48409613"/>
    <s v="54033_B_BLR1"/>
    <x v="1"/>
    <x v="1"/>
    <n v="2.4839410000000002"/>
    <m/>
    <n v="2.48803070784483"/>
    <n v="4.0897078448298707E-3"/>
    <m/>
  </r>
  <r>
    <x v="7"/>
    <s v="12011"/>
    <s v="WHEELABRATOR NORTH BROWARD, INC."/>
    <n v="537611"/>
    <n v="48409713"/>
    <s v="54033_B_BLR2"/>
    <x v="1"/>
    <x v="0"/>
    <n v="287.723399999999"/>
    <m/>
    <n v="288.19711625204701"/>
    <n v="0.47371625204800694"/>
    <m/>
  </r>
  <r>
    <x v="7"/>
    <s v="12011"/>
    <s v="WHEELABRATOR NORTH BROWARD, INC."/>
    <n v="537611"/>
    <n v="48409713"/>
    <s v="54033_B_BLR2"/>
    <x v="1"/>
    <x v="1"/>
    <n v="3.5872259999999998"/>
    <m/>
    <n v="3.59313225299922"/>
    <n v="5.9062529992202073E-3"/>
    <m/>
  </r>
  <r>
    <x v="7"/>
    <s v="12011"/>
    <s v="WHEELABRATOR NORTH BROWARD, INC."/>
    <n v="537611"/>
    <n v="48409813"/>
    <s v="54033_B_BLR3"/>
    <x v="1"/>
    <x v="0"/>
    <n v="117.5352"/>
    <m/>
    <n v="117.728717059231"/>
    <n v="0.19351705923099871"/>
    <m/>
  </r>
  <r>
    <x v="7"/>
    <s v="12011"/>
    <s v="WHEELABRATOR NORTH BROWARD, INC."/>
    <n v="537611"/>
    <n v="48409813"/>
    <s v="54033_B_BLR3"/>
    <x v="1"/>
    <x v="1"/>
    <n v="1.4616579999999999"/>
    <m/>
    <n v="1.4640645229407001"/>
    <n v="2.4065229407002064E-3"/>
    <m/>
  </r>
  <r>
    <x v="7"/>
    <s v="12011"/>
    <s v="WHEELABRATOR SOUTH BROWARD, INC"/>
    <n v="716911"/>
    <n v="46339513"/>
    <s v="50887_B_BLR1"/>
    <x v="1"/>
    <x v="0"/>
    <n v="438.01620000000003"/>
    <m/>
    <n v="439.21629944400001"/>
    <n v="1.2000994439999886"/>
    <m/>
  </r>
  <r>
    <x v="7"/>
    <s v="12011"/>
    <s v="WHEELABRATOR SOUTH BROWARD, INC"/>
    <n v="716911"/>
    <n v="46339513"/>
    <s v="50887_B_BLR1"/>
    <x v="1"/>
    <x v="1"/>
    <n v="26.523517999999999"/>
    <m/>
    <n v="26.596182967182099"/>
    <n v="7.266496718209936E-2"/>
    <m/>
  </r>
  <r>
    <x v="7"/>
    <s v="12011"/>
    <s v="WHEELABRATOR SOUTH BROWARD, INC"/>
    <n v="716911"/>
    <n v="46339613"/>
    <s v="50887_B_BLR2"/>
    <x v="1"/>
    <x v="0"/>
    <n v="442.30450000000002"/>
    <m/>
    <n v="443.516198105998"/>
    <n v="1.2116981059979821"/>
    <m/>
  </r>
  <r>
    <x v="7"/>
    <s v="12011"/>
    <s v="WHEELABRATOR SOUTH BROWARD, INC"/>
    <n v="716911"/>
    <n v="46339613"/>
    <s v="50887_B_BLR2"/>
    <x v="1"/>
    <x v="1"/>
    <n v="26.745224999999898"/>
    <m/>
    <n v="26.818496631359999"/>
    <n v="7.3271631360100287E-2"/>
    <m/>
  </r>
  <r>
    <x v="7"/>
    <s v="12011"/>
    <s v="WHEELABRATOR SOUTH BROWARD, INC"/>
    <n v="716911"/>
    <n v="46339913"/>
    <s v="50887_B_BLR3"/>
    <x v="1"/>
    <x v="0"/>
    <n v="419.78629999999998"/>
    <m/>
    <n v="420.93612859199698"/>
    <n v="1.1498285919969931"/>
    <m/>
  </r>
  <r>
    <x v="7"/>
    <s v="12011"/>
    <s v="WHEELABRATOR SOUTH BROWARD, INC"/>
    <n v="716911"/>
    <n v="46339913"/>
    <s v="50887_B_BLR3"/>
    <x v="1"/>
    <x v="1"/>
    <n v="25.357247000000001"/>
    <m/>
    <n v="25.426718606160101"/>
    <n v="6.9471606160099952E-2"/>
    <m/>
  </r>
  <r>
    <x v="7"/>
    <s v="12017"/>
    <s v="DUKE ENERGY FLORIDA, LLC. (DEF)"/>
    <n v="640611"/>
    <n v="46477413"/>
    <s v="628_B_1"/>
    <x v="0"/>
    <x v="0"/>
    <n v="1616.3"/>
    <n v="1616.344625"/>
    <n v="1616.34453370099"/>
    <n v="-9.1299009909562301E-5"/>
    <m/>
  </r>
  <r>
    <x v="7"/>
    <s v="12017"/>
    <s v="DUKE ENERGY FLORIDA, LLC. (DEF)"/>
    <n v="640611"/>
    <n v="46477413"/>
    <s v="628_B_1"/>
    <x v="0"/>
    <x v="1"/>
    <n v="2957"/>
    <n v="2974.9740000000002"/>
    <n v="2974.9710316199998"/>
    <n v="-2.9683800003112992E-3"/>
    <m/>
  </r>
  <r>
    <x v="7"/>
    <s v="12017"/>
    <s v="DUKE ENERGY FLORIDA, LLC. (DEF)"/>
    <n v="640611"/>
    <n v="46477913"/>
    <s v="628_B_2"/>
    <x v="0"/>
    <x v="0"/>
    <n v="1570.2"/>
    <n v="1570.179625"/>
    <n v="1570.1793714999999"/>
    <n v="-2.5350000009893847E-4"/>
    <m/>
  </r>
  <r>
    <x v="7"/>
    <s v="12017"/>
    <s v="DUKE ENERGY FLORIDA, LLC. (DEF)"/>
    <n v="640611"/>
    <n v="46477913"/>
    <s v="628_B_2"/>
    <x v="0"/>
    <x v="1"/>
    <n v="2804.1"/>
    <n v="2804.8220000000001"/>
    <n v="2804.8215685999899"/>
    <n v="-4.3140001025676611E-4"/>
    <m/>
  </r>
  <r>
    <x v="7"/>
    <s v="12017"/>
    <s v="DUKE ENERGY FLORIDA, LLC. (DEF)"/>
    <n v="640611"/>
    <n v="46478213"/>
    <s v="628_B_4"/>
    <x v="0"/>
    <x v="0"/>
    <n v="1407.9"/>
    <n v="1410.790375"/>
    <n v="1410.7876374"/>
    <n v="-2.7376000000458589E-3"/>
    <m/>
  </r>
  <r>
    <x v="7"/>
    <s v="12017"/>
    <s v="DUKE ENERGY FLORIDA, LLC. (DEF)"/>
    <n v="640611"/>
    <n v="46478213"/>
    <s v="628_B_4"/>
    <x v="0"/>
    <x v="1"/>
    <n v="2987.2"/>
    <n v="3144.1597499999998"/>
    <n v="3144.1564392"/>
    <n v="-3.3107999997810111E-3"/>
    <m/>
  </r>
  <r>
    <x v="7"/>
    <s v="12017"/>
    <s v="DUKE ENERGY FLORIDA, LLC. (DEF)"/>
    <n v="640611"/>
    <n v="46478413"/>
    <s v="628_B_5"/>
    <x v="0"/>
    <x v="0"/>
    <n v="1485.7"/>
    <n v="1484.031375"/>
    <n v="1484.03338099999"/>
    <n v="2.005999989933116E-3"/>
    <m/>
  </r>
  <r>
    <x v="7"/>
    <s v="12017"/>
    <s v="DUKE ENERGY FLORIDA, LLC. (DEF)"/>
    <n v="640611"/>
    <n v="46478413"/>
    <s v="628_B_5"/>
    <x v="0"/>
    <x v="1"/>
    <n v="3067.6"/>
    <n v="3147.4612499999998"/>
    <n v="3147.4638915"/>
    <n v="2.6415000002089073E-3"/>
    <m/>
  </r>
  <r>
    <x v="7"/>
    <s v="12031"/>
    <s v="CEDAR BAY GENERATING COMPANY, L.P."/>
    <n v="922611"/>
    <n v="46490013"/>
    <s v="10672_B_CBC"/>
    <x v="0"/>
    <x v="0"/>
    <n v="29.361999999999998"/>
    <n v="28.486511719999999"/>
    <n v="28.486514845999999"/>
    <n v="3.1259999992983012E-6"/>
    <m/>
  </r>
  <r>
    <x v="7"/>
    <s v="12031"/>
    <s v="CEDAR BAY GENERATING COMPANY, L.P."/>
    <n v="922611"/>
    <n v="46490013"/>
    <s v="10672_B_CBC"/>
    <x v="0"/>
    <x v="1"/>
    <n v="17.64151"/>
    <n v="17.234134765"/>
    <n v="17.2341525349959"/>
    <n v="1.7769995899641344E-5"/>
    <m/>
  </r>
  <r>
    <x v="7"/>
    <s v="12031"/>
    <s v="CEDAR BAY GENERATING COMPANY, L.P."/>
    <n v="922611"/>
    <n v="46490613"/>
    <s v="10672_B_CBA"/>
    <x v="0"/>
    <x v="0"/>
    <n v="48.903999999999897"/>
    <n v="47.874800780000001"/>
    <n v="47.874806577100003"/>
    <n v="5.7971000018142149E-6"/>
    <m/>
  </r>
  <r>
    <x v="7"/>
    <s v="12031"/>
    <s v="CEDAR BAY GENERATING COMPANY, L.P."/>
    <n v="922611"/>
    <n v="46490613"/>
    <s v="10672_B_CBA"/>
    <x v="0"/>
    <x v="1"/>
    <n v="45.056420000000003"/>
    <n v="43.678453124999997"/>
    <n v="43.678470697400002"/>
    <n v="1.7572400004439714E-5"/>
    <m/>
  </r>
  <r>
    <x v="7"/>
    <s v="12031"/>
    <s v="CEDAR BAY GENERATING COMPANY, L.P."/>
    <n v="922611"/>
    <n v="46491413"/>
    <s v="10672_B_CBB"/>
    <x v="0"/>
    <x v="0"/>
    <n v="40.158999999999999"/>
    <n v="39.095039059999998"/>
    <n v="39.095078053009999"/>
    <n v="3.8993010001320272E-5"/>
    <m/>
  </r>
  <r>
    <x v="7"/>
    <s v="12031"/>
    <s v="CEDAR BAY GENERATING COMPANY, L.P."/>
    <n v="922611"/>
    <n v="46491413"/>
    <s v="10672_B_CBB"/>
    <x v="0"/>
    <x v="1"/>
    <n v="32.075944999999997"/>
    <n v="31.727904294999998"/>
    <n v="31.727903199202"/>
    <n v="-1.0957979981185417E-6"/>
    <m/>
  </r>
  <r>
    <x v="7"/>
    <s v="12031"/>
    <s v="JEA"/>
    <n v="15032711"/>
    <n v="91837113"/>
    <s v="56799_G_1"/>
    <x v="0"/>
    <x v="0"/>
    <n v="21.3"/>
    <n v="21.312886719999899"/>
    <n v="21.312899440999999"/>
    <n v="1.2721000100412994E-5"/>
    <m/>
  </r>
  <r>
    <x v="7"/>
    <s v="12031"/>
    <s v="JEA"/>
    <n v="15032711"/>
    <n v="91837113"/>
    <s v="56799_G_1"/>
    <x v="0"/>
    <x v="1"/>
    <n v="0.4"/>
    <n v="0.479722167949999"/>
    <n v="0.479722010511"/>
    <n v="-1.5743899900444447E-7"/>
    <m/>
  </r>
  <r>
    <x v="7"/>
    <s v="12031"/>
    <s v="JEA"/>
    <n v="15032711"/>
    <n v="91837213"/>
    <s v="56799_G_2"/>
    <x v="0"/>
    <x v="0"/>
    <n v="25.8"/>
    <n v="25.752453124999999"/>
    <n v="25.752474911"/>
    <n v="2.1786000001355887E-5"/>
    <m/>
  </r>
  <r>
    <x v="7"/>
    <s v="12031"/>
    <s v="JEA"/>
    <n v="15032711"/>
    <n v="91837213"/>
    <s v="56799_G_2"/>
    <x v="0"/>
    <x v="1"/>
    <n v="0.5"/>
    <n v="0.55859234599999996"/>
    <n v="0.55859300840999904"/>
    <n v="6.6240999907485332E-7"/>
    <m/>
  </r>
  <r>
    <x v="7"/>
    <s v="12031"/>
    <s v="JEA"/>
    <n v="557811"/>
    <n v="48173713"/>
    <s v="666_G_GT37"/>
    <x v="0"/>
    <x v="0"/>
    <n v="3"/>
    <n v="3.0197707519999999"/>
    <n v="3.0197710600000001"/>
    <n v="3.0800000017094931E-7"/>
    <m/>
  </r>
  <r>
    <x v="7"/>
    <s v="12031"/>
    <s v="JEA"/>
    <n v="557811"/>
    <n v="48173713"/>
    <s v="666_G_GT37"/>
    <x v="0"/>
    <x v="1"/>
    <n v="0"/>
    <n v="4.6803989409999899E-2"/>
    <n v="4.6804000610999999E-2"/>
    <n v="1.1201000099658742E-8"/>
    <m/>
  </r>
  <r>
    <x v="7"/>
    <s v="12031"/>
    <s v="JEA"/>
    <n v="557811"/>
    <n v="67248313"/>
    <s v="666_G_GT38"/>
    <x v="0"/>
    <x v="0"/>
    <n v="5.9"/>
    <n v="5.9041074199999999"/>
    <n v="5.9041081210000002"/>
    <n v="7.0100000026940279E-7"/>
    <m/>
  </r>
  <r>
    <x v="7"/>
    <s v="12031"/>
    <s v="JEA"/>
    <n v="557811"/>
    <n v="67248313"/>
    <s v="666_G_GT38"/>
    <x v="0"/>
    <x v="1"/>
    <n v="0"/>
    <n v="7.3291519149999998E-2"/>
    <n v="7.3291500109999894E-2"/>
    <n v="-1.9040000104331156E-8"/>
    <m/>
  </r>
  <r>
    <x v="7"/>
    <s v="12031"/>
    <s v="JEA"/>
    <n v="641211"/>
    <n v="46473813"/>
    <s v="7846_G_003"/>
    <x v="0"/>
    <x v="0"/>
    <n v="50.2"/>
    <n v="50.237714849999897"/>
    <n v="50.237552000000001"/>
    <n v="-1.6284999989579774E-4"/>
    <m/>
  </r>
  <r>
    <x v="7"/>
    <s v="12031"/>
    <s v="JEA"/>
    <n v="641211"/>
    <n v="46473813"/>
    <s v="7846_G_003"/>
    <x v="0"/>
    <x v="1"/>
    <n v="3.3"/>
    <n v="3.2771262205"/>
    <n v="3.2771225009999898"/>
    <n v="-3.7195000102130393E-6"/>
    <m/>
  </r>
  <r>
    <x v="7"/>
    <s v="12031"/>
    <s v="JEA"/>
    <n v="641211"/>
    <n v="46474013"/>
    <s v="7846_G_002"/>
    <x v="0"/>
    <x v="0"/>
    <n v="43"/>
    <n v="42.972058595"/>
    <n v="42.972084340000002"/>
    <n v="2.5745000002075358E-5"/>
    <m/>
  </r>
  <r>
    <x v="7"/>
    <s v="12031"/>
    <s v="JEA"/>
    <n v="641211"/>
    <n v="46474013"/>
    <s v="7846_G_002"/>
    <x v="0"/>
    <x v="1"/>
    <n v="2"/>
    <n v="2.8332270510000002"/>
    <n v="2.8332280039999902"/>
    <n v="9.5299999003373159E-7"/>
    <m/>
  </r>
  <r>
    <x v="7"/>
    <s v="12031"/>
    <s v="JEA"/>
    <n v="641211"/>
    <n v="46474113"/>
    <s v="7846_G_001"/>
    <x v="0"/>
    <x v="0"/>
    <n v="12.8"/>
    <n v="12.743333010000001"/>
    <n v="12.743336880999999"/>
    <n v="3.8709999987673882E-6"/>
    <m/>
  </r>
  <r>
    <x v="7"/>
    <s v="12031"/>
    <s v="JEA"/>
    <n v="641211"/>
    <n v="46474113"/>
    <s v="7846_G_001"/>
    <x v="0"/>
    <x v="1"/>
    <n v="0.2"/>
    <n v="0.21398406980000001"/>
    <n v="0.21398400310999999"/>
    <n v="-6.669000002235137E-8"/>
    <m/>
  </r>
  <r>
    <x v="7"/>
    <s v="12031"/>
    <s v="JEA-NORTHSIDE/SJRPP"/>
    <n v="640211"/>
    <n v="46483313"/>
    <s v="667_G_5"/>
    <x v="0"/>
    <x v="0"/>
    <n v="1.3"/>
    <n v="1.309394409"/>
    <n v="1.3093945060000001"/>
    <n v="9.700000003221021E-8"/>
    <m/>
  </r>
  <r>
    <x v="7"/>
    <s v="12031"/>
    <s v="JEA-NORTHSIDE/SJRPP"/>
    <n v="640211"/>
    <n v="46483313"/>
    <s v="667_G_5"/>
    <x v="0"/>
    <x v="1"/>
    <n v="0"/>
    <m/>
    <n v="0"/>
    <n v="0"/>
    <m/>
  </r>
  <r>
    <x v="7"/>
    <s v="12031"/>
    <s v="JEA-NORTHSIDE/SJRPP"/>
    <n v="640211"/>
    <n v="46483413"/>
    <s v="667_G_4"/>
    <x v="0"/>
    <x v="0"/>
    <n v="0.8"/>
    <n v="0.73597344949999999"/>
    <n v="0.73597350299999897"/>
    <n v="5.3499998986517028E-8"/>
    <m/>
  </r>
  <r>
    <x v="7"/>
    <s v="12031"/>
    <s v="JEA-NORTHSIDE/SJRPP"/>
    <n v="640211"/>
    <n v="46483413"/>
    <s v="667_G_4"/>
    <x v="0"/>
    <x v="1"/>
    <n v="0"/>
    <m/>
    <n v="0"/>
    <n v="0"/>
    <m/>
  </r>
  <r>
    <x v="7"/>
    <s v="12031"/>
    <s v="JEA-NORTHSIDE/SJRPP"/>
    <n v="640211"/>
    <n v="46483513"/>
    <s v="667_B_1"/>
    <x v="0"/>
    <x v="0"/>
    <n v="470.02"/>
    <n v="470.01903125000001"/>
    <n v="470.01936902999898"/>
    <n v="3.3777999897210975E-4"/>
    <m/>
  </r>
  <r>
    <x v="7"/>
    <s v="12031"/>
    <s v="JEA-NORTHSIDE/SJRPP"/>
    <n v="640211"/>
    <n v="46483513"/>
    <s v="667_B_1"/>
    <x v="0"/>
    <x v="1"/>
    <n v="1297.3399999999999"/>
    <n v="1297.3431250000001"/>
    <n v="1297.3433155"/>
    <n v="1.9049999991693767E-4"/>
    <m/>
  </r>
  <r>
    <x v="7"/>
    <s v="12031"/>
    <s v="JEA-NORTHSIDE/SJRPP"/>
    <n v="640211"/>
    <n v="46483713"/>
    <s v="667_G_GT3"/>
    <x v="0"/>
    <x v="0"/>
    <n v="1.4"/>
    <n v="1.362567383"/>
    <n v="1.3625680259999899"/>
    <n v="6.4299998991934615E-7"/>
    <m/>
  </r>
  <r>
    <x v="7"/>
    <s v="12031"/>
    <s v="JEA-NORTHSIDE/SJRPP"/>
    <n v="640211"/>
    <n v="46483713"/>
    <s v="667_G_GT3"/>
    <x v="0"/>
    <x v="1"/>
    <n v="0"/>
    <m/>
    <n v="0"/>
    <n v="0"/>
    <m/>
  </r>
  <r>
    <x v="7"/>
    <s v="12031"/>
    <s v="JEA-NORTHSIDE/SJRPP"/>
    <n v="640211"/>
    <n v="46483913"/>
    <s v="667_B_3"/>
    <x v="0"/>
    <x v="0"/>
    <n v="1440.3"/>
    <n v="1440.2304999999999"/>
    <n v="1440.22890252"/>
    <n v="-1.5974799998730305E-3"/>
    <m/>
  </r>
  <r>
    <x v="7"/>
    <s v="12031"/>
    <s v="JEA-NORTHSIDE/SJRPP"/>
    <n v="640211"/>
    <n v="46483913"/>
    <s v="667_B_3"/>
    <x v="0"/>
    <x v="1"/>
    <n v="208.3"/>
    <n v="207.98314060000001"/>
    <n v="207.98399241999999"/>
    <n v="8.5181999997985258E-4"/>
    <m/>
  </r>
  <r>
    <x v="7"/>
    <s v="12031"/>
    <s v="JEA-NORTHSIDE/SJRPP"/>
    <n v="640211"/>
    <n v="46484113"/>
    <s v="207_B_2"/>
    <x v="0"/>
    <x v="0"/>
    <n v="5174"/>
    <n v="5173.9179999999997"/>
    <n v="5173.9178609999899"/>
    <n v="-1.3900000976718729E-4"/>
    <m/>
  </r>
  <r>
    <x v="7"/>
    <s v="12031"/>
    <s v="JEA-NORTHSIDE/SJRPP"/>
    <n v="640211"/>
    <n v="46484113"/>
    <s v="207_B_2"/>
    <x v="0"/>
    <x v="1"/>
    <n v="1451.5"/>
    <n v="1451.4760000000001"/>
    <n v="1451.47397719999"/>
    <n v="-2.0228000100814825E-3"/>
    <m/>
  </r>
  <r>
    <x v="7"/>
    <s v="12031"/>
    <s v="JEA-NORTHSIDE/SJRPP"/>
    <n v="640211"/>
    <n v="46484213"/>
    <s v="207_B_1"/>
    <x v="0"/>
    <x v="0"/>
    <n v="5084.8"/>
    <n v="5084.7539999999999"/>
    <n v="5084.7544680999899"/>
    <n v="4.6809999003016856E-4"/>
    <m/>
  </r>
  <r>
    <x v="7"/>
    <s v="12031"/>
    <s v="JEA-NORTHSIDE/SJRPP"/>
    <n v="640211"/>
    <n v="46484213"/>
    <s v="207_B_1"/>
    <x v="0"/>
    <x v="1"/>
    <n v="1387.3"/>
    <n v="1387.35"/>
    <n v="1387.3496435009999"/>
    <n v="-3.5649899996315071E-4"/>
    <m/>
  </r>
  <r>
    <x v="7"/>
    <s v="12031"/>
    <s v="JEA-NORTHSIDE/SJRPP"/>
    <n v="640211"/>
    <n v="46484313"/>
    <s v="667_B_2"/>
    <x v="0"/>
    <x v="0"/>
    <n v="644.70000000000005"/>
    <n v="644.70243749999997"/>
    <n v="644.70121631100005"/>
    <n v="-1.2211889999207415E-3"/>
    <m/>
  </r>
  <r>
    <x v="7"/>
    <s v="12031"/>
    <s v="JEA-NORTHSIDE/SJRPP"/>
    <n v="640211"/>
    <n v="46484313"/>
    <s v="667_B_2"/>
    <x v="0"/>
    <x v="1"/>
    <n v="1535.51"/>
    <n v="1535.51225"/>
    <n v="1535.514717601"/>
    <n v="2.4676010000348469E-3"/>
    <m/>
  </r>
  <r>
    <x v="7"/>
    <s v="12031"/>
    <s v="JEA-NORTHSIDE/SJRPP"/>
    <n v="640211"/>
    <n v="46484413"/>
    <s v="667_G_6"/>
    <x v="0"/>
    <x v="0"/>
    <n v="1.4"/>
    <n v="1.343092285"/>
    <n v="1.3430925051"/>
    <n v="2.2010000000349805E-7"/>
    <m/>
  </r>
  <r>
    <x v="7"/>
    <s v="12031"/>
    <s v="JEA-NORTHSIDE/SJRPP"/>
    <n v="640211"/>
    <n v="46484413"/>
    <s v="667_G_6"/>
    <x v="0"/>
    <x v="1"/>
    <n v="0"/>
    <m/>
    <n v="0"/>
    <n v="0"/>
    <m/>
  </r>
  <r>
    <x v="7"/>
    <s v="12033"/>
    <s v="ASCEND PERFORMANCE MATERIALS OPERATIONS"/>
    <n v="751411"/>
    <n v="46321213"/>
    <s v="10416_G_GEN4"/>
    <x v="1"/>
    <x v="0"/>
    <n v="246.94589999999999"/>
    <m/>
    <n v="247.6224972"/>
    <n v="0.67659720000000334"/>
    <m/>
  </r>
  <r>
    <x v="7"/>
    <s v="12033"/>
    <s v="ASCEND PERFORMANCE MATERIALS OPERATIONS"/>
    <n v="751411"/>
    <n v="46321213"/>
    <s v="10416_G_GEN4"/>
    <x v="1"/>
    <x v="1"/>
    <n v="10.6243"/>
    <m/>
    <n v="10.6534108799999"/>
    <n v="2.9110879999899808E-2"/>
    <m/>
  </r>
  <r>
    <x v="7"/>
    <s v="12033"/>
    <s v="GULF POWER COMPANY"/>
    <n v="752711"/>
    <n v="46305613"/>
    <s v="641_B_7"/>
    <x v="0"/>
    <x v="0"/>
    <n v="928.55561"/>
    <n v="1016.009875"/>
    <n v="1016.01054572747"/>
    <n v="6.70727470037491E-4"/>
    <m/>
  </r>
  <r>
    <x v="7"/>
    <s v="12033"/>
    <s v="GULF POWER COMPANY"/>
    <n v="752711"/>
    <n v="46305613"/>
    <s v="641_B_7"/>
    <x v="0"/>
    <x v="1"/>
    <n v="459.68133499999999"/>
    <n v="522.28975000000003"/>
    <n v="522.28984464381801"/>
    <n v="9.4643817988071532E-5"/>
    <m/>
  </r>
  <r>
    <x v="7"/>
    <s v="12033"/>
    <s v="GULF POWER COMPANY"/>
    <n v="752711"/>
    <n v="46305713"/>
    <s v="641_B_6"/>
    <x v="0"/>
    <x v="0"/>
    <n v="479.71112499999998"/>
    <n v="525.29493749999995"/>
    <n v="525.29542553701106"/>
    <n v="4.8803701110955444E-4"/>
    <m/>
  </r>
  <r>
    <x v="7"/>
    <s v="12033"/>
    <s v="GULF POWER COMPANY"/>
    <n v="752711"/>
    <n v="46305713"/>
    <s v="641_B_6"/>
    <x v="0"/>
    <x v="1"/>
    <n v="237.48103099999901"/>
    <n v="261.34521875000002"/>
    <n v="261.34501999700001"/>
    <n v="-1.9875300000649077E-4"/>
    <m/>
  </r>
  <r>
    <x v="7"/>
    <s v="12033"/>
    <s v="GULF POWER COMPANY"/>
    <n v="752711"/>
    <n v="46305813"/>
    <s v="641_B_5"/>
    <x v="0"/>
    <x v="0"/>
    <n v="43.971851000000001"/>
    <n v="67.163570300000003"/>
    <n v="67.163573461130994"/>
    <n v="3.1611309907475516E-6"/>
    <m/>
  </r>
  <r>
    <x v="7"/>
    <s v="12033"/>
    <s v="GULF POWER COMPANY"/>
    <n v="752711"/>
    <n v="46305813"/>
    <s v="641_B_5"/>
    <x v="0"/>
    <x v="1"/>
    <n v="21.768173999999998"/>
    <n v="25.594277344999998"/>
    <n v="25.594263500193701"/>
    <n v="-1.3844806296958723E-5"/>
    <m/>
  </r>
  <r>
    <x v="7"/>
    <s v="12033"/>
    <s v="GULF POWER COMPANY"/>
    <n v="752711"/>
    <n v="46305913"/>
    <s v="641_B_4"/>
    <x v="0"/>
    <x v="0"/>
    <n v="40.692366"/>
    <n v="67.198374999999999"/>
    <n v="67.198416402111903"/>
    <n v="4.1402111904176309E-5"/>
    <m/>
  </r>
  <r>
    <x v="7"/>
    <s v="12033"/>
    <s v="GULF POWER COMPANY"/>
    <n v="752711"/>
    <n v="46305913"/>
    <s v="641_B_4"/>
    <x v="0"/>
    <x v="1"/>
    <n v="20.144718000000001"/>
    <n v="26.460990235000001"/>
    <n v="26.460978561154999"/>
    <n v="-1.1673845001780592E-5"/>
    <m/>
  </r>
  <r>
    <x v="7"/>
    <s v="12049"/>
    <s v="HARDEE POWER PARTNERS LIMITED"/>
    <n v="769811"/>
    <n v="46276813"/>
    <s v="50949_G_GEN1"/>
    <x v="0"/>
    <x v="0"/>
    <n v="158.80513999999999"/>
    <n v="158.73517189999899"/>
    <n v="158.73512758487601"/>
    <n v="-4.4315122977423016E-5"/>
    <m/>
  </r>
  <r>
    <x v="7"/>
    <s v="12049"/>
    <s v="HARDEE POWER PARTNERS LIMITED"/>
    <n v="769811"/>
    <n v="46276813"/>
    <s v="50949_G_GEN1"/>
    <x v="0"/>
    <x v="1"/>
    <n v="0.69636799999999999"/>
    <m/>
    <n v="0.696369824605791"/>
    <n v="1.8246057910120683E-6"/>
    <m/>
  </r>
  <r>
    <x v="7"/>
    <s v="12049"/>
    <s v="HARDEE POWER PARTNERS LIMITED"/>
    <n v="769811"/>
    <n v="46276913"/>
    <s v="50949_G_GEN4"/>
    <x v="0"/>
    <x v="0"/>
    <n v="38.97"/>
    <n v="38.973878904999999"/>
    <n v="38.973893949999898"/>
    <n v="1.5044999898350397E-5"/>
    <m/>
  </r>
  <r>
    <x v="7"/>
    <s v="12049"/>
    <s v="HARDEE POWER PARTNERS LIMITED"/>
    <n v="769811"/>
    <n v="46276913"/>
    <s v="50949_G_GEN4"/>
    <x v="0"/>
    <x v="1"/>
    <n v="0.15404499999999999"/>
    <m/>
    <n v="0.154044874507999"/>
    <n v="-1.2549200098521673E-7"/>
    <m/>
  </r>
  <r>
    <x v="7"/>
    <s v="12049"/>
    <s v="HARDEE POWER PARTNERS LIMITED"/>
    <n v="769811"/>
    <n v="46277013"/>
    <s v="50949_G_GEN5"/>
    <x v="0"/>
    <x v="0"/>
    <n v="8.5999999999999908"/>
    <n v="5.9071684549999999"/>
    <n v="5.9071629520000002"/>
    <n v="-5.5029999996847323E-6"/>
    <m/>
  </r>
  <r>
    <x v="7"/>
    <s v="12049"/>
    <s v="HARDEE POWER PARTNERS LIMITED"/>
    <n v="769811"/>
    <n v="46277013"/>
    <s v="50949_G_GEN5"/>
    <x v="0"/>
    <x v="1"/>
    <n v="0.125"/>
    <n v="0.12532203675"/>
    <n v="0.12532200370999899"/>
    <n v="-3.304000101289617E-8"/>
    <m/>
  </r>
  <r>
    <x v="7"/>
    <s v="12049"/>
    <s v="HARDEE POWER PARTNERS LIMITED"/>
    <n v="769811"/>
    <n v="46277113"/>
    <s v="50949_G_GEN2"/>
    <x v="0"/>
    <x v="0"/>
    <n v="203.04"/>
    <n v="203.03564059999999"/>
    <n v="203.03547357821"/>
    <n v="-1.6702178999139505E-4"/>
    <m/>
  </r>
  <r>
    <x v="7"/>
    <s v="12049"/>
    <s v="HARDEE POWER PARTNERS LIMITED"/>
    <n v="769811"/>
    <n v="46277113"/>
    <s v="50949_G_GEN2"/>
    <x v="0"/>
    <x v="1"/>
    <n v="0.789852"/>
    <m/>
    <n v="0.78984465642650004"/>
    <n v="-7.34357349996273E-6"/>
    <m/>
  </r>
  <r>
    <x v="7"/>
    <s v="12049"/>
    <s v="SEMINOLE ELECTRIC COOPERATIVE, INC."/>
    <n v="4390111"/>
    <n v="36250013"/>
    <s v="7380_G_CT1"/>
    <x v="0"/>
    <x v="0"/>
    <n v="175.9"/>
    <n v="175.92053125000001"/>
    <n v="175.92069730099999"/>
    <n v="1.6605099997946127E-4"/>
    <m/>
  </r>
  <r>
    <x v="7"/>
    <s v="12049"/>
    <s v="SEMINOLE ELECTRIC COOPERATIVE, INC."/>
    <n v="4390111"/>
    <n v="36250013"/>
    <s v="7380_G_CT1"/>
    <x v="0"/>
    <x v="1"/>
    <n v="4"/>
    <n v="3.5669924314999899"/>
    <n v="3.5669930845999902"/>
    <n v="6.5310000030294191E-7"/>
    <m/>
  </r>
  <r>
    <x v="7"/>
    <s v="12049"/>
    <s v="SEMINOLE ELECTRIC COOPERATIVE, INC."/>
    <n v="4390111"/>
    <n v="36250113"/>
    <s v="7380_G_CT2"/>
    <x v="0"/>
    <x v="0"/>
    <n v="167.29999999999899"/>
    <n v="167.33704689999999"/>
    <n v="167.33698211585499"/>
    <n v="-6.4784144996110626E-5"/>
    <m/>
  </r>
  <r>
    <x v="7"/>
    <s v="12049"/>
    <s v="SEMINOLE ELECTRIC COOPERATIVE, INC."/>
    <n v="4390111"/>
    <n v="36250113"/>
    <s v="7380_G_CT2"/>
    <x v="0"/>
    <x v="1"/>
    <n v="3.85"/>
    <n v="3.371938965"/>
    <n v="3.3719404799760002"/>
    <n v="1.514976000205337E-6"/>
    <m/>
  </r>
  <r>
    <x v="7"/>
    <s v="12049"/>
    <s v="SEMINOLE ELECTRIC COOPERATIVE, INC."/>
    <n v="4390111"/>
    <n v="67290113"/>
    <s v="7380_M_GT4"/>
    <x v="0"/>
    <x v="0"/>
    <n v="14.5"/>
    <n v="11.0284033209999"/>
    <n v="4.7195231129999904"/>
    <n v="-6.3088802079999091"/>
    <m/>
  </r>
  <r>
    <x v="7"/>
    <s v="12049"/>
    <s v="SEMINOLE ELECTRIC COOPERATIVE, INC."/>
    <n v="4390111"/>
    <n v="67290113"/>
    <s v="7380_M_GT4"/>
    <x v="0"/>
    <x v="1"/>
    <n v="1.24E-2"/>
    <n v="7.3031980514999997E-2"/>
    <n v="3.0793000230999901E-2"/>
    <n v="-4.2238980284000097E-2"/>
    <m/>
  </r>
  <r>
    <x v="7"/>
    <s v="12049"/>
    <s v="SEMINOLE ELECTRIC COOPERATIVE, INC."/>
    <n v="4390111"/>
    <n v="67290213"/>
    <s v="7380_M_GT5"/>
    <x v="0"/>
    <x v="0"/>
    <n v="7.1099999999999897"/>
    <n v="7.1514660645000001"/>
    <n v="3.86864213"/>
    <n v="-3.2828239345000001"/>
    <m/>
  </r>
  <r>
    <x v="7"/>
    <s v="12049"/>
    <s v="SEMINOLE ELECTRIC COOPERATIVE, INC."/>
    <n v="4390111"/>
    <n v="67290213"/>
    <s v="7380_M_GT5"/>
    <x v="0"/>
    <x v="1"/>
    <n v="8.77E-3"/>
    <n v="5.6170497894999998E-2"/>
    <n v="3.2678000479999997E-2"/>
    <n v="-2.3492497415000001E-2"/>
    <m/>
  </r>
  <r>
    <x v="7"/>
    <s v="12049"/>
    <s v="SEMINOLE ELECTRIC COOPERATIVE, INC."/>
    <n v="4390111"/>
    <n v="67290313"/>
    <s v="7380_M_GT6"/>
    <x v="0"/>
    <x v="0"/>
    <n v="22.79"/>
    <n v="17.574517579999998"/>
    <n v="8.6389512269999997"/>
    <n v="-8.9355663529999987"/>
    <m/>
  </r>
  <r>
    <x v="7"/>
    <s v="12049"/>
    <s v="SEMINOLE ELECTRIC COOPERATIVE, INC."/>
    <n v="4390111"/>
    <n v="67290313"/>
    <s v="7380_M_GT6"/>
    <x v="0"/>
    <x v="1"/>
    <n v="2.231E-2"/>
    <n v="0.13169802094999999"/>
    <n v="6.5850500959999905E-2"/>
    <n v="-6.5847519990000089E-2"/>
    <m/>
  </r>
  <r>
    <x v="7"/>
    <s v="12049"/>
    <s v="SEMINOLE ELECTRIC COOPERATIVE, INC."/>
    <n v="4390111"/>
    <n v="67290413"/>
    <s v="7380_M_GT7"/>
    <x v="0"/>
    <x v="0"/>
    <n v="19.009999999999899"/>
    <n v="18.029851559999901"/>
    <n v="9.0658070239999908"/>
    <n v="-8.9640445359999106"/>
    <m/>
  </r>
  <r>
    <x v="7"/>
    <s v="12049"/>
    <s v="SEMINOLE ELECTRIC COOPERATIVE, INC."/>
    <n v="4390111"/>
    <n v="67290413"/>
    <s v="7380_M_GT7"/>
    <x v="0"/>
    <x v="1"/>
    <n v="2.3095999999999998E-2"/>
    <n v="0.13648360444999999"/>
    <n v="6.7501001480000003E-2"/>
    <n v="-6.8982602969999987E-2"/>
    <m/>
  </r>
  <r>
    <x v="7"/>
    <s v="12049"/>
    <s v="SEMINOLE ELECTRIC COOPERATIVE, INC."/>
    <n v="4390111"/>
    <n v="67290513"/>
    <s v="7380_M_GT8"/>
    <x v="0"/>
    <x v="0"/>
    <n v="17.27"/>
    <n v="15.4192749"/>
    <n v="7.7379933971099897"/>
    <n v="-7.6812815028900099"/>
    <m/>
  </r>
  <r>
    <x v="7"/>
    <s v="12049"/>
    <s v="SEMINOLE ELECTRIC COOPERATIVE, INC."/>
    <n v="4390111"/>
    <n v="67290513"/>
    <s v="7380_M_GT8"/>
    <x v="0"/>
    <x v="1"/>
    <n v="1.9249999999999899E-2"/>
    <n v="0.116292251549999"/>
    <n v="5.6828001071199903E-2"/>
    <n v="-5.9464250478799101E-2"/>
    <m/>
  </r>
  <r>
    <x v="7"/>
    <s v="12049"/>
    <s v="VANDOLAH POWER COMPANY, LLC"/>
    <n v="588511"/>
    <n v="46158613"/>
    <s v="55415_G_G201"/>
    <x v="0"/>
    <x v="0"/>
    <n v="62.3"/>
    <n v="62.321253900000002"/>
    <n v="62.3212007700999"/>
    <n v="-5.3129900102533156E-5"/>
    <m/>
  </r>
  <r>
    <x v="7"/>
    <s v="12049"/>
    <s v="VANDOLAH POWER COMPANY, LLC"/>
    <n v="588511"/>
    <n v="46158613"/>
    <s v="55415_G_G201"/>
    <x v="0"/>
    <x v="1"/>
    <n v="0.176505"/>
    <n v="1.246039551"/>
    <n v="1.2460395850939801"/>
    <n v="3.4093980083582665E-8"/>
    <m/>
  </r>
  <r>
    <x v="7"/>
    <s v="12049"/>
    <s v="VANDOLAH POWER COMPANY, LLC"/>
    <n v="588511"/>
    <n v="46158713"/>
    <s v="55415_G_G301"/>
    <x v="0"/>
    <x v="0"/>
    <n v="74"/>
    <n v="73.911437500000005"/>
    <n v="73.911489749999902"/>
    <n v="5.2249999896503141E-5"/>
    <m/>
  </r>
  <r>
    <x v="7"/>
    <s v="12049"/>
    <s v="VANDOLAH POWER COMPANY, LLC"/>
    <n v="588511"/>
    <n v="46158713"/>
    <s v="55415_G_G301"/>
    <x v="0"/>
    <x v="1"/>
    <n v="0.20854700000000001"/>
    <n v="1.472447632"/>
    <n v="1.47244722470534"/>
    <n v="-4.0729465999866932E-7"/>
    <m/>
  </r>
  <r>
    <x v="7"/>
    <s v="12049"/>
    <s v="VANDOLAH POWER COMPANY, LLC"/>
    <n v="588511"/>
    <n v="46159013"/>
    <s v="55415_G_G401"/>
    <x v="0"/>
    <x v="0"/>
    <n v="63.1"/>
    <n v="63.220753899999998"/>
    <n v="63.220748870000001"/>
    <n v="-5.029999996963852E-6"/>
    <m/>
  </r>
  <r>
    <x v="7"/>
    <s v="12049"/>
    <s v="VANDOLAH POWER COMPANY, LLC"/>
    <n v="588511"/>
    <n v="46159013"/>
    <s v="55415_G_G401"/>
    <x v="0"/>
    <x v="1"/>
    <n v="0.16746"/>
    <n v="1.1918492429999901"/>
    <n v="1.19184853693899"/>
    <n v="-7.0606100011083583E-7"/>
    <m/>
  </r>
  <r>
    <x v="7"/>
    <s v="12049"/>
    <s v="VANDOLAH POWER COMPANY, LLC"/>
    <n v="588511"/>
    <n v="46159113"/>
    <s v="55415_G_G101"/>
    <x v="0"/>
    <x v="0"/>
    <n v="72.099999999999895"/>
    <n v="71.891023449999906"/>
    <n v="71.891070029999895"/>
    <n v="4.6579999988693999E-5"/>
    <m/>
  </r>
  <r>
    <x v="7"/>
    <s v="12049"/>
    <s v="VANDOLAH POWER COMPANY, LLC"/>
    <n v="588511"/>
    <n v="46159113"/>
    <s v="55415_G_G101"/>
    <x v="0"/>
    <x v="1"/>
    <n v="0.20313200000000001"/>
    <n v="1.4368914795000001"/>
    <n v="1.43688991242098"/>
    <n v="-1.5670790201038898E-6"/>
    <m/>
  </r>
  <r>
    <x v="7"/>
    <s v="12051"/>
    <s v="U.S. SUGAR CORPORATION"/>
    <n v="769911"/>
    <n v="46275813"/>
    <s v="50482_B_B2"/>
    <x v="1"/>
    <x v="0"/>
    <n v="136.44354999999999"/>
    <m/>
    <n v="136.81742423399899"/>
    <n v="0.37387423399900399"/>
    <m/>
  </r>
  <r>
    <x v="7"/>
    <s v="12051"/>
    <s v="U.S. SUGAR CORPORATION"/>
    <n v="769911"/>
    <n v="46275813"/>
    <s v="50482_B_B2"/>
    <x v="1"/>
    <x v="1"/>
    <n v="6.5140219999999998"/>
    <m/>
    <n v="6.5318694373620403"/>
    <n v="1.784743736204053E-2"/>
    <m/>
  </r>
  <r>
    <x v="7"/>
    <s v="12051"/>
    <s v="U.S. SUGAR CORPORATION"/>
    <n v="769911"/>
    <n v="46275913"/>
    <s v="50482_B_B4"/>
    <x v="1"/>
    <x v="0"/>
    <n v="234.53684200000001"/>
    <m/>
    <n v="235.17941805599901"/>
    <n v="0.64257605599900103"/>
    <m/>
  </r>
  <r>
    <x v="7"/>
    <s v="12051"/>
    <s v="U.S. SUGAR CORPORATION"/>
    <n v="769911"/>
    <n v="46275913"/>
    <s v="50482_B_B4"/>
    <x v="1"/>
    <x v="1"/>
    <n v="8.8653650000000006"/>
    <m/>
    <n v="8.8896576321300405"/>
    <n v="2.4292632130039848E-2"/>
    <m/>
  </r>
  <r>
    <x v="7"/>
    <s v="12051"/>
    <s v="U.S. SUGAR CORPORATION"/>
    <n v="769911"/>
    <n v="46276413"/>
    <s v="50482_B_B7"/>
    <x v="1"/>
    <x v="0"/>
    <n v="369.24215999999899"/>
    <m/>
    <n v="370.25363736000099"/>
    <n v="1.0114773600020044"/>
    <m/>
  </r>
  <r>
    <x v="7"/>
    <s v="12051"/>
    <s v="U.S. SUGAR CORPORATION"/>
    <n v="769911"/>
    <n v="46276413"/>
    <s v="50482_B_B7"/>
    <x v="1"/>
    <x v="1"/>
    <n v="53.940060999999901"/>
    <m/>
    <n v="54.0878199298201"/>
    <n v="0.14775892982019911"/>
    <m/>
  </r>
  <r>
    <x v="7"/>
    <s v="12051"/>
    <s v="U.S. SUGAR CORPORATION"/>
    <n v="769911"/>
    <n v="46276613"/>
    <s v="50482_B_B1"/>
    <x v="1"/>
    <x v="0"/>
    <n v="233.797651"/>
    <m/>
    <n v="234.438175091999"/>
    <n v="0.64052409199899785"/>
    <m/>
  </r>
  <r>
    <x v="7"/>
    <s v="12051"/>
    <s v="U.S. SUGAR CORPORATION"/>
    <n v="769911"/>
    <n v="46276613"/>
    <s v="50482_B_B1"/>
    <x v="1"/>
    <x v="1"/>
    <n v="7.4664200000000003"/>
    <m/>
    <n v="7.4868769482359401"/>
    <n v="2.0456948235939798E-2"/>
    <m/>
  </r>
  <r>
    <x v="7"/>
    <s v="12051"/>
    <s v="U.S. SUGAR CORPORATION"/>
    <n v="769911"/>
    <n v="67299413"/>
    <s v="50482_B_B8"/>
    <x v="1"/>
    <x v="0"/>
    <n v="392.96"/>
    <m/>
    <n v="394.03669799999801"/>
    <n v="1.0766979999980322"/>
    <m/>
  </r>
  <r>
    <x v="7"/>
    <s v="12051"/>
    <s v="U.S. SUGAR CORPORATION"/>
    <n v="769911"/>
    <n v="67299413"/>
    <s v="50482_B_B8"/>
    <x v="1"/>
    <x v="1"/>
    <n v="97.954925000000003"/>
    <m/>
    <n v="98.223267081540797"/>
    <n v="0.2683420815407942"/>
    <m/>
  </r>
  <r>
    <x v="7"/>
    <s v="12053"/>
    <s v="FLORIDA POWER DEVELOPMENT, LLC"/>
    <n v="16592211"/>
    <n v="109076713"/>
    <s v="10333_B_1"/>
    <x v="0"/>
    <x v="0"/>
    <n v="366.7"/>
    <n v="386.66525000000001"/>
    <n v="386.66623170000003"/>
    <n v="9.8170000001118751E-4"/>
    <m/>
  </r>
  <r>
    <x v="7"/>
    <s v="12053"/>
    <s v="FLORIDA POWER DEVELOPMENT, LLC"/>
    <n v="16592211"/>
    <n v="109076713"/>
    <s v="10333_B_1"/>
    <x v="0"/>
    <x v="1"/>
    <n v="2.9"/>
    <m/>
    <n v="2.8999960186901999"/>
    <n v="-3.9813098000607283E-6"/>
    <m/>
  </r>
  <r>
    <x v="7"/>
    <s v="12055"/>
    <s v="PROGRESS ENERGY FLORIDA, INC."/>
    <n v="4288311"/>
    <n v="36198813"/>
    <s v="624_G_P1"/>
    <x v="0"/>
    <x v="0"/>
    <n v="12.3"/>
    <n v="12.360379885"/>
    <n v="12.3603766"/>
    <n v="-3.2850000000195223E-6"/>
    <m/>
  </r>
  <r>
    <x v="7"/>
    <s v="12055"/>
    <s v="PROGRESS ENERGY FLORIDA, INC."/>
    <n v="4288311"/>
    <n v="36198813"/>
    <s v="624_G_P1"/>
    <x v="0"/>
    <x v="1"/>
    <n v="0"/>
    <m/>
    <n v="0"/>
    <n v="0"/>
    <m/>
  </r>
  <r>
    <x v="7"/>
    <s v="12055"/>
    <s v="PROGRESS ENERGY FLORIDA, INC."/>
    <n v="4288311"/>
    <n v="36198913"/>
    <s v="624_G_P2"/>
    <x v="0"/>
    <x v="0"/>
    <n v="0.6"/>
    <n v="0.65437304699999899"/>
    <n v="0.65437302099999906"/>
    <n v="-2.5999999930803597E-8"/>
    <m/>
  </r>
  <r>
    <x v="7"/>
    <s v="12055"/>
    <s v="PROGRESS ENERGY FLORIDA, INC."/>
    <n v="4288311"/>
    <n v="36198913"/>
    <s v="624_G_P2"/>
    <x v="0"/>
    <x v="1"/>
    <n v="0"/>
    <m/>
    <n v="0"/>
    <n v="0"/>
    <m/>
  </r>
  <r>
    <x v="7"/>
    <s v="12057"/>
    <s v="HILLSBOROUGH CTY. RESOURCE RECOVERY FAC."/>
    <n v="920211"/>
    <n v="46520613"/>
    <s v="50858_B_MWC2C"/>
    <x v="1"/>
    <x v="0"/>
    <n v="165.91211999999999"/>
    <m/>
    <n v="166.366618332"/>
    <n v="0.45449833200001422"/>
    <m/>
  </r>
  <r>
    <x v="7"/>
    <s v="12057"/>
    <s v="HILLSBOROUGH CTY. RESOURCE RECOVERY FAC."/>
    <n v="920211"/>
    <n v="46520613"/>
    <s v="50858_B_MWC2C"/>
    <x v="1"/>
    <x v="1"/>
    <n v="4.1115130000000004"/>
    <m/>
    <n v="4.1227756630799899"/>
    <n v="1.1262663079989466E-2"/>
    <m/>
  </r>
  <r>
    <x v="7"/>
    <s v="12057"/>
    <s v="HILLSBOROUGH CTY. RESOURCE RECOVERY FAC."/>
    <n v="920211"/>
    <n v="46520813"/>
    <s v="50858_B_MWC3D"/>
    <x v="1"/>
    <x v="0"/>
    <n v="171.26047"/>
    <m/>
    <n v="171.72964780800001"/>
    <n v="0.46917780800001196"/>
    <m/>
  </r>
  <r>
    <x v="7"/>
    <s v="12057"/>
    <s v="HILLSBOROUGH CTY. RESOURCE RECOVERY FAC."/>
    <n v="920211"/>
    <n v="46520813"/>
    <s v="50858_B_MWC3D"/>
    <x v="1"/>
    <x v="1"/>
    <n v="2.1265309999999999"/>
    <m/>
    <n v="2.1323570721539999"/>
    <n v="5.8260721539999949E-3"/>
    <m/>
  </r>
  <r>
    <x v="7"/>
    <s v="12057"/>
    <s v="HILLSBOROUGH CTY. RESOURCE RECOVERY FAC."/>
    <n v="920211"/>
    <n v="46521113"/>
    <s v="50858_B_MWC1B"/>
    <x v="1"/>
    <x v="0"/>
    <n v="180.70533499999999"/>
    <m/>
    <n v="181.20038605200099"/>
    <n v="0.49505105200100274"/>
    <m/>
  </r>
  <r>
    <x v="7"/>
    <s v="12057"/>
    <s v="HILLSBOROUGH CTY. RESOURCE RECOVERY FAC."/>
    <n v="920211"/>
    <n v="46521113"/>
    <s v="50858_B_MWC1B"/>
    <x v="1"/>
    <x v="1"/>
    <n v="4.050478"/>
    <m/>
    <n v="4.0615747999619796"/>
    <n v="1.1096799961979542E-2"/>
    <m/>
  </r>
  <r>
    <x v="7"/>
    <s v="12057"/>
    <s v="HILLSBOROUGH CTY. RESOURCE RECOVERY FAC."/>
    <n v="920211"/>
    <n v="67270713"/>
    <s v="50858_G_GEN2"/>
    <x v="1"/>
    <x v="0"/>
    <n v="150.54293999999999"/>
    <m/>
    <n v="150.79080144795699"/>
    <n v="0.24786144795700693"/>
    <m/>
  </r>
  <r>
    <x v="7"/>
    <s v="12057"/>
    <s v="HILLSBOROUGH CTY. RESOURCE RECOVERY FAC."/>
    <n v="920211"/>
    <n v="67270713"/>
    <s v="50858_G_GEN2"/>
    <x v="1"/>
    <x v="1"/>
    <n v="6.0640390000000002"/>
    <m/>
    <n v="6.0740232070173796"/>
    <n v="9.9842070173794539E-3"/>
    <m/>
  </r>
  <r>
    <x v="7"/>
    <s v="12057"/>
    <s v="MCKAY BAY REFUSE-TO-ENERGY FACILITY"/>
    <n v="640811"/>
    <n v="46476013"/>
    <s v="50875_B_4"/>
    <x v="1"/>
    <x v="0"/>
    <n v="75.678899999999999"/>
    <m/>
    <n v="75.8862559020003"/>
    <n v="0.20735590200030174"/>
    <m/>
  </r>
  <r>
    <x v="7"/>
    <s v="12057"/>
    <s v="MCKAY BAY REFUSE-TO-ENERGY FACILITY"/>
    <n v="640811"/>
    <n v="46476013"/>
    <s v="50875_B_4"/>
    <x v="1"/>
    <x v="1"/>
    <n v="1.2588969999999999"/>
    <m/>
    <n v="1.2623462317199901"/>
    <n v="3.4492317199901201E-3"/>
    <m/>
  </r>
  <r>
    <x v="7"/>
    <s v="12057"/>
    <s v="MCKAY BAY REFUSE-TO-ENERGY FACILITY"/>
    <n v="640811"/>
    <n v="46476113"/>
    <s v="50875_B_1"/>
    <x v="1"/>
    <x v="0"/>
    <n v="77.667599999999993"/>
    <m/>
    <n v="77.880380183999705"/>
    <n v="0.21278018399971188"/>
    <m/>
  </r>
  <r>
    <x v="7"/>
    <s v="12057"/>
    <s v="MCKAY BAY REFUSE-TO-ENERGY FACILITY"/>
    <n v="640811"/>
    <n v="46476113"/>
    <s v="50875_B_1"/>
    <x v="1"/>
    <x v="1"/>
    <n v="1.2986389999999901"/>
    <m/>
    <n v="1.30219676958599"/>
    <n v="3.5577695859998482E-3"/>
    <m/>
  </r>
  <r>
    <x v="7"/>
    <s v="12057"/>
    <s v="MCKAY BAY REFUSE-TO-ENERGY FACILITY"/>
    <n v="640811"/>
    <n v="46476213"/>
    <s v="50875_B_2"/>
    <x v="1"/>
    <x v="0"/>
    <n v="78.003100000000003"/>
    <m/>
    <n v="78.216783959999901"/>
    <n v="0.21368395999989787"/>
    <m/>
  </r>
  <r>
    <x v="7"/>
    <s v="12057"/>
    <s v="MCKAY BAY REFUSE-TO-ENERGY FACILITY"/>
    <n v="640811"/>
    <n v="46476213"/>
    <s v="50875_B_2"/>
    <x v="1"/>
    <x v="1"/>
    <n v="1.3038799999999999"/>
    <m/>
    <n v="1.3074526390199901"/>
    <n v="3.5726390199901648E-3"/>
    <m/>
  </r>
  <r>
    <x v="7"/>
    <s v="12057"/>
    <s v="MCKAY BAY REFUSE-TO-ENERGY FACILITY"/>
    <n v="640811"/>
    <n v="46476313"/>
    <s v="50875_B_3"/>
    <x v="1"/>
    <x v="0"/>
    <n v="74.986500000000007"/>
    <m/>
    <n v="75.191982449999699"/>
    <n v="0.20548244999969256"/>
    <m/>
  </r>
  <r>
    <x v="7"/>
    <s v="12057"/>
    <s v="MCKAY BAY REFUSE-TO-ENERGY FACILITY"/>
    <n v="640811"/>
    <n v="46476313"/>
    <s v="50875_B_3"/>
    <x v="1"/>
    <x v="1"/>
    <n v="1.2493159999999901"/>
    <m/>
    <n v="1.25273911235999"/>
    <n v="3.4231123599999247E-3"/>
    <m/>
  </r>
  <r>
    <x v="7"/>
    <s v="12057"/>
    <s v="TAMPA ELECTRIC COMPANY"/>
    <n v="901211"/>
    <n v="67261713"/>
    <s v="7873_G_1A"/>
    <x v="0"/>
    <x v="0"/>
    <n v="53.5"/>
    <n v="53.518195300000002"/>
    <n v="53.518149899999997"/>
    <n v="-4.5400000004747199E-5"/>
    <m/>
  </r>
  <r>
    <x v="7"/>
    <s v="12057"/>
    <s v="TAMPA ELECTRIC COMPANY"/>
    <n v="901211"/>
    <n v="67261713"/>
    <s v="7873_G_1A"/>
    <x v="0"/>
    <x v="1"/>
    <n v="2.5"/>
    <n v="2.4818996579999899"/>
    <n v="2.4819000549999899"/>
    <n v="3.9699999998532576E-7"/>
    <m/>
  </r>
  <r>
    <x v="7"/>
    <s v="12057"/>
    <s v="TAMPA ELECTRIC COMPANY"/>
    <n v="901211"/>
    <n v="67261813"/>
    <s v="7873_G_1B"/>
    <x v="0"/>
    <x v="0"/>
    <n v="55.8"/>
    <n v="55.819804699999999"/>
    <n v="55.819800520999898"/>
    <n v="-4.1790001006347666E-6"/>
    <m/>
  </r>
  <r>
    <x v="7"/>
    <s v="12057"/>
    <s v="TAMPA ELECTRIC COMPANY"/>
    <n v="901211"/>
    <n v="67261813"/>
    <s v="7873_G_1B"/>
    <x v="0"/>
    <x v="1"/>
    <n v="2.4"/>
    <n v="2.5008005369999999"/>
    <n v="2.5007940510000002"/>
    <n v="-6.4859999997501916E-6"/>
    <m/>
  </r>
  <r>
    <x v="7"/>
    <s v="12057"/>
    <s v="TAMPA ELECTRIC COMPANY"/>
    <n v="901211"/>
    <n v="67261913"/>
    <s v="7873_G_1C"/>
    <x v="0"/>
    <x v="0"/>
    <n v="47.1"/>
    <n v="47.134757810000004"/>
    <n v="47.134737539999897"/>
    <n v="-2.0270000106847874E-5"/>
    <m/>
  </r>
  <r>
    <x v="7"/>
    <s v="12057"/>
    <s v="TAMPA ELECTRIC COMPANY"/>
    <n v="901211"/>
    <n v="67261913"/>
    <s v="7873_G_1C"/>
    <x v="0"/>
    <x v="1"/>
    <n v="2.4"/>
    <n v="2.3454812010000001"/>
    <n v="2.3454830510999898"/>
    <n v="1.8500999896531312E-6"/>
    <m/>
  </r>
  <r>
    <x v="7"/>
    <s v="12057"/>
    <s v="TAMPA ELECTRIC COMPANY"/>
    <n v="901211"/>
    <n v="67262013"/>
    <s v="7873_G_2A"/>
    <x v="0"/>
    <x v="0"/>
    <n v="53"/>
    <n v="53.123925799999903"/>
    <n v="53.124050060000002"/>
    <n v="1.242600000992411E-4"/>
    <m/>
  </r>
  <r>
    <x v="7"/>
    <s v="12057"/>
    <s v="TAMPA ELECTRIC COMPANY"/>
    <n v="901211"/>
    <n v="67262013"/>
    <s v="7873_G_2A"/>
    <x v="0"/>
    <x v="1"/>
    <n v="2.6"/>
    <n v="2.5879111329999902"/>
    <n v="2.5879085359999898"/>
    <n v="-2.5970000003816551E-6"/>
    <m/>
  </r>
  <r>
    <x v="7"/>
    <s v="12057"/>
    <s v="TAMPA ELECTRIC COMPANY"/>
    <n v="901211"/>
    <n v="67262113"/>
    <s v="7873_G_2B"/>
    <x v="0"/>
    <x v="0"/>
    <n v="56.7"/>
    <n v="56.722507800000002"/>
    <n v="56.722443441000003"/>
    <n v="-6.4358999999569733E-5"/>
    <m/>
  </r>
  <r>
    <x v="7"/>
    <s v="12057"/>
    <s v="TAMPA ELECTRIC COMPANY"/>
    <n v="901211"/>
    <n v="67262113"/>
    <s v="7873_G_2B"/>
    <x v="0"/>
    <x v="1"/>
    <n v="2.5"/>
    <n v="2.4699931639999999"/>
    <n v="2.4699970601999999"/>
    <n v="3.8961999999642671E-6"/>
    <m/>
  </r>
  <r>
    <x v="7"/>
    <s v="12057"/>
    <s v="TAMPA ELECTRIC COMPANY"/>
    <n v="901211"/>
    <n v="67262213"/>
    <s v="7873_G_2C"/>
    <x v="0"/>
    <x v="0"/>
    <n v="56.9"/>
    <n v="56.964398449999997"/>
    <n v="56.964575191999998"/>
    <n v="1.7674200000072915E-4"/>
    <m/>
  </r>
  <r>
    <x v="7"/>
    <s v="12057"/>
    <s v="TAMPA ELECTRIC COMPANY"/>
    <n v="901211"/>
    <n v="67262213"/>
    <s v="7873_G_2C"/>
    <x v="0"/>
    <x v="1"/>
    <n v="2.6"/>
    <n v="2.5765541989999998"/>
    <n v="2.5765555241000002"/>
    <n v="1.32510000039332E-6"/>
    <m/>
  </r>
  <r>
    <x v="7"/>
    <s v="12057"/>
    <s v="TAMPA ELECTRIC COMPANY"/>
    <n v="901211"/>
    <n v="67262313"/>
    <s v="7873_G_2D"/>
    <x v="0"/>
    <x v="0"/>
    <n v="52.7"/>
    <n v="52.7205625"/>
    <n v="52.720500549999898"/>
    <n v="-6.1950000102228842E-5"/>
    <m/>
  </r>
  <r>
    <x v="7"/>
    <s v="12057"/>
    <s v="TAMPA ELECTRIC COMPANY"/>
    <n v="901211"/>
    <n v="67262313"/>
    <s v="7873_G_2D"/>
    <x v="0"/>
    <x v="1"/>
    <n v="2.6"/>
    <n v="2.5590300295000001"/>
    <n v="2.5590280320000001"/>
    <n v="-1.997500000072705E-6"/>
    <m/>
  </r>
  <r>
    <x v="7"/>
    <s v="12057"/>
    <s v="TAMPA ELECTRIC COMPANY"/>
    <n v="901211"/>
    <n v="67262413"/>
    <s v="7873_G_3a"/>
    <x v="0"/>
    <x v="0"/>
    <n v="3.9"/>
    <n v="4.0434365234999996"/>
    <n v="4.0434375280000001"/>
    <n v="1.0045000005121096E-6"/>
    <m/>
  </r>
  <r>
    <x v="7"/>
    <s v="12057"/>
    <s v="TAMPA ELECTRIC COMPANY"/>
    <n v="901211"/>
    <n v="67262413"/>
    <s v="7873_G_3a"/>
    <x v="0"/>
    <x v="1"/>
    <n v="1.2237E-2"/>
    <n v="2.79545097349999E-2"/>
    <n v="2.7954500490999901E-2"/>
    <n v="-9.2439999994919919E-9"/>
    <m/>
  </r>
  <r>
    <x v="7"/>
    <s v="12057"/>
    <s v="TAMPA ELECTRIC COMPANY"/>
    <n v="901211"/>
    <n v="67262513"/>
    <s v="7873_G_3"/>
    <x v="0"/>
    <x v="0"/>
    <n v="4"/>
    <n v="4.0105373534999904"/>
    <n v="4.0105375821000004"/>
    <n v="2.2860001003266461E-7"/>
    <m/>
  </r>
  <r>
    <x v="7"/>
    <s v="12057"/>
    <s v="TAMPA ELECTRIC COMPANY"/>
    <n v="901211"/>
    <n v="67262513"/>
    <s v="7873_G_3"/>
    <x v="0"/>
    <x v="1"/>
    <n v="1.2186000000000001E-2"/>
    <n v="2.7583494184999901E-2"/>
    <n v="2.7583500090000001E-2"/>
    <n v="5.9050001000038321E-9"/>
    <m/>
  </r>
  <r>
    <x v="7"/>
    <s v="12057"/>
    <s v="TAMPA ELECTRIC COMPANY"/>
    <n v="901211"/>
    <n v="67262613"/>
    <s v="7873_G_4a"/>
    <x v="0"/>
    <x v="0"/>
    <n v="6.8"/>
    <n v="6.850526855"/>
    <n v="6.8505250109999896"/>
    <n v="-1.844000010464697E-6"/>
    <m/>
  </r>
  <r>
    <x v="7"/>
    <s v="12057"/>
    <s v="TAMPA ELECTRIC COMPANY"/>
    <n v="901211"/>
    <n v="67262613"/>
    <s v="7873_G_4a"/>
    <x v="0"/>
    <x v="1"/>
    <n v="1.964E-3"/>
    <n v="4.4460060119999999E-2"/>
    <n v="4.4460000149999998E-2"/>
    <n v="-5.9970000000630908E-8"/>
    <m/>
  </r>
  <r>
    <x v="7"/>
    <s v="12057"/>
    <s v="TAMPA ELECTRIC COMPANY"/>
    <n v="901211"/>
    <n v="67262713"/>
    <s v="7873_G_4"/>
    <x v="0"/>
    <x v="0"/>
    <n v="6.5"/>
    <n v="6.3845273450000004"/>
    <n v="6.3845253529999999"/>
    <n v="-1.9920000005058114E-6"/>
    <m/>
  </r>
  <r>
    <x v="7"/>
    <s v="12057"/>
    <s v="TAMPA ELECTRIC COMPANY"/>
    <n v="901211"/>
    <n v="67262713"/>
    <s v="7873_G_4"/>
    <x v="0"/>
    <x v="1"/>
    <n v="1.9744000000000001E-2"/>
    <n v="4.4248046875000002E-2"/>
    <n v="4.4248000930000003E-2"/>
    <n v="-4.5944999998992486E-8"/>
    <m/>
  </r>
  <r>
    <x v="7"/>
    <s v="12057"/>
    <s v="TAMPA ELECTRIC COMPANY"/>
    <n v="901211"/>
    <n v="67262813"/>
    <s v="7873_G_5a"/>
    <x v="0"/>
    <x v="0"/>
    <n v="1.4"/>
    <n v="1.3992373044999999"/>
    <n v="1.3992375239999999"/>
    <n v="2.1949999995385383E-7"/>
    <m/>
  </r>
  <r>
    <x v="7"/>
    <s v="12057"/>
    <s v="TAMPA ELECTRIC COMPANY"/>
    <n v="901211"/>
    <n v="67262813"/>
    <s v="7873_G_5a"/>
    <x v="0"/>
    <x v="1"/>
    <n v="4.3109999999999997E-3"/>
    <n v="9.8474960350000001E-3"/>
    <n v="9.8475001199999895E-3"/>
    <n v="4.0849999893149969E-9"/>
    <m/>
  </r>
  <r>
    <x v="7"/>
    <s v="12057"/>
    <s v="TAMPA ELECTRIC COMPANY"/>
    <n v="901211"/>
    <n v="67262913"/>
    <s v="7873_G_5"/>
    <x v="0"/>
    <x v="0"/>
    <n v="1.3"/>
    <n v="1.37825"/>
    <n v="1.3782500009999901"/>
    <n v="9.9999009073314937E-10"/>
    <m/>
  </r>
  <r>
    <x v="7"/>
    <s v="12057"/>
    <s v="TAMPA ELECTRIC COMPANY"/>
    <n v="901211"/>
    <n v="67262913"/>
    <s v="7873_G_5"/>
    <x v="0"/>
    <x v="1"/>
    <n v="4.2319999999999997E-3"/>
    <n v="9.3300008749999993E-3"/>
    <n v="9.3300001409999996E-3"/>
    <n v="-7.3399999966916596E-10"/>
    <m/>
  </r>
  <r>
    <x v="7"/>
    <s v="12057"/>
    <s v="TAMPA ELECTRIC COMPANY"/>
    <n v="901211"/>
    <n v="67263013"/>
    <s v="7873_G_6a"/>
    <x v="0"/>
    <x v="0"/>
    <n v="1.6"/>
    <n v="1.661749878"/>
    <n v="1.66175004199999"/>
    <n v="1.6399999003269272E-7"/>
    <m/>
  </r>
  <r>
    <x v="7"/>
    <s v="12057"/>
    <s v="TAMPA ELECTRIC COMPANY"/>
    <n v="901211"/>
    <n v="67263013"/>
    <s v="7873_G_6a"/>
    <x v="0"/>
    <x v="1"/>
    <n v="5.4609999999999997E-3"/>
    <n v="1.2300503730000001E-2"/>
    <n v="1.23005002509999E-2"/>
    <n v="-3.4790001001566706E-9"/>
    <m/>
  </r>
  <r>
    <x v="7"/>
    <s v="12057"/>
    <s v="TAMPA ELECTRIC COMPANY"/>
    <n v="901211"/>
    <n v="67263113"/>
    <s v="7873_G_6"/>
    <x v="0"/>
    <x v="0"/>
    <n v="1.7"/>
    <n v="1.71377490249999"/>
    <n v="1.71377503999999"/>
    <n v="1.3750000005252616E-7"/>
    <m/>
  </r>
  <r>
    <x v="7"/>
    <s v="12057"/>
    <s v="TAMPA ELECTRIC COMPANY"/>
    <n v="901211"/>
    <n v="67263113"/>
    <s v="7873_G_6"/>
    <x v="0"/>
    <x v="1"/>
    <n v="5.4609999999999997E-3"/>
    <n v="1.228399658E-2"/>
    <n v="1.2284000141E-2"/>
    <n v="3.5610000000824149E-9"/>
    <m/>
  </r>
  <r>
    <x v="7"/>
    <s v="12057"/>
    <s v="TAMPA ELECTRIC COMPANY (TEC)"/>
    <n v="538611"/>
    <n v="48397513"/>
    <s v="645_B_BB01"/>
    <x v="0"/>
    <x v="0"/>
    <n v="930.13"/>
    <n v="928.58256249999999"/>
    <n v="928.58100949999903"/>
    <n v="-1.5530000009675859E-3"/>
    <m/>
  </r>
  <r>
    <x v="7"/>
    <s v="12057"/>
    <s v="TAMPA ELECTRIC COMPANY (TEC)"/>
    <n v="538611"/>
    <n v="48397513"/>
    <s v="645_B_BB01"/>
    <x v="0"/>
    <x v="1"/>
    <n v="1855.14"/>
    <n v="1804.0026250000001"/>
    <n v="1804.0000762100899"/>
    <n v="-2.548789910179039E-3"/>
    <m/>
  </r>
  <r>
    <x v="7"/>
    <s v="12057"/>
    <s v="TAMPA ELECTRIC COMPANY (TEC)"/>
    <n v="538611"/>
    <n v="48398013"/>
    <s v="645_B_BB03"/>
    <x v="0"/>
    <x v="0"/>
    <n v="813.5"/>
    <n v="813.51374999999996"/>
    <n v="813.51353585000004"/>
    <n v="-2.1414999991975492E-4"/>
    <m/>
  </r>
  <r>
    <x v="7"/>
    <s v="12057"/>
    <s v="TAMPA ELECTRIC COMPANY (TEC)"/>
    <n v="538611"/>
    <n v="48398013"/>
    <s v="645_B_BB03"/>
    <x v="0"/>
    <x v="1"/>
    <n v="1089.0999999999999"/>
    <n v="1088.7103750000001"/>
    <n v="1088.71077511"/>
    <n v="4.0010999987316609E-4"/>
    <m/>
  </r>
  <r>
    <x v="7"/>
    <s v="12057"/>
    <s v="TAMPA ELECTRIC COMPANY (TEC)"/>
    <n v="538611"/>
    <n v="48398413"/>
    <s v="645_B_BB02"/>
    <x v="0"/>
    <x v="0"/>
    <n v="688.37"/>
    <n v="688.32487500000002"/>
    <n v="688.32510530100001"/>
    <n v="2.3030099998777587E-4"/>
    <m/>
  </r>
  <r>
    <x v="7"/>
    <s v="12057"/>
    <s v="TAMPA ELECTRIC COMPANY (TEC)"/>
    <n v="538611"/>
    <n v="48398413"/>
    <s v="645_B_BB02"/>
    <x v="0"/>
    <x v="1"/>
    <n v="1372.96"/>
    <n v="1424.1990000000001"/>
    <n v="1424.2015709"/>
    <n v="2.5708999999096704E-3"/>
    <m/>
  </r>
  <r>
    <x v="7"/>
    <s v="12057"/>
    <s v="TAMPA ELECTRIC COMPANY (TEC)"/>
    <n v="538611"/>
    <n v="48398913"/>
    <s v="645_B_BB04"/>
    <x v="0"/>
    <x v="0"/>
    <n v="1045.8"/>
    <n v="1045.7418124999999"/>
    <n v="1045.7422294999999"/>
    <n v="4.1699999997035775E-4"/>
    <m/>
  </r>
  <r>
    <x v="7"/>
    <s v="12057"/>
    <s v="TAMPA ELECTRIC COMPANY (TEC)"/>
    <n v="538611"/>
    <n v="48398913"/>
    <s v="645_B_BB04"/>
    <x v="0"/>
    <x v="1"/>
    <n v="1896"/>
    <n v="1896.0618750000001"/>
    <n v="1896.0620249999999"/>
    <n v="1.4999999984866008E-4"/>
    <m/>
  </r>
  <r>
    <x v="7"/>
    <s v="12057"/>
    <s v="TAMPA ELECTRIC COMPANY (TEC)"/>
    <n v="538611"/>
    <n v="67261513"/>
    <s v="645_G_GT4"/>
    <x v="0"/>
    <x v="0"/>
    <n v="6.8"/>
    <n v="4.0971059570000001"/>
    <n v="4.0971075600000004"/>
    <n v="1.6030000002942302E-6"/>
    <m/>
  </r>
  <r>
    <x v="7"/>
    <s v="12057"/>
    <s v="TAMPA ELECTRIC COMPANY (TEC)"/>
    <n v="538611"/>
    <n v="67261513"/>
    <s v="645_G_GT4"/>
    <x v="0"/>
    <x v="1"/>
    <n v="1.3021E-2"/>
    <n v="2.87154712699999E-2"/>
    <n v="2.8715500240999899E-2"/>
    <n v="2.8970999998295666E-8"/>
    <m/>
  </r>
  <r>
    <x v="7"/>
    <s v="12057"/>
    <s v="TAMPA ELECTRIC COMPANY (TEC)"/>
    <n v="538611"/>
    <n v="67261613"/>
    <s v="645_G_GT4x"/>
    <x v="0"/>
    <x v="0"/>
    <n v="6.5"/>
    <n v="4.2506923829999996"/>
    <n v="4.2506902130000004"/>
    <n v="-2.1699999992463859E-6"/>
    <m/>
  </r>
  <r>
    <x v="7"/>
    <s v="12057"/>
    <s v="TAMPA ELECTRIC COMPANY (TEC)"/>
    <n v="538611"/>
    <n v="67261613"/>
    <s v="645_G_GT4x"/>
    <x v="0"/>
    <x v="1"/>
    <n v="1.3077999999999999E-2"/>
    <n v="3.0016448974999999E-2"/>
    <n v="3.00165006199999E-2"/>
    <n v="5.1644999901623301E-8"/>
    <m/>
  </r>
  <r>
    <x v="7"/>
    <s v="12061"/>
    <s v="CITY OF VERO BEACH"/>
    <n v="1968211"/>
    <n v="41788413"/>
    <s v="693_B_4"/>
    <x v="0"/>
    <x v="0"/>
    <n v="5.81"/>
    <m/>
    <n v="5.8226628689999904"/>
    <n v="1.2662868999990806E-2"/>
    <m/>
  </r>
  <r>
    <x v="7"/>
    <s v="12061"/>
    <s v="CITY OF VERO BEACH"/>
    <n v="1968211"/>
    <n v="41788413"/>
    <s v="693_B_4"/>
    <x v="0"/>
    <x v="1"/>
    <n v="1.2449999999999999E-2"/>
    <m/>
    <n v="1.24771350299999E-2"/>
    <n v="2.7135029999901181E-5"/>
    <m/>
  </r>
  <r>
    <x v="7"/>
    <s v="12061"/>
    <s v="CITY OF VERO BEACH"/>
    <n v="1968211"/>
    <n v="41788713"/>
    <s v="693_G_5"/>
    <x v="0"/>
    <x v="0"/>
    <n v="7.1635200000000001"/>
    <m/>
    <n v="7.1791328023199901"/>
    <n v="1.561280231998996E-2"/>
    <m/>
  </r>
  <r>
    <x v="7"/>
    <s v="12061"/>
    <s v="CITY OF VERO BEACH"/>
    <n v="1968211"/>
    <n v="41788713"/>
    <s v="693_G_5"/>
    <x v="0"/>
    <x v="1"/>
    <n v="4.2967999999999999E-2"/>
    <m/>
    <n v="4.3061647750000001E-2"/>
    <n v="9.3647750000001861E-5"/>
    <m/>
  </r>
  <r>
    <x v="7"/>
    <s v="12061"/>
    <s v="CITY OF VERO BEACH"/>
    <n v="1968211"/>
    <n v="41788813"/>
    <s v="693_B_3"/>
    <x v="0"/>
    <x v="1"/>
    <n v="6.7200000000000003E-3"/>
    <m/>
    <n v="6.7346462069999896E-3"/>
    <n v="1.4646206999989302E-5"/>
    <m/>
  </r>
  <r>
    <x v="7"/>
    <s v="12069"/>
    <s v="COVANTA LAKE II, INC."/>
    <n v="552811"/>
    <n v="48257713"/>
    <s v="50629_B_1"/>
    <x v="1"/>
    <x v="0"/>
    <n v="241.7955"/>
    <m/>
    <n v="242.45796086999999"/>
    <n v="0.66246086999998965"/>
    <m/>
  </r>
  <r>
    <x v="7"/>
    <s v="12069"/>
    <s v="COVANTA LAKE II, INC."/>
    <n v="552811"/>
    <n v="48257713"/>
    <s v="50629_B_1"/>
    <x v="1"/>
    <x v="1"/>
    <n v="3.0614300000000001"/>
    <m/>
    <n v="3.0698175394559901"/>
    <n v="8.3875394559900229E-3"/>
    <m/>
  </r>
  <r>
    <x v="7"/>
    <s v="12069"/>
    <s v="COVANTA LAKE II, INC."/>
    <n v="552811"/>
    <n v="48257813"/>
    <s v="50629_B_2"/>
    <x v="1"/>
    <x v="0"/>
    <n v="258.12630000000001"/>
    <m/>
    <n v="258.83352994200101"/>
    <n v="0.70722994200099265"/>
    <m/>
  </r>
  <r>
    <x v="7"/>
    <s v="12069"/>
    <s v="COVANTA LAKE II, INC."/>
    <n v="552811"/>
    <n v="48257813"/>
    <s v="50629_B_2"/>
    <x v="1"/>
    <x v="1"/>
    <n v="2.6441819999999998"/>
    <m/>
    <n v="2.6514269606279699"/>
    <n v="7.2449606279700873E-3"/>
    <m/>
  </r>
  <r>
    <x v="7"/>
    <s v="12069"/>
    <s v="QUANTUM LAKE POWER, LP"/>
    <n v="1970211"/>
    <n v="41785413"/>
    <s v="54423_G_GT2"/>
    <x v="0"/>
    <x v="0"/>
    <n v="23.8"/>
    <m/>
    <n v="23.851871769999899"/>
    <n v="5.1871769999898731E-2"/>
    <m/>
  </r>
  <r>
    <x v="7"/>
    <s v="12069"/>
    <s v="QUANTUM LAKE POWER, LP"/>
    <n v="1970211"/>
    <n v="41785413"/>
    <s v="54423_G_GT2"/>
    <x v="0"/>
    <x v="1"/>
    <n v="0.16800000000000001"/>
    <m/>
    <n v="0.1683661555"/>
    <n v="3.6615549999999275E-4"/>
    <m/>
  </r>
  <r>
    <x v="7"/>
    <s v="12069"/>
    <s v="QUANTUM LAKE POWER, LP"/>
    <n v="1970211"/>
    <n v="41785513"/>
    <s v="54423_G_GT1"/>
    <x v="0"/>
    <x v="0"/>
    <n v="24.3"/>
    <m/>
    <n v="24.352961140000001"/>
    <n v="5.2961140000000739E-2"/>
    <m/>
  </r>
  <r>
    <x v="7"/>
    <s v="12069"/>
    <s v="QUANTUM LAKE POWER, LP"/>
    <n v="1970211"/>
    <n v="41785513"/>
    <s v="54423_G_GT1"/>
    <x v="0"/>
    <x v="1"/>
    <n v="0.17"/>
    <m/>
    <n v="0.17037051749999901"/>
    <n v="3.705174999990013E-4"/>
    <m/>
  </r>
  <r>
    <x v="7"/>
    <s v="12071"/>
    <s v="FLORIDA POWER &amp; LIGHT"/>
    <n v="922311"/>
    <n v="125617813"/>
    <s v="612_G_PFM3C"/>
    <x v="1"/>
    <x v="0"/>
    <n v="16.523499999999999"/>
    <m/>
    <n v="16.557521009999999"/>
    <n v="3.4021010000000018E-2"/>
    <m/>
  </r>
  <r>
    <x v="7"/>
    <s v="12071"/>
    <s v="FLORIDA POWER &amp; LIGHT"/>
    <n v="922311"/>
    <n v="125617813"/>
    <s v="612_G_PFM3C"/>
    <x v="1"/>
    <x v="1"/>
    <n v="8.9227000000000001E-2"/>
    <m/>
    <n v="8.9410710800000001E-2"/>
    <n v="1.837108000000004E-4"/>
    <m/>
  </r>
  <r>
    <x v="7"/>
    <s v="12071"/>
    <s v="FLORIDA POWER &amp; LIGHT"/>
    <n v="922311"/>
    <n v="125617913"/>
    <s v="612_G_PFM3D"/>
    <x v="1"/>
    <x v="0"/>
    <n v="11.9262"/>
    <m/>
    <n v="11.950754889999899"/>
    <n v="2.4554889999899743E-2"/>
    <m/>
  </r>
  <r>
    <x v="7"/>
    <s v="12071"/>
    <s v="FLORIDA POWER &amp; LIGHT"/>
    <n v="922311"/>
    <n v="125617913"/>
    <s v="612_G_PFM3D"/>
    <x v="1"/>
    <x v="1"/>
    <n v="6.4401E-2"/>
    <m/>
    <n v="6.4533597499999901E-2"/>
    <n v="1.3259749999990078E-4"/>
    <m/>
  </r>
  <r>
    <x v="7"/>
    <s v="12071"/>
    <s v="FLORIDA POWER &amp; LIGHT"/>
    <n v="922311"/>
    <n v="46493913"/>
    <s v="612_G_GT2"/>
    <x v="0"/>
    <x v="0"/>
    <n v="82.9"/>
    <n v="0.57594995099999902"/>
    <n v="0.57594999999999996"/>
    <n v="4.900000094565371E-8"/>
    <m/>
  </r>
  <r>
    <x v="7"/>
    <s v="12071"/>
    <s v="FLORIDA POWER &amp; LIGHT"/>
    <n v="922311"/>
    <n v="46493913"/>
    <s v="612_G_GT2"/>
    <x v="0"/>
    <x v="1"/>
    <n v="78.73"/>
    <m/>
    <n v="78.730009999999993"/>
    <n v="9.9999999889632818E-6"/>
    <m/>
  </r>
  <r>
    <x v="7"/>
    <s v="12071"/>
    <s v="FLORIDA POWER &amp; LIGHT"/>
    <n v="922311"/>
    <n v="46494013"/>
    <s v="612_G_2E"/>
    <x v="0"/>
    <x v="0"/>
    <n v="164.4"/>
    <n v="164.4021875"/>
    <n v="164.40238000999901"/>
    <n v="1.9250999901032628E-4"/>
    <m/>
  </r>
  <r>
    <x v="7"/>
    <s v="12071"/>
    <s v="FLORIDA POWER &amp; LIGHT"/>
    <n v="922311"/>
    <n v="46494013"/>
    <s v="612_G_2E"/>
    <x v="0"/>
    <x v="1"/>
    <n v="3.6"/>
    <n v="3.6066914059999999"/>
    <n v="3.6066925330999999"/>
    <n v="1.1270999999979381E-6"/>
    <m/>
  </r>
  <r>
    <x v="7"/>
    <s v="12071"/>
    <s v="FLORIDA POWER &amp; LIGHT"/>
    <n v="922311"/>
    <n v="46494213"/>
    <s v="612_G_2B"/>
    <x v="0"/>
    <x v="0"/>
    <n v="162.13"/>
    <n v="161.95112499999999"/>
    <n v="161.95089669999999"/>
    <n v="-2.2830000000340078E-4"/>
    <m/>
  </r>
  <r>
    <x v="7"/>
    <s v="12071"/>
    <s v="FLORIDA POWER &amp; LIGHT"/>
    <n v="922311"/>
    <n v="46494213"/>
    <s v="612_G_2B"/>
    <x v="0"/>
    <x v="1"/>
    <n v="3.34"/>
    <n v="3.3362475585000002"/>
    <n v="3.3362575090000002"/>
    <n v="9.9504999999666666E-6"/>
    <m/>
  </r>
  <r>
    <x v="7"/>
    <s v="12071"/>
    <s v="FLORIDA POWER &amp; LIGHT"/>
    <n v="922311"/>
    <n v="46494313"/>
    <s v="612_G_2A"/>
    <x v="0"/>
    <x v="0"/>
    <n v="107.03"/>
    <n v="107.02778905"/>
    <n v="107.02765422"/>
    <n v="-1.3482999999325784E-4"/>
    <m/>
  </r>
  <r>
    <x v="7"/>
    <s v="12071"/>
    <s v="FLORIDA POWER &amp; LIGHT"/>
    <n v="922311"/>
    <n v="46494313"/>
    <s v="612_G_2A"/>
    <x v="0"/>
    <x v="1"/>
    <n v="2.72"/>
    <n v="2.7217194825000002"/>
    <n v="2.72170852809999"/>
    <n v="-1.0954400010199095E-5"/>
    <m/>
  </r>
  <r>
    <x v="7"/>
    <s v="12071"/>
    <s v="FLORIDA POWER &amp; LIGHT"/>
    <n v="922311"/>
    <n v="46494413"/>
    <s v="612_G_2C"/>
    <x v="0"/>
    <x v="0"/>
    <n v="168.73"/>
    <n v="168.72831249999999"/>
    <n v="168.7282415"/>
    <n v="-7.0999999991272489E-5"/>
    <m/>
  </r>
  <r>
    <x v="7"/>
    <s v="12071"/>
    <s v="FLORIDA POWER &amp; LIGHT"/>
    <n v="922311"/>
    <n v="46494413"/>
    <s v="612_G_2C"/>
    <x v="0"/>
    <x v="1"/>
    <n v="3.57"/>
    <n v="3.5737734374999999"/>
    <n v="3.573772044"/>
    <n v="-1.3934999998355124E-6"/>
    <m/>
  </r>
  <r>
    <x v="7"/>
    <s v="12071"/>
    <s v="FLORIDA POWER &amp; LIGHT"/>
    <n v="922311"/>
    <n v="46494513"/>
    <s v="612_G_2F"/>
    <x v="0"/>
    <x v="0"/>
    <n v="160.19"/>
    <n v="160.18629689999901"/>
    <n v="160.18646219999999"/>
    <n v="1.6530000098669007E-4"/>
    <m/>
  </r>
  <r>
    <x v="7"/>
    <s v="12071"/>
    <s v="FLORIDA POWER &amp; LIGHT"/>
    <n v="922311"/>
    <n v="46494513"/>
    <s v="612_G_2F"/>
    <x v="0"/>
    <x v="1"/>
    <n v="3.28"/>
    <n v="3.2828527829999898"/>
    <n v="3.2828510620000002"/>
    <n v="-1.7209999896294903E-6"/>
    <m/>
  </r>
  <r>
    <x v="7"/>
    <s v="12071"/>
    <s v="FLORIDA POWER &amp; LIGHT"/>
    <n v="922311"/>
    <n v="46494613"/>
    <s v="612_G_2D"/>
    <x v="0"/>
    <x v="0"/>
    <n v="157.28"/>
    <n v="157.28321875"/>
    <n v="157.28339790000001"/>
    <n v="1.7915000000812142E-4"/>
    <m/>
  </r>
  <r>
    <x v="7"/>
    <s v="12071"/>
    <s v="FLORIDA POWER &amp; LIGHT"/>
    <n v="922311"/>
    <n v="46494613"/>
    <s v="612_G_2D"/>
    <x v="0"/>
    <x v="1"/>
    <n v="3.25"/>
    <n v="3.2547053225"/>
    <n v="3.2547040679999899"/>
    <n v="-1.2545000100949721E-6"/>
    <m/>
  </r>
  <r>
    <x v="7"/>
    <s v="12071"/>
    <s v="FLORIDA POWER &amp; LIGHT"/>
    <n v="922311"/>
    <n v="67302913"/>
    <s v="612_G_CT1"/>
    <x v="0"/>
    <x v="0"/>
    <n v="21.99"/>
    <n v="18.727691405000002"/>
    <n v="18.727692349520002"/>
    <n v="9.4451999999023428E-7"/>
    <m/>
  </r>
  <r>
    <x v="7"/>
    <s v="12071"/>
    <s v="FLORIDA POWER &amp; LIGHT"/>
    <n v="922311"/>
    <n v="67302913"/>
    <s v="612_G_CT1"/>
    <x v="0"/>
    <x v="1"/>
    <n v="0.54"/>
    <n v="0.41476177980000001"/>
    <n v="0.41476173440199998"/>
    <n v="-4.5398000025898E-8"/>
    <m/>
  </r>
  <r>
    <x v="7"/>
    <s v="12071"/>
    <s v="FLORIDA POWER &amp; LIGHT"/>
    <n v="922311"/>
    <n v="67303013"/>
    <s v="612_G_CT2"/>
    <x v="0"/>
    <x v="0"/>
    <n v="18.27"/>
    <n v="16.960529295000001"/>
    <n v="16.960523100220001"/>
    <n v="-6.1947799991912689E-6"/>
    <m/>
  </r>
  <r>
    <x v="7"/>
    <s v="12071"/>
    <s v="FLORIDA POWER &amp; LIGHT"/>
    <n v="922311"/>
    <n v="67303013"/>
    <s v="612_G_CT2"/>
    <x v="0"/>
    <x v="1"/>
    <n v="0.62"/>
    <n v="0.57443243399999999"/>
    <n v="0.57443256800300002"/>
    <n v="1.3400300002963661E-7"/>
    <m/>
  </r>
  <r>
    <x v="7"/>
    <s v="12071"/>
    <s v="LEE COUNTY DEPT. OF SOLID WASTE MGT."/>
    <n v="922411"/>
    <n v="46492913"/>
    <s v="52010_B_BLR2"/>
    <x v="1"/>
    <x v="0"/>
    <n v="275.38"/>
    <m/>
    <n v="276.13444473599799"/>
    <n v="0.75444473599799267"/>
    <m/>
  </r>
  <r>
    <x v="7"/>
    <s v="12071"/>
    <s v="LEE COUNTY DEPT. OF SOLID WASTE MGT."/>
    <n v="922411"/>
    <n v="46492913"/>
    <s v="52010_B_BLR2"/>
    <x v="1"/>
    <x v="1"/>
    <n v="9.5000300000000006"/>
    <m/>
    <n v="9.5260584821915195"/>
    <n v="2.6028482191518876E-2"/>
    <m/>
  </r>
  <r>
    <x v="7"/>
    <s v="12071"/>
    <s v="LEE COUNTY DEPT. OF SOLID WASTE MGT."/>
    <n v="922411"/>
    <n v="46493013"/>
    <s v="52010_B_BLR1"/>
    <x v="1"/>
    <x v="0"/>
    <n v="266.35000000000002"/>
    <m/>
    <n v="267.07968079080098"/>
    <n v="0.72968079080095549"/>
    <m/>
  </r>
  <r>
    <x v="7"/>
    <s v="12071"/>
    <s v="LEE COUNTY DEPT. OF SOLID WASTE MGT."/>
    <n v="922411"/>
    <n v="46493013"/>
    <s v="52010_B_BLR1"/>
    <x v="1"/>
    <x v="1"/>
    <n v="12.500030000000001"/>
    <m/>
    <n v="12.5342747021915"/>
    <n v="3.4244702191498888E-2"/>
    <m/>
  </r>
  <r>
    <x v="7"/>
    <s v="12071"/>
    <s v="LEE COUNTY DEPT. OF SOLID WASTE MGT."/>
    <n v="922411"/>
    <n v="67305013"/>
    <s v="52010_B_BLR3"/>
    <x v="1"/>
    <x v="0"/>
    <n v="194.26"/>
    <m/>
    <n v="194.79216457739801"/>
    <n v="0.53216457739802081"/>
    <m/>
  </r>
  <r>
    <x v="7"/>
    <s v="12071"/>
    <s v="LEE COUNTY DEPT. OF SOLID WASTE MGT."/>
    <n v="922411"/>
    <n v="67305013"/>
    <s v="52010_B_BLR3"/>
    <x v="1"/>
    <x v="1"/>
    <n v="10.80002"/>
    <m/>
    <n v="10.8296123547943"/>
    <n v="2.959235479429978E-2"/>
    <m/>
  </r>
  <r>
    <x v="7"/>
    <s v="12073"/>
    <s v="CITY OF TALLAHASSEE"/>
    <n v="715111"/>
    <n v="46366113"/>
    <s v="688_G_GT2"/>
    <x v="0"/>
    <x v="0"/>
    <n v="0.5"/>
    <n v="0.45900012204999902"/>
    <n v="0.45900000099999999"/>
    <n v="-1.2104999902451397E-7"/>
    <m/>
  </r>
  <r>
    <x v="7"/>
    <s v="12073"/>
    <s v="CITY OF TALLAHASSEE"/>
    <n v="715111"/>
    <n v="46366113"/>
    <s v="688_G_GT2"/>
    <x v="0"/>
    <x v="1"/>
    <n v="0"/>
    <m/>
    <n v="0"/>
    <n v="0"/>
    <m/>
  </r>
  <r>
    <x v="7"/>
    <s v="12073"/>
    <s v="CITY OF TALLAHASSEE"/>
    <n v="715111"/>
    <n v="46366213"/>
    <s v="688_G_GT1"/>
    <x v="1"/>
    <x v="0"/>
    <n v="1.52535"/>
    <m/>
    <n v="1.5286744919999999"/>
    <n v="3.3244919999999567E-3"/>
    <m/>
  </r>
  <r>
    <x v="7"/>
    <s v="12073"/>
    <s v="CITY OF TALLAHASSEE"/>
    <n v="715111"/>
    <n v="46366213"/>
    <s v="688_G_GT1"/>
    <x v="1"/>
    <x v="1"/>
    <n v="1.6206999999999999E-2"/>
    <m/>
    <n v="1.6242323579999898E-2"/>
    <n v="3.5323579999899102E-5"/>
    <m/>
  </r>
  <r>
    <x v="7"/>
    <s v="12073"/>
    <s v="CITY OF TALLAHASSEE"/>
    <n v="715111"/>
    <n v="46366313"/>
    <s v="688_B_1"/>
    <x v="0"/>
    <x v="0"/>
    <n v="201.6"/>
    <n v="201.59518750000001"/>
    <n v="201.59521580000001"/>
    <n v="2.8299999996761471E-5"/>
    <m/>
  </r>
  <r>
    <x v="7"/>
    <s v="12073"/>
    <s v="CITY OF TALLAHASSEE"/>
    <n v="715111"/>
    <n v="46366313"/>
    <s v="688_B_1"/>
    <x v="0"/>
    <x v="1"/>
    <n v="0.7"/>
    <n v="0.68356335449999905"/>
    <n v="0.68356304329999995"/>
    <n v="-3.1119999910345086E-7"/>
    <m/>
  </r>
  <r>
    <x v="7"/>
    <s v="12073"/>
    <s v="CITY OF TALLAHASSEE"/>
    <n v="715111"/>
    <n v="67190413"/>
    <s v="688_G_GT3"/>
    <x v="0"/>
    <x v="0"/>
    <n v="9.9"/>
    <n v="9.9081845699999995"/>
    <n v="9.9081876540000007"/>
    <n v="3.0840000011522761E-6"/>
    <m/>
  </r>
  <r>
    <x v="7"/>
    <s v="12073"/>
    <s v="CITY OF TALLAHASSEE"/>
    <n v="715111"/>
    <n v="67190413"/>
    <s v="688_G_GT3"/>
    <x v="0"/>
    <x v="1"/>
    <n v="0.4"/>
    <n v="0.37125549315"/>
    <n v="0.37125500390999899"/>
    <n v="-4.8924000101147058E-7"/>
    <m/>
  </r>
  <r>
    <x v="7"/>
    <s v="12073"/>
    <s v="CITY OF TALLAHASSEE"/>
    <n v="715111"/>
    <n v="67190513"/>
    <s v="688_G_GT4"/>
    <x v="0"/>
    <x v="0"/>
    <n v="9.6"/>
    <n v="9.6325205100000009"/>
    <n v="9.6325753610000007"/>
    <n v="5.4850999999800365E-5"/>
    <m/>
  </r>
  <r>
    <x v="7"/>
    <s v="12073"/>
    <s v="CITY OF TALLAHASSEE"/>
    <n v="715111"/>
    <n v="67190513"/>
    <s v="688_G_GT4"/>
    <x v="0"/>
    <x v="1"/>
    <n v="0.4"/>
    <n v="0.35677557374999902"/>
    <n v="0.35677500404200002"/>
    <n v="-5.6970799899858093E-7"/>
    <m/>
  </r>
  <r>
    <x v="7"/>
    <s v="12073"/>
    <s v="CITY OF TALLAHASSEE"/>
    <n v="715111"/>
    <n v="67190613"/>
    <s v="688_G_CT 2A"/>
    <x v="0"/>
    <x v="0"/>
    <n v="89"/>
    <n v="89.017210949999907"/>
    <n v="89.017106709999894"/>
    <n v="-1.0424000001307832E-4"/>
    <m/>
  </r>
  <r>
    <x v="7"/>
    <s v="12073"/>
    <s v="CITY OF TALLAHASSEE"/>
    <n v="715111"/>
    <n v="67190613"/>
    <s v="688_G_CT 2A"/>
    <x v="0"/>
    <x v="1"/>
    <n v="3"/>
    <n v="2.9865563965000002"/>
    <n v="2.9865628160000002"/>
    <n v="6.4195000000211166E-6"/>
    <m/>
  </r>
  <r>
    <x v="7"/>
    <s v="12081"/>
    <s v="FLORIDA POWER &amp; LIGHT (PMT)"/>
    <n v="537911"/>
    <n v="48407513"/>
    <s v="6042_B_PMT1"/>
    <x v="0"/>
    <x v="0"/>
    <n v="256.84629000000001"/>
    <n v="256.76226559999998"/>
    <n v="256.76194941276702"/>
    <n v="-3.1618723295423479E-4"/>
    <m/>
  </r>
  <r>
    <x v="7"/>
    <s v="12081"/>
    <s v="FLORIDA POWER &amp; LIGHT (PMT)"/>
    <n v="537911"/>
    <n v="48407513"/>
    <s v="6042_B_PMT1"/>
    <x v="0"/>
    <x v="1"/>
    <n v="339.08114599999999"/>
    <n v="339.07600000000002"/>
    <n v="339.075496298578"/>
    <n v="-5.0370142201927592E-4"/>
    <m/>
  </r>
  <r>
    <x v="7"/>
    <s v="12081"/>
    <s v="FLORIDA POWER &amp; LIGHT (PMT)"/>
    <n v="537911"/>
    <n v="48407613"/>
    <s v="6042_B_PMT2"/>
    <x v="0"/>
    <x v="0"/>
    <n v="257.991704999999"/>
    <n v="257.88768750000003"/>
    <n v="257.888007821548"/>
    <n v="3.2032154797434487E-4"/>
    <m/>
  </r>
  <r>
    <x v="7"/>
    <s v="12081"/>
    <s v="FLORIDA POWER &amp; LIGHT (PMT)"/>
    <n v="537911"/>
    <n v="48407613"/>
    <s v="6042_B_PMT2"/>
    <x v="0"/>
    <x v="1"/>
    <n v="371.33131699999899"/>
    <n v="371.33049999999997"/>
    <n v="371.33066355663698"/>
    <n v="1.6355663700551304E-4"/>
    <m/>
  </r>
  <r>
    <x v="7"/>
    <s v="12081"/>
    <s v="FLORIDA POWER &amp; LIGHT (PMT)"/>
    <n v="537911"/>
    <n v="67276713"/>
    <s v="6042_G_A"/>
    <x v="0"/>
    <x v="0"/>
    <n v="60.18"/>
    <n v="60.156058599999902"/>
    <n v="60.156064890000003"/>
    <n v="6.2900001012167195E-6"/>
    <m/>
  </r>
  <r>
    <x v="7"/>
    <s v="12081"/>
    <s v="FLORIDA POWER &amp; LIGHT (PMT)"/>
    <n v="537911"/>
    <n v="67276713"/>
    <s v="6042_G_A"/>
    <x v="0"/>
    <x v="1"/>
    <n v="3.55"/>
    <n v="3.5494650879999998"/>
    <n v="3.5494680961"/>
    <n v="3.0081000002013525E-6"/>
    <m/>
  </r>
  <r>
    <x v="7"/>
    <s v="12081"/>
    <s v="FLORIDA POWER &amp; LIGHT (PMT)"/>
    <n v="537911"/>
    <n v="67276813"/>
    <s v="6042_G_B"/>
    <x v="0"/>
    <x v="0"/>
    <n v="63.4"/>
    <n v="63.3962656"/>
    <n v="63.396163099999903"/>
    <n v="-1.0250000009648375E-4"/>
    <m/>
  </r>
  <r>
    <x v="7"/>
    <s v="12081"/>
    <s v="FLORIDA POWER &amp; LIGHT (PMT)"/>
    <n v="537911"/>
    <n v="67276813"/>
    <s v="6042_G_B"/>
    <x v="0"/>
    <x v="1"/>
    <n v="3.68"/>
    <n v="3.6818779295000001"/>
    <n v="3.6818805449999998"/>
    <n v="2.6154999996919059E-6"/>
    <m/>
  </r>
  <r>
    <x v="7"/>
    <s v="12081"/>
    <s v="FLORIDA POWER &amp; LIGHT (PMT)"/>
    <n v="537911"/>
    <n v="67276913"/>
    <s v="6042_G_C"/>
    <x v="0"/>
    <x v="0"/>
    <n v="60.66"/>
    <n v="60.661359400000002"/>
    <n v="60.661410999999902"/>
    <n v="5.1599999899565319E-5"/>
    <m/>
  </r>
  <r>
    <x v="7"/>
    <s v="12081"/>
    <s v="FLORIDA POWER &amp; LIGHT (PMT)"/>
    <n v="537911"/>
    <n v="67276913"/>
    <s v="6042_G_C"/>
    <x v="0"/>
    <x v="1"/>
    <n v="3.68"/>
    <n v="3.6804797365000002"/>
    <n v="3.6804770359999899"/>
    <n v="-2.7005000102775512E-6"/>
    <m/>
  </r>
  <r>
    <x v="7"/>
    <s v="12081"/>
    <s v="FLORIDA POWER &amp; LIGHT (PMT)"/>
    <n v="537911"/>
    <n v="67277013"/>
    <s v="6042_G_D"/>
    <x v="0"/>
    <x v="0"/>
    <n v="71.75"/>
    <n v="71.731742199999999"/>
    <n v="71.731703709999906"/>
    <n v="-3.8490000093815979E-5"/>
    <m/>
  </r>
  <r>
    <x v="7"/>
    <s v="12081"/>
    <s v="FLORIDA POWER &amp; LIGHT (PMT)"/>
    <n v="537911"/>
    <n v="67277013"/>
    <s v="6042_G_D"/>
    <x v="0"/>
    <x v="1"/>
    <n v="3.66"/>
    <n v="3.6646953125000001"/>
    <n v="3.6647000059999999"/>
    <n v="4.6934999997638727E-6"/>
    <m/>
  </r>
  <r>
    <x v="7"/>
    <s v="12081"/>
    <s v="TROPICANA MANUFACTURING COMPANY, INC."/>
    <n v="537811"/>
    <n v="67275313"/>
    <s v="50971_G_GEN1"/>
    <x v="1"/>
    <x v="0"/>
    <n v="72.770928999999995"/>
    <m/>
    <n v="72.970317953403594"/>
    <n v="0.19938895340359863"/>
    <m/>
  </r>
  <r>
    <x v="7"/>
    <s v="12081"/>
    <s v="TROPICANA MANUFACTURING COMPANY, INC."/>
    <n v="537811"/>
    <n v="67275313"/>
    <s v="50971_G_GEN1"/>
    <x v="1"/>
    <x v="1"/>
    <n v="9.5342999999999997E-2"/>
    <m/>
    <n v="9.5604170079797199E-2"/>
    <n v="2.6117007979720164E-4"/>
    <m/>
  </r>
  <r>
    <x v="7"/>
    <s v="12085"/>
    <s v="FLORIDA POWER &amp; LIGHT (PMR)"/>
    <n v="751511"/>
    <n v="46319513"/>
    <s v="6043_G_4GT2"/>
    <x v="0"/>
    <x v="0"/>
    <n v="87.18"/>
    <n v="87.179484400000007"/>
    <n v="87.179584710999904"/>
    <n v="1.003109998976015E-4"/>
    <m/>
  </r>
  <r>
    <x v="7"/>
    <s v="12085"/>
    <s v="FLORIDA POWER &amp; LIGHT (PMR)"/>
    <n v="751511"/>
    <n v="46319513"/>
    <s v="6043_G_4GT2"/>
    <x v="0"/>
    <x v="1"/>
    <n v="1.65"/>
    <n v="1.649207031"/>
    <n v="1.6492075631999901"/>
    <n v="5.3219999007758645E-7"/>
    <m/>
  </r>
  <r>
    <x v="7"/>
    <s v="12085"/>
    <s v="FLORIDA POWER &amp; LIGHT (PMR)"/>
    <n v="751511"/>
    <n v="46319713"/>
    <s v="6043_G_4GT1"/>
    <x v="0"/>
    <x v="0"/>
    <n v="162.06"/>
    <n v="162.0593125"/>
    <n v="162.05899471000001"/>
    <n v="-3.1778999999687585E-4"/>
    <m/>
  </r>
  <r>
    <x v="7"/>
    <s v="12085"/>
    <s v="FLORIDA POWER &amp; LIGHT (PMR)"/>
    <n v="751511"/>
    <n v="46319713"/>
    <s v="6043_G_4GT1"/>
    <x v="0"/>
    <x v="1"/>
    <n v="2.44"/>
    <n v="2.4417348634999998"/>
    <n v="2.4417355391000002"/>
    <n v="6.7560000038824342E-7"/>
    <m/>
  </r>
  <r>
    <x v="7"/>
    <s v="12085"/>
    <s v="FLORIDA POWER &amp; LIGHT (PMR)"/>
    <n v="751511"/>
    <n v="46319813"/>
    <s v="6043_G_8B"/>
    <x v="0"/>
    <x v="0"/>
    <n v="56.01"/>
    <n v="55.948445299999896"/>
    <n v="55.948421153529203"/>
    <n v="-2.4146470693153788E-5"/>
    <m/>
  </r>
  <r>
    <x v="7"/>
    <s v="12085"/>
    <s v="FLORIDA POWER &amp; LIGHT (PMR)"/>
    <n v="751511"/>
    <n v="46319813"/>
    <s v="6043_G_8B"/>
    <x v="0"/>
    <x v="1"/>
    <n v="3.62"/>
    <n v="3.5953911134999998"/>
    <n v="3.59539664730679"/>
    <n v="5.5338067901367083E-6"/>
    <m/>
  </r>
  <r>
    <x v="7"/>
    <s v="12085"/>
    <s v="FLORIDA POWER &amp; LIGHT (PMR)"/>
    <n v="751511"/>
    <n v="46319913"/>
    <s v="6043_B_PMR1"/>
    <x v="0"/>
    <x v="0"/>
    <n v="389.78332699999999"/>
    <n v="389.3694375"/>
    <n v="389.36928268067197"/>
    <n v="-1.5481932803140808E-4"/>
    <m/>
  </r>
  <r>
    <x v="7"/>
    <s v="12085"/>
    <s v="FLORIDA POWER &amp; LIGHT (PMR)"/>
    <n v="751511"/>
    <n v="46319913"/>
    <s v="6043_B_PMR1"/>
    <x v="0"/>
    <x v="1"/>
    <n v="261.770421"/>
    <n v="258.25731250000001"/>
    <n v="258.25792000034897"/>
    <n v="6.0750034896273064E-4"/>
    <m/>
  </r>
  <r>
    <x v="7"/>
    <s v="12085"/>
    <s v="FLORIDA POWER &amp; LIGHT (PMR)"/>
    <n v="751511"/>
    <n v="46320013"/>
    <s v="6043_G_8A"/>
    <x v="0"/>
    <x v="0"/>
    <n v="49.41"/>
    <n v="49.407406250000001"/>
    <n v="49.407551683789997"/>
    <n v="1.4543378999576362E-4"/>
    <m/>
  </r>
  <r>
    <x v="7"/>
    <s v="12085"/>
    <s v="FLORIDA POWER &amp; LIGHT (PMR)"/>
    <n v="751511"/>
    <n v="46320013"/>
    <s v="6043_G_8A"/>
    <x v="0"/>
    <x v="1"/>
    <n v="3.78"/>
    <n v="3.7833447265000002"/>
    <n v="3.78335372770999"/>
    <n v="9.0012099898117981E-6"/>
    <m/>
  </r>
  <r>
    <x v="7"/>
    <s v="12085"/>
    <s v="FLORIDA POWER &amp; LIGHT (PMR)"/>
    <n v="751511"/>
    <n v="46320113"/>
    <s v="6043_B_PMR2"/>
    <x v="0"/>
    <x v="0"/>
    <n v="407.96548100000001"/>
    <n v="407.94609374999999"/>
    <n v="407.945628453214"/>
    <n v="-4.6529678598972168E-4"/>
    <m/>
  </r>
  <r>
    <x v="7"/>
    <s v="12085"/>
    <s v="FLORIDA POWER &amp; LIGHT (PMR)"/>
    <n v="751511"/>
    <n v="46320113"/>
    <s v="6043_B_PMR2"/>
    <x v="0"/>
    <x v="1"/>
    <n v="263.80048900000003"/>
    <n v="263.80378124999999"/>
    <n v="263.80430077649402"/>
    <n v="5.1952649403119722E-4"/>
    <m/>
  </r>
  <r>
    <x v="7"/>
    <s v="12085"/>
    <s v="FLORIDA POWER &amp; LIGHT (PMR)"/>
    <n v="751511"/>
    <n v="46320213"/>
    <s v="6043_G_3GT2"/>
    <x v="0"/>
    <x v="0"/>
    <n v="99.37"/>
    <n v="99.364914049999996"/>
    <n v="99.364924110999993"/>
    <n v="1.0060999997563158E-5"/>
    <m/>
  </r>
  <r>
    <x v="7"/>
    <s v="12085"/>
    <s v="FLORIDA POWER &amp; LIGHT (PMR)"/>
    <n v="751511"/>
    <n v="46320213"/>
    <s v="6043_G_3GT2"/>
    <x v="0"/>
    <x v="1"/>
    <n v="1.53"/>
    <n v="1.534968506"/>
    <n v="1.5349690411000001"/>
    <n v="5.3510000008749614E-7"/>
    <m/>
  </r>
  <r>
    <x v="7"/>
    <s v="12085"/>
    <s v="FLORIDA POWER &amp; LIGHT (PMR)"/>
    <n v="751511"/>
    <n v="46320313"/>
    <s v="6043_G_3GT1"/>
    <x v="0"/>
    <x v="0"/>
    <n v="109.42"/>
    <n v="109.390625"/>
    <n v="109.39055620009999"/>
    <n v="-6.8799900006411008E-5"/>
    <m/>
  </r>
  <r>
    <x v="7"/>
    <s v="12085"/>
    <s v="FLORIDA POWER &amp; LIGHT (PMR)"/>
    <n v="751511"/>
    <n v="46320313"/>
    <s v="6043_G_3GT1"/>
    <x v="0"/>
    <x v="1"/>
    <n v="1.78"/>
    <n v="1.7796538085"/>
    <n v="1.7796539969999901"/>
    <n v="1.8849999006143037E-7"/>
    <m/>
  </r>
  <r>
    <x v="7"/>
    <s v="12085"/>
    <s v="FLORIDA POWER &amp; LIGHT (PMR)"/>
    <n v="751511"/>
    <n v="67227613"/>
    <s v="6043_G_8C"/>
    <x v="0"/>
    <x v="0"/>
    <n v="46.06"/>
    <n v="44.235734375"/>
    <n v="44.235841346569998"/>
    <n v="1.0697156999839308E-4"/>
    <m/>
  </r>
  <r>
    <x v="7"/>
    <s v="12085"/>
    <s v="FLORIDA POWER &amp; LIGHT (PMR)"/>
    <n v="751511"/>
    <n v="67227613"/>
    <s v="6043_G_8C"/>
    <x v="0"/>
    <x v="1"/>
    <n v="3.46999999999999"/>
    <n v="3.3965012204999998"/>
    <n v="3.3964987245781901"/>
    <n v="-2.4959218096753943E-6"/>
    <m/>
  </r>
  <r>
    <x v="7"/>
    <s v="12085"/>
    <s v="FLORIDA POWER &amp; LIGHT (PMR)"/>
    <n v="751511"/>
    <n v="67227713"/>
    <s v="6043_G_8D"/>
    <x v="0"/>
    <x v="0"/>
    <n v="50.98"/>
    <n v="50.398472650000002"/>
    <n v="50.3984791063099"/>
    <n v="6.4563098973735578E-6"/>
    <m/>
  </r>
  <r>
    <x v="7"/>
    <s v="12085"/>
    <s v="FLORIDA POWER &amp; LIGHT (PMR)"/>
    <n v="751511"/>
    <n v="67227713"/>
    <s v="6043_G_8D"/>
    <x v="0"/>
    <x v="1"/>
    <n v="3.4099999999999899"/>
    <n v="3.41233422849999"/>
    <n v="3.4123277919199899"/>
    <n v="-6.4365800001020546E-6"/>
    <m/>
  </r>
  <r>
    <x v="7"/>
    <s v="12085"/>
    <s v="INDIANTOWN COGENERATION, L.P."/>
    <n v="717611"/>
    <n v="46335713"/>
    <s v="50976_B_AAB01"/>
    <x v="0"/>
    <x v="0"/>
    <n v="805.89999999999895"/>
    <n v="805.66243750000001"/>
    <n v="805.66094909999902"/>
    <n v="-1.4884000009942611E-3"/>
    <m/>
  </r>
  <r>
    <x v="7"/>
    <s v="12085"/>
    <s v="INDIANTOWN COGENERATION, L.P."/>
    <n v="717611"/>
    <n v="46335713"/>
    <s v="50976_B_AAB01"/>
    <x v="0"/>
    <x v="1"/>
    <n v="479.6"/>
    <n v="479.52699999999999"/>
    <n v="479.52795370000001"/>
    <n v="9.537000000250373E-4"/>
    <m/>
  </r>
  <r>
    <x v="7"/>
    <s v="12086"/>
    <s v="FLORIDA POWER &amp; LIGHT (PTF)"/>
    <n v="900011"/>
    <n v="46584713"/>
    <s v="621_G_IC1"/>
    <x v="1"/>
    <x v="0"/>
    <n v="16.181100000000001"/>
    <m/>
    <n v="16.214416319999899"/>
    <n v="3.3316319999897814E-2"/>
    <m/>
  </r>
  <r>
    <x v="7"/>
    <s v="12086"/>
    <s v="FLORIDA POWER &amp; LIGHT (PTF)"/>
    <n v="900011"/>
    <n v="46584713"/>
    <s v="621_G_IC1"/>
    <x v="1"/>
    <x v="1"/>
    <n v="1.6496999999999999"/>
    <m/>
    <n v="1.6530966469999999"/>
    <n v="3.3966469999999749E-3"/>
    <m/>
  </r>
  <r>
    <x v="7"/>
    <s v="12086"/>
    <s v="FLORIDA POWER &amp; LIGHT (PTF)"/>
    <n v="900011"/>
    <n v="46584813"/>
    <s v="621_G_IC2"/>
    <x v="1"/>
    <x v="0"/>
    <n v="0.36210500000000001"/>
    <m/>
    <n v="0.36285055899999902"/>
    <n v="7.4555899999900754E-4"/>
    <m/>
  </r>
  <r>
    <x v="7"/>
    <s v="12086"/>
    <s v="FLORIDA POWER &amp; LIGHT (PTF)"/>
    <n v="900011"/>
    <n v="46584813"/>
    <s v="621_G_IC2"/>
    <x v="1"/>
    <x v="1"/>
    <n v="2.3812E-2"/>
    <m/>
    <n v="2.386102683E-2"/>
    <n v="4.902682999999991E-5"/>
    <m/>
  </r>
  <r>
    <x v="7"/>
    <s v="12086"/>
    <s v="FLORIDA POWER &amp; LIGHT (PTF)"/>
    <n v="900011"/>
    <n v="46585213"/>
    <s v="621_B_PTP1"/>
    <x v="0"/>
    <x v="0"/>
    <n v="494.020949999999"/>
    <n v="493.83334374999998"/>
    <n v="493.83394605957898"/>
    <n v="6.0230957899420901E-4"/>
    <m/>
  </r>
  <r>
    <x v="7"/>
    <s v="12086"/>
    <s v="FLORIDA POWER &amp; LIGHT (PTF)"/>
    <n v="900011"/>
    <n v="46585213"/>
    <s v="621_B_PTP1"/>
    <x v="0"/>
    <x v="1"/>
    <n v="515.80999999999995"/>
    <n v="514.76443749999999"/>
    <n v="514.76431151666202"/>
    <n v="-1.2598333796631778E-4"/>
    <m/>
  </r>
  <r>
    <x v="7"/>
    <s v="12086"/>
    <s v="FLORIDA POWER &amp; LIGHT (PTF)"/>
    <n v="900011"/>
    <n v="67219013"/>
    <s v="621_G_5CTA"/>
    <x v="0"/>
    <x v="0"/>
    <n v="45.31"/>
    <n v="45.316519530000001"/>
    <n v="45.316546698479897"/>
    <n v="2.7168479896033659E-5"/>
    <m/>
  </r>
  <r>
    <x v="7"/>
    <s v="12086"/>
    <s v="FLORIDA POWER &amp; LIGHT (PTF)"/>
    <n v="900011"/>
    <n v="67219013"/>
    <s v="621_G_5CTA"/>
    <x v="0"/>
    <x v="1"/>
    <n v="3.4099999999999899"/>
    <n v="3.4093076170000001"/>
    <n v="3.40931362461669"/>
    <n v="6.0076166898959116E-6"/>
    <m/>
  </r>
  <r>
    <x v="7"/>
    <s v="12086"/>
    <s v="FLORIDA POWER &amp; LIGHT (PTF)"/>
    <n v="900011"/>
    <n v="67219113"/>
    <s v="621_G_5CTB"/>
    <x v="0"/>
    <x v="0"/>
    <n v="44.83"/>
    <n v="44.739191405"/>
    <n v="44.739556776879901"/>
    <n v="3.6537187990148823E-4"/>
    <m/>
  </r>
  <r>
    <x v="7"/>
    <s v="12086"/>
    <s v="FLORIDA POWER &amp; LIGHT (PTF)"/>
    <n v="900011"/>
    <n v="67219113"/>
    <s v="621_G_5CTB"/>
    <x v="0"/>
    <x v="1"/>
    <n v="3.5"/>
    <n v="3.5066772460000002"/>
    <n v="3.5066664071189999"/>
    <n v="-1.0838881000285738E-5"/>
    <m/>
  </r>
  <r>
    <x v="7"/>
    <s v="12086"/>
    <s v="FLORIDA POWER &amp; LIGHT (PTF)"/>
    <n v="900011"/>
    <n v="67219213"/>
    <s v="621_G_5CTC"/>
    <x v="0"/>
    <x v="0"/>
    <n v="49.54"/>
    <n v="49.544750000000001"/>
    <n v="49.544605188680002"/>
    <n v="-1.448113199984391E-4"/>
    <m/>
  </r>
  <r>
    <x v="7"/>
    <s v="12086"/>
    <s v="FLORIDA POWER &amp; LIGHT (PTF)"/>
    <n v="900011"/>
    <n v="67219213"/>
    <s v="621_G_5CTC"/>
    <x v="0"/>
    <x v="1"/>
    <n v="3.13"/>
    <n v="3.1329475100000002"/>
    <n v="3.1329486118109999"/>
    <n v="1.1018109997706915E-6"/>
    <m/>
  </r>
  <r>
    <x v="7"/>
    <s v="12086"/>
    <s v="FLORIDA POWER &amp; LIGHT (PTF)"/>
    <n v="900011"/>
    <n v="67219313"/>
    <s v="621_G_5CTD"/>
    <x v="0"/>
    <x v="0"/>
    <n v="48.34"/>
    <n v="48.343523439999998"/>
    <n v="48.343482371187001"/>
    <n v="-4.1068812997480109E-5"/>
    <m/>
  </r>
  <r>
    <x v="7"/>
    <s v="12086"/>
    <s v="FLORIDA POWER &amp; LIGHT (PTF)"/>
    <n v="900011"/>
    <n v="67219313"/>
    <s v="621_G_5CTD"/>
    <x v="0"/>
    <x v="1"/>
    <n v="3.4299999999999899"/>
    <n v="3.4291958009999899"/>
    <n v="3.42918469955799"/>
    <n v="-1.110144199989449E-5"/>
    <m/>
  </r>
  <r>
    <x v="7"/>
    <s v="12086"/>
    <s v="HOMESTEAD CITY UTILITIES"/>
    <n v="3532711"/>
    <n v="36553813"/>
    <s v="665_G_17"/>
    <x v="1"/>
    <x v="0"/>
    <n v="5.0639799999999999"/>
    <m/>
    <n v="5.0744064425299999"/>
    <n v="1.0426442530000024E-2"/>
    <m/>
  </r>
  <r>
    <x v="7"/>
    <s v="12086"/>
    <s v="HOMESTEAD CITY UTILITIES"/>
    <n v="3532711"/>
    <n v="36553813"/>
    <s v="665_G_17"/>
    <x v="1"/>
    <x v="1"/>
    <n v="0.330708"/>
    <m/>
    <n v="0.331388897712599"/>
    <n v="6.8089771259899345E-4"/>
    <m/>
  </r>
  <r>
    <x v="7"/>
    <s v="12086"/>
    <s v="HOMESTEAD CITY UTILITIES"/>
    <n v="3532711"/>
    <n v="36554113"/>
    <s v="665_G_19"/>
    <x v="1"/>
    <x v="0"/>
    <n v="2.8760699999999999"/>
    <m/>
    <n v="2.8819916015299998"/>
    <n v="5.9216015299998759E-3"/>
    <m/>
  </r>
  <r>
    <x v="7"/>
    <s v="12086"/>
    <s v="HOMESTEAD CITY UTILITIES"/>
    <n v="3532711"/>
    <n v="36554113"/>
    <s v="665_G_19"/>
    <x v="1"/>
    <x v="1"/>
    <n v="0.18792400000000001"/>
    <m/>
    <n v="0.18831092533570201"/>
    <n v="3.8692533570200416E-4"/>
    <m/>
  </r>
  <r>
    <x v="7"/>
    <s v="12086"/>
    <s v="HOMESTEAD CITY UTILITIES"/>
    <n v="3532711"/>
    <n v="36554213"/>
    <s v="665_G_21"/>
    <x v="1"/>
    <x v="0"/>
    <n v="1.3167199999999999"/>
    <m/>
    <n v="1.3194310250000001"/>
    <n v="2.7110250000002001E-3"/>
    <m/>
  </r>
  <r>
    <x v="7"/>
    <s v="12086"/>
    <s v="HOMESTEAD CITY UTILITIES"/>
    <n v="3532711"/>
    <n v="36554213"/>
    <s v="665_G_21"/>
    <x v="1"/>
    <x v="1"/>
    <n v="8.6545999999999901E-2"/>
    <m/>
    <n v="8.6724188999999993E-2"/>
    <n v="1.7818900000009241E-4"/>
    <m/>
  </r>
  <r>
    <x v="7"/>
    <s v="12086"/>
    <s v="HOMESTEAD CITY UTILITIES"/>
    <n v="3532711"/>
    <n v="36554613"/>
    <s v="665_G_13"/>
    <x v="1"/>
    <x v="0"/>
    <n v="1.6378999999999999"/>
    <m/>
    <n v="1.6412723193099901"/>
    <n v="3.3723193099901572E-3"/>
    <m/>
  </r>
  <r>
    <x v="7"/>
    <s v="12086"/>
    <s v="HOMESTEAD CITY UTILITIES"/>
    <n v="3532711"/>
    <n v="36554613"/>
    <s v="665_G_13"/>
    <x v="1"/>
    <x v="1"/>
    <n v="0.10720499999999999"/>
    <m/>
    <n v="0.10742572378347"/>
    <n v="2.2072378347000321E-4"/>
    <m/>
  </r>
  <r>
    <x v="7"/>
    <s v="12086"/>
    <s v="MIAMI-DADE CO. DEPT. OF SOLID WASTE MGMT"/>
    <n v="3544911"/>
    <n v="36551613"/>
    <s v="10062_B_BLR2"/>
    <x v="1"/>
    <x v="0"/>
    <n v="386"/>
    <m/>
    <n v="387.05744399999702"/>
    <n v="1.0574439999970195"/>
    <m/>
  </r>
  <r>
    <x v="7"/>
    <s v="12086"/>
    <s v="MIAMI-DADE CO. DEPT. OF SOLID WASTE MGMT"/>
    <n v="3544911"/>
    <n v="36551613"/>
    <s v="10062_B_BLR2"/>
    <x v="1"/>
    <x v="1"/>
    <n v="6.92"/>
    <m/>
    <n v="6.93896106000002"/>
    <n v="1.8961060000020069E-2"/>
    <m/>
  </r>
  <r>
    <x v="7"/>
    <s v="12086"/>
    <s v="MIAMI-DADE CO. DEPT. OF SOLID WASTE MGMT"/>
    <n v="3544911"/>
    <n v="36552013"/>
    <s v="10062_B_BLR4"/>
    <x v="1"/>
    <x v="0"/>
    <n v="381.9"/>
    <m/>
    <n v="382.94616600000302"/>
    <n v="1.0461660000030406"/>
    <m/>
  </r>
  <r>
    <x v="7"/>
    <s v="12086"/>
    <s v="MIAMI-DADE CO. DEPT. OF SOLID WASTE MGMT"/>
    <n v="3544911"/>
    <n v="36552013"/>
    <s v="10062_B_BLR4"/>
    <x v="1"/>
    <x v="1"/>
    <n v="6.7"/>
    <m/>
    <n v="6.7183545599999697"/>
    <n v="1.8354559999969489E-2"/>
    <m/>
  </r>
  <r>
    <x v="7"/>
    <s v="12086"/>
    <s v="MIAMI-DADE CO. DEPT. OF SOLID WASTE MGMT"/>
    <n v="3544911"/>
    <n v="36552113"/>
    <s v="10062_B_BLR1"/>
    <x v="1"/>
    <x v="0"/>
    <n v="309.8"/>
    <m/>
    <n v="310.64868539999702"/>
    <n v="0.84868539999700943"/>
    <m/>
  </r>
  <r>
    <x v="7"/>
    <s v="12086"/>
    <s v="MIAMI-DADE CO. DEPT. OF SOLID WASTE MGMT"/>
    <n v="3544911"/>
    <n v="36552113"/>
    <s v="10062_B_BLR1"/>
    <x v="1"/>
    <x v="1"/>
    <n v="13.77"/>
    <m/>
    <n v="13.8077233199998"/>
    <n v="3.7723319999800609E-2"/>
    <m/>
  </r>
  <r>
    <x v="7"/>
    <s v="12086"/>
    <s v="MIAMI-DADE CO. DEPT. OF SOLID WASTE MGMT"/>
    <n v="3544911"/>
    <n v="36552213"/>
    <s v="10062_B_BLR3"/>
    <x v="1"/>
    <x v="0"/>
    <n v="377.8"/>
    <m/>
    <n v="378.83488800000202"/>
    <n v="1.0348880000020131"/>
    <m/>
  </r>
  <r>
    <x v="7"/>
    <s v="12086"/>
    <s v="MIAMI-DADE CO. DEPT. OF SOLID WASTE MGMT"/>
    <n v="3544911"/>
    <n v="36552213"/>
    <s v="10062_B_BLR3"/>
    <x v="1"/>
    <x v="1"/>
    <n v="8.1999999999999904"/>
    <m/>
    <n v="8.22246450000004"/>
    <n v="2.2464500000049625E-2"/>
    <m/>
  </r>
  <r>
    <x v="7"/>
    <s v="12087"/>
    <s v="FLORIDA KEYS ELECTRIC COOP ASSOC"/>
    <n v="1858311"/>
    <n v="41757713"/>
    <s v="696_G_3"/>
    <x v="1"/>
    <x v="0"/>
    <n v="0.80500000000000005"/>
    <m/>
    <n v="0.80665743499999898"/>
    <n v="1.6574349999989302E-3"/>
    <m/>
  </r>
  <r>
    <x v="7"/>
    <s v="12087"/>
    <s v="FLORIDA KEYS ELECTRIC COOP ASSOC"/>
    <n v="1858311"/>
    <n v="41757713"/>
    <s v="696_G_3"/>
    <x v="1"/>
    <x v="1"/>
    <n v="4.0000000000000002E-4"/>
    <m/>
    <n v="4.0082355349999998E-4"/>
    <n v="8.2355349999995884E-7"/>
    <m/>
  </r>
  <r>
    <x v="7"/>
    <s v="12087"/>
    <s v="FLORIDA KEYS ELECTRIC COOP ASSOC"/>
    <n v="1858311"/>
    <n v="41757813"/>
    <s v="696_G_11"/>
    <x v="1"/>
    <x v="0"/>
    <n v="0.49"/>
    <m/>
    <n v="0.491008874799999"/>
    <n v="1.0088747999990044E-3"/>
    <m/>
  </r>
  <r>
    <x v="7"/>
    <s v="12087"/>
    <s v="FLORIDA KEYS ELECTRIC COOP ASSOC"/>
    <n v="1858311"/>
    <n v="41757813"/>
    <s v="696_G_11"/>
    <x v="1"/>
    <x v="1"/>
    <n v="2.4000000000000001E-4"/>
    <m/>
    <n v="2.404941349E-4"/>
    <n v="4.9413489999999664E-7"/>
    <m/>
  </r>
  <r>
    <x v="7"/>
    <s v="12087"/>
    <s v="FLORIDA KEYS ELECTRIC COOP ASSOC"/>
    <n v="1858311"/>
    <n v="41757913"/>
    <s v="696_G_7"/>
    <x v="1"/>
    <x v="0"/>
    <n v="0.46"/>
    <m/>
    <n v="0.46094710659999999"/>
    <n v="9.4710659999996949E-4"/>
    <m/>
  </r>
  <r>
    <x v="7"/>
    <s v="12087"/>
    <s v="FLORIDA KEYS ELECTRIC COOP ASSOC"/>
    <n v="1858311"/>
    <n v="41757913"/>
    <s v="696_G_7"/>
    <x v="1"/>
    <x v="1"/>
    <n v="2.0000000000000001E-4"/>
    <m/>
    <n v="2.0041177950000001E-4"/>
    <n v="4.1177949999999554E-7"/>
    <m/>
  </r>
  <r>
    <x v="7"/>
    <s v="12087"/>
    <s v="FLORIDA KEYS ELECTRIC COOP ASSOC"/>
    <n v="1858311"/>
    <n v="41758013"/>
    <s v="696_G_8"/>
    <x v="1"/>
    <x v="0"/>
    <n v="0.15"/>
    <m/>
    <n v="0.15030884410000001"/>
    <n v="3.0884410000001083E-4"/>
    <m/>
  </r>
  <r>
    <x v="7"/>
    <s v="12087"/>
    <s v="FLORIDA KEYS ELECTRIC COOP ASSOC"/>
    <n v="1858311"/>
    <n v="41758013"/>
    <s v="696_G_8"/>
    <x v="1"/>
    <x v="1"/>
    <n v="5.0000000000000001E-4"/>
    <m/>
    <n v="5.0102947769999995E-4"/>
    <n v="1.0294776999999382E-6"/>
    <m/>
  </r>
  <r>
    <x v="7"/>
    <s v="12087"/>
    <s v="FLORIDA KEYS ELECTRIC COOP ASSOC"/>
    <n v="1858311"/>
    <n v="41758113"/>
    <s v="696_G_9"/>
    <x v="1"/>
    <x v="0"/>
    <n v="0.13"/>
    <m/>
    <n v="0.1302676552"/>
    <n v="2.6765519999999432E-4"/>
    <m/>
  </r>
  <r>
    <x v="7"/>
    <s v="12087"/>
    <s v="FLORIDA KEYS ELECTRIC COOP ASSOC"/>
    <n v="1858311"/>
    <n v="41758113"/>
    <s v="696_G_9"/>
    <x v="1"/>
    <x v="1"/>
    <n v="4.0000000000000002E-4"/>
    <m/>
    <n v="4.0082355349999998E-4"/>
    <n v="8.2355349999995884E-7"/>
    <m/>
  </r>
  <r>
    <x v="7"/>
    <s v="12087"/>
    <s v="FLORIDA KEYS ELECTRIC COOP ASSOC"/>
    <n v="1858311"/>
    <n v="41758213"/>
    <s v="696_G_10"/>
    <x v="1"/>
    <x v="0"/>
    <n v="0.43"/>
    <m/>
    <n v="0.43088534540000001"/>
    <n v="8.8534540000001494E-4"/>
    <m/>
  </r>
  <r>
    <x v="7"/>
    <s v="12087"/>
    <s v="FLORIDA KEYS ELECTRIC COOP ASSOC"/>
    <n v="1858311"/>
    <n v="41758213"/>
    <s v="696_G_10"/>
    <x v="1"/>
    <x v="1"/>
    <n v="2.0000000000000001E-4"/>
    <m/>
    <n v="2.0041177950000001E-4"/>
    <n v="4.1177949999999554E-7"/>
    <m/>
  </r>
  <r>
    <x v="7"/>
    <s v="12087"/>
    <s v="FLORIDA KEYS ELECTRIC COOP ASSOC"/>
    <n v="1858311"/>
    <n v="41758413"/>
    <s v="696_G_6"/>
    <x v="1"/>
    <x v="0"/>
    <n v="0.61"/>
    <m/>
    <n v="0.61125595290000001"/>
    <n v="1.2559529000000236E-3"/>
    <m/>
  </r>
  <r>
    <x v="7"/>
    <s v="12087"/>
    <s v="FLORIDA KEYS ELECTRIC COOP ASSOC"/>
    <n v="1858311"/>
    <n v="41758413"/>
    <s v="696_G_6"/>
    <x v="1"/>
    <x v="1"/>
    <n v="2.9999999999999997E-4"/>
    <m/>
    <n v="3.00617688E-4"/>
    <n v="6.1768800000002681E-7"/>
    <m/>
  </r>
  <r>
    <x v="7"/>
    <s v="12087"/>
    <s v="FLORIDA MUNICIPAL POWER AGENCY"/>
    <n v="554011"/>
    <n v="48240913"/>
    <s v="6584_G_GT2"/>
    <x v="1"/>
    <x v="0"/>
    <n v="0.23699799999999999"/>
    <m/>
    <n v="0.23748596529999999"/>
    <n v="4.8796530000000393E-4"/>
    <m/>
  </r>
  <r>
    <x v="7"/>
    <s v="12087"/>
    <s v="FLORIDA MUNICIPAL POWER AGENCY"/>
    <n v="554011"/>
    <n v="48240913"/>
    <s v="6584_G_GT2"/>
    <x v="1"/>
    <x v="1"/>
    <n v="1.8005E-2"/>
    <m/>
    <n v="1.8042071449999902E-2"/>
    <n v="3.7071449999901557E-5"/>
    <m/>
  </r>
  <r>
    <x v="7"/>
    <s v="12087"/>
    <s v="FLORIDA MUNICIPAL POWER AGENCY"/>
    <n v="554011"/>
    <n v="48241013"/>
    <s v="6584_G_GT3"/>
    <x v="1"/>
    <x v="0"/>
    <n v="0.17566300000000001"/>
    <m/>
    <n v="0.17602466929999999"/>
    <n v="3.6166929999997821E-4"/>
    <m/>
  </r>
  <r>
    <x v="7"/>
    <s v="12087"/>
    <s v="FLORIDA MUNICIPAL POWER AGENCY"/>
    <n v="554011"/>
    <n v="48241013"/>
    <s v="6584_G_GT3"/>
    <x v="1"/>
    <x v="1"/>
    <n v="1.3344999999999999E-2"/>
    <m/>
    <n v="1.3372476580000001E-2"/>
    <n v="2.7476580000001388E-5"/>
    <m/>
  </r>
  <r>
    <x v="7"/>
    <s v="12087"/>
    <s v="FLORIDA MUNICIPAL POWER AGENCY"/>
    <n v="554011"/>
    <n v="48241113"/>
    <s v="6584_G_MSD2"/>
    <x v="1"/>
    <x v="0"/>
    <n v="0.98899999999999999"/>
    <m/>
    <n v="0.99103630700000001"/>
    <n v="2.036307000000015E-3"/>
    <m/>
  </r>
  <r>
    <x v="7"/>
    <s v="12087"/>
    <s v="FLORIDA MUNICIPAL POWER AGENCY"/>
    <n v="554011"/>
    <n v="48241113"/>
    <s v="6584_G_MSD2"/>
    <x v="1"/>
    <x v="1"/>
    <n v="4.6200000000000001E-4"/>
    <m/>
    <n v="4.6295121870000002E-4"/>
    <n v="9.5121870000001605E-7"/>
    <m/>
  </r>
  <r>
    <x v="7"/>
    <s v="12087"/>
    <s v="FLORIDA MUNICIPAL POWER AGENCY"/>
    <n v="554011"/>
    <n v="48241213"/>
    <s v="6584_G_MSD1"/>
    <x v="1"/>
    <x v="0"/>
    <n v="1.3049999999999999"/>
    <m/>
    <n v="1.3076868399999899"/>
    <n v="2.6868399999899761E-3"/>
    <m/>
  </r>
  <r>
    <x v="7"/>
    <s v="12087"/>
    <s v="FLORIDA MUNICIPAL POWER AGENCY"/>
    <n v="554011"/>
    <n v="48241213"/>
    <s v="6584_G_MSD1"/>
    <x v="1"/>
    <x v="1"/>
    <n v="6.5899999999999997E-4"/>
    <m/>
    <n v="6.6035684599999897E-4"/>
    <n v="1.3568459999989966E-6"/>
    <m/>
  </r>
  <r>
    <x v="7"/>
    <s v="12087"/>
    <s v="FLORIDA MUNICIPAL POWER AGENCY"/>
    <n v="554011"/>
    <n v="48241313"/>
    <s v="6584_G_GT1"/>
    <x v="1"/>
    <x v="0"/>
    <n v="0.27952399999999999"/>
    <m/>
    <n v="0.280099515399999"/>
    <n v="5.7551539999900481E-4"/>
    <m/>
  </r>
  <r>
    <x v="7"/>
    <s v="12087"/>
    <s v="FLORIDA MUNICIPAL POWER AGENCY"/>
    <n v="554011"/>
    <n v="48241313"/>
    <s v="6584_G_GT1"/>
    <x v="1"/>
    <x v="1"/>
    <n v="2.1235E-2"/>
    <m/>
    <n v="2.1278721529999999E-2"/>
    <n v="4.3721529999998787E-5"/>
    <m/>
  </r>
  <r>
    <x v="7"/>
    <s v="12087"/>
    <s v="FLORIDA MUNICIPAL POWER AGENCY"/>
    <n v="554011"/>
    <n v="67305113"/>
    <s v="6584_G_GT4"/>
    <x v="0"/>
    <x v="0"/>
    <n v="0.6"/>
    <n v="0.66413250749999997"/>
    <n v="0.66413250000000001"/>
    <n v="-7.4999999544189677E-9"/>
    <m/>
  </r>
  <r>
    <x v="7"/>
    <s v="12087"/>
    <s v="FLORIDA MUNICIPAL POWER AGENCY"/>
    <n v="554011"/>
    <n v="67305113"/>
    <s v="6584_G_GT4"/>
    <x v="0"/>
    <x v="1"/>
    <n v="0"/>
    <n v="7.3630996700000007E-2"/>
    <n v="7.3630999999999905E-2"/>
    <n v="3.2999998983429535E-9"/>
    <m/>
  </r>
  <r>
    <x v="7"/>
    <s v="12089"/>
    <s v="EIGHT FLAGS ENERGY LLC"/>
    <n v="17879311"/>
    <n v="125618613"/>
    <s v="60025_G_01"/>
    <x v="1"/>
    <x v="0"/>
    <n v="17.059999999999899"/>
    <m/>
    <n v="17.1067375199999"/>
    <n v="4.6737520000000643E-2"/>
    <m/>
  </r>
  <r>
    <x v="7"/>
    <s v="12089"/>
    <s v="EIGHT FLAGS ENERGY LLC"/>
    <n v="17879311"/>
    <n v="125618613"/>
    <s v="60025_G_01"/>
    <x v="1"/>
    <x v="1"/>
    <n v="2.3199999999999998"/>
    <m/>
    <n v="2.3263560240000101"/>
    <n v="6.3560240000102297E-3"/>
    <m/>
  </r>
  <r>
    <x v="7"/>
    <s v="12089"/>
    <s v="RAYONIER PERFORMANCE FIBERS, LLC"/>
    <n v="845811"/>
    <n v="46189213"/>
    <s v="10562_B_REC5"/>
    <x v="1"/>
    <x v="0"/>
    <n v="1907.2968000000001"/>
    <m/>
    <n v="1912.5222249599799"/>
    <n v="5.2254249599798186"/>
    <m/>
  </r>
  <r>
    <x v="7"/>
    <s v="12089"/>
    <s v="RAYONIER PERFORMANCE FIBERS, LLC"/>
    <n v="845811"/>
    <n v="46189213"/>
    <s v="10562_B_REC5"/>
    <x v="1"/>
    <x v="1"/>
    <n v="226.43"/>
    <m/>
    <n v="227.05037871600101"/>
    <n v="0.62037871600099947"/>
    <m/>
  </r>
  <r>
    <x v="7"/>
    <s v="12089"/>
    <s v="RAYONIER PERFORMANCE FIBERS, LLC"/>
    <n v="845811"/>
    <n v="67250813"/>
    <s v="10562_B_PB6"/>
    <x v="1"/>
    <x v="0"/>
    <n v="227.4"/>
    <m/>
    <n v="228.02297759999999"/>
    <n v="0.62297759999998448"/>
    <m/>
  </r>
  <r>
    <x v="7"/>
    <s v="12089"/>
    <s v="RAYONIER PERFORMANCE FIBERS, LLC"/>
    <n v="845811"/>
    <n v="67250813"/>
    <s v="10562_B_PB6"/>
    <x v="1"/>
    <x v="1"/>
    <n v="19.5"/>
    <m/>
    <n v="19.553425559999901"/>
    <n v="5.3425559999901395E-2"/>
    <m/>
  </r>
  <r>
    <x v="7"/>
    <s v="12095"/>
    <s v="DUKE ENERGY FLORIDA, INC."/>
    <n v="2754011"/>
    <n v="41000213"/>
    <s v="637_G_P1"/>
    <x v="1"/>
    <x v="0"/>
    <n v="0.67411500000000002"/>
    <m/>
    <n v="0.67550295900000001"/>
    <n v="1.3879589999999942E-3"/>
    <m/>
  </r>
  <r>
    <x v="7"/>
    <s v="12095"/>
    <s v="DUKE ENERGY FLORIDA, INC."/>
    <n v="2754011"/>
    <n v="41000213"/>
    <s v="637_G_P1"/>
    <x v="1"/>
    <x v="1"/>
    <n v="7.9531000000000004E-2"/>
    <m/>
    <n v="7.9694748199999998E-2"/>
    <n v="1.6374819999999402E-4"/>
    <m/>
  </r>
  <r>
    <x v="7"/>
    <s v="12095"/>
    <s v="ORLANDO COGEN LIMITED, L.P."/>
    <n v="2694911"/>
    <n v="41375413"/>
    <s v="54466_G_GEN1"/>
    <x v="0"/>
    <x v="0"/>
    <n v="208.34"/>
    <n v="206.15090624999999"/>
    <n v="206.1481603"/>
    <n v="-2.7459499999906711E-3"/>
    <m/>
  </r>
  <r>
    <x v="7"/>
    <s v="12095"/>
    <s v="ORLANDO COGEN LIMITED, L.P."/>
    <n v="2694911"/>
    <n v="41375413"/>
    <s v="54466_G_GEN1"/>
    <x v="0"/>
    <x v="1"/>
    <n v="2.4"/>
    <n v="2.4225895995000002"/>
    <n v="2.4226085341000001"/>
    <n v="1.8934599999909096E-5"/>
    <m/>
  </r>
  <r>
    <x v="7"/>
    <s v="12095"/>
    <s v="ORLANDO UTILITIES COMMISSION"/>
    <n v="845411"/>
    <n v="46192013"/>
    <s v="564_B_2"/>
    <x v="0"/>
    <x v="0"/>
    <n v="1829.9"/>
    <n v="1829.873"/>
    <n v="1829.87222689849"/>
    <n v="-7.7310151004894578E-4"/>
    <m/>
  </r>
  <r>
    <x v="7"/>
    <s v="12095"/>
    <s v="ORLANDO UTILITIES COMMISSION"/>
    <n v="845411"/>
    <n v="46192013"/>
    <s v="564_B_2"/>
    <x v="0"/>
    <x v="1"/>
    <n v="1701.2"/>
    <n v="1696.027"/>
    <n v="1696.0254388172"/>
    <n v="-1.5611828000601236E-3"/>
    <m/>
  </r>
  <r>
    <x v="7"/>
    <s v="12095"/>
    <s v="ORLANDO UTILITIES COMMISSION"/>
    <n v="845411"/>
    <n v="46192513"/>
    <s v="564_B_1"/>
    <x v="0"/>
    <x v="0"/>
    <n v="1932.87"/>
    <n v="1931.4523750000001"/>
    <n v="1931.4541419090301"/>
    <n v="1.7669090300387325E-3"/>
    <m/>
  </r>
  <r>
    <x v="7"/>
    <s v="12095"/>
    <s v="ORLANDO UTILITIES COMMISSION"/>
    <n v="845411"/>
    <n v="46192513"/>
    <s v="564_B_1"/>
    <x v="0"/>
    <x v="1"/>
    <n v="928.2"/>
    <n v="923.09237499999995"/>
    <n v="923.09071628402899"/>
    <n v="-1.6587159709615662E-3"/>
    <m/>
  </r>
  <r>
    <x v="7"/>
    <s v="12095"/>
    <s v="ORLANDO UTILITIES COMMISSION"/>
    <n v="845411"/>
    <n v="67201413"/>
    <s v="55821_G_A"/>
    <x v="0"/>
    <x v="0"/>
    <n v="39.253999999999998"/>
    <n v="42.634578124999997"/>
    <n v="42.634687499999899"/>
    <n v="1.0937499990149036E-4"/>
    <m/>
  </r>
  <r>
    <x v="7"/>
    <s v="12095"/>
    <s v="ORLANDO UTILITIES COMMISSION"/>
    <n v="845411"/>
    <n v="67201413"/>
    <s v="55821_G_A"/>
    <x v="0"/>
    <x v="1"/>
    <n v="1.9626999999999999"/>
    <n v="1.960665039"/>
    <n v="1.9606645982099999"/>
    <n v="-4.4079000005581292E-7"/>
    <m/>
  </r>
  <r>
    <x v="7"/>
    <s v="12095"/>
    <s v="ORLANDO UTILITIES COMMISSION"/>
    <n v="845411"/>
    <n v="67201513"/>
    <s v="55821_G_B"/>
    <x v="0"/>
    <x v="0"/>
    <n v="38.3232"/>
    <n v="39.125035154999999"/>
    <n v="39.125008010000002"/>
    <n v="-2.7144999997119612E-5"/>
    <m/>
  </r>
  <r>
    <x v="7"/>
    <s v="12095"/>
    <s v="ORLANDO UTILITIES COMMISSION"/>
    <n v="845411"/>
    <n v="67201513"/>
    <s v="55821_G_B"/>
    <x v="0"/>
    <x v="1"/>
    <n v="1.83951"/>
    <n v="1.8368603514999999"/>
    <n v="1.8368580220999899"/>
    <n v="-2.3294000099927104E-6"/>
    <m/>
  </r>
  <r>
    <x v="7"/>
    <s v="12095"/>
    <s v="ORLANDO UTILITIES COMMISSION"/>
    <n v="845411"/>
    <n v="89408913"/>
    <s v="564_G_B"/>
    <x v="0"/>
    <x v="0"/>
    <n v="23.2"/>
    <n v="23.255626955"/>
    <n v="23.25572064"/>
    <n v="9.368499999951041E-5"/>
    <m/>
  </r>
  <r>
    <x v="7"/>
    <s v="12095"/>
    <s v="ORLANDO UTILITIES COMMISSION"/>
    <n v="845411"/>
    <n v="89408913"/>
    <s v="564_G_B"/>
    <x v="0"/>
    <x v="1"/>
    <n v="3.4"/>
    <n v="3.3711406249999998"/>
    <n v="3.371134005"/>
    <n v="-6.6199999997351711E-6"/>
    <m/>
  </r>
  <r>
    <x v="7"/>
    <s v="12097"/>
    <s v="DUKE ENERGY FLORIDA, INC."/>
    <n v="1950911"/>
    <n v="41856813"/>
    <s v="8049_M_P5"/>
    <x v="0"/>
    <x v="0"/>
    <n v="12.3"/>
    <n v="12.050276365"/>
    <n v="5.5322127200999898"/>
    <n v="-6.5180636449000104"/>
    <m/>
  </r>
  <r>
    <x v="7"/>
    <s v="12097"/>
    <s v="DUKE ENERGY FLORIDA, INC."/>
    <n v="1950911"/>
    <n v="41856813"/>
    <s v="8049_M_P5"/>
    <x v="0"/>
    <x v="1"/>
    <n v="0"/>
    <m/>
    <n v="0"/>
    <n v="0"/>
    <m/>
  </r>
  <r>
    <x v="7"/>
    <s v="12097"/>
    <s v="DUKE ENERGY FLORIDA, INC."/>
    <n v="1950911"/>
    <n v="41856913"/>
    <s v="8049_M_P4"/>
    <x v="0"/>
    <x v="0"/>
    <n v="2.8"/>
    <n v="2.7952707519999902"/>
    <n v="1.5161095111"/>
    <n v="-1.2791612408999902"/>
    <m/>
  </r>
  <r>
    <x v="7"/>
    <s v="12097"/>
    <s v="DUKE ENERGY FLORIDA, INC."/>
    <n v="1950911"/>
    <n v="41856913"/>
    <s v="8049_M_P4"/>
    <x v="0"/>
    <x v="1"/>
    <n v="0"/>
    <m/>
    <n v="0"/>
    <n v="0"/>
    <m/>
  </r>
  <r>
    <x v="7"/>
    <s v="12097"/>
    <s v="DUKE ENERGY FLORIDA, INC."/>
    <n v="1950911"/>
    <n v="41857013"/>
    <s v="8049_G_P13"/>
    <x v="0"/>
    <x v="0"/>
    <n v="15.4"/>
    <n v="15.34881543"/>
    <n v="15.348797190999999"/>
    <n v="-1.823900000097467E-5"/>
    <m/>
  </r>
  <r>
    <x v="7"/>
    <s v="12097"/>
    <s v="DUKE ENERGY FLORIDA, INC."/>
    <n v="1950911"/>
    <n v="41857013"/>
    <s v="8049_G_P13"/>
    <x v="0"/>
    <x v="1"/>
    <n v="0.2"/>
    <n v="0.29555685425"/>
    <n v="0.29555700080000002"/>
    <n v="1.465500000241704E-7"/>
    <m/>
  </r>
  <r>
    <x v="7"/>
    <s v="12097"/>
    <s v="DUKE ENERGY FLORIDA, INC."/>
    <n v="1950911"/>
    <n v="41857113"/>
    <s v="8049_G_P9"/>
    <x v="0"/>
    <x v="0"/>
    <n v="25.4"/>
    <n v="25.372173830000001"/>
    <n v="25.372177019999899"/>
    <n v="3.1899998980122746E-6"/>
    <m/>
  </r>
  <r>
    <x v="7"/>
    <s v="12097"/>
    <s v="DUKE ENERGY FLORIDA, INC."/>
    <n v="1950911"/>
    <n v="41857113"/>
    <s v="8049_G_P9"/>
    <x v="0"/>
    <x v="1"/>
    <n v="0.2"/>
    <n v="0.193602798449999"/>
    <n v="0.19360250079999999"/>
    <n v="-2.9764999900927513E-7"/>
    <m/>
  </r>
  <r>
    <x v="7"/>
    <s v="12097"/>
    <s v="DUKE ENERGY FLORIDA, INC."/>
    <n v="1950911"/>
    <n v="41857213"/>
    <s v="8049_G_P14"/>
    <x v="0"/>
    <x v="0"/>
    <n v="15.3"/>
    <n v="15.365808594999899"/>
    <n v="15.36580747"/>
    <n v="-1.1249998994600219E-6"/>
    <m/>
  </r>
  <r>
    <x v="7"/>
    <s v="12097"/>
    <s v="DUKE ENERGY FLORIDA, INC."/>
    <n v="1950911"/>
    <n v="41857213"/>
    <s v="8049_G_P14"/>
    <x v="0"/>
    <x v="1"/>
    <n v="0.2"/>
    <n v="0.28392465210000001"/>
    <n v="0.28392500059999998"/>
    <n v="3.4849999996922065E-7"/>
    <m/>
  </r>
  <r>
    <x v="7"/>
    <s v="12097"/>
    <s v="DUKE ENERGY FLORIDA, INC."/>
    <n v="1950911"/>
    <n v="41857313"/>
    <s v="8049_M_P2"/>
    <x v="0"/>
    <x v="0"/>
    <n v="3.1"/>
    <n v="3.2708591304999999"/>
    <n v="1.8906760500999999"/>
    <n v="-1.3801830803999999"/>
    <m/>
  </r>
  <r>
    <x v="7"/>
    <s v="12097"/>
    <s v="DUKE ENERGY FLORIDA, INC."/>
    <n v="1950911"/>
    <n v="41857313"/>
    <s v="8049_M_P2"/>
    <x v="0"/>
    <x v="1"/>
    <n v="0"/>
    <m/>
    <n v="0"/>
    <n v="0"/>
    <m/>
  </r>
  <r>
    <x v="7"/>
    <s v="12097"/>
    <s v="DUKE ENERGY FLORIDA, INC."/>
    <n v="1950911"/>
    <n v="41857413"/>
    <s v="8049_G_P7"/>
    <x v="0"/>
    <x v="0"/>
    <n v="21.1"/>
    <n v="21.079443359999999"/>
    <n v="21.079444630000001"/>
    <n v="1.2700000020515745E-6"/>
    <m/>
  </r>
  <r>
    <x v="7"/>
    <s v="12097"/>
    <s v="DUKE ENERGY FLORIDA, INC."/>
    <n v="1950911"/>
    <n v="41857413"/>
    <s v="8049_G_P7"/>
    <x v="0"/>
    <x v="1"/>
    <n v="0.2"/>
    <n v="0.160102829"/>
    <n v="0.16010250179999999"/>
    <n v="-3.2720000001096317E-7"/>
    <m/>
  </r>
  <r>
    <x v="7"/>
    <s v="12097"/>
    <s v="DUKE ENERGY FLORIDA, INC."/>
    <n v="1950911"/>
    <n v="41857613"/>
    <s v="8049_G_P11"/>
    <x v="0"/>
    <x v="0"/>
    <n v="4.9000000000000004"/>
    <n v="4.9383496095000003"/>
    <n v="4.9383499999999998"/>
    <n v="3.9049999944751335E-7"/>
    <m/>
  </r>
  <r>
    <x v="7"/>
    <s v="12097"/>
    <s v="DUKE ENERGY FLORIDA, INC."/>
    <n v="1950911"/>
    <n v="41857613"/>
    <s v="8049_G_P11"/>
    <x v="0"/>
    <x v="1"/>
    <n v="0"/>
    <n v="0.11521448515"/>
    <n v="0.115214502"/>
    <n v="1.6849999992518683E-8"/>
    <m/>
  </r>
  <r>
    <x v="7"/>
    <s v="12097"/>
    <s v="DUKE ENERGY FLORIDA, INC."/>
    <n v="1950911"/>
    <n v="41857713"/>
    <s v="8049_G_P10"/>
    <x v="0"/>
    <x v="0"/>
    <n v="27.4"/>
    <n v="27.454490235000002"/>
    <n v="27.454496881000001"/>
    <n v="6.6459999992218854E-6"/>
    <m/>
  </r>
  <r>
    <x v="7"/>
    <s v="12097"/>
    <s v="DUKE ENERGY FLORIDA, INC."/>
    <n v="1950911"/>
    <n v="41857713"/>
    <s v="8049_G_P10"/>
    <x v="0"/>
    <x v="1"/>
    <n v="0.2"/>
    <n v="0.22188752744999901"/>
    <n v="0.22188700189999999"/>
    <n v="-5.2554999901976984E-7"/>
    <m/>
  </r>
  <r>
    <x v="7"/>
    <s v="12097"/>
    <s v="DUKE ENERGY FLORIDA, INC."/>
    <n v="1950911"/>
    <n v="41857813"/>
    <s v="8049_G_P12"/>
    <x v="0"/>
    <x v="0"/>
    <n v="12.2"/>
    <n v="12.239700194999999"/>
    <n v="12.239694150999901"/>
    <n v="-6.0440000986261566E-6"/>
    <m/>
  </r>
  <r>
    <x v="7"/>
    <s v="12097"/>
    <s v="DUKE ENERGY FLORIDA, INC."/>
    <n v="1950911"/>
    <n v="41857813"/>
    <s v="8049_G_P12"/>
    <x v="0"/>
    <x v="1"/>
    <n v="0.2"/>
    <n v="0.23017185975000001"/>
    <n v="0.23017200031999999"/>
    <n v="1.4056999997347219E-7"/>
    <m/>
  </r>
  <r>
    <x v="7"/>
    <s v="12097"/>
    <s v="DUKE ENERGY FLORIDA, INC."/>
    <n v="1950911"/>
    <n v="41857913"/>
    <s v="8049_M_P1"/>
    <x v="0"/>
    <x v="0"/>
    <n v="4.9000000000000004"/>
    <n v="4.8483913574999997"/>
    <n v="2.4932560500999998"/>
    <n v="-2.3551353073999999"/>
    <m/>
  </r>
  <r>
    <x v="7"/>
    <s v="12097"/>
    <s v="DUKE ENERGY FLORIDA, INC."/>
    <n v="1950911"/>
    <n v="41857913"/>
    <s v="8049_M_P1"/>
    <x v="0"/>
    <x v="1"/>
    <n v="0"/>
    <m/>
    <n v="0"/>
    <n v="0"/>
    <m/>
  </r>
  <r>
    <x v="7"/>
    <s v="12097"/>
    <s v="DUKE ENERGY FLORIDA, INC."/>
    <n v="1950911"/>
    <n v="41858013"/>
    <s v="8049_M_P3"/>
    <x v="0"/>
    <x v="0"/>
    <n v="4.9000000000000004"/>
    <n v="4.9467048340000002"/>
    <n v="2.4102387703999999"/>
    <n v="-2.5364660636000003"/>
    <m/>
  </r>
  <r>
    <x v="7"/>
    <s v="12097"/>
    <s v="DUKE ENERGY FLORIDA, INC."/>
    <n v="1950911"/>
    <n v="41858013"/>
    <s v="8049_M_P3"/>
    <x v="0"/>
    <x v="1"/>
    <n v="0"/>
    <m/>
    <n v="0"/>
    <n v="0"/>
    <m/>
  </r>
  <r>
    <x v="7"/>
    <s v="12097"/>
    <s v="DUKE ENERGY FLORIDA, INC."/>
    <n v="1950911"/>
    <n v="41858113"/>
    <s v="8049_G_P8"/>
    <x v="0"/>
    <x v="0"/>
    <n v="20.6"/>
    <n v="20.64811328"/>
    <n v="20.648112620999999"/>
    <n v="-6.5900000123519931E-7"/>
    <m/>
  </r>
  <r>
    <x v="7"/>
    <s v="12097"/>
    <s v="DUKE ENERGY FLORIDA, INC."/>
    <n v="1950911"/>
    <n v="41858113"/>
    <s v="8049_G_P8"/>
    <x v="0"/>
    <x v="1"/>
    <n v="0.2"/>
    <n v="0.17493885805000001"/>
    <n v="0.17493850860999999"/>
    <n v="-3.4944000001924103E-7"/>
    <m/>
  </r>
  <r>
    <x v="7"/>
    <s v="12097"/>
    <s v="DUKE ENERGY FLORIDA, INC."/>
    <n v="1950911"/>
    <n v="41858213"/>
    <s v="8049_M_P6"/>
    <x v="0"/>
    <x v="0"/>
    <n v="8.4"/>
    <n v="8.2651896970000003"/>
    <n v="4.3620409599999999"/>
    <n v="-3.9031487370000004"/>
    <m/>
  </r>
  <r>
    <x v="7"/>
    <s v="12097"/>
    <s v="DUKE ENERGY FLORIDA, INC."/>
    <n v="1950911"/>
    <n v="41858213"/>
    <s v="8049_M_P6"/>
    <x v="0"/>
    <x v="1"/>
    <n v="0"/>
    <m/>
    <n v="0"/>
    <n v="0"/>
    <m/>
  </r>
  <r>
    <x v="7"/>
    <s v="12097"/>
    <s v="KISSIMMEE UTILITY AUTHORITY"/>
    <n v="558411"/>
    <n v="48171013"/>
    <s v="7238_G_3"/>
    <x v="0"/>
    <x v="0"/>
    <n v="50.96"/>
    <n v="50.872156250000003"/>
    <n v="50.871998209999902"/>
    <n v="-1.5804000010177788E-4"/>
    <m/>
  </r>
  <r>
    <x v="7"/>
    <s v="12097"/>
    <s v="KISSIMMEE UTILITY AUTHORITY"/>
    <n v="558411"/>
    <n v="48171013"/>
    <s v="7238_G_3"/>
    <x v="0"/>
    <x v="1"/>
    <n v="3.1362100000000002"/>
    <n v="3.1363977049999998"/>
    <n v="3.1363975120999998"/>
    <n v="-1.9289999997340601E-7"/>
    <m/>
  </r>
  <r>
    <x v="7"/>
    <s v="12097"/>
    <s v="KISSIMMEE UTILITY AUTHORITY"/>
    <n v="558411"/>
    <n v="48171113"/>
    <s v="7238_G_1"/>
    <x v="0"/>
    <x v="0"/>
    <n v="1.48"/>
    <n v="1.4790501709999999"/>
    <n v="1.4790500359999901"/>
    <n v="-1.3500000983768246E-7"/>
    <m/>
  </r>
  <r>
    <x v="7"/>
    <s v="12097"/>
    <s v="KISSIMMEE UTILITY AUTHORITY"/>
    <n v="558411"/>
    <n v="48171113"/>
    <s v="7238_G_1"/>
    <x v="0"/>
    <x v="1"/>
    <n v="1.7613E-2"/>
    <n v="1.729400444E-2"/>
    <n v="1.7294002501000001E-2"/>
    <n v="-1.9389999987573514E-9"/>
    <m/>
  </r>
  <r>
    <x v="7"/>
    <s v="12097"/>
    <s v="KISSIMMEE UTILITY AUTHORITY"/>
    <n v="558411"/>
    <n v="48171213"/>
    <s v="7238_G_2"/>
    <x v="0"/>
    <x v="0"/>
    <n v="26.58"/>
    <n v="26.508869139999899"/>
    <n v="26.508904079999901"/>
    <n v="3.4940000002592342E-5"/>
    <m/>
  </r>
  <r>
    <x v="7"/>
    <s v="12097"/>
    <s v="KISSIMMEE UTILITY AUTHORITY"/>
    <n v="558411"/>
    <n v="48171213"/>
    <s v="7238_G_2"/>
    <x v="0"/>
    <x v="1"/>
    <n v="0.769868"/>
    <n v="0.76996246349999997"/>
    <n v="0.76996155129999999"/>
    <n v="-9.1219999998060075E-7"/>
    <m/>
  </r>
  <r>
    <x v="7"/>
    <s v="12097"/>
    <s v="KISSIMMEE UTILITY AUTHORITY"/>
    <n v="558411"/>
    <n v="89409413"/>
    <s v="7238_G_4"/>
    <x v="0"/>
    <x v="0"/>
    <n v="38.08"/>
    <n v="38.004468750000001"/>
    <n v="38.0044404799999"/>
    <n v="-2.827000010086067E-5"/>
    <m/>
  </r>
  <r>
    <x v="7"/>
    <s v="12097"/>
    <s v="KISSIMMEE UTILITY AUTHORITY"/>
    <n v="558411"/>
    <n v="89409413"/>
    <s v="7238_G_4"/>
    <x v="0"/>
    <x v="1"/>
    <n v="4.0287800000000002"/>
    <n v="4.0289777830000002"/>
    <n v="4.0289850009999899"/>
    <n v="7.2179999897059588E-6"/>
    <m/>
  </r>
  <r>
    <x v="7"/>
    <s v="12097"/>
    <s v="NRG FLORIDA, L.P."/>
    <n v="7940911"/>
    <n v="2544613"/>
    <s v="55192_G_CTG1"/>
    <x v="0"/>
    <x v="0"/>
    <n v="5.14"/>
    <m/>
    <n v="5.1512028508999999"/>
    <n v="1.1202850900000172E-2"/>
    <m/>
  </r>
  <r>
    <x v="7"/>
    <s v="12097"/>
    <s v="NRG FLORIDA, L.P."/>
    <n v="7940911"/>
    <n v="2544613"/>
    <s v="55192_G_CTG1"/>
    <x v="0"/>
    <x v="1"/>
    <n v="0.10349999999999999"/>
    <m/>
    <n v="0.103725577164999"/>
    <n v="2.2557716499900515E-4"/>
    <m/>
  </r>
  <r>
    <x v="7"/>
    <s v="12097"/>
    <s v="NRG FLORIDA, L.P."/>
    <n v="7940911"/>
    <n v="2544713"/>
    <s v="55192_G_CTG2"/>
    <x v="0"/>
    <x v="0"/>
    <n v="2.75"/>
    <m/>
    <n v="2.7559937381999902"/>
    <n v="5.9937381999901618E-3"/>
    <m/>
  </r>
  <r>
    <x v="7"/>
    <s v="12097"/>
    <s v="NRG FLORIDA, L.P."/>
    <n v="7940911"/>
    <n v="2544713"/>
    <s v="55192_G_CTG2"/>
    <x v="0"/>
    <x v="1"/>
    <n v="6.4199999999999993E-2"/>
    <m/>
    <n v="6.4339926465999994E-2"/>
    <n v="1.3992646600000103E-4"/>
    <m/>
  </r>
  <r>
    <x v="7"/>
    <s v="12097"/>
    <s v="NRG FLORIDA, L.P."/>
    <n v="7940911"/>
    <n v="2544813"/>
    <s v="55192_G_CTG3"/>
    <x v="0"/>
    <x v="0"/>
    <n v="2.31"/>
    <m/>
    <n v="2.3150346833999902"/>
    <n v="5.0346833999901364E-3"/>
    <m/>
  </r>
  <r>
    <x v="7"/>
    <s v="12097"/>
    <s v="NRG FLORIDA, L.P."/>
    <n v="7940911"/>
    <n v="2544813"/>
    <s v="55192_G_CTG3"/>
    <x v="0"/>
    <x v="1"/>
    <n v="5.8000000000000003E-2"/>
    <m/>
    <n v="5.8126411670999897E-2"/>
    <n v="1.2641167099989442E-4"/>
    <m/>
  </r>
  <r>
    <x v="7"/>
    <s v="12099"/>
    <s v="CITY OF LAKE WORTH UTILITIES"/>
    <n v="919411"/>
    <n v="46529013"/>
    <s v="673_G_GT2"/>
    <x v="1"/>
    <x v="0"/>
    <n v="3.2538"/>
    <m/>
    <n v="3.2539348302889999"/>
    <n v="1.3483028899985428E-4"/>
    <m/>
  </r>
  <r>
    <x v="7"/>
    <s v="12099"/>
    <s v="CITY OF LAKE WORTH UTILITIES"/>
    <n v="919411"/>
    <n v="46529013"/>
    <s v="673_G_GT2"/>
    <x v="1"/>
    <x v="1"/>
    <n v="0.45849000000000001"/>
    <m/>
    <n v="0.45850901874869898"/>
    <n v="1.9018748698973464E-5"/>
    <m/>
  </r>
  <r>
    <x v="7"/>
    <s v="12099"/>
    <s v="CITY OF LAKE WORTH UTILITIES"/>
    <n v="919411"/>
    <n v="46529213"/>
    <s v="673_G_MU3"/>
    <x v="1"/>
    <x v="0"/>
    <n v="3.3599999999999998E-2"/>
    <m/>
    <n v="3.3601391525010002E-2"/>
    <n v="1.3915250100041132E-6"/>
    <m/>
  </r>
  <r>
    <x v="7"/>
    <s v="12099"/>
    <s v="CITY OF LAKE WORTH UTILITIES"/>
    <n v="919411"/>
    <n v="46529213"/>
    <s v="673_G_MU3"/>
    <x v="1"/>
    <x v="1"/>
    <n v="1.302E-3"/>
    <m/>
    <n v="1.30205397016349E-3"/>
    <n v="5.397016348998411E-8"/>
    <m/>
  </r>
  <r>
    <x v="7"/>
    <s v="12099"/>
    <s v="CITY OF LAKE WORTH UTILITIES"/>
    <n v="919411"/>
    <n v="46529313"/>
    <s v="673_G_MU5"/>
    <x v="1"/>
    <x v="0"/>
    <n v="3.3599999999999998E-2"/>
    <m/>
    <n v="3.3601391525010002E-2"/>
    <n v="1.3915250100041132E-6"/>
    <m/>
  </r>
  <r>
    <x v="7"/>
    <s v="12099"/>
    <s v="CITY OF LAKE WORTH UTILITIES"/>
    <n v="919411"/>
    <n v="46529313"/>
    <s v="673_G_MU5"/>
    <x v="1"/>
    <x v="1"/>
    <n v="1.302E-3"/>
    <m/>
    <n v="1.30205397016349E-3"/>
    <n v="5.397016348998411E-8"/>
    <m/>
  </r>
  <r>
    <x v="7"/>
    <s v="12099"/>
    <s v="CITY OF LAKE WORTH UTILITIES"/>
    <n v="919411"/>
    <n v="46529413"/>
    <s v="673_G_MU4"/>
    <x v="1"/>
    <x v="0"/>
    <n v="0.1008"/>
    <m/>
    <n v="0.10080418030122"/>
    <n v="4.1803012199997935E-6"/>
    <m/>
  </r>
  <r>
    <x v="7"/>
    <s v="12099"/>
    <s v="CITY OF LAKE WORTH UTILITIES"/>
    <n v="919411"/>
    <n v="46529413"/>
    <s v="673_G_MU4"/>
    <x v="1"/>
    <x v="1"/>
    <n v="3.9060000000000002E-3"/>
    <m/>
    <n v="3.90616191427E-3"/>
    <n v="1.6191426999980982E-7"/>
    <m/>
  </r>
  <r>
    <x v="7"/>
    <s v="12099"/>
    <s v="CITY OF LAKE WORTH UTILITIES"/>
    <n v="919411"/>
    <n v="46529513"/>
    <s v="673_G_MU1"/>
    <x v="1"/>
    <x v="0"/>
    <n v="3.3599999999999998E-2"/>
    <m/>
    <n v="3.3601391525010002E-2"/>
    <n v="1.3915250100041132E-6"/>
    <m/>
  </r>
  <r>
    <x v="7"/>
    <s v="12099"/>
    <s v="CITY OF LAKE WORTH UTILITIES"/>
    <n v="919411"/>
    <n v="46529513"/>
    <s v="673_G_MU1"/>
    <x v="1"/>
    <x v="1"/>
    <n v="1.302E-3"/>
    <m/>
    <n v="1.30205397016349E-3"/>
    <n v="5.397016348998411E-8"/>
    <m/>
  </r>
  <r>
    <x v="7"/>
    <s v="12099"/>
    <s v="CITY OF LAKE WORTH UTILITIES"/>
    <n v="919411"/>
    <n v="46529613"/>
    <s v="673_G_GT1"/>
    <x v="0"/>
    <x v="0"/>
    <n v="7.7156739999999902"/>
    <n v="4.5336499024999997"/>
    <n v="4.533649928"/>
    <n v="2.5500000333522621E-8"/>
    <m/>
  </r>
  <r>
    <x v="7"/>
    <s v="12099"/>
    <s v="CITY OF LAKE WORTH UTILITIES"/>
    <n v="919411"/>
    <n v="46529613"/>
    <s v="673_G_GT1"/>
    <x v="0"/>
    <x v="1"/>
    <n v="8.2158999999999996E-2"/>
    <m/>
    <n v="8.21589982E-2"/>
    <n v="-1.7999999962770019E-9"/>
    <m/>
  </r>
  <r>
    <x v="7"/>
    <s v="12099"/>
    <s v="CITY OF LAKE WORTH UTILITIES"/>
    <n v="919411"/>
    <n v="46529713"/>
    <s v="673_B_S-3"/>
    <x v="0"/>
    <x v="0"/>
    <n v="2.0790299999999999"/>
    <n v="3.7924135739999998"/>
    <n v="3.7924125599999998"/>
    <n v="-1.0139999999658755E-6"/>
    <m/>
  </r>
  <r>
    <x v="7"/>
    <s v="12099"/>
    <s v="CITY OF LAKE WORTH UTILITIES"/>
    <n v="919411"/>
    <n v="46529713"/>
    <s v="673_B_S-3"/>
    <x v="0"/>
    <x v="1"/>
    <n v="5.306E-3"/>
    <n v="9.2240047450000001E-3"/>
    <n v="9.2240000010999895E-3"/>
    <n v="-4.7439000106647145E-9"/>
    <m/>
  </r>
  <r>
    <x v="7"/>
    <s v="12099"/>
    <s v="CITY OF LAKE WORTH UTILITIES"/>
    <n v="919411"/>
    <n v="46529813"/>
    <s v="673_G_MU2"/>
    <x v="1"/>
    <x v="0"/>
    <n v="3.3599999999999998E-2"/>
    <m/>
    <n v="3.3601391525010002E-2"/>
    <n v="1.3915250100041132E-6"/>
    <m/>
  </r>
  <r>
    <x v="7"/>
    <s v="12099"/>
    <s v="CITY OF LAKE WORTH UTILITIES"/>
    <n v="919411"/>
    <n v="46529813"/>
    <s v="673_G_MU2"/>
    <x v="1"/>
    <x v="1"/>
    <n v="1.302E-3"/>
    <m/>
    <n v="1.30205397016349E-3"/>
    <n v="5.397016348998411E-8"/>
    <m/>
  </r>
  <r>
    <x v="7"/>
    <s v="12099"/>
    <s v="FLORIDA POWER &amp; LIGHT (PRV)"/>
    <n v="921511"/>
    <n v="89404413"/>
    <s v="619_G_5A"/>
    <x v="0"/>
    <x v="0"/>
    <n v="50.01"/>
    <n v="49.92592578"/>
    <n v="49.926020535981998"/>
    <n v="9.4755981997707295E-5"/>
    <m/>
  </r>
  <r>
    <x v="7"/>
    <s v="12099"/>
    <s v="FLORIDA POWER &amp; LIGHT (PRV)"/>
    <n v="921511"/>
    <n v="89404413"/>
    <s v="619_G_5A"/>
    <x v="0"/>
    <x v="1"/>
    <n v="3.71"/>
    <n v="3.7104436034999901"/>
    <n v="3.7104495122464898"/>
    <n v="5.9087464996387951E-6"/>
    <m/>
  </r>
  <r>
    <x v="7"/>
    <s v="12099"/>
    <s v="FLORIDA POWER &amp; LIGHT (PRV)"/>
    <n v="921511"/>
    <n v="89404513"/>
    <s v="619_G_5B"/>
    <x v="0"/>
    <x v="0"/>
    <n v="50.78"/>
    <n v="50.672281249999997"/>
    <n v="50.672088222959999"/>
    <n v="-1.930270399981282E-4"/>
    <m/>
  </r>
  <r>
    <x v="7"/>
    <s v="12099"/>
    <s v="FLORIDA POWER &amp; LIGHT (PRV)"/>
    <n v="921511"/>
    <n v="89404513"/>
    <s v="619_G_5B"/>
    <x v="0"/>
    <x v="1"/>
    <n v="3.83"/>
    <n v="3.8307585450000001"/>
    <n v="3.8307644920039001"/>
    <n v="5.9470038999975827E-6"/>
    <m/>
  </r>
  <r>
    <x v="7"/>
    <s v="12099"/>
    <s v="FLORIDA POWER &amp; LIGHT (PRV)"/>
    <n v="921511"/>
    <n v="89404613"/>
    <s v="619_G_5C"/>
    <x v="0"/>
    <x v="0"/>
    <n v="54.88"/>
    <n v="54.865640599999999"/>
    <n v="54.865392194469003"/>
    <n v="-2.4840553099636509E-4"/>
    <m/>
  </r>
  <r>
    <x v="7"/>
    <s v="12099"/>
    <s v="FLORIDA POWER &amp; LIGHT (PRV)"/>
    <n v="921511"/>
    <n v="89404613"/>
    <s v="619_G_5C"/>
    <x v="0"/>
    <x v="1"/>
    <n v="4.59"/>
    <n v="4.5945156249999997"/>
    <n v="4.5945204807346602"/>
    <n v="4.8557346605804241E-6"/>
    <m/>
  </r>
  <r>
    <x v="7"/>
    <s v="12099"/>
    <s v="FLORIDA POWER AND LIGHT COMPANY"/>
    <n v="14654911"/>
    <n v="89427313"/>
    <s v="56407_G_1A"/>
    <x v="0"/>
    <x v="0"/>
    <n v="67.040000000000006"/>
    <n v="67.0435078"/>
    <n v="67.043515565286"/>
    <n v="7.7652859999943757E-6"/>
    <m/>
  </r>
  <r>
    <x v="7"/>
    <s v="12099"/>
    <s v="FLORIDA POWER AND LIGHT COMPANY"/>
    <n v="14654911"/>
    <n v="89427313"/>
    <s v="56407_G_1A"/>
    <x v="0"/>
    <x v="1"/>
    <n v="4.7799999999999896"/>
    <n v="4.7837407225000002"/>
    <n v="4.7837440728139899"/>
    <n v="3.3503139897916867E-6"/>
    <m/>
  </r>
  <r>
    <x v="7"/>
    <s v="12099"/>
    <s v="FLORIDA POWER AND LIGHT COMPANY"/>
    <n v="14654911"/>
    <n v="89427413"/>
    <s v="56407_G_1B"/>
    <x v="0"/>
    <x v="0"/>
    <n v="66.27"/>
    <n v="66.097015599999906"/>
    <n v="66.096753813099994"/>
    <n v="-2.6178689991240844E-4"/>
    <m/>
  </r>
  <r>
    <x v="7"/>
    <s v="12099"/>
    <s v="FLORIDA POWER AND LIGHT COMPANY"/>
    <n v="14654911"/>
    <n v="89427413"/>
    <s v="56407_G_1B"/>
    <x v="0"/>
    <x v="1"/>
    <n v="4.7699999999999996"/>
    <n v="4.7756611329999998"/>
    <n v="4.7756535219140002"/>
    <n v="-7.6110859996703084E-6"/>
    <m/>
  </r>
  <r>
    <x v="7"/>
    <s v="12099"/>
    <s v="FLORIDA POWER AND LIGHT COMPANY"/>
    <n v="14654911"/>
    <n v="89427513"/>
    <s v="56407_G_1C"/>
    <x v="0"/>
    <x v="0"/>
    <n v="60.98"/>
    <n v="60.947546899999999"/>
    <n v="60.947643093151001"/>
    <n v="9.6193151001955357E-5"/>
    <m/>
  </r>
  <r>
    <x v="7"/>
    <s v="12099"/>
    <s v="FLORIDA POWER AND LIGHT COMPANY"/>
    <n v="14654911"/>
    <n v="89427513"/>
    <s v="56407_G_1C"/>
    <x v="0"/>
    <x v="1"/>
    <n v="4.2699999999999996"/>
    <n v="4.2711171874999998"/>
    <n v="4.2711104893800798"/>
    <n v="-6.6981199200455421E-6"/>
    <m/>
  </r>
  <r>
    <x v="7"/>
    <s v="12099"/>
    <s v="FLORIDA POWER AND LIGHT COMPANY"/>
    <n v="14654911"/>
    <n v="89427613"/>
    <s v="56407_G_2A"/>
    <x v="0"/>
    <x v="0"/>
    <n v="65.69"/>
    <n v="65.605515600000004"/>
    <n v="65.605749467599907"/>
    <n v="2.3386759990273731E-4"/>
    <m/>
  </r>
  <r>
    <x v="7"/>
    <s v="12099"/>
    <s v="FLORIDA POWER AND LIGHT COMPANY"/>
    <n v="14654911"/>
    <n v="89427613"/>
    <s v="56407_G_2A"/>
    <x v="0"/>
    <x v="1"/>
    <n v="4.88"/>
    <n v="4.8757216794999998"/>
    <n v="4.8757165029899898"/>
    <n v="-5.1765100099743222E-6"/>
    <m/>
  </r>
  <r>
    <x v="7"/>
    <s v="12099"/>
    <s v="FLORIDA POWER AND LIGHT COMPANY"/>
    <n v="14654911"/>
    <n v="89427713"/>
    <s v="56407_G_2B"/>
    <x v="0"/>
    <x v="0"/>
    <n v="72.039999999999907"/>
    <n v="71.951921900000002"/>
    <n v="71.951747523239902"/>
    <n v="-1.7437676009990355E-4"/>
    <m/>
  </r>
  <r>
    <x v="7"/>
    <s v="12099"/>
    <s v="FLORIDA POWER AND LIGHT COMPANY"/>
    <n v="14654911"/>
    <n v="89427713"/>
    <s v="56407_G_2B"/>
    <x v="0"/>
    <x v="1"/>
    <n v="4.96"/>
    <n v="4.9562451169999999"/>
    <n v="4.9562451608349898"/>
    <n v="4.3834989860158657E-8"/>
    <m/>
  </r>
  <r>
    <x v="7"/>
    <s v="12099"/>
    <s v="FLORIDA POWER AND LIGHT COMPANY"/>
    <n v="14654911"/>
    <n v="89427813"/>
    <s v="56407_G_2C"/>
    <x v="0"/>
    <x v="0"/>
    <n v="61.04"/>
    <n v="61.043957049999896"/>
    <n v="61.043703051254901"/>
    <n v="-2.5399874499498765E-4"/>
    <m/>
  </r>
  <r>
    <x v="7"/>
    <s v="12099"/>
    <s v="FLORIDA POWER AND LIGHT COMPANY"/>
    <n v="14654911"/>
    <n v="89427813"/>
    <s v="56407_G_2C"/>
    <x v="0"/>
    <x v="1"/>
    <n v="5.0299999999999896"/>
    <n v="5.0241206050000002"/>
    <n v="5.0241277492890903"/>
    <n v="7.1442890900996758E-6"/>
    <m/>
  </r>
  <r>
    <x v="7"/>
    <s v="12099"/>
    <s v="FLORIDA POWER AND LIGHT COMPANY"/>
    <n v="14654911"/>
    <n v="89428513"/>
    <s v="56407_G_3A"/>
    <x v="0"/>
    <x v="0"/>
    <n v="59.96"/>
    <n v="59.962964849999999"/>
    <n v="59.963085295881903"/>
    <n v="1.2044588190462946E-4"/>
    <m/>
  </r>
  <r>
    <x v="7"/>
    <s v="12099"/>
    <s v="FLORIDA POWER AND LIGHT COMPANY"/>
    <n v="14654911"/>
    <n v="89428513"/>
    <s v="56407_G_3A"/>
    <x v="0"/>
    <x v="1"/>
    <n v="4.17"/>
    <n v="4.1711987304999996"/>
    <n v="4.1712018867439999"/>
    <n v="3.1562440003796155E-6"/>
    <m/>
  </r>
  <r>
    <x v="7"/>
    <s v="12099"/>
    <s v="FLORIDA POWER AND LIGHT COMPANY"/>
    <n v="14654911"/>
    <n v="89428613"/>
    <s v="56407_G_3B"/>
    <x v="0"/>
    <x v="0"/>
    <n v="58.83"/>
    <n v="58.83016405"/>
    <n v="58.830156163039902"/>
    <n v="-7.8869600983466626E-6"/>
    <m/>
  </r>
  <r>
    <x v="7"/>
    <s v="12099"/>
    <s v="FLORIDA POWER AND LIGHT COMPANY"/>
    <n v="14654911"/>
    <n v="89428613"/>
    <s v="56407_G_3B"/>
    <x v="0"/>
    <x v="1"/>
    <n v="4.4099999999999904"/>
    <n v="4.4008613279999897"/>
    <n v="4.4008596240633899"/>
    <n v="-1.7039365998172684E-6"/>
    <m/>
  </r>
  <r>
    <x v="7"/>
    <s v="12099"/>
    <s v="FLORIDA POWER AND LIGHT COMPANY"/>
    <n v="14654911"/>
    <n v="89428713"/>
    <s v="56407_G_3C"/>
    <x v="0"/>
    <x v="0"/>
    <n v="62.34"/>
    <n v="62.302609400000001"/>
    <n v="62.302744797060001"/>
    <n v="1.3539705999932039E-4"/>
    <m/>
  </r>
  <r>
    <x v="7"/>
    <s v="12099"/>
    <s v="FLORIDA POWER AND LIGHT COMPANY"/>
    <n v="14654911"/>
    <n v="89428713"/>
    <s v="56407_G_3C"/>
    <x v="0"/>
    <x v="1"/>
    <n v="4.7899999999999903"/>
    <n v="4.7876660155000001"/>
    <n v="4.7876681228809996"/>
    <n v="2.1073809994831549E-6"/>
    <m/>
  </r>
  <r>
    <x v="7"/>
    <s v="12099"/>
    <s v="NEW HOPE POWER COMPANY"/>
    <n v="919611"/>
    <n v="46528013"/>
    <s v="54627_B_A"/>
    <x v="1"/>
    <x v="0"/>
    <n v="207.46129999999999"/>
    <m/>
    <n v="208.02965297999901"/>
    <n v="0.56835297999901968"/>
    <m/>
  </r>
  <r>
    <x v="7"/>
    <s v="12099"/>
    <s v="NEW HOPE POWER COMPANY"/>
    <n v="919611"/>
    <n v="46528013"/>
    <s v="54627_B_A"/>
    <x v="1"/>
    <x v="1"/>
    <n v="34.328110000000002"/>
    <m/>
    <n v="34.422154331999998"/>
    <n v="9.4044331999995734E-2"/>
    <m/>
  </r>
  <r>
    <x v="7"/>
    <s v="12099"/>
    <s v="NEW HOPE POWER COMPANY"/>
    <n v="919611"/>
    <n v="46528113"/>
    <s v="54627_B_B"/>
    <x v="1"/>
    <x v="0"/>
    <n v="175.67350999999999"/>
    <m/>
    <n v="176.15484473999999"/>
    <n v="0.4813347399999941"/>
    <m/>
  </r>
  <r>
    <x v="7"/>
    <s v="12099"/>
    <s v="NEW HOPE POWER COMPANY"/>
    <n v="919611"/>
    <n v="46528113"/>
    <s v="54627_B_B"/>
    <x v="1"/>
    <x v="1"/>
    <n v="25.096129999999999"/>
    <m/>
    <n v="25.164882660000099"/>
    <n v="6.8752660000100718E-2"/>
    <m/>
  </r>
  <r>
    <x v="7"/>
    <s v="12099"/>
    <s v="NEW HOPE POWER COMPANY"/>
    <n v="919611"/>
    <n v="46528213"/>
    <s v="54627_B_C"/>
    <x v="1"/>
    <x v="0"/>
    <n v="229.37279999999899"/>
    <m/>
    <n v="230.00120759999899"/>
    <n v="0.62840760000000273"/>
    <m/>
  </r>
  <r>
    <x v="7"/>
    <s v="12099"/>
    <s v="NEW HOPE POWER COMPANY"/>
    <n v="919611"/>
    <n v="46528213"/>
    <s v="54627_B_C"/>
    <x v="1"/>
    <x v="1"/>
    <n v="37.682639999999999"/>
    <m/>
    <n v="37.785886115999901"/>
    <n v="0.10324611599990163"/>
    <m/>
  </r>
  <r>
    <x v="7"/>
    <s v="12099"/>
    <s v="SOLID WASTE AUTHORITY OF PBC"/>
    <n v="533611"/>
    <n v="48452113"/>
    <s v="50071_B_BLR1"/>
    <x v="1"/>
    <x v="0"/>
    <n v="417.90100000000001"/>
    <m/>
    <n v="419.04584399999698"/>
    <n v="1.1448439999969651"/>
    <m/>
  </r>
  <r>
    <x v="7"/>
    <s v="12099"/>
    <s v="SOLID WASTE AUTHORITY OF PBC"/>
    <n v="533611"/>
    <n v="48452113"/>
    <s v="50071_B_BLR1"/>
    <x v="1"/>
    <x v="1"/>
    <n v="80.234399999999994"/>
    <m/>
    <n v="80.454229799999794"/>
    <n v="0.21982979999980046"/>
    <m/>
  </r>
  <r>
    <x v="7"/>
    <s v="12099"/>
    <s v="SOLID WASTE AUTHORITY OF PBC"/>
    <n v="533611"/>
    <n v="48452613"/>
    <s v="50071_B_BLR2"/>
    <x v="1"/>
    <x v="0"/>
    <n v="431.10199999999998"/>
    <m/>
    <n v="432.28333200000202"/>
    <n v="1.181332000002044"/>
    <m/>
  </r>
  <r>
    <x v="7"/>
    <s v="12099"/>
    <s v="SOLID WASTE AUTHORITY OF PBC"/>
    <n v="533611"/>
    <n v="48452613"/>
    <s v="50071_B_BLR2"/>
    <x v="1"/>
    <x v="1"/>
    <n v="84.607100000000003"/>
    <m/>
    <n v="84.838909800000707"/>
    <n v="0.23180980000070406"/>
    <m/>
  </r>
  <r>
    <x v="7"/>
    <s v="12099"/>
    <s v="SOLID WASTE AUTHORITY OF PBC"/>
    <n v="533611"/>
    <n v="91819113"/>
    <s v="57898_B_BLR3"/>
    <x v="1"/>
    <x v="0"/>
    <n v="93.638400000000004"/>
    <m/>
    <n v="93.894957600000097"/>
    <n v="0.25655760000009309"/>
    <m/>
  </r>
  <r>
    <x v="7"/>
    <s v="12099"/>
    <s v="SOLID WASTE AUTHORITY OF PBC"/>
    <n v="533611"/>
    <n v="91819113"/>
    <s v="57898_B_BLR3"/>
    <x v="1"/>
    <x v="1"/>
    <n v="86.723600000000005"/>
    <m/>
    <n v="86.961197399999605"/>
    <n v="0.23759739999960061"/>
    <m/>
  </r>
  <r>
    <x v="7"/>
    <s v="12099"/>
    <s v="SOLID WASTE AUTHORITY OF PBC"/>
    <n v="533611"/>
    <n v="91819213"/>
    <s v="57898_B_BLR4"/>
    <x v="1"/>
    <x v="0"/>
    <n v="100.624"/>
    <m/>
    <n v="100.89968519999999"/>
    <n v="0.27568519999999808"/>
    <m/>
  </r>
  <r>
    <x v="7"/>
    <s v="12099"/>
    <s v="SOLID WASTE AUTHORITY OF PBC"/>
    <n v="533611"/>
    <n v="91819213"/>
    <s v="57898_B_BLR4"/>
    <x v="1"/>
    <x v="1"/>
    <n v="94.240600000000001"/>
    <m/>
    <n v="94.498784399999906"/>
    <n v="0.25818439999990517"/>
    <m/>
  </r>
  <r>
    <x v="7"/>
    <s v="12099"/>
    <s v="SOLID WASTE AUTHORITY OF PBC"/>
    <n v="533611"/>
    <n v="91819313"/>
    <s v="57898_B_BLR5"/>
    <x v="1"/>
    <x v="0"/>
    <n v="101.828"/>
    <m/>
    <n v="102.106972799999"/>
    <n v="0.27897279999899638"/>
    <m/>
  </r>
  <r>
    <x v="7"/>
    <s v="12099"/>
    <s v="SOLID WASTE AUTHORITY OF PBC"/>
    <n v="533611"/>
    <n v="91819313"/>
    <s v="57898_B_BLR5"/>
    <x v="1"/>
    <x v="1"/>
    <n v="97.184899999999999"/>
    <m/>
    <n v="97.451160000000499"/>
    <n v="0.26626000000049999"/>
    <m/>
  </r>
  <r>
    <x v="7"/>
    <s v="12101"/>
    <s v="DUKE ENERGY FLORIDA, INC."/>
    <n v="717211"/>
    <n v="46337913"/>
    <s v="8048_B_2"/>
    <x v="0"/>
    <x v="0"/>
    <n v="1185.5"/>
    <n v="1185.4955"/>
    <n v="1185.4975408"/>
    <n v="2.0408000000315951E-3"/>
    <m/>
  </r>
  <r>
    <x v="7"/>
    <s v="12101"/>
    <s v="DUKE ENERGY FLORIDA, INC."/>
    <n v="717211"/>
    <n v="46337913"/>
    <s v="8048_B_2"/>
    <x v="0"/>
    <x v="1"/>
    <n v="5.4"/>
    <n v="5.3648154299999904"/>
    <n v="5.3648120070000003"/>
    <n v="-3.4229999901214114E-6"/>
    <m/>
  </r>
  <r>
    <x v="7"/>
    <s v="12101"/>
    <s v="DUKE ENERGY FLORIDA, INC."/>
    <n v="717211"/>
    <n v="46338013"/>
    <s v="8048_B_1"/>
    <x v="0"/>
    <x v="0"/>
    <n v="1453.7"/>
    <n v="1451.55575"/>
    <n v="1451.5572674099899"/>
    <n v="1.5174099899013527E-3"/>
    <m/>
  </r>
  <r>
    <x v="7"/>
    <s v="12101"/>
    <s v="DUKE ENERGY FLORIDA, INC."/>
    <n v="717211"/>
    <n v="46338013"/>
    <s v="8048_B_1"/>
    <x v="0"/>
    <x v="1"/>
    <n v="5.7"/>
    <n v="5.6874790050000001"/>
    <n v="5.6875500058999897"/>
    <n v="7.1000899989570598E-5"/>
    <m/>
  </r>
  <r>
    <x v="7"/>
    <s v="12101"/>
    <s v="PASCO COUNTY"/>
    <n v="717311"/>
    <n v="46336813"/>
    <s v="50666_B_B3"/>
    <x v="1"/>
    <x v="0"/>
    <n v="231.8152"/>
    <m/>
    <n v="232.45029707580201"/>
    <n v="0.63509707580200825"/>
    <m/>
  </r>
  <r>
    <x v="7"/>
    <s v="12101"/>
    <s v="PASCO COUNTY"/>
    <n v="717311"/>
    <n v="46336813"/>
    <s v="50666_B_B3"/>
    <x v="1"/>
    <x v="1"/>
    <n v="9.9740179999999992"/>
    <m/>
    <n v="10.0013431238939"/>
    <n v="2.7325123893900738E-2"/>
    <m/>
  </r>
  <r>
    <x v="7"/>
    <s v="12101"/>
    <s v="PASCO COUNTY"/>
    <n v="717311"/>
    <n v="46336913"/>
    <s v="50666_B_B2"/>
    <x v="1"/>
    <x v="0"/>
    <n v="246.67179999999999"/>
    <m/>
    <n v="247.34760312780099"/>
    <n v="0.67580312780100371"/>
    <m/>
  </r>
  <r>
    <x v="7"/>
    <s v="12101"/>
    <s v="PASCO COUNTY"/>
    <n v="717311"/>
    <n v="46336913"/>
    <s v="50666_B_B2"/>
    <x v="1"/>
    <x v="1"/>
    <n v="10.613592000000001"/>
    <m/>
    <n v="10.6426723898579"/>
    <n v="2.9080389857899291E-2"/>
    <m/>
  </r>
  <r>
    <x v="7"/>
    <s v="12101"/>
    <s v="PASCO COUNTY"/>
    <n v="717311"/>
    <n v="46337213"/>
    <s v="50666_B_B1"/>
    <x v="1"/>
    <x v="0"/>
    <n v="235.38254999999899"/>
    <m/>
    <n v="236.02750783919799"/>
    <n v="0.64495783919900873"/>
    <m/>
  </r>
  <r>
    <x v="7"/>
    <s v="12101"/>
    <s v="PASCO COUNTY"/>
    <n v="717311"/>
    <n v="46337213"/>
    <s v="50666_B_B1"/>
    <x v="1"/>
    <x v="1"/>
    <n v="8.4813170000000007"/>
    <m/>
    <n v="8.5045531838939894"/>
    <n v="2.3236183893988738E-2"/>
    <m/>
  </r>
  <r>
    <x v="7"/>
    <s v="12101"/>
    <s v="QUANTUM PASCO POWER, LP"/>
    <n v="2712411"/>
    <n v="41364213"/>
    <s v="54424_G_ST1"/>
    <x v="1"/>
    <x v="0"/>
    <n v="1.0999999999999999E-2"/>
    <m/>
    <n v="1.1030138340000099E-2"/>
    <n v="3.0138340000099989E-5"/>
    <m/>
  </r>
  <r>
    <x v="7"/>
    <s v="12101"/>
    <s v="QUANTUM PASCO POWER, LP"/>
    <n v="2712411"/>
    <n v="41364213"/>
    <s v="54424_G_ST1"/>
    <x v="1"/>
    <x v="1"/>
    <n v="6.9999999999999999E-4"/>
    <m/>
    <n v="7.0191772799999702E-4"/>
    <n v="1.9177279999970254E-6"/>
    <m/>
  </r>
  <r>
    <x v="7"/>
    <s v="12101"/>
    <s v="QUANTUM PASCO POWER, LP"/>
    <n v="2712411"/>
    <n v="41364313"/>
    <s v="54424_G_GT1"/>
    <x v="0"/>
    <x v="0"/>
    <n v="33.700000000000003"/>
    <n v="33.724261720000001"/>
    <n v="33.724235071000003"/>
    <n v="-2.6648999998712952E-5"/>
    <m/>
  </r>
  <r>
    <x v="7"/>
    <s v="12101"/>
    <s v="QUANTUM PASCO POWER, LP"/>
    <n v="2712411"/>
    <n v="41364313"/>
    <s v="54424_G_GT1"/>
    <x v="0"/>
    <x v="1"/>
    <n v="0.224"/>
    <n v="0.22778456115000001"/>
    <n v="0.22778449850999899"/>
    <n v="-6.2640001019520497E-8"/>
    <m/>
  </r>
  <r>
    <x v="7"/>
    <s v="12101"/>
    <s v="QUANTUM PASCO POWER, LP"/>
    <n v="2712411"/>
    <n v="41364413"/>
    <s v="54424_G_GT2"/>
    <x v="0"/>
    <x v="0"/>
    <n v="34.5"/>
    <n v="34.482093749999997"/>
    <n v="34.482028831000001"/>
    <n v="-6.4918999996166349E-5"/>
    <m/>
  </r>
  <r>
    <x v="7"/>
    <s v="12101"/>
    <s v="QUANTUM PASCO POWER, LP"/>
    <n v="2712411"/>
    <n v="41364413"/>
    <s v="54424_G_GT2"/>
    <x v="0"/>
    <x v="1"/>
    <n v="0.222"/>
    <n v="0.22763824464999999"/>
    <n v="0.227638007619999"/>
    <n v="-2.370300009879589E-7"/>
    <m/>
  </r>
  <r>
    <x v="7"/>
    <s v="12101"/>
    <s v="SHADY HILLS POWER COMPANY, L.L.C."/>
    <n v="2712911"/>
    <n v="41363313"/>
    <s v="55414_G_G201"/>
    <x v="0"/>
    <x v="0"/>
    <n v="54.4"/>
    <n v="54.401453099999998"/>
    <n v="54.401441212320002"/>
    <n v="-1.1887679995936651E-5"/>
    <m/>
  </r>
  <r>
    <x v="7"/>
    <s v="12101"/>
    <s v="SHADY HILLS POWER COMPANY, L.L.C."/>
    <n v="2712911"/>
    <n v="41363313"/>
    <s v="55414_G_G201"/>
    <x v="0"/>
    <x v="1"/>
    <n v="1.113"/>
    <n v="1.11260400399999"/>
    <n v="1.1126049172820001"/>
    <n v="9.1328201001772413E-7"/>
    <m/>
  </r>
  <r>
    <x v="7"/>
    <s v="12101"/>
    <s v="SHADY HILLS POWER COMPANY, L.L.C."/>
    <n v="2712911"/>
    <n v="41363413"/>
    <s v="55414_G_G101"/>
    <x v="0"/>
    <x v="0"/>
    <n v="53"/>
    <n v="53.04283985"/>
    <n v="53.042860878520003"/>
    <n v="2.1028520002630557E-5"/>
    <m/>
  </r>
  <r>
    <x v="7"/>
    <s v="12101"/>
    <s v="SHADY HILLS POWER COMPANY, L.L.C."/>
    <n v="2712911"/>
    <n v="41363413"/>
    <s v="55414_G_G101"/>
    <x v="0"/>
    <x v="1"/>
    <n v="1.101"/>
    <n v="1.0858391114999999"/>
    <n v="1.0858380497869899"/>
    <n v="-1.0617130099532801E-6"/>
    <m/>
  </r>
  <r>
    <x v="7"/>
    <s v="12101"/>
    <s v="SHADY HILLS POWER COMPANY, L.L.C."/>
    <n v="2712911"/>
    <n v="41363513"/>
    <s v="55414_G_G301"/>
    <x v="0"/>
    <x v="0"/>
    <n v="50.7"/>
    <n v="50.7434844"/>
    <n v="50.743496019999903"/>
    <n v="1.1619999902734435E-5"/>
    <m/>
  </r>
  <r>
    <x v="7"/>
    <s v="12101"/>
    <s v="SHADY HILLS POWER COMPANY, L.L.C."/>
    <n v="2712911"/>
    <n v="41363513"/>
    <s v="55414_G_G301"/>
    <x v="0"/>
    <x v="1"/>
    <n v="1.038"/>
    <n v="1.036608032"/>
    <n v="1.0366078570999999"/>
    <n v="-1.7490000003839157E-7"/>
    <m/>
  </r>
  <r>
    <x v="7"/>
    <s v="12103"/>
    <s v="DUKE ENERGY FLORIDA, LLC"/>
    <n v="2744411"/>
    <n v="41361513"/>
    <s v="630_G_P3"/>
    <x v="0"/>
    <x v="0"/>
    <n v="43.8"/>
    <n v="43.21996094"/>
    <n v="43.219972413999997"/>
    <n v="1.1473999997235751E-5"/>
    <m/>
  </r>
  <r>
    <x v="7"/>
    <s v="12103"/>
    <s v="DUKE ENERGY FLORIDA, LLC"/>
    <n v="2744411"/>
    <n v="41361513"/>
    <s v="630_G_P3"/>
    <x v="0"/>
    <x v="1"/>
    <n v="0.04"/>
    <m/>
    <n v="4.0000001799999997E-2"/>
    <n v="1.7999999962770019E-9"/>
    <m/>
  </r>
  <r>
    <x v="7"/>
    <s v="12103"/>
    <s v="DUKE ENERGY FLORIDA, LLC"/>
    <n v="2744411"/>
    <n v="41361613"/>
    <s v="630_G_P1"/>
    <x v="0"/>
    <x v="0"/>
    <n v="4.2699999999999996"/>
    <n v="4.2711689454999897"/>
    <n v="4.271169334893"/>
    <n v="3.8939301028051432E-7"/>
    <m/>
  </r>
  <r>
    <x v="7"/>
    <s v="12103"/>
    <s v="DUKE ENERGY FLORIDA, LLC"/>
    <n v="2744411"/>
    <n v="41361613"/>
    <s v="630_G_P1"/>
    <x v="0"/>
    <x v="1"/>
    <n v="1.09E-2"/>
    <m/>
    <n v="1.0900000207E-2"/>
    <n v="2.0700000047391143E-10"/>
    <m/>
  </r>
  <r>
    <x v="7"/>
    <s v="12103"/>
    <s v="DUKE ENERGY FLORIDA, LLC"/>
    <n v="2744411"/>
    <n v="41361813"/>
    <s v="630_G_P4"/>
    <x v="0"/>
    <x v="0"/>
    <n v="26.9"/>
    <n v="26.776265625000001"/>
    <n v="26.7762712"/>
    <n v="5.5749999994247901E-6"/>
    <m/>
  </r>
  <r>
    <x v="7"/>
    <s v="12103"/>
    <s v="DUKE ENERGY FLORIDA, LLC"/>
    <n v="2744411"/>
    <n v="41361813"/>
    <s v="630_G_P4"/>
    <x v="0"/>
    <x v="1"/>
    <n v="0.04"/>
    <m/>
    <n v="4.0000009768999999E-2"/>
    <n v="9.7689999978278763E-9"/>
    <m/>
  </r>
  <r>
    <x v="7"/>
    <s v="12103"/>
    <s v="DUKE ENERGY FLORIDA, LLC"/>
    <n v="2744411"/>
    <n v="41361913"/>
    <s v="630_G_P2"/>
    <x v="0"/>
    <x v="0"/>
    <n v="21.54"/>
    <n v="21.543826169999999"/>
    <n v="21.543834109990001"/>
    <n v="7.939990002370223E-6"/>
    <m/>
  </r>
  <r>
    <x v="7"/>
    <s v="12103"/>
    <s v="DUKE ENERGY FLORIDA, LLC"/>
    <n v="2744411"/>
    <n v="41361913"/>
    <s v="630_G_P2"/>
    <x v="0"/>
    <x v="1"/>
    <n v="0.04"/>
    <m/>
    <n v="3.9999992436999997E-2"/>
    <n v="-7.5630000040405321E-9"/>
    <m/>
  </r>
  <r>
    <x v="7"/>
    <s v="12103"/>
    <s v="DUKE ENERGY FLORIDA, LLC"/>
    <n v="2744511"/>
    <n v="41360913"/>
    <s v="627_M_P3"/>
    <x v="0"/>
    <x v="0"/>
    <n v="3.77999999999999"/>
    <n v="3.7846186524999998"/>
    <n v="1.9255635001"/>
    <n v="-1.8590551523999999"/>
    <m/>
  </r>
  <r>
    <x v="7"/>
    <s v="12103"/>
    <s v="DUKE ENERGY FLORIDA, LLC"/>
    <n v="2744511"/>
    <n v="41360913"/>
    <s v="627_M_P3"/>
    <x v="0"/>
    <x v="1"/>
    <n v="0"/>
    <m/>
    <n v="0"/>
    <n v="0"/>
    <m/>
  </r>
  <r>
    <x v="7"/>
    <s v="12103"/>
    <s v="DUKE ENERGY FLORIDA, LLC"/>
    <n v="2744511"/>
    <n v="41361113"/>
    <s v="627_M_P4"/>
    <x v="0"/>
    <x v="0"/>
    <n v="4.76"/>
    <n v="4.7638769529999996"/>
    <n v="2.3277480102000001"/>
    <n v="-2.4361289427999995"/>
    <m/>
  </r>
  <r>
    <x v="7"/>
    <s v="12103"/>
    <s v="DUKE ENERGY FLORIDA, LLC"/>
    <n v="2744511"/>
    <n v="41361113"/>
    <s v="627_M_P4"/>
    <x v="0"/>
    <x v="1"/>
    <n v="0"/>
    <m/>
    <n v="0"/>
    <n v="0"/>
    <m/>
  </r>
  <r>
    <x v="7"/>
    <s v="12103"/>
    <s v="DUKE ENERGY FLORIDA, LLC"/>
    <n v="2744511"/>
    <n v="41361313"/>
    <s v="627_M_P1"/>
    <x v="0"/>
    <x v="0"/>
    <n v="3.0999999999999899"/>
    <n v="3.0380948485000001"/>
    <n v="1.5065506121000001"/>
    <n v="-1.5315442364"/>
    <m/>
  </r>
  <r>
    <x v="7"/>
    <s v="12103"/>
    <s v="DUKE ENERGY FLORIDA, LLC"/>
    <n v="2744511"/>
    <n v="41361313"/>
    <s v="627_M_P1"/>
    <x v="0"/>
    <x v="1"/>
    <n v="0"/>
    <m/>
    <n v="0"/>
    <n v="0"/>
    <m/>
  </r>
  <r>
    <x v="7"/>
    <s v="12103"/>
    <s v="DUKE ENERGY FLORIDA, LLC"/>
    <n v="2744511"/>
    <n v="41361413"/>
    <s v="627_M_P2"/>
    <x v="0"/>
    <x v="0"/>
    <n v="1.85"/>
    <n v="1.847951111"/>
    <n v="0.96795500999999995"/>
    <n v="-0.87999610100000003"/>
    <m/>
  </r>
  <r>
    <x v="7"/>
    <s v="12103"/>
    <s v="DUKE ENERGY FLORIDA, LLC"/>
    <n v="2744511"/>
    <n v="41361413"/>
    <s v="627_M_P2"/>
    <x v="0"/>
    <x v="1"/>
    <n v="0"/>
    <m/>
    <n v="0"/>
    <n v="0"/>
    <m/>
  </r>
  <r>
    <x v="7"/>
    <s v="12103"/>
    <s v="DUKE ENERGY FLORIDA, LLC"/>
    <n v="751811"/>
    <n v="46315413"/>
    <s v="634_G_P3"/>
    <x v="0"/>
    <x v="0"/>
    <n v="1.33"/>
    <n v="1.3341221925"/>
    <n v="1.334122201"/>
    <n v="8.5000000371593387E-9"/>
    <m/>
  </r>
  <r>
    <x v="7"/>
    <s v="12103"/>
    <s v="DUKE ENERGY FLORIDA, LLC"/>
    <n v="751811"/>
    <n v="46315413"/>
    <s v="634_G_P3"/>
    <x v="0"/>
    <x v="1"/>
    <n v="0.05"/>
    <m/>
    <n v="5.0000002599999899E-2"/>
    <n v="2.599999895935845E-9"/>
    <m/>
  </r>
  <r>
    <x v="7"/>
    <s v="12103"/>
    <s v="DUKE ENERGY FLORIDA, LLC"/>
    <n v="751811"/>
    <n v="46315613"/>
    <s v="634_G_P2"/>
    <x v="0"/>
    <x v="0"/>
    <n v="41.5"/>
    <n v="41.49835547"/>
    <n v="41.498359389999997"/>
    <n v="3.9199999974925959E-6"/>
    <m/>
  </r>
  <r>
    <x v="7"/>
    <s v="12103"/>
    <s v="DUKE ENERGY FLORIDA, LLC"/>
    <n v="751811"/>
    <n v="46315613"/>
    <s v="634_G_P2"/>
    <x v="0"/>
    <x v="1"/>
    <n v="0.08"/>
    <m/>
    <n v="8.0000030235999997E-2"/>
    <n v="3.0235999995409379E-8"/>
    <m/>
  </r>
  <r>
    <x v="7"/>
    <s v="12103"/>
    <s v="DUKE ENERGY FLORIDA, LLC"/>
    <n v="751811"/>
    <n v="46315713"/>
    <s v="634_G_P4"/>
    <x v="0"/>
    <x v="0"/>
    <n v="54.93"/>
    <n v="54.889636699999997"/>
    <n v="54.889665990780003"/>
    <n v="2.9290780005908346E-5"/>
    <m/>
  </r>
  <r>
    <x v="7"/>
    <s v="12103"/>
    <s v="DUKE ENERGY FLORIDA, LLC"/>
    <n v="751811"/>
    <n v="46315713"/>
    <s v="634_G_P4"/>
    <x v="0"/>
    <x v="1"/>
    <n v="0.15"/>
    <m/>
    <n v="0.15000000917299899"/>
    <n v="9.1729989992739291E-9"/>
    <m/>
  </r>
  <r>
    <x v="7"/>
    <s v="12103"/>
    <s v="DUKE ENERGY FLORIDA, LLC"/>
    <n v="751811"/>
    <n v="46316313"/>
    <s v="634_G_P1"/>
    <x v="0"/>
    <x v="0"/>
    <n v="1.35"/>
    <n v="1.3483914795"/>
    <n v="1.3483915"/>
    <n v="2.0499999919820766E-8"/>
    <m/>
  </r>
  <r>
    <x v="7"/>
    <s v="12103"/>
    <s v="DUKE ENERGY FLORIDA, LLC"/>
    <n v="751811"/>
    <n v="46316313"/>
    <s v="634_G_P1"/>
    <x v="0"/>
    <x v="1"/>
    <n v="0.06"/>
    <m/>
    <n v="0.06"/>
    <n v="0"/>
    <m/>
  </r>
  <r>
    <x v="7"/>
    <s v="12103"/>
    <s v="DUKE ENERGY FLORIDA, LLC"/>
    <n v="751811"/>
    <n v="67282113"/>
    <s v="634_G_4AGT"/>
    <x v="0"/>
    <x v="0"/>
    <n v="225.1"/>
    <n v="225.12207810000001"/>
    <n v="225.12267639999899"/>
    <n v="5.9829999898397546E-4"/>
    <m/>
  </r>
  <r>
    <x v="7"/>
    <s v="12103"/>
    <s v="DUKE ENERGY FLORIDA, LLC"/>
    <n v="751811"/>
    <n v="67282113"/>
    <s v="634_G_4AGT"/>
    <x v="0"/>
    <x v="1"/>
    <n v="4.5"/>
    <n v="4.4722714845000002"/>
    <n v="4.4721815051"/>
    <n v="-8.9979400000217424E-5"/>
    <m/>
  </r>
  <r>
    <x v="7"/>
    <s v="12103"/>
    <s v="DUKE ENERGY FLORIDA, LLC"/>
    <n v="751811"/>
    <n v="67282213"/>
    <s v="634_G_4BGT"/>
    <x v="0"/>
    <x v="0"/>
    <n v="182.2"/>
    <n v="182.17325"/>
    <n v="182.17323561999899"/>
    <n v="-1.4380001005065424E-5"/>
    <m/>
  </r>
  <r>
    <x v="7"/>
    <s v="12103"/>
    <s v="DUKE ENERGY FLORIDA, LLC"/>
    <n v="751811"/>
    <n v="67282213"/>
    <s v="634_G_4BGT"/>
    <x v="0"/>
    <x v="1"/>
    <n v="3.5"/>
    <n v="3.5472031249999998"/>
    <n v="3.5471990149999999"/>
    <n v="-4.1099999998905901E-6"/>
    <m/>
  </r>
  <r>
    <x v="7"/>
    <s v="12103"/>
    <s v="DUKE ENERGY FLORIDA, LLC"/>
    <n v="751811"/>
    <n v="67282313"/>
    <s v="634_G_4CGT"/>
    <x v="0"/>
    <x v="0"/>
    <n v="213.1"/>
    <n v="213.08717189999999"/>
    <n v="213.08692589999899"/>
    <n v="-2.4600000099894714E-4"/>
    <m/>
  </r>
  <r>
    <x v="7"/>
    <s v="12103"/>
    <s v="DUKE ENERGY FLORIDA, LLC"/>
    <n v="751811"/>
    <n v="67282313"/>
    <s v="634_G_4CGT"/>
    <x v="0"/>
    <x v="1"/>
    <n v="4.2"/>
    <n v="4.1843642579999996"/>
    <n v="4.1842860113000002"/>
    <n v="-7.8246699999340308E-5"/>
    <m/>
  </r>
  <r>
    <x v="7"/>
    <s v="12103"/>
    <s v="DUKE ENERGY FLORIDA, LLC"/>
    <n v="751811"/>
    <n v="67282413"/>
    <s v="634_G_4DGT"/>
    <x v="0"/>
    <x v="0"/>
    <n v="204.6"/>
    <n v="204.5837344"/>
    <n v="204.5844299"/>
    <n v="6.9550000000617729E-4"/>
    <m/>
  </r>
  <r>
    <x v="7"/>
    <s v="12103"/>
    <s v="DUKE ENERGY FLORIDA, LLC"/>
    <n v="751811"/>
    <n v="67282413"/>
    <s v="634_G_4DGT"/>
    <x v="0"/>
    <x v="1"/>
    <n v="3.7"/>
    <n v="3.6999233399999998"/>
    <n v="3.6998985039000001"/>
    <n v="-2.4836099999703265E-5"/>
    <m/>
  </r>
  <r>
    <x v="7"/>
    <s v="12103"/>
    <s v="PINELLAS CO. BOARD OF CO. COMMISSIONERS"/>
    <n v="843011"/>
    <n v="46213813"/>
    <s v="50884_B_B101"/>
    <x v="1"/>
    <x v="0"/>
    <n v="397.10404999999997"/>
    <m/>
    <n v="398.19193625999702"/>
    <n v="1.0878862599970489"/>
    <m/>
  </r>
  <r>
    <x v="7"/>
    <s v="12103"/>
    <s v="PINELLAS CO. BOARD OF CO. COMMISSIONERS"/>
    <n v="843011"/>
    <n v="46213813"/>
    <s v="50884_B_B101"/>
    <x v="1"/>
    <x v="1"/>
    <n v="55.118918999999998"/>
    <m/>
    <n v="55.269953802839801"/>
    <n v="0.15103480283980275"/>
    <m/>
  </r>
  <r>
    <x v="7"/>
    <s v="12103"/>
    <s v="PINELLAS CO. BOARD OF CO. COMMISSIONERS"/>
    <n v="843011"/>
    <n v="46213913"/>
    <s v="50884_B_B102"/>
    <x v="1"/>
    <x v="0"/>
    <n v="399.63899999999899"/>
    <m/>
    <n v="400.73397096000298"/>
    <n v="1.094970960003991"/>
    <m/>
  </r>
  <r>
    <x v="7"/>
    <s v="12103"/>
    <s v="PINELLAS CO. BOARD OF CO. COMMISSIONERS"/>
    <n v="843011"/>
    <n v="46213913"/>
    <s v="50884_B_B102"/>
    <x v="1"/>
    <x v="1"/>
    <n v="44.619459999999997"/>
    <m/>
    <n v="44.741702581319799"/>
    <n v="0.12224258131980292"/>
    <m/>
  </r>
  <r>
    <x v="7"/>
    <s v="12103"/>
    <s v="PINELLAS CO. BOARD OF CO. COMMISSIONERS"/>
    <n v="843011"/>
    <n v="46214613"/>
    <s v="50884_B_B103"/>
    <x v="1"/>
    <x v="0"/>
    <n v="406.1318"/>
    <m/>
    <n v="407.24440091999799"/>
    <n v="1.1126009199979876"/>
    <m/>
  </r>
  <r>
    <x v="7"/>
    <s v="12103"/>
    <s v="PINELLAS CO. BOARD OF CO. COMMISSIONERS"/>
    <n v="843011"/>
    <n v="46214613"/>
    <s v="50884_B_B103"/>
    <x v="1"/>
    <x v="1"/>
    <n v="48.219223999999997"/>
    <m/>
    <n v="48.351341493719502"/>
    <n v="0.13211749371950532"/>
    <m/>
  </r>
  <r>
    <x v="7"/>
    <s v="12105"/>
    <s v="C.D. MCINTOSH, JR. POWER PLANT"/>
    <n v="643111"/>
    <n v="46452713"/>
    <s v="676_B_3"/>
    <x v="0"/>
    <x v="0"/>
    <n v="1204.5999999999999"/>
    <n v="1204.235375"/>
    <n v="1204.235733"/>
    <n v="3.5800000000563159E-4"/>
    <m/>
  </r>
  <r>
    <x v="7"/>
    <s v="12105"/>
    <s v="C.D. MCINTOSH, JR. POWER PLANT"/>
    <n v="643111"/>
    <n v="46452713"/>
    <s v="676_B_3"/>
    <x v="0"/>
    <x v="1"/>
    <n v="1270.5"/>
    <n v="1269.2123750000001"/>
    <n v="1269.2094459100001"/>
    <n v="-2.929089999952339E-3"/>
    <m/>
  </r>
  <r>
    <x v="7"/>
    <s v="12105"/>
    <s v="C.D. MCINTOSH, JR. POWER PLANT"/>
    <n v="643111"/>
    <n v="46452813"/>
    <s v="676_B_2"/>
    <x v="0"/>
    <x v="0"/>
    <n v="12.6"/>
    <n v="12.508709959999999"/>
    <n v="12.5087135111199"/>
    <n v="3.5511199012461248E-6"/>
    <m/>
  </r>
  <r>
    <x v="7"/>
    <s v="12105"/>
    <s v="C.D. MCINTOSH, JR. POWER PLANT"/>
    <n v="643111"/>
    <n v="46452813"/>
    <s v="676_B_2"/>
    <x v="0"/>
    <x v="1"/>
    <n v="0.5"/>
    <n v="0.49860781859999997"/>
    <n v="0.49861253859999999"/>
    <n v="4.7200000000136022E-6"/>
    <m/>
  </r>
  <r>
    <x v="7"/>
    <s v="12105"/>
    <s v="C.D. MCINTOSH, JR. POWER PLANT"/>
    <n v="643111"/>
    <n v="46452913"/>
    <s v="676_G_GT1"/>
    <x v="1"/>
    <x v="0"/>
    <n v="0.30994699999999997"/>
    <m/>
    <n v="0.31062253707999998"/>
    <n v="6.7553708000001045E-4"/>
    <m/>
  </r>
  <r>
    <x v="7"/>
    <s v="12105"/>
    <s v="C.D. MCINTOSH, JR. POWER PLANT"/>
    <n v="643111"/>
    <n v="46452913"/>
    <s v="676_G_GT1"/>
    <x v="1"/>
    <x v="1"/>
    <n v="2.2900000000000001E-4"/>
    <m/>
    <n v="2.29499105099999E-4"/>
    <n v="4.9910509999898556E-7"/>
    <m/>
  </r>
  <r>
    <x v="7"/>
    <s v="12105"/>
    <s v="C.D. MCINTOSH, JR. POWER PLANT"/>
    <n v="643111"/>
    <n v="46453113"/>
    <s v="676_G_5CT"/>
    <x v="0"/>
    <x v="0"/>
    <n v="142.30000000000001"/>
    <n v="142.18884374999999"/>
    <n v="142.18899710999901"/>
    <n v="1.5335999901822106E-4"/>
    <m/>
  </r>
  <r>
    <x v="7"/>
    <s v="12105"/>
    <s v="C.D. MCINTOSH, JR. POWER PLANT"/>
    <n v="643111"/>
    <n v="46453113"/>
    <s v="676_G_5CT"/>
    <x v="0"/>
    <x v="1"/>
    <n v="3.5"/>
    <n v="3.4929824219999999"/>
    <n v="3.4929835011999999"/>
    <n v="1.0792000000314772E-6"/>
    <m/>
  </r>
  <r>
    <x v="7"/>
    <s v="12105"/>
    <s v="C.D. MCINTOSH, JR. POWER PLANT"/>
    <n v="643111"/>
    <n v="46453513"/>
    <s v="676_G_IC1"/>
    <x v="1"/>
    <x v="0"/>
    <n v="0.37387599999999999"/>
    <m/>
    <n v="0.37464578339999999"/>
    <n v="7.6978340000000145E-4"/>
    <m/>
  </r>
  <r>
    <x v="7"/>
    <s v="12105"/>
    <s v="C.D. MCINTOSH, JR. POWER PLANT"/>
    <n v="643111"/>
    <n v="46453513"/>
    <s v="676_G_IC1"/>
    <x v="1"/>
    <x v="1"/>
    <n v="4.6769999999999997E-3"/>
    <m/>
    <n v="4.6866295479999999E-3"/>
    <n v="9.6295480000001266E-6"/>
    <m/>
  </r>
  <r>
    <x v="7"/>
    <s v="12105"/>
    <s v="CCFC LP (OSPREY)/APEC LLC (AUBURNDALE)"/>
    <n v="9740311"/>
    <n v="57508013"/>
    <s v="55412_G_OEC1"/>
    <x v="0"/>
    <x v="0"/>
    <n v="59.64"/>
    <n v="59.6397969"/>
    <n v="59.639848811"/>
    <n v="5.1910999999904561E-5"/>
    <m/>
  </r>
  <r>
    <x v="7"/>
    <s v="12105"/>
    <s v="CCFC LP (OSPREY)/APEC LLC (AUBURNDALE)"/>
    <n v="9740311"/>
    <n v="57508013"/>
    <s v="55412_G_OEC1"/>
    <x v="0"/>
    <x v="1"/>
    <n v="2.99"/>
    <n v="2.9912727049999899"/>
    <n v="2.9912795139999999"/>
    <n v="6.8090000100440307E-6"/>
    <m/>
  </r>
  <r>
    <x v="7"/>
    <s v="12105"/>
    <s v="CCFC LP (OSPREY)/APEC LLC (AUBURNDALE)"/>
    <n v="9740311"/>
    <n v="57508113"/>
    <s v="55412_G_OEC2"/>
    <x v="0"/>
    <x v="0"/>
    <n v="63.84"/>
    <n v="63.840941399999998"/>
    <n v="63.840572710000004"/>
    <n v="-3.6868999999484231E-4"/>
    <m/>
  </r>
  <r>
    <x v="7"/>
    <s v="12105"/>
    <s v="CCFC LP (OSPREY)/APEC LLC (AUBURNDALE)"/>
    <n v="9740311"/>
    <n v="57508113"/>
    <s v="55412_G_OEC2"/>
    <x v="0"/>
    <x v="1"/>
    <n v="3.46"/>
    <n v="3.4589536134999999"/>
    <n v="3.458951023"/>
    <n v="-2.5904999998438427E-6"/>
    <m/>
  </r>
  <r>
    <x v="7"/>
    <s v="12105"/>
    <s v="DUKE ENERGY FLORIDA, INC."/>
    <n v="8514711"/>
    <n v="959813"/>
    <s v="7699_G_CT1"/>
    <x v="0"/>
    <x v="0"/>
    <n v="117.57"/>
    <n v="117.5665156"/>
    <n v="117.5665307"/>
    <n v="1.5099999998824387E-5"/>
    <m/>
  </r>
  <r>
    <x v="7"/>
    <s v="12105"/>
    <s v="DUKE ENERGY FLORIDA, INC."/>
    <n v="8514711"/>
    <n v="959813"/>
    <s v="7699_G_CT1"/>
    <x v="0"/>
    <x v="1"/>
    <n v="2.2400000000000002"/>
    <n v="2.237640625"/>
    <n v="2.2376439999999902"/>
    <n v="3.3749999901466765E-6"/>
    <m/>
  </r>
  <r>
    <x v="7"/>
    <s v="12105"/>
    <s v="DUKE ENERGY FLORIDA, LLC"/>
    <n v="552011"/>
    <n v="48264613"/>
    <s v="7302_G_1GT"/>
    <x v="0"/>
    <x v="0"/>
    <n v="188.52"/>
    <n v="188.477125"/>
    <n v="188.47706371000001"/>
    <n v="-6.1289999990776778E-5"/>
    <m/>
  </r>
  <r>
    <x v="7"/>
    <s v="12105"/>
    <s v="DUKE ENERGY FLORIDA, LLC"/>
    <n v="552011"/>
    <n v="48264613"/>
    <s v="7302_G_1GT"/>
    <x v="0"/>
    <x v="1"/>
    <n v="3.62"/>
    <n v="3.6168647460000001"/>
    <n v="3.6169565100000001"/>
    <n v="9.1763999999994184E-5"/>
    <m/>
  </r>
  <r>
    <x v="7"/>
    <s v="12105"/>
    <s v="DUKE ENERGY FLORIDA, LLC"/>
    <n v="552011"/>
    <n v="48264713"/>
    <s v="7302_G_1GT2"/>
    <x v="0"/>
    <x v="0"/>
    <n v="161.80000000000001"/>
    <n v="161.75501560000001"/>
    <n v="161.755093909999"/>
    <n v="7.8309998997383445E-5"/>
    <m/>
  </r>
  <r>
    <x v="7"/>
    <s v="12105"/>
    <s v="DUKE ENERGY FLORIDA, LLC"/>
    <n v="552011"/>
    <n v="48264713"/>
    <s v="7302_G_1GT2"/>
    <x v="0"/>
    <x v="1"/>
    <n v="3.42"/>
    <n v="3.416802246"/>
    <n v="3.4168660069999999"/>
    <n v="6.3760999999828982E-5"/>
    <m/>
  </r>
  <r>
    <x v="7"/>
    <s v="12105"/>
    <s v="DUKE ENERGY FLORIDA, LLC"/>
    <n v="552011"/>
    <n v="67213413"/>
    <s v="7302_G_2GT"/>
    <x v="0"/>
    <x v="0"/>
    <n v="60.22"/>
    <n v="60.216425799999897"/>
    <n v="60.216392389999903"/>
    <n v="-3.3409999993239126E-5"/>
    <m/>
  </r>
  <r>
    <x v="7"/>
    <s v="12105"/>
    <s v="DUKE ENERGY FLORIDA, LLC"/>
    <n v="552011"/>
    <n v="67213413"/>
    <s v="7302_G_2GT"/>
    <x v="0"/>
    <x v="1"/>
    <n v="3.6"/>
    <n v="3.5726218259999998"/>
    <n v="3.5726150060999999"/>
    <n v="-6.8198999998436705E-6"/>
    <m/>
  </r>
  <r>
    <x v="7"/>
    <s v="12105"/>
    <s v="DUKE ENERGY FLORIDA, LLC"/>
    <n v="552011"/>
    <n v="67213513"/>
    <s v="7302_G_2GT2"/>
    <x v="0"/>
    <x v="0"/>
    <n v="55.01"/>
    <n v="54.943843749999999"/>
    <n v="54.943809610000002"/>
    <n v="-3.4139999996796178E-5"/>
    <m/>
  </r>
  <r>
    <x v="7"/>
    <s v="12105"/>
    <s v="DUKE ENERGY FLORIDA, LLC"/>
    <n v="552011"/>
    <n v="67213513"/>
    <s v="7302_G_2GT2"/>
    <x v="0"/>
    <x v="1"/>
    <n v="3.4"/>
    <n v="3.370678711"/>
    <n v="3.3706770029999999"/>
    <n v="-1.7080000001001849E-6"/>
    <m/>
  </r>
  <r>
    <x v="7"/>
    <s v="12105"/>
    <s v="DUKE ENERGY FLORIDA, LLC"/>
    <n v="552011"/>
    <n v="67213613"/>
    <s v="7302_G_3GT"/>
    <x v="0"/>
    <x v="0"/>
    <n v="47.2"/>
    <n v="47.118292969999999"/>
    <n v="47.118020008859901"/>
    <n v="-2.7296114009800476E-4"/>
    <m/>
  </r>
  <r>
    <x v="7"/>
    <s v="12105"/>
    <s v="DUKE ENERGY FLORIDA, LLC"/>
    <n v="552011"/>
    <n v="67213613"/>
    <s v="7302_G_3GT"/>
    <x v="0"/>
    <x v="1"/>
    <n v="3.14"/>
    <n v="3.0835266115"/>
    <n v="3.0835811578530001"/>
    <n v="5.4546353000173298E-5"/>
    <m/>
  </r>
  <r>
    <x v="7"/>
    <s v="12105"/>
    <s v="DUKE ENERGY FLORIDA, LLC"/>
    <n v="552011"/>
    <n v="67213713"/>
    <s v="7302_G_3GT2"/>
    <x v="0"/>
    <x v="0"/>
    <n v="50.5"/>
    <n v="50.453582049999902"/>
    <n v="50.453381309999997"/>
    <n v="-2.0073999990444236E-4"/>
    <m/>
  </r>
  <r>
    <x v="7"/>
    <s v="12105"/>
    <s v="DUKE ENERGY FLORIDA, LLC"/>
    <n v="552011"/>
    <n v="67213713"/>
    <s v="7302_G_3GT2"/>
    <x v="0"/>
    <x v="1"/>
    <n v="3.65"/>
    <n v="3.5473220214999999"/>
    <n v="3.5473855059999999"/>
    <n v="6.3484500000043909E-5"/>
    <m/>
  </r>
  <r>
    <x v="7"/>
    <s v="12105"/>
    <s v="DUKE ENERGY FLORIDA, LLC"/>
    <n v="552011"/>
    <n v="67213813"/>
    <s v="7302_G_4GT"/>
    <x v="0"/>
    <x v="0"/>
    <n v="35.229999999999997"/>
    <n v="35.231371095"/>
    <n v="35.231342453380002"/>
    <n v="-2.8641619998381884E-5"/>
    <m/>
  </r>
  <r>
    <x v="7"/>
    <s v="12105"/>
    <s v="DUKE ENERGY FLORIDA, LLC"/>
    <n v="552011"/>
    <n v="67213813"/>
    <s v="7302_G_4GT"/>
    <x v="0"/>
    <x v="1"/>
    <n v="2.5999999999999899"/>
    <n v="2.60485888649999"/>
    <n v="2.6048801190845898"/>
    <n v="2.1232584599850668E-5"/>
    <m/>
  </r>
  <r>
    <x v="7"/>
    <s v="12105"/>
    <s v="DUKE ENERGY FLORIDA, LLC"/>
    <n v="552011"/>
    <n v="67213913"/>
    <s v="7302_G_4GT2"/>
    <x v="0"/>
    <x v="0"/>
    <n v="35.29"/>
    <n v="35.239910154999997"/>
    <n v="35.240003859336497"/>
    <n v="9.3704336499911278E-5"/>
    <m/>
  </r>
  <r>
    <x v="7"/>
    <s v="12105"/>
    <s v="DUKE ENERGY FLORIDA, LLC"/>
    <n v="552011"/>
    <n v="67213913"/>
    <s v="7302_G_4GT2"/>
    <x v="0"/>
    <x v="1"/>
    <n v="2.7410000000000001"/>
    <n v="2.7446210940000002"/>
    <n v="2.74463847635608"/>
    <n v="1.7382356079842509E-5"/>
    <m/>
  </r>
  <r>
    <x v="7"/>
    <s v="12105"/>
    <s v="LAKELAND ELECTRIC"/>
    <n v="1889311"/>
    <n v="41747313"/>
    <s v="7997_G_WD04"/>
    <x v="1"/>
    <x v="0"/>
    <n v="3.7081000000000003E-2"/>
    <m/>
    <n v="3.7157346559999901E-2"/>
    <n v="7.6346559999898589E-5"/>
    <m/>
  </r>
  <r>
    <x v="7"/>
    <s v="12105"/>
    <s v="LAKELAND ELECTRIC"/>
    <n v="1889311"/>
    <n v="41747313"/>
    <s v="7997_G_WD04"/>
    <x v="1"/>
    <x v="1"/>
    <n v="1.6100000000000001E-4"/>
    <m/>
    <n v="1.6133148950000001E-4"/>
    <n v="3.3148950000000312E-7"/>
    <m/>
  </r>
  <r>
    <x v="7"/>
    <s v="12105"/>
    <s v="LAKELAND ELECTRIC"/>
    <n v="1889311"/>
    <n v="41747613"/>
    <s v="7997_G_WD01"/>
    <x v="1"/>
    <x v="0"/>
    <n v="4.0658E-2"/>
    <m/>
    <n v="4.0741711979999901E-2"/>
    <n v="8.3711979999900876E-5"/>
    <m/>
  </r>
  <r>
    <x v="7"/>
    <s v="12105"/>
    <s v="LAKELAND ELECTRIC"/>
    <n v="1889311"/>
    <n v="41747613"/>
    <s v="7997_G_WD01"/>
    <x v="1"/>
    <x v="1"/>
    <n v="1.76E-4"/>
    <m/>
    <n v="1.7636237059999899E-4"/>
    <n v="3.6237059999899308E-7"/>
    <m/>
  </r>
  <r>
    <x v="7"/>
    <s v="12105"/>
    <s v="LAKELAND ELECTRIC"/>
    <n v="1889311"/>
    <n v="41747813"/>
    <s v="7997_G_WD03"/>
    <x v="1"/>
    <x v="0"/>
    <n v="2.0080000000000001E-2"/>
    <m/>
    <n v="2.0121343470000001E-2"/>
    <n v="4.1343469999999966E-5"/>
    <m/>
  </r>
  <r>
    <x v="7"/>
    <s v="12105"/>
    <s v="LAKELAND ELECTRIC"/>
    <n v="1889311"/>
    <n v="41747813"/>
    <s v="7997_G_WD03"/>
    <x v="1"/>
    <x v="1"/>
    <n v="8.7000000000000001E-5"/>
    <m/>
    <n v="8.7179125900000006E-5"/>
    <n v="1.7912590000000598E-7"/>
    <m/>
  </r>
  <r>
    <x v="7"/>
    <s v="12105"/>
    <s v="LAKELAND ELECTRIC"/>
    <n v="1889311"/>
    <n v="41748313"/>
    <s v="7997_G_WD02"/>
    <x v="1"/>
    <x v="0"/>
    <n v="2.1506000000000001E-2"/>
    <m/>
    <n v="2.1550279339999999E-2"/>
    <n v="4.4279339999998141E-5"/>
    <m/>
  </r>
  <r>
    <x v="7"/>
    <s v="12105"/>
    <s v="LAKELAND ELECTRIC"/>
    <n v="1889311"/>
    <n v="41748313"/>
    <s v="7997_G_WD02"/>
    <x v="1"/>
    <x v="1"/>
    <n v="9.2999999999999997E-5"/>
    <m/>
    <n v="9.3191481599999907E-5"/>
    <n v="1.9148159999990931E-7"/>
    <m/>
  </r>
  <r>
    <x v="7"/>
    <s v="12105"/>
    <s v="LAKELAND ELECTRIC"/>
    <n v="752011"/>
    <n v="46313413"/>
    <s v="675_G_2"/>
    <x v="1"/>
    <x v="0"/>
    <n v="0.18573300000000001"/>
    <m/>
    <n v="0.186137806877999"/>
    <n v="4.0480687799898663E-4"/>
    <m/>
  </r>
  <r>
    <x v="7"/>
    <s v="12105"/>
    <s v="LAKELAND ELECTRIC"/>
    <n v="752011"/>
    <n v="46313413"/>
    <s v="675_G_2"/>
    <x v="1"/>
    <x v="1"/>
    <n v="2.5700000000000001E-4"/>
    <m/>
    <n v="2.5756013374000003E-4"/>
    <n v="5.6013374000001264E-7"/>
    <m/>
  </r>
  <r>
    <x v="7"/>
    <s v="12105"/>
    <s v="LAKELAND ELECTRIC"/>
    <n v="752011"/>
    <n v="46313513"/>
    <s v="675_G_3"/>
    <x v="1"/>
    <x v="0"/>
    <n v="5.0291999999999899E-2"/>
    <m/>
    <n v="5.0395546242999897E-2"/>
    <n v="1.0354624299999809E-4"/>
    <m/>
  </r>
  <r>
    <x v="7"/>
    <s v="12105"/>
    <s v="LAKELAND ELECTRIC"/>
    <n v="752011"/>
    <n v="46313513"/>
    <s v="675_G_3"/>
    <x v="1"/>
    <x v="1"/>
    <n v="2.0669999999999998E-3"/>
    <m/>
    <n v="2.0712556859129902E-3"/>
    <n v="4.2556859129903521E-6"/>
    <m/>
  </r>
  <r>
    <x v="7"/>
    <s v="12105"/>
    <s v="LAKELAND ELECTRIC"/>
    <n v="752011"/>
    <n v="46313613"/>
    <s v="675_G_8"/>
    <x v="0"/>
    <x v="0"/>
    <n v="18.8"/>
    <n v="18.764710940000001"/>
    <n v="18.764699520000001"/>
    <n v="-1.1419999999873198E-5"/>
    <m/>
  </r>
  <r>
    <x v="7"/>
    <s v="12105"/>
    <s v="LAKELAND ELECTRIC"/>
    <n v="752011"/>
    <n v="46313613"/>
    <s v="675_G_8"/>
    <x v="0"/>
    <x v="1"/>
    <n v="0.3"/>
    <n v="0.281056304949999"/>
    <n v="0.28105650720000003"/>
    <n v="2.0225000102458424E-7"/>
    <m/>
  </r>
  <r>
    <x v="7"/>
    <s v="12105"/>
    <s v="ORANGE COGENERATION LIMITED PARTNERSHIP"/>
    <n v="3197811"/>
    <n v="39670713"/>
    <s v="54365_G_APC2"/>
    <x v="0"/>
    <x v="0"/>
    <n v="43.2"/>
    <n v="43.363902345"/>
    <n v="43.363884581000001"/>
    <n v="-1.7763999998976487E-5"/>
    <m/>
  </r>
  <r>
    <x v="7"/>
    <s v="12105"/>
    <s v="ORANGE COGENERATION LIMITED PARTNERSHIP"/>
    <n v="3197811"/>
    <n v="39670713"/>
    <s v="54365_G_APC2"/>
    <x v="0"/>
    <x v="1"/>
    <n v="0.1173"/>
    <n v="0.54988934349999996"/>
    <n v="0.54989061171010001"/>
    <n v="1.2682101000471846E-6"/>
    <m/>
  </r>
  <r>
    <x v="7"/>
    <s v="12105"/>
    <s v="ORANGE COGENERATION LIMITED PARTNERSHIP"/>
    <n v="3197811"/>
    <n v="39670813"/>
    <s v="54365_G_APC1"/>
    <x v="0"/>
    <x v="0"/>
    <n v="43.1"/>
    <n v="44.583476560000001"/>
    <n v="44.583439549999902"/>
    <n v="-3.7010000099257923E-5"/>
    <m/>
  </r>
  <r>
    <x v="7"/>
    <s v="12105"/>
    <s v="ORANGE COGENERATION LIMITED PARTNERSHIP"/>
    <n v="3197811"/>
    <n v="39670813"/>
    <s v="54365_G_APC1"/>
    <x v="0"/>
    <x v="1"/>
    <n v="0.11219999999999999"/>
    <n v="0.526474365"/>
    <n v="0.52647457210100002"/>
    <n v="2.0710100001597453E-7"/>
    <m/>
  </r>
  <r>
    <x v="7"/>
    <s v="12105"/>
    <s v="ORANGE COGENERATION LIMITED PARTNERSHIP"/>
    <n v="3197811"/>
    <n v="67212913"/>
    <s v="54365_G_APC3"/>
    <x v="1"/>
    <x v="0"/>
    <n v="12.3025"/>
    <m/>
    <n v="12.336205680000001"/>
    <n v="3.3705680000000626E-2"/>
    <m/>
  </r>
  <r>
    <x v="7"/>
    <s v="12105"/>
    <s v="ORANGE COGENERATION LIMITED PARTNERSHIP"/>
    <n v="3197811"/>
    <n v="67212913"/>
    <s v="54365_G_APC3"/>
    <x v="1"/>
    <x v="1"/>
    <n v="5.2276999999999997E-2"/>
    <m/>
    <n v="5.2420240199999898E-2"/>
    <n v="1.432401999999014E-4"/>
    <m/>
  </r>
  <r>
    <x v="7"/>
    <s v="12105"/>
    <s v="POLK POWER PARTNERS, L.P."/>
    <n v="2312411"/>
    <n v="39754313"/>
    <s v="54426_G_GT1"/>
    <x v="0"/>
    <x v="0"/>
    <n v="70.2"/>
    <n v="70.270531250000005"/>
    <n v="70.270632609999893"/>
    <n v="1.0135999988847288E-4"/>
    <m/>
  </r>
  <r>
    <x v="7"/>
    <s v="12105"/>
    <s v="POLK POWER PARTNERS, L.P."/>
    <n v="2312411"/>
    <n v="39754313"/>
    <s v="54426_G_GT1"/>
    <x v="0"/>
    <x v="1"/>
    <n v="0.20280000000000001"/>
    <n v="0.94185613999999995"/>
    <n v="0.94185550730000001"/>
    <n v="-6.3269999994730597E-7"/>
    <m/>
  </r>
  <r>
    <x v="7"/>
    <s v="12105"/>
    <s v="TAMPA ELECTRIC COMPANY"/>
    <n v="751911"/>
    <n v="46314213"/>
    <s v="7242_G_3"/>
    <x v="0"/>
    <x v="0"/>
    <n v="13.954000000000001"/>
    <n v="17.035787110000001"/>
    <n v="17.03577859"/>
    <n v="-8.5200000015106525E-6"/>
    <m/>
  </r>
  <r>
    <x v="7"/>
    <s v="12105"/>
    <s v="TAMPA ELECTRIC COMPANY"/>
    <n v="751911"/>
    <n v="46314213"/>
    <s v="7242_G_3"/>
    <x v="0"/>
    <x v="1"/>
    <n v="0.245"/>
    <n v="0.367773345949999"/>
    <n v="0.36777350942099901"/>
    <n v="1.6347100001423698E-7"/>
    <m/>
  </r>
  <r>
    <x v="7"/>
    <s v="12105"/>
    <s v="TAMPA ELECTRIC COMPANY"/>
    <n v="751911"/>
    <n v="46314613"/>
    <s v="7242_G_1CT"/>
    <x v="0"/>
    <x v="0"/>
    <n v="403.6"/>
    <n v="403.68671875000001"/>
    <n v="403.68586379999999"/>
    <n v="-8.549500000185617E-4"/>
    <m/>
  </r>
  <r>
    <x v="7"/>
    <s v="12105"/>
    <s v="TAMPA ELECTRIC COMPANY"/>
    <n v="751911"/>
    <n v="46314613"/>
    <s v="7242_G_1CT"/>
    <x v="0"/>
    <x v="1"/>
    <n v="938.2"/>
    <n v="938.19743749999998"/>
    <n v="938.19857029299897"/>
    <n v="1.1327929989874974E-3"/>
    <m/>
  </r>
  <r>
    <x v="7"/>
    <s v="12105"/>
    <s v="TAMPA ELECTRIC COMPANY"/>
    <n v="751911"/>
    <n v="46314713"/>
    <s v="7242_G_2"/>
    <x v="0"/>
    <x v="0"/>
    <n v="11.66"/>
    <n v="17.568742189999998"/>
    <n v="17.5687504509999"/>
    <n v="8.2609999019211955E-6"/>
    <m/>
  </r>
  <r>
    <x v="7"/>
    <s v="12105"/>
    <s v="TAMPA ELECTRIC COMPANY"/>
    <n v="751911"/>
    <n v="46314713"/>
    <s v="7242_G_2"/>
    <x v="0"/>
    <x v="1"/>
    <n v="0.22"/>
    <n v="0.48241519164999902"/>
    <n v="0.48241500539999999"/>
    <n v="-1.8624999903460449E-7"/>
    <m/>
  </r>
  <r>
    <x v="7"/>
    <s v="12105"/>
    <s v="TAMPA ELECTRIC COMPANY"/>
    <n v="751911"/>
    <n v="67213113"/>
    <s v="7242_G_4"/>
    <x v="0"/>
    <x v="0"/>
    <n v="15.481"/>
    <n v="19.939427734999999"/>
    <n v="19.9394129510999"/>
    <n v="-1.4783900098791491E-5"/>
    <m/>
  </r>
  <r>
    <x v="7"/>
    <s v="12105"/>
    <s v="TAMPA ELECTRIC COMPANY"/>
    <n v="751911"/>
    <n v="67213113"/>
    <s v="7242_G_4"/>
    <x v="0"/>
    <x v="1"/>
    <n v="0.28000000000000003"/>
    <n v="0.558981018"/>
    <n v="0.55898100539999995"/>
    <n v="-1.2600000043327952E-8"/>
    <m/>
  </r>
  <r>
    <x v="7"/>
    <s v="12105"/>
    <s v="TAMPA ELECTRIC COMPANY"/>
    <n v="751911"/>
    <n v="67213213"/>
    <s v="7242_G_5"/>
    <x v="0"/>
    <x v="0"/>
    <n v="9.3260000000000005"/>
    <n v="15.089495115"/>
    <n v="15.0894834509999"/>
    <n v="-1.1664000099997907E-5"/>
    <m/>
  </r>
  <r>
    <x v="7"/>
    <s v="12105"/>
    <s v="TAMPA ELECTRIC COMPANY"/>
    <n v="751911"/>
    <n v="67213213"/>
    <s v="7242_G_5"/>
    <x v="0"/>
    <x v="1"/>
    <n v="0.20300000000000001"/>
    <n v="0.45560556029999999"/>
    <n v="0.45560550320999998"/>
    <n v="-5.7090000005199926E-8"/>
    <m/>
  </r>
  <r>
    <x v="7"/>
    <s v="12105"/>
    <s v="WHEELABRATOR RIDGE ENERGY INC."/>
    <n v="2312311"/>
    <n v="39754413"/>
    <s v="54529_B_0001"/>
    <x v="1"/>
    <x v="0"/>
    <n v="254.74"/>
    <m/>
    <n v="255.159426198239"/>
    <n v="0.41942619823899463"/>
    <m/>
  </r>
  <r>
    <x v="7"/>
    <s v="12105"/>
    <s v="WHEELABRATOR RIDGE ENERGY INC."/>
    <n v="2312311"/>
    <n v="39754413"/>
    <s v="54529_B_0001"/>
    <x v="1"/>
    <x v="1"/>
    <n v="190.27"/>
    <m/>
    <n v="190.583273771774"/>
    <n v="0.31327377177399285"/>
    <m/>
  </r>
  <r>
    <x v="7"/>
    <s v="12107"/>
    <s v="SEMINOLE ELECTRIC COOPERATIVE, INC."/>
    <n v="2474411"/>
    <n v="40414713"/>
    <s v="136_B_1"/>
    <x v="0"/>
    <x v="0"/>
    <n v="1265.99"/>
    <n v="1269.0630000000001"/>
    <n v="1269.0609337103999"/>
    <n v="-2.0662896001795161E-3"/>
    <m/>
  </r>
  <r>
    <x v="7"/>
    <s v="12107"/>
    <s v="SEMINOLE ELECTRIC COOPERATIVE, INC."/>
    <n v="2474411"/>
    <n v="40414713"/>
    <s v="136_B_1"/>
    <x v="0"/>
    <x v="1"/>
    <n v="3164.702276"/>
    <n v="3163.5124999999998"/>
    <n v="3163.5085515126898"/>
    <n v="-3.948487310026394E-3"/>
    <m/>
  </r>
  <r>
    <x v="7"/>
    <s v="12107"/>
    <s v="SEMINOLE ELECTRIC COOPERATIVE, INC."/>
    <n v="2474411"/>
    <n v="40414813"/>
    <s v="136_B_2"/>
    <x v="0"/>
    <x v="0"/>
    <n v="1083.4395"/>
    <n v="1099.6020000000001"/>
    <n v="1099.6012464016101"/>
    <n v="-7.535983900197607E-4"/>
    <m/>
  </r>
  <r>
    <x v="7"/>
    <s v="12107"/>
    <s v="SEMINOLE ELECTRIC COOPERATIVE, INC."/>
    <n v="2474411"/>
    <n v="40414813"/>
    <s v="136_B_2"/>
    <x v="0"/>
    <x v="1"/>
    <n v="2679.5030029999998"/>
    <n v="2679.4677499999998"/>
    <n v="2679.4726083222799"/>
    <n v="4.8583222801426018E-3"/>
    <m/>
  </r>
  <r>
    <x v="7"/>
    <s v="12111"/>
    <s v="FLORIDA MUNICIPAL POWER AGENCY"/>
    <n v="12779711"/>
    <n v="67328113"/>
    <s v="56400_G_CT1"/>
    <x v="0"/>
    <x v="0"/>
    <n v="35.199959"/>
    <n v="35.267710940000001"/>
    <n v="35.267783342919003"/>
    <n v="7.2402919002456656E-5"/>
    <m/>
  </r>
  <r>
    <x v="7"/>
    <s v="12111"/>
    <s v="FLORIDA MUNICIPAL POWER AGENCY"/>
    <n v="12779711"/>
    <n v="67328113"/>
    <s v="56400_G_CT1"/>
    <x v="0"/>
    <x v="1"/>
    <n v="3.8999959999999998"/>
    <n v="3.8655075685"/>
    <n v="3.8655114431311399"/>
    <n v="3.8746311399329159E-6"/>
    <m/>
  </r>
  <r>
    <x v="7"/>
    <s v="12113"/>
    <s v="GULF POWER COMPANY"/>
    <n v="2492511"/>
    <n v="40405113"/>
    <s v="7715_G_3"/>
    <x v="1"/>
    <x v="0"/>
    <n v="119.38"/>
    <m/>
    <n v="119.707070999999"/>
    <n v="0.3270709999990089"/>
    <m/>
  </r>
  <r>
    <x v="7"/>
    <s v="12113"/>
    <s v="GULF POWER COMPANY"/>
    <n v="2492511"/>
    <n v="40405113"/>
    <s v="7715_G_3"/>
    <x v="1"/>
    <x v="1"/>
    <n v="2.2141700000000002"/>
    <m/>
    <n v="2.2202357879999801"/>
    <n v="6.0657879999799214E-3"/>
    <m/>
  </r>
  <r>
    <x v="7"/>
    <s v="12113"/>
    <s v="SANTA ROSA ENERGY CTR, LLC"/>
    <n v="2492411"/>
    <n v="40405313"/>
    <s v="55242_G_CT01"/>
    <x v="0"/>
    <x v="0"/>
    <n v="167.69999999999899"/>
    <n v="167.482125"/>
    <n v="167.48235779999999"/>
    <n v="2.3279999999203937E-4"/>
    <m/>
  </r>
  <r>
    <x v="7"/>
    <s v="12113"/>
    <s v="SANTA ROSA ENERGY CTR, LLC"/>
    <n v="2492411"/>
    <n v="40405313"/>
    <s v="55242_G_CT01"/>
    <x v="0"/>
    <x v="1"/>
    <n v="3.6"/>
    <n v="3.3272568360000001"/>
    <n v="3.3272615120000002"/>
    <n v="4.676000000092273E-6"/>
    <m/>
  </r>
  <r>
    <x v="7"/>
    <s v="12121"/>
    <s v="DUKE ENERGY FLORIDA, LLC"/>
    <n v="642811"/>
    <n v="46454913"/>
    <s v="638_B_3"/>
    <x v="0"/>
    <x v="0"/>
    <n v="559.1"/>
    <n v="559.08756249999999"/>
    <n v="559.08737059999999"/>
    <n v="-1.9190000000435248E-4"/>
    <m/>
  </r>
  <r>
    <x v="7"/>
    <s v="12121"/>
    <s v="DUKE ENERGY FLORIDA, LLC"/>
    <n v="642811"/>
    <n v="46454913"/>
    <s v="638_B_3"/>
    <x v="0"/>
    <x v="1"/>
    <n v="1.18"/>
    <n v="1.2321068115"/>
    <n v="1.2320974919999901"/>
    <n v="-9.3195000099299818E-6"/>
    <m/>
  </r>
  <r>
    <x v="7"/>
    <s v="12121"/>
    <s v="DUKE ENERGY FLORIDA, LLC"/>
    <n v="642811"/>
    <n v="46455013"/>
    <s v="638_B_2"/>
    <x v="0"/>
    <x v="0"/>
    <n v="97.3"/>
    <n v="97.285390599999999"/>
    <n v="97.285304499999896"/>
    <n v="-8.6100000103783714E-5"/>
    <m/>
  </r>
  <r>
    <x v="7"/>
    <s v="12121"/>
    <s v="DUKE ENERGY FLORIDA, LLC"/>
    <n v="642811"/>
    <n v="46455013"/>
    <s v="638_B_2"/>
    <x v="0"/>
    <x v="1"/>
    <n v="0.27"/>
    <n v="0.28020828245000001"/>
    <n v="0.28020604700000001"/>
    <n v="-2.2354499999988064E-6"/>
    <m/>
  </r>
  <r>
    <x v="7"/>
    <s v="12121"/>
    <s v="DUKE ENERGY FLORIDA, LLC"/>
    <n v="642811"/>
    <n v="46455113"/>
    <s v="638_M_P2"/>
    <x v="0"/>
    <x v="0"/>
    <n v="4.67"/>
    <n v="3.5202607425000001"/>
    <n v="1.7896055209999899"/>
    <n v="-1.7306552215000102"/>
    <m/>
  </r>
  <r>
    <x v="7"/>
    <s v="12121"/>
    <s v="DUKE ENERGY FLORIDA, LLC"/>
    <n v="642811"/>
    <n v="46455113"/>
    <s v="638_M_P2"/>
    <x v="0"/>
    <x v="1"/>
    <n v="0.95"/>
    <m/>
    <n v="0.94999990049999905"/>
    <n v="-9.9500000905194952E-8"/>
    <m/>
  </r>
  <r>
    <x v="7"/>
    <s v="12121"/>
    <s v="DUKE ENERGY FLORIDA, LLC"/>
    <n v="642811"/>
    <n v="46455213"/>
    <s v="638_M_P3"/>
    <x v="0"/>
    <x v="0"/>
    <n v="38.379999999999903"/>
    <n v="37.434542970000003"/>
    <n v="16.526997020579898"/>
    <n v="-20.907545949420104"/>
    <m/>
  </r>
  <r>
    <x v="7"/>
    <s v="12121"/>
    <s v="DUKE ENERGY FLORIDA, LLC"/>
    <n v="642811"/>
    <n v="46455213"/>
    <s v="638_M_P3"/>
    <x v="0"/>
    <x v="1"/>
    <n v="0.37999999999999901"/>
    <m/>
    <n v="0.38000021241999898"/>
    <n v="2.1241999997867467E-7"/>
    <m/>
  </r>
  <r>
    <x v="7"/>
    <s v="12121"/>
    <s v="DUKE ENERGY FLORIDA, LLC"/>
    <n v="642811"/>
    <n v="46455313"/>
    <s v="638_B_1"/>
    <x v="0"/>
    <x v="0"/>
    <n v="26.64"/>
    <n v="26.641652344999901"/>
    <n v="26.641661499999898"/>
    <n v="9.1549999972073692E-6"/>
    <m/>
  </r>
  <r>
    <x v="7"/>
    <s v="12121"/>
    <s v="DUKE ENERGY FLORIDA, LLC"/>
    <n v="642811"/>
    <n v="46455313"/>
    <s v="638_B_1"/>
    <x v="0"/>
    <x v="1"/>
    <n v="0.12"/>
    <n v="0.1278538742"/>
    <n v="0.12785301200999999"/>
    <n v="-8.6219000000609114E-7"/>
    <m/>
  </r>
  <r>
    <x v="7"/>
    <s v="12121"/>
    <s v="DUKE ENERGY FLORIDA, LLC"/>
    <n v="642811"/>
    <n v="46455413"/>
    <s v="638_M_P1"/>
    <x v="0"/>
    <x v="0"/>
    <n v="44.819999999999901"/>
    <n v="44.363923829999997"/>
    <n v="21.099976989599899"/>
    <n v="-23.263946840400099"/>
    <m/>
  </r>
  <r>
    <x v="7"/>
    <s v="12121"/>
    <s v="DUKE ENERGY FLORIDA, LLC"/>
    <n v="642811"/>
    <n v="46455413"/>
    <s v="638_M_P1"/>
    <x v="0"/>
    <x v="1"/>
    <n v="0.49"/>
    <m/>
    <n v="0.48999983768099997"/>
    <n v="-1.6231900001884014E-7"/>
    <m/>
  </r>
  <r>
    <x v="7"/>
    <s v="12123"/>
    <s v="FOLEY CELLULOSE LLC"/>
    <n v="752411"/>
    <n v="46309213"/>
    <s v="50466_G_GEN6"/>
    <x v="1"/>
    <x v="0"/>
    <n v="239.7552"/>
    <m/>
    <n v="240.27775159999899"/>
    <n v="0.52255159999899092"/>
    <m/>
  </r>
  <r>
    <x v="7"/>
    <s v="12123"/>
    <s v="FOLEY CELLULOSE LLC"/>
    <n v="752411"/>
    <n v="46309213"/>
    <s v="50466_G_GEN6"/>
    <x v="1"/>
    <x v="1"/>
    <n v="105.890008999999"/>
    <m/>
    <n v="106.120798519999"/>
    <n v="0.23078952000000186"/>
    <m/>
  </r>
  <r>
    <x v="7"/>
    <s v="12127"/>
    <s v="DUKE ENERGY FLORIDA, INC."/>
    <n v="2797211"/>
    <n v="40826113"/>
    <s v="629_G_P4"/>
    <x v="0"/>
    <x v="0"/>
    <n v="2.6"/>
    <m/>
    <n v="2.6053531030000001"/>
    <n v="5.3531030000000257E-3"/>
    <m/>
  </r>
  <r>
    <x v="7"/>
    <s v="12127"/>
    <s v="DUKE ENERGY FLORIDA, INC."/>
    <n v="2797211"/>
    <n v="40826113"/>
    <s v="629_G_P4"/>
    <x v="0"/>
    <x v="1"/>
    <n v="0.1"/>
    <m/>
    <n v="0.100205892299999"/>
    <n v="2.0589229999899705E-4"/>
    <m/>
  </r>
  <r>
    <x v="7"/>
    <s v="12127"/>
    <s v="DUKE ENERGY FLORIDA, INC."/>
    <n v="2797311"/>
    <n v="40825013"/>
    <s v="6046_G_4"/>
    <x v="0"/>
    <x v="0"/>
    <n v="8.5"/>
    <n v="8.5540390599999991"/>
    <n v="8.5540398"/>
    <n v="7.40000000831742E-7"/>
    <m/>
  </r>
  <r>
    <x v="7"/>
    <s v="12127"/>
    <s v="DUKE ENERGY FLORIDA, INC."/>
    <n v="2797311"/>
    <n v="40825013"/>
    <s v="6046_G_4"/>
    <x v="0"/>
    <x v="1"/>
    <n v="0.8"/>
    <m/>
    <n v="0.80000036200000002"/>
    <n v="3.6199999997599264E-7"/>
    <m/>
  </r>
  <r>
    <x v="7"/>
    <s v="12127"/>
    <s v="DUKE ENERGY FLORIDA, INC."/>
    <n v="2797311"/>
    <n v="40825113"/>
    <s v="6046_G_3"/>
    <x v="0"/>
    <x v="0"/>
    <n v="9.1"/>
    <n v="9.045401365"/>
    <n v="9.0453995000000003"/>
    <n v="-1.8649999997677469E-6"/>
    <m/>
  </r>
  <r>
    <x v="7"/>
    <s v="12127"/>
    <s v="DUKE ENERGY FLORIDA, INC."/>
    <n v="2797311"/>
    <n v="40825113"/>
    <s v="6046_G_3"/>
    <x v="0"/>
    <x v="1"/>
    <n v="0.8"/>
    <m/>
    <n v="0.79999989699999996"/>
    <n v="-1.0300000008456323E-7"/>
    <m/>
  </r>
  <r>
    <x v="7"/>
    <s v="12127"/>
    <s v="DUKE ENERGY FLORIDA, INC."/>
    <n v="2797311"/>
    <n v="40825213"/>
    <s v="6046_G_6"/>
    <x v="0"/>
    <x v="0"/>
    <n v="5"/>
    <n v="5.0687666"/>
    <n v="5.0687670100000002"/>
    <n v="4.1000000017277216E-7"/>
    <m/>
  </r>
  <r>
    <x v="7"/>
    <s v="12127"/>
    <s v="DUKE ENERGY FLORIDA, INC."/>
    <n v="2797311"/>
    <n v="40825213"/>
    <s v="6046_G_6"/>
    <x v="0"/>
    <x v="1"/>
    <n v="0.5"/>
    <m/>
    <n v="0.49999998899999998"/>
    <n v="-1.1000000021965661E-8"/>
    <m/>
  </r>
  <r>
    <x v="7"/>
    <s v="12127"/>
    <s v="DUKE ENERGY FLORIDA, INC."/>
    <n v="2797311"/>
    <n v="40825313"/>
    <s v="6046_G_10"/>
    <x v="0"/>
    <x v="0"/>
    <n v="3.1"/>
    <n v="3.06896020499999"/>
    <n v="3.0689605100000001"/>
    <n v="3.0500001013678002E-7"/>
    <m/>
  </r>
  <r>
    <x v="7"/>
    <s v="12127"/>
    <s v="DUKE ENERGY FLORIDA, INC."/>
    <n v="2797311"/>
    <n v="40825313"/>
    <s v="6046_G_10"/>
    <x v="0"/>
    <x v="1"/>
    <n v="0.9"/>
    <n v="0.97070831300000004"/>
    <n v="0.97070851000000002"/>
    <n v="1.9699999997957462E-7"/>
    <m/>
  </r>
  <r>
    <x v="7"/>
    <s v="12127"/>
    <s v="DUKE ENERGY FLORIDA, INC."/>
    <n v="2797311"/>
    <n v="40825413"/>
    <s v="6046_G_P1"/>
    <x v="0"/>
    <x v="0"/>
    <n v="7.7"/>
    <n v="7.6552192400000001"/>
    <n v="7.6552161200000004"/>
    <n v="-3.1199999996900374E-6"/>
    <m/>
  </r>
  <r>
    <x v="7"/>
    <s v="12127"/>
    <s v="DUKE ENERGY FLORIDA, INC."/>
    <n v="2797311"/>
    <n v="40825413"/>
    <s v="6046_G_P1"/>
    <x v="0"/>
    <x v="1"/>
    <n v="0.7"/>
    <m/>
    <n v="0.69999998879999903"/>
    <n v="-1.1200000926692155E-8"/>
    <m/>
  </r>
  <r>
    <x v="7"/>
    <s v="12127"/>
    <s v="DUKE ENERGY FLORIDA, INC."/>
    <n v="2797311"/>
    <n v="40825513"/>
    <s v="6046_G_9"/>
    <x v="0"/>
    <x v="0"/>
    <n v="24.4"/>
    <n v="24.384318360000002"/>
    <n v="24.384331000900001"/>
    <n v="1.2640899999638577E-5"/>
    <m/>
  </r>
  <r>
    <x v="7"/>
    <s v="12127"/>
    <s v="DUKE ENERGY FLORIDA, INC."/>
    <n v="2797311"/>
    <n v="40825513"/>
    <s v="6046_G_9"/>
    <x v="0"/>
    <x v="1"/>
    <n v="0.5"/>
    <n v="0.54886444099999998"/>
    <n v="0.548865530719999"/>
    <n v="1.0897199990145268E-6"/>
    <m/>
  </r>
  <r>
    <x v="7"/>
    <s v="12127"/>
    <s v="DUKE ENERGY FLORIDA, INC."/>
    <n v="2797311"/>
    <n v="40825613"/>
    <s v="6046_G_5"/>
    <x v="0"/>
    <x v="0"/>
    <n v="6.9"/>
    <n v="6.8821166999999903"/>
    <n v="6.8821155000000003"/>
    <n v="-1.1999999900424996E-6"/>
    <m/>
  </r>
  <r>
    <x v="7"/>
    <s v="12127"/>
    <s v="DUKE ENERGY FLORIDA, INC."/>
    <n v="2797311"/>
    <n v="40825613"/>
    <s v="6046_G_5"/>
    <x v="0"/>
    <x v="1"/>
    <n v="0.7"/>
    <m/>
    <n v="0.70000005600000004"/>
    <n v="5.6000000081546375E-8"/>
    <m/>
  </r>
  <r>
    <x v="7"/>
    <s v="12127"/>
    <s v="DUKE ENERGY FLORIDA, INC."/>
    <n v="2797311"/>
    <n v="40825713"/>
    <s v="6046_G_7"/>
    <x v="0"/>
    <x v="0"/>
    <n v="23.8"/>
    <n v="23.760785155000001"/>
    <n v="23.7607575601"/>
    <n v="-2.7594900000593725E-5"/>
    <m/>
  </r>
  <r>
    <x v="7"/>
    <s v="12127"/>
    <s v="DUKE ENERGY FLORIDA, INC."/>
    <n v="2797311"/>
    <n v="40825713"/>
    <s v="6046_G_7"/>
    <x v="0"/>
    <x v="1"/>
    <n v="0.5"/>
    <n v="0.56696783449999999"/>
    <n v="0.56696761040999999"/>
    <n v="-2.2409000000056523E-7"/>
    <m/>
  </r>
  <r>
    <x v="7"/>
    <s v="12127"/>
    <s v="DUKE ENERGY FLORIDA, INC."/>
    <n v="2797311"/>
    <n v="40825813"/>
    <s v="6046_G_8"/>
    <x v="0"/>
    <x v="0"/>
    <n v="28.1"/>
    <n v="28.085433594999898"/>
    <n v="28.085421041"/>
    <n v="-1.2553999898301527E-5"/>
    <m/>
  </r>
  <r>
    <x v="7"/>
    <s v="12127"/>
    <s v="DUKE ENERGY FLORIDA, INC."/>
    <n v="2797311"/>
    <n v="40825813"/>
    <s v="6046_G_8"/>
    <x v="0"/>
    <x v="1"/>
    <n v="0.3"/>
    <n v="0.41192272949999997"/>
    <n v="0.41192300069999999"/>
    <n v="2.7120000001268352E-7"/>
    <m/>
  </r>
  <r>
    <x v="7"/>
    <s v="12127"/>
    <s v="DUKE ENERGY FLORIDA, INC."/>
    <n v="2797311"/>
    <n v="40825913"/>
    <s v="6046_G_2"/>
    <x v="0"/>
    <x v="0"/>
    <n v="9"/>
    <n v="8.9289335950000002"/>
    <n v="8.9289325999999996"/>
    <n v="-9.9500000061425453E-7"/>
    <m/>
  </r>
  <r>
    <x v="7"/>
    <s v="12127"/>
    <s v="DUKE ENERGY FLORIDA, INC."/>
    <n v="2797311"/>
    <n v="40825913"/>
    <s v="6046_G_2"/>
    <x v="0"/>
    <x v="1"/>
    <n v="0.8"/>
    <m/>
    <n v="0.80000021099999996"/>
    <n v="2.1099999991669449E-7"/>
    <m/>
  </r>
  <r>
    <x v="7"/>
    <s v="12127"/>
    <s v="FLORIDA POWER &amp; LIGHT (PSN)"/>
    <n v="845211"/>
    <n v="46194013"/>
    <s v="620_G_5B"/>
    <x v="0"/>
    <x v="0"/>
    <n v="134.9"/>
    <n v="134.89559374999999"/>
    <n v="134.89556051999901"/>
    <n v="-3.3230000980211116E-5"/>
    <m/>
  </r>
  <r>
    <x v="7"/>
    <s v="12127"/>
    <s v="FLORIDA POWER &amp; LIGHT (PSN)"/>
    <n v="845211"/>
    <n v="46194013"/>
    <s v="620_G_5B"/>
    <x v="0"/>
    <x v="1"/>
    <n v="2.4900000000000002"/>
    <n v="2.4870749509999999"/>
    <n v="2.4870820468999999"/>
    <n v="7.0959000000314632E-6"/>
    <m/>
  </r>
  <r>
    <x v="7"/>
    <s v="12127"/>
    <s v="FLORIDA POWER &amp; LIGHT (PSN)"/>
    <n v="845211"/>
    <n v="46194113"/>
    <s v="620_G_5A"/>
    <x v="0"/>
    <x v="0"/>
    <n v="138.46"/>
    <n v="138.4615"/>
    <n v="138.46124905999901"/>
    <n v="-2.5094000099556979E-4"/>
    <m/>
  </r>
  <r>
    <x v="7"/>
    <s v="12127"/>
    <s v="FLORIDA POWER &amp; LIGHT (PSN)"/>
    <n v="845211"/>
    <n v="46194113"/>
    <s v="620_G_5A"/>
    <x v="0"/>
    <x v="1"/>
    <n v="2.61"/>
    <n v="2.6115595704999901"/>
    <n v="2.6115560851099899"/>
    <n v="-3.4853900001685645E-6"/>
    <m/>
  </r>
  <r>
    <x v="7"/>
    <s v="12127"/>
    <s v="FLORIDA POWER &amp; LIGHT (PSN)"/>
    <n v="845211"/>
    <n v="46194613"/>
    <s v="620_G_5D"/>
    <x v="0"/>
    <x v="0"/>
    <n v="144.1"/>
    <n v="144.09700000000001"/>
    <n v="144.09699762"/>
    <n v="-2.3800000121809717E-6"/>
    <m/>
  </r>
  <r>
    <x v="7"/>
    <s v="12127"/>
    <s v="FLORIDA POWER &amp; LIGHT (PSN)"/>
    <n v="845211"/>
    <n v="46194613"/>
    <s v="620_G_5D"/>
    <x v="0"/>
    <x v="1"/>
    <n v="2.62"/>
    <n v="2.6186259765000002"/>
    <n v="2.6186130991000001"/>
    <n v="-1.2877400000110839E-5"/>
    <m/>
  </r>
  <r>
    <x v="7"/>
    <s v="12127"/>
    <s v="FLORIDA POWER &amp; LIGHT (PSN)"/>
    <n v="845211"/>
    <n v="46194713"/>
    <s v="620_G_5C"/>
    <x v="0"/>
    <x v="0"/>
    <n v="130.82"/>
    <n v="130.81935154999999"/>
    <n v="130.81937219999901"/>
    <n v="2.0649999015631693E-5"/>
    <m/>
  </r>
  <r>
    <x v="7"/>
    <s v="12127"/>
    <s v="FLORIDA POWER &amp; LIGHT (PSN)"/>
    <n v="845211"/>
    <n v="46194713"/>
    <s v="620_G_5C"/>
    <x v="0"/>
    <x v="1"/>
    <n v="2.48"/>
    <n v="2.4776110839999999"/>
    <n v="2.4776050801"/>
    <n v="-6.0038999998290876E-6"/>
    <m/>
  </r>
  <r>
    <x v="7"/>
    <s v="12127"/>
    <s v="FLORIDA POWER &amp; LIGHT (PSN)"/>
    <n v="845211"/>
    <n v="67203913"/>
    <s v="620_G_4A"/>
    <x v="0"/>
    <x v="0"/>
    <n v="117.2"/>
    <n v="117.1943203"/>
    <n v="117.19436404"/>
    <n v="4.3739999995295875E-5"/>
    <m/>
  </r>
  <r>
    <x v="7"/>
    <s v="12127"/>
    <s v="FLORIDA POWER &amp; LIGHT (PSN)"/>
    <n v="845211"/>
    <n v="67203913"/>
    <s v="620_G_4A"/>
    <x v="0"/>
    <x v="1"/>
    <n v="2.14"/>
    <n v="2.1427250975000001"/>
    <n v="2.1427220419999999"/>
    <n v="-3.0555000001264432E-6"/>
    <m/>
  </r>
  <r>
    <x v="7"/>
    <s v="12127"/>
    <s v="FLORIDA POWER &amp; LIGHT (PSN)"/>
    <n v="845211"/>
    <n v="67204013"/>
    <s v="620_G_4B"/>
    <x v="0"/>
    <x v="0"/>
    <n v="117.45"/>
    <n v="117.44582029999999"/>
    <n v="117.445829439999"/>
    <n v="9.139999008311861E-6"/>
    <m/>
  </r>
  <r>
    <x v="7"/>
    <s v="12127"/>
    <s v="FLORIDA POWER &amp; LIGHT (PSN)"/>
    <n v="845211"/>
    <n v="67204013"/>
    <s v="620_G_4B"/>
    <x v="0"/>
    <x v="1"/>
    <n v="2.14"/>
    <n v="2.1400371095000001"/>
    <n v="2.1400315309910001"/>
    <n v="-5.5785090000703974E-6"/>
    <m/>
  </r>
  <r>
    <x v="7"/>
    <s v="12127"/>
    <s v="FLORIDA POWER &amp; LIGHT (PSN)"/>
    <n v="845211"/>
    <n v="67204113"/>
    <s v="620_G_4C"/>
    <x v="0"/>
    <x v="0"/>
    <n v="123.24"/>
    <n v="123.2385781"/>
    <n v="123.238693609999"/>
    <n v="1.1550999900578063E-4"/>
    <m/>
  </r>
  <r>
    <x v="7"/>
    <s v="12127"/>
    <s v="FLORIDA POWER &amp; LIGHT (PSN)"/>
    <n v="845211"/>
    <n v="67204113"/>
    <s v="620_G_4C"/>
    <x v="0"/>
    <x v="1"/>
    <n v="2.31"/>
    <n v="2.3105905760000001"/>
    <n v="2.3105850329000002"/>
    <n v="-5.5430999998939967E-6"/>
    <m/>
  </r>
  <r>
    <x v="7"/>
    <s v="12127"/>
    <s v="FLORIDA POWER &amp; LIGHT (PSN)"/>
    <n v="845211"/>
    <n v="67204213"/>
    <s v="620_G_4D"/>
    <x v="0"/>
    <x v="0"/>
    <n v="131.85"/>
    <n v="131.85062500000001"/>
    <n v="131.85061461999999"/>
    <n v="-1.0380000020404623E-5"/>
    <m/>
  </r>
  <r>
    <x v="7"/>
    <s v="12127"/>
    <s v="FLORIDA POWER &amp; LIGHT (PSN)"/>
    <n v="845211"/>
    <n v="67204213"/>
    <s v="620_G_4D"/>
    <x v="0"/>
    <x v="1"/>
    <n v="2.48"/>
    <n v="2.4771672365000001"/>
    <n v="2.4771620810999999"/>
    <n v="-5.1554000002340672E-6"/>
    <m/>
  </r>
  <r>
    <x v="7"/>
    <s v="12127"/>
    <s v="UTILITIES COMMISSION, CITY OF NEW SMYRNA"/>
    <n v="2798211"/>
    <n v="40823513"/>
    <s v="7954_G_1"/>
    <x v="1"/>
    <x v="0"/>
    <n v="0.59399999999999997"/>
    <m/>
    <n v="0.59522297719999995"/>
    <n v="1.222977199999975E-3"/>
    <m/>
  </r>
  <r>
    <x v="7"/>
    <s v="12127"/>
    <s v="UTILITIES COMMISSION, CITY OF NEW SMYRNA"/>
    <n v="2798211"/>
    <n v="40823513"/>
    <s v="7954_G_1"/>
    <x v="1"/>
    <x v="1"/>
    <n v="3.0000000000000001E-5"/>
    <m/>
    <n v="3.00617669099999E-5"/>
    <n v="6.1766909999899644E-8"/>
    <m/>
  </r>
  <r>
    <x v="7"/>
    <s v="12129"/>
    <s v="TALLAHASSEE CITY PURDOM GENERATING STA."/>
    <n v="2731711"/>
    <n v="41201313"/>
    <s v="689_G_8"/>
    <x v="0"/>
    <x v="0"/>
    <n v="162.34716"/>
    <n v="97.474718749999994"/>
    <n v="97.474721248999899"/>
    <n v="2.4989999047875244E-6"/>
    <m/>
  </r>
  <r>
    <x v="7"/>
    <s v="12129"/>
    <s v="TALLAHASSEE CITY PURDOM GENERATING STA."/>
    <n v="2731711"/>
    <n v="41201313"/>
    <s v="689_G_8"/>
    <x v="0"/>
    <x v="1"/>
    <n v="8.4000310000000002"/>
    <n v="8.4140380849999996"/>
    <n v="8.4140575762654599"/>
    <n v="1.9491265460302998E-5"/>
    <m/>
  </r>
  <r>
    <x v="7"/>
    <s v="12129"/>
    <s v="TALLAHASSEE CITY PURDOM GENERATING STA."/>
    <n v="2731711"/>
    <n v="41201813"/>
    <s v="689_G_9"/>
    <x v="1"/>
    <x v="0"/>
    <n v="0.77839999999999998"/>
    <m/>
    <n v="0.78009653899999998"/>
    <n v="1.6965389999999969E-3"/>
    <m/>
  </r>
  <r>
    <x v="7"/>
    <s v="12129"/>
    <s v="TALLAHASSEE CITY PURDOM GENERATING STA."/>
    <n v="2731711"/>
    <n v="41201813"/>
    <s v="689_G_9"/>
    <x v="1"/>
    <x v="1"/>
    <n v="4.6699999999999997E-3"/>
    <m/>
    <n v="4.6801784469999996E-3"/>
    <n v="1.0178446999999959E-5"/>
    <m/>
  </r>
  <r>
    <x v="8"/>
    <s v="13015"/>
    <s v="Ga Power Company - Plant Bowen"/>
    <n v="2813011"/>
    <n v="40818813"/>
    <s v="703_B_2BLR"/>
    <x v="0"/>
    <x v="0"/>
    <n v="1334.7539999999999"/>
    <n v="1328.8466249999999"/>
    <n v="1328.84400670533"/>
    <n v="-2.6182946699009335E-3"/>
    <m/>
  </r>
  <r>
    <x v="8"/>
    <s v="13015"/>
    <s v="Ga Power Company - Plant Bowen"/>
    <n v="2813011"/>
    <n v="40818813"/>
    <s v="703_B_2BLR"/>
    <x v="0"/>
    <x v="1"/>
    <n v="2423.6799999999998"/>
    <n v="2392.6112499999999"/>
    <n v="2392.6139378969001"/>
    <n v="2.687896900170017E-3"/>
    <m/>
  </r>
  <r>
    <x v="8"/>
    <s v="13015"/>
    <s v="Ga Power Company - Plant Bowen"/>
    <n v="2813011"/>
    <n v="40818913"/>
    <s v="703_B_1BLR"/>
    <x v="0"/>
    <x v="0"/>
    <n v="1418.288"/>
    <n v="1413.3646249999999"/>
    <n v="1413.3645510152701"/>
    <n v="-7.3984729851872544E-5"/>
    <m/>
  </r>
  <r>
    <x v="8"/>
    <s v="13015"/>
    <s v="Ga Power Company - Plant Bowen"/>
    <n v="2813011"/>
    <n v="40818913"/>
    <s v="703_B_1BLR"/>
    <x v="0"/>
    <x v="1"/>
    <n v="2411.6099999999901"/>
    <n v="2365.7952500000001"/>
    <n v="2365.7959687295001"/>
    <n v="7.1872950002216385E-4"/>
    <m/>
  </r>
  <r>
    <x v="8"/>
    <s v="13015"/>
    <s v="Ga Power Company - Plant Bowen"/>
    <n v="2813011"/>
    <n v="40819013"/>
    <s v="703_B_4BLR"/>
    <x v="0"/>
    <x v="0"/>
    <n v="2108.39"/>
    <n v="2107.4445000000001"/>
    <n v="2107.4428466224899"/>
    <n v="-1.6533775101379433E-3"/>
    <m/>
  </r>
  <r>
    <x v="8"/>
    <s v="13015"/>
    <s v="Ga Power Company - Plant Bowen"/>
    <n v="2813011"/>
    <n v="40819013"/>
    <s v="703_B_4BLR"/>
    <x v="0"/>
    <x v="1"/>
    <n v="3157.61"/>
    <n v="3143.0740000000001"/>
    <n v="3143.0778609099998"/>
    <n v="3.860909999730211E-3"/>
    <m/>
  </r>
  <r>
    <x v="8"/>
    <s v="13015"/>
    <s v="Ga Power Company - Plant Bowen"/>
    <n v="2813011"/>
    <n v="40819213"/>
    <s v="703_B_3BLR"/>
    <x v="0"/>
    <x v="0"/>
    <n v="1778.1220000000001"/>
    <n v="1778.1685"/>
    <n v="1778.1680849225099"/>
    <n v="-4.1507749006086669E-4"/>
    <m/>
  </r>
  <r>
    <x v="8"/>
    <s v="13015"/>
    <s v="Ga Power Company - Plant Bowen"/>
    <n v="2813011"/>
    <n v="40819213"/>
    <s v="703_B_3BLR"/>
    <x v="0"/>
    <x v="1"/>
    <n v="2460.5001000000002"/>
    <n v="2460.5065"/>
    <n v="2460.50622012024"/>
    <n v="-2.7987976000076742E-4"/>
    <m/>
  </r>
  <r>
    <x v="8"/>
    <s v="13021"/>
    <s v="Graphic Packaging Macon Mill"/>
    <n v="7414811"/>
    <n v="108742413"/>
    <s v="54464_B_B004"/>
    <x v="1"/>
    <x v="0"/>
    <n v="304.12"/>
    <m/>
    <n v="304.95324733080002"/>
    <n v="0.83324733080002034"/>
    <m/>
  </r>
  <r>
    <x v="8"/>
    <s v="13021"/>
    <s v="Graphic Packaging Macon Mill"/>
    <n v="7414811"/>
    <n v="108742413"/>
    <s v="54464_B_B004"/>
    <x v="1"/>
    <x v="1"/>
    <n v="6.3632"/>
    <m/>
    <n v="6.3806348756520501"/>
    <n v="1.7434875652050152E-2"/>
    <m/>
  </r>
  <r>
    <x v="8"/>
    <s v="13021"/>
    <s v="Graphic Packaging Macon Mill"/>
    <n v="7414811"/>
    <n v="9231513"/>
    <s v="54464_B_D001"/>
    <x v="1"/>
    <x v="0"/>
    <n v="476.32299999999998"/>
    <m/>
    <n v="477.62803823999798"/>
    <n v="1.3050382399979981"/>
    <m/>
  </r>
  <r>
    <x v="8"/>
    <s v="13021"/>
    <s v="Graphic Packaging Macon Mill"/>
    <n v="7414811"/>
    <n v="9231513"/>
    <s v="54464_B_D001"/>
    <x v="1"/>
    <x v="1"/>
    <n v="15.4399"/>
    <m/>
    <n v="15.482197567499901"/>
    <n v="4.2297567499900879E-2"/>
    <m/>
  </r>
  <r>
    <x v="8"/>
    <s v="13021"/>
    <s v="Graphic Packaging Macon Mill"/>
    <n v="7414811"/>
    <n v="9232713"/>
    <s v="54464_B_B002"/>
    <x v="1"/>
    <x v="0"/>
    <n v="20.010000000000002"/>
    <m/>
    <n v="20.064826379999801"/>
    <n v="5.4826379999799002E-2"/>
    <m/>
  </r>
  <r>
    <x v="8"/>
    <s v="13021"/>
    <s v="Graphic Packaging Macon Mill"/>
    <n v="7414811"/>
    <n v="9232713"/>
    <s v="54464_B_B002"/>
    <x v="1"/>
    <x v="1"/>
    <n v="4.2999999999999997E-2"/>
    <m/>
    <n v="4.3117801199999903E-2"/>
    <n v="1.1780119999990624E-4"/>
    <m/>
  </r>
  <r>
    <x v="8"/>
    <s v="13021"/>
    <s v="Graphic Packaging Macon Mill"/>
    <n v="7414811"/>
    <n v="9232813"/>
    <s v="54464_B_B003"/>
    <x v="1"/>
    <x v="0"/>
    <n v="354.5"/>
    <m/>
    <n v="355.47121797599698"/>
    <n v="0.97121797599697857"/>
    <m/>
  </r>
  <r>
    <x v="8"/>
    <s v="13021"/>
    <s v="Graphic Packaging Macon Mill"/>
    <n v="7414811"/>
    <n v="9232813"/>
    <s v="54464_B_B003"/>
    <x v="1"/>
    <x v="1"/>
    <n v="0.85519999999999996"/>
    <m/>
    <n v="0.8575432704"/>
    <n v="2.3432704000000415E-3"/>
    <m/>
  </r>
  <r>
    <x v="8"/>
    <s v="13033"/>
    <s v="Southern Nuclear - Allen B. Wilson Plant"/>
    <n v="15028311"/>
    <n v="91734613"/>
    <s v="6258_G_5A"/>
    <x v="0"/>
    <x v="0"/>
    <n v="7.6125999999999898"/>
    <n v="3.7338503420000002"/>
    <n v="3.7338502"/>
    <n v="-1.4200000020281323E-7"/>
    <m/>
  </r>
  <r>
    <x v="8"/>
    <s v="13033"/>
    <s v="Southern Nuclear - Allen B. Wilson Plant"/>
    <n v="15028311"/>
    <n v="91734613"/>
    <s v="6258_G_5A"/>
    <x v="0"/>
    <x v="1"/>
    <n v="0.28549999999999998"/>
    <n v="1.5559499510000001"/>
    <n v="1.5559499999999999"/>
    <n v="4.8999999835430685E-8"/>
    <m/>
  </r>
  <r>
    <x v="8"/>
    <s v="13033"/>
    <s v="Southern Nuclear - Allen B. Wilson Plant"/>
    <n v="15028311"/>
    <n v="91734713"/>
    <s v="6258_G_5B"/>
    <x v="0"/>
    <x v="0"/>
    <n v="7.5224000000000002"/>
    <n v="3.8544999999999998"/>
    <n v="3.8545001000000001"/>
    <n v="1.0000000028043132E-7"/>
    <m/>
  </r>
  <r>
    <x v="8"/>
    <s v="13033"/>
    <s v="Southern Nuclear - Allen B. Wilson Plant"/>
    <n v="15028311"/>
    <n v="91734713"/>
    <s v="6258_G_5B"/>
    <x v="0"/>
    <x v="1"/>
    <n v="0.28210000000000002"/>
    <n v="1.6062498779999901"/>
    <n v="1.60625"/>
    <n v="1.2200000987228066E-7"/>
    <m/>
  </r>
  <r>
    <x v="8"/>
    <s v="13033"/>
    <s v="Southern Nuclear - Allen B. Wilson Plant"/>
    <n v="15028311"/>
    <n v="91734813"/>
    <s v="6258_G_5C"/>
    <x v="0"/>
    <x v="0"/>
    <n v="5.7213000000000003"/>
    <n v="4.6895996095000001"/>
    <n v="4.6896000999999998"/>
    <n v="4.9049999972794467E-7"/>
    <m/>
  </r>
  <r>
    <x v="8"/>
    <s v="13033"/>
    <s v="Southern Nuclear - Allen B. Wilson Plant"/>
    <n v="15028311"/>
    <n v="91734813"/>
    <s v="6258_G_5C"/>
    <x v="0"/>
    <x v="1"/>
    <n v="0.2145"/>
    <n v="1.9541500245000001"/>
    <n v="1.9541500000000001"/>
    <n v="-2.4500000028737645E-8"/>
    <m/>
  </r>
  <r>
    <x v="8"/>
    <s v="13033"/>
    <s v="Southern Nuclear - Allen B. Wilson Plant"/>
    <n v="15028311"/>
    <n v="91734913"/>
    <s v="6258_G_5D"/>
    <x v="0"/>
    <x v="0"/>
    <n v="5.7439999999999998"/>
    <n v="3.7404999999999999"/>
    <n v="3.7404999999999999"/>
    <n v="0"/>
    <m/>
  </r>
  <r>
    <x v="8"/>
    <s v="13033"/>
    <s v="Southern Nuclear - Allen B. Wilson Plant"/>
    <n v="15028311"/>
    <n v="91734913"/>
    <s v="6258_G_5D"/>
    <x v="0"/>
    <x v="1"/>
    <n v="0.21540000000000001"/>
    <n v="1.558750122"/>
    <n v="1.5587500000000001"/>
    <n v="-1.2199999988027344E-7"/>
    <m/>
  </r>
  <r>
    <x v="8"/>
    <s v="13033"/>
    <s v="Southern Nuclear - Allen B. Wilson Plant"/>
    <n v="15028311"/>
    <n v="91735013"/>
    <s v="6258_G_5E"/>
    <x v="0"/>
    <x v="0"/>
    <n v="6.1581000000000001"/>
    <n v="4.5317998045000003"/>
    <n v="4.5317999999999996"/>
    <n v="1.9549999930035256E-7"/>
    <m/>
  </r>
  <r>
    <x v="8"/>
    <s v="13033"/>
    <s v="Southern Nuclear - Allen B. Wilson Plant"/>
    <n v="15028311"/>
    <n v="91735013"/>
    <s v="6258_G_5E"/>
    <x v="0"/>
    <x v="1"/>
    <n v="0.23089999999999999"/>
    <n v="1.8885499269999999"/>
    <n v="1.88855"/>
    <n v="7.300000004484275E-8"/>
    <m/>
  </r>
  <r>
    <x v="8"/>
    <s v="13033"/>
    <s v="Southern Nuclear - Allen B. Wilson Plant"/>
    <n v="15028311"/>
    <n v="91735113"/>
    <s v="6258_G_5F"/>
    <x v="0"/>
    <x v="0"/>
    <n v="6.3182999999999998"/>
    <n v="4.0769497069999998"/>
    <n v="4.0769503"/>
    <n v="5.9300000021522692E-7"/>
    <m/>
  </r>
  <r>
    <x v="8"/>
    <s v="13033"/>
    <s v="Southern Nuclear - Allen B. Wilson Plant"/>
    <n v="15028311"/>
    <n v="91735113"/>
    <s v="6258_G_5F"/>
    <x v="0"/>
    <x v="1"/>
    <n v="0.2369"/>
    <n v="1.698999878"/>
    <n v="1.6990000999999999"/>
    <n v="2.2199999993866015E-7"/>
    <m/>
  </r>
  <r>
    <x v="8"/>
    <s v="13051"/>
    <s v="Ga Power Company - Plant Boulevard"/>
    <n v="15504311"/>
    <n v="97066413"/>
    <s v="732_G_1"/>
    <x v="1"/>
    <x v="0"/>
    <n v="0.83650000000000002"/>
    <m/>
    <n v="0.83676346680400004"/>
    <n v="2.634668040000232E-4"/>
    <m/>
  </r>
  <r>
    <x v="8"/>
    <s v="13051"/>
    <s v="Ga Power Company - Plant Boulevard"/>
    <n v="15504311"/>
    <n v="97066413"/>
    <s v="732_G_1"/>
    <x v="1"/>
    <x v="1"/>
    <n v="3.1300000000000001E-2"/>
    <m/>
    <n v="3.1309859475429899E-2"/>
    <n v="9.8594754298977905E-6"/>
    <m/>
  </r>
  <r>
    <x v="8"/>
    <s v="13067"/>
    <s v="Ga Power Company - Plant McDonough/Atkinson"/>
    <n v="3699211"/>
    <n v="105654313"/>
    <s v="710_G_CT4A"/>
    <x v="0"/>
    <x v="0"/>
    <n v="77.367000000000004"/>
    <n v="77.311328099999997"/>
    <n v="77.31139331"/>
    <n v="6.5210000002480228E-5"/>
    <m/>
  </r>
  <r>
    <x v="8"/>
    <s v="13067"/>
    <s v="Ga Power Company - Plant McDonough/Atkinson"/>
    <n v="3699211"/>
    <n v="105654313"/>
    <s v="710_G_CT4A"/>
    <x v="0"/>
    <x v="1"/>
    <n v="6.0469999999999997"/>
    <n v="6.0470234400000002"/>
    <n v="6.0470084990000004"/>
    <n v="-1.4940999999879523E-5"/>
    <m/>
  </r>
  <r>
    <x v="8"/>
    <s v="13067"/>
    <s v="Ga Power Company - Plant McDonough/Atkinson"/>
    <n v="3699211"/>
    <n v="105654413"/>
    <s v="710_G_CT4B"/>
    <x v="0"/>
    <x v="0"/>
    <n v="80.875"/>
    <n v="80.836835949999994"/>
    <n v="80.836516020000005"/>
    <n v="-3.1992999998919913E-4"/>
    <m/>
  </r>
  <r>
    <x v="8"/>
    <s v="13067"/>
    <s v="Ga Power Company - Plant McDonough/Atkinson"/>
    <n v="3699211"/>
    <n v="105654413"/>
    <s v="710_G_CT4B"/>
    <x v="0"/>
    <x v="1"/>
    <n v="6.2370000000000001"/>
    <n v="6.2373227550000001"/>
    <n v="6.2372990310199903"/>
    <n v="-2.3723980009826562E-5"/>
    <m/>
  </r>
  <r>
    <x v="8"/>
    <s v="13067"/>
    <s v="Ga Power Company - Plant McDonough/Atkinson"/>
    <n v="3699211"/>
    <n v="105654513"/>
    <s v="710_G_5ACT"/>
    <x v="0"/>
    <x v="0"/>
    <n v="69.977999999999994"/>
    <n v="69.815375000000003"/>
    <n v="69.815245499999904"/>
    <n v="-1.2950000009936957E-4"/>
    <m/>
  </r>
  <r>
    <x v="8"/>
    <s v="13067"/>
    <s v="Ga Power Company - Plant McDonough/Atkinson"/>
    <n v="3699211"/>
    <n v="105654513"/>
    <s v="710_G_5ACT"/>
    <x v="0"/>
    <x v="1"/>
    <n v="5.3949999999999996"/>
    <n v="8.8067060549999994"/>
    <n v="8.8066864220000003"/>
    <n v="-1.9632999999075196E-5"/>
    <m/>
  </r>
  <r>
    <x v="8"/>
    <s v="13067"/>
    <s v="Ga Power Company - Plant McDonough/Atkinson"/>
    <n v="3699211"/>
    <n v="105654613"/>
    <s v="710_G_5BCT"/>
    <x v="0"/>
    <x v="0"/>
    <n v="76.736000000000004"/>
    <n v="76.735421900000006"/>
    <n v="76.735549640000002"/>
    <n v="1.2773999999637908E-4"/>
    <m/>
  </r>
  <r>
    <x v="8"/>
    <s v="13067"/>
    <s v="Ga Power Company - Plant McDonough/Atkinson"/>
    <n v="3699211"/>
    <n v="105654613"/>
    <s v="710_G_5BCT"/>
    <x v="0"/>
    <x v="1"/>
    <n v="6.2380000000000004"/>
    <n v="6.2384140600000002"/>
    <n v="6.2384065120000001"/>
    <n v="-7.5480000001348913E-6"/>
    <m/>
  </r>
  <r>
    <x v="8"/>
    <s v="13067"/>
    <s v="Ga Power Company - Plant McDonough/Atkinson"/>
    <n v="3699211"/>
    <n v="105654713"/>
    <s v="710_G_6ACT"/>
    <x v="0"/>
    <x v="0"/>
    <n v="71.600999999999999"/>
    <n v="71.600960949999902"/>
    <n v="71.601164189999906"/>
    <n v="2.0324000000471187E-4"/>
    <m/>
  </r>
  <r>
    <x v="8"/>
    <s v="13067"/>
    <s v="Ga Power Company - Plant McDonough/Atkinson"/>
    <n v="3699211"/>
    <n v="105654713"/>
    <s v="710_G_6ACT"/>
    <x v="0"/>
    <x v="1"/>
    <n v="6.2380000000000004"/>
    <n v="5.7858710950000001"/>
    <n v="5.7858799999999997"/>
    <n v="8.9049999996149154E-6"/>
    <m/>
  </r>
  <r>
    <x v="8"/>
    <s v="13067"/>
    <s v="Ga Power Company - Plant McDonough/Atkinson"/>
    <n v="3699211"/>
    <n v="105654813"/>
    <s v="710_G_6BCT"/>
    <x v="0"/>
    <x v="0"/>
    <n v="74"/>
    <n v="71.328898449999997"/>
    <n v="71.328378939999993"/>
    <n v="-5.1951000000372005E-4"/>
    <m/>
  </r>
  <r>
    <x v="8"/>
    <s v="13067"/>
    <s v="Ga Power Company - Plant McDonough/Atkinson"/>
    <n v="3699211"/>
    <n v="105654813"/>
    <s v="710_G_6BCT"/>
    <x v="0"/>
    <x v="1"/>
    <n v="5.7779999999999996"/>
    <n v="5.7784501949999996"/>
    <n v="5.7784395399999902"/>
    <n v="-1.0655000009407445E-5"/>
    <m/>
  </r>
  <r>
    <x v="8"/>
    <s v="13067"/>
    <s v="Ga Power Company - Plant McDonough/Atkinson"/>
    <n v="3699211"/>
    <n v="36889713"/>
    <s v="710_G_3Bx"/>
    <x v="0"/>
    <x v="0"/>
    <n v="1.5069999999999999"/>
    <n v="1.5073000489999999"/>
    <n v="1.5073000999999999"/>
    <n v="5.1000000000911427E-8"/>
    <m/>
  </r>
  <r>
    <x v="8"/>
    <s v="13067"/>
    <s v="Ga Power Company - Plant McDonough/Atkinson"/>
    <n v="3699211"/>
    <n v="36889713"/>
    <s v="710_G_3Bx"/>
    <x v="0"/>
    <x v="1"/>
    <n v="0.56299999999999994"/>
    <n v="0.56270001199999997"/>
    <n v="0.56269999999999998"/>
    <n v="-1.199999999368373E-8"/>
    <m/>
  </r>
  <r>
    <x v="8"/>
    <s v="13067"/>
    <s v="Ga Power Company - Plant McDonough/Atkinson"/>
    <n v="3699211"/>
    <n v="36889913"/>
    <s v="710_G_3Ax"/>
    <x v="0"/>
    <x v="0"/>
    <n v="0.30299999999999999"/>
    <n v="0.3027999878"/>
    <n v="0.30280000000000001"/>
    <n v="1.2200000010231804E-8"/>
    <m/>
  </r>
  <r>
    <x v="8"/>
    <s v="13067"/>
    <s v="Ga Power Company - Plant McDonough/Atkinson"/>
    <n v="3699211"/>
    <n v="36889913"/>
    <s v="710_G_3Ax"/>
    <x v="0"/>
    <x v="1"/>
    <n v="8.6999999999999994E-2"/>
    <n v="8.6600006100000002E-2"/>
    <n v="8.6599999999999996E-2"/>
    <n v="-6.100000005115902E-9"/>
    <m/>
  </r>
  <r>
    <x v="8"/>
    <s v="13067"/>
    <s v="Ga Power Company - Plant McDonough/Atkinson"/>
    <n v="3699211"/>
    <n v="36890113"/>
    <s v="710_G_3B"/>
    <x v="0"/>
    <x v="0"/>
    <n v="1.5469999999999999"/>
    <n v="1.5469998779999901"/>
    <n v="1.5469999999999999"/>
    <n v="1.2200000987228066E-7"/>
    <m/>
  </r>
  <r>
    <x v="8"/>
    <s v="13067"/>
    <s v="Ga Power Company - Plant McDonough/Atkinson"/>
    <n v="3699211"/>
    <n v="36890113"/>
    <s v="710_G_3B"/>
    <x v="0"/>
    <x v="1"/>
    <n v="0.60699999999999998"/>
    <n v="0.60654998800000004"/>
    <n v="0.60654999999999903"/>
    <n v="1.1999998994483008E-8"/>
    <m/>
  </r>
  <r>
    <x v="8"/>
    <s v="13067"/>
    <s v="Ga Power Company - Plant McDonough/Atkinson"/>
    <n v="3699211"/>
    <n v="36890213"/>
    <s v="710_G_3A"/>
    <x v="0"/>
    <x v="0"/>
    <n v="1.0449999999999999"/>
    <n v="1.0452999270000001"/>
    <n v="1.0452999999999999"/>
    <n v="7.2999999822798145E-8"/>
    <m/>
  </r>
  <r>
    <x v="8"/>
    <s v="13067"/>
    <s v="Ga Power Company - Plant McDonough/Atkinson"/>
    <n v="3699211"/>
    <n v="36890213"/>
    <s v="710_G_3A"/>
    <x v="0"/>
    <x v="1"/>
    <n v="0.371"/>
    <n v="0.37069995114999899"/>
    <n v="0.37070000003999998"/>
    <n v="4.889000099206342E-8"/>
    <m/>
  </r>
  <r>
    <x v="8"/>
    <s v="13077"/>
    <s v="Ga Power Company - Plant Yates"/>
    <n v="3703111"/>
    <n v="36868213"/>
    <s v="728_B_Y7BR"/>
    <x v="0"/>
    <x v="0"/>
    <n v="207.011"/>
    <n v="207.01157810000001"/>
    <n v="207.01140730009999"/>
    <n v="-1.70799900018892E-4"/>
    <m/>
  </r>
  <r>
    <x v="8"/>
    <s v="13077"/>
    <s v="Ga Power Company - Plant Yates"/>
    <n v="3703111"/>
    <n v="36868213"/>
    <s v="728_B_Y7BR"/>
    <x v="0"/>
    <x v="1"/>
    <n v="0.99299999999999999"/>
    <n v="0.99286480700000002"/>
    <n v="0.99286399399999903"/>
    <n v="-8.1300000098760705E-7"/>
    <m/>
  </r>
  <r>
    <x v="8"/>
    <s v="13077"/>
    <s v="Ga Power Company - Plant Yates"/>
    <n v="3703111"/>
    <n v="36868513"/>
    <s v="728_B_Y6BR"/>
    <x v="0"/>
    <x v="0"/>
    <n v="199.04499999999999"/>
    <n v="199.04459374999999"/>
    <n v="199.044697012"/>
    <n v="1.0326200001031793E-4"/>
    <m/>
  </r>
  <r>
    <x v="8"/>
    <s v="13077"/>
    <s v="Ga Power Company - Plant Yates"/>
    <n v="3703111"/>
    <n v="36868513"/>
    <s v="728_B_Y6BR"/>
    <x v="0"/>
    <x v="1"/>
    <n v="0.94599999999999995"/>
    <n v="0.94564294449999997"/>
    <n v="0.94564358849999997"/>
    <n v="6.4399999999409374E-7"/>
    <m/>
  </r>
  <r>
    <x v="8"/>
    <s v="13087"/>
    <s v="Bainbridge Power Facility"/>
    <n v="15498211"/>
    <n v="97049513"/>
    <s v="56015_M_SEG1"/>
    <x v="0"/>
    <x v="0"/>
    <n v="0.2"/>
    <n v="0.66799996949999996"/>
    <n v="0.33425000100000002"/>
    <n v="-0.33374996849999994"/>
    <m/>
  </r>
  <r>
    <x v="8"/>
    <s v="13087"/>
    <s v="Bainbridge Power Facility"/>
    <n v="15498211"/>
    <n v="97049513"/>
    <s v="56015_M_SEG1"/>
    <x v="0"/>
    <x v="1"/>
    <n v="0.2"/>
    <n v="0.65840005489999998"/>
    <n v="0.32945000000000002"/>
    <n v="-0.32895005489999996"/>
    <m/>
  </r>
  <r>
    <x v="8"/>
    <s v="13087"/>
    <s v="Bainbridge Power Facility"/>
    <n v="15498211"/>
    <n v="97049613"/>
    <s v="56015_M_SEGC"/>
    <x v="0"/>
    <x v="0"/>
    <n v="0.6"/>
    <n v="0.75789999389999996"/>
    <n v="0.36640000099999998"/>
    <n v="-0.39149999289999998"/>
    <m/>
  </r>
  <r>
    <x v="8"/>
    <s v="13087"/>
    <s v="Bainbridge Power Facility"/>
    <n v="15498211"/>
    <n v="97049613"/>
    <s v="56015_M_SEGC"/>
    <x v="0"/>
    <x v="1"/>
    <n v="0.2"/>
    <n v="0.66210000609999997"/>
    <n v="0.3201"/>
    <n v="-0.34200000609999998"/>
    <m/>
  </r>
  <r>
    <x v="8"/>
    <s v="13103"/>
    <s v="Effingham County Power, LLC"/>
    <n v="9736911"/>
    <n v="57649213"/>
    <s v="55406_G_UNT1"/>
    <x v="0"/>
    <x v="0"/>
    <n v="34.142000000000003"/>
    <n v="34.142253904999997"/>
    <n v="34.142280900000003"/>
    <n v="2.6995000006024839E-5"/>
    <m/>
  </r>
  <r>
    <x v="8"/>
    <s v="13103"/>
    <s v="Effingham County Power, LLC"/>
    <n v="9736911"/>
    <n v="57649213"/>
    <s v="55406_G_UNT1"/>
    <x v="0"/>
    <x v="1"/>
    <n v="1.9419999999999999"/>
    <n v="1.942473755"/>
    <n v="1.9424760270000001"/>
    <n v="2.2720000001363871E-6"/>
    <m/>
  </r>
  <r>
    <x v="8"/>
    <s v="13103"/>
    <s v="Effingham County Power, LLC"/>
    <n v="9736911"/>
    <n v="57649313"/>
    <s v="55406_G_UNT2"/>
    <x v="0"/>
    <x v="0"/>
    <n v="32.531999999999996"/>
    <n v="32.531708985000002"/>
    <n v="32.531758500000002"/>
    <n v="4.9515000000610598E-5"/>
    <m/>
  </r>
  <r>
    <x v="8"/>
    <s v="13103"/>
    <s v="Effingham County Power, LLC"/>
    <n v="9736911"/>
    <n v="57649313"/>
    <s v="55406_G_UNT2"/>
    <x v="0"/>
    <x v="1"/>
    <n v="1.984"/>
    <n v="1.983733032"/>
    <n v="1.983729007"/>
    <n v="-4.0249999999630859E-6"/>
    <m/>
  </r>
  <r>
    <x v="8"/>
    <s v="13103"/>
    <s v="Ga Power Co Plt McIntosh"/>
    <n v="3711211"/>
    <n v="36851013"/>
    <s v="6124_G_CT4"/>
    <x v="0"/>
    <x v="0"/>
    <n v="44.241999999999997"/>
    <n v="44.241964844999998"/>
    <n v="44.2419512109999"/>
    <n v="-1.3634000097795251E-5"/>
    <m/>
  </r>
  <r>
    <x v="8"/>
    <s v="13103"/>
    <s v="Ga Power Co Plt McIntosh"/>
    <n v="3711211"/>
    <n v="36851013"/>
    <s v="6124_G_CT4"/>
    <x v="0"/>
    <x v="1"/>
    <n v="0.93100000000000005"/>
    <n v="0.93055041500000002"/>
    <n v="0.93055000060000004"/>
    <n v="-4.1439999998171828E-7"/>
    <m/>
  </r>
  <r>
    <x v="8"/>
    <s v="13103"/>
    <s v="Ga Power Co Plt McIntosh"/>
    <n v="3711211"/>
    <n v="36851113"/>
    <s v="6124_B_1"/>
    <x v="0"/>
    <x v="0"/>
    <n v="139"/>
    <n v="138.88575"/>
    <n v="138.88576399999999"/>
    <n v="1.3999999993075107E-5"/>
    <m/>
  </r>
  <r>
    <x v="8"/>
    <s v="13103"/>
    <s v="Ga Power Co Plt McIntosh"/>
    <n v="3711211"/>
    <n v="36851113"/>
    <s v="6124_B_1"/>
    <x v="0"/>
    <x v="1"/>
    <n v="117.08"/>
    <n v="117.07778125"/>
    <n v="117.0777286"/>
    <n v="-5.2650000000653563E-5"/>
    <m/>
  </r>
  <r>
    <x v="8"/>
    <s v="13103"/>
    <s v="Ga Power Co Plt McIntosh"/>
    <n v="3711211"/>
    <n v="36851213"/>
    <s v="6124_G_CT3"/>
    <x v="0"/>
    <x v="0"/>
    <n v="30.882000000000001"/>
    <n v="30.881744139999999"/>
    <n v="30.881750301"/>
    <n v="6.1610000017253697E-6"/>
    <m/>
  </r>
  <r>
    <x v="8"/>
    <s v="13103"/>
    <s v="Ga Power Co Plt McIntosh"/>
    <n v="3711211"/>
    <n v="36851213"/>
    <s v="6124_G_CT3"/>
    <x v="0"/>
    <x v="1"/>
    <n v="2.9329999999999998"/>
    <n v="2.93285083"/>
    <n v="2.9328500101999899"/>
    <n v="-8.1980001009895886E-7"/>
    <m/>
  </r>
  <r>
    <x v="8"/>
    <s v="13103"/>
    <s v="Ga Power Co Plt McIntosh"/>
    <n v="3711211"/>
    <n v="36851313"/>
    <s v="6124_G_CT6"/>
    <x v="0"/>
    <x v="0"/>
    <n v="52.302"/>
    <n v="52.302167949999998"/>
    <n v="52.302150589999897"/>
    <n v="-1.7360000100552497E-5"/>
    <m/>
  </r>
  <r>
    <x v="8"/>
    <s v="13103"/>
    <s v="Ga Power Co Plt McIntosh"/>
    <n v="3711211"/>
    <n v="36851313"/>
    <s v="6124_G_CT6"/>
    <x v="0"/>
    <x v="1"/>
    <n v="0.89200000000000002"/>
    <n v="0.89195037850000003"/>
    <n v="0.89195010009999998"/>
    <n v="-2.7840000005330268E-7"/>
    <m/>
  </r>
  <r>
    <x v="8"/>
    <s v="13103"/>
    <s v="Ga Power Co Plt McIntosh"/>
    <n v="3711211"/>
    <n v="36851413"/>
    <s v="6124_G_CT8"/>
    <x v="0"/>
    <x v="0"/>
    <n v="33.515999999999998"/>
    <n v="33.515898439999901"/>
    <n v="33.515900299999998"/>
    <n v="1.8600000970536712E-6"/>
    <m/>
  </r>
  <r>
    <x v="8"/>
    <s v="13103"/>
    <s v="Ga Power Co Plt McIntosh"/>
    <n v="3711211"/>
    <n v="36851413"/>
    <s v="6124_G_CT8"/>
    <x v="0"/>
    <x v="1"/>
    <n v="1.2030000000000001"/>
    <n v="1.20294982899999"/>
    <n v="1.20295011049999"/>
    <n v="2.8149999997673092E-7"/>
    <m/>
  </r>
  <r>
    <x v="8"/>
    <s v="13103"/>
    <s v="Ga Power Co Plt McIntosh"/>
    <n v="3711211"/>
    <n v="36851513"/>
    <s v="6124_G_CT5"/>
    <x v="0"/>
    <x v="0"/>
    <n v="40.299999999999997"/>
    <n v="40.300003904999997"/>
    <n v="40.300000902999997"/>
    <n v="-3.0019999996966362E-6"/>
    <m/>
  </r>
  <r>
    <x v="8"/>
    <s v="13103"/>
    <s v="Ga Power Co Plt McIntosh"/>
    <n v="3711211"/>
    <n v="36851513"/>
    <s v="6124_G_CT5"/>
    <x v="0"/>
    <x v="1"/>
    <n v="0.78900000000000003"/>
    <n v="0.78945007300000003"/>
    <n v="0.78945000179999902"/>
    <n v="-7.1200001006133107E-8"/>
    <m/>
  </r>
  <r>
    <x v="8"/>
    <s v="13103"/>
    <s v="Ga Power Co Plt McIntosh"/>
    <n v="3711211"/>
    <n v="36851613"/>
    <s v="6124_G_CT7"/>
    <x v="0"/>
    <x v="0"/>
    <n v="34.79"/>
    <n v="34.789691404999999"/>
    <n v="34.789700609999898"/>
    <n v="9.2049998983156911E-6"/>
    <m/>
  </r>
  <r>
    <x v="8"/>
    <s v="13103"/>
    <s v="Ga Power Co Plt McIntosh"/>
    <n v="3711211"/>
    <n v="36851613"/>
    <s v="6124_G_CT7"/>
    <x v="0"/>
    <x v="1"/>
    <n v="0.97399999999999998"/>
    <n v="0.97435040299999898"/>
    <n v="0.97435000059999999"/>
    <n v="-4.0239999898883383E-7"/>
    <m/>
  </r>
  <r>
    <x v="8"/>
    <s v="13103"/>
    <s v="Ga Power Co Plt McIntosh"/>
    <n v="3711211"/>
    <n v="36851713"/>
    <s v="6124_G_CT1"/>
    <x v="0"/>
    <x v="0"/>
    <n v="33.79"/>
    <n v="33.790148439999903"/>
    <n v="33.790150209999901"/>
    <n v="1.7699999972364822E-6"/>
    <m/>
  </r>
  <r>
    <x v="8"/>
    <s v="13103"/>
    <s v="Ga Power Co Plt McIntosh"/>
    <n v="3711211"/>
    <n v="36851713"/>
    <s v="6124_G_CT1"/>
    <x v="0"/>
    <x v="1"/>
    <n v="1.105"/>
    <n v="1.1047001955"/>
    <n v="1.1047000004"/>
    <n v="-1.9509999993339022E-7"/>
    <m/>
  </r>
  <r>
    <x v="8"/>
    <s v="13103"/>
    <s v="Ga Power Co Plt McIntosh"/>
    <n v="3711211"/>
    <n v="36851813"/>
    <s v="6124_G_CT2"/>
    <x v="0"/>
    <x v="0"/>
    <n v="38.228000000000002"/>
    <n v="38.228031250000001"/>
    <n v="38.228050899000003"/>
    <n v="1.9649000002175399E-5"/>
    <m/>
  </r>
  <r>
    <x v="8"/>
    <s v="13103"/>
    <s v="Ga Power Co Plt McIntosh"/>
    <n v="3711211"/>
    <n v="36851813"/>
    <s v="6124_G_CT2"/>
    <x v="0"/>
    <x v="1"/>
    <n v="1.363"/>
    <n v="1.3633999025000001"/>
    <n v="1.36340000090999"/>
    <n v="9.8409989934822306E-8"/>
    <m/>
  </r>
  <r>
    <x v="8"/>
    <s v="13103"/>
    <s v="Ga Power Company - McIntosh Combined Cycle Facility"/>
    <n v="9736811"/>
    <n v="57649613"/>
    <s v="56150_G_C10A"/>
    <x v="0"/>
    <x v="0"/>
    <n v="45.62"/>
    <n v="45.620371095000003"/>
    <n v="45.620445539999899"/>
    <n v="7.4444999896172703E-5"/>
    <m/>
  </r>
  <r>
    <x v="8"/>
    <s v="13103"/>
    <s v="Ga Power Company - McIntosh Combined Cycle Facility"/>
    <n v="9736811"/>
    <n v="57649613"/>
    <s v="56150_G_C10A"/>
    <x v="0"/>
    <x v="1"/>
    <n v="4.9000000000000004"/>
    <n v="4.9040131835"/>
    <n v="4.9039965030000001"/>
    <n v="-1.6680499999921494E-5"/>
    <m/>
  </r>
  <r>
    <x v="8"/>
    <s v="13103"/>
    <s v="Ga Power Company - McIntosh Combined Cycle Facility"/>
    <n v="9736811"/>
    <n v="57649713"/>
    <s v="56150_G_C10B"/>
    <x v="0"/>
    <x v="0"/>
    <n v="45.31"/>
    <n v="45.218363279999998"/>
    <n v="45.218293709999898"/>
    <n v="-6.9570000100327434E-5"/>
    <m/>
  </r>
  <r>
    <x v="8"/>
    <s v="13103"/>
    <s v="Ga Power Company - McIntosh Combined Cycle Facility"/>
    <n v="9736811"/>
    <n v="57649713"/>
    <s v="56150_G_C10B"/>
    <x v="0"/>
    <x v="1"/>
    <n v="4.8099999999999996"/>
    <n v="4.8050756835000001"/>
    <n v="4.8050745060000004"/>
    <n v="-1.1774999997271607E-6"/>
    <m/>
  </r>
  <r>
    <x v="8"/>
    <s v="13103"/>
    <s v="Ga Power Company - McIntosh Combined Cycle Facility"/>
    <n v="9736811"/>
    <n v="57649813"/>
    <s v="56150_G_C11A"/>
    <x v="0"/>
    <x v="0"/>
    <n v="43.84"/>
    <n v="43.843941404999903"/>
    <n v="43.843929590000002"/>
    <n v="-1.1814999901105239E-5"/>
    <m/>
  </r>
  <r>
    <x v="8"/>
    <s v="13103"/>
    <s v="Ga Power Company - McIntosh Combined Cycle Facility"/>
    <n v="9736811"/>
    <n v="57649813"/>
    <s v="56150_G_C11A"/>
    <x v="0"/>
    <x v="1"/>
    <n v="4.75"/>
    <n v="4.748476074"/>
    <n v="4.7484940079999998"/>
    <n v="1.7933999999719674E-5"/>
    <m/>
  </r>
  <r>
    <x v="8"/>
    <s v="13103"/>
    <s v="Ga Power Company - McIntosh Combined Cycle Facility"/>
    <n v="9736811"/>
    <n v="57649913"/>
    <s v="56150_G_C11B"/>
    <x v="0"/>
    <x v="0"/>
    <n v="43.87"/>
    <n v="43.872089844999998"/>
    <n v="43.871949979999897"/>
    <n v="-1.3986500010076952E-4"/>
    <m/>
  </r>
  <r>
    <x v="8"/>
    <s v="13103"/>
    <s v="Ga Power Company - McIntosh Combined Cycle Facility"/>
    <n v="9736811"/>
    <n v="57649913"/>
    <s v="56150_G_C11B"/>
    <x v="0"/>
    <x v="1"/>
    <n v="4.4800000000000004"/>
    <n v="4.4776152345"/>
    <n v="4.4776154979999898"/>
    <n v="2.6349998982766465E-7"/>
    <m/>
  </r>
  <r>
    <x v="8"/>
    <s v="13115"/>
    <s v="Ga Power Company - Plant Hammond"/>
    <n v="3713211"/>
    <n v="36847813"/>
    <s v="708_B_4"/>
    <x v="0"/>
    <x v="0"/>
    <n v="637.44000000000005"/>
    <n v="589.93299999999999"/>
    <n v="589.93277733888397"/>
    <n v="-2.2266111602675664E-4"/>
    <m/>
  </r>
  <r>
    <x v="8"/>
    <s v="13115"/>
    <s v="Ga Power Company - Plant Hammond"/>
    <n v="3713211"/>
    <n v="36847813"/>
    <s v="708_B_4"/>
    <x v="0"/>
    <x v="1"/>
    <n v="484.49"/>
    <n v="459.21871874999999"/>
    <n v="459.21938026995002"/>
    <n v="6.6151995002883268E-4"/>
    <m/>
  </r>
  <r>
    <x v="8"/>
    <s v="13115"/>
    <s v="Ga Power Company - Plant Hammond"/>
    <n v="3713211"/>
    <n v="36847913"/>
    <s v="708_B_3"/>
    <x v="0"/>
    <x v="0"/>
    <n v="71.31"/>
    <n v="89.910812500000006"/>
    <n v="89.9109275835999"/>
    <n v="1.1508359989420569E-4"/>
    <m/>
  </r>
  <r>
    <x v="8"/>
    <s v="13115"/>
    <s v="Ga Power Company - Plant Hammond"/>
    <n v="3713211"/>
    <n v="36847913"/>
    <s v="708_B_3"/>
    <x v="0"/>
    <x v="1"/>
    <n v="90.01"/>
    <n v="82.648429699999994"/>
    <n v="82.648353794109994"/>
    <n v="-7.5905890000171894E-5"/>
    <m/>
  </r>
  <r>
    <x v="8"/>
    <s v="13115"/>
    <s v="Ga Power Company - Plant Hammond"/>
    <n v="3713211"/>
    <n v="36848013"/>
    <s v="708_B_1"/>
    <x v="0"/>
    <x v="0"/>
    <n v="71.195700000000002"/>
    <n v="86.406937499999998"/>
    <n v="86.406972346900005"/>
    <n v="3.4846900007323711E-5"/>
    <m/>
  </r>
  <r>
    <x v="8"/>
    <s v="13115"/>
    <s v="Ga Power Company - Plant Hammond"/>
    <n v="3713211"/>
    <n v="36848013"/>
    <s v="708_B_1"/>
    <x v="0"/>
    <x v="1"/>
    <n v="91.656000000000006"/>
    <n v="82.27108595"/>
    <n v="82.271049938099907"/>
    <n v="-3.6011900093058102E-5"/>
    <m/>
  </r>
  <r>
    <x v="8"/>
    <s v="13115"/>
    <s v="Ga Power Company - Plant Hammond"/>
    <n v="3713211"/>
    <n v="36848113"/>
    <s v="708_B_2"/>
    <x v="0"/>
    <x v="0"/>
    <n v="84.929999999999893"/>
    <n v="97.8999922"/>
    <n v="97.899887909100002"/>
    <n v="-1.0429089999774988E-4"/>
    <m/>
  </r>
  <r>
    <x v="8"/>
    <s v="13115"/>
    <s v="Ga Power Company - Plant Hammond"/>
    <n v="3713211"/>
    <n v="36848113"/>
    <s v="708_B_2"/>
    <x v="0"/>
    <x v="1"/>
    <n v="106.32"/>
    <n v="86.922992199999996"/>
    <n v="86.923089412159896"/>
    <n v="9.7212159900550432E-5"/>
    <m/>
  </r>
  <r>
    <x v="8"/>
    <s v="13127"/>
    <s v="Ga Power Company - Plant McManus"/>
    <n v="3721111"/>
    <n v="36833213"/>
    <s v="715_G_4B"/>
    <x v="0"/>
    <x v="0"/>
    <n v="1.663"/>
    <n v="3.3084001464999999"/>
    <n v="3.3083999799999999"/>
    <n v="-1.6650000000950627E-7"/>
    <m/>
  </r>
  <r>
    <x v="8"/>
    <s v="13127"/>
    <s v="Ga Power Company - Plant McManus"/>
    <n v="3721111"/>
    <n v="36833213"/>
    <s v="715_G_4B"/>
    <x v="0"/>
    <x v="1"/>
    <n v="6.2E-2"/>
    <n v="1.3786000974999999"/>
    <n v="1.3786"/>
    <n v="-9.749999985153579E-8"/>
    <m/>
  </r>
  <r>
    <x v="8"/>
    <s v="13127"/>
    <s v="Ga Power Company - Plant McManus"/>
    <n v="3721111"/>
    <n v="36833313"/>
    <s v="715_G_4C"/>
    <x v="0"/>
    <x v="0"/>
    <n v="2.6459999999999999"/>
    <n v="3.9071000974999999"/>
    <n v="3.9071001999999999"/>
    <n v="1.0250000004319304E-7"/>
    <m/>
  </r>
  <r>
    <x v="8"/>
    <s v="13127"/>
    <s v="Ga Power Company - Plant McManus"/>
    <n v="3721111"/>
    <n v="36833313"/>
    <s v="715_G_4C"/>
    <x v="0"/>
    <x v="1"/>
    <n v="9.9000000000000005E-2"/>
    <n v="1.6280999755000001"/>
    <n v="1.6281000000000001"/>
    <n v="2.4500000028737645E-8"/>
    <m/>
  </r>
  <r>
    <x v="8"/>
    <s v="13127"/>
    <s v="Ga Power Company - Plant McManus"/>
    <n v="3721111"/>
    <n v="36833413"/>
    <s v="715_G_4D"/>
    <x v="0"/>
    <x v="0"/>
    <n v="1.2569999999999999"/>
    <n v="1.9379999999999999"/>
    <n v="1.9379999999999999"/>
    <n v="0"/>
    <m/>
  </r>
  <r>
    <x v="8"/>
    <s v="13127"/>
    <s v="Ga Power Company - Plant McManus"/>
    <n v="3721111"/>
    <n v="36833413"/>
    <s v="715_G_4D"/>
    <x v="0"/>
    <x v="1"/>
    <n v="4.7E-2"/>
    <n v="0.80750006100000005"/>
    <n v="0.8075"/>
    <n v="-6.100000005115902E-8"/>
    <m/>
  </r>
  <r>
    <x v="8"/>
    <s v="13127"/>
    <s v="Ga Power Company - Plant McManus"/>
    <n v="3721111"/>
    <n v="36833513"/>
    <s v="715_G_4A"/>
    <x v="0"/>
    <x v="0"/>
    <n v="1.9830000000000001"/>
    <n v="3.3082497559999902"/>
    <n v="3.3082501"/>
    <n v="3.4400000981094081E-7"/>
    <m/>
  </r>
  <r>
    <x v="8"/>
    <s v="13127"/>
    <s v="Ga Power Company - Plant McManus"/>
    <n v="3721111"/>
    <n v="36833513"/>
    <s v="715_G_4A"/>
    <x v="0"/>
    <x v="1"/>
    <n v="7.3999999999999899E-2"/>
    <n v="1.378699951"/>
    <n v="1.3787"/>
    <n v="4.900000005747529E-8"/>
    <m/>
  </r>
  <r>
    <x v="8"/>
    <s v="13127"/>
    <s v="Ga Power Company - Plant McManus"/>
    <n v="3721111"/>
    <n v="36833613"/>
    <s v="715_G_3B"/>
    <x v="0"/>
    <x v="0"/>
    <n v="12.382999999999999"/>
    <n v="16.266500000000001"/>
    <n v="16.266499099999901"/>
    <n v="-9.0000009933532965E-7"/>
    <m/>
  </r>
  <r>
    <x v="8"/>
    <s v="13127"/>
    <s v="Ga Power Company - Plant McManus"/>
    <n v="3721111"/>
    <n v="36833613"/>
    <s v="715_G_3B"/>
    <x v="0"/>
    <x v="1"/>
    <n v="0.46400000000000002"/>
    <n v="6.7784990250000003"/>
    <n v="6.7785001999999901"/>
    <n v="1.1749999897503471E-6"/>
    <m/>
  </r>
  <r>
    <x v="8"/>
    <s v="13127"/>
    <s v="Ga Power Company - Plant McManus"/>
    <n v="3721111"/>
    <n v="36833713"/>
    <s v="715_G_4F"/>
    <x v="0"/>
    <x v="0"/>
    <n v="1.6339999999999999"/>
    <n v="2.49295019549999"/>
    <n v="2.49295"/>
    <n v="-1.9549998997447915E-7"/>
    <m/>
  </r>
  <r>
    <x v="8"/>
    <s v="13127"/>
    <s v="Ga Power Company - Plant McManus"/>
    <n v="3721111"/>
    <n v="36833713"/>
    <s v="715_G_4F"/>
    <x v="0"/>
    <x v="1"/>
    <n v="6.0999999999999999E-2"/>
    <n v="1.0389000245"/>
    <n v="1.0388999999999999"/>
    <n v="-2.4500000028737645E-8"/>
    <m/>
  </r>
  <r>
    <x v="8"/>
    <s v="13127"/>
    <s v="Ga Power Company - Plant McManus"/>
    <n v="3721111"/>
    <n v="36833813"/>
    <s v="715_G_3A"/>
    <x v="0"/>
    <x v="0"/>
    <n v="15.76"/>
    <n v="23.382105469999999"/>
    <n v="23.382099"/>
    <n v="-6.4699999988704349E-6"/>
    <m/>
  </r>
  <r>
    <x v="8"/>
    <s v="13127"/>
    <s v="Ga Power Company - Plant McManus"/>
    <n v="3721111"/>
    <n v="36833813"/>
    <s v="715_G_3A"/>
    <x v="0"/>
    <x v="1"/>
    <n v="0.59099999999999997"/>
    <n v="9.743200195"/>
    <n v="9.7432000999999993"/>
    <n v="-9.5000000754907887E-8"/>
    <m/>
  </r>
  <r>
    <x v="8"/>
    <s v="13127"/>
    <s v="Ga Power Company - Plant McManus"/>
    <n v="3721111"/>
    <n v="36834113"/>
    <s v="715_G_4E"/>
    <x v="0"/>
    <x v="0"/>
    <n v="1.2529999999999999"/>
    <n v="1.8660499269999999"/>
    <n v="1.86605"/>
    <n v="7.300000004484275E-8"/>
    <m/>
  </r>
  <r>
    <x v="8"/>
    <s v="13127"/>
    <s v="Ga Power Company - Plant McManus"/>
    <n v="3721111"/>
    <n v="36834113"/>
    <s v="715_G_4E"/>
    <x v="0"/>
    <x v="1"/>
    <n v="4.7E-2"/>
    <n v="0.77764990249999999"/>
    <n v="0.77764999999999995"/>
    <n v="9.7499999962558093E-8"/>
    <m/>
  </r>
  <r>
    <x v="8"/>
    <s v="13127"/>
    <s v="Ga Power Company - Plant McManus"/>
    <n v="3721111"/>
    <n v="36834213"/>
    <s v="715_G_3C"/>
    <x v="0"/>
    <x v="0"/>
    <n v="9.7219999999999995"/>
    <n v="15.76690039"/>
    <n v="15.7669"/>
    <n v="-3.9000000029432158E-7"/>
    <m/>
  </r>
  <r>
    <x v="8"/>
    <s v="13127"/>
    <s v="Ga Power Company - Plant McManus"/>
    <n v="3721111"/>
    <n v="36834213"/>
    <s v="715_G_3C"/>
    <x v="0"/>
    <x v="1"/>
    <n v="0.36499999999999999"/>
    <n v="6.5702016599999897"/>
    <n v="6.5702004000000001"/>
    <n v="-1.2599999896778513E-6"/>
    <m/>
  </r>
  <r>
    <x v="8"/>
    <s v="13147"/>
    <s v="Hartwell Energy Facility"/>
    <n v="2612411"/>
    <n v="97989113"/>
    <s v="54538_G_MAG1"/>
    <x v="0"/>
    <x v="0"/>
    <n v="3.3"/>
    <n v="6.4889145499999996"/>
    <n v="6.4889139129999904"/>
    <n v="-6.3700000918487376E-7"/>
    <m/>
  </r>
  <r>
    <x v="8"/>
    <s v="13147"/>
    <s v="Hartwell Energy Facility"/>
    <n v="2612411"/>
    <n v="97989113"/>
    <s v="54538_G_MAG1"/>
    <x v="0"/>
    <x v="1"/>
    <n v="1.01"/>
    <n v="6.2401519799999902E-2"/>
    <n v="6.2401501556799903E-2"/>
    <n v="-1.8243199999268267E-8"/>
    <m/>
  </r>
  <r>
    <x v="8"/>
    <s v="13147"/>
    <s v="Hartwell Energy Facility"/>
    <n v="2612411"/>
    <n v="97989213"/>
    <s v="54538_G_MAG2"/>
    <x v="0"/>
    <x v="0"/>
    <n v="13.1"/>
    <n v="11.189711915"/>
    <n v="11.189708209999999"/>
    <n v="-3.7050000010196982E-6"/>
    <m/>
  </r>
  <r>
    <x v="8"/>
    <s v="13147"/>
    <s v="Hartwell Energy Facility"/>
    <n v="2612411"/>
    <n v="97989213"/>
    <s v="54538_G_MAG2"/>
    <x v="0"/>
    <x v="1"/>
    <n v="1.8"/>
    <n v="0.10095903015"/>
    <n v="0.10095900008399999"/>
    <n v="-3.0066000009099092E-8"/>
    <m/>
  </r>
  <r>
    <x v="8"/>
    <s v="13149"/>
    <s v="Chattahoochee Energy Facility"/>
    <n v="13645711"/>
    <n v="82358813"/>
    <s v="7917_G_1"/>
    <x v="0"/>
    <x v="0"/>
    <n v="41.53"/>
    <n v="41.500207029999999"/>
    <n v="41.500294160000003"/>
    <n v="8.7130000004265185E-5"/>
    <m/>
  </r>
  <r>
    <x v="8"/>
    <s v="13149"/>
    <s v="Chattahoochee Energy Facility"/>
    <n v="13645711"/>
    <n v="82358813"/>
    <s v="7917_G_1"/>
    <x v="0"/>
    <x v="1"/>
    <n v="3.0169999999999999"/>
    <n v="3.0167460940000002"/>
    <n v="3.0168750119999901"/>
    <n v="1.2891799998993037E-4"/>
    <m/>
  </r>
  <r>
    <x v="8"/>
    <s v="13149"/>
    <s v="Chattahoochee Energy Facility"/>
    <n v="13645711"/>
    <n v="82358913"/>
    <s v="7917_G_2"/>
    <x v="0"/>
    <x v="0"/>
    <n v="51.015000000000001"/>
    <n v="50.764609399999998"/>
    <n v="50.764344340100003"/>
    <n v="-2.6505989999492385E-4"/>
    <m/>
  </r>
  <r>
    <x v="8"/>
    <s v="13149"/>
    <s v="Chattahoochee Energy Facility"/>
    <n v="13645711"/>
    <n v="82358913"/>
    <s v="7917_G_2"/>
    <x v="0"/>
    <x v="1"/>
    <n v="3.39"/>
    <n v="3.3900688474999998"/>
    <n v="3.390175014"/>
    <n v="1.0616650000017103E-4"/>
    <m/>
  </r>
  <r>
    <x v="8"/>
    <s v="13149"/>
    <s v="Ga Power Company - Plant Wansley"/>
    <n v="7415011"/>
    <n v="9227113"/>
    <s v="6052_B_1"/>
    <x v="0"/>
    <x v="0"/>
    <n v="1280.29"/>
    <n v="1278.7551249999999"/>
    <n v="1278.7542895525"/>
    <n v="-8.3544749986685929E-4"/>
    <m/>
  </r>
  <r>
    <x v="8"/>
    <s v="13149"/>
    <s v="Ga Power Company - Plant Wansley"/>
    <n v="7415011"/>
    <n v="9227113"/>
    <s v="6052_B_1"/>
    <x v="0"/>
    <x v="1"/>
    <n v="2764.1299999999901"/>
    <n v="2743.5282499999998"/>
    <n v="2743.5288381169999"/>
    <n v="5.8811700000660494E-4"/>
    <m/>
  </r>
  <r>
    <x v="8"/>
    <s v="13149"/>
    <s v="Ga Power Company - Plant Wansley"/>
    <n v="7415011"/>
    <n v="9227213"/>
    <s v="6052_B_2"/>
    <x v="0"/>
    <x v="0"/>
    <n v="765.83"/>
    <n v="762.20862499999998"/>
    <n v="762.209323510339"/>
    <n v="6.9851033902068593E-4"/>
    <m/>
  </r>
  <r>
    <x v="8"/>
    <s v="13149"/>
    <s v="Ga Power Company - Plant Wansley"/>
    <n v="7415011"/>
    <n v="9227213"/>
    <s v="6052_B_2"/>
    <x v="0"/>
    <x v="1"/>
    <n v="2091.59"/>
    <n v="2051.0708749999999"/>
    <n v="2051.0721940009998"/>
    <n v="1.319000999956188E-3"/>
    <m/>
  </r>
  <r>
    <x v="8"/>
    <s v="13149"/>
    <s v="Ga Power Company - Plant Wansley"/>
    <n v="7415011"/>
    <n v="9227313"/>
    <s v="6052_G_5A"/>
    <x v="0"/>
    <x v="0"/>
    <n v="0.99399999999999999"/>
    <n v="0.99360003649999995"/>
    <n v="0.99360000000000004"/>
    <n v="-3.6499999911399073E-8"/>
    <m/>
  </r>
  <r>
    <x v="8"/>
    <s v="13149"/>
    <s v="Ga Power Company - Plant Wansley"/>
    <n v="7415011"/>
    <n v="9227313"/>
    <s v="6052_G_5A"/>
    <x v="0"/>
    <x v="1"/>
    <n v="0.41399999999999998"/>
    <n v="0.41409991455"/>
    <n v="0.41410001000000002"/>
    <n v="9.5450000014984937E-8"/>
    <m/>
  </r>
  <r>
    <x v="8"/>
    <s v="13149"/>
    <s v="Hawk Road Energy Facility"/>
    <n v="15559111"/>
    <n v="97988813"/>
    <s v="55141_G_CT1"/>
    <x v="0"/>
    <x v="0"/>
    <n v="90.415000000000006"/>
    <n v="90.415453099999993"/>
    <n v="90.415364710000006"/>
    <n v="-8.8389999987725787E-5"/>
    <m/>
  </r>
  <r>
    <x v="8"/>
    <s v="13149"/>
    <s v="Hawk Road Energy Facility"/>
    <n v="15559111"/>
    <n v="97988913"/>
    <s v="55141_G_CT2"/>
    <x v="0"/>
    <x v="0"/>
    <n v="84.543999999999897"/>
    <n v="84.544468749999993"/>
    <n v="84.544475809999895"/>
    <n v="7.0599999020259929E-6"/>
    <m/>
  </r>
  <r>
    <x v="8"/>
    <s v="13149"/>
    <s v="Hawk Road Energy Facility"/>
    <n v="15559111"/>
    <n v="97989013"/>
    <s v="55141_G_CT3"/>
    <x v="0"/>
    <x v="0"/>
    <n v="48.628"/>
    <n v="48.590503904999998"/>
    <n v="48.590501710999902"/>
    <n v="-2.1940000962672457E-6"/>
    <m/>
  </r>
  <r>
    <x v="8"/>
    <s v="13149"/>
    <s v="Municipal Electric Authority Of Ga-Wansley"/>
    <n v="9765611"/>
    <n v="57654213"/>
    <s v="7946_G_CT1"/>
    <x v="0"/>
    <x v="0"/>
    <n v="56.220999999999997"/>
    <n v="56.220816399999997"/>
    <n v="56.220834119999999"/>
    <n v="1.7720000002441338E-5"/>
    <m/>
  </r>
  <r>
    <x v="8"/>
    <s v="13149"/>
    <s v="Municipal Electric Authority Of Ga-Wansley"/>
    <n v="9765611"/>
    <n v="57654213"/>
    <s v="7946_G_CT1"/>
    <x v="0"/>
    <x v="1"/>
    <n v="3.0720000000000001"/>
    <n v="3.0718376465000001"/>
    <n v="3.0718445923000002"/>
    <n v="6.9458000000466313E-6"/>
    <m/>
  </r>
  <r>
    <x v="8"/>
    <s v="13149"/>
    <s v="Municipal Electric Authority Of Ga-Wansley"/>
    <n v="9765611"/>
    <n v="57654313"/>
    <s v="7946_G_CT2"/>
    <x v="0"/>
    <x v="0"/>
    <n v="59.334000000000003"/>
    <n v="59.334132799999999"/>
    <n v="59.334197140000001"/>
    <n v="6.4340000001550379E-5"/>
    <m/>
  </r>
  <r>
    <x v="8"/>
    <s v="13149"/>
    <s v="Municipal Electric Authority Of Ga-Wansley"/>
    <n v="9765611"/>
    <n v="57654313"/>
    <s v="7946_G_CT2"/>
    <x v="0"/>
    <x v="1"/>
    <n v="2.8180000000000001"/>
    <n v="2.81805029299999"/>
    <n v="2.8180540809999899"/>
    <n v="3.7879999998935432E-6"/>
    <m/>
  </r>
  <r>
    <x v="8"/>
    <s v="13149"/>
    <s v="Southern Power - Wansley Combined Cycle"/>
    <n v="16658111"/>
    <n v="105656413"/>
    <s v="55965_G_CT6A"/>
    <x v="0"/>
    <x v="0"/>
    <n v="56.85"/>
    <n v="56.847222649999999"/>
    <n v="56.847312610000003"/>
    <n v="8.9960000003941332E-5"/>
    <m/>
  </r>
  <r>
    <x v="8"/>
    <s v="13149"/>
    <s v="Southern Power - Wansley Combined Cycle"/>
    <n v="16658111"/>
    <n v="105656413"/>
    <s v="55965_G_CT6A"/>
    <x v="0"/>
    <x v="1"/>
    <n v="3.95"/>
    <n v="3.9485773924999998"/>
    <n v="3.9485700110000002"/>
    <n v="-7.3814999996812958E-6"/>
    <m/>
  </r>
  <r>
    <x v="8"/>
    <s v="13149"/>
    <s v="Southern Power - Wansley Combined Cycle"/>
    <n v="16658111"/>
    <n v="105656513"/>
    <s v="55965_G_CT6B"/>
    <x v="0"/>
    <x v="0"/>
    <n v="61.42"/>
    <n v="61.397718750000003"/>
    <n v="61.397046609999997"/>
    <n v="-6.7214000000603846E-4"/>
    <m/>
  </r>
  <r>
    <x v="8"/>
    <s v="13149"/>
    <s v="Southern Power - Wansley Combined Cycle"/>
    <n v="16658111"/>
    <n v="105656513"/>
    <s v="55965_G_CT6B"/>
    <x v="0"/>
    <x v="1"/>
    <n v="4.07"/>
    <n v="4.0690007325000002"/>
    <n v="4.0689955179999897"/>
    <n v="-5.2145000104530936E-6"/>
    <m/>
  </r>
  <r>
    <x v="8"/>
    <s v="13149"/>
    <s v="Southern Power - Wansley Combined Cycle"/>
    <n v="16658111"/>
    <n v="105656613"/>
    <s v="55965_G_CT7A"/>
    <x v="0"/>
    <x v="0"/>
    <n v="54.39"/>
    <n v="54.361613299999902"/>
    <n v="54.361523699999999"/>
    <n v="-8.9599999903100525E-5"/>
    <m/>
  </r>
  <r>
    <x v="8"/>
    <s v="13149"/>
    <s v="Southern Power - Wansley Combined Cycle"/>
    <n v="16658111"/>
    <n v="105656613"/>
    <s v="55965_G_CT7A"/>
    <x v="0"/>
    <x v="1"/>
    <n v="3.39"/>
    <n v="3.39487084949999"/>
    <n v="3.3948820039999998"/>
    <n v="1.1154500009880053E-5"/>
    <m/>
  </r>
  <r>
    <x v="8"/>
    <s v="13149"/>
    <s v="Southern Power - Wansley Combined Cycle"/>
    <n v="16658111"/>
    <n v="105656713"/>
    <s v="55965_G_CT7B"/>
    <x v="0"/>
    <x v="0"/>
    <n v="54.39"/>
    <n v="54.171738299999902"/>
    <n v="54.171474009999898"/>
    <n v="-2.6429000000405267E-4"/>
    <m/>
  </r>
  <r>
    <x v="8"/>
    <s v="13149"/>
    <s v="Southern Power - Wansley Combined Cycle"/>
    <n v="16658111"/>
    <n v="105656713"/>
    <s v="55965_G_CT7B"/>
    <x v="0"/>
    <x v="1"/>
    <n v="3.39"/>
    <n v="3.4738220215000002"/>
    <n v="3.4738250029999902"/>
    <n v="2.9814999900068528E-6"/>
    <m/>
  </r>
  <r>
    <x v="8"/>
    <s v="13149"/>
    <s v="Tenaska Georgia Generating Station"/>
    <n v="15558711"/>
    <n v="97956613"/>
    <s v="55061_G_GTG1"/>
    <x v="0"/>
    <x v="0"/>
    <n v="3.45"/>
    <n v="2.3101374510000001"/>
    <n v="2.3101377569999899"/>
    <n v="3.0599998979141674E-7"/>
    <m/>
  </r>
  <r>
    <x v="8"/>
    <s v="13149"/>
    <s v="Tenaska Georgia Generating Station"/>
    <n v="15558711"/>
    <n v="97956613"/>
    <s v="55061_G_GTG1"/>
    <x v="0"/>
    <x v="1"/>
    <n v="0.12770000000000001"/>
    <n v="4.5550018309999898E-2"/>
    <n v="4.5550004900000003E-2"/>
    <n v="-1.3409999895241942E-8"/>
    <m/>
  </r>
  <r>
    <x v="8"/>
    <s v="13149"/>
    <s v="Tenaska Georgia Generating Station"/>
    <n v="15558711"/>
    <n v="97956713"/>
    <s v="55061_G_GTG2"/>
    <x v="0"/>
    <x v="0"/>
    <n v="3.1779999999999999"/>
    <n v="5.4510405249999998"/>
    <n v="5.4510413119999903"/>
    <n v="7.8699999050968472E-7"/>
    <m/>
  </r>
  <r>
    <x v="8"/>
    <s v="13149"/>
    <s v="Tenaska Georgia Generating Station"/>
    <n v="15558711"/>
    <n v="97956713"/>
    <s v="55061_G_GTG2"/>
    <x v="0"/>
    <x v="1"/>
    <n v="6.6099999999999895E-2"/>
    <n v="0.16894995115"/>
    <n v="0.16894999799999899"/>
    <n v="4.6849998991405073E-8"/>
    <m/>
  </r>
  <r>
    <x v="8"/>
    <s v="13149"/>
    <s v="Tenaska Georgia Generating Station"/>
    <n v="15558711"/>
    <n v="97956813"/>
    <s v="55061_G_GTG3"/>
    <x v="0"/>
    <x v="0"/>
    <n v="2.0379999999999998"/>
    <n v="6.0957294900000001"/>
    <n v="6.0957301689999897"/>
    <n v="6.7899998956733043E-7"/>
    <m/>
  </r>
  <r>
    <x v="8"/>
    <s v="13149"/>
    <s v="Tenaska Georgia Generating Station"/>
    <n v="15558711"/>
    <n v="97956813"/>
    <s v="55061_G_GTG3"/>
    <x v="0"/>
    <x v="1"/>
    <n v="4.3299999999999998E-2"/>
    <n v="5.7862529750000002E-2"/>
    <n v="5.7862497460000002E-2"/>
    <n v="-3.2290000000212427E-8"/>
    <m/>
  </r>
  <r>
    <x v="8"/>
    <s v="13149"/>
    <s v="Tenaska Georgia Generating Station"/>
    <n v="15558711"/>
    <n v="97956913"/>
    <s v="55061_G_GTG4"/>
    <x v="0"/>
    <x v="0"/>
    <n v="1.8089999999999999"/>
    <n v="4.650993164"/>
    <n v="4.6509928269999996"/>
    <n v="-3.3700000034997402E-7"/>
    <m/>
  </r>
  <r>
    <x v="8"/>
    <s v="13149"/>
    <s v="Tenaska Georgia Generating Station"/>
    <n v="15558711"/>
    <n v="97956913"/>
    <s v="55061_G_GTG4"/>
    <x v="0"/>
    <x v="1"/>
    <n v="0.4849"/>
    <n v="0.18562472534999899"/>
    <n v="0.185624995302"/>
    <n v="2.6995200100299321E-7"/>
    <m/>
  </r>
  <r>
    <x v="8"/>
    <s v="13149"/>
    <s v="Tenaska Georgia Generating Station"/>
    <n v="15558711"/>
    <n v="97957013"/>
    <s v="55061_G_GTG5"/>
    <x v="0"/>
    <x v="0"/>
    <n v="3.105"/>
    <n v="4.5878945309999999"/>
    <n v="4.5878947410000004"/>
    <n v="2.1000000050008794E-7"/>
    <m/>
  </r>
  <r>
    <x v="8"/>
    <s v="13149"/>
    <s v="Tenaska Georgia Generating Station"/>
    <n v="15558711"/>
    <n v="97957013"/>
    <s v="55061_G_GTG5"/>
    <x v="0"/>
    <x v="1"/>
    <n v="0.16600000000000001"/>
    <n v="0.15724986264999999"/>
    <n v="0.157250004689999"/>
    <n v="1.4203999901263309E-7"/>
    <m/>
  </r>
  <r>
    <x v="8"/>
    <s v="13149"/>
    <s v="Tenaska Georgia Generating Station"/>
    <n v="15558711"/>
    <n v="97957113"/>
    <s v="55061_G_GTG6"/>
    <x v="0"/>
    <x v="0"/>
    <n v="2.7759999999999998"/>
    <n v="4.0767145994999998"/>
    <n v="4.0767127659999902"/>
    <n v="-1.8335000095959231E-6"/>
    <m/>
  </r>
  <r>
    <x v="8"/>
    <s v="13149"/>
    <s v="Tenaska Georgia Generating Station"/>
    <n v="15558711"/>
    <n v="97957113"/>
    <s v="55061_G_GTG6"/>
    <x v="0"/>
    <x v="1"/>
    <n v="7.2800000000000004E-2"/>
    <n v="8.1512565600000003E-2"/>
    <n v="8.1512504720000004E-2"/>
    <n v="-6.0879999999596812E-8"/>
    <m/>
  </r>
  <r>
    <x v="8"/>
    <s v="13153"/>
    <s v="Ga Power Company - Robins"/>
    <n v="2654411"/>
    <n v="41054813"/>
    <s v="7348_G_1"/>
    <x v="0"/>
    <x v="0"/>
    <n v="29.8"/>
    <n v="29.802539060000001"/>
    <n v="29.80255"/>
    <n v="1.0939999999237671E-5"/>
    <m/>
  </r>
  <r>
    <x v="8"/>
    <s v="13153"/>
    <s v="Ga Power Company - Robins"/>
    <n v="2654411"/>
    <n v="41054813"/>
    <s v="7348_G_1"/>
    <x v="0"/>
    <x v="1"/>
    <n v="1.36"/>
    <n v="1.364097656"/>
    <n v="1.3641000000000001"/>
    <n v="2.3440000000984895E-6"/>
    <m/>
  </r>
  <r>
    <x v="8"/>
    <s v="13153"/>
    <s v="Ga Power Company - Robins"/>
    <n v="2654411"/>
    <n v="41054913"/>
    <s v="7348_G_2"/>
    <x v="0"/>
    <x v="0"/>
    <n v="24.83"/>
    <n v="24.826250000000002"/>
    <n v="24.826251500000001"/>
    <n v="1.4999999997655777E-6"/>
    <m/>
  </r>
  <r>
    <x v="8"/>
    <s v="13153"/>
    <s v="Ga Power Company - Robins"/>
    <n v="2654411"/>
    <n v="41054913"/>
    <s v="7348_G_2"/>
    <x v="0"/>
    <x v="1"/>
    <n v="0.53"/>
    <n v="0.52540045149999903"/>
    <n v="0.52539999099999901"/>
    <n v="-4.605000000212911E-7"/>
    <m/>
  </r>
  <r>
    <x v="8"/>
    <s v="13153"/>
    <s v="Mid-Georgia Cogen LP"/>
    <n v="15560111"/>
    <n v="98129413"/>
    <s v="55040_G_ST1"/>
    <x v="1"/>
    <x v="0"/>
    <n v="6.4"/>
    <m/>
    <n v="6.4175318399999499"/>
    <n v="1.7531839999949561E-2"/>
    <m/>
  </r>
  <r>
    <x v="8"/>
    <s v="13153"/>
    <s v="Mid-Georgia Cogen LP"/>
    <n v="15560111"/>
    <n v="98129413"/>
    <s v="55040_G_ST1"/>
    <x v="1"/>
    <x v="1"/>
    <n v="0.82"/>
    <m/>
    <n v="0.82224645000000096"/>
    <n v="2.2464500000010101E-3"/>
    <m/>
  </r>
  <r>
    <x v="8"/>
    <s v="13153"/>
    <s v="Mid-Georgia Cogen LP"/>
    <n v="15560111"/>
    <n v="98129513"/>
    <s v="55040_G_CT1"/>
    <x v="0"/>
    <x v="0"/>
    <n v="53.1"/>
    <n v="52.952261700000001"/>
    <n v="52.952114134499901"/>
    <n v="-1.4756550010019964E-4"/>
    <m/>
  </r>
  <r>
    <x v="8"/>
    <s v="13153"/>
    <s v="Mid-Georgia Cogen LP"/>
    <n v="15560111"/>
    <n v="98129513"/>
    <s v="55040_G_CT1"/>
    <x v="0"/>
    <x v="1"/>
    <n v="1"/>
    <n v="1.0053879394999901"/>
    <n v="1.005387522461"/>
    <n v="-4.1703899000822275E-7"/>
    <m/>
  </r>
  <r>
    <x v="8"/>
    <s v="13153"/>
    <s v="Mid-Georgia Cogen LP"/>
    <n v="15560111"/>
    <n v="98129613"/>
    <s v="55040_G_CT2"/>
    <x v="0"/>
    <x v="0"/>
    <n v="55.9"/>
    <n v="54.902546899999997"/>
    <n v="54.902514401170002"/>
    <n v="-3.2498829995120104E-5"/>
    <m/>
  </r>
  <r>
    <x v="8"/>
    <s v="13153"/>
    <s v="Mid-Georgia Cogen LP"/>
    <n v="15560111"/>
    <n v="98129613"/>
    <s v="55040_G_CT2"/>
    <x v="0"/>
    <x v="1"/>
    <n v="1.3"/>
    <n v="1.1093287354999899"/>
    <n v="1.10932559538877"/>
    <n v="-3.1401112199347381E-6"/>
    <m/>
  </r>
  <r>
    <x v="8"/>
    <s v="13157"/>
    <s v="Dahlberg Combustion Turbine Electric Generating Plant"/>
    <n v="8500711"/>
    <n v="964413"/>
    <s v="7765_G_8"/>
    <x v="0"/>
    <x v="0"/>
    <n v="5.4"/>
    <n v="5.4481245100000004"/>
    <n v="5.4481200339999996"/>
    <n v="-4.476000000863678E-6"/>
    <m/>
  </r>
  <r>
    <x v="8"/>
    <s v="13157"/>
    <s v="Dahlberg Combustion Turbine Electric Generating Plant"/>
    <n v="8500711"/>
    <n v="964413"/>
    <s v="7765_G_8"/>
    <x v="0"/>
    <x v="1"/>
    <n v="0.1"/>
    <n v="0.12633252715000001"/>
    <n v="0.12633250112200001"/>
    <n v="-2.6028000005284824E-8"/>
    <m/>
  </r>
  <r>
    <x v="8"/>
    <s v="13157"/>
    <s v="Dahlberg Combustion Turbine Electric Generating Plant"/>
    <n v="8500711"/>
    <n v="964513"/>
    <s v="7765_G_7"/>
    <x v="0"/>
    <x v="0"/>
    <n v="18.6998"/>
    <n v="18.703626955000001"/>
    <n v="18.7036008139"/>
    <n v="-2.6141100001098039E-5"/>
    <m/>
  </r>
  <r>
    <x v="8"/>
    <s v="13157"/>
    <s v="Dahlberg Combustion Turbine Electric Generating Plant"/>
    <n v="8500711"/>
    <n v="964513"/>
    <s v="7765_G_7"/>
    <x v="0"/>
    <x v="1"/>
    <n v="0.5"/>
    <n v="0.45467742919999898"/>
    <n v="0.45467801401300001"/>
    <n v="5.8481300102553035E-7"/>
    <m/>
  </r>
  <r>
    <x v="8"/>
    <s v="13157"/>
    <s v="Dahlberg Combustion Turbine Electric Generating Plant"/>
    <n v="8500711"/>
    <n v="964613"/>
    <s v="7765_G_6"/>
    <x v="0"/>
    <x v="0"/>
    <n v="4.9000000000000004"/>
    <n v="4.8629667970000003"/>
    <n v="4.8629670988000004"/>
    <n v="3.0180000010204822E-7"/>
    <m/>
  </r>
  <r>
    <x v="8"/>
    <s v="13157"/>
    <s v="Dahlberg Combustion Turbine Electric Generating Plant"/>
    <n v="8500711"/>
    <n v="964613"/>
    <s v="7765_G_6"/>
    <x v="0"/>
    <x v="1"/>
    <n v="0.1"/>
    <n v="0.11130542755"/>
    <n v="0.111305511621"/>
    <n v="8.4070999994967366E-8"/>
    <m/>
  </r>
  <r>
    <x v="8"/>
    <s v="13157"/>
    <s v="Dahlberg Combustion Turbine Electric Generating Plant"/>
    <n v="8500711"/>
    <n v="964713"/>
    <s v="7765_G_1"/>
    <x v="0"/>
    <x v="0"/>
    <n v="25.216999999999999"/>
    <n v="20.894099610000001"/>
    <n v="20.894127559965899"/>
    <n v="2.7949965897278162E-5"/>
    <m/>
  </r>
  <r>
    <x v="8"/>
    <s v="13157"/>
    <s v="Dahlberg Combustion Turbine Electric Generating Plant"/>
    <n v="8500711"/>
    <n v="964713"/>
    <s v="7765_G_1"/>
    <x v="0"/>
    <x v="1"/>
    <n v="0.68110000000000004"/>
    <n v="0.61786492900000001"/>
    <n v="0.61786506719239898"/>
    <n v="1.3819239896850632E-7"/>
    <m/>
  </r>
  <r>
    <x v="8"/>
    <s v="13157"/>
    <s v="Dahlberg Combustion Turbine Electric Generating Plant"/>
    <n v="8500711"/>
    <n v="964813"/>
    <s v="7765_G_9"/>
    <x v="0"/>
    <x v="0"/>
    <n v="19.999600000000001"/>
    <n v="19.998662110000001"/>
    <n v="19.998670550010001"/>
    <n v="8.4400099993331423E-6"/>
    <m/>
  </r>
  <r>
    <x v="8"/>
    <s v="13157"/>
    <s v="Dahlberg Combustion Turbine Electric Generating Plant"/>
    <n v="8500711"/>
    <n v="964813"/>
    <s v="7765_G_9"/>
    <x v="0"/>
    <x v="1"/>
    <n v="0.6"/>
    <n v="0.60669665549999996"/>
    <n v="0.60669701180639901"/>
    <n v="3.5630639905193107E-7"/>
    <m/>
  </r>
  <r>
    <x v="8"/>
    <s v="13157"/>
    <s v="Dahlberg Combustion Turbine Electric Generating Plant"/>
    <n v="8500711"/>
    <n v="964913"/>
    <s v="7765_G_10"/>
    <x v="0"/>
    <x v="0"/>
    <n v="4.5999999999999996"/>
    <n v="4.5677265624999999"/>
    <n v="4.5677219481"/>
    <n v="-4.6143999998804475E-6"/>
    <m/>
  </r>
  <r>
    <x v="8"/>
    <s v="13157"/>
    <s v="Dahlberg Combustion Turbine Electric Generating Plant"/>
    <n v="8500711"/>
    <n v="964913"/>
    <s v="7765_G_10"/>
    <x v="0"/>
    <x v="1"/>
    <n v="9.9999999999999895E-2"/>
    <n v="0.1025484619"/>
    <n v="0.102548509462999"/>
    <n v="4.7562998997663364E-8"/>
    <m/>
  </r>
  <r>
    <x v="8"/>
    <s v="13157"/>
    <s v="Dahlberg Combustion Turbine Electric Generating Plant"/>
    <n v="8500711"/>
    <n v="965013"/>
    <s v="7765_G_5"/>
    <x v="0"/>
    <x v="0"/>
    <n v="20.499199999999998"/>
    <n v="20.546656250000002"/>
    <n v="20.546608200310001"/>
    <n v="-4.8049690001050749E-5"/>
    <m/>
  </r>
  <r>
    <x v="8"/>
    <s v="13157"/>
    <s v="Dahlberg Combustion Turbine Electric Generating Plant"/>
    <n v="8500711"/>
    <n v="965013"/>
    <s v="7765_G_5"/>
    <x v="0"/>
    <x v="1"/>
    <n v="0.4"/>
    <n v="0.448911438"/>
    <n v="0.44891201572099898"/>
    <n v="5.7772099898434348E-7"/>
    <m/>
  </r>
  <r>
    <x v="8"/>
    <s v="13157"/>
    <s v="Dahlberg Combustion Turbine Electric Generating Plant"/>
    <n v="8500711"/>
    <n v="965113"/>
    <s v="7765_G_3"/>
    <x v="0"/>
    <x v="0"/>
    <n v="19.8994999999999"/>
    <n v="19.920076170000002"/>
    <n v="19.92003640183"/>
    <n v="-3.9768170001508452E-5"/>
    <m/>
  </r>
  <r>
    <x v="8"/>
    <s v="13157"/>
    <s v="Dahlberg Combustion Turbine Electric Generating Plant"/>
    <n v="8500711"/>
    <n v="965113"/>
    <s v="7765_G_3"/>
    <x v="0"/>
    <x v="1"/>
    <n v="0.6"/>
    <n v="0.61440448000000003"/>
    <n v="0.61440400072300005"/>
    <n v="-4.7927699997618589E-7"/>
    <m/>
  </r>
  <r>
    <x v="8"/>
    <s v="13157"/>
    <s v="Dahlberg Combustion Turbine Electric Generating Plant"/>
    <n v="8500711"/>
    <n v="965213"/>
    <s v="7765_G_2"/>
    <x v="0"/>
    <x v="0"/>
    <n v="4.7"/>
    <n v="4.6832465819999998"/>
    <n v="4.6832443550010003"/>
    <n v="-2.2269989994327943E-6"/>
    <m/>
  </r>
  <r>
    <x v="8"/>
    <s v="13157"/>
    <s v="Dahlberg Combustion Turbine Electric Generating Plant"/>
    <n v="8500711"/>
    <n v="965213"/>
    <s v="7765_G_2"/>
    <x v="0"/>
    <x v="1"/>
    <n v="0.1"/>
    <n v="0.10244399260000001"/>
    <n v="0.102444015719999"/>
    <n v="2.3119998998621938E-8"/>
    <m/>
  </r>
  <r>
    <x v="8"/>
    <s v="13157"/>
    <s v="Dahlberg Combustion Turbine Electric Generating Plant"/>
    <n v="8500711"/>
    <n v="965313"/>
    <s v="7765_G_4"/>
    <x v="0"/>
    <x v="0"/>
    <n v="5.0999999999999996"/>
    <n v="3.813953369"/>
    <n v="3.8139527649999998"/>
    <n v="-6.0400000023719258E-7"/>
    <m/>
  </r>
  <r>
    <x v="8"/>
    <s v="13157"/>
    <s v="Dahlberg Combustion Turbine Electric Generating Plant"/>
    <n v="8500711"/>
    <n v="965313"/>
    <s v="7765_G_4"/>
    <x v="0"/>
    <x v="1"/>
    <n v="0.3"/>
    <n v="0.27851504514999997"/>
    <n v="0.27851506066300002"/>
    <n v="1.5513000051203818E-8"/>
    <m/>
  </r>
  <r>
    <x v="8"/>
    <s v="13171"/>
    <s v="Piedmont Green Power, LLC"/>
    <n v="17021811"/>
    <n v="112112113"/>
    <s v="57909_B_BLR1"/>
    <x v="1"/>
    <x v="0"/>
    <n v="211.7"/>
    <m/>
    <n v="212.048553132932"/>
    <n v="0.34855313293201107"/>
    <m/>
  </r>
  <r>
    <x v="8"/>
    <s v="13171"/>
    <s v="Piedmont Green Power, LLC"/>
    <n v="17021811"/>
    <n v="112112113"/>
    <s v="57909_B_BLR1"/>
    <x v="1"/>
    <x v="1"/>
    <n v="9.4E-2"/>
    <m/>
    <n v="9.4154763543771502E-2"/>
    <n v="1.5476354377150225E-4"/>
    <m/>
  </r>
  <r>
    <x v="8"/>
    <s v="13175"/>
    <s v="Green Power Solutions of Georgia, LLC"/>
    <n v="17678111"/>
    <n v="122424713"/>
    <s v="54004_B_PB2"/>
    <x v="1"/>
    <x v="0"/>
    <n v="425.5"/>
    <m/>
    <n v="426.665597999998"/>
    <n v="1.1655979999979991"/>
    <m/>
  </r>
  <r>
    <x v="8"/>
    <s v="13175"/>
    <s v="Green Power Solutions of Georgia, LLC"/>
    <n v="17678111"/>
    <n v="122424713"/>
    <s v="54004_B_PB2"/>
    <x v="1"/>
    <x v="1"/>
    <n v="1046.9000000000001"/>
    <m/>
    <n v="1049.7681539999901"/>
    <n v="2.8681539999899996"/>
    <m/>
  </r>
  <r>
    <x v="8"/>
    <s v="13175"/>
    <s v="WestRock Southeast, LLC"/>
    <n v="2613811"/>
    <n v="40723513"/>
    <s v="54004_B_HRSG"/>
    <x v="1"/>
    <x v="0"/>
    <n v="1.21"/>
    <m/>
    <n v="1.2133152539999901"/>
    <n v="3.3152539999901087E-3"/>
    <m/>
  </r>
  <r>
    <x v="8"/>
    <s v="13175"/>
    <s v="WestRock Southeast, LLC"/>
    <n v="2613811"/>
    <n v="40723513"/>
    <s v="54004_B_HRSG"/>
    <x v="1"/>
    <x v="1"/>
    <n v="4.0000000000000001E-3"/>
    <m/>
    <n v="4.0109574E-3"/>
    <n v="1.0957399999999944E-5"/>
    <m/>
  </r>
  <r>
    <x v="8"/>
    <s v="13175"/>
    <s v="WestRock Southeast, LLC"/>
    <n v="2613811"/>
    <n v="40723613"/>
    <s v="54004_G_GEN2"/>
    <x v="1"/>
    <x v="0"/>
    <n v="33.4"/>
    <m/>
    <n v="33.491503440000102"/>
    <n v="9.1503440000103353E-2"/>
    <m/>
  </r>
  <r>
    <x v="8"/>
    <s v="13175"/>
    <s v="WestRock Southeast, LLC"/>
    <n v="2613811"/>
    <n v="40723613"/>
    <s v="54004_G_GEN2"/>
    <x v="1"/>
    <x v="1"/>
    <n v="18.149999999999999"/>
    <m/>
    <n v="18.199723319999901"/>
    <n v="4.9723319999902316E-2"/>
    <m/>
  </r>
  <r>
    <x v="8"/>
    <s v="13185"/>
    <s v="PCA Valdosta Mill"/>
    <n v="555311"/>
    <n v="98190613"/>
    <s v="60084_B_7040"/>
    <x v="1"/>
    <x v="0"/>
    <n v="427.88200000000001"/>
    <m/>
    <n v="429.05422379999601"/>
    <n v="1.1722237999960043"/>
    <m/>
  </r>
  <r>
    <x v="8"/>
    <s v="13185"/>
    <s v="PCA Valdosta Mill"/>
    <n v="555311"/>
    <n v="98190613"/>
    <s v="60084_B_7040"/>
    <x v="1"/>
    <x v="1"/>
    <n v="446.18"/>
    <m/>
    <n v="447.40242098580399"/>
    <n v="1.2224209858039785"/>
    <m/>
  </r>
  <r>
    <x v="8"/>
    <s v="13193"/>
    <s v="Weyerhaeuser NR Company - Flint River Operations"/>
    <n v="8352311"/>
    <n v="432113"/>
    <s v="50465_B_PB"/>
    <x v="1"/>
    <x v="0"/>
    <n v="475.31099999999998"/>
    <m/>
    <n v="476.61336535971901"/>
    <n v="1.3023653597190332"/>
    <m/>
  </r>
  <r>
    <x v="8"/>
    <s v="13193"/>
    <s v="Weyerhaeuser NR Company - Flint River Operations"/>
    <n v="8352311"/>
    <n v="432113"/>
    <s v="50465_B_PB"/>
    <x v="1"/>
    <x v="1"/>
    <n v="25.550999999999998"/>
    <m/>
    <n v="25.620998713715998"/>
    <n v="6.9998713716000083E-2"/>
    <m/>
  </r>
  <r>
    <x v="8"/>
    <s v="13193"/>
    <s v="Weyerhaeuser NR Company - Flint River Operations"/>
    <n v="8352311"/>
    <n v="433113"/>
    <s v="50465_B_RB"/>
    <x v="1"/>
    <x v="0"/>
    <n v="638.04"/>
    <m/>
    <n v="639.78797957399797"/>
    <n v="1.7479795739980091"/>
    <m/>
  </r>
  <r>
    <x v="8"/>
    <s v="13193"/>
    <s v="Weyerhaeuser NR Company - Flint River Operations"/>
    <n v="8352311"/>
    <n v="433113"/>
    <s v="50465_B_RB"/>
    <x v="1"/>
    <x v="1"/>
    <n v="10.741"/>
    <m/>
    <n v="10.7704246397159"/>
    <n v="2.9424639715900369E-2"/>
    <m/>
  </r>
  <r>
    <x v="8"/>
    <s v="13205"/>
    <s v="Baconton Power LLC"/>
    <n v="15578811"/>
    <n v="98197613"/>
    <s v="55304_G_CT1"/>
    <x v="0"/>
    <x v="0"/>
    <n v="4.24"/>
    <n v="10.957338865000001"/>
    <n v="10.9573382952999"/>
    <n v="-5.6970010042789454E-7"/>
    <m/>
  </r>
  <r>
    <x v="8"/>
    <s v="13205"/>
    <s v="Baconton Power LLC"/>
    <n v="15578811"/>
    <n v="98197613"/>
    <s v="55304_G_CT1"/>
    <x v="0"/>
    <x v="1"/>
    <n v="2.1999999999999999E-2"/>
    <n v="6.5296455399999995E-2"/>
    <n v="6.5296499899999902E-2"/>
    <n v="4.4499999907188226E-8"/>
    <m/>
  </r>
  <r>
    <x v="8"/>
    <s v="13205"/>
    <s v="Baconton Power LLC"/>
    <n v="15578811"/>
    <n v="98197713"/>
    <s v="55304_G_CT4"/>
    <x v="0"/>
    <x v="0"/>
    <n v="4.82"/>
    <n v="10.504676760000001"/>
    <n v="10.5046779144"/>
    <n v="1.154399999592215E-6"/>
    <m/>
  </r>
  <r>
    <x v="8"/>
    <s v="13205"/>
    <s v="Baconton Power LLC"/>
    <n v="15578811"/>
    <n v="98197713"/>
    <s v="55304_G_CT4"/>
    <x v="0"/>
    <x v="1"/>
    <n v="2.6599999999999999E-2"/>
    <n v="4.7676956175E-2"/>
    <n v="4.7677004531599898E-2"/>
    <n v="4.8356599897936281E-8"/>
    <m/>
  </r>
  <r>
    <x v="8"/>
    <s v="13205"/>
    <s v="Baconton Power LLC"/>
    <n v="15578811"/>
    <n v="98197813"/>
    <s v="55304_G_CT5"/>
    <x v="0"/>
    <x v="0"/>
    <n v="5.31"/>
    <n v="8.2415781250000002"/>
    <n v="8.2415783522500003"/>
    <n v="2.272500001510025E-7"/>
    <m/>
  </r>
  <r>
    <x v="8"/>
    <s v="13205"/>
    <s v="Baconton Power LLC"/>
    <n v="15578811"/>
    <n v="98197813"/>
    <s v="55304_G_CT5"/>
    <x v="0"/>
    <x v="1"/>
    <n v="0.03"/>
    <n v="5.10659828E-2"/>
    <n v="5.1066000100000002E-2"/>
    <n v="1.7300000001996274E-8"/>
    <m/>
  </r>
  <r>
    <x v="8"/>
    <s v="13205"/>
    <s v="Baconton Power LLC"/>
    <n v="15578811"/>
    <n v="98197913"/>
    <s v="55304_G_CT6"/>
    <x v="0"/>
    <x v="0"/>
    <n v="4.05"/>
    <n v="8.0426206049999998"/>
    <n v="8.0426228299999991"/>
    <n v="2.2249999993562142E-6"/>
    <m/>
  </r>
  <r>
    <x v="8"/>
    <s v="13205"/>
    <s v="Baconton Power LLC"/>
    <n v="15578811"/>
    <n v="98197913"/>
    <s v="55304_G_CT6"/>
    <x v="0"/>
    <x v="1"/>
    <n v="2.3E-2"/>
    <n v="4.971546173E-2"/>
    <n v="4.9715500101000003E-2"/>
    <n v="3.8371000002368483E-8"/>
    <m/>
  </r>
  <r>
    <x v="8"/>
    <s v="13205"/>
    <s v="Sowega Power LLC"/>
    <n v="15580111"/>
    <n v="98199113"/>
    <s v="7768_G_CTG2"/>
    <x v="0"/>
    <x v="0"/>
    <n v="15.63"/>
    <n v="30.295119140000001"/>
    <n v="30.29512961"/>
    <n v="1.0469999999429547E-5"/>
    <m/>
  </r>
  <r>
    <x v="8"/>
    <s v="13205"/>
    <s v="Sowega Power LLC"/>
    <n v="15580111"/>
    <n v="98199113"/>
    <s v="7768_G_CTG2"/>
    <x v="0"/>
    <x v="1"/>
    <n v="0.10100000000000001"/>
    <n v="0.18516773984999901"/>
    <n v="0.18516700051000001"/>
    <n v="-7.3933999900077652E-7"/>
    <m/>
  </r>
  <r>
    <x v="8"/>
    <s v="13205"/>
    <s v="Sowega Power LLC"/>
    <n v="15580111"/>
    <n v="98199213"/>
    <s v="7768_G_CTG3"/>
    <x v="0"/>
    <x v="0"/>
    <n v="16.27"/>
    <n v="28.394880860000001"/>
    <n v="28.394874000000002"/>
    <n v="-6.8599999991647564E-6"/>
    <m/>
  </r>
  <r>
    <x v="8"/>
    <s v="13205"/>
    <s v="Sowega Power LLC"/>
    <n v="15580111"/>
    <n v="98199213"/>
    <s v="7768_G_CTG3"/>
    <x v="0"/>
    <x v="1"/>
    <n v="0.10100000000000001"/>
    <n v="0.16837927244999901"/>
    <n v="0.1683790007"/>
    <n v="-2.7174999900347885E-7"/>
    <m/>
  </r>
  <r>
    <x v="8"/>
    <s v="13207"/>
    <s v="Ga Power Company - Plant Scherer"/>
    <n v="8354711"/>
    <n v="419913"/>
    <s v="6257_B_4"/>
    <x v="0"/>
    <x v="0"/>
    <n v="3068.67"/>
    <n v="3068.1424999999999"/>
    <n v="3068.1433030199701"/>
    <n v="8.0301997013521031E-4"/>
    <m/>
  </r>
  <r>
    <x v="8"/>
    <s v="13207"/>
    <s v="Ga Power Company - Plant Scherer"/>
    <n v="8354711"/>
    <n v="419913"/>
    <s v="6257_B_4"/>
    <x v="0"/>
    <x v="1"/>
    <n v="600.36"/>
    <n v="593.11462500000005"/>
    <n v="593.11398466100002"/>
    <n v="-6.4033900002868904E-4"/>
    <m/>
  </r>
  <r>
    <x v="8"/>
    <s v="13207"/>
    <s v="Ga Power Company - Plant Scherer"/>
    <n v="8354711"/>
    <n v="420013"/>
    <s v="6257_B_1"/>
    <x v="0"/>
    <x v="0"/>
    <n v="3823.99"/>
    <n v="3824.0472500000001"/>
    <n v="3824.04784182"/>
    <n v="5.9181999995416845E-4"/>
    <m/>
  </r>
  <r>
    <x v="8"/>
    <s v="13207"/>
    <s v="Ga Power Company - Plant Scherer"/>
    <n v="8354711"/>
    <n v="420013"/>
    <s v="6257_B_1"/>
    <x v="0"/>
    <x v="1"/>
    <n v="448.969999999999"/>
    <n v="439.59478124999998"/>
    <n v="439.59515224999899"/>
    <n v="3.7099999900647163E-4"/>
    <m/>
  </r>
  <r>
    <x v="8"/>
    <s v="13207"/>
    <s v="Ga Power Company - Plant Scherer"/>
    <n v="8354711"/>
    <n v="420113"/>
    <s v="6257_B_2"/>
    <x v="0"/>
    <x v="0"/>
    <n v="2512.58"/>
    <n v="2512.6224999999999"/>
    <n v="2512.6289848851602"/>
    <n v="6.4848851602619106E-3"/>
    <m/>
  </r>
  <r>
    <x v="8"/>
    <s v="13207"/>
    <s v="Ga Power Company - Plant Scherer"/>
    <n v="8354711"/>
    <n v="420113"/>
    <s v="6257_B_2"/>
    <x v="0"/>
    <x v="1"/>
    <n v="461.73"/>
    <n v="460.55275"/>
    <n v="460.55309809869999"/>
    <n v="3.4809869998753129E-4"/>
    <m/>
  </r>
  <r>
    <x v="8"/>
    <s v="13207"/>
    <s v="Ga Power Company - Plant Scherer"/>
    <n v="8354711"/>
    <n v="420213"/>
    <s v="6257_B_3"/>
    <x v="0"/>
    <x v="0"/>
    <n v="3341.97"/>
    <n v="3341.3657499999999"/>
    <n v="3341.3707196383002"/>
    <n v="4.9696383002810762E-3"/>
    <m/>
  </r>
  <r>
    <x v="8"/>
    <s v="13207"/>
    <s v="Ga Power Company - Plant Scherer"/>
    <n v="8354711"/>
    <n v="420213"/>
    <s v="6257_B_3"/>
    <x v="0"/>
    <x v="1"/>
    <n v="473.46"/>
    <n v="468.38859374999998"/>
    <n v="468.38819592900001"/>
    <n v="-3.9782099997864862E-4"/>
    <m/>
  </r>
  <r>
    <x v="8"/>
    <s v="13207"/>
    <s v="Smarr EMC"/>
    <n v="15578911"/>
    <n v="98198413"/>
    <s v="7829_G_1"/>
    <x v="0"/>
    <x v="0"/>
    <n v="25.277000000000001"/>
    <n v="25.276386719999898"/>
    <n v="25.276392939999901"/>
    <n v="6.2200000030543379E-6"/>
    <m/>
  </r>
  <r>
    <x v="8"/>
    <s v="13207"/>
    <s v="Smarr EMC"/>
    <n v="15578911"/>
    <n v="98198413"/>
    <s v="7829_G_1"/>
    <x v="0"/>
    <x v="1"/>
    <n v="0.36599999999999999"/>
    <n v="0.36607958985"/>
    <n v="0.3660795032002"/>
    <n v="-8.6649800001836752E-8"/>
    <m/>
  </r>
  <r>
    <x v="8"/>
    <s v="13207"/>
    <s v="Smarr EMC"/>
    <n v="15578911"/>
    <n v="98198513"/>
    <s v="7829_G_2"/>
    <x v="0"/>
    <x v="0"/>
    <n v="23.257999999999999"/>
    <n v="23.258312499999999"/>
    <n v="23.25830603"/>
    <n v="-6.4699999988704349E-6"/>
    <m/>
  </r>
  <r>
    <x v="8"/>
    <s v="13207"/>
    <s v="Smarr EMC"/>
    <n v="15578911"/>
    <n v="98198513"/>
    <s v="7829_G_2"/>
    <x v="0"/>
    <x v="1"/>
    <n v="0.34899999999999998"/>
    <n v="0.34885009765000002"/>
    <n v="0.34885000031109997"/>
    <n v="-9.7338900051369137E-8"/>
    <m/>
  </r>
  <r>
    <x v="8"/>
    <s v="13213"/>
    <s v="Thomas A. Smith Energy Facility"/>
    <n v="9751411"/>
    <n v="57647813"/>
    <s v="55382_G_1GT1"/>
    <x v="0"/>
    <x v="0"/>
    <n v="50.5"/>
    <n v="50.543761699999997"/>
    <n v="50.543917299999997"/>
    <n v="1.5559999999936736E-4"/>
    <m/>
  </r>
  <r>
    <x v="8"/>
    <s v="13213"/>
    <s v="Thomas A. Smith Energy Facility"/>
    <n v="9751411"/>
    <n v="57647813"/>
    <s v="55382_G_1GT1"/>
    <x v="0"/>
    <x v="1"/>
    <n v="3.7"/>
    <n v="3.6910007325"/>
    <n v="3.6909869999999998"/>
    <n v="-1.3732500000251946E-5"/>
    <m/>
  </r>
  <r>
    <x v="8"/>
    <s v="13213"/>
    <s v="Thomas A. Smith Energy Facility"/>
    <n v="9751411"/>
    <n v="57647913"/>
    <s v="55382_G_1GT2"/>
    <x v="0"/>
    <x v="0"/>
    <n v="46.1"/>
    <n v="46.999386719999997"/>
    <n v="46.999485919999998"/>
    <n v="9.9200000001076205E-5"/>
    <m/>
  </r>
  <r>
    <x v="8"/>
    <s v="13213"/>
    <s v="Thomas A. Smith Energy Facility"/>
    <n v="9751411"/>
    <n v="57647913"/>
    <s v="55382_G_1GT2"/>
    <x v="0"/>
    <x v="1"/>
    <n v="3.6"/>
    <n v="3.6331879885"/>
    <n v="3.63318701399999"/>
    <n v="-9.7450001002030717E-7"/>
    <m/>
  </r>
  <r>
    <x v="8"/>
    <s v="13213"/>
    <s v="Thomas A. Smith Energy Facility"/>
    <n v="9751411"/>
    <n v="57648013"/>
    <s v="55382_G_2GT1"/>
    <x v="0"/>
    <x v="0"/>
    <n v="53"/>
    <n v="53.042812499999997"/>
    <n v="53.0426771999999"/>
    <n v="-1.3530000009609466E-4"/>
    <m/>
  </r>
  <r>
    <x v="8"/>
    <s v="13213"/>
    <s v="Thomas A. Smith Energy Facility"/>
    <n v="9751411"/>
    <n v="57648013"/>
    <s v="55382_G_2GT1"/>
    <x v="0"/>
    <x v="1"/>
    <n v="3.6"/>
    <n v="3.6011647949999999"/>
    <n v="3.6011705459999899"/>
    <n v="5.750999990006278E-6"/>
    <m/>
  </r>
  <r>
    <x v="8"/>
    <s v="13213"/>
    <s v="Thomas A. Smith Energy Facility"/>
    <n v="9751411"/>
    <n v="57648113"/>
    <s v="55382_G_2GT2"/>
    <x v="0"/>
    <x v="0"/>
    <n v="33.5"/>
    <n v="46.589535155"/>
    <n v="46.589767010000003"/>
    <n v="2.3185500000266757E-4"/>
    <m/>
  </r>
  <r>
    <x v="8"/>
    <s v="13213"/>
    <s v="Thomas A. Smith Energy Facility"/>
    <n v="9751411"/>
    <n v="57648113"/>
    <s v="55382_G_2GT2"/>
    <x v="0"/>
    <x v="1"/>
    <n v="3.3"/>
    <n v="3.33137426749999"/>
    <n v="3.3313745199999998"/>
    <n v="2.5250000978971343E-7"/>
    <m/>
  </r>
  <r>
    <x v="8"/>
    <s v="13233"/>
    <s v="Sewell Creek Energy Facility"/>
    <n v="15602211"/>
    <n v="98380813"/>
    <s v="7813_G_1"/>
    <x v="0"/>
    <x v="0"/>
    <n v="28.138000000000002"/>
    <n v="28.137759764999998"/>
    <n v="28.137804020000001"/>
    <n v="4.4255000002380029E-5"/>
    <m/>
  </r>
  <r>
    <x v="8"/>
    <s v="13233"/>
    <s v="Sewell Creek Energy Facility"/>
    <n v="15602211"/>
    <n v="98380813"/>
    <s v="7813_G_1"/>
    <x v="0"/>
    <x v="1"/>
    <n v="0.46899999999999997"/>
    <n v="0.46926086425000002"/>
    <n v="0.46926000970009901"/>
    <n v="-8.5454990100819472E-7"/>
    <m/>
  </r>
  <r>
    <x v="8"/>
    <s v="13233"/>
    <s v="Sewell Creek Energy Facility"/>
    <n v="15602211"/>
    <n v="98380913"/>
    <s v="7813_G_2"/>
    <x v="0"/>
    <x v="0"/>
    <n v="29.172000000000001"/>
    <n v="29.171888670000001"/>
    <n v="29.1718899"/>
    <n v="1.2299999987419596E-6"/>
    <m/>
  </r>
  <r>
    <x v="8"/>
    <s v="13233"/>
    <s v="Sewell Creek Energy Facility"/>
    <n v="15602211"/>
    <n v="98380913"/>
    <s v="7813_G_2"/>
    <x v="0"/>
    <x v="1"/>
    <n v="0.46700000000000003"/>
    <n v="0.46655410764999899"/>
    <n v="0.46655350571199899"/>
    <n v="-6.0193799999996855E-7"/>
    <m/>
  </r>
  <r>
    <x v="8"/>
    <s v="13233"/>
    <s v="Sewell Creek Energy Facility"/>
    <n v="15602211"/>
    <n v="98381013"/>
    <s v="7813_G_3"/>
    <x v="0"/>
    <x v="0"/>
    <n v="45.35"/>
    <n v="45.349714845000001"/>
    <n v="45.349696379999898"/>
    <n v="-1.8465000103162765E-5"/>
    <m/>
  </r>
  <r>
    <x v="8"/>
    <s v="13233"/>
    <s v="Sewell Creek Energy Facility"/>
    <n v="15602211"/>
    <n v="98381013"/>
    <s v="7813_G_3"/>
    <x v="0"/>
    <x v="1"/>
    <n v="0.35"/>
    <n v="0.35002581784999998"/>
    <n v="0.35002600542099899"/>
    <n v="1.8757099901067775E-7"/>
    <m/>
  </r>
  <r>
    <x v="8"/>
    <s v="13233"/>
    <s v="Sewell Creek Energy Facility"/>
    <n v="15602211"/>
    <n v="98381113"/>
    <s v="7813_G_4"/>
    <x v="0"/>
    <x v="0"/>
    <n v="44.363999999999997"/>
    <n v="44.364113279999998"/>
    <n v="44.3641630021"/>
    <n v="4.9722100001758918E-5"/>
    <m/>
  </r>
  <r>
    <x v="8"/>
    <s v="13233"/>
    <s v="Sewell Creek Energy Facility"/>
    <n v="15602211"/>
    <n v="98381113"/>
    <s v="7813_G_4"/>
    <x v="0"/>
    <x v="1"/>
    <n v="0.317"/>
    <n v="0.31723239134999998"/>
    <n v="0.31723250320000002"/>
    <n v="1.1185000003965939E-7"/>
    <m/>
  </r>
  <r>
    <x v="8"/>
    <s v="13241"/>
    <s v="Multitrade Rabun Gap, LLC"/>
    <n v="15652211"/>
    <n v="99876813"/>
    <s v="50201_B_WB1"/>
    <x v="1"/>
    <x v="0"/>
    <n v="194"/>
    <m/>
    <n v="194.31941250072401"/>
    <n v="0.31941250072401317"/>
    <m/>
  </r>
  <r>
    <x v="8"/>
    <s v="13241"/>
    <s v="Multitrade Rabun Gap, LLC"/>
    <n v="15652211"/>
    <n v="99876813"/>
    <s v="50201_B_WB1"/>
    <x v="1"/>
    <x v="1"/>
    <n v="25.1"/>
    <m/>
    <n v="25.141326221534701"/>
    <n v="4.132622153469967E-2"/>
    <m/>
  </r>
  <r>
    <x v="8"/>
    <s v="13263"/>
    <s v="Talbot Energy Facility"/>
    <n v="15040211"/>
    <n v="91997313"/>
    <s v="7916_G_1"/>
    <x v="0"/>
    <x v="0"/>
    <n v="23.8"/>
    <n v="19.427837889999999"/>
    <n v="19.427826649999901"/>
    <n v="-1.1240000098666769E-5"/>
    <m/>
  </r>
  <r>
    <x v="8"/>
    <s v="13263"/>
    <s v="Talbot Energy Facility"/>
    <n v="15040211"/>
    <n v="91997313"/>
    <s v="7916_G_1"/>
    <x v="0"/>
    <x v="1"/>
    <n v="0.4"/>
    <n v="0.39593206785000001"/>
    <n v="0.39593200361000003"/>
    <n v="-6.4239999986170915E-8"/>
    <m/>
  </r>
  <r>
    <x v="8"/>
    <s v="13263"/>
    <s v="Talbot Energy Facility"/>
    <n v="15040211"/>
    <n v="91997413"/>
    <s v="7916_G_2"/>
    <x v="0"/>
    <x v="0"/>
    <n v="26"/>
    <n v="22.221109375000001"/>
    <n v="22.22109167"/>
    <n v="-1.7705000001200233E-5"/>
    <m/>
  </r>
  <r>
    <x v="8"/>
    <s v="13263"/>
    <s v="Talbot Energy Facility"/>
    <n v="15040211"/>
    <n v="91997413"/>
    <s v="7916_G_2"/>
    <x v="0"/>
    <x v="1"/>
    <n v="0.4"/>
    <n v="0.43586123654999998"/>
    <n v="0.43586150629999998"/>
    <n v="2.6975000000373228E-7"/>
    <m/>
  </r>
  <r>
    <x v="8"/>
    <s v="13263"/>
    <s v="Talbot Energy Facility"/>
    <n v="15040211"/>
    <n v="91997513"/>
    <s v="7916_G_3"/>
    <x v="0"/>
    <x v="0"/>
    <n v="31.3"/>
    <n v="26.930916014999902"/>
    <n v="26.930924071"/>
    <n v="8.0560000981222402E-6"/>
    <m/>
  </r>
  <r>
    <x v="8"/>
    <s v="13263"/>
    <s v="Talbot Energy Facility"/>
    <n v="15040211"/>
    <n v="91997513"/>
    <s v="7916_G_3"/>
    <x v="0"/>
    <x v="1"/>
    <n v="0.6"/>
    <n v="0.551850281"/>
    <n v="0.55185100350000005"/>
    <n v="7.2250000004991932E-7"/>
    <m/>
  </r>
  <r>
    <x v="8"/>
    <s v="13263"/>
    <s v="Talbot Energy Facility"/>
    <n v="15040211"/>
    <n v="91997613"/>
    <s v="7916_G_4"/>
    <x v="0"/>
    <x v="0"/>
    <n v="30.1"/>
    <n v="25.945677735"/>
    <n v="25.945674530000002"/>
    <n v="-3.2049999987293631E-6"/>
    <m/>
  </r>
  <r>
    <x v="8"/>
    <s v="13263"/>
    <s v="Talbot Energy Facility"/>
    <n v="15040211"/>
    <n v="91997613"/>
    <s v="7916_G_4"/>
    <x v="0"/>
    <x v="1"/>
    <n v="0.5"/>
    <n v="0.53396704100000003"/>
    <n v="0.53396650729999995"/>
    <n v="-5.3370000008268192E-7"/>
    <m/>
  </r>
  <r>
    <x v="8"/>
    <s v="13263"/>
    <s v="Talbot Energy Facility"/>
    <n v="15040211"/>
    <n v="91997713"/>
    <s v="7916_G_5"/>
    <x v="0"/>
    <x v="0"/>
    <n v="18.93"/>
    <n v="15.895634765"/>
    <n v="15.89564363821"/>
    <n v="8.8732099996491343E-6"/>
    <m/>
  </r>
  <r>
    <x v="8"/>
    <s v="13263"/>
    <s v="Talbot Energy Facility"/>
    <n v="15040211"/>
    <n v="91997713"/>
    <s v="7916_G_5"/>
    <x v="0"/>
    <x v="1"/>
    <n v="0.31309999999999999"/>
    <n v="0.31175872804999999"/>
    <n v="0.31175851248000003"/>
    <n v="-2.1556999996175108E-7"/>
    <m/>
  </r>
  <r>
    <x v="8"/>
    <s v="13263"/>
    <s v="Talbot Energy Facility"/>
    <n v="15040211"/>
    <n v="91997813"/>
    <s v="7916_G_6"/>
    <x v="0"/>
    <x v="0"/>
    <n v="15"/>
    <n v="12.624323239999899"/>
    <n v="12.624327360000001"/>
    <n v="4.1200001010821552E-6"/>
    <m/>
  </r>
  <r>
    <x v="8"/>
    <s v="13263"/>
    <s v="Talbot Energy Facility"/>
    <n v="15040211"/>
    <n v="91997813"/>
    <s v="7916_G_6"/>
    <x v="0"/>
    <x v="1"/>
    <n v="0.2"/>
    <n v="0.23940380859999999"/>
    <n v="0.239404000199999"/>
    <n v="1.9159999900542068E-7"/>
    <m/>
  </r>
  <r>
    <x v="8"/>
    <s v="13293"/>
    <s v="Edward L. Addison Generating Plant"/>
    <n v="15525911"/>
    <n v="97468713"/>
    <s v="55267_G_712"/>
    <x v="0"/>
    <x v="0"/>
    <n v="26.899799999999999"/>
    <n v="42.471339845000003"/>
    <n v="42.471320282224099"/>
    <n v="-1.9562775904091723E-5"/>
    <m/>
  </r>
  <r>
    <x v="8"/>
    <s v="13293"/>
    <s v="Edward L. Addison Generating Plant"/>
    <n v="15525911"/>
    <n v="97468713"/>
    <s v="55267_G_712"/>
    <x v="0"/>
    <x v="1"/>
    <n v="0.79999999999999905"/>
    <n v="0.76035266099999999"/>
    <n v="0.76035251789110003"/>
    <n v="-1.4310889995261533E-7"/>
    <m/>
  </r>
  <r>
    <x v="8"/>
    <s v="13293"/>
    <s v="Edward L. Addison Generating Plant"/>
    <n v="15525911"/>
    <n v="97468813"/>
    <s v="55267_G_713"/>
    <x v="0"/>
    <x v="0"/>
    <n v="21.3992"/>
    <n v="1.2981766355"/>
    <n v="1.298176583604"/>
    <n v="-5.1895999941820037E-8"/>
    <m/>
  </r>
  <r>
    <x v="8"/>
    <s v="13293"/>
    <s v="Edward L. Addison Generating Plant"/>
    <n v="15525911"/>
    <n v="97468813"/>
    <s v="55267_G_713"/>
    <x v="0"/>
    <x v="1"/>
    <n v="0.9"/>
    <n v="1.8414001465E-2"/>
    <n v="1.8414002612000002E-2"/>
    <n v="1.1470000019220272E-9"/>
    <m/>
  </r>
  <r>
    <x v="8"/>
    <s v="13293"/>
    <s v="Edward L. Addison Generating Plant"/>
    <n v="15525911"/>
    <n v="97468913"/>
    <s v="55267_G_714"/>
    <x v="0"/>
    <x v="0"/>
    <n v="21.899799999999999"/>
    <n v="40.135718750000002"/>
    <n v="40.135729344754701"/>
    <n v="1.0594754698445286E-5"/>
    <m/>
  </r>
  <r>
    <x v="8"/>
    <s v="13293"/>
    <s v="Edward L. Addison Generating Plant"/>
    <n v="15525911"/>
    <n v="97468913"/>
    <s v="55267_G_714"/>
    <x v="0"/>
    <x v="1"/>
    <n v="0.7"/>
    <n v="0.75541937250000002"/>
    <n v="0.75541954125317901"/>
    <n v="1.6875317898623621E-7"/>
    <m/>
  </r>
  <r>
    <x v="8"/>
    <s v="13293"/>
    <s v="Edward L. Addison Generating Plant"/>
    <n v="15525911"/>
    <n v="97469013"/>
    <s v="55267_G_715"/>
    <x v="0"/>
    <x v="0"/>
    <n v="18.802"/>
    <n v="1.6173161619999901"/>
    <n v="1.6173167447100001"/>
    <n v="5.8271001002196954E-7"/>
    <m/>
  </r>
  <r>
    <x v="8"/>
    <s v="13293"/>
    <s v="Edward L. Addison Generating Plant"/>
    <n v="15525911"/>
    <n v="97469013"/>
    <s v="55267_G_715"/>
    <x v="0"/>
    <x v="1"/>
    <n v="0.60340000000000005"/>
    <n v="2.511950302E-2"/>
    <n v="2.51195014379E-2"/>
    <n v="-1.5820999996196683E-9"/>
    <m/>
  </r>
  <r>
    <x v="8"/>
    <s v="13297"/>
    <s v="Doyle Generating Facility"/>
    <n v="15640311"/>
    <n v="99507813"/>
    <s v="55244_G_CTG1"/>
    <x v="0"/>
    <x v="0"/>
    <n v="0.6"/>
    <n v="6.3230400399999898"/>
    <n v="6.3230390910000001"/>
    <n v="-9.4899998970277011E-7"/>
    <m/>
  </r>
  <r>
    <x v="8"/>
    <s v="13297"/>
    <s v="Doyle Generating Facility"/>
    <n v="15640311"/>
    <n v="99507913"/>
    <s v="55244_G_CTG2"/>
    <x v="0"/>
    <x v="0"/>
    <n v="3"/>
    <n v="13.57202539"/>
    <n v="13.572027991000001"/>
    <n v="2.6010000002685274E-6"/>
    <m/>
  </r>
  <r>
    <x v="8"/>
    <s v="13297"/>
    <s v="Doyle Generating Facility"/>
    <n v="15640311"/>
    <n v="99508013"/>
    <s v="55244_G_CTG3"/>
    <x v="0"/>
    <x v="0"/>
    <n v="1.5"/>
    <n v="9.98427051"/>
    <n v="9.9842730901000003"/>
    <n v="2.5801000003156105E-6"/>
    <m/>
  </r>
  <r>
    <x v="8"/>
    <s v="13297"/>
    <s v="Doyle Generating Facility"/>
    <n v="15640311"/>
    <n v="99508113"/>
    <s v="55244_G_CTG4"/>
    <x v="0"/>
    <x v="0"/>
    <n v="1.1000000000000001"/>
    <n v="7.1269492200000002"/>
    <n v="7.1269499509999896"/>
    <n v="7.3099998942893762E-7"/>
    <m/>
  </r>
  <r>
    <x v="8"/>
    <s v="13297"/>
    <s v="Doyle Generating Facility"/>
    <n v="15640311"/>
    <n v="99508213"/>
    <s v="55244_G_CTG5"/>
    <x v="0"/>
    <x v="0"/>
    <n v="1.5"/>
    <n v="7.7001909199999998"/>
    <n v="7.7002009819999904"/>
    <n v="1.0061999990540471E-5"/>
    <m/>
  </r>
  <r>
    <x v="8"/>
    <s v="13297"/>
    <s v="MPC Generating LLC"/>
    <n v="15604711"/>
    <n v="98451713"/>
    <s v="7764_G_1"/>
    <x v="0"/>
    <x v="0"/>
    <n v="2.2999999999999998"/>
    <n v="8.0187216800000005"/>
    <n v="8.0187225899999994"/>
    <n v="9.0999999891039351E-7"/>
    <m/>
  </r>
  <r>
    <x v="8"/>
    <s v="13297"/>
    <s v="MPC Generating LLC"/>
    <n v="15604711"/>
    <n v="98451713"/>
    <s v="7764_G_1"/>
    <x v="0"/>
    <x v="1"/>
    <n v="0.42"/>
    <n v="2.1497854004999999"/>
    <n v="2.1497857550449999"/>
    <n v="3.5454500002529699E-7"/>
    <m/>
  </r>
  <r>
    <x v="8"/>
    <s v="13297"/>
    <s v="MPC Generating LLC"/>
    <n v="15604711"/>
    <n v="98451813"/>
    <s v="7764_G_2"/>
    <x v="0"/>
    <x v="0"/>
    <n v="2"/>
    <n v="3.73554882799999"/>
    <n v="3.7355486"/>
    <n v="-2.2799998999900595E-7"/>
    <m/>
  </r>
  <r>
    <x v="8"/>
    <s v="13297"/>
    <s v="MPC Generating LLC"/>
    <n v="15604711"/>
    <n v="98451813"/>
    <s v="7764_G_2"/>
    <x v="0"/>
    <x v="1"/>
    <n v="0.35"/>
    <n v="0.35541452024999998"/>
    <n v="0.35541455936499999"/>
    <n v="3.911500001674284E-8"/>
    <m/>
  </r>
  <r>
    <x v="8"/>
    <s v="13297"/>
    <s v="Walton County Power LLC"/>
    <n v="15508211"/>
    <n v="97087913"/>
    <s v="55128_G_101G"/>
    <x v="0"/>
    <x v="0"/>
    <n v="37.213999999999999"/>
    <n v="37.214277344999999"/>
    <n v="37.214253390000003"/>
    <n v="-2.3954999996078641E-5"/>
    <m/>
  </r>
  <r>
    <x v="8"/>
    <s v="13297"/>
    <s v="Walton County Power LLC"/>
    <n v="15508211"/>
    <n v="97087913"/>
    <s v="55128_G_101G"/>
    <x v="0"/>
    <x v="1"/>
    <n v="0.42399999999999999"/>
    <n v="0.42419149779999998"/>
    <n v="0.42419152501000001"/>
    <n v="2.7210000030919446E-8"/>
    <m/>
  </r>
  <r>
    <x v="8"/>
    <s v="13297"/>
    <s v="Walton County Power LLC"/>
    <n v="15508211"/>
    <n v="97088013"/>
    <s v="55128_G_102G"/>
    <x v="0"/>
    <x v="0"/>
    <n v="40.551000000000002"/>
    <n v="40.55094922"/>
    <n v="40.550967211"/>
    <n v="1.7990999999994983E-5"/>
    <m/>
  </r>
  <r>
    <x v="8"/>
    <s v="13297"/>
    <s v="Walton County Power LLC"/>
    <n v="15508211"/>
    <n v="97088013"/>
    <s v="55128_G_102G"/>
    <x v="0"/>
    <x v="1"/>
    <n v="0.39100000000000001"/>
    <n v="0.39100991819999997"/>
    <n v="0.39101000430999999"/>
    <n v="8.6110000019345989E-8"/>
    <m/>
  </r>
  <r>
    <x v="8"/>
    <s v="13297"/>
    <s v="Walton County Power LLC"/>
    <n v="15508211"/>
    <n v="97088113"/>
    <s v="55128_G_103G"/>
    <x v="0"/>
    <x v="0"/>
    <n v="22.786000000000001"/>
    <n v="22.786087889999902"/>
    <n v="22.786089749999899"/>
    <n v="1.8599999975776882E-6"/>
    <m/>
  </r>
  <r>
    <x v="8"/>
    <s v="13297"/>
    <s v="Walton County Power LLC"/>
    <n v="15508211"/>
    <n v="97088113"/>
    <s v="55128_G_103G"/>
    <x v="0"/>
    <x v="1"/>
    <n v="0.26500000000000001"/>
    <n v="0.26498950194999998"/>
    <n v="0.26498950121100001"/>
    <n v="-7.389999723272922E-10"/>
    <m/>
  </r>
  <r>
    <x v="8"/>
    <s v="13303"/>
    <s v="AL Sandersville"/>
    <n v="15502311"/>
    <n v="97057213"/>
    <s v="55672_G_CT1"/>
    <x v="0"/>
    <x v="0"/>
    <n v="0.2"/>
    <n v="0.14124050904999999"/>
    <n v="0.14124049999999999"/>
    <n v="-9.0499999993998159E-9"/>
    <m/>
  </r>
  <r>
    <x v="8"/>
    <s v="13303"/>
    <s v="AL Sandersville"/>
    <n v="15502311"/>
    <n v="97057213"/>
    <s v="55672_G_CT1"/>
    <x v="0"/>
    <x v="1"/>
    <n v="1E-3"/>
    <n v="2.683499813E-3"/>
    <n v="2.6835000100000001E-3"/>
    <n v="1.9700000008018859E-10"/>
    <m/>
  </r>
  <r>
    <x v="8"/>
    <s v="13303"/>
    <s v="AL Sandersville"/>
    <n v="15502311"/>
    <n v="97057313"/>
    <s v="55672_G_CT2"/>
    <x v="0"/>
    <x v="0"/>
    <n v="0.3"/>
    <n v="0.226824996949999"/>
    <n v="0.226825"/>
    <n v="3.0500010017586732E-9"/>
    <m/>
  </r>
  <r>
    <x v="8"/>
    <s v="13303"/>
    <s v="AL Sandersville"/>
    <n v="15502311"/>
    <n v="97057313"/>
    <s v="55672_G_CT2"/>
    <x v="0"/>
    <x v="1"/>
    <n v="1E-3"/>
    <n v="2.6295001504999999E-3"/>
    <n v="2.6295000099999999E-3"/>
    <n v="-1.4050000008911101E-10"/>
    <m/>
  </r>
  <r>
    <x v="8"/>
    <s v="13303"/>
    <s v="AL Sandersville"/>
    <n v="15502311"/>
    <n v="97057413"/>
    <s v="55672_G_CT3"/>
    <x v="0"/>
    <x v="0"/>
    <n v="0.2"/>
    <n v="0.23752499390000001"/>
    <n v="0.23752500100000001"/>
    <n v="7.1000000045895462E-9"/>
    <m/>
  </r>
  <r>
    <x v="8"/>
    <s v="13303"/>
    <s v="AL Sandersville"/>
    <n v="15502311"/>
    <n v="97057413"/>
    <s v="55672_G_CT3"/>
    <x v="0"/>
    <x v="1"/>
    <n v="1E-3"/>
    <n v="2.9424998759999999E-3"/>
    <n v="2.9424999899999998E-3"/>
    <n v="1.1399999997815935E-10"/>
    <m/>
  </r>
  <r>
    <x v="8"/>
    <s v="13303"/>
    <s v="AL Sandersville"/>
    <n v="15502311"/>
    <n v="97057513"/>
    <s v="55672_G_CT4"/>
    <x v="0"/>
    <x v="0"/>
    <n v="0.2"/>
    <n v="0.15381300354999999"/>
    <n v="0.15381301"/>
    <n v="6.4500000063194562E-9"/>
    <m/>
  </r>
  <r>
    <x v="8"/>
    <s v="13303"/>
    <s v="AL Sandersville"/>
    <n v="15502311"/>
    <n v="97057513"/>
    <s v="55672_G_CT4"/>
    <x v="0"/>
    <x v="1"/>
    <n v="1E-3"/>
    <n v="3.3299999235000001E-3"/>
    <n v="3.3300001000000001E-3"/>
    <n v="1.7649999994526211E-10"/>
    <m/>
  </r>
  <r>
    <x v="8"/>
    <s v="13303"/>
    <s v="AL Sandersville"/>
    <n v="15502311"/>
    <n v="97057613"/>
    <s v="55672_G_CT5"/>
    <x v="0"/>
    <x v="0"/>
    <n v="0.1"/>
    <n v="0.13329550169999899"/>
    <n v="0.133295512"/>
    <n v="1.0300001018759275E-8"/>
    <m/>
  </r>
  <r>
    <x v="8"/>
    <s v="13303"/>
    <s v="AL Sandersville"/>
    <n v="15502311"/>
    <n v="97057613"/>
    <s v="55672_G_CT5"/>
    <x v="0"/>
    <x v="1"/>
    <n v="1E-3"/>
    <n v="2.8550002575E-3"/>
    <n v="2.8550000009999999E-3"/>
    <n v="-2.5650000005927875E-10"/>
    <m/>
  </r>
  <r>
    <x v="8"/>
    <s v="13303"/>
    <s v="AL Sandersville"/>
    <n v="15502311"/>
    <n v="97057713"/>
    <s v="55672_G_CT6"/>
    <x v="0"/>
    <x v="0"/>
    <n v="0.1"/>
    <n v="0.18742051694999901"/>
    <n v="0.18742050099999999"/>
    <n v="-1.5949999015996141E-8"/>
    <m/>
  </r>
  <r>
    <x v="8"/>
    <s v="13303"/>
    <s v="AL Sandersville"/>
    <n v="15502311"/>
    <n v="97057713"/>
    <s v="55672_G_CT6"/>
    <x v="0"/>
    <x v="1"/>
    <n v="1E-3"/>
    <n v="3.422999859E-3"/>
    <n v="3.4230000999999999E-3"/>
    <n v="2.4099999990437326E-10"/>
    <m/>
  </r>
  <r>
    <x v="8"/>
    <s v="13303"/>
    <s v="AL Sandersville"/>
    <n v="15502311"/>
    <n v="97057813"/>
    <s v="55672_G_CT7"/>
    <x v="0"/>
    <x v="0"/>
    <n v="0.2"/>
    <n v="0.70202246099999999"/>
    <n v="0.70202249999999999"/>
    <n v="3.9000000007227698E-8"/>
    <m/>
  </r>
  <r>
    <x v="8"/>
    <s v="13303"/>
    <s v="AL Sandersville"/>
    <n v="15502311"/>
    <n v="97057813"/>
    <s v="55672_G_CT7"/>
    <x v="0"/>
    <x v="1"/>
    <n v="1E-3"/>
    <n v="3.3245000839999999E-3"/>
    <n v="3.3245000099999902E-3"/>
    <n v="-7.400000967897058E-11"/>
    <m/>
  </r>
  <r>
    <x v="8"/>
    <s v="13303"/>
    <s v="AL Sandersville"/>
    <n v="15502311"/>
    <n v="97057913"/>
    <s v="55672_G_CT8"/>
    <x v="0"/>
    <x v="0"/>
    <n v="0.2"/>
    <n v="0.17180300905000001"/>
    <n v="0.17180299999999901"/>
    <n v="-9.0500009986005381E-9"/>
    <m/>
  </r>
  <r>
    <x v="8"/>
    <s v="13303"/>
    <s v="AL Sandersville"/>
    <n v="15502311"/>
    <n v="97057913"/>
    <s v="55672_G_CT8"/>
    <x v="0"/>
    <x v="1"/>
    <n v="1E-3"/>
    <n v="3.2319998739999902E-3"/>
    <n v="3.2320001000000001E-3"/>
    <n v="2.2600000993897029E-10"/>
    <m/>
  </r>
  <r>
    <x v="8"/>
    <s v="13303"/>
    <s v="Washington County Power, LLC"/>
    <n v="15504111"/>
    <n v="97063513"/>
    <s v="55332_G_1"/>
    <x v="0"/>
    <x v="0"/>
    <n v="2.2999999999999998"/>
    <n v="0.906777893"/>
    <n v="0.90677799999999997"/>
    <n v="1.069999999714355E-7"/>
    <m/>
  </r>
  <r>
    <x v="8"/>
    <s v="13303"/>
    <s v="Washington County Power, LLC"/>
    <n v="15504111"/>
    <n v="97063513"/>
    <s v="55332_G_1"/>
    <x v="0"/>
    <x v="1"/>
    <n v="1E-3"/>
    <n v="1.545799923E-2"/>
    <n v="1.5458001000000001E-2"/>
    <n v="1.7700000007336847E-9"/>
    <m/>
  </r>
  <r>
    <x v="8"/>
    <s v="13303"/>
    <s v="Washington County Power, LLC"/>
    <n v="15504111"/>
    <n v="97063613"/>
    <s v="55332_G_2"/>
    <x v="0"/>
    <x v="0"/>
    <n v="4.8"/>
    <n v="17.888166014999999"/>
    <n v="17.88815293"/>
    <n v="-1.3084999999080082E-5"/>
    <m/>
  </r>
  <r>
    <x v="8"/>
    <s v="13303"/>
    <s v="Washington County Power, LLC"/>
    <n v="15504111"/>
    <n v="97063613"/>
    <s v="55332_G_2"/>
    <x v="0"/>
    <x v="1"/>
    <n v="1E-3"/>
    <n v="0.21625048829999999"/>
    <n v="0.21625050200000001"/>
    <n v="1.3700000023320058E-8"/>
    <m/>
  </r>
  <r>
    <x v="8"/>
    <s v="13303"/>
    <s v="Washington County Power, LLC"/>
    <n v="15504111"/>
    <n v="97063713"/>
    <s v="55332_G_3"/>
    <x v="0"/>
    <x v="0"/>
    <n v="4.5"/>
    <n v="11.263254885"/>
    <n v="11.263257131"/>
    <n v="2.2459999993174051E-6"/>
    <m/>
  </r>
  <r>
    <x v="8"/>
    <s v="13303"/>
    <s v="Washington County Power, LLC"/>
    <n v="15504111"/>
    <n v="97063713"/>
    <s v="55332_G_3"/>
    <x v="0"/>
    <x v="1"/>
    <n v="1E-3"/>
    <n v="0.15926795959999901"/>
    <n v="0.15926800319999901"/>
    <n v="4.3599999999255346E-8"/>
    <m/>
  </r>
  <r>
    <x v="8"/>
    <s v="13303"/>
    <s v="Washington County Power, LLC"/>
    <n v="15504111"/>
    <n v="97063813"/>
    <s v="55332_G_4"/>
    <x v="0"/>
    <x v="0"/>
    <n v="1.7"/>
    <n v="1.6331949465"/>
    <n v="1.6331944919999899"/>
    <n v="-4.5450001007196761E-7"/>
    <m/>
  </r>
  <r>
    <x v="8"/>
    <s v="13303"/>
    <s v="Washington County Power, LLC"/>
    <n v="15504111"/>
    <n v="97063813"/>
    <s v="55332_G_4"/>
    <x v="0"/>
    <x v="1"/>
    <n v="1E-3"/>
    <n v="2.9475513459999901E-2"/>
    <n v="2.9475499999999901E-2"/>
    <n v="-1.3459999999992922E-8"/>
    <m/>
  </r>
  <r>
    <x v="9"/>
    <s v="16003"/>
    <s v="TAMARACK MILL, LLC dba EVERGREEN FOREST AND TAMARACK ENERGY PARTNERSHIP"/>
    <n v="947111"/>
    <n v="47918513"/>
    <s v="50099_G_GEN1"/>
    <x v="1"/>
    <x v="0"/>
    <n v="85.817400000000006"/>
    <m/>
    <n v="86.052492599999695"/>
    <n v="0.2350925999996889"/>
    <m/>
  </r>
  <r>
    <x v="9"/>
    <s v="16003"/>
    <s v="TAMARACK MILL, LLC dba EVERGREEN FOREST AND TAMARACK ENERGY PARTNERSHIP"/>
    <n v="947111"/>
    <n v="47918513"/>
    <s v="50099_G_GEN1"/>
    <x v="1"/>
    <x v="1"/>
    <n v="9.7519799999999996"/>
    <m/>
    <n v="9.7786965000000308"/>
    <n v="2.6716500000031118E-2"/>
    <m/>
  </r>
  <r>
    <x v="9"/>
    <s v="16039"/>
    <s v="IDAHO POWER CO - BENNETT MOUNTAIN"/>
    <n v="15472411"/>
    <n v="96576813"/>
    <s v="55733_G_1"/>
    <x v="0"/>
    <x v="0"/>
    <n v="43.823999999999998"/>
    <n v="43.82392969"/>
    <n v="43.823914309999999"/>
    <n v="-1.5380000000675409E-5"/>
    <m/>
  </r>
  <r>
    <x v="9"/>
    <s v="16039"/>
    <s v="IDAHO POWER CO - BENNETT MOUNTAIN"/>
    <n v="15472411"/>
    <n v="96576813"/>
    <s v="55733_G_1"/>
    <x v="0"/>
    <x v="1"/>
    <n v="0.33100000000000002"/>
    <n v="0.33070416260000002"/>
    <n v="0.33070400500000002"/>
    <n v="-1.5759999999476193E-7"/>
    <m/>
  </r>
  <r>
    <x v="9"/>
    <s v="16039"/>
    <s v="IDAHO POWER CO - EVANDER ANDREWS COMPLEX"/>
    <n v="8355111"/>
    <n v="418513"/>
    <s v="7953_G_2"/>
    <x v="0"/>
    <x v="0"/>
    <n v="3.488"/>
    <n v="3.48796313499999"/>
    <n v="3.4879627310000001"/>
    <n v="-4.0399998990636732E-7"/>
    <m/>
  </r>
  <r>
    <x v="9"/>
    <s v="16039"/>
    <s v="IDAHO POWER CO - EVANDER ANDREWS COMPLEX"/>
    <n v="8355111"/>
    <n v="418513"/>
    <s v="7953_G_2"/>
    <x v="0"/>
    <x v="1"/>
    <n v="2.7E-2"/>
    <n v="2.6679510114999999E-2"/>
    <n v="2.66795009E-2"/>
    <n v="-9.2149999991741893E-9"/>
    <m/>
  </r>
  <r>
    <x v="9"/>
    <s v="16039"/>
    <s v="IDAHO POWER CO - EVANDER ANDREWS COMPLEX"/>
    <n v="8355111"/>
    <n v="418613"/>
    <s v="7953_G_3"/>
    <x v="0"/>
    <x v="0"/>
    <n v="3.9350000000000001"/>
    <n v="3.9347873534999902"/>
    <n v="3.9347871009999902"/>
    <n v="-2.5250000001975081E-7"/>
    <m/>
  </r>
  <r>
    <x v="9"/>
    <s v="16039"/>
    <s v="IDAHO POWER CO - EVANDER ANDREWS COMPLEX"/>
    <n v="8355111"/>
    <n v="418613"/>
    <s v="7953_G_3"/>
    <x v="0"/>
    <x v="1"/>
    <n v="2.8000000000000001E-2"/>
    <n v="2.7910017015E-2"/>
    <n v="2.7910000099999902E-2"/>
    <n v="-1.6915000098510768E-8"/>
    <m/>
  </r>
  <r>
    <x v="9"/>
    <s v="16039"/>
    <s v="IDAHO POWER CO - EVANDER ANDREWS COMPLEX"/>
    <n v="8355111"/>
    <n v="96577013"/>
    <s v="7953_G_1"/>
    <x v="0"/>
    <x v="0"/>
    <n v="36.69"/>
    <n v="36.689550779999998"/>
    <n v="36.689553259999997"/>
    <n v="2.4799999991387267E-6"/>
    <m/>
  </r>
  <r>
    <x v="9"/>
    <s v="16039"/>
    <s v="IDAHO POWER CO - EVANDER ANDREWS COMPLEX"/>
    <n v="8355111"/>
    <n v="96577013"/>
    <s v="7953_G_1"/>
    <x v="0"/>
    <x v="1"/>
    <n v="0.58099999999999996"/>
    <n v="0.58100036599999905"/>
    <n v="0.58100000699999998"/>
    <n v="-3.5899999906163771E-7"/>
    <m/>
  </r>
  <r>
    <x v="9"/>
    <s v="16055"/>
    <s v="AVISTA CORP"/>
    <n v="15472711"/>
    <n v="96584113"/>
    <s v="7456_G_1"/>
    <x v="0"/>
    <x v="0"/>
    <n v="2.21299"/>
    <n v="5.0476123049999897"/>
    <n v="5.0476121110000003"/>
    <n v="-1.9399998940627938E-7"/>
    <m/>
  </r>
  <r>
    <x v="9"/>
    <s v="16055"/>
    <s v="AVISTA CORP"/>
    <n v="15472711"/>
    <n v="96584113"/>
    <s v="7456_G_1"/>
    <x v="0"/>
    <x v="1"/>
    <n v="1.38312E-2"/>
    <n v="5.6414482100000003E-2"/>
    <n v="5.6414500700000002E-2"/>
    <n v="1.8599999998536454E-8"/>
    <m/>
  </r>
  <r>
    <x v="9"/>
    <s v="16055"/>
    <s v="AVISTA CORP"/>
    <n v="15472711"/>
    <n v="96584213"/>
    <s v="7456_G_2"/>
    <x v="0"/>
    <x v="0"/>
    <n v="5.44435"/>
    <n v="4.9240141599999996"/>
    <n v="4.9240145199999903"/>
    <n v="3.5999999070668309E-7"/>
    <m/>
  </r>
  <r>
    <x v="9"/>
    <s v="16055"/>
    <s v="AVISTA CORP"/>
    <n v="15472711"/>
    <n v="96584213"/>
    <s v="7456_G_2"/>
    <x v="0"/>
    <x v="1"/>
    <n v="3.4027200000000001E-2"/>
    <n v="7.1236999499999995E-2"/>
    <n v="7.1237001199999997E-2"/>
    <n v="1.7000000018807526E-9"/>
    <m/>
  </r>
  <r>
    <x v="9"/>
    <s v="16069"/>
    <s v="CLEARWATER PAPER CORP - PPD &amp; CPD"/>
    <n v="7321711"/>
    <n v="8310913"/>
    <s v="50637_B_2PWR"/>
    <x v="1"/>
    <x v="0"/>
    <n v="48.4"/>
    <m/>
    <n v="48.521273649100003"/>
    <n v="0.12127364910000438"/>
    <m/>
  </r>
  <r>
    <x v="9"/>
    <s v="16069"/>
    <s v="CLEARWATER PAPER CORP - PPD &amp; CPD"/>
    <n v="7321711"/>
    <n v="8310913"/>
    <s v="50637_B_2PWR"/>
    <x v="1"/>
    <x v="1"/>
    <n v="4.8000000000000001E-2"/>
    <m/>
    <n v="4.8120270433199899E-2"/>
    <n v="1.2027043319989827E-4"/>
    <m/>
  </r>
  <r>
    <x v="9"/>
    <s v="16069"/>
    <s v="CLEARWATER PAPER CORP - PPD &amp; CPD"/>
    <n v="7321711"/>
    <n v="8312513"/>
    <s v="50637_B_4PWR"/>
    <x v="1"/>
    <x v="0"/>
    <n v="494"/>
    <m/>
    <n v="495.35351340000102"/>
    <n v="1.3535134000010203"/>
    <m/>
  </r>
  <r>
    <x v="9"/>
    <s v="16069"/>
    <s v="CLEARWATER PAPER CORP - PPD &amp; CPD"/>
    <n v="7321711"/>
    <n v="8312513"/>
    <s v="50637_B_4PWR"/>
    <x v="1"/>
    <x v="1"/>
    <n v="43"/>
    <m/>
    <n v="43.117828649999701"/>
    <n v="0.11782864999970144"/>
    <m/>
  </r>
  <r>
    <x v="9"/>
    <s v="16069"/>
    <s v="CLEARWATER PAPER CORP - PPD &amp; CPD"/>
    <n v="7321711"/>
    <n v="8312613"/>
    <s v="50637_B_5REC"/>
    <x v="1"/>
    <x v="0"/>
    <n v="404.25299999999999"/>
    <m/>
    <n v="405.36037200000197"/>
    <n v="1.1073720000019875"/>
    <m/>
  </r>
  <r>
    <x v="9"/>
    <s v="16069"/>
    <s v="CLEARWATER PAPER CORP - PPD &amp; CPD"/>
    <n v="7321711"/>
    <n v="8312613"/>
    <s v="50637_B_5REC"/>
    <x v="1"/>
    <x v="1"/>
    <n v="2.6465000000000001"/>
    <m/>
    <n v="2.6537503440000001"/>
    <n v="7.2503440000000197E-3"/>
    <m/>
  </r>
  <r>
    <x v="9"/>
    <s v="16069"/>
    <s v="CLEARWATER PAPER CORP - PPD &amp; CPD"/>
    <n v="7321711"/>
    <n v="8314013"/>
    <s v="50637_B_1PWR"/>
    <x v="1"/>
    <x v="0"/>
    <n v="50.844499999999996"/>
    <m/>
    <n v="50.971898945100001"/>
    <n v="0.12739894510000482"/>
    <m/>
  </r>
  <r>
    <x v="9"/>
    <s v="16069"/>
    <s v="CLEARWATER PAPER CORP - PPD &amp; CPD"/>
    <n v="7321711"/>
    <n v="8314013"/>
    <s v="50637_B_1PWR"/>
    <x v="1"/>
    <x v="1"/>
    <n v="0.15329999999999999"/>
    <m/>
    <n v="0.15368411494699999"/>
    <n v="3.8411494699999715E-4"/>
    <m/>
  </r>
  <r>
    <x v="9"/>
    <s v="16069"/>
    <s v="CLEARWATER PAPER CORP - PPD &amp; CPD"/>
    <n v="7321711"/>
    <n v="8314113"/>
    <s v="50637_B_4REC"/>
    <x v="1"/>
    <x v="0"/>
    <n v="148.99199999999999"/>
    <m/>
    <n v="149.23316367749999"/>
    <n v="0.24116367749999768"/>
    <m/>
  </r>
  <r>
    <x v="9"/>
    <s v="16069"/>
    <s v="CLEARWATER PAPER CORP - PPD &amp; CPD"/>
    <n v="7321711"/>
    <n v="8314113"/>
    <s v="50637_B_4REC"/>
    <x v="1"/>
    <x v="1"/>
    <n v="1.2817499999999999"/>
    <m/>
    <n v="1.2838246155749999"/>
    <n v="2.0746155749999939E-3"/>
    <m/>
  </r>
  <r>
    <x v="9"/>
    <s v="16075"/>
    <s v="IDAHO POWER CO - LANGLEY GULCH POWER PLANT"/>
    <n v="16971311"/>
    <n v="111578313"/>
    <s v="57028_G_GTG"/>
    <x v="0"/>
    <x v="0"/>
    <n v="25.7"/>
    <n v="35.445445309999997"/>
    <n v="35.445501020000002"/>
    <n v="5.5710000005149141E-5"/>
    <m/>
  </r>
  <r>
    <x v="9"/>
    <s v="16075"/>
    <s v="IDAHO POWER CO - LANGLEY GULCH POWER PLANT"/>
    <n v="16971311"/>
    <n v="111578313"/>
    <s v="57028_G_GTG"/>
    <x v="0"/>
    <x v="1"/>
    <n v="2.30003"/>
    <n v="2.989932617"/>
    <n v="2.9899345020000001"/>
    <n v="1.8850000000902867E-6"/>
    <m/>
  </r>
  <r>
    <x v="10"/>
    <s v="17011"/>
    <s v="Princeton Muncipal Electric Utility"/>
    <n v="2363611"/>
    <n v="40498313"/>
    <s v="957_G_8"/>
    <x v="1"/>
    <x v="0"/>
    <n v="0.49129400000000001"/>
    <m/>
    <n v="0.49180624784510002"/>
    <n v="5.122478451000112E-4"/>
    <m/>
  </r>
  <r>
    <x v="10"/>
    <s v="17011"/>
    <s v="Princeton Muncipal Electric Utility"/>
    <n v="2363611"/>
    <n v="40498313"/>
    <s v="957_G_8"/>
    <x v="1"/>
    <x v="1"/>
    <n v="5.1999999999999997E-5"/>
    <m/>
    <n v="5.2054217936819998E-5"/>
    <n v="5.4217936820001686E-8"/>
    <m/>
  </r>
  <r>
    <x v="10"/>
    <s v="17021"/>
    <s v="Kincaid Generation LLC"/>
    <n v="1929211"/>
    <n v="41602913"/>
    <s v="876_B_1"/>
    <x v="0"/>
    <x v="0"/>
    <n v="707.69590000000005"/>
    <n v="706.82993750000003"/>
    <n v="706.83019821899904"/>
    <n v="2.6071899901580764E-4"/>
    <m/>
  </r>
  <r>
    <x v="10"/>
    <s v="17021"/>
    <s v="Kincaid Generation LLC"/>
    <n v="1929211"/>
    <n v="41602913"/>
    <s v="876_B_1"/>
    <x v="0"/>
    <x v="1"/>
    <n v="1020.81496999999"/>
    <n v="1024.6585"/>
    <n v="1024.6586878312301"/>
    <n v="1.8783123005050584E-4"/>
    <m/>
  </r>
  <r>
    <x v="10"/>
    <s v="17021"/>
    <s v="Kincaid Generation LLC"/>
    <n v="1929211"/>
    <n v="41603313"/>
    <s v="876_B_2"/>
    <x v="0"/>
    <x v="0"/>
    <n v="770.66125"/>
    <n v="771.48506250000003"/>
    <n v="771.48588483000003"/>
    <n v="8.2233000000542233E-4"/>
    <m/>
  </r>
  <r>
    <x v="10"/>
    <s v="17021"/>
    <s v="Kincaid Generation LLC"/>
    <n v="1929211"/>
    <n v="41603313"/>
    <s v="876_B_2"/>
    <x v="0"/>
    <x v="1"/>
    <n v="1111.62894999999"/>
    <n v="1107.92"/>
    <n v="1107.9190393799699"/>
    <n v="-9.6062003012775676E-4"/>
    <m/>
  </r>
  <r>
    <x v="10"/>
    <s v="17023"/>
    <s v="City of Casey"/>
    <n v="1929611"/>
    <n v="41598513"/>
    <s v="56053_G_2"/>
    <x v="1"/>
    <x v="0"/>
    <n v="0.25448599999999999"/>
    <m/>
    <n v="0.25452842354819999"/>
    <n v="4.242354819999905E-5"/>
    <m/>
  </r>
  <r>
    <x v="10"/>
    <s v="17023"/>
    <s v="City of Casey"/>
    <n v="1929611"/>
    <n v="41598513"/>
    <s v="56053_G_2"/>
    <x v="1"/>
    <x v="1"/>
    <n v="1.4100000000000001E-4"/>
    <m/>
    <n v="1.4102349865934E-4"/>
    <n v="2.3498659339985656E-8"/>
    <m/>
  </r>
  <r>
    <x v="10"/>
    <s v="17023"/>
    <s v="Marshall Municipal Utilities"/>
    <n v="1845411"/>
    <n v="41691713"/>
    <s v="949_G_10"/>
    <x v="1"/>
    <x v="0"/>
    <n v="0.31670300000000001"/>
    <m/>
    <n v="0.3167557978726"/>
    <n v="5.2797872599985585E-5"/>
    <m/>
  </r>
  <r>
    <x v="10"/>
    <s v="17023"/>
    <s v="Marshall Municipal Utilities"/>
    <n v="1845411"/>
    <n v="41691713"/>
    <s v="949_G_10"/>
    <x v="1"/>
    <x v="1"/>
    <n v="1.7599999999999899E-4"/>
    <m/>
    <n v="1.76029338685399E-4"/>
    <n v="2.9338685400006562E-8"/>
    <m/>
  </r>
  <r>
    <x v="10"/>
    <s v="17023"/>
    <s v="Marshall Municipal Utilities"/>
    <n v="1845411"/>
    <n v="41692013"/>
    <s v="949_G_6"/>
    <x v="1"/>
    <x v="0"/>
    <n v="0.33490599999999998"/>
    <m/>
    <n v="0.33496184477800001"/>
    <n v="5.5844778000024853E-5"/>
    <m/>
  </r>
  <r>
    <x v="10"/>
    <s v="17023"/>
    <s v="Marshall Municipal Utilities"/>
    <n v="1845411"/>
    <n v="41692013"/>
    <s v="949_G_6"/>
    <x v="1"/>
    <x v="1"/>
    <n v="1.8599999999999999E-4"/>
    <m/>
    <n v="1.860310140974E-4"/>
    <n v="3.1014097400005377E-8"/>
    <m/>
  </r>
  <r>
    <x v="10"/>
    <s v="17023"/>
    <s v="Marshall Municipal Utilities"/>
    <n v="1845411"/>
    <n v="41692113"/>
    <s v="949_G_11"/>
    <x v="1"/>
    <x v="0"/>
    <n v="0.32505000000000001"/>
    <m/>
    <n v="0.32510417657500001"/>
    <n v="5.4176575000008942E-5"/>
    <m/>
  </r>
  <r>
    <x v="10"/>
    <s v="17023"/>
    <s v="Marshall Municipal Utilities"/>
    <n v="1845411"/>
    <n v="41692113"/>
    <s v="949_G_11"/>
    <x v="1"/>
    <x v="1"/>
    <n v="1.8100000000000001E-4"/>
    <m/>
    <n v="1.810301629962E-4"/>
    <n v="3.0162996199990582E-8"/>
    <m/>
  </r>
  <r>
    <x v="10"/>
    <s v="17023"/>
    <s v="Marshall Municipal Utilities"/>
    <n v="1845411"/>
    <n v="41692213"/>
    <s v="949_G_7"/>
    <x v="1"/>
    <x v="0"/>
    <n v="0.33571499999999999"/>
    <m/>
    <n v="0.33577095660700002"/>
    <n v="5.5956607000029468E-5"/>
    <m/>
  </r>
  <r>
    <x v="10"/>
    <s v="17023"/>
    <s v="Marshall Municipal Utilities"/>
    <n v="1845411"/>
    <n v="41692213"/>
    <s v="949_G_7"/>
    <x v="1"/>
    <x v="1"/>
    <n v="1.8699999999999999E-4"/>
    <m/>
    <n v="1.8703117113740001E-4"/>
    <n v="3.1171137400014303E-8"/>
    <m/>
  </r>
  <r>
    <x v="10"/>
    <s v="17023"/>
    <s v="Marshall Municipal Utilities"/>
    <n v="1845411"/>
    <n v="41692313"/>
    <s v="949_G_5"/>
    <x v="1"/>
    <x v="0"/>
    <n v="0.24902199999999999"/>
    <m/>
    <n v="0.249063534982299"/>
    <n v="4.1534982299001877E-5"/>
    <m/>
  </r>
  <r>
    <x v="10"/>
    <s v="17023"/>
    <s v="Marshall Municipal Utilities"/>
    <n v="1845411"/>
    <n v="41692313"/>
    <s v="949_G_5"/>
    <x v="1"/>
    <x v="1"/>
    <n v="1.17E-4"/>
    <m/>
    <n v="1.170195174084E-4"/>
    <n v="1.95174084000071E-8"/>
    <m/>
  </r>
  <r>
    <x v="10"/>
    <s v="17023"/>
    <s v="Marshall Municipal Utilities"/>
    <n v="1845411"/>
    <n v="41692413"/>
    <s v="949_G_8"/>
    <x v="1"/>
    <x v="0"/>
    <n v="0.28162300000000001"/>
    <m/>
    <n v="0.281669947371399"/>
    <n v="4.6947371398986526E-5"/>
    <m/>
  </r>
  <r>
    <x v="10"/>
    <s v="17023"/>
    <s v="Marshall Municipal Utilities"/>
    <n v="1845411"/>
    <n v="41692413"/>
    <s v="949_G_8"/>
    <x v="1"/>
    <x v="1"/>
    <n v="1.5699999999999899E-4"/>
    <m/>
    <n v="1.5702617267305901E-4"/>
    <n v="2.6172673060016662E-8"/>
    <m/>
  </r>
  <r>
    <x v="10"/>
    <s v="17023"/>
    <s v="Marshall Municipal Utilities"/>
    <n v="1845411"/>
    <n v="41692513"/>
    <s v="949_G_9"/>
    <x v="1"/>
    <x v="0"/>
    <n v="0.31331300000000001"/>
    <m/>
    <n v="0.313365235267199"/>
    <n v="5.2235267198996738E-5"/>
    <m/>
  </r>
  <r>
    <x v="10"/>
    <s v="17023"/>
    <s v="Marshall Municipal Utilities"/>
    <n v="1845411"/>
    <n v="41692513"/>
    <s v="949_G_9"/>
    <x v="1"/>
    <x v="1"/>
    <n v="1.74E-4"/>
    <m/>
    <n v="1.7402900020959899E-4"/>
    <n v="2.9000209598989803E-8"/>
    <m/>
  </r>
  <r>
    <x v="10"/>
    <s v="17025"/>
    <s v="Ameren Services"/>
    <n v="1945711"/>
    <n v="41586213"/>
    <s v="55417_G_CT01"/>
    <x v="0"/>
    <x v="0"/>
    <n v="0.51948000000000005"/>
    <n v="0.51690203850000005"/>
    <n v="0.51690225999999995"/>
    <n v="2.2149999989728997E-7"/>
    <m/>
  </r>
  <r>
    <x v="10"/>
    <s v="17025"/>
    <s v="Ameren Services"/>
    <n v="1945711"/>
    <n v="41586213"/>
    <s v="55417_G_CT01"/>
    <x v="0"/>
    <x v="1"/>
    <n v="1.04E-2"/>
    <n v="1.033250141E-2"/>
    <n v="1.0332500200000001E-2"/>
    <n v="-1.2099999995018873E-9"/>
    <m/>
  </r>
  <r>
    <x v="10"/>
    <s v="17025"/>
    <s v="Ameren Services"/>
    <n v="1945711"/>
    <n v="88610613"/>
    <s v="55417_G_CT02"/>
    <x v="0"/>
    <x v="0"/>
    <n v="0.36721999999999999"/>
    <n v="0.37088345335"/>
    <n v="0.37088349999999998"/>
    <n v="4.6649999974057721E-8"/>
    <m/>
  </r>
  <r>
    <x v="10"/>
    <s v="17025"/>
    <s v="Ameren Services"/>
    <n v="1945711"/>
    <n v="88610613"/>
    <s v="55417_G_CT02"/>
    <x v="0"/>
    <x v="1"/>
    <n v="8.3850000000000001E-3"/>
    <n v="8.4085006699999992E-3"/>
    <n v="8.4085002000000002E-3"/>
    <n v="-4.6999999898933442E-10"/>
    <m/>
  </r>
  <r>
    <x v="10"/>
    <s v="17025"/>
    <s v="Ameren Services"/>
    <n v="1945711"/>
    <n v="88610713"/>
    <s v="55417_G_CT03"/>
    <x v="0"/>
    <x v="0"/>
    <n v="0.19309999999999999"/>
    <n v="0.18961802675"/>
    <n v="0.18961801"/>
    <n v="-1.6749999998122433E-8"/>
    <m/>
  </r>
  <r>
    <x v="10"/>
    <s v="17025"/>
    <s v="Ameren Services"/>
    <n v="1945711"/>
    <n v="88610713"/>
    <s v="55417_G_CT03"/>
    <x v="0"/>
    <x v="1"/>
    <n v="4.0000000000000001E-3"/>
    <n v="3.9335002900000001E-3"/>
    <n v="3.9335000000000004E-3"/>
    <n v="-2.8999999970857893E-10"/>
    <m/>
  </r>
  <r>
    <x v="10"/>
    <s v="17025"/>
    <s v="Ameren Services"/>
    <n v="1945711"/>
    <n v="88610813"/>
    <s v="55417_G_CT04"/>
    <x v="0"/>
    <x v="0"/>
    <n v="0.25568999999999997"/>
    <n v="0.25500199890000003"/>
    <n v="0.2550020201"/>
    <n v="2.1199999977739026E-8"/>
    <m/>
  </r>
  <r>
    <x v="10"/>
    <s v="17025"/>
    <s v="Ameren Services"/>
    <n v="1945711"/>
    <n v="88610813"/>
    <s v="55417_G_CT04"/>
    <x v="0"/>
    <x v="1"/>
    <n v="5.2649999999999997E-3"/>
    <n v="5.31450081E-3"/>
    <n v="5.3144999999999998E-3"/>
    <n v="-8.1000000023284668E-10"/>
    <m/>
  </r>
  <r>
    <x v="10"/>
    <s v="17025"/>
    <s v="City of Flora"/>
    <n v="1944811"/>
    <n v="41588213"/>
    <s v="56118_G_5"/>
    <x v="1"/>
    <x v="0"/>
    <n v="0.17686299999999899"/>
    <m/>
    <n v="0.1768924785348"/>
    <n v="2.9478534801008482E-5"/>
    <m/>
  </r>
  <r>
    <x v="10"/>
    <s v="17025"/>
    <s v="City of Flora"/>
    <n v="1944811"/>
    <n v="41588213"/>
    <s v="56118_G_5"/>
    <x v="1"/>
    <x v="1"/>
    <n v="9.7999999999999997E-5"/>
    <m/>
    <n v="9.8016330928439997E-5"/>
    <n v="1.6330928440000283E-8"/>
    <m/>
  </r>
  <r>
    <x v="10"/>
    <s v="17025"/>
    <s v="City of Flora"/>
    <n v="1944811"/>
    <n v="41588313"/>
    <s v="56117_G_2"/>
    <x v="1"/>
    <x v="0"/>
    <n v="0.158638"/>
    <m/>
    <n v="0.15866444820099901"/>
    <n v="2.6448200999007465E-5"/>
    <m/>
  </r>
  <r>
    <x v="10"/>
    <s v="17025"/>
    <s v="City of Flora"/>
    <n v="1944811"/>
    <n v="41588313"/>
    <s v="56117_G_2"/>
    <x v="1"/>
    <x v="1"/>
    <n v="8.7999999999999998E-5"/>
    <m/>
    <n v="8.8014671002339996E-5"/>
    <n v="1.4671002339998701E-8"/>
    <m/>
  </r>
  <r>
    <x v="10"/>
    <s v="17025"/>
    <s v="City of Flora"/>
    <n v="1944811"/>
    <n v="41588413"/>
    <s v="56117_G_3"/>
    <x v="1"/>
    <x v="0"/>
    <n v="0.173513"/>
    <m/>
    <n v="0.17354191548539999"/>
    <n v="2.891548539998845E-5"/>
    <m/>
  </r>
  <r>
    <x v="10"/>
    <s v="17025"/>
    <s v="City of Flora"/>
    <n v="1944811"/>
    <n v="41588413"/>
    <s v="56117_G_3"/>
    <x v="1"/>
    <x v="1"/>
    <n v="9.6000000000000002E-5"/>
    <m/>
    <n v="9.6016004705039903E-5"/>
    <n v="1.6004705039900286E-8"/>
    <m/>
  </r>
  <r>
    <x v="10"/>
    <s v="17025"/>
    <s v="City of Flora"/>
    <n v="1944811"/>
    <n v="41588513"/>
    <s v="56117_G_1"/>
    <x v="1"/>
    <x v="0"/>
    <n v="0.16485900000000001"/>
    <m/>
    <n v="0.164886478702399"/>
    <n v="2.7478702398997523E-5"/>
    <m/>
  </r>
  <r>
    <x v="10"/>
    <s v="17025"/>
    <s v="City of Flora"/>
    <n v="1944811"/>
    <n v="41588513"/>
    <s v="56117_G_1"/>
    <x v="1"/>
    <x v="1"/>
    <n v="9.1000000000000003E-5"/>
    <m/>
    <n v="9.1015172441239898E-5"/>
    <n v="1.517244123989557E-8"/>
    <m/>
  </r>
  <r>
    <x v="10"/>
    <s v="17025"/>
    <s v="City of Flora"/>
    <n v="1944811"/>
    <n v="41588613"/>
    <s v="56118_G_4"/>
    <x v="1"/>
    <x v="0"/>
    <n v="0.15461"/>
    <m/>
    <n v="0.15463577046545901"/>
    <n v="2.5770465459012959E-5"/>
    <m/>
  </r>
  <r>
    <x v="10"/>
    <s v="17025"/>
    <s v="City of Flora"/>
    <n v="1944811"/>
    <n v="41588613"/>
    <s v="56118_G_4"/>
    <x v="1"/>
    <x v="1"/>
    <n v="8.6000000000000003E-5"/>
    <m/>
    <n v="8.6014336431259906E-5"/>
    <n v="1.4336431259902457E-8"/>
    <m/>
  </r>
  <r>
    <x v="10"/>
    <s v="17025"/>
    <s v="Illinois Municipal Electric Agency"/>
    <n v="1944711"/>
    <n v="41588713"/>
    <s v="56116_G_8"/>
    <x v="1"/>
    <x v="0"/>
    <n v="0.16250000000000001"/>
    <m/>
    <n v="0.16252708722119999"/>
    <n v="2.7087221199983968E-5"/>
    <m/>
  </r>
  <r>
    <x v="10"/>
    <s v="17025"/>
    <s v="Illinois Municipal Electric Agency"/>
    <n v="1944711"/>
    <n v="41588713"/>
    <s v="56116_G_8"/>
    <x v="1"/>
    <x v="1"/>
    <n v="1.4999999999999999E-4"/>
    <m/>
    <n v="1.5002500864907999E-4"/>
    <n v="2.5008649080001527E-8"/>
    <m/>
  </r>
  <r>
    <x v="10"/>
    <s v="17027"/>
    <s v="Breese Municipal Power Plant"/>
    <n v="1946811"/>
    <n v="41583313"/>
    <s v="934_G_2"/>
    <x v="1"/>
    <x v="0"/>
    <n v="0.24823300000000001"/>
    <m/>
    <n v="0.24827438586950001"/>
    <n v="4.1385869500004668E-5"/>
    <m/>
  </r>
  <r>
    <x v="10"/>
    <s v="17027"/>
    <s v="Breese Municipal Power Plant"/>
    <n v="1946811"/>
    <n v="41583313"/>
    <s v="934_G_2"/>
    <x v="1"/>
    <x v="1"/>
    <n v="1.16E-4"/>
    <m/>
    <n v="1.16019334785099E-4"/>
    <n v="1.9334785099004012E-8"/>
    <m/>
  </r>
  <r>
    <x v="10"/>
    <s v="17027"/>
    <s v="Breese Municipal Power Plant"/>
    <n v="1946811"/>
    <n v="41583513"/>
    <s v="934_G_IC3"/>
    <x v="1"/>
    <x v="0"/>
    <n v="1.4955700000000001"/>
    <m/>
    <n v="1.4958192426500001"/>
    <n v="2.4924265000003665E-4"/>
    <m/>
  </r>
  <r>
    <x v="10"/>
    <s v="17027"/>
    <s v="Breese Municipal Power Plant"/>
    <n v="1946811"/>
    <n v="41583513"/>
    <s v="934_G_IC3"/>
    <x v="1"/>
    <x v="1"/>
    <n v="6.9999999999999999E-4"/>
    <m/>
    <n v="7.0011665306690001E-4"/>
    <n v="1.1665306690002066E-7"/>
    <m/>
  </r>
  <r>
    <x v="10"/>
    <s v="17027"/>
    <s v="Breese Municipal Power Plant"/>
    <n v="1946811"/>
    <n v="41583713"/>
    <s v="934_G_6"/>
    <x v="1"/>
    <x v="0"/>
    <n v="1.3714999999999999"/>
    <m/>
    <n v="1.37172866231199"/>
    <n v="2.2866231199003551E-4"/>
    <m/>
  </r>
  <r>
    <x v="10"/>
    <s v="17027"/>
    <s v="Breese Municipal Power Plant"/>
    <n v="1946811"/>
    <n v="41583713"/>
    <s v="934_G_6"/>
    <x v="1"/>
    <x v="1"/>
    <n v="6.4400000000000004E-4"/>
    <m/>
    <n v="6.4410733329689897E-4"/>
    <n v="1.0733329689892757E-7"/>
    <m/>
  </r>
  <r>
    <x v="10"/>
    <s v="17027"/>
    <s v="Carlyle Municipal Electric Plant"/>
    <n v="2612711"/>
    <n v="40726113"/>
    <s v="936_G_8"/>
    <x v="1"/>
    <x v="0"/>
    <n v="0.25773699999999999"/>
    <m/>
    <n v="0.25777994572840002"/>
    <n v="4.294572840002342E-5"/>
    <m/>
  </r>
  <r>
    <x v="10"/>
    <s v="17027"/>
    <s v="Carlyle Municipal Electric Plant"/>
    <n v="2612711"/>
    <n v="40726113"/>
    <s v="936_G_8"/>
    <x v="1"/>
    <x v="1"/>
    <n v="1.21E-4"/>
    <m/>
    <n v="1.21020163908E-4"/>
    <n v="2.0163907999995955E-8"/>
    <m/>
  </r>
  <r>
    <x v="10"/>
    <s v="17027"/>
    <s v="Carlyle Municipal Electric Plant"/>
    <n v="2612711"/>
    <n v="40726213"/>
    <s v="936_G_9"/>
    <x v="1"/>
    <x v="0"/>
    <n v="1.0403500000000001"/>
    <m/>
    <n v="1.040523344873"/>
    <n v="1.733448729999143E-4"/>
    <m/>
  </r>
  <r>
    <x v="10"/>
    <s v="17027"/>
    <s v="Carlyle Municipal Electric Plant"/>
    <n v="2612711"/>
    <n v="40726213"/>
    <s v="936_G_9"/>
    <x v="1"/>
    <x v="1"/>
    <n v="4.8700000000000002E-4"/>
    <m/>
    <n v="4.8708119932460001E-4"/>
    <n v="8.119932459998546E-8"/>
    <m/>
  </r>
  <r>
    <x v="10"/>
    <s v="17027"/>
    <s v="Carlyle Municipal Electric Plant"/>
    <n v="2612711"/>
    <n v="40726313"/>
    <s v="936_G_1"/>
    <x v="1"/>
    <x v="0"/>
    <n v="1.1630799999999999"/>
    <m/>
    <n v="1.163273799735"/>
    <n v="1.9379973500011083E-4"/>
    <m/>
  </r>
  <r>
    <x v="10"/>
    <s v="17027"/>
    <s v="Carlyle Municipal Electric Plant"/>
    <n v="2612711"/>
    <n v="40726313"/>
    <s v="936_G_1"/>
    <x v="1"/>
    <x v="1"/>
    <n v="5.4500000000000002E-4"/>
    <m/>
    <n v="5.4509088128079902E-4"/>
    <n v="9.0881280798995288E-8"/>
    <m/>
  </r>
  <r>
    <x v="10"/>
    <s v="17027"/>
    <s v="Carlyle Municipal Electric Plant"/>
    <n v="2612711"/>
    <n v="40726413"/>
    <s v="936_G_7"/>
    <x v="1"/>
    <x v="0"/>
    <n v="1.14106"/>
    <m/>
    <n v="1.141250244316"/>
    <n v="1.9024431600001002E-4"/>
    <m/>
  </r>
  <r>
    <x v="10"/>
    <s v="17027"/>
    <s v="Carlyle Municipal Electric Plant"/>
    <n v="2612711"/>
    <n v="40726413"/>
    <s v="936_G_7"/>
    <x v="1"/>
    <x v="1"/>
    <n v="5.3499999999999999E-4"/>
    <m/>
    <n v="5.35089161521099E-4"/>
    <n v="8.916152109900502E-8"/>
    <m/>
  </r>
  <r>
    <x v="10"/>
    <s v="17031"/>
    <s v="Elgin Energy Center LLC"/>
    <n v="9723111"/>
    <n v="53530213"/>
    <s v="55438_G_CT01"/>
    <x v="0"/>
    <x v="0"/>
    <n v="21.601099999999999"/>
    <n v="21.544357420000001"/>
    <n v="21.54436235"/>
    <n v="4.929999999347956E-6"/>
    <m/>
  </r>
  <r>
    <x v="10"/>
    <s v="17031"/>
    <s v="Elgin Energy Center LLC"/>
    <n v="9723111"/>
    <n v="53530213"/>
    <s v="55438_G_CT01"/>
    <x v="0"/>
    <x v="1"/>
    <n v="0.23391000000000001"/>
    <n v="0.22789059449999999"/>
    <n v="0.227890505700999"/>
    <n v="-8.8799000985684273E-8"/>
    <m/>
  </r>
  <r>
    <x v="10"/>
    <s v="17031"/>
    <s v="Elgin Energy Center LLC"/>
    <n v="9723111"/>
    <n v="88706113"/>
    <s v="55438_G_CT03"/>
    <x v="0"/>
    <x v="0"/>
    <n v="19.593800000000002"/>
    <n v="19.446117189999999"/>
    <n v="19.4461216199999"/>
    <n v="4.4299999011343516E-6"/>
    <m/>
  </r>
  <r>
    <x v="10"/>
    <s v="17031"/>
    <s v="Elgin Energy Center LLC"/>
    <n v="9723111"/>
    <n v="88706113"/>
    <s v="55438_G_CT03"/>
    <x v="0"/>
    <x v="1"/>
    <n v="0.19387499999999999"/>
    <n v="0.18782496644999999"/>
    <n v="0.18782500761000001"/>
    <n v="4.1160000019413445E-8"/>
    <m/>
  </r>
  <r>
    <x v="10"/>
    <s v="17031"/>
    <s v="Elgin Energy Center LLC"/>
    <n v="9723111"/>
    <n v="88706213"/>
    <s v="55438_G_CT02"/>
    <x v="0"/>
    <x v="0"/>
    <n v="21.498899999999999"/>
    <n v="21.54899219"/>
    <n v="21.5489759119999"/>
    <n v="-1.6278000099845258E-5"/>
    <m/>
  </r>
  <r>
    <x v="10"/>
    <s v="17031"/>
    <s v="Elgin Energy Center LLC"/>
    <n v="9723111"/>
    <n v="88706213"/>
    <s v="55438_G_CT02"/>
    <x v="0"/>
    <x v="1"/>
    <n v="0.23218"/>
    <n v="0.225740371699999"/>
    <n v="0.2257404999"/>
    <n v="1.282000010038864E-7"/>
    <m/>
  </r>
  <r>
    <x v="10"/>
    <s v="17031"/>
    <s v="Elgin Energy Center LLC"/>
    <n v="9723111"/>
    <n v="88706313"/>
    <s v="55438_G_CT04"/>
    <x v="0"/>
    <x v="0"/>
    <n v="17.6128"/>
    <n v="17.483046874999999"/>
    <n v="17.483046250000001"/>
    <n v="-6.2499999842202669E-7"/>
    <m/>
  </r>
  <r>
    <x v="10"/>
    <s v="17031"/>
    <s v="Elgin Energy Center LLC"/>
    <n v="9723111"/>
    <n v="88706313"/>
    <s v="55438_G_CT04"/>
    <x v="0"/>
    <x v="1"/>
    <n v="0.16697999999999999"/>
    <n v="0.15989144894999999"/>
    <n v="0.15989150350100001"/>
    <n v="5.4551000022717844E-8"/>
    <m/>
  </r>
  <r>
    <x v="10"/>
    <s v="17031"/>
    <s v="Exelon Generation Co LLC"/>
    <n v="9725911"/>
    <n v="54104213"/>
    <s v="55281_G_GT05"/>
    <x v="0"/>
    <x v="0"/>
    <n v="1.496"/>
    <n v="7.4847504899999997"/>
    <n v="7.4847500299999998"/>
    <n v="-4.5999999986889861E-7"/>
    <m/>
  </r>
  <r>
    <x v="10"/>
    <s v="17031"/>
    <s v="Exelon Generation Co LLC"/>
    <n v="9725911"/>
    <n v="54104213"/>
    <s v="55281_G_GT05"/>
    <x v="0"/>
    <x v="1"/>
    <n v="1.7999999999999901E-2"/>
    <n v="2.534997177E-2"/>
    <n v="2.53500007E-2"/>
    <n v="2.8929999999760536E-8"/>
    <m/>
  </r>
  <r>
    <x v="10"/>
    <s v="17031"/>
    <s v="Exelon Generation Co LLC"/>
    <n v="9725911"/>
    <n v="59522013"/>
    <s v="55281_G_GT06"/>
    <x v="0"/>
    <x v="0"/>
    <n v="1.3936500000000001"/>
    <n v="7.4627070299999998"/>
    <n v="7.4627001399999902"/>
    <n v="-6.8900000096405734E-6"/>
    <m/>
  </r>
  <r>
    <x v="10"/>
    <s v="17031"/>
    <s v="Exelon Generation Co LLC"/>
    <n v="9725911"/>
    <n v="59522013"/>
    <s v="55281_G_GT06"/>
    <x v="0"/>
    <x v="1"/>
    <n v="1.805E-2"/>
    <n v="2.4999973294999998E-2"/>
    <n v="2.4999998700000001E-2"/>
    <n v="2.5405000003003719E-8"/>
    <m/>
  </r>
  <r>
    <x v="10"/>
    <s v="17031"/>
    <s v="Exelon Generation Co LLC"/>
    <n v="9725911"/>
    <n v="59522113"/>
    <s v="55281_G_GT08"/>
    <x v="0"/>
    <x v="0"/>
    <n v="1.4041300000000001"/>
    <n v="7.2852011699999997"/>
    <n v="7.2851999999999997"/>
    <n v="-1.1699999999947863E-6"/>
    <m/>
  </r>
  <r>
    <x v="10"/>
    <s v="17031"/>
    <s v="Exelon Generation Co LLC"/>
    <n v="9725911"/>
    <n v="59522113"/>
    <s v="55281_G_GT08"/>
    <x v="0"/>
    <x v="1"/>
    <n v="1.8200000000000001E-2"/>
    <n v="2.4349971769999999E-2"/>
    <n v="2.435E-2"/>
    <n v="2.8230000000822875E-8"/>
    <m/>
  </r>
  <r>
    <x v="10"/>
    <s v="17031"/>
    <s v="Exelon Generation Co LLC"/>
    <n v="9725911"/>
    <n v="59522213"/>
    <s v="55281_G_GT10"/>
    <x v="0"/>
    <x v="0"/>
    <n v="1.15354"/>
    <n v="6.6321552749999997"/>
    <n v="6.6321500100000002"/>
    <n v="-5.2649999995324492E-6"/>
    <m/>
  </r>
  <r>
    <x v="10"/>
    <s v="17031"/>
    <s v="Exelon Generation Co LLC"/>
    <n v="9725911"/>
    <n v="59522213"/>
    <s v="55281_G_GT10"/>
    <x v="0"/>
    <x v="1"/>
    <n v="1.431E-2"/>
    <n v="2.1249977109999998E-2"/>
    <n v="2.1250000299999999E-2"/>
    <n v="2.3190000000145039E-8"/>
    <m/>
  </r>
  <r>
    <x v="10"/>
    <s v="17031"/>
    <s v="Exelon Generation Co LLC"/>
    <n v="9725911"/>
    <n v="59522313"/>
    <s v="55281_G_GT12"/>
    <x v="0"/>
    <x v="0"/>
    <n v="1.1318299999999999"/>
    <n v="5.6729995100000004"/>
    <n v="5.6730000999999897"/>
    <n v="5.8999998930886477E-7"/>
    <m/>
  </r>
  <r>
    <x v="10"/>
    <s v="17031"/>
    <s v="Exelon Generation Co LLC"/>
    <n v="9725911"/>
    <n v="59522313"/>
    <s v="55281_G_GT12"/>
    <x v="0"/>
    <x v="1"/>
    <n v="1.4489999999999999E-2"/>
    <n v="1.9999975204999999E-2"/>
    <n v="2.00000023E-2"/>
    <n v="2.7095000000587621E-8"/>
    <m/>
  </r>
  <r>
    <x v="10"/>
    <s v="17031"/>
    <s v="Exelon Generation Co LLC"/>
    <n v="9725911"/>
    <n v="59522413"/>
    <s v="55281_G_GT11"/>
    <x v="0"/>
    <x v="0"/>
    <n v="1.09022"/>
    <n v="5.1240014650000001"/>
    <n v="5.1240000009999997"/>
    <n v="-1.4640000003396381E-6"/>
    <m/>
  </r>
  <r>
    <x v="10"/>
    <s v="17031"/>
    <s v="Exelon Generation Co LLC"/>
    <n v="9725911"/>
    <n v="59522413"/>
    <s v="55281_G_GT11"/>
    <x v="0"/>
    <x v="1"/>
    <n v="1.359E-2"/>
    <n v="1.934998131E-2"/>
    <n v="1.9350000199999998E-2"/>
    <n v="1.8889999998245033E-8"/>
    <m/>
  </r>
  <r>
    <x v="10"/>
    <s v="17031"/>
    <s v="Exelon Generation Co LLC"/>
    <n v="9725911"/>
    <n v="59522513"/>
    <s v="55281_G_GT09"/>
    <x v="0"/>
    <x v="0"/>
    <n v="1.1664399999999999"/>
    <n v="6.6388510749999998"/>
    <n v="6.6388499999999997"/>
    <n v="-1.0750000001280569E-6"/>
    <m/>
  </r>
  <r>
    <x v="10"/>
    <s v="17031"/>
    <s v="Exelon Generation Co LLC"/>
    <n v="9725911"/>
    <n v="59522513"/>
    <s v="55281_G_GT09"/>
    <x v="0"/>
    <x v="1"/>
    <n v="1.4489999999999999E-2"/>
    <n v="2.1699981690000002E-2"/>
    <n v="2.1700002900000001E-2"/>
    <n v="2.1209999999383111E-8"/>
    <m/>
  </r>
  <r>
    <x v="10"/>
    <s v="17031"/>
    <s v="Exelon Generation Co LLC"/>
    <n v="9725911"/>
    <n v="59522613"/>
    <s v="55281_G_GT07"/>
    <x v="0"/>
    <x v="0"/>
    <n v="1.3059000000000001"/>
    <n v="7.3945024400000001"/>
    <n v="7.3945000009999999"/>
    <n v="-2.4390000001872636E-6"/>
    <m/>
  </r>
  <r>
    <x v="10"/>
    <s v="17031"/>
    <s v="Exelon Generation Co LLC"/>
    <n v="9725911"/>
    <n v="59522613"/>
    <s v="55281_G_GT07"/>
    <x v="0"/>
    <x v="1"/>
    <n v="1.6199999999999999E-2"/>
    <n v="2.349997711E-2"/>
    <n v="2.3500000099999901E-2"/>
    <n v="2.2989999900330238E-8"/>
    <m/>
  </r>
  <r>
    <x v="10"/>
    <s v="17031"/>
    <s v="Fisk Electric Generating Station"/>
    <n v="1731811"/>
    <n v="41553513"/>
    <s v="886_B_19"/>
    <x v="0"/>
    <x v="0"/>
    <n v="0"/>
    <m/>
    <m/>
    <n v="0"/>
    <m/>
  </r>
  <r>
    <x v="10"/>
    <s v="17031"/>
    <s v="Fisk Electric Generating Station"/>
    <n v="1731811"/>
    <n v="41553513"/>
    <s v="886_B_19"/>
    <x v="0"/>
    <x v="1"/>
    <n v="0"/>
    <m/>
    <m/>
    <n v="0"/>
    <m/>
  </r>
  <r>
    <x v="10"/>
    <s v="17031"/>
    <s v="Fisk Electric Generating Station"/>
    <n v="1731811"/>
    <n v="41553613"/>
    <s v="886_M_322"/>
    <x v="0"/>
    <x v="0"/>
    <n v="26.988099999999999"/>
    <n v="26.968142574999899"/>
    <n v="10.95470149"/>
    <n v="-16.013441084999897"/>
    <m/>
  </r>
  <r>
    <x v="10"/>
    <s v="17031"/>
    <s v="Fisk Electric Generating Station"/>
    <n v="1731811"/>
    <n v="41553613"/>
    <s v="886_M_322"/>
    <x v="0"/>
    <x v="1"/>
    <n v="11.095099999999899"/>
    <n v="11.238554411300001"/>
    <n v="4.5652503999999903"/>
    <n v="-6.6733040113000106"/>
    <m/>
  </r>
  <r>
    <x v="10"/>
    <s v="17031"/>
    <s v="Fisk Electric Generating Station"/>
    <n v="1731811"/>
    <n v="41554613"/>
    <s v="886_M_342"/>
    <x v="0"/>
    <x v="0"/>
    <n v="2.4778799999999999"/>
    <n v="2.4647500304999999"/>
    <n v="0.39399999999999902"/>
    <n v="-2.0707500305000011"/>
    <m/>
  </r>
  <r>
    <x v="10"/>
    <s v="17031"/>
    <s v="Fisk Electric Generating Station"/>
    <n v="1731811"/>
    <n v="41554613"/>
    <s v="886_M_342"/>
    <x v="0"/>
    <x v="1"/>
    <n v="0.929203"/>
    <n v="1.0271999969499901"/>
    <n v="0.16420003999999999"/>
    <n v="-0.8629999569499901"/>
    <m/>
  </r>
  <r>
    <x v="10"/>
    <s v="17031"/>
    <s v="GDF Suez Energy North America Calumet Energy Team LLC"/>
    <n v="9728111"/>
    <n v="54102613"/>
    <s v="55296_G_CT11"/>
    <x v="0"/>
    <x v="0"/>
    <n v="5.2991999999999999"/>
    <n v="4.0294267579999996"/>
    <n v="4.0294270000000001"/>
    <n v="2.4200000048324455E-7"/>
    <m/>
  </r>
  <r>
    <x v="10"/>
    <s v="17031"/>
    <s v="GDF Suez Energy North America Calumet Energy Team LLC"/>
    <n v="9728111"/>
    <n v="54102613"/>
    <s v="55296_G_CT11"/>
    <x v="0"/>
    <x v="1"/>
    <n v="5.4449999999999998E-2"/>
    <n v="3.3675495149999998E-2"/>
    <n v="3.3675499999999997E-2"/>
    <n v="4.8499999988349529E-9"/>
    <m/>
  </r>
  <r>
    <x v="10"/>
    <s v="17031"/>
    <s v="GDF Suez Energy North America Calumet Energy Team LLC"/>
    <n v="9728111"/>
    <n v="88616913"/>
    <s v="55296_G_CT12"/>
    <x v="0"/>
    <x v="0"/>
    <n v="4.9015599999999999"/>
    <n v="4.1259560544999996"/>
    <n v="4.1259565"/>
    <n v="4.4550000044552007E-7"/>
    <m/>
  </r>
  <r>
    <x v="10"/>
    <s v="17031"/>
    <s v="GDF Suez Energy North America Calumet Energy Team LLC"/>
    <n v="9728111"/>
    <n v="88616913"/>
    <s v="55296_G_CT12"/>
    <x v="0"/>
    <x v="1"/>
    <n v="4.8585000000000003E-2"/>
    <n v="2.9473003384999901E-2"/>
    <n v="2.9472999999999999E-2"/>
    <n v="-3.3849999019064381E-9"/>
    <m/>
  </r>
  <r>
    <x v="10"/>
    <s v="17031"/>
    <s v="Ingredion Incorporated Argo Plant"/>
    <n v="946411"/>
    <n v="47923013"/>
    <s v="54556_G_TG03"/>
    <x v="1"/>
    <x v="0"/>
    <n v="1.10124"/>
    <m/>
    <n v="1.1050705003000001"/>
    <n v="3.8305003000000948E-3"/>
    <m/>
  </r>
  <r>
    <x v="10"/>
    <s v="17031"/>
    <s v="Ingredion Incorporated Argo Plant"/>
    <n v="946411"/>
    <n v="47923013"/>
    <s v="54556_G_TG03"/>
    <x v="1"/>
    <x v="1"/>
    <n v="7.182E-3"/>
    <m/>
    <n v="7.2069814200000004E-3"/>
    <n v="2.4981420000000365E-5"/>
    <m/>
  </r>
  <r>
    <x v="10"/>
    <s v="17031"/>
    <s v="Ingredion Incorporated Argo Plant"/>
    <n v="946411"/>
    <n v="47924013"/>
    <s v="54556_B_BLR5"/>
    <x v="0"/>
    <x v="0"/>
    <n v="8.0000699999999991"/>
    <n v="8.0693369149999992"/>
    <n v="8.0693382210000006"/>
    <n v="1.3060000014775142E-6"/>
    <m/>
  </r>
  <r>
    <x v="10"/>
    <s v="17031"/>
    <s v="Ingredion Incorporated Argo Plant"/>
    <n v="946411"/>
    <n v="47924013"/>
    <s v="54556_B_BLR5"/>
    <x v="0"/>
    <x v="1"/>
    <n v="3.2877000000000003E-2"/>
    <m/>
    <n v="3.2877046363999997E-2"/>
    <n v="4.6363999993415117E-8"/>
    <m/>
  </r>
  <r>
    <x v="10"/>
    <s v="17031"/>
    <s v="Ingredion Incorporated Argo Plant"/>
    <n v="946411"/>
    <n v="47926013"/>
    <s v="54556_B_BLR6"/>
    <x v="0"/>
    <x v="0"/>
    <n v="13.8714"/>
    <n v="14.17859668"/>
    <n v="14.1785918"/>
    <n v="-4.8800000005400079E-6"/>
    <m/>
  </r>
  <r>
    <x v="10"/>
    <s v="17031"/>
    <s v="Ingredion Incorporated Argo Plant"/>
    <n v="946411"/>
    <n v="47926013"/>
    <s v="54556_B_BLR6"/>
    <x v="0"/>
    <x v="1"/>
    <n v="0.174183"/>
    <m/>
    <n v="0.17418333355000001"/>
    <n v="3.3355000000900858E-7"/>
    <m/>
  </r>
  <r>
    <x v="10"/>
    <s v="17031"/>
    <s v="Ingredion Incorporated Argo Plant"/>
    <n v="946411"/>
    <n v="59371113"/>
    <s v="54556_B_BLR10"/>
    <x v="0"/>
    <x v="0"/>
    <n v="380.16300000000001"/>
    <n v="380.05634375"/>
    <n v="380.05589560999903"/>
    <n v="-4.4814000096948803E-4"/>
    <m/>
  </r>
  <r>
    <x v="10"/>
    <s v="17031"/>
    <s v="Ingredion Incorporated Argo Plant"/>
    <n v="946411"/>
    <n v="59371113"/>
    <s v="54556_B_BLR10"/>
    <x v="0"/>
    <x v="1"/>
    <n v="996.73400000000004"/>
    <m/>
    <n v="996.732435218001"/>
    <n v="-1.5647819990363132E-3"/>
    <m/>
  </r>
  <r>
    <x v="10"/>
    <s v="17031"/>
    <s v="Ingredion Incorporated Argo Plant"/>
    <n v="946411"/>
    <n v="59371913"/>
    <s v="54556_G_TG04"/>
    <x v="1"/>
    <x v="0"/>
    <n v="0.86209999999999898"/>
    <m/>
    <n v="0.86509866219999898"/>
    <n v="2.9986622000000018E-3"/>
    <m/>
  </r>
  <r>
    <x v="10"/>
    <s v="17031"/>
    <s v="Ingredion Incorporated Argo Plant"/>
    <n v="946411"/>
    <n v="59371913"/>
    <s v="54556_G_TG04"/>
    <x v="1"/>
    <x v="1"/>
    <n v="5.6239999999999997E-3"/>
    <m/>
    <n v="5.6435619809999896E-3"/>
    <n v="1.9561980999989979E-5"/>
    <m/>
  </r>
  <r>
    <x v="10"/>
    <s v="17031"/>
    <s v="Ingredion Incorporated Argo Plant"/>
    <n v="946411"/>
    <n v="59373413"/>
    <s v="54556_B_BLR7"/>
    <x v="0"/>
    <x v="0"/>
    <n v="20.841100000000001"/>
    <n v="21.259796874999999"/>
    <n v="21.259702772000001"/>
    <n v="-9.4102999998568748E-5"/>
    <m/>
  </r>
  <r>
    <x v="10"/>
    <s v="17031"/>
    <s v="Ingredion Incorporated Argo Plant"/>
    <n v="946411"/>
    <n v="59373413"/>
    <s v="54556_B_BLR7"/>
    <x v="0"/>
    <x v="1"/>
    <n v="1.46472"/>
    <m/>
    <n v="1.4647179584000001"/>
    <n v="-2.0415999999467971E-6"/>
    <m/>
  </r>
  <r>
    <x v="10"/>
    <s v="17031"/>
    <s v="Winnetka Electric Plant"/>
    <n v="2701711"/>
    <n v="41212413"/>
    <s v="972_B_5"/>
    <x v="1"/>
    <x v="0"/>
    <n v="3.2870599999999999"/>
    <m/>
    <n v="3.2904873155800001"/>
    <n v="3.4273155800002009E-3"/>
    <m/>
  </r>
  <r>
    <x v="10"/>
    <s v="17031"/>
    <s v="Winnetka Electric Plant"/>
    <n v="2701711"/>
    <n v="41212413"/>
    <s v="972_B_5"/>
    <x v="1"/>
    <x v="1"/>
    <n v="7.0439999999999999E-3"/>
    <m/>
    <n v="7.0513445848500002E-3"/>
    <n v="7.3445848500003005E-6"/>
    <m/>
  </r>
  <r>
    <x v="10"/>
    <s v="17041"/>
    <s v="DTE Tuscola LLC"/>
    <n v="2599311"/>
    <n v="40760613"/>
    <s v="55245_B_1"/>
    <x v="0"/>
    <x v="0"/>
    <n v="68.921400000000006"/>
    <n v="49.47355469"/>
    <n v="49.473393819999998"/>
    <n v="-1.6087000000197804E-4"/>
    <m/>
  </r>
  <r>
    <x v="10"/>
    <s v="17041"/>
    <s v="DTE Tuscola LLC"/>
    <n v="2599311"/>
    <n v="40760613"/>
    <s v="55245_B_1"/>
    <x v="0"/>
    <x v="1"/>
    <n v="0.29580000000000001"/>
    <m/>
    <n v="0.29579994433200002"/>
    <n v="-5.566799998746319E-8"/>
    <m/>
  </r>
  <r>
    <x v="10"/>
    <s v="17041"/>
    <s v="DTE Tuscola LLC"/>
    <n v="2599311"/>
    <n v="59645213"/>
    <s v="55245_B_4"/>
    <x v="0"/>
    <x v="0"/>
    <n v="60.316899999999997"/>
    <n v="41.290949220000002"/>
    <n v="41.290964330000001"/>
    <n v="1.5109999999651791E-5"/>
    <m/>
  </r>
  <r>
    <x v="10"/>
    <s v="17041"/>
    <s v="DTE Tuscola LLC"/>
    <n v="2599311"/>
    <n v="59645213"/>
    <s v="55245_B_4"/>
    <x v="0"/>
    <x v="1"/>
    <n v="0.27278999999999998"/>
    <m/>
    <n v="0.27279009039699897"/>
    <n v="9.0396998997377409E-8"/>
    <m/>
  </r>
  <r>
    <x v="10"/>
    <s v="17041"/>
    <s v="DTE Tuscola LLC"/>
    <n v="2599311"/>
    <n v="59645313"/>
    <s v="55245_B_3"/>
    <x v="0"/>
    <x v="0"/>
    <n v="77.816500000000005"/>
    <n v="46.652374999999999"/>
    <n v="46.652413639999999"/>
    <n v="3.8639999999645624E-5"/>
    <m/>
  </r>
  <r>
    <x v="10"/>
    <s v="17041"/>
    <s v="DTE Tuscola LLC"/>
    <n v="2599311"/>
    <n v="59645313"/>
    <s v="55245_B_3"/>
    <x v="0"/>
    <x v="1"/>
    <n v="0.34175"/>
    <m/>
    <n v="0.34175016469999903"/>
    <n v="1.6469999902790633E-7"/>
    <m/>
  </r>
  <r>
    <x v="10"/>
    <s v="17043"/>
    <s v="NRG Wholesale Generation LP-Aurora Generating Station"/>
    <n v="3220911"/>
    <n v="39465213"/>
    <s v="55279_G_CTG1"/>
    <x v="0"/>
    <x v="0"/>
    <n v="15.202999999999999"/>
    <n v="15.124015625"/>
    <n v="15.1240156109999"/>
    <n v="-1.40001006343482E-8"/>
    <m/>
  </r>
  <r>
    <x v="10"/>
    <s v="17043"/>
    <s v="NRG Wholesale Generation LP-Aurora Generating Station"/>
    <n v="3220911"/>
    <n v="39465213"/>
    <s v="55279_G_CTG1"/>
    <x v="0"/>
    <x v="1"/>
    <n v="7.6649999999999899E-2"/>
    <n v="0.2293415375"/>
    <n v="0.229341508999999"/>
    <n v="-2.8500000998077368E-8"/>
    <m/>
  </r>
  <r>
    <x v="10"/>
    <s v="17043"/>
    <s v="NRG Wholesale Generation LP-Aurora Generating Station"/>
    <n v="3220911"/>
    <n v="39465313"/>
    <s v="55279_G_CTG2"/>
    <x v="0"/>
    <x v="0"/>
    <n v="10.8155"/>
    <n v="10.81469336"/>
    <n v="10.8147000499999"/>
    <n v="6.6899998998337651E-6"/>
    <m/>
  </r>
  <r>
    <x v="10"/>
    <s v="17043"/>
    <s v="NRG Wholesale Generation LP-Aurora Generating Station"/>
    <n v="3220911"/>
    <n v="39465313"/>
    <s v="55279_G_CTG2"/>
    <x v="0"/>
    <x v="1"/>
    <n v="5.5050000000000002E-2"/>
    <n v="0.164776062"/>
    <n v="0.16477600310999899"/>
    <n v="-5.8890001014555438E-8"/>
    <m/>
  </r>
  <r>
    <x v="10"/>
    <s v="17043"/>
    <s v="NRG Wholesale Generation LP-Aurora Generating Station"/>
    <n v="3220911"/>
    <n v="39465413"/>
    <s v="55279_G_CTG10"/>
    <x v="0"/>
    <x v="0"/>
    <n v="9.5062999999999995"/>
    <n v="9.5561962899999902"/>
    <n v="9.5561905599999992"/>
    <n v="-5.7299999909332655E-6"/>
    <m/>
  </r>
  <r>
    <x v="10"/>
    <s v="17043"/>
    <s v="NRG Wholesale Generation LP-Aurora Generating Station"/>
    <n v="3220911"/>
    <n v="39465413"/>
    <s v="55279_G_CTG10"/>
    <x v="0"/>
    <x v="1"/>
    <n v="2.4119999999999999E-2"/>
    <n v="7.4996444699999998E-2"/>
    <n v="7.4996500800999996E-2"/>
    <n v="5.6100999998309753E-8"/>
    <m/>
  </r>
  <r>
    <x v="10"/>
    <s v="17043"/>
    <s v="NRG Wholesale Generation LP-Aurora Generating Station"/>
    <n v="3220911"/>
    <n v="39465513"/>
    <s v="55279_G_CTG8"/>
    <x v="0"/>
    <x v="0"/>
    <n v="9.7952999999999992"/>
    <n v="9.7682353499999994"/>
    <n v="9.7682375720000003"/>
    <n v="2.2220000008843499E-6"/>
    <m/>
  </r>
  <r>
    <x v="10"/>
    <s v="17043"/>
    <s v="NRG Wholesale Generation LP-Aurora Generating Station"/>
    <n v="3220911"/>
    <n v="39465513"/>
    <s v="55279_G_CTG8"/>
    <x v="0"/>
    <x v="1"/>
    <n v="2.4719999999999999E-2"/>
    <n v="7.8311492900000002E-2"/>
    <n v="7.8311501212000006E-2"/>
    <n v="8.3120000049508036E-9"/>
    <m/>
  </r>
  <r>
    <x v="10"/>
    <s v="17043"/>
    <s v="NRG Wholesale Generation LP-Aurora Generating Station"/>
    <n v="3220911"/>
    <n v="39465713"/>
    <s v="55279_G_CTG9"/>
    <x v="0"/>
    <x v="0"/>
    <n v="8.1951999999999998"/>
    <n v="8.29363867"/>
    <n v="8.293633561"/>
    <n v="-5.1089999999476277E-6"/>
    <m/>
  </r>
  <r>
    <x v="10"/>
    <s v="17043"/>
    <s v="NRG Wholesale Generation LP-Aurora Generating Station"/>
    <n v="3220911"/>
    <n v="39465713"/>
    <s v="55279_G_CTG9"/>
    <x v="0"/>
    <x v="1"/>
    <n v="2.0799999999999999E-2"/>
    <n v="6.5752571100000004E-2"/>
    <n v="6.5752500499999894E-2"/>
    <n v="-7.0600000109943828E-8"/>
    <m/>
  </r>
  <r>
    <x v="10"/>
    <s v="17043"/>
    <s v="NRG Wholesale Generation LP-Aurora Generating Station"/>
    <n v="3220911"/>
    <n v="39465813"/>
    <s v="55279_G_CTG7"/>
    <x v="0"/>
    <x v="0"/>
    <n v="10.5952"/>
    <n v="10.572904295000001"/>
    <n v="10.572903129999901"/>
    <n v="-1.1650000999452459E-6"/>
    <m/>
  </r>
  <r>
    <x v="10"/>
    <s v="17043"/>
    <s v="NRG Wholesale Generation LP-Aurora Generating Station"/>
    <n v="3220911"/>
    <n v="39465813"/>
    <s v="55279_G_CTG7"/>
    <x v="0"/>
    <x v="1"/>
    <n v="2.4639999999999999E-2"/>
    <n v="7.7021125799999896E-2"/>
    <n v="7.7021000199999995E-2"/>
    <n v="-1.2559999990058301E-7"/>
    <m/>
  </r>
  <r>
    <x v="10"/>
    <s v="17043"/>
    <s v="NRG Wholesale Generation LP-Aurora Generating Station"/>
    <n v="3220911"/>
    <n v="39465913"/>
    <s v="55279_G_CTG4"/>
    <x v="0"/>
    <x v="0"/>
    <n v="6.6076499999999996"/>
    <n v="6.564577635"/>
    <n v="6.56457713"/>
    <n v="-5.0500000003950163E-7"/>
    <m/>
  </r>
  <r>
    <x v="10"/>
    <s v="17043"/>
    <s v="NRG Wholesale Generation LP-Aurora Generating Station"/>
    <n v="3220911"/>
    <n v="39465913"/>
    <s v="55279_G_CTG4"/>
    <x v="0"/>
    <x v="1"/>
    <n v="3.4509999999999999E-2"/>
    <n v="0.1030175171"/>
    <n v="0.10301750210000001"/>
    <n v="-1.4999999992104662E-8"/>
    <m/>
  </r>
  <r>
    <x v="10"/>
    <s v="17043"/>
    <s v="NRG Wholesale Generation LP-Aurora Generating Station"/>
    <n v="3220911"/>
    <n v="39466013"/>
    <s v="55279_G_CTG3"/>
    <x v="0"/>
    <x v="0"/>
    <n v="22.1128"/>
    <n v="22.150849610000002"/>
    <n v="22.1508497999999"/>
    <n v="1.8999989848111909E-7"/>
    <m/>
  </r>
  <r>
    <x v="10"/>
    <s v="17043"/>
    <s v="NRG Wholesale Generation LP-Aurora Generating Station"/>
    <n v="3220911"/>
    <n v="39466013"/>
    <s v="55279_G_CTG3"/>
    <x v="0"/>
    <x v="1"/>
    <n v="0.10285"/>
    <n v="0.31137991334999998"/>
    <n v="0.31138000919999997"/>
    <n v="9.5849999992569934E-8"/>
    <m/>
  </r>
  <r>
    <x v="10"/>
    <s v="17043"/>
    <s v="NRG Wholesale Generation LP-Aurora Generating Station"/>
    <n v="3220911"/>
    <n v="39466113"/>
    <s v="55279_G_CTG6"/>
    <x v="0"/>
    <x v="0"/>
    <n v="8.9947999999999908"/>
    <n v="8.9942158199999902"/>
    <n v="8.9942136109999904"/>
    <n v="-2.2089999998087251E-6"/>
    <m/>
  </r>
  <r>
    <x v="10"/>
    <s v="17043"/>
    <s v="NRG Wholesale Generation LP-Aurora Generating Station"/>
    <n v="3220911"/>
    <n v="39466113"/>
    <s v="55279_G_CTG6"/>
    <x v="0"/>
    <x v="1"/>
    <n v="2.2599999999999999E-2"/>
    <n v="6.895799255E-2"/>
    <n v="6.8958001320999995E-2"/>
    <n v="8.7709999957441553E-9"/>
    <m/>
  </r>
  <r>
    <x v="10"/>
    <s v="17043"/>
    <s v="NRG Wholesale Generation LP-Aurora Generating Station"/>
    <n v="3220911"/>
    <n v="39466213"/>
    <s v="55279_G_CTG5"/>
    <x v="0"/>
    <x v="0"/>
    <n v="8.7971599999999999"/>
    <n v="8.7275195300000004"/>
    <n v="8.7275190189999901"/>
    <n v="-5.1100001030590647E-7"/>
    <m/>
  </r>
  <r>
    <x v="10"/>
    <s v="17043"/>
    <s v="NRG Wholesale Generation LP-Aurora Generating Station"/>
    <n v="3220911"/>
    <n v="39466213"/>
    <s v="55279_G_CTG5"/>
    <x v="0"/>
    <x v="1"/>
    <n v="2.1319999999999999E-2"/>
    <n v="6.6564018249999996E-2"/>
    <n v="6.6564001011000004E-2"/>
    <n v="-1.7238999991397996E-8"/>
    <m/>
  </r>
  <r>
    <x v="10"/>
    <s v="17051"/>
    <s v="Freedom Power Station"/>
    <n v="2670611"/>
    <n v="41043513"/>
    <s v="7842_G_CT1"/>
    <x v="0"/>
    <x v="0"/>
    <n v="1.5847599999999999"/>
    <n v="1.52024389649999"/>
    <n v="1.5202440301"/>
    <n v="1.3360000994389054E-7"/>
    <m/>
  </r>
  <r>
    <x v="10"/>
    <s v="17051"/>
    <s v="Freedom Power Station"/>
    <n v="2670611"/>
    <n v="41043513"/>
    <s v="7842_G_CT1"/>
    <x v="0"/>
    <x v="1"/>
    <n v="1.0125E-2"/>
    <n v="1.0125998495E-2"/>
    <n v="1.0126000602E-2"/>
    <n v="2.10699999982078E-9"/>
    <m/>
  </r>
  <r>
    <x v="10"/>
    <s v="17053"/>
    <s v="Gibson City Energy Center LLC"/>
    <n v="2622911"/>
    <n v="41402513"/>
    <s v="55201_G_1"/>
    <x v="0"/>
    <x v="0"/>
    <n v="36.499099999999999"/>
    <n v="31.778996095"/>
    <n v="31.779003750000001"/>
    <n v="7.6550000009945052E-6"/>
    <m/>
  </r>
  <r>
    <x v="10"/>
    <s v="17053"/>
    <s v="Gibson City Energy Center LLC"/>
    <n v="2622911"/>
    <n v="41402513"/>
    <s v="55201_G_1"/>
    <x v="0"/>
    <x v="1"/>
    <n v="0.22625999999999999"/>
    <n v="0.22511512754999999"/>
    <n v="0.22511500100000001"/>
    <n v="-1.2654999997918637E-7"/>
    <m/>
  </r>
  <r>
    <x v="10"/>
    <s v="17053"/>
    <s v="Gibson City Energy Center LLC"/>
    <n v="2622911"/>
    <n v="88707213"/>
    <s v="55201_G_2"/>
    <x v="0"/>
    <x v="0"/>
    <n v="20.5002"/>
    <n v="20.53605078"/>
    <n v="20.53606005"/>
    <n v="9.2699999996170845E-6"/>
    <m/>
  </r>
  <r>
    <x v="10"/>
    <s v="17053"/>
    <s v="Gibson City Energy Center LLC"/>
    <n v="2622911"/>
    <n v="88707213"/>
    <s v="55201_G_2"/>
    <x v="0"/>
    <x v="1"/>
    <n v="0.16498499999999999"/>
    <n v="0.1655148468"/>
    <n v="0.16551500320999901"/>
    <n v="1.5640999900812247E-7"/>
    <m/>
  </r>
  <r>
    <x v="10"/>
    <s v="17057"/>
    <s v="Illinois Power Resources Generating LLC"/>
    <n v="3206511"/>
    <n v="39272713"/>
    <s v="6016_B_1"/>
    <x v="0"/>
    <x v="0"/>
    <n v="1070.49"/>
    <n v="1056.7346250000001"/>
    <n v="1056.73548999999"/>
    <n v="8.6499998997169314E-4"/>
    <m/>
  </r>
  <r>
    <x v="10"/>
    <s v="17057"/>
    <s v="Illinois Power Resources Generating LLC"/>
    <n v="3206511"/>
    <n v="39272713"/>
    <s v="6016_B_1"/>
    <x v="0"/>
    <x v="1"/>
    <n v="9.9042600000000007"/>
    <n v="8.9657246099999899"/>
    <n v="8.9657135288000003"/>
    <n v="-1.1081199989604329E-5"/>
    <m/>
  </r>
  <r>
    <x v="10"/>
    <s v="17063"/>
    <s v="Morris Cogeneration LLC"/>
    <n v="3348811"/>
    <n v="38906113"/>
    <s v="55216_G_UNT1"/>
    <x v="0"/>
    <x v="0"/>
    <n v="44.737000000000002"/>
    <n v="51.805988299999903"/>
    <n v="51.806038819999898"/>
    <n v="5.0519999994946829E-5"/>
    <m/>
  </r>
  <r>
    <x v="10"/>
    <s v="17063"/>
    <s v="Morris Cogeneration LLC"/>
    <n v="3348811"/>
    <n v="38906113"/>
    <s v="55216_G_UNT1"/>
    <x v="0"/>
    <x v="1"/>
    <n v="0.88395999999999897"/>
    <n v="0.59760137950000003"/>
    <n v="0.59760151699999997"/>
    <n v="1.3749999994150386E-7"/>
    <m/>
  </r>
  <r>
    <x v="10"/>
    <s v="17063"/>
    <s v="Morris Cogeneration LLC"/>
    <n v="3348811"/>
    <n v="38906313"/>
    <s v="55216_G_STG1x"/>
    <x v="1"/>
    <x v="0"/>
    <n v="6.7232399999999997"/>
    <m/>
    <n v="6.7466253509999996"/>
    <n v="2.3385350999999943E-2"/>
    <m/>
  </r>
  <r>
    <x v="10"/>
    <s v="17063"/>
    <s v="Morris Cogeneration LLC"/>
    <n v="3348811"/>
    <n v="38906313"/>
    <s v="55216_G_STG1x"/>
    <x v="1"/>
    <x v="1"/>
    <n v="0.12887999999999999"/>
    <m/>
    <n v="0.12932827855000001"/>
    <n v="4.4827855000001415E-4"/>
    <m/>
  </r>
  <r>
    <x v="10"/>
    <s v="17063"/>
    <s v="Morris Cogeneration LLC"/>
    <n v="3348811"/>
    <n v="59609013"/>
    <s v="55216_B_5"/>
    <x v="0"/>
    <x v="0"/>
    <n v="0.57362000000000002"/>
    <n v="0.67242297350000002"/>
    <n v="0.67242299999999999"/>
    <n v="2.6499999972173782E-8"/>
    <m/>
  </r>
  <r>
    <x v="10"/>
    <s v="17063"/>
    <s v="Morris Cogeneration LLC"/>
    <n v="3348811"/>
    <n v="59609013"/>
    <s v="55216_B_5"/>
    <x v="0"/>
    <x v="1"/>
    <n v="6.0029999999999997E-3"/>
    <m/>
    <n v="6.0029951299999896E-3"/>
    <n v="-4.8700000100307395E-9"/>
    <m/>
  </r>
  <r>
    <x v="10"/>
    <s v="17063"/>
    <s v="Morris Cogeneration LLC"/>
    <n v="3348811"/>
    <n v="59609113"/>
    <s v="55216_B_6"/>
    <x v="0"/>
    <x v="0"/>
    <n v="7.3105900000000004"/>
    <n v="3.2132241210000001"/>
    <n v="3.21322778"/>
    <n v="3.6589999998781764E-6"/>
    <m/>
  </r>
  <r>
    <x v="10"/>
    <s v="17063"/>
    <s v="Morris Cogeneration LLC"/>
    <n v="3348811"/>
    <n v="59609113"/>
    <s v="55216_B_6"/>
    <x v="0"/>
    <x v="1"/>
    <n v="6.4624000000000001E-2"/>
    <m/>
    <n v="6.4623836479999905E-2"/>
    <n v="-1.6352000009600687E-7"/>
    <m/>
  </r>
  <r>
    <x v="10"/>
    <s v="17063"/>
    <s v="Morris Cogeneration LLC"/>
    <n v="3348811"/>
    <n v="91319613"/>
    <s v="55216_G_UNT2"/>
    <x v="0"/>
    <x v="0"/>
    <n v="42.643300000000004"/>
    <n v="52.1404219"/>
    <n v="52.140459829999998"/>
    <n v="3.792999999774338E-5"/>
    <m/>
  </r>
  <r>
    <x v="10"/>
    <s v="17063"/>
    <s v="Morris Cogeneration LLC"/>
    <n v="3348811"/>
    <n v="91319613"/>
    <s v="55216_G_UNT2"/>
    <x v="0"/>
    <x v="1"/>
    <n v="0.89061000000000001"/>
    <n v="0.63088446050000002"/>
    <n v="0.63088502721100004"/>
    <n v="5.6671100001626229E-7"/>
    <m/>
  </r>
  <r>
    <x v="10"/>
    <s v="17063"/>
    <s v="Morris Cogeneration LLC"/>
    <n v="3348811"/>
    <n v="91319713"/>
    <s v="55216_G_UNT3"/>
    <x v="0"/>
    <x v="0"/>
    <n v="85.293700000000001"/>
    <n v="107.78817969999901"/>
    <n v="107.788158209999"/>
    <n v="-2.1490000008839161E-5"/>
    <m/>
  </r>
  <r>
    <x v="10"/>
    <s v="17063"/>
    <s v="Morris Cogeneration LLC"/>
    <n v="3348811"/>
    <n v="91319713"/>
    <s v="55216_G_UNT3"/>
    <x v="0"/>
    <x v="1"/>
    <n v="1.3852"/>
    <n v="0.962930602999999"/>
    <n v="0.96293202320000004"/>
    <n v="1.4202000010454796E-6"/>
    <m/>
  </r>
  <r>
    <x v="10"/>
    <s v="17063"/>
    <s v="Morris Cogeneration LLC"/>
    <n v="3348811"/>
    <n v="91319813"/>
    <s v="55216_G_STG1y"/>
    <x v="1"/>
    <x v="0"/>
    <n v="7.69496"/>
    <m/>
    <n v="7.7217255539999901"/>
    <n v="2.6765553999990033E-2"/>
    <m/>
  </r>
  <r>
    <x v="10"/>
    <s v="17063"/>
    <s v="Morris Cogeneration LLC"/>
    <n v="3348811"/>
    <n v="91319813"/>
    <s v="55216_G_STG1y"/>
    <x v="1"/>
    <x v="1"/>
    <n v="0.14798"/>
    <m/>
    <n v="0.148494725439999"/>
    <n v="5.1472543999900311E-4"/>
    <m/>
  </r>
  <r>
    <x v="10"/>
    <s v="17063"/>
    <s v="Morris Cogeneration LLC"/>
    <n v="3348811"/>
    <n v="91319913"/>
    <s v="55216_G_STG1"/>
    <x v="1"/>
    <x v="0"/>
    <n v="13.2653"/>
    <m/>
    <n v="13.301647800000101"/>
    <n v="3.634780000010096E-2"/>
    <m/>
  </r>
  <r>
    <x v="10"/>
    <s v="17063"/>
    <s v="Morris Cogeneration LLC"/>
    <n v="3348811"/>
    <n v="91319913"/>
    <s v="55216_G_STG1"/>
    <x v="1"/>
    <x v="1"/>
    <n v="0.20727000000000001"/>
    <m/>
    <n v="0.20783782139999801"/>
    <n v="5.6782139999800307E-4"/>
    <m/>
  </r>
  <r>
    <x v="10"/>
    <s v="17065"/>
    <s v="McLeansboro Power Plant"/>
    <n v="3351111"/>
    <n v="38897713"/>
    <s v="948_G_7"/>
    <x v="1"/>
    <x v="0"/>
    <n v="2.9575000000000001E-2"/>
    <m/>
    <n v="2.957992963782E-2"/>
    <n v="4.9296378199989443E-6"/>
    <m/>
  </r>
  <r>
    <x v="10"/>
    <s v="17065"/>
    <s v="McLeansboro Power Plant"/>
    <n v="3351111"/>
    <n v="38897713"/>
    <s v="948_G_7"/>
    <x v="1"/>
    <x v="1"/>
    <n v="1.9000000000000001E-5"/>
    <m/>
    <n v="1.9003165639040001E-5"/>
    <n v="3.1656390400000762E-9"/>
    <m/>
  </r>
  <r>
    <x v="10"/>
    <s v="17077"/>
    <s v="Grand Tower Energy Center LLC"/>
    <n v="2585811"/>
    <n v="59829913"/>
    <s v="862_G_1"/>
    <x v="0"/>
    <x v="0"/>
    <n v="51.898400000000002"/>
    <n v="51.028992199999998"/>
    <n v="51.028985329999898"/>
    <n v="-6.8700000994681432E-6"/>
    <m/>
  </r>
  <r>
    <x v="10"/>
    <s v="17077"/>
    <s v="Grand Tower Energy Center LLC"/>
    <n v="2585811"/>
    <n v="59829913"/>
    <s v="862_G_1"/>
    <x v="0"/>
    <x v="1"/>
    <n v="0.40063500000000002"/>
    <n v="0.40127584839999902"/>
    <n v="0.40127601120999901"/>
    <n v="1.6280999998175005E-7"/>
    <m/>
  </r>
  <r>
    <x v="10"/>
    <s v="17077"/>
    <s v="Grand Tower Energy Center LLC"/>
    <n v="2585811"/>
    <n v="59830013"/>
    <s v="862_G_2"/>
    <x v="0"/>
    <x v="0"/>
    <n v="77.690899999999999"/>
    <n v="77.797890600000002"/>
    <n v="77.797899999999998"/>
    <n v="9.3999999961624781E-6"/>
    <m/>
  </r>
  <r>
    <x v="10"/>
    <s v="17077"/>
    <s v="Grand Tower Energy Center LLC"/>
    <n v="2585811"/>
    <n v="59830013"/>
    <s v="862_G_2"/>
    <x v="0"/>
    <x v="1"/>
    <n v="0.67905000000000004"/>
    <n v="0.67717321799999997"/>
    <n v="0.67717353029999905"/>
    <n v="3.1229999908344297E-7"/>
    <m/>
  </r>
  <r>
    <x v="10"/>
    <s v="17079"/>
    <s v="Illinois Power Generating Co"/>
    <n v="2587011"/>
    <n v="40794613"/>
    <s v="6017_B_1"/>
    <x v="0"/>
    <x v="0"/>
    <n v="1069.6400000000001"/>
    <n v="1069.90625"/>
    <n v="1069.90757709999"/>
    <n v="1.327099990021452E-3"/>
    <m/>
  </r>
  <r>
    <x v="10"/>
    <s v="17079"/>
    <s v="Illinois Power Generating Co"/>
    <n v="2587011"/>
    <n v="40794613"/>
    <s v="6017_B_1"/>
    <x v="0"/>
    <x v="1"/>
    <n v="4826.9399999999996"/>
    <n v="4827.2685000000001"/>
    <n v="4827.2739177000003"/>
    <n v="5.4177000001800479E-3"/>
    <m/>
  </r>
  <r>
    <x v="10"/>
    <s v="17079"/>
    <s v="Illinois Power Generating Co"/>
    <n v="2587011"/>
    <n v="40794913"/>
    <s v="6017_B_2"/>
    <x v="0"/>
    <x v="0"/>
    <n v="548.65899999999999"/>
    <n v="548.575875"/>
    <n v="548.575399801"/>
    <n v="-4.7519899999315385E-4"/>
    <m/>
  </r>
  <r>
    <x v="10"/>
    <s v="17079"/>
    <s v="Illinois Power Generating Co"/>
    <n v="2587011"/>
    <n v="40794913"/>
    <s v="6017_B_2"/>
    <x v="0"/>
    <x v="1"/>
    <n v="2915.78"/>
    <n v="2915.6237500000002"/>
    <n v="2915.6242120000002"/>
    <n v="4.6199999997043051E-4"/>
    <m/>
  </r>
  <r>
    <x v="10"/>
    <s v="17089"/>
    <s v="Geneva Generating Plant"/>
    <n v="9731711"/>
    <n v="53868813"/>
    <s v="56462_G_GEN 1"/>
    <x v="1"/>
    <x v="0"/>
    <n v="1.77016"/>
    <m/>
    <n v="1.7720056490880001"/>
    <n v="1.845649088000112E-3"/>
    <m/>
  </r>
  <r>
    <x v="10"/>
    <s v="17089"/>
    <s v="Geneva Generating Plant"/>
    <n v="9731711"/>
    <n v="53868813"/>
    <s v="56462_G_GEN 1"/>
    <x v="1"/>
    <x v="1"/>
    <n v="5.45E-3"/>
    <m/>
    <n v="5.4556825991599897E-3"/>
    <n v="5.682599159989761E-6"/>
    <m/>
  </r>
  <r>
    <x v="10"/>
    <s v="17089"/>
    <s v="Geneva Generating Plant"/>
    <n v="9731711"/>
    <n v="53868913"/>
    <s v="56462_G_GEN 2"/>
    <x v="1"/>
    <x v="0"/>
    <n v="1.8640600000000001"/>
    <m/>
    <n v="1.8660036357950001"/>
    <n v="1.9436357950000094E-3"/>
    <m/>
  </r>
  <r>
    <x v="10"/>
    <s v="17089"/>
    <s v="Geneva Generating Plant"/>
    <n v="9731711"/>
    <n v="53868913"/>
    <s v="56462_G_GEN 2"/>
    <x v="1"/>
    <x v="1"/>
    <n v="5.7250000000000001E-3"/>
    <m/>
    <n v="5.7309694753059897E-3"/>
    <n v="5.9694753059896452E-6"/>
    <m/>
  </r>
  <r>
    <x v="10"/>
    <s v="17089"/>
    <s v="Geneva Generating Plant"/>
    <n v="9731711"/>
    <n v="53869013"/>
    <s v="56462_G_GEN 3"/>
    <x v="1"/>
    <x v="0"/>
    <n v="1.6976199999999999"/>
    <m/>
    <n v="1.699390053148"/>
    <n v="1.7700531480000503E-3"/>
    <m/>
  </r>
  <r>
    <x v="10"/>
    <s v="17089"/>
    <s v="Geneva Generating Plant"/>
    <n v="9731711"/>
    <n v="53869013"/>
    <s v="56462_G_GEN 3"/>
    <x v="1"/>
    <x v="1"/>
    <n v="5.6249999999999998E-3"/>
    <m/>
    <n v="5.6308653576269997E-3"/>
    <n v="5.8653576269999258E-6"/>
    <m/>
  </r>
  <r>
    <x v="10"/>
    <s v="17089"/>
    <s v="Geneva Generating Plant"/>
    <n v="9731711"/>
    <n v="53869113"/>
    <s v="56462_G_GEN 4"/>
    <x v="1"/>
    <x v="0"/>
    <n v="1.3951499999999999"/>
    <m/>
    <n v="1.39660461143599"/>
    <n v="1.4546114359901274E-3"/>
    <m/>
  </r>
  <r>
    <x v="10"/>
    <s v="17089"/>
    <s v="Geneva Generating Plant"/>
    <n v="9731711"/>
    <n v="53869113"/>
    <s v="56462_G_GEN 4"/>
    <x v="1"/>
    <x v="1"/>
    <n v="5.3249999999999999E-3"/>
    <m/>
    <n v="5.3305520463209901E-3"/>
    <n v="5.5520463209902601E-6"/>
    <m/>
  </r>
  <r>
    <x v="10"/>
    <s v="17089"/>
    <s v="Geneva Generating Plant"/>
    <n v="9731711"/>
    <n v="53869213"/>
    <s v="56462_G_GEN 5"/>
    <x v="1"/>
    <x v="0"/>
    <n v="0.16986000000000001"/>
    <m/>
    <n v="0.17003711420279899"/>
    <n v="1.7711420279897805E-4"/>
    <m/>
  </r>
  <r>
    <x v="10"/>
    <s v="17089"/>
    <s v="Geneva Generating Plant"/>
    <n v="9731711"/>
    <n v="53869213"/>
    <s v="56462_G_GEN 5"/>
    <x v="1"/>
    <x v="1"/>
    <n v="5.7000000000000002E-3"/>
    <m/>
    <n v="5.7059432208559904E-3"/>
    <n v="5.9432208559901875E-6"/>
    <m/>
  </r>
  <r>
    <x v="10"/>
    <s v="17089"/>
    <s v="Rocky Road Power LLC"/>
    <n v="1786811"/>
    <n v="42008313"/>
    <s v="55109_G_TG1"/>
    <x v="0"/>
    <x v="0"/>
    <n v="15.0756"/>
    <n v="13.40784375"/>
    <n v="13.407844240999999"/>
    <n v="4.9099999976931485E-7"/>
    <m/>
  </r>
  <r>
    <x v="10"/>
    <s v="17089"/>
    <s v="Rocky Road Power LLC"/>
    <n v="1786811"/>
    <n v="42008313"/>
    <s v="55109_G_TG1"/>
    <x v="0"/>
    <x v="1"/>
    <n v="0.24230499999999999"/>
    <n v="9.97959442E-2"/>
    <n v="9.97960000099999E-2"/>
    <n v="5.5809999899292251E-8"/>
    <m/>
  </r>
  <r>
    <x v="10"/>
    <s v="17089"/>
    <s v="Rocky Road Power LLC"/>
    <n v="1786811"/>
    <n v="42008413"/>
    <s v="55109_G_T4"/>
    <x v="0"/>
    <x v="0"/>
    <n v="7.2001999999999997"/>
    <n v="6.4679501950000002"/>
    <n v="6.4679504400099903"/>
    <n v="2.4500999007415203E-7"/>
    <m/>
  </r>
  <r>
    <x v="10"/>
    <s v="17089"/>
    <s v="Rocky Road Power LLC"/>
    <n v="1786811"/>
    <n v="42008413"/>
    <s v="55109_G_T4"/>
    <x v="0"/>
    <x v="1"/>
    <n v="0.12942500000000001"/>
    <n v="5.6008991250000001E-2"/>
    <n v="5.6009000400099998E-2"/>
    <n v="9.1500999971350083E-9"/>
    <m/>
  </r>
  <r>
    <x v="10"/>
    <s v="17089"/>
    <s v="Rocky Road Power LLC"/>
    <n v="1786811"/>
    <n v="42008513"/>
    <s v="55109_G_TG3"/>
    <x v="0"/>
    <x v="0"/>
    <n v="10.1084"/>
    <n v="11.715701170000001"/>
    <n v="11.715704090999999"/>
    <n v="2.9209999983237367E-6"/>
    <m/>
  </r>
  <r>
    <x v="10"/>
    <s v="17089"/>
    <s v="Rocky Road Power LLC"/>
    <n v="1786811"/>
    <n v="42008513"/>
    <s v="55109_G_TG3"/>
    <x v="0"/>
    <x v="1"/>
    <n v="0.16274"/>
    <n v="3.6094474789999997E-2"/>
    <n v="3.6094502209999997E-2"/>
    <n v="2.7419999999722666E-8"/>
    <m/>
  </r>
  <r>
    <x v="10"/>
    <s v="17089"/>
    <s v="Rocky Road Power LLC"/>
    <n v="1786811"/>
    <n v="42008613"/>
    <s v="55109_G_TG2"/>
    <x v="0"/>
    <x v="0"/>
    <n v="13.773199999999999"/>
    <n v="12.106869140000001"/>
    <n v="12.106871199999899"/>
    <n v="2.0599998986625678E-6"/>
    <m/>
  </r>
  <r>
    <x v="10"/>
    <s v="17089"/>
    <s v="Rocky Road Power LLC"/>
    <n v="1786811"/>
    <n v="42008613"/>
    <s v="55109_G_TG2"/>
    <x v="0"/>
    <x v="1"/>
    <n v="0.19400500000000001"/>
    <n v="7.9755493149999995E-2"/>
    <n v="7.9755499999999993E-2"/>
    <n v="6.8499999977822412E-9"/>
    <m/>
  </r>
  <r>
    <x v="10"/>
    <s v="17093"/>
    <s v="Dynegy Kendall Energy LLC"/>
    <n v="9692211"/>
    <n v="53682413"/>
    <s v="55131_G_CTG1"/>
    <x v="0"/>
    <x v="0"/>
    <n v="62.4465"/>
    <n v="63.977046899999998"/>
    <n v="63.977112079999998"/>
    <n v="6.5179999999998017E-5"/>
    <m/>
  </r>
  <r>
    <x v="10"/>
    <s v="17093"/>
    <s v="Dynegy Kendall Energy LLC"/>
    <n v="9692211"/>
    <n v="53682413"/>
    <s v="55131_G_CTG1"/>
    <x v="0"/>
    <x v="1"/>
    <n v="4.22905"/>
    <n v="4.2636376954999999"/>
    <n v="4.2636434857000003"/>
    <n v="5.7902000003551279E-6"/>
    <m/>
  </r>
  <r>
    <x v="10"/>
    <s v="17093"/>
    <s v="Dynegy Kendall Energy LLC"/>
    <n v="9692211"/>
    <n v="59763413"/>
    <s v="55131_G_CTG2"/>
    <x v="0"/>
    <x v="0"/>
    <n v="68.434399999999997"/>
    <n v="68.556140599999907"/>
    <n v="68.556234389999901"/>
    <n v="9.3789999993987294E-5"/>
    <m/>
  </r>
  <r>
    <x v="10"/>
    <s v="17093"/>
    <s v="Dynegy Kendall Energy LLC"/>
    <n v="9692211"/>
    <n v="59763413"/>
    <s v="55131_G_CTG2"/>
    <x v="0"/>
    <x v="1"/>
    <n v="4.1771599999999998"/>
    <n v="4.1622675779999998"/>
    <n v="4.1622760748099896"/>
    <n v="8.4968099898219407E-6"/>
    <m/>
  </r>
  <r>
    <x v="10"/>
    <s v="17093"/>
    <s v="Dynegy Kendall Energy LLC"/>
    <n v="9692211"/>
    <n v="59763513"/>
    <s v="55131_G_CTG4"/>
    <x v="0"/>
    <x v="0"/>
    <n v="57.545900000000003"/>
    <n v="61.690105449999997"/>
    <n v="61.690124360199903"/>
    <n v="1.8910199905519676E-5"/>
    <m/>
  </r>
  <r>
    <x v="10"/>
    <s v="17093"/>
    <s v="Dynegy Kendall Energy LLC"/>
    <n v="9692211"/>
    <n v="59763513"/>
    <s v="55131_G_CTG4"/>
    <x v="0"/>
    <x v="1"/>
    <n v="3.65329999999999"/>
    <n v="3.7183937990000002"/>
    <n v="3.7184009428100002"/>
    <n v="7.1438099999987514E-6"/>
    <m/>
  </r>
  <r>
    <x v="10"/>
    <s v="17093"/>
    <s v="Dynegy Kendall Energy LLC"/>
    <n v="9692211"/>
    <n v="59763613"/>
    <s v="55131_G_CTG3"/>
    <x v="0"/>
    <x v="0"/>
    <n v="77.642099999999999"/>
    <n v="76.527375000000006"/>
    <n v="76.527345118999904"/>
    <n v="-2.9881000102705002E-5"/>
    <m/>
  </r>
  <r>
    <x v="10"/>
    <s v="17093"/>
    <s v="Dynegy Kendall Energy LLC"/>
    <n v="9692211"/>
    <n v="59763613"/>
    <s v="55131_G_CTG3"/>
    <x v="0"/>
    <x v="1"/>
    <n v="4.2044300000000003"/>
    <n v="4.1647211915"/>
    <n v="4.1647266460930004"/>
    <n v="5.4545930003868648E-6"/>
    <m/>
  </r>
  <r>
    <x v="10"/>
    <s v="17097"/>
    <s v="Waukegan Electric Generating Station"/>
    <n v="7792311"/>
    <n v="2285513"/>
    <s v="883_M_322"/>
    <x v="0"/>
    <x v="0"/>
    <n v="1.6666699999999901"/>
    <n v="1.7671999816999999"/>
    <n v="0.43764999999999998"/>
    <n v="-1.3295499817"/>
    <m/>
  </r>
  <r>
    <x v="10"/>
    <s v="17097"/>
    <s v="Waukegan Electric Generating Station"/>
    <n v="7792311"/>
    <n v="2285513"/>
    <s v="883_M_322"/>
    <x v="0"/>
    <x v="1"/>
    <n v="0.78431399999999896"/>
    <n v="0.73645001219999995"/>
    <n v="0.18240000000000001"/>
    <n v="-0.55405001219999994"/>
    <m/>
  </r>
  <r>
    <x v="10"/>
    <s v="17097"/>
    <s v="Waukegan Electric Generating Station"/>
    <n v="7792311"/>
    <n v="2286113"/>
    <s v="883_B_7"/>
    <x v="0"/>
    <x v="0"/>
    <n v="404.63099999999997"/>
    <n v="404.64474999999999"/>
    <n v="404.64512819999902"/>
    <n v="3.7819999903376811E-4"/>
    <m/>
  </r>
  <r>
    <x v="10"/>
    <s v="17097"/>
    <s v="Waukegan Electric Generating Station"/>
    <n v="7792311"/>
    <n v="2286113"/>
    <s v="883_B_7"/>
    <x v="0"/>
    <x v="1"/>
    <n v="1142.19"/>
    <n v="1142.1491249999999"/>
    <n v="1142.14934201099"/>
    <n v="2.170109901271644E-4"/>
    <m/>
  </r>
  <r>
    <x v="10"/>
    <s v="17097"/>
    <s v="Waukegan Electric Generating Station"/>
    <n v="7792311"/>
    <n v="2286713"/>
    <s v="883_B_8"/>
    <x v="0"/>
    <x v="0"/>
    <n v="624.84100000000001"/>
    <n v="606.99843750000002"/>
    <n v="606.99792050199903"/>
    <n v="-5.1699800098958804E-4"/>
    <m/>
  </r>
  <r>
    <x v="10"/>
    <s v="17097"/>
    <s v="Waukegan Electric Generating Station"/>
    <n v="7792311"/>
    <n v="2286713"/>
    <s v="883_B_8"/>
    <x v="0"/>
    <x v="1"/>
    <n v="1591.1"/>
    <n v="1586.135"/>
    <n v="1586.1361057199999"/>
    <n v="1.1057199999413569E-3"/>
    <m/>
  </r>
  <r>
    <x v="10"/>
    <s v="17097"/>
    <s v="Zion Energy Center"/>
    <n v="5390311"/>
    <n v="59808713"/>
    <s v="55392_G_CTG1"/>
    <x v="0"/>
    <x v="0"/>
    <n v="23.263449999999999"/>
    <n v="23.21530469"/>
    <n v="23.215326739310001"/>
    <n v="2.2049310000937794E-5"/>
    <m/>
  </r>
  <r>
    <x v="10"/>
    <s v="17097"/>
    <s v="Zion Energy Center"/>
    <n v="5390311"/>
    <n v="59808713"/>
    <s v="55392_G_CTG1"/>
    <x v="0"/>
    <x v="1"/>
    <n v="0.46089999999999998"/>
    <n v="0.45534429929999998"/>
    <n v="0.45534405574379999"/>
    <n v="-2.4355619998583933E-7"/>
    <m/>
  </r>
  <r>
    <x v="10"/>
    <s v="17097"/>
    <s v="Zion Energy Center"/>
    <n v="5390311"/>
    <n v="59808813"/>
    <s v="55392_G_CTG2"/>
    <x v="0"/>
    <x v="0"/>
    <n v="24.432229999999901"/>
    <n v="23.746500000000001"/>
    <n v="23.746511647912001"/>
    <n v="1.1647912000256611E-5"/>
    <m/>
  </r>
  <r>
    <x v="10"/>
    <s v="17097"/>
    <s v="Zion Energy Center"/>
    <n v="5390311"/>
    <n v="59808813"/>
    <s v="55392_G_CTG2"/>
    <x v="0"/>
    <x v="1"/>
    <n v="0.60356500000000002"/>
    <n v="0.45867959594999902"/>
    <n v="0.45867952123823902"/>
    <n v="-7.4711760000845118E-8"/>
    <m/>
  </r>
  <r>
    <x v="10"/>
    <s v="17097"/>
    <s v="Zion Energy Center"/>
    <n v="5390311"/>
    <n v="59808913"/>
    <s v="55392_G_CTG3"/>
    <x v="0"/>
    <x v="0"/>
    <n v="29.101344999999998"/>
    <n v="29.155662110000002"/>
    <n v="29.155697859698002"/>
    <n v="3.5749698000131502E-5"/>
    <m/>
  </r>
  <r>
    <x v="10"/>
    <s v="17097"/>
    <s v="Zion Energy Center"/>
    <n v="5390311"/>
    <n v="59808913"/>
    <s v="55392_G_CTG3"/>
    <x v="0"/>
    <x v="1"/>
    <n v="0.142625"/>
    <n v="0.55509613049999995"/>
    <n v="0.55509601757299998"/>
    <n v="-1.1292699997333955E-7"/>
    <m/>
  </r>
  <r>
    <x v="10"/>
    <s v="17099"/>
    <s v="City Of Peru Generating Station"/>
    <n v="5431911"/>
    <n v="27563313"/>
    <s v="955_G_IC1"/>
    <x v="1"/>
    <x v="0"/>
    <n v="0.43956299999999998"/>
    <m/>
    <n v="0.43963627658899901"/>
    <n v="7.3276588999027226E-5"/>
    <m/>
  </r>
  <r>
    <x v="10"/>
    <s v="17099"/>
    <s v="City Of Peru Generating Station"/>
    <n v="5431911"/>
    <n v="27563313"/>
    <s v="955_G_IC1"/>
    <x v="1"/>
    <x v="1"/>
    <n v="2.0179999999999998E-3"/>
    <m/>
    <n v="2.0183364538289899E-3"/>
    <n v="3.3645382899009924E-7"/>
    <m/>
  </r>
  <r>
    <x v="10"/>
    <s v="17103"/>
    <s v="Duke Energy Lee II LLC"/>
    <n v="5483011"/>
    <n v="26772913"/>
    <s v="55236_G_CT1"/>
    <x v="0"/>
    <x v="0"/>
    <n v="1.3295699999999999"/>
    <n v="1.6666671145"/>
    <n v="1.666666559"/>
    <n v="-5.5549999999904287E-7"/>
    <m/>
  </r>
  <r>
    <x v="10"/>
    <s v="17103"/>
    <s v="Duke Energy Lee II LLC"/>
    <n v="5483011"/>
    <n v="26772913"/>
    <s v="55236_G_CT1"/>
    <x v="0"/>
    <x v="1"/>
    <n v="3.3660000000000002E-2"/>
    <n v="3.5829998015000003E-2"/>
    <n v="3.5830000410999999E-2"/>
    <n v="2.3959999956302269E-9"/>
    <m/>
  </r>
  <r>
    <x v="10"/>
    <s v="17103"/>
    <s v="Duke Energy Lee II LLC"/>
    <n v="5483011"/>
    <n v="88662613"/>
    <s v="55236_G_CT7"/>
    <x v="0"/>
    <x v="0"/>
    <n v="0.97996499999999997"/>
    <n v="1.095789551"/>
    <n v="1.0957895010000001"/>
    <n v="-4.9999999918171056E-8"/>
    <m/>
  </r>
  <r>
    <x v="10"/>
    <s v="17103"/>
    <s v="Duke Energy Lee II LLC"/>
    <n v="5483011"/>
    <n v="88662613"/>
    <s v="55236_G_CT7"/>
    <x v="0"/>
    <x v="1"/>
    <n v="2.0705999999999999E-2"/>
    <n v="2.1702499390000001E-2"/>
    <n v="2.170250051E-2"/>
    <n v="1.1199999989941478E-9"/>
    <m/>
  </r>
  <r>
    <x v="10"/>
    <s v="17103"/>
    <s v="Duke Energy Lee II LLC"/>
    <n v="5483011"/>
    <n v="88662813"/>
    <s v="55236_G_CT8"/>
    <x v="0"/>
    <x v="0"/>
    <n v="1.27013"/>
    <n v="1.654369873"/>
    <n v="1.654370041"/>
    <n v="1.6799999991157222E-7"/>
    <m/>
  </r>
  <r>
    <x v="10"/>
    <s v="17103"/>
    <s v="Duke Energy Lee II LLC"/>
    <n v="5483011"/>
    <n v="88662813"/>
    <s v="55236_G_CT8"/>
    <x v="0"/>
    <x v="1"/>
    <n v="2.7004E-2"/>
    <n v="2.83800010699999E-2"/>
    <n v="2.83800006E-2"/>
    <n v="-4.6999990011009629E-10"/>
    <m/>
  </r>
  <r>
    <x v="10"/>
    <s v="17103"/>
    <s v="Duke Energy Lee II LLC"/>
    <n v="5483011"/>
    <n v="88663313"/>
    <s v="55236_G_CT2"/>
    <x v="0"/>
    <x v="0"/>
    <n v="1.24976"/>
    <n v="1.5161777345"/>
    <n v="1.5161775209999899"/>
    <n v="-2.1350001011555264E-7"/>
    <m/>
  </r>
  <r>
    <x v="10"/>
    <s v="17103"/>
    <s v="Duke Energy Lee II LLC"/>
    <n v="5483011"/>
    <n v="88663313"/>
    <s v="55236_G_CT2"/>
    <x v="0"/>
    <x v="1"/>
    <n v="2.9829000000000001E-2"/>
    <n v="3.1517993925000001E-2"/>
    <n v="3.1517999980000003E-2"/>
    <n v="6.0550000013925853E-9"/>
    <m/>
  </r>
  <r>
    <x v="10"/>
    <s v="17103"/>
    <s v="Duke Energy Lee II LLC"/>
    <n v="5483011"/>
    <n v="88663413"/>
    <s v="55236_G_CT3"/>
    <x v="0"/>
    <x v="0"/>
    <n v="1.1798999999999999"/>
    <n v="1.3594311525"/>
    <n v="1.35943103099999"/>
    <n v="-1.2150001005295508E-7"/>
    <m/>
  </r>
  <r>
    <x v="10"/>
    <s v="17103"/>
    <s v="Duke Energy Lee II LLC"/>
    <n v="5483011"/>
    <n v="88663413"/>
    <s v="55236_G_CT3"/>
    <x v="0"/>
    <x v="1"/>
    <n v="2.4081000000000002E-2"/>
    <n v="2.5521999359999999E-2"/>
    <n v="2.552200021E-2"/>
    <n v="8.5000000094037631E-10"/>
    <m/>
  </r>
  <r>
    <x v="10"/>
    <s v="17103"/>
    <s v="Duke Energy Lee II LLC"/>
    <n v="5483011"/>
    <n v="88663513"/>
    <s v="55236_G_CT4"/>
    <x v="0"/>
    <x v="0"/>
    <n v="1.1598900000000001"/>
    <n v="1.4457989499999999"/>
    <n v="1.44579903099999"/>
    <n v="8.0999990048624682E-8"/>
    <m/>
  </r>
  <r>
    <x v="10"/>
    <s v="17103"/>
    <s v="Duke Energy Lee II LLC"/>
    <n v="5483011"/>
    <n v="88663513"/>
    <s v="55236_G_CT4"/>
    <x v="0"/>
    <x v="1"/>
    <n v="2.3460000000000002E-2"/>
    <n v="2.509449196E-2"/>
    <n v="2.5094500099999899E-2"/>
    <n v="8.1399998998199496E-9"/>
    <m/>
  </r>
  <r>
    <x v="10"/>
    <s v="17103"/>
    <s v="Duke Energy Lee II LLC"/>
    <n v="5483011"/>
    <n v="88663613"/>
    <s v="55236_G_CT6"/>
    <x v="0"/>
    <x v="0"/>
    <n v="1.19679"/>
    <n v="1.4643377685000001"/>
    <n v="1.46433799"/>
    <n v="2.2149999989728997E-7"/>
    <m/>
  </r>
  <r>
    <x v="10"/>
    <s v="17103"/>
    <s v="Duke Energy Lee II LLC"/>
    <n v="5483011"/>
    <n v="88663613"/>
    <s v="55236_G_CT6"/>
    <x v="0"/>
    <x v="1"/>
    <n v="2.4185999999999999E-2"/>
    <n v="2.538899994E-2"/>
    <n v="2.5389000310999998E-2"/>
    <n v="3.7099999808387629E-10"/>
    <m/>
  </r>
  <r>
    <x v="10"/>
    <s v="17103"/>
    <s v="Duke Energy Lee II LLC"/>
    <n v="5483011"/>
    <n v="88663713"/>
    <s v="55236_G_CT5"/>
    <x v="0"/>
    <x v="0"/>
    <n v="0.9"/>
    <n v="1.060123291"/>
    <n v="1.06012303"/>
    <n v="-2.6100000005691015E-7"/>
    <m/>
  </r>
  <r>
    <x v="10"/>
    <s v="17103"/>
    <s v="Duke Energy Lee II LLC"/>
    <n v="5483011"/>
    <n v="88663713"/>
    <s v="55236_G_CT5"/>
    <x v="0"/>
    <x v="1"/>
    <n v="2.2124999999999999E-2"/>
    <n v="2.3370494844999999E-2"/>
    <n v="2.3370500299999999E-2"/>
    <n v="5.45500000032062E-9"/>
    <m/>
  </r>
  <r>
    <x v="10"/>
    <s v="17103"/>
    <s v="Invenergy Nelson LLC"/>
    <n v="10824211"/>
    <n v="105888013"/>
    <s v="55183_G_CT1"/>
    <x v="0"/>
    <x v="0"/>
    <n v="27.018729999999898"/>
    <n v="39.075242189999997"/>
    <n v="39.075195744003999"/>
    <n v="-4.6445995998567469E-5"/>
    <m/>
  </r>
  <r>
    <x v="10"/>
    <s v="17103"/>
    <s v="Invenergy Nelson LLC"/>
    <n v="10824211"/>
    <n v="105888013"/>
    <s v="55183_G_CT1"/>
    <x v="0"/>
    <x v="1"/>
    <n v="0.23740799999999901"/>
    <n v="1.1800722655"/>
    <n v="1.1800736046200599"/>
    <n v="1.3391200599510711E-6"/>
    <m/>
  </r>
  <r>
    <x v="10"/>
    <s v="17103"/>
    <s v="Invenergy Nelson LLC"/>
    <n v="10824211"/>
    <n v="105888113"/>
    <s v="55183_G_CT2"/>
    <x v="0"/>
    <x v="0"/>
    <n v="26.012029999999999"/>
    <n v="36.526015624999999"/>
    <n v="36.526045205999999"/>
    <n v="2.958099999972319E-5"/>
    <m/>
  </r>
  <r>
    <x v="10"/>
    <s v="17103"/>
    <s v="Invenergy Nelson LLC"/>
    <n v="10824211"/>
    <n v="105888113"/>
    <s v="55183_G_CT2"/>
    <x v="0"/>
    <x v="1"/>
    <n v="1.04861"/>
    <n v="1.1413161619999901"/>
    <n v="1.1413164928799899"/>
    <n v="3.3087999984360295E-7"/>
    <m/>
  </r>
  <r>
    <x v="10"/>
    <s v="17109"/>
    <s v="Bushnell Municipal Electric Light &amp; Power"/>
    <n v="4702711"/>
    <n v="27765013"/>
    <s v="935_G_1"/>
    <x v="1"/>
    <x v="0"/>
    <n v="0.34748200000000001"/>
    <m/>
    <n v="0.34753991720369998"/>
    <n v="5.7917203699964226E-5"/>
    <m/>
  </r>
  <r>
    <x v="10"/>
    <s v="17109"/>
    <s v="Bushnell Municipal Electric Light &amp; Power"/>
    <n v="4702711"/>
    <n v="27765013"/>
    <s v="935_G_1"/>
    <x v="1"/>
    <x v="1"/>
    <n v="1.63E-4"/>
    <m/>
    <n v="1.6302717908739999E-4"/>
    <n v="2.7179087399984607E-8"/>
    <m/>
  </r>
  <r>
    <x v="10"/>
    <s v="17109"/>
    <s v="Bushnell Municipal Electric Light &amp; Power"/>
    <n v="4702711"/>
    <n v="27765113"/>
    <s v="935_G_7"/>
    <x v="1"/>
    <x v="0"/>
    <n v="0.356464"/>
    <m/>
    <n v="0.35652342161669998"/>
    <n v="5.9421616699972812E-5"/>
    <m/>
  </r>
  <r>
    <x v="10"/>
    <s v="17109"/>
    <s v="Bushnell Municipal Electric Light &amp; Power"/>
    <n v="4702711"/>
    <n v="27765113"/>
    <s v="935_G_7"/>
    <x v="1"/>
    <x v="1"/>
    <n v="1.6699999999999999E-4"/>
    <m/>
    <n v="1.670278385544E-4"/>
    <n v="2.7838554400008621E-8"/>
    <m/>
  </r>
  <r>
    <x v="10"/>
    <s v="17113"/>
    <s v="Corn Belt Energy Corp"/>
    <n v="4907511"/>
    <n v="31538013"/>
    <s v="7891_G_2"/>
    <x v="1"/>
    <x v="0"/>
    <n v="0.65"/>
    <m/>
    <n v="0.65010834104839899"/>
    <n v="1.083410483989633E-4"/>
    <m/>
  </r>
  <r>
    <x v="10"/>
    <s v="17113"/>
    <s v="Corn Belt Energy Corp"/>
    <n v="4907511"/>
    <n v="31538013"/>
    <s v="7891_G_2"/>
    <x v="1"/>
    <x v="1"/>
    <n v="0.01"/>
    <m/>
    <n v="1.0001666322460001E-2"/>
    <n v="1.6663224600005355E-6"/>
    <m/>
  </r>
  <r>
    <x v="10"/>
    <s v="17115"/>
    <s v="Archer Daniels Midland Co"/>
    <n v="8139911"/>
    <n v="4636213"/>
    <s v="10865_B_FBC1"/>
    <x v="0"/>
    <x v="0"/>
    <n v="134.501"/>
    <n v="145.3015"/>
    <n v="145.3015269"/>
    <n v="2.689999999461179E-5"/>
    <m/>
  </r>
  <r>
    <x v="10"/>
    <s v="17115"/>
    <s v="Archer Daniels Midland Co"/>
    <n v="8139911"/>
    <n v="4636213"/>
    <s v="10865_B_FBC1"/>
    <x v="0"/>
    <x v="1"/>
    <n v="420.8"/>
    <m/>
    <n v="420.79999053"/>
    <n v="-9.4700000090597314E-6"/>
    <m/>
  </r>
  <r>
    <x v="10"/>
    <s v="17115"/>
    <s v="Archer Daniels Midland Co"/>
    <n v="8139911"/>
    <n v="4636413"/>
    <s v="10865_B_FBC9"/>
    <x v="0"/>
    <x v="0"/>
    <n v="251"/>
    <n v="250.92984375"/>
    <n v="250.92983690099899"/>
    <n v="-6.8490010107780108E-6"/>
    <m/>
  </r>
  <r>
    <x v="10"/>
    <s v="17115"/>
    <s v="Archer Daniels Midland Co"/>
    <n v="8139911"/>
    <n v="4636413"/>
    <s v="10865_B_FBC9"/>
    <x v="0"/>
    <x v="1"/>
    <n v="1395"/>
    <m/>
    <n v="1395.0001161099999"/>
    <n v="1.1610999990807613E-4"/>
    <m/>
  </r>
  <r>
    <x v="10"/>
    <s v="17115"/>
    <s v="Archer Daniels Midland Co"/>
    <n v="8139911"/>
    <n v="4638013"/>
    <s v="10865_B_FBC2"/>
    <x v="0"/>
    <x v="0"/>
    <n v="166.40100000000001"/>
    <n v="167.62973439999999"/>
    <n v="167.629914909999"/>
    <n v="1.8050999901220166E-4"/>
    <m/>
  </r>
  <r>
    <x v="10"/>
    <s v="17115"/>
    <s v="Archer Daniels Midland Co"/>
    <n v="8139911"/>
    <n v="4638013"/>
    <s v="10865_B_FBC2"/>
    <x v="0"/>
    <x v="1"/>
    <n v="693.90200000000004"/>
    <m/>
    <n v="693.90197849000003"/>
    <n v="-2.1510000010493968E-5"/>
    <m/>
  </r>
  <r>
    <x v="10"/>
    <s v="17115"/>
    <s v="Archer Daniels Midland Co"/>
    <n v="8139911"/>
    <n v="4639713"/>
    <s v="10865_B_FBC6"/>
    <x v="0"/>
    <x v="0"/>
    <n v="135.202"/>
    <n v="134.3721094"/>
    <n v="134.371959309999"/>
    <n v="-1.5009000100008052E-4"/>
    <m/>
  </r>
  <r>
    <x v="10"/>
    <s v="17115"/>
    <s v="Archer Daniels Midland Co"/>
    <n v="8139911"/>
    <n v="4639713"/>
    <s v="10865_B_FBC6"/>
    <x v="0"/>
    <x v="1"/>
    <n v="585.69799999999998"/>
    <m/>
    <n v="585.69800179999902"/>
    <n v="1.799999040486E-6"/>
    <m/>
  </r>
  <r>
    <x v="10"/>
    <s v="17115"/>
    <s v="Archer Daniels Midland Co"/>
    <n v="8139911"/>
    <n v="4639913"/>
    <s v="10865_B_FBC8"/>
    <x v="0"/>
    <x v="0"/>
    <n v="404.50200000000001"/>
    <n v="404.39840624999999"/>
    <n v="404.10454999999899"/>
    <n v="-0.29385625000099935"/>
    <m/>
  </r>
  <r>
    <x v="10"/>
    <s v="17115"/>
    <s v="Archer Daniels Midland Co"/>
    <n v="8139911"/>
    <n v="4639913"/>
    <s v="10865_B_FBC8"/>
    <x v="0"/>
    <x v="1"/>
    <n v="1338.9"/>
    <m/>
    <n v="1338.9000239637001"/>
    <n v="2.3963699959494988E-5"/>
    <m/>
  </r>
  <r>
    <x v="10"/>
    <s v="17115"/>
    <s v="Archer Daniels Midland Co"/>
    <n v="8139911"/>
    <n v="4640013"/>
    <s v="10865_B_FBC5"/>
    <x v="0"/>
    <x v="0"/>
    <n v="172.69900000000001"/>
    <n v="171.68543750000001"/>
    <n v="171.6853998"/>
    <n v="-3.7700000007134804E-5"/>
    <m/>
  </r>
  <r>
    <x v="10"/>
    <s v="17115"/>
    <s v="Archer Daniels Midland Co"/>
    <n v="8139911"/>
    <n v="4640013"/>
    <s v="10865_B_FBC5"/>
    <x v="0"/>
    <x v="1"/>
    <n v="752.40099999999904"/>
    <m/>
    <n v="752.40100127999995"/>
    <n v="1.2800009017155389E-6"/>
    <m/>
  </r>
  <r>
    <x v="10"/>
    <s v="17115"/>
    <s v="Archer Daniels Midland Co"/>
    <n v="8139911"/>
    <n v="4640213"/>
    <s v="10865_B_FBC3"/>
    <x v="0"/>
    <x v="0"/>
    <n v="163.9"/>
    <n v="165.0110469"/>
    <n v="165.0109186"/>
    <n v="-1.2830000000008113E-4"/>
    <m/>
  </r>
  <r>
    <x v="10"/>
    <s v="17115"/>
    <s v="Archer Daniels Midland Co"/>
    <n v="8139911"/>
    <n v="4640213"/>
    <s v="10865_B_FBC3"/>
    <x v="0"/>
    <x v="1"/>
    <n v="663.89800000000002"/>
    <m/>
    <n v="663.89801684600002"/>
    <n v="1.68459999940751E-5"/>
    <m/>
  </r>
  <r>
    <x v="10"/>
    <s v="17115"/>
    <s v="Archer Daniels Midland Co"/>
    <n v="8139911"/>
    <n v="4640313"/>
    <s v="10865_B_FBC7"/>
    <x v="0"/>
    <x v="0"/>
    <n v="185.9"/>
    <n v="172.76021875000001"/>
    <n v="172.7604168"/>
    <n v="1.9804999999450956E-4"/>
    <m/>
  </r>
  <r>
    <x v="10"/>
    <s v="17115"/>
    <s v="Archer Daniels Midland Co"/>
    <n v="8139911"/>
    <n v="4640313"/>
    <s v="10865_B_FBC7"/>
    <x v="0"/>
    <x v="1"/>
    <n v="636.79899999999998"/>
    <m/>
    <n v="636.79901675209896"/>
    <n v="1.6752098986216879E-5"/>
    <m/>
  </r>
  <r>
    <x v="10"/>
    <s v="17115"/>
    <s v="Archer Daniels Midland Co"/>
    <n v="8139911"/>
    <n v="4640713"/>
    <s v="10865_B_FBC4"/>
    <x v="0"/>
    <x v="0"/>
    <n v="169.9"/>
    <n v="171.70349999999999"/>
    <n v="171.7036942"/>
    <n v="1.9420000000991422E-4"/>
    <m/>
  </r>
  <r>
    <x v="10"/>
    <s v="17115"/>
    <s v="Archer Daniels Midland Co"/>
    <n v="8139911"/>
    <n v="4640713"/>
    <s v="10865_B_FBC4"/>
    <x v="0"/>
    <x v="1"/>
    <n v="731.399"/>
    <m/>
    <n v="731.39898819999905"/>
    <n v="-1.1800000947914668E-5"/>
    <m/>
  </r>
  <r>
    <x v="10"/>
    <s v="17119"/>
    <s v="Granite City Works of United States Steel Corp"/>
    <n v="8191211"/>
    <n v="91730213"/>
    <s v="57072_B_PB-1"/>
    <x v="1"/>
    <x v="0"/>
    <n v="0.68766000000000005"/>
    <m/>
    <n v="0.68954399999999805"/>
    <n v="1.8839999999979984E-3"/>
    <m/>
  </r>
  <r>
    <x v="10"/>
    <s v="17119"/>
    <s v="Granite City Works of United States Steel Corp"/>
    <n v="8191211"/>
    <n v="91730213"/>
    <s v="57072_B_PB-1"/>
    <x v="1"/>
    <x v="1"/>
    <n v="9.5002200000000006"/>
    <m/>
    <n v="9.5262443400000105"/>
    <n v="2.6024340000009971E-2"/>
    <m/>
  </r>
  <r>
    <x v="10"/>
    <s v="17119"/>
    <s v="Highland Electric Light Plant"/>
    <n v="3955311"/>
    <n v="33702813"/>
    <s v="946_G_IC5"/>
    <x v="1"/>
    <x v="0"/>
    <n v="0.61341500000000004"/>
    <m/>
    <n v="0.61351724683700004"/>
    <n v="1.0224683699999737E-4"/>
    <m/>
  </r>
  <r>
    <x v="10"/>
    <s v="17119"/>
    <s v="Highland Electric Light Plant"/>
    <n v="3955311"/>
    <n v="33702813"/>
    <s v="946_G_IC5"/>
    <x v="1"/>
    <x v="1"/>
    <n v="2.8600000000000001E-4"/>
    <m/>
    <n v="2.8604766321609998E-4"/>
    <n v="4.7663216099966786E-8"/>
    <m/>
  </r>
  <r>
    <x v="10"/>
    <s v="17119"/>
    <s v="Union Electric Co"/>
    <n v="7338011"/>
    <n v="60146813"/>
    <s v="913_G_GT3"/>
    <x v="0"/>
    <x v="0"/>
    <n v="6.2220700000000004"/>
    <n v="5.6130581050000004"/>
    <n v="5.6130572199999902"/>
    <n v="-8.8500001016456054E-7"/>
    <m/>
  </r>
  <r>
    <x v="10"/>
    <s v="17119"/>
    <s v="Union Electric Co"/>
    <n v="7338011"/>
    <n v="60146813"/>
    <s v="913_G_GT3"/>
    <x v="0"/>
    <x v="1"/>
    <n v="8.85299999999999E-2"/>
    <n v="8.9026008599999901E-2"/>
    <n v="8.9026001199999899E-2"/>
    <n v="-7.4000000016560818E-9"/>
    <m/>
  </r>
  <r>
    <x v="10"/>
    <s v="17119"/>
    <s v="Union Electric Co"/>
    <n v="7338011"/>
    <n v="60146913"/>
    <s v="913_G_GT4"/>
    <x v="0"/>
    <x v="0"/>
    <n v="7.6326799999999899"/>
    <n v="6.9801704099999897"/>
    <n v="6.9801695300000004"/>
    <n v="-8.7999998932275503E-7"/>
    <m/>
  </r>
  <r>
    <x v="10"/>
    <s v="17119"/>
    <s v="Union Electric Co"/>
    <n v="7338011"/>
    <n v="60146913"/>
    <s v="913_G_GT4"/>
    <x v="0"/>
    <x v="1"/>
    <n v="9.801E-2"/>
    <n v="9.7573951699999995E-2"/>
    <n v="9.7574003300000003E-2"/>
    <n v="5.1600000008922287E-8"/>
    <m/>
  </r>
  <r>
    <x v="10"/>
    <s v="17119"/>
    <s v="Union Electric Co"/>
    <n v="7338011"/>
    <n v="60147013"/>
    <s v="913_G_GT5"/>
    <x v="0"/>
    <x v="0"/>
    <n v="3.1916000000000002"/>
    <n v="2.6026823729999999"/>
    <n v="2.6026820000000002"/>
    <n v="-3.7299999977591369E-7"/>
    <m/>
  </r>
  <r>
    <x v="10"/>
    <s v="17119"/>
    <s v="Union Electric Co"/>
    <n v="7338011"/>
    <n v="60147013"/>
    <s v="913_G_GT5"/>
    <x v="0"/>
    <x v="1"/>
    <n v="2.9579999999999999E-2"/>
    <n v="2.957300186E-2"/>
    <n v="2.9572999999999999E-2"/>
    <n v="-1.8600000012414242E-9"/>
    <m/>
  </r>
  <r>
    <x v="10"/>
    <s v="17119"/>
    <s v="Union Electric Co"/>
    <n v="7338011"/>
    <n v="60147113"/>
    <s v="913_G_GT2"/>
    <x v="0"/>
    <x v="0"/>
    <n v="1.7015"/>
    <n v="1.45909741199999"/>
    <n v="1.4590975320999999"/>
    <n v="1.2010000993711856E-7"/>
    <m/>
  </r>
  <r>
    <x v="10"/>
    <s v="17119"/>
    <s v="Union Electric Co"/>
    <n v="7338011"/>
    <n v="60147113"/>
    <s v="913_G_GT2"/>
    <x v="0"/>
    <x v="1"/>
    <n v="9.9600000000000001E-3"/>
    <n v="9.9539985649999899E-3"/>
    <n v="9.9540003210000002E-3"/>
    <n v="1.756000010330605E-9"/>
    <m/>
  </r>
  <r>
    <x v="10"/>
    <s v="17119"/>
    <s v="Union Electric Co"/>
    <n v="7338011"/>
    <n v="8266713"/>
    <s v="913_G_GT1"/>
    <x v="0"/>
    <x v="0"/>
    <n v="0"/>
    <m/>
    <m/>
    <n v="0"/>
    <m/>
  </r>
  <r>
    <x v="10"/>
    <s v="17119"/>
    <s v="Union Electric Co"/>
    <n v="7338011"/>
    <n v="8266713"/>
    <s v="913_G_GT1"/>
    <x v="0"/>
    <x v="1"/>
    <n v="0"/>
    <m/>
    <m/>
    <n v="0"/>
    <m/>
  </r>
  <r>
    <x v="10"/>
    <s v="17119"/>
    <s v="Union Electric Co"/>
    <n v="7338011"/>
    <n v="96537913"/>
    <s v="913_G_GT2B"/>
    <x v="0"/>
    <x v="0"/>
    <n v="1.9122399999999999"/>
    <n v="1.5395526124999901"/>
    <n v="1.539553019"/>
    <n v="4.0650000987518808E-7"/>
    <m/>
  </r>
  <r>
    <x v="10"/>
    <s v="17119"/>
    <s v="Union Electric Co"/>
    <n v="7338011"/>
    <n v="96537913"/>
    <s v="913_G_GT2B"/>
    <x v="0"/>
    <x v="1"/>
    <n v="1.056E-2"/>
    <n v="1.06278629299999E-2"/>
    <n v="1.06278581401E-2"/>
    <n v="-4.7898999003259668E-9"/>
    <m/>
  </r>
  <r>
    <x v="10"/>
    <s v="17119"/>
    <s v="Wood River"/>
    <n v="7791011"/>
    <n v="2330413"/>
    <s v="898_B_4"/>
    <x v="0"/>
    <x v="0"/>
    <n v="104.114"/>
    <n v="104.11377345"/>
    <n v="104.1137772"/>
    <n v="3.7500000047430149E-6"/>
    <m/>
  </r>
  <r>
    <x v="10"/>
    <s v="17119"/>
    <s v="Wood River"/>
    <n v="7791011"/>
    <n v="2330413"/>
    <s v="898_B_4"/>
    <x v="0"/>
    <x v="1"/>
    <n v="359.108"/>
    <n v="359.10825"/>
    <n v="359.10817279999998"/>
    <n v="-7.7200000021093729E-5"/>
    <m/>
  </r>
  <r>
    <x v="10"/>
    <s v="17119"/>
    <s v="Wood River"/>
    <n v="7791011"/>
    <n v="2330513"/>
    <s v="898_B_3"/>
    <x v="1"/>
    <x v="0"/>
    <n v="0"/>
    <m/>
    <m/>
    <n v="0"/>
    <m/>
  </r>
  <r>
    <x v="10"/>
    <s v="17119"/>
    <s v="Wood River"/>
    <n v="7791011"/>
    <n v="2330513"/>
    <s v="898_B_3"/>
    <x v="1"/>
    <x v="1"/>
    <n v="0"/>
    <m/>
    <m/>
    <n v="0"/>
    <m/>
  </r>
  <r>
    <x v="10"/>
    <s v="17119"/>
    <s v="Wood River"/>
    <n v="7791011"/>
    <n v="2330613"/>
    <s v="898_B_5"/>
    <x v="0"/>
    <x v="0"/>
    <n v="498.73500000000001"/>
    <n v="498.73478125000003"/>
    <n v="498.73545250000001"/>
    <n v="6.7124999998213752E-4"/>
    <m/>
  </r>
  <r>
    <x v="10"/>
    <s v="17119"/>
    <s v="Wood River"/>
    <n v="7791011"/>
    <n v="2330613"/>
    <s v="898_B_5"/>
    <x v="0"/>
    <x v="1"/>
    <n v="1812.9659999999999"/>
    <n v="1812.9681250000001"/>
    <n v="1812.9662800000001"/>
    <n v="-1.8450000000029831E-3"/>
    <m/>
  </r>
  <r>
    <x v="10"/>
    <s v="17121"/>
    <s v="Kinmundy Power Plant"/>
    <n v="9701511"/>
    <n v="105901513"/>
    <s v="55204_G_2"/>
    <x v="0"/>
    <x v="0"/>
    <n v="1.70925999999999"/>
    <n v="1.4647008054999999"/>
    <n v="1.4647010199999899"/>
    <n v="2.1449998999223396E-7"/>
    <m/>
  </r>
  <r>
    <x v="10"/>
    <s v="17121"/>
    <s v="Kinmundy Power Plant"/>
    <n v="9701511"/>
    <n v="105901513"/>
    <s v="55204_G_2"/>
    <x v="0"/>
    <x v="1"/>
    <n v="1.3514999999999999E-2"/>
    <n v="1.406850338E-2"/>
    <n v="1.40685000099999E-2"/>
    <n v="-3.3700001001585322E-9"/>
    <m/>
  </r>
  <r>
    <x v="10"/>
    <s v="17121"/>
    <s v="Kinmundy Power Plant"/>
    <n v="9701511"/>
    <n v="53871313"/>
    <s v="55204_G_1"/>
    <x v="0"/>
    <x v="0"/>
    <n v="1.9399500000000001"/>
    <n v="1.6887369385"/>
    <n v="1.6887369999999899"/>
    <n v="6.1499989989499682E-8"/>
    <m/>
  </r>
  <r>
    <x v="10"/>
    <s v="17121"/>
    <s v="Kinmundy Power Plant"/>
    <n v="9701511"/>
    <n v="53871313"/>
    <s v="55204_G_1"/>
    <x v="0"/>
    <x v="1"/>
    <n v="1.4579999999999999E-2"/>
    <n v="1.515100479E-2"/>
    <n v="1.5151000200999999E-2"/>
    <n v="-4.5890000011789001E-9"/>
    <m/>
  </r>
  <r>
    <x v="10"/>
    <s v="17125"/>
    <s v="Dynegy Midwest Generation LLC Havana Power Station"/>
    <n v="7337411"/>
    <n v="8279713"/>
    <s v="891_B_9"/>
    <x v="0"/>
    <x v="0"/>
    <n v="1188.26"/>
    <n v="1188.3530000000001"/>
    <n v="1188.3534523999999"/>
    <n v="4.5239999985824397E-4"/>
    <m/>
  </r>
  <r>
    <x v="10"/>
    <s v="17125"/>
    <s v="Dynegy Midwest Generation LLC Havana Power Station"/>
    <n v="7337411"/>
    <n v="8279713"/>
    <s v="891_B_9"/>
    <x v="0"/>
    <x v="1"/>
    <n v="1141.22"/>
    <n v="1141.098"/>
    <n v="1141.09675179999"/>
    <n v="-1.248200009968059E-3"/>
    <m/>
  </r>
  <r>
    <x v="10"/>
    <s v="17125"/>
    <s v="Dynegy Midwest Generation LLC Havana Power Station"/>
    <n v="7337411"/>
    <n v="8279913"/>
    <s v="891_B_8"/>
    <x v="1"/>
    <x v="0"/>
    <n v="0"/>
    <m/>
    <m/>
    <n v="0"/>
    <m/>
  </r>
  <r>
    <x v="10"/>
    <s v="17125"/>
    <s v="Dynegy Midwest Generation LLC Havana Power Station"/>
    <n v="7337411"/>
    <n v="8279913"/>
    <s v="891_B_8"/>
    <x v="1"/>
    <x v="1"/>
    <n v="0"/>
    <m/>
    <m/>
    <n v="0"/>
    <m/>
  </r>
  <r>
    <x v="10"/>
    <s v="17127"/>
    <s v="Electric Energy Inc"/>
    <n v="7808911"/>
    <n v="2230513"/>
    <s v="887_B_6"/>
    <x v="0"/>
    <x v="0"/>
    <n v="263.58"/>
    <n v="259.01043750000002"/>
    <n v="259.01013501999898"/>
    <n v="-3.0248000103938466E-4"/>
    <m/>
  </r>
  <r>
    <x v="10"/>
    <s v="17127"/>
    <s v="Electric Energy Inc"/>
    <n v="7808911"/>
    <n v="2230513"/>
    <s v="887_B_6"/>
    <x v="0"/>
    <x v="1"/>
    <n v="1249.81"/>
    <n v="1237.039"/>
    <n v="1237.0380688"/>
    <n v="-9.311999999681575E-4"/>
    <m/>
  </r>
  <r>
    <x v="10"/>
    <s v="17127"/>
    <s v="Electric Energy Inc"/>
    <n v="7808911"/>
    <n v="2230613"/>
    <s v="887_B_5"/>
    <x v="0"/>
    <x v="0"/>
    <n v="215.232"/>
    <n v="218.58251559999999"/>
    <n v="218.58245679999999"/>
    <n v="-5.8800000005021502E-5"/>
    <m/>
  </r>
  <r>
    <x v="10"/>
    <s v="17127"/>
    <s v="Electric Energy Inc"/>
    <n v="7808911"/>
    <n v="2230613"/>
    <s v="887_B_5"/>
    <x v="0"/>
    <x v="1"/>
    <n v="1003.2"/>
    <n v="1014.518"/>
    <n v="1014.517998"/>
    <n v="-1.9999999949504854E-6"/>
    <m/>
  </r>
  <r>
    <x v="10"/>
    <s v="17127"/>
    <s v="Electric Energy Inc"/>
    <n v="7808911"/>
    <n v="2230713"/>
    <s v="887_B_4"/>
    <x v="0"/>
    <x v="0"/>
    <n v="342.108"/>
    <n v="339.99284375000002"/>
    <n v="339.99245510999998"/>
    <n v="-3.8864000003968613E-4"/>
    <m/>
  </r>
  <r>
    <x v="10"/>
    <s v="17127"/>
    <s v="Electric Energy Inc"/>
    <n v="7808911"/>
    <n v="2230713"/>
    <s v="887_B_4"/>
    <x v="0"/>
    <x v="1"/>
    <n v="1378.49"/>
    <n v="1333.2505000000001"/>
    <n v="1333.2567292900901"/>
    <n v="6.2292900900047243E-3"/>
    <m/>
  </r>
  <r>
    <x v="10"/>
    <s v="17127"/>
    <s v="Electric Energy Inc"/>
    <n v="7808911"/>
    <n v="2230813"/>
    <s v="887_B_1"/>
    <x v="0"/>
    <x v="0"/>
    <n v="432.673"/>
    <n v="429.78546875000001"/>
    <n v="429.785686599999"/>
    <n v="2.1784999898954993E-4"/>
    <m/>
  </r>
  <r>
    <x v="10"/>
    <s v="17127"/>
    <s v="Electric Energy Inc"/>
    <n v="7808911"/>
    <n v="2230813"/>
    <s v="887_B_1"/>
    <x v="0"/>
    <x v="1"/>
    <n v="1585.29"/>
    <n v="1575.8187499999999"/>
    <n v="1575.81872410299"/>
    <n v="-2.5897009891195921E-5"/>
    <m/>
  </r>
  <r>
    <x v="10"/>
    <s v="17127"/>
    <s v="Electric Energy Inc"/>
    <n v="7808911"/>
    <n v="2230913"/>
    <s v="887_B_3"/>
    <x v="0"/>
    <x v="0"/>
    <n v="217.75599999999901"/>
    <n v="219.3135"/>
    <n v="219.31366451"/>
    <n v="1.6450999999051419E-4"/>
    <m/>
  </r>
  <r>
    <x v="10"/>
    <s v="17127"/>
    <s v="Electric Energy Inc"/>
    <n v="7808911"/>
    <n v="2230913"/>
    <s v="887_B_3"/>
    <x v="0"/>
    <x v="1"/>
    <n v="866.58"/>
    <n v="911.43712500000004"/>
    <n v="911.43775659999994"/>
    <n v="6.3159999990602955E-4"/>
    <m/>
  </r>
  <r>
    <x v="10"/>
    <s v="17127"/>
    <s v="Electric Energy Inc"/>
    <n v="7808911"/>
    <n v="2231013"/>
    <s v="887_B_2"/>
    <x v="0"/>
    <x v="0"/>
    <n v="423.85599999999999"/>
    <n v="428.39675"/>
    <n v="428.39762731011001"/>
    <n v="8.7731011001324077E-4"/>
    <m/>
  </r>
  <r>
    <x v="10"/>
    <s v="17127"/>
    <s v="Electric Energy Inc"/>
    <n v="7808911"/>
    <n v="2231013"/>
    <s v="887_B_2"/>
    <x v="0"/>
    <x v="1"/>
    <n v="1551.74"/>
    <n v="1561.971875"/>
    <n v="1561.97069559999"/>
    <n v="-1.1794000099598634E-3"/>
    <m/>
  </r>
  <r>
    <x v="10"/>
    <s v="17127"/>
    <s v="Midwest Electric Power Inc"/>
    <n v="5535711"/>
    <n v="26973813"/>
    <s v="7858_G_1"/>
    <x v="0"/>
    <x v="0"/>
    <n v="0.33457500000000001"/>
    <n v="0.25868298340000001"/>
    <n v="0.258683"/>
    <n v="1.6599999985711378E-8"/>
    <m/>
  </r>
  <r>
    <x v="10"/>
    <s v="17127"/>
    <s v="Midwest Electric Power Inc"/>
    <n v="5535711"/>
    <n v="26973813"/>
    <s v="7858_G_1"/>
    <x v="0"/>
    <x v="1"/>
    <n v="7.6499999999999897E-4"/>
    <n v="5.1649999599999896E-4"/>
    <n v="5.1650000000000003E-4"/>
    <n v="4.0000010682189613E-12"/>
    <m/>
  </r>
  <r>
    <x v="10"/>
    <s v="17127"/>
    <s v="Midwest Electric Power Inc"/>
    <n v="5535711"/>
    <n v="26973913"/>
    <s v="7858_G_2"/>
    <x v="0"/>
    <x v="0"/>
    <n v="0.30887999999999999"/>
    <n v="0.32261401364999898"/>
    <n v="0.32261400000000001"/>
    <n v="-1.3649998964471166E-8"/>
    <m/>
  </r>
  <r>
    <x v="10"/>
    <s v="17127"/>
    <s v="Midwest Electric Power Inc"/>
    <n v="5535711"/>
    <n v="26973913"/>
    <s v="7858_G_2"/>
    <x v="0"/>
    <x v="1"/>
    <n v="1.8400000000000001E-3"/>
    <n v="1.5245000125E-3"/>
    <n v="1.5245001000000001E-3"/>
    <n v="8.7500000084048124E-11"/>
    <m/>
  </r>
  <r>
    <x v="10"/>
    <s v="17127"/>
    <s v="Midwest Electric Power Inc"/>
    <n v="5535711"/>
    <n v="26974013"/>
    <s v="7858_G_3"/>
    <x v="0"/>
    <x v="0"/>
    <n v="0.60045999999999999"/>
    <n v="0.60967193600000003"/>
    <n v="0.60967199999999999"/>
    <n v="6.3999999966313226E-8"/>
    <m/>
  </r>
  <r>
    <x v="10"/>
    <s v="17127"/>
    <s v="Midwest Electric Power Inc"/>
    <n v="5535711"/>
    <n v="26974013"/>
    <s v="7858_G_3"/>
    <x v="0"/>
    <x v="1"/>
    <n v="3.5000000000000001E-3"/>
    <n v="2.9860000610000001E-3"/>
    <n v="2.9859999999999999E-3"/>
    <n v="-6.1000000189936898E-11"/>
    <m/>
  </r>
  <r>
    <x v="10"/>
    <s v="17127"/>
    <s v="Midwest Electric Power Inc"/>
    <n v="5535711"/>
    <n v="26974113"/>
    <s v="7858_G_5"/>
    <x v="0"/>
    <x v="0"/>
    <n v="9.5019999999999993E-2"/>
    <n v="7.80469970499999E-2"/>
    <n v="7.8047000000000005E-2"/>
    <n v="2.9500001053062164E-9"/>
    <m/>
  </r>
  <r>
    <x v="10"/>
    <s v="17127"/>
    <s v="Midwest Electric Power Inc"/>
    <n v="5535711"/>
    <n v="26974113"/>
    <s v="7858_G_5"/>
    <x v="0"/>
    <x v="1"/>
    <n v="3.8000000000000002E-4"/>
    <n v="3.4149998424999899E-4"/>
    <n v="3.4149999999999898E-4"/>
    <n v="1.5749999991276215E-11"/>
    <m/>
  </r>
  <r>
    <x v="10"/>
    <s v="17127"/>
    <s v="Midwest Electric Power Inc"/>
    <n v="5535711"/>
    <n v="26974313"/>
    <s v="7858_G_4"/>
    <x v="0"/>
    <x v="0"/>
    <n v="0.1087"/>
    <n v="9.3000999449999996E-2"/>
    <n v="9.3001009999999995E-2"/>
    <n v="1.0549999998610282E-8"/>
    <m/>
  </r>
  <r>
    <x v="10"/>
    <s v="17127"/>
    <s v="Midwest Electric Power Inc"/>
    <n v="5535711"/>
    <n v="26974313"/>
    <s v="7858_G_4"/>
    <x v="0"/>
    <x v="1"/>
    <n v="5.7499999999999999E-4"/>
    <n v="4.7600001094999999E-4"/>
    <n v="4.7599999999999899E-4"/>
    <n v="-1.0950000997080045E-11"/>
    <m/>
  </r>
  <r>
    <x v="10"/>
    <s v="17133"/>
    <s v="Waterloo City Light Plant"/>
    <n v="5546111"/>
    <n v="27441413"/>
    <s v="971_G_2"/>
    <x v="1"/>
    <x v="0"/>
    <n v="0"/>
    <m/>
    <m/>
    <n v="0"/>
    <m/>
  </r>
  <r>
    <x v="10"/>
    <s v="17133"/>
    <s v="Waterloo City Light Plant"/>
    <n v="5546111"/>
    <n v="27441413"/>
    <s v="971_G_2"/>
    <x v="1"/>
    <x v="1"/>
    <n v="0"/>
    <m/>
    <m/>
    <n v="0"/>
    <m/>
  </r>
  <r>
    <x v="10"/>
    <s v="17133"/>
    <s v="Waterloo City Light Plant"/>
    <n v="5546111"/>
    <n v="27441513"/>
    <s v="971_G_8"/>
    <x v="1"/>
    <x v="0"/>
    <n v="0.14369799999999999"/>
    <m/>
    <n v="0.14372196574910001"/>
    <n v="2.3965749100018918E-5"/>
    <m/>
  </r>
  <r>
    <x v="10"/>
    <s v="17133"/>
    <s v="Waterloo City Light Plant"/>
    <n v="5546111"/>
    <n v="27441513"/>
    <s v="971_G_8"/>
    <x v="1"/>
    <x v="1"/>
    <n v="6.7000000000000002E-5"/>
    <m/>
    <n v="6.7011169971589998E-5"/>
    <n v="1.1169971589995308E-8"/>
    <m/>
  </r>
  <r>
    <x v="10"/>
    <s v="17133"/>
    <s v="Waterloo City Light Plant"/>
    <n v="5546111"/>
    <n v="27441613"/>
    <s v="971_G_7"/>
    <x v="1"/>
    <x v="0"/>
    <n v="8.5175000000000001E-2"/>
    <m/>
    <n v="8.5189196324099895E-2"/>
    <n v="1.4196324099893798E-5"/>
    <m/>
  </r>
  <r>
    <x v="10"/>
    <s v="17133"/>
    <s v="Waterloo City Light Plant"/>
    <n v="5546111"/>
    <n v="27441613"/>
    <s v="971_G_7"/>
    <x v="1"/>
    <x v="1"/>
    <n v="4.0000000000000003E-5"/>
    <m/>
    <n v="4.0006666411880001E-5"/>
    <n v="6.6664118799974548E-9"/>
    <m/>
  </r>
  <r>
    <x v="10"/>
    <s v="17133"/>
    <s v="Waterloo City Light Plant"/>
    <n v="5546111"/>
    <n v="27441713"/>
    <s v="971_G_5"/>
    <x v="1"/>
    <x v="0"/>
    <n v="0.14653099999999999"/>
    <m/>
    <n v="0.14655543240719901"/>
    <n v="2.4432407199015405E-5"/>
    <m/>
  </r>
  <r>
    <x v="10"/>
    <s v="17133"/>
    <s v="Waterloo City Light Plant"/>
    <n v="5546111"/>
    <n v="27441713"/>
    <s v="971_G_5"/>
    <x v="1"/>
    <x v="1"/>
    <n v="6.8999999999999997E-5"/>
    <m/>
    <n v="6.9011504168719896E-5"/>
    <n v="1.1504168719898909E-8"/>
    <m/>
  </r>
  <r>
    <x v="10"/>
    <s v="17133"/>
    <s v="Waterloo City Light Plant"/>
    <n v="5546111"/>
    <n v="27441813"/>
    <s v="971_G_4"/>
    <x v="1"/>
    <x v="0"/>
    <n v="0"/>
    <m/>
    <m/>
    <n v="0"/>
    <m/>
  </r>
  <r>
    <x v="10"/>
    <s v="17133"/>
    <s v="Waterloo City Light Plant"/>
    <n v="5546111"/>
    <n v="27441813"/>
    <s v="971_G_4"/>
    <x v="1"/>
    <x v="1"/>
    <n v="0"/>
    <m/>
    <m/>
    <n v="0"/>
    <m/>
  </r>
  <r>
    <x v="10"/>
    <s v="17133"/>
    <s v="Waterloo City Light Plant"/>
    <n v="5546111"/>
    <n v="27441913"/>
    <s v="971_G_3"/>
    <x v="1"/>
    <x v="0"/>
    <n v="0"/>
    <m/>
    <m/>
    <n v="0"/>
    <m/>
  </r>
  <r>
    <x v="10"/>
    <s v="17133"/>
    <s v="Waterloo City Light Plant"/>
    <n v="5546111"/>
    <n v="27441913"/>
    <s v="971_G_3"/>
    <x v="1"/>
    <x v="1"/>
    <n v="0"/>
    <m/>
    <m/>
    <n v="0"/>
    <m/>
  </r>
  <r>
    <x v="10"/>
    <s v="17133"/>
    <s v="Waterloo City Light Plant"/>
    <n v="5546111"/>
    <n v="27442013"/>
    <s v="971_G_1"/>
    <x v="1"/>
    <x v="0"/>
    <n v="0"/>
    <m/>
    <m/>
    <n v="0"/>
    <m/>
  </r>
  <r>
    <x v="10"/>
    <s v="17133"/>
    <s v="Waterloo City Light Plant"/>
    <n v="5546111"/>
    <n v="27442013"/>
    <s v="971_G_1"/>
    <x v="1"/>
    <x v="1"/>
    <n v="0"/>
    <m/>
    <m/>
    <n v="0"/>
    <m/>
  </r>
  <r>
    <x v="10"/>
    <s v="17133"/>
    <s v="Waterloo City Light Plant"/>
    <n v="5546111"/>
    <n v="27442213"/>
    <s v="971_G_6"/>
    <x v="1"/>
    <x v="0"/>
    <n v="9.0206999999999996E-2"/>
    <m/>
    <n v="9.0301056587039893E-2"/>
    <n v="9.4056587039897943E-5"/>
    <m/>
  </r>
  <r>
    <x v="10"/>
    <s v="17133"/>
    <s v="Waterloo City Light Plant"/>
    <n v="5546111"/>
    <n v="27442213"/>
    <s v="971_G_6"/>
    <x v="1"/>
    <x v="1"/>
    <n v="1.1E-5"/>
    <m/>
    <n v="1.1011469585346001E-5"/>
    <n v="1.1469585346001007E-8"/>
    <m/>
  </r>
  <r>
    <x v="10"/>
    <s v="17135"/>
    <s v="Illinois Power Generating Co"/>
    <n v="7340311"/>
    <n v="8199413"/>
    <s v="861_B_01"/>
    <x v="0"/>
    <x v="0"/>
    <n v="490.43608"/>
    <n v="474.73346874999999"/>
    <n v="474.73374497136803"/>
    <n v="2.7622136803984176E-4"/>
    <m/>
  </r>
  <r>
    <x v="10"/>
    <s v="17135"/>
    <s v="Illinois Power Generating Co"/>
    <n v="7340311"/>
    <n v="8199413"/>
    <s v="861_B_01"/>
    <x v="0"/>
    <x v="1"/>
    <n v="12.891910999999901"/>
    <n v="12.836941404999999"/>
    <n v="12.8369563700087"/>
    <n v="1.4965008700684734E-5"/>
    <m/>
  </r>
  <r>
    <x v="10"/>
    <s v="17135"/>
    <s v="Illinois Power Generating Co"/>
    <n v="7340311"/>
    <n v="8200213"/>
    <s v="861_B_02"/>
    <x v="0"/>
    <x v="0"/>
    <n v="1206.6899800000001"/>
    <n v="1202.5543749999999"/>
    <n v="1202.5519295641"/>
    <n v="-2.4454358999719261E-3"/>
    <m/>
  </r>
  <r>
    <x v="10"/>
    <s v="17135"/>
    <s v="Illinois Power Generating Co"/>
    <n v="7340311"/>
    <n v="8200213"/>
    <s v="861_B_02"/>
    <x v="0"/>
    <x v="1"/>
    <n v="20.502862"/>
    <n v="20.426671875"/>
    <n v="20.426715299454401"/>
    <n v="4.3424454400309287E-5"/>
    <m/>
  </r>
  <r>
    <x v="10"/>
    <s v="17139"/>
    <s v="Sullivan Power Plant"/>
    <n v="4657211"/>
    <n v="28182213"/>
    <s v="969_G_5"/>
    <x v="1"/>
    <x v="0"/>
    <n v="0.123151"/>
    <m/>
    <n v="0.1231715199656"/>
    <n v="2.0519965599999357E-5"/>
    <m/>
  </r>
  <r>
    <x v="10"/>
    <s v="17139"/>
    <s v="Sullivan Power Plant"/>
    <n v="4657211"/>
    <n v="28182213"/>
    <s v="969_G_5"/>
    <x v="1"/>
    <x v="1"/>
    <n v="5.8E-5"/>
    <m/>
    <n v="5.8009669126269902E-5"/>
    <n v="9.6691262699012378E-9"/>
    <m/>
  </r>
  <r>
    <x v="10"/>
    <s v="17139"/>
    <s v="Sullivan Power Plant"/>
    <n v="4657211"/>
    <n v="28182313"/>
    <s v="969_G_12"/>
    <x v="1"/>
    <x v="0"/>
    <n v="0.388764"/>
    <m/>
    <n v="0.38882879015880001"/>
    <n v="6.4790158800009934E-5"/>
    <m/>
  </r>
  <r>
    <x v="10"/>
    <s v="17139"/>
    <s v="Sullivan Power Plant"/>
    <n v="4657211"/>
    <n v="28182313"/>
    <s v="969_G_12"/>
    <x v="1"/>
    <x v="1"/>
    <n v="1.8200000000000001E-4"/>
    <m/>
    <n v="1.8203034115929999E-4"/>
    <n v="3.0341159299986315E-8"/>
    <m/>
  </r>
  <r>
    <x v="10"/>
    <s v="17139"/>
    <s v="Sullivan Power Plant"/>
    <n v="4657211"/>
    <n v="28182413"/>
    <s v="969_G_6"/>
    <x v="1"/>
    <x v="0"/>
    <n v="0.57211199999999995"/>
    <m/>
    <n v="0.57220739055929903"/>
    <n v="9.5390559299080024E-5"/>
    <m/>
  </r>
  <r>
    <x v="10"/>
    <s v="17139"/>
    <s v="Sullivan Power Plant"/>
    <n v="4657211"/>
    <n v="28182413"/>
    <s v="969_G_6"/>
    <x v="1"/>
    <x v="1"/>
    <n v="2.6800000000000001E-4"/>
    <m/>
    <n v="2.680446907082E-4"/>
    <n v="4.4690708199987376E-8"/>
    <m/>
  </r>
  <r>
    <x v="10"/>
    <s v="17139"/>
    <s v="Sullivan Power Plant"/>
    <n v="4657211"/>
    <n v="28182513"/>
    <s v="969_G_10"/>
    <x v="1"/>
    <x v="0"/>
    <n v="0.18478600000000001"/>
    <m/>
    <n v="0.18481681248159901"/>
    <n v="3.0812481599001851E-5"/>
    <m/>
  </r>
  <r>
    <x v="10"/>
    <s v="17139"/>
    <s v="Sullivan Power Plant"/>
    <n v="4657211"/>
    <n v="28182513"/>
    <s v="969_G_10"/>
    <x v="1"/>
    <x v="1"/>
    <n v="8.7000000000000001E-5"/>
    <m/>
    <n v="8.7014500104799902E-5"/>
    <n v="1.4500104799901477E-8"/>
    <m/>
  </r>
  <r>
    <x v="10"/>
    <s v="17139"/>
    <s v="Sullivan Power Plant"/>
    <n v="4657211"/>
    <n v="28182713"/>
    <s v="969_G_9"/>
    <x v="1"/>
    <x v="0"/>
    <n v="0.33699299999999999"/>
    <m/>
    <n v="0.33704917848240001"/>
    <n v="5.6178482400026652E-5"/>
    <m/>
  </r>
  <r>
    <x v="10"/>
    <s v="17139"/>
    <s v="Sullivan Power Plant"/>
    <n v="4657211"/>
    <n v="28182713"/>
    <s v="969_G_9"/>
    <x v="1"/>
    <x v="1"/>
    <n v="1.5799999999999999E-4"/>
    <m/>
    <n v="1.58026331648699E-4"/>
    <n v="2.6331648699011922E-8"/>
    <m/>
  </r>
  <r>
    <x v="10"/>
    <s v="17139"/>
    <s v="Sullivan Power Plant"/>
    <n v="4657211"/>
    <n v="28182813"/>
    <s v="969_G_1"/>
    <x v="1"/>
    <x v="0"/>
    <n v="0.104021"/>
    <m/>
    <n v="0.10403833793599999"/>
    <n v="1.7337935999992005E-5"/>
    <m/>
  </r>
  <r>
    <x v="10"/>
    <s v="17139"/>
    <s v="Sullivan Power Plant"/>
    <n v="4657211"/>
    <n v="28182813"/>
    <s v="969_G_1"/>
    <x v="1"/>
    <x v="1"/>
    <n v="4.8999999999999998E-5"/>
    <m/>
    <n v="4.9008165464219999E-5"/>
    <n v="8.1654642200001417E-9"/>
    <m/>
  </r>
  <r>
    <x v="10"/>
    <s v="17139"/>
    <s v="Sullivan Power Plant"/>
    <n v="4657211"/>
    <n v="28182913"/>
    <s v="969_G_4"/>
    <x v="1"/>
    <x v="0"/>
    <n v="0.15735399999999999"/>
    <m/>
    <n v="0.15738023418399999"/>
    <n v="2.6234183999995775E-5"/>
    <m/>
  </r>
  <r>
    <x v="10"/>
    <s v="17139"/>
    <s v="Sullivan Power Plant"/>
    <n v="4657211"/>
    <n v="28182913"/>
    <s v="969_G_4"/>
    <x v="1"/>
    <x v="1"/>
    <n v="7.3999999999999901E-5"/>
    <m/>
    <n v="7.4012341252469895E-5"/>
    <n v="1.2341252469993177E-8"/>
    <m/>
  </r>
  <r>
    <x v="10"/>
    <s v="17139"/>
    <s v="Sullivan Power Plant"/>
    <n v="4657211"/>
    <n v="28183013"/>
    <s v="969_G_3"/>
    <x v="1"/>
    <x v="0"/>
    <n v="0.36080299999999998"/>
    <m/>
    <n v="0.360863161002"/>
    <n v="6.0161002000014285E-5"/>
    <m/>
  </r>
  <r>
    <x v="10"/>
    <s v="17139"/>
    <s v="Sullivan Power Plant"/>
    <n v="4657211"/>
    <n v="28183013"/>
    <s v="969_G_3"/>
    <x v="1"/>
    <x v="1"/>
    <n v="1.6899999999999901E-4"/>
    <m/>
    <n v="1.690281688942E-4"/>
    <n v="2.816889420098655E-8"/>
    <m/>
  </r>
  <r>
    <x v="10"/>
    <s v="17139"/>
    <s v="Sullivan Power Plant"/>
    <n v="4657211"/>
    <n v="28183113"/>
    <s v="969_G_2"/>
    <x v="1"/>
    <x v="0"/>
    <n v="8.0499000000000001E-2"/>
    <m/>
    <n v="8.0512417696399996E-2"/>
    <n v="1.3417696399994905E-5"/>
    <m/>
  </r>
  <r>
    <x v="10"/>
    <s v="17139"/>
    <s v="Sullivan Power Plant"/>
    <n v="4657211"/>
    <n v="28183113"/>
    <s v="969_G_2"/>
    <x v="1"/>
    <x v="1"/>
    <n v="3.8000000000000002E-5"/>
    <m/>
    <n v="3.8006332554309897E-5"/>
    <n v="6.3325543098950287E-9"/>
    <m/>
  </r>
  <r>
    <x v="10"/>
    <s v="17141"/>
    <s v="Rochelle Municipal Diesel Plant"/>
    <n v="5039111"/>
    <n v="29821813"/>
    <s v="960_G_8"/>
    <x v="1"/>
    <x v="0"/>
    <n v="0"/>
    <m/>
    <m/>
    <n v="0"/>
    <m/>
  </r>
  <r>
    <x v="10"/>
    <s v="17141"/>
    <s v="Rochelle Municipal Diesel Plant"/>
    <n v="5039111"/>
    <n v="29821813"/>
    <s v="960_G_8"/>
    <x v="1"/>
    <x v="1"/>
    <n v="0"/>
    <m/>
    <m/>
    <n v="0"/>
    <m/>
  </r>
  <r>
    <x v="10"/>
    <s v="17141"/>
    <s v="Rochelle Municipal Diesel Plant"/>
    <n v="5039111"/>
    <n v="29822013"/>
    <s v="960_G_4"/>
    <x v="1"/>
    <x v="0"/>
    <n v="1.3370999999999999E-2"/>
    <m/>
    <n v="1.337322947381E-2"/>
    <n v="2.2294738100010758E-6"/>
    <m/>
  </r>
  <r>
    <x v="10"/>
    <s v="17141"/>
    <s v="Rochelle Municipal Diesel Plant"/>
    <n v="5039111"/>
    <n v="29822013"/>
    <s v="960_G_4"/>
    <x v="1"/>
    <x v="1"/>
    <n v="6.0000000000000002E-6"/>
    <m/>
    <n v="6.0010001512699901E-6"/>
    <n v="1.0001512699899396E-9"/>
    <m/>
  </r>
  <r>
    <x v="10"/>
    <s v="17141"/>
    <s v="Rochelle Municipal Diesel Plant"/>
    <n v="5039111"/>
    <n v="29822213"/>
    <s v="960_G_9"/>
    <x v="1"/>
    <x v="0"/>
    <n v="2.3747099999999999"/>
    <m/>
    <n v="2.3751059761609898"/>
    <n v="3.9597616098996369E-4"/>
    <m/>
  </r>
  <r>
    <x v="10"/>
    <s v="17141"/>
    <s v="Rochelle Municipal Diesel Plant"/>
    <n v="5039111"/>
    <n v="29822213"/>
    <s v="960_G_9"/>
    <x v="1"/>
    <x v="1"/>
    <n v="1.311E-2"/>
    <m/>
    <n v="1.3112184957919999E-2"/>
    <n v="2.1849579199990921E-6"/>
    <m/>
  </r>
  <r>
    <x v="10"/>
    <s v="17141"/>
    <s v="Rochelle Municipal Diesel Plant"/>
    <n v="5039111"/>
    <n v="29822313"/>
    <s v="960_G_3"/>
    <x v="1"/>
    <x v="0"/>
    <n v="3.3524839999999898"/>
    <m/>
    <n v="3.35597951062321"/>
    <n v="3.4955106232201771E-3"/>
    <m/>
  </r>
  <r>
    <x v="10"/>
    <s v="17141"/>
    <s v="Rochelle Municipal Diesel Plant"/>
    <n v="5039111"/>
    <n v="29822313"/>
    <s v="960_G_3"/>
    <x v="1"/>
    <x v="1"/>
    <n v="3.0999999999999999E-3"/>
    <m/>
    <n v="3.1032323635164401E-3"/>
    <n v="3.2323635164401877E-6"/>
    <m/>
  </r>
  <r>
    <x v="10"/>
    <s v="17141"/>
    <s v="Rochelle Municipal Diesel Plant"/>
    <n v="5039111"/>
    <n v="29822513"/>
    <s v="960_G_10"/>
    <x v="1"/>
    <x v="0"/>
    <n v="3.3845100000000001"/>
    <m/>
    <n v="3.3850741103719999"/>
    <n v="5.6411037199977088E-4"/>
    <m/>
  </r>
  <r>
    <x v="10"/>
    <s v="17141"/>
    <s v="Rochelle Municipal Diesel Plant"/>
    <n v="5039111"/>
    <n v="29822513"/>
    <s v="960_G_10"/>
    <x v="1"/>
    <x v="1"/>
    <n v="1.8681E-2"/>
    <m/>
    <n v="1.8684113687639999E-2"/>
    <n v="3.1136876399995295E-6"/>
    <m/>
  </r>
  <r>
    <x v="10"/>
    <s v="17141"/>
    <s v="Rochelle Municipal Diesel Plant"/>
    <n v="5039111"/>
    <n v="29822613"/>
    <s v="960_G_7"/>
    <x v="1"/>
    <x v="0"/>
    <n v="8.4197439999999997"/>
    <m/>
    <n v="8.4285230931102504"/>
    <n v="8.779093110250713E-3"/>
    <m/>
  </r>
  <r>
    <x v="10"/>
    <s v="17141"/>
    <s v="Rochelle Municipal Diesel Plant"/>
    <n v="5039111"/>
    <n v="29822613"/>
    <s v="960_G_7"/>
    <x v="1"/>
    <x v="1"/>
    <n v="7.7689999999999999E-3"/>
    <m/>
    <n v="7.7771004190762402E-3"/>
    <n v="8.1004190762403241E-6"/>
    <m/>
  </r>
  <r>
    <x v="10"/>
    <s v="17143"/>
    <s v="Illinois Power Resources Generating LLC"/>
    <n v="5422711"/>
    <n v="26814513"/>
    <s v="856_B_1"/>
    <x v="0"/>
    <x v="0"/>
    <n v="0"/>
    <m/>
    <m/>
    <n v="0"/>
    <m/>
  </r>
  <r>
    <x v="10"/>
    <s v="17143"/>
    <s v="Illinois Power Resources Generating LLC"/>
    <n v="5422711"/>
    <n v="26814513"/>
    <s v="856_B_1"/>
    <x v="0"/>
    <x v="1"/>
    <n v="0"/>
    <m/>
    <m/>
    <n v="0"/>
    <m/>
  </r>
  <r>
    <x v="10"/>
    <s v="17143"/>
    <s v="Illinois Power Resources Generating LLC"/>
    <n v="5422711"/>
    <n v="26814713"/>
    <s v="856_B_3"/>
    <x v="0"/>
    <x v="0"/>
    <n v="609.17200000000003"/>
    <n v="609.21268750000002"/>
    <n v="609.21255669999903"/>
    <n v="-1.3080000098852906E-4"/>
    <m/>
  </r>
  <r>
    <x v="10"/>
    <s v="17143"/>
    <s v="Illinois Power Resources Generating LLC"/>
    <n v="5422711"/>
    <n v="26814713"/>
    <s v="856_B_3"/>
    <x v="0"/>
    <x v="1"/>
    <n v="3584.3"/>
    <n v="3584.3932500000001"/>
    <n v="3584.3992739999899"/>
    <n v="6.0239999897930829E-3"/>
    <m/>
  </r>
  <r>
    <x v="10"/>
    <s v="17143"/>
    <s v="Illinois Power Resources Generating LLC"/>
    <n v="5422711"/>
    <n v="26814813"/>
    <s v="856_B_2"/>
    <x v="0"/>
    <x v="0"/>
    <n v="1153.3599999999999"/>
    <n v="1153.3401249999999"/>
    <n v="1153.3420523"/>
    <n v="1.927300000033938E-3"/>
    <m/>
  </r>
  <r>
    <x v="10"/>
    <s v="17143"/>
    <s v="Illinois Power Resources Generating LLC"/>
    <n v="5422711"/>
    <n v="26814813"/>
    <s v="856_B_2"/>
    <x v="0"/>
    <x v="1"/>
    <n v="2306.15"/>
    <n v="2306.0300000000002"/>
    <n v="2306.0292346000001"/>
    <n v="-7.6540000009117648E-4"/>
    <m/>
  </r>
  <r>
    <x v="10"/>
    <s v="17145"/>
    <s v="Pinckneyville Power Plant"/>
    <n v="4533911"/>
    <n v="28450813"/>
    <s v="55202_G_5"/>
    <x v="0"/>
    <x v="0"/>
    <n v="0.17191999999999899"/>
    <n v="0.17384004209999901"/>
    <n v="0.17384000999999999"/>
    <n v="-3.2099999019985503E-8"/>
    <m/>
  </r>
  <r>
    <x v="10"/>
    <s v="17145"/>
    <s v="Pinckneyville Power Plant"/>
    <n v="4533911"/>
    <n v="28450813"/>
    <s v="55202_G_5"/>
    <x v="0"/>
    <x v="1"/>
    <n v="3.0799999999999998E-3"/>
    <n v="3.0130000114999998E-3"/>
    <n v="3.0130000000000001E-3"/>
    <n v="-1.1499999737207833E-11"/>
    <m/>
  </r>
  <r>
    <x v="10"/>
    <s v="17145"/>
    <s v="Pinckneyville Power Plant"/>
    <n v="4533911"/>
    <n v="28450913"/>
    <s v="55202_G_1"/>
    <x v="0"/>
    <x v="0"/>
    <n v="13.582800000000001"/>
    <n v="12.083351559999899"/>
    <n v="12.0833496519999"/>
    <n v="-1.9079999997728692E-6"/>
    <m/>
  </r>
  <r>
    <x v="10"/>
    <s v="17145"/>
    <s v="Pinckneyville Power Plant"/>
    <n v="4533911"/>
    <n v="28450913"/>
    <s v="55202_G_1"/>
    <x v="0"/>
    <x v="1"/>
    <n v="7.6999999999999999E-2"/>
    <n v="7.5479141249999895E-2"/>
    <n v="7.5479002301000006E-2"/>
    <n v="-1.3894899988931009E-7"/>
    <m/>
  </r>
  <r>
    <x v="10"/>
    <s v="17145"/>
    <s v="Pinckneyville Power Plant"/>
    <n v="4533911"/>
    <n v="60256313"/>
    <s v="55202_G_2"/>
    <x v="0"/>
    <x v="0"/>
    <n v="14.018700000000001"/>
    <n v="12.4828457049999"/>
    <n v="12.482848540999999"/>
    <n v="2.8360000996485724E-6"/>
    <m/>
  </r>
  <r>
    <x v="10"/>
    <s v="17145"/>
    <s v="Pinckneyville Power Plant"/>
    <n v="4533911"/>
    <n v="60256313"/>
    <s v="55202_G_2"/>
    <x v="0"/>
    <x v="1"/>
    <n v="7.8719999999999998E-2"/>
    <n v="7.8587448099999901E-2"/>
    <n v="7.8587504221999893E-2"/>
    <n v="5.6121999991720628E-8"/>
    <m/>
  </r>
  <r>
    <x v="10"/>
    <s v="17145"/>
    <s v="Pinckneyville Power Plant"/>
    <n v="4533911"/>
    <n v="60256413"/>
    <s v="55202_G_7"/>
    <x v="0"/>
    <x v="0"/>
    <n v="0.16148999999999999"/>
    <n v="0.16373901364999999"/>
    <n v="0.163739"/>
    <n v="-1.3649999991427464E-8"/>
    <m/>
  </r>
  <r>
    <x v="10"/>
    <s v="17145"/>
    <s v="Pinckneyville Power Plant"/>
    <n v="4533911"/>
    <n v="60256413"/>
    <s v="55202_G_7"/>
    <x v="0"/>
    <x v="1"/>
    <n v="2.5200000000000001E-3"/>
    <n v="2.5010004045000001E-3"/>
    <n v="2.5010000000000002E-3"/>
    <n v="-4.0449999990158081E-10"/>
    <m/>
  </r>
  <r>
    <x v="10"/>
    <s v="17145"/>
    <s v="Pinckneyville Power Plant"/>
    <n v="4533911"/>
    <n v="60256813"/>
    <s v="55202_G_8"/>
    <x v="0"/>
    <x v="0"/>
    <n v="6.9519999999999998E-2"/>
    <n v="7.3471496599999894E-2"/>
    <n v="7.3471499999999995E-2"/>
    <n v="3.4000001009060199E-9"/>
    <m/>
  </r>
  <r>
    <x v="10"/>
    <s v="17145"/>
    <s v="Pinckneyville Power Plant"/>
    <n v="4533911"/>
    <n v="60256813"/>
    <s v="55202_G_8"/>
    <x v="0"/>
    <x v="1"/>
    <n v="1.2099999999999999E-3"/>
    <n v="1.2250000240000001E-3"/>
    <n v="1.2250001E-3"/>
    <n v="7.5999999913159422E-11"/>
    <m/>
  </r>
  <r>
    <x v="10"/>
    <s v="17145"/>
    <s v="Pinckneyville Power Plant"/>
    <n v="4533911"/>
    <n v="60256913"/>
    <s v="55202_G_6"/>
    <x v="0"/>
    <x v="0"/>
    <n v="0.18149999999999999"/>
    <n v="0.18494447324999999"/>
    <n v="0.18494448999999999"/>
    <n v="1.6749999998122433E-8"/>
    <m/>
  </r>
  <r>
    <x v="10"/>
    <s v="17145"/>
    <s v="Pinckneyville Power Plant"/>
    <n v="4533911"/>
    <n v="60256913"/>
    <s v="55202_G_6"/>
    <x v="0"/>
    <x v="1"/>
    <n v="2.7499999999999998E-3"/>
    <n v="2.6835002899999998E-3"/>
    <n v="2.6835000000000001E-3"/>
    <n v="-2.8999999970857893E-10"/>
    <m/>
  </r>
  <r>
    <x v="10"/>
    <s v="17145"/>
    <s v="Pinckneyville Power Plant"/>
    <n v="4533911"/>
    <n v="60257013"/>
    <s v="55202_G_3"/>
    <x v="0"/>
    <x v="0"/>
    <n v="13.6363"/>
    <n v="12.028703125"/>
    <n v="12.0287025199999"/>
    <n v="-6.0500009979591596E-7"/>
    <m/>
  </r>
  <r>
    <x v="10"/>
    <s v="17145"/>
    <s v="Pinckneyville Power Plant"/>
    <n v="4533911"/>
    <n v="60257013"/>
    <s v="55202_G_3"/>
    <x v="0"/>
    <x v="1"/>
    <n v="7.2840000000000002E-2"/>
    <n v="7.303054045E-2"/>
    <n v="7.3030502600000005E-2"/>
    <n v="-3.7849999995342998E-8"/>
    <m/>
  </r>
  <r>
    <x v="10"/>
    <s v="17145"/>
    <s v="Pinckneyville Power Plant"/>
    <n v="4533911"/>
    <n v="60257113"/>
    <s v="55202_G_4"/>
    <x v="0"/>
    <x v="0"/>
    <n v="12.483599999999999"/>
    <n v="11.206095704999999"/>
    <n v="11.2060907532"/>
    <n v="-4.9517999993753392E-6"/>
    <m/>
  </r>
  <r>
    <x v="10"/>
    <s v="17145"/>
    <s v="Pinckneyville Power Plant"/>
    <n v="4533911"/>
    <n v="60257113"/>
    <s v="55202_G_4"/>
    <x v="0"/>
    <x v="1"/>
    <n v="7.3200000000000001E-2"/>
    <n v="7.2075019849999894E-2"/>
    <n v="7.2075002402999994E-2"/>
    <n v="-1.7446999900361249E-8"/>
    <m/>
  </r>
  <r>
    <x v="10"/>
    <s v="17147"/>
    <s v="Ameren Services"/>
    <n v="9686711"/>
    <n v="53829513"/>
    <s v="55496_G_CT01"/>
    <x v="0"/>
    <x v="0"/>
    <n v="0.7661"/>
    <n v="0.79061084000000004"/>
    <n v="0.79061099999999995"/>
    <n v="1.5999999991578306E-7"/>
    <m/>
  </r>
  <r>
    <x v="10"/>
    <s v="17147"/>
    <s v="Ameren Services"/>
    <n v="9686711"/>
    <n v="53829513"/>
    <s v="55496_G_CT01"/>
    <x v="0"/>
    <x v="1"/>
    <n v="1.7860000000000001E-2"/>
    <n v="1.7734497070000001E-2"/>
    <n v="1.7734500100000002E-2"/>
    <n v="3.0300000009031436E-9"/>
    <m/>
  </r>
  <r>
    <x v="10"/>
    <s v="17147"/>
    <s v="Ameren Services"/>
    <n v="9686711"/>
    <n v="88686913"/>
    <s v="55496_G_CT02"/>
    <x v="0"/>
    <x v="0"/>
    <n v="0.64349999999999996"/>
    <n v="0.65482244850000004"/>
    <n v="0.65482251000000002"/>
    <n v="6.1499999981506903E-8"/>
    <m/>
  </r>
  <r>
    <x v="10"/>
    <s v="17147"/>
    <s v="Ameren Services"/>
    <n v="9686711"/>
    <n v="88686913"/>
    <s v="55496_G_CT02"/>
    <x v="0"/>
    <x v="1"/>
    <n v="1.755E-2"/>
    <n v="1.7563995360000001E-2"/>
    <n v="1.7564E-2"/>
    <n v="4.6399999988067098E-9"/>
    <m/>
  </r>
  <r>
    <x v="10"/>
    <s v="17147"/>
    <s v="Ameren Services"/>
    <n v="9686711"/>
    <n v="88687013"/>
    <s v="55496_G_CT03"/>
    <x v="0"/>
    <x v="0"/>
    <n v="0.65475000000000005"/>
    <n v="0.66292913799999997"/>
    <n v="0.66292902200000003"/>
    <n v="-1.1599999993894272E-7"/>
    <m/>
  </r>
  <r>
    <x v="10"/>
    <s v="17147"/>
    <s v="Ameren Services"/>
    <n v="9686711"/>
    <n v="88687013"/>
    <s v="55496_G_CT03"/>
    <x v="0"/>
    <x v="1"/>
    <n v="1.7999999999999901E-2"/>
    <n v="1.7894498825000001E-2"/>
    <n v="1.7894500009999901E-2"/>
    <n v="1.1849999002888634E-9"/>
    <m/>
  </r>
  <r>
    <x v="10"/>
    <s v="17147"/>
    <s v="Ameren Services"/>
    <n v="9686711"/>
    <n v="88687113"/>
    <s v="55496_G_CT04"/>
    <x v="0"/>
    <x v="0"/>
    <n v="0.67005000000000003"/>
    <n v="0.68568847649999998"/>
    <n v="0.68568851200000003"/>
    <n v="3.5500000050703306E-8"/>
    <m/>
  </r>
  <r>
    <x v="10"/>
    <s v="17147"/>
    <s v="Ameren Services"/>
    <n v="9686711"/>
    <n v="88687113"/>
    <s v="55496_G_CT04"/>
    <x v="0"/>
    <x v="1"/>
    <n v="1.755E-2"/>
    <n v="1.742650032E-2"/>
    <n v="1.742649999E-2"/>
    <n v="-3.2999999954874681E-10"/>
    <m/>
  </r>
  <r>
    <x v="10"/>
    <s v="17147"/>
    <s v="Ameren Services"/>
    <n v="9686711"/>
    <n v="88687213"/>
    <s v="55496_G_CT05"/>
    <x v="0"/>
    <x v="0"/>
    <n v="0.78624000000000005"/>
    <n v="0.77838403300000003"/>
    <n v="0.77838403999999894"/>
    <n v="6.9999989138480601E-9"/>
    <m/>
  </r>
  <r>
    <x v="10"/>
    <s v="17147"/>
    <s v="Ameren Services"/>
    <n v="9686711"/>
    <n v="88687213"/>
    <s v="55496_G_CT05"/>
    <x v="0"/>
    <x v="1"/>
    <n v="1.8200000000000001E-2"/>
    <n v="1.8090499879999999E-2"/>
    <n v="1.80905001E-2"/>
    <n v="2.2000000085564686E-10"/>
    <m/>
  </r>
  <r>
    <x v="10"/>
    <s v="17147"/>
    <s v="Ameren Services"/>
    <n v="9686711"/>
    <n v="88687313"/>
    <s v="55496_G_CT06"/>
    <x v="0"/>
    <x v="0"/>
    <n v="0.43063499999999999"/>
    <n v="0.447519042949999"/>
    <n v="0.44751900999999999"/>
    <n v="-3.2949999007048092E-8"/>
    <m/>
  </r>
  <r>
    <x v="10"/>
    <s v="17147"/>
    <s v="Ameren Services"/>
    <n v="9686711"/>
    <n v="88687313"/>
    <s v="55496_G_CT06"/>
    <x v="0"/>
    <x v="1"/>
    <n v="1.1115E-2"/>
    <n v="1.1254501344999999E-2"/>
    <n v="1.12545000999999E-2"/>
    <n v="-1.2450000995423149E-9"/>
    <m/>
  </r>
  <r>
    <x v="10"/>
    <s v="17149"/>
    <s v="Prairie Power Inc"/>
    <n v="7807411"/>
    <n v="2246313"/>
    <s v="6238_B_1A"/>
    <x v="1"/>
    <x v="0"/>
    <n v="0"/>
    <m/>
    <m/>
    <n v="0"/>
    <m/>
  </r>
  <r>
    <x v="10"/>
    <s v="17149"/>
    <s v="Prairie Power Inc"/>
    <n v="7807411"/>
    <n v="2246313"/>
    <s v="6238_B_1A"/>
    <x v="1"/>
    <x v="1"/>
    <n v="0"/>
    <m/>
    <m/>
    <n v="0"/>
    <m/>
  </r>
  <r>
    <x v="10"/>
    <s v="17149"/>
    <s v="Prairie Power Inc"/>
    <n v="7807411"/>
    <n v="2246613"/>
    <s v="6238_G_GT1"/>
    <x v="1"/>
    <x v="0"/>
    <n v="0"/>
    <m/>
    <m/>
    <n v="0"/>
    <m/>
  </r>
  <r>
    <x v="10"/>
    <s v="17149"/>
    <s v="Prairie Power Inc"/>
    <n v="7807411"/>
    <n v="2246613"/>
    <s v="6238_G_GT1"/>
    <x v="1"/>
    <x v="1"/>
    <n v="0"/>
    <m/>
    <m/>
    <n v="0"/>
    <m/>
  </r>
  <r>
    <x v="10"/>
    <s v="17155"/>
    <s v="Dynegy Midwest Generation LLC"/>
    <n v="4685311"/>
    <n v="27779013"/>
    <s v="892_B_2"/>
    <x v="0"/>
    <x v="0"/>
    <n v="884.23217999999997"/>
    <n v="872.662375"/>
    <n v="872.66150909751798"/>
    <n v="-8.6590248201900977E-4"/>
    <m/>
  </r>
  <r>
    <x v="10"/>
    <s v="17155"/>
    <s v="Dynegy Midwest Generation LLC"/>
    <n v="4685311"/>
    <n v="27779013"/>
    <s v="892_B_2"/>
    <x v="0"/>
    <x v="1"/>
    <n v="2992.6567999999902"/>
    <n v="2965.8632499999999"/>
    <n v="2965.8607478714098"/>
    <n v="-2.5021285900947987E-3"/>
    <m/>
  </r>
  <r>
    <x v="10"/>
    <s v="17155"/>
    <s v="Dynegy Midwest Generation LLC"/>
    <n v="4685311"/>
    <n v="27779113"/>
    <s v="892_B_1"/>
    <x v="0"/>
    <x v="0"/>
    <n v="323.26952"/>
    <n v="329.86868750000002"/>
    <n v="329.86942569983501"/>
    <n v="7.3819983498424335E-4"/>
    <m/>
  </r>
  <r>
    <x v="10"/>
    <s v="17155"/>
    <s v="Dynegy Midwest Generation LLC"/>
    <n v="4685311"/>
    <n v="27779113"/>
    <s v="892_B_1"/>
    <x v="0"/>
    <x v="1"/>
    <n v="1089.4218599999999"/>
    <n v="1099.4691250000001"/>
    <n v="1099.4687783127699"/>
    <n v="-3.4668723014874558E-4"/>
    <m/>
  </r>
  <r>
    <x v="10"/>
    <s v="17157"/>
    <s v="City Of Red Bud"/>
    <n v="4707611"/>
    <n v="27742013"/>
    <s v="959_G_7"/>
    <x v="1"/>
    <x v="0"/>
    <n v="0.59522200000000003"/>
    <m/>
    <n v="0.59634403469999897"/>
    <n v="1.1220346999989417E-3"/>
    <m/>
  </r>
  <r>
    <x v="10"/>
    <s v="17157"/>
    <s v="City Of Red Bud"/>
    <n v="4707611"/>
    <n v="27742013"/>
    <s v="959_G_7"/>
    <x v="1"/>
    <x v="1"/>
    <n v="2.7900000000000001E-4"/>
    <m/>
    <n v="2.7952594000000002E-4"/>
    <n v="5.2594000000001076E-7"/>
    <m/>
  </r>
  <r>
    <x v="10"/>
    <s v="17157"/>
    <s v="City Of Red Bud"/>
    <n v="4707611"/>
    <n v="27742113"/>
    <s v="959_G_3"/>
    <x v="1"/>
    <x v="0"/>
    <n v="0.44398300000000002"/>
    <m/>
    <n v="0.44481993089999999"/>
    <n v="8.3693089999997694E-4"/>
    <m/>
  </r>
  <r>
    <x v="10"/>
    <s v="17157"/>
    <s v="City Of Red Bud"/>
    <n v="4707611"/>
    <n v="27742113"/>
    <s v="959_G_3"/>
    <x v="1"/>
    <x v="1"/>
    <n v="2.0799999999999999E-4"/>
    <m/>
    <n v="2.0839209610000001E-4"/>
    <n v="3.9209610000002018E-7"/>
    <m/>
  </r>
  <r>
    <x v="10"/>
    <s v="17157"/>
    <s v="City Of Red Bud"/>
    <n v="4707611"/>
    <n v="27742213"/>
    <s v="959_G_2"/>
    <x v="1"/>
    <x v="0"/>
    <n v="0.745722"/>
    <m/>
    <n v="0.74712774199999998"/>
    <n v="1.4057419999999876E-3"/>
    <m/>
  </r>
  <r>
    <x v="10"/>
    <s v="17157"/>
    <s v="City Of Red Bud"/>
    <n v="4707611"/>
    <n v="27742213"/>
    <s v="959_G_2"/>
    <x v="1"/>
    <x v="1"/>
    <n v="3.4900000000000003E-4"/>
    <m/>
    <n v="3.4965790089999899E-4"/>
    <n v="6.5790089999896023E-7"/>
    <m/>
  </r>
  <r>
    <x v="10"/>
    <s v="17157"/>
    <s v="City Of Red Bud"/>
    <n v="4707611"/>
    <n v="27742313"/>
    <s v="959_G_1"/>
    <x v="1"/>
    <x v="0"/>
    <n v="9.5609E-2"/>
    <m/>
    <n v="9.5789233299999998E-2"/>
    <n v="1.8023329999999893E-4"/>
    <m/>
  </r>
  <r>
    <x v="10"/>
    <s v="17157"/>
    <s v="City Of Red Bud"/>
    <n v="4707611"/>
    <n v="27742313"/>
    <s v="959_G_1"/>
    <x v="1"/>
    <x v="1"/>
    <n v="4.5000000000000003E-5"/>
    <m/>
    <n v="4.5084830619999902E-5"/>
    <n v="8.4830619999899334E-8"/>
    <m/>
  </r>
  <r>
    <x v="10"/>
    <s v="17157"/>
    <s v="Dynegy Midwest Generation LLC"/>
    <n v="7954611"/>
    <n v="3024213"/>
    <s v="889_B_1"/>
    <x v="0"/>
    <x v="0"/>
    <n v="1207.0899999999999"/>
    <n v="1214.23"/>
    <n v="1214.2293795999899"/>
    <n v="-6.2040001012064749E-4"/>
    <m/>
  </r>
  <r>
    <x v="10"/>
    <s v="17157"/>
    <s v="Dynegy Midwest Generation LLC"/>
    <n v="7954611"/>
    <n v="3024213"/>
    <s v="889_B_1"/>
    <x v="0"/>
    <x v="1"/>
    <n v="1268.5899999999999"/>
    <n v="1271.97975"/>
    <n v="1271.9815982"/>
    <n v="1.8482000000403787E-3"/>
    <m/>
  </r>
  <r>
    <x v="10"/>
    <s v="17157"/>
    <s v="Dynegy Midwest Generation LLC"/>
    <n v="7954611"/>
    <n v="3024313"/>
    <s v="889_B_2"/>
    <x v="0"/>
    <x v="0"/>
    <n v="1430.16"/>
    <n v="1427.9896249999999"/>
    <n v="1427.9902790000001"/>
    <n v="6.5400000016779813E-4"/>
    <m/>
  </r>
  <r>
    <x v="10"/>
    <s v="17157"/>
    <s v="Dynegy Midwest Generation LLC"/>
    <n v="7954611"/>
    <n v="3024313"/>
    <s v="889_B_2"/>
    <x v="0"/>
    <x v="1"/>
    <n v="1579.46"/>
    <n v="1574.4047499999999"/>
    <n v="1574.402859"/>
    <n v="-1.8909999998868443E-3"/>
    <m/>
  </r>
  <r>
    <x v="10"/>
    <s v="17157"/>
    <s v="Dynegy Midwest Generation LLC"/>
    <n v="7954611"/>
    <n v="3025413"/>
    <s v="889_B_3"/>
    <x v="0"/>
    <x v="0"/>
    <n v="1395.6"/>
    <n v="1397.0635"/>
    <n v="1397.066239"/>
    <n v="2.7390000000195869E-3"/>
    <m/>
  </r>
  <r>
    <x v="10"/>
    <s v="17157"/>
    <s v="Dynegy Midwest Generation LLC"/>
    <n v="7954611"/>
    <n v="3025413"/>
    <s v="889_B_3"/>
    <x v="0"/>
    <x v="1"/>
    <n v="1168.08"/>
    <n v="1168.2265"/>
    <n v="1168.2233160000001"/>
    <n v="-3.1839999999192514E-3"/>
    <m/>
  </r>
  <r>
    <x v="10"/>
    <s v="17161"/>
    <s v="Cordova Energy Co LLC"/>
    <n v="4594711"/>
    <n v="28237213"/>
    <s v="55188_G_PT11"/>
    <x v="0"/>
    <x v="0"/>
    <n v="0.98280000000000001"/>
    <n v="0.77233990499999905"/>
    <n v="0.77233999999999903"/>
    <n v="9.499999997775177E-8"/>
    <m/>
  </r>
  <r>
    <x v="10"/>
    <s v="17161"/>
    <s v="Cordova Energy Co LLC"/>
    <n v="4594711"/>
    <n v="28237213"/>
    <s v="55188_G_PT11"/>
    <x v="0"/>
    <x v="1"/>
    <n v="3.78E-2"/>
    <n v="3.9279502870000003E-2"/>
    <n v="3.9279501000000001E-2"/>
    <n v="-1.8700000020688279E-9"/>
    <m/>
  </r>
  <r>
    <x v="10"/>
    <s v="17161"/>
    <s v="Cordova Energy Co LLC"/>
    <n v="4594711"/>
    <n v="28237313"/>
    <s v="55188_G_PT21"/>
    <x v="0"/>
    <x v="0"/>
    <n v="1.64255"/>
    <n v="1.27985437"/>
    <n v="1.2798546"/>
    <n v="2.2999999993444931E-7"/>
    <m/>
  </r>
  <r>
    <x v="10"/>
    <s v="17161"/>
    <s v="Cordova Energy Co LLC"/>
    <n v="4594711"/>
    <n v="28237313"/>
    <s v="55188_G_PT21"/>
    <x v="0"/>
    <x v="1"/>
    <n v="6.6500000000000004E-2"/>
    <n v="7.0256507849999997E-2"/>
    <n v="7.02565E-2"/>
    <n v="-7.8499999972558854E-9"/>
    <m/>
  </r>
  <r>
    <x v="10"/>
    <s v="17161"/>
    <s v="Cordova Energy Co LLC"/>
    <n v="4594711"/>
    <n v="28237413"/>
    <s v="55188_G_PT31"/>
    <x v="1"/>
    <x v="0"/>
    <n v="0.182895"/>
    <m/>
    <n v="0.18308570378630001"/>
    <n v="1.9070378630001161E-4"/>
    <m/>
  </r>
  <r>
    <x v="10"/>
    <s v="17161"/>
    <s v="Cordova Energy Co LLC"/>
    <n v="4594711"/>
    <n v="28237413"/>
    <s v="55188_G_PT31"/>
    <x v="1"/>
    <x v="1"/>
    <n v="2.055E-3"/>
    <m/>
    <n v="2.0571427585669901E-3"/>
    <n v="2.1427585669901543E-6"/>
    <m/>
  </r>
  <r>
    <x v="10"/>
    <s v="17161"/>
    <s v="Moline Combustion Turbines"/>
    <n v="4574611"/>
    <n v="28253113"/>
    <s v="899_G_GT1"/>
    <x v="1"/>
    <x v="0"/>
    <n v="0.44824999999999998"/>
    <m/>
    <n v="0.4487173740482"/>
    <n v="4.6737404820001993E-4"/>
    <m/>
  </r>
  <r>
    <x v="10"/>
    <s v="17161"/>
    <s v="Moline Combustion Turbines"/>
    <n v="4574611"/>
    <n v="28253113"/>
    <s v="899_G_GT1"/>
    <x v="1"/>
    <x v="1"/>
    <n v="6.0499999999999996E-4"/>
    <m/>
    <n v="6.0563083098009898E-4"/>
    <n v="6.308309800990208E-7"/>
    <m/>
  </r>
  <r>
    <x v="10"/>
    <s v="17161"/>
    <s v="Moline Combustion Turbines"/>
    <n v="4574611"/>
    <n v="28253213"/>
    <s v="899_G_GT3"/>
    <x v="1"/>
    <x v="0"/>
    <n v="0.64253000000000005"/>
    <m/>
    <n v="0.64319996569869997"/>
    <n v="6.6996569869992584E-4"/>
    <m/>
  </r>
  <r>
    <x v="10"/>
    <s v="17161"/>
    <s v="Moline Combustion Turbines"/>
    <n v="4574611"/>
    <n v="28253213"/>
    <s v="899_G_GT3"/>
    <x v="1"/>
    <x v="1"/>
    <n v="9.1E-4"/>
    <m/>
    <n v="9.1094880001799995E-4"/>
    <n v="9.4880001799994493E-7"/>
    <m/>
  </r>
  <r>
    <x v="10"/>
    <s v="17161"/>
    <s v="Moline Combustion Turbines"/>
    <n v="4574611"/>
    <n v="28253313"/>
    <s v="899_G_GT2"/>
    <x v="1"/>
    <x v="0"/>
    <n v="0.49333500000000002"/>
    <m/>
    <n v="0.49384939306780001"/>
    <n v="5.1439306779998972E-4"/>
    <m/>
  </r>
  <r>
    <x v="10"/>
    <s v="17161"/>
    <s v="Moline Combustion Turbines"/>
    <n v="4574611"/>
    <n v="28253313"/>
    <s v="899_G_GT2"/>
    <x v="1"/>
    <x v="1"/>
    <n v="6.7500000000000004E-4"/>
    <m/>
    <n v="6.7570382017110003E-4"/>
    <n v="7.0382017109999091E-7"/>
    <m/>
  </r>
  <r>
    <x v="10"/>
    <s v="17161"/>
    <s v="Moline Combustion Turbines"/>
    <n v="4574611"/>
    <n v="28253413"/>
    <s v="899_G_GT4"/>
    <x v="1"/>
    <x v="0"/>
    <n v="0.33344499999999999"/>
    <m/>
    <n v="0.33379268684039898"/>
    <n v="3.4768684039898634E-4"/>
    <m/>
  </r>
  <r>
    <x v="10"/>
    <s v="17161"/>
    <s v="Moline Combustion Turbines"/>
    <n v="4574611"/>
    <n v="28253413"/>
    <s v="899_G_GT4"/>
    <x v="1"/>
    <x v="1"/>
    <n v="4.55E-4"/>
    <m/>
    <n v="4.5547441806629901E-4"/>
    <n v="4.7441806629900957E-7"/>
    <m/>
  </r>
  <r>
    <x v="10"/>
    <s v="17163"/>
    <s v="Village of Freeburg"/>
    <n v="4909511"/>
    <n v="31529113"/>
    <s v="943_G_6"/>
    <x v="1"/>
    <x v="0"/>
    <n v="0.1096"/>
    <m/>
    <n v="0.1096182715947"/>
    <n v="1.827159469999784E-5"/>
    <m/>
  </r>
  <r>
    <x v="10"/>
    <s v="17163"/>
    <s v="Village of Freeburg"/>
    <n v="4909511"/>
    <n v="31529113"/>
    <s v="943_G_6"/>
    <x v="1"/>
    <x v="1"/>
    <n v="5.1E-5"/>
    <m/>
    <n v="5.1008500319529903E-5"/>
    <n v="8.5003195299029606E-9"/>
    <m/>
  </r>
  <r>
    <x v="10"/>
    <s v="17163"/>
    <s v="Village of Freeburg"/>
    <n v="4909511"/>
    <n v="31529213"/>
    <s v="943_G_1"/>
    <x v="1"/>
    <x v="0"/>
    <n v="0.23782700000000001"/>
    <m/>
    <n v="0.23786665199599899"/>
    <n v="3.9651995998979395E-5"/>
    <m/>
  </r>
  <r>
    <x v="10"/>
    <s v="17163"/>
    <s v="Village of Freeburg"/>
    <n v="4909511"/>
    <n v="31529213"/>
    <s v="943_G_1"/>
    <x v="1"/>
    <x v="1"/>
    <n v="1.12E-4"/>
    <m/>
    <n v="1.1201866758020001E-4"/>
    <n v="1.8667580200008253E-8"/>
    <m/>
  </r>
  <r>
    <x v="10"/>
    <s v="17163"/>
    <s v="Village of Freeburg"/>
    <n v="4909511"/>
    <n v="31529313"/>
    <s v="943_G_2"/>
    <x v="1"/>
    <x v="0"/>
    <n v="0.1096"/>
    <m/>
    <n v="0.1096182715947"/>
    <n v="1.827159469999784E-5"/>
    <m/>
  </r>
  <r>
    <x v="10"/>
    <s v="17163"/>
    <s v="Village of Freeburg"/>
    <n v="4909511"/>
    <n v="31529313"/>
    <s v="943_G_2"/>
    <x v="1"/>
    <x v="1"/>
    <n v="5.1E-5"/>
    <m/>
    <n v="5.1008500319529903E-5"/>
    <n v="8.5003195299029606E-9"/>
    <m/>
  </r>
  <r>
    <x v="10"/>
    <s v="17163"/>
    <s v="Village of Freeburg"/>
    <n v="4909511"/>
    <n v="31529413"/>
    <s v="943_G_8"/>
    <x v="1"/>
    <x v="0"/>
    <n v="0.74693399999999999"/>
    <m/>
    <n v="0.74705849453739903"/>
    <n v="1.244945373990447E-4"/>
    <m/>
  </r>
  <r>
    <x v="10"/>
    <s v="17163"/>
    <s v="Village of Freeburg"/>
    <n v="4909511"/>
    <n v="31529413"/>
    <s v="943_G_8"/>
    <x v="1"/>
    <x v="1"/>
    <n v="4.1300000000000001E-4"/>
    <m/>
    <n v="4.1306880911400003E-4"/>
    <n v="6.8809114000015995E-8"/>
    <m/>
  </r>
  <r>
    <x v="10"/>
    <s v="17163"/>
    <s v="Village of Freeburg"/>
    <n v="4909511"/>
    <n v="31529513"/>
    <s v="943_G_4"/>
    <x v="1"/>
    <x v="0"/>
    <n v="0.121778"/>
    <m/>
    <n v="0.121798297580159"/>
    <n v="2.0297580159006623E-5"/>
    <m/>
  </r>
  <r>
    <x v="10"/>
    <s v="17163"/>
    <s v="Village of Freeburg"/>
    <n v="4909511"/>
    <n v="31529513"/>
    <s v="943_G_4"/>
    <x v="1"/>
    <x v="1"/>
    <n v="5.7000000000000003E-5"/>
    <m/>
    <n v="5.7009505136999899E-5"/>
    <n v="9.5051369998957872E-9"/>
    <m/>
  </r>
  <r>
    <x v="10"/>
    <s v="17163"/>
    <s v="Village of Freeburg"/>
    <n v="4909511"/>
    <n v="31529613"/>
    <s v="943_G_3"/>
    <x v="1"/>
    <x v="0"/>
    <n v="0"/>
    <m/>
    <m/>
    <n v="0"/>
    <m/>
  </r>
  <r>
    <x v="10"/>
    <s v="17163"/>
    <s v="Village of Freeburg"/>
    <n v="4909511"/>
    <n v="31529613"/>
    <s v="943_G_3"/>
    <x v="1"/>
    <x v="1"/>
    <n v="0"/>
    <m/>
    <m/>
    <n v="0"/>
    <m/>
  </r>
  <r>
    <x v="10"/>
    <s v="17167"/>
    <s v="City Water Light &amp; Power"/>
    <n v="4541611"/>
    <n v="28055113"/>
    <s v="7425_G_1"/>
    <x v="0"/>
    <x v="0"/>
    <n v="23.809480000000001"/>
    <n v="23.749857420000001"/>
    <n v="23.74985984117"/>
    <n v="2.4211699987120028E-6"/>
    <m/>
  </r>
  <r>
    <x v="10"/>
    <s v="17167"/>
    <s v="City Water Light &amp; Power"/>
    <n v="4541611"/>
    <n v="28055113"/>
    <s v="7425_G_1"/>
    <x v="0"/>
    <x v="1"/>
    <n v="0.19888999999999901"/>
    <n v="0.1729120331"/>
    <n v="0.17291201810935999"/>
    <n v="-1.4990640007095379E-8"/>
    <m/>
  </r>
  <r>
    <x v="10"/>
    <s v="17167"/>
    <s v="City Water Light &amp; Power"/>
    <n v="7377311"/>
    <n v="10532813"/>
    <s v="963_B_33"/>
    <x v="0"/>
    <x v="0"/>
    <n v="190.322"/>
    <n v="189.11221875000001"/>
    <n v="189.11219569999901"/>
    <n v="-2.3050001004776277E-5"/>
    <m/>
  </r>
  <r>
    <x v="10"/>
    <s v="17167"/>
    <s v="City Water Light &amp; Power"/>
    <n v="7377311"/>
    <n v="10532813"/>
    <s v="963_B_33"/>
    <x v="0"/>
    <x v="1"/>
    <n v="362.44600000000003"/>
    <n v="349.45018750000003"/>
    <n v="349.449826999999"/>
    <n v="-3.6050000102250124E-4"/>
    <m/>
  </r>
  <r>
    <x v="10"/>
    <s v="17167"/>
    <s v="City Water Light &amp; Power"/>
    <n v="7377311"/>
    <n v="10532913"/>
    <s v="963_B_31"/>
    <x v="0"/>
    <x v="0"/>
    <n v="176.23599999999999"/>
    <n v="178.3468594"/>
    <n v="178.34708750999999"/>
    <n v="2.2810999999478554E-4"/>
    <m/>
  </r>
  <r>
    <x v="10"/>
    <s v="17167"/>
    <s v="City Water Light &amp; Power"/>
    <n v="7377311"/>
    <n v="10532913"/>
    <s v="963_B_31"/>
    <x v="0"/>
    <x v="1"/>
    <n v="165.023"/>
    <n v="175.18493749999999"/>
    <n v="175.18479712000001"/>
    <n v="-1.4037999997640327E-4"/>
    <m/>
  </r>
  <r>
    <x v="10"/>
    <s v="17167"/>
    <s v="City Water Light &amp; Power"/>
    <n v="7377311"/>
    <n v="10533113"/>
    <s v="963_B_32"/>
    <x v="0"/>
    <x v="0"/>
    <n v="145.874"/>
    <n v="142.24015625000001"/>
    <n v="142.24006010999901"/>
    <n v="-9.6140001005551312E-5"/>
    <m/>
  </r>
  <r>
    <x v="10"/>
    <s v="17167"/>
    <s v="City Water Light &amp; Power"/>
    <n v="7377311"/>
    <n v="10533113"/>
    <s v="963_B_32"/>
    <x v="0"/>
    <x v="1"/>
    <n v="136.596"/>
    <n v="126.4556406"/>
    <n v="126.455710201"/>
    <n v="6.9601000006969116E-5"/>
    <m/>
  </r>
  <r>
    <x v="10"/>
    <s v="17167"/>
    <s v="City Water Light &amp; Power"/>
    <n v="7377311"/>
    <n v="91371513"/>
    <s v="963_B_41"/>
    <x v="0"/>
    <x v="0"/>
    <n v="260.80099999999999"/>
    <n v="260.21328125000002"/>
    <n v="260.21358071999902"/>
    <n v="2.9946999899266302E-4"/>
    <m/>
  </r>
  <r>
    <x v="10"/>
    <s v="17167"/>
    <s v="City Water Light &amp; Power"/>
    <n v="7377311"/>
    <n v="91371513"/>
    <s v="963_B_41"/>
    <x v="0"/>
    <x v="1"/>
    <n v="454.99400000000003"/>
    <n v="455.06518749999998"/>
    <n v="455.06530299999997"/>
    <n v="1.1549999999260763E-4"/>
    <m/>
  </r>
  <r>
    <x v="10"/>
    <s v="17171"/>
    <s v="Prairie Power Inc"/>
    <n v="5457411"/>
    <n v="123323613"/>
    <s v="7818_G_6"/>
    <x v="1"/>
    <x v="0"/>
    <n v="0"/>
    <m/>
    <m/>
    <n v="0"/>
    <m/>
  </r>
  <r>
    <x v="10"/>
    <s v="17171"/>
    <s v="Prairie Power Inc"/>
    <n v="5457411"/>
    <n v="123323613"/>
    <s v="7818_G_6"/>
    <x v="1"/>
    <x v="1"/>
    <n v="0"/>
    <m/>
    <m/>
    <n v="0"/>
    <m/>
  </r>
  <r>
    <x v="10"/>
    <s v="17171"/>
    <s v="Prairie Power Inc"/>
    <n v="5457411"/>
    <n v="27026513"/>
    <s v="7818_G_4"/>
    <x v="1"/>
    <x v="0"/>
    <n v="3.7865199999999999"/>
    <m/>
    <n v="3.7904680369660002"/>
    <n v="3.9480369660003234E-3"/>
    <m/>
  </r>
  <r>
    <x v="10"/>
    <s v="17171"/>
    <s v="Prairie Power Inc"/>
    <n v="5457411"/>
    <n v="27026513"/>
    <s v="7818_G_4"/>
    <x v="1"/>
    <x v="1"/>
    <n v="1.1249999999999999E-3"/>
    <m/>
    <n v="1.1261729540769901E-3"/>
    <n v="1.1729540769901767E-6"/>
    <m/>
  </r>
  <r>
    <x v="10"/>
    <s v="17171"/>
    <s v="Prairie Power Inc"/>
    <n v="5457411"/>
    <n v="27026613"/>
    <s v="7818_G_3"/>
    <x v="1"/>
    <x v="0"/>
    <n v="3.5660599999999998"/>
    <m/>
    <n v="3.5697782378289999"/>
    <n v="3.7182378290001594E-3"/>
    <m/>
  </r>
  <r>
    <x v="10"/>
    <s v="17171"/>
    <s v="Prairie Power Inc"/>
    <n v="5457411"/>
    <n v="27026613"/>
    <s v="7818_G_3"/>
    <x v="1"/>
    <x v="1"/>
    <n v="1.238E-3"/>
    <m/>
    <n v="1.2392908303960001E-3"/>
    <n v="1.2908303960001543E-6"/>
    <m/>
  </r>
  <r>
    <x v="10"/>
    <s v="17171"/>
    <s v="Prairie Power Inc"/>
    <n v="5457411"/>
    <n v="27026713"/>
    <s v="7818_G_1"/>
    <x v="0"/>
    <x v="0"/>
    <n v="3.69781"/>
    <n v="3.3049660644999999"/>
    <n v="3.3049660009999999"/>
    <n v="-6.349999992494304E-8"/>
    <m/>
  </r>
  <r>
    <x v="10"/>
    <s v="17171"/>
    <s v="Prairie Power Inc"/>
    <n v="5457411"/>
    <n v="27026713"/>
    <s v="7818_G_1"/>
    <x v="0"/>
    <x v="1"/>
    <n v="1.6739999999999999E-3"/>
    <n v="8.5219974500000007E-3"/>
    <n v="8.5220000000000001E-3"/>
    <n v="2.549999999351682E-9"/>
    <m/>
  </r>
  <r>
    <x v="10"/>
    <s v="17171"/>
    <s v="Prairie Power Inc"/>
    <n v="5457411"/>
    <n v="27026813"/>
    <s v="7818_G_5"/>
    <x v="0"/>
    <x v="0"/>
    <n v="1.83141"/>
    <n v="1.6707160644999901"/>
    <n v="1.6707160000000001"/>
    <n v="-6.449999001567619E-8"/>
    <m/>
  </r>
  <r>
    <x v="10"/>
    <s v="17171"/>
    <s v="Prairie Power Inc"/>
    <n v="5457411"/>
    <n v="27026813"/>
    <s v="7818_G_5"/>
    <x v="0"/>
    <x v="1"/>
    <n v="5.5500000000000005E-4"/>
    <n v="2.9484996794999999E-3"/>
    <n v="2.9485002100000002E-3"/>
    <n v="5.3050000026547139E-10"/>
    <m/>
  </r>
  <r>
    <x v="10"/>
    <s v="17171"/>
    <s v="Prairie Power Inc"/>
    <n v="5457411"/>
    <n v="27026913"/>
    <s v="7818_G_2"/>
    <x v="0"/>
    <x v="0"/>
    <n v="4.05002"/>
    <n v="4.1581713865000003"/>
    <n v="4.1581720000000004"/>
    <n v="6.1350000013504769E-7"/>
    <m/>
  </r>
  <r>
    <x v="10"/>
    <s v="17171"/>
    <s v="Prairie Power Inc"/>
    <n v="5457411"/>
    <n v="27026913"/>
    <s v="7818_G_2"/>
    <x v="0"/>
    <x v="1"/>
    <n v="1.8810000000000001E-3"/>
    <n v="9.3669996250000005E-3"/>
    <n v="9.3670003000000009E-3"/>
    <n v="6.7500000033859919E-10"/>
    <m/>
  </r>
  <r>
    <x v="10"/>
    <s v="17173"/>
    <s v="Holland Energy LLC"/>
    <n v="9698311"/>
    <n v="59933313"/>
    <s v="55334_G_CTG1"/>
    <x v="0"/>
    <x v="0"/>
    <n v="39.750799999999998"/>
    <n v="39.992199220000003"/>
    <n v="39.992240732599903"/>
    <n v="4.1512599899817815E-5"/>
    <m/>
  </r>
  <r>
    <x v="10"/>
    <s v="17173"/>
    <s v="Holland Energy LLC"/>
    <n v="9698311"/>
    <n v="59933313"/>
    <s v="55334_G_CTG1"/>
    <x v="0"/>
    <x v="1"/>
    <n v="1.5527249999999999"/>
    <n v="1.5654566649999999"/>
    <n v="1.5654556181520001"/>
    <n v="-1.0468479998415603E-6"/>
    <m/>
  </r>
  <r>
    <x v="10"/>
    <s v="17173"/>
    <s v="Holland Energy LLC"/>
    <n v="9698311"/>
    <n v="59933413"/>
    <s v="55334_G_CTG2"/>
    <x v="0"/>
    <x v="0"/>
    <n v="39.378399999999999"/>
    <n v="39.437023439999997"/>
    <n v="39.436936117199899"/>
    <n v="-8.7322800098377229E-5"/>
    <m/>
  </r>
  <r>
    <x v="10"/>
    <s v="17173"/>
    <s v="Holland Energy LLC"/>
    <n v="9698311"/>
    <n v="59933413"/>
    <s v="55334_G_CTG2"/>
    <x v="0"/>
    <x v="1"/>
    <n v="1.55396"/>
    <n v="1.5664102785"/>
    <n v="1.5664124871239999"/>
    <n v="2.2086239999108415E-6"/>
    <m/>
  </r>
  <r>
    <x v="10"/>
    <s v="17173"/>
    <s v="Shelby County Energy Ctr"/>
    <n v="4725911"/>
    <n v="28334513"/>
    <s v="55237_G_CTG1"/>
    <x v="0"/>
    <x v="0"/>
    <n v="9.89818"/>
    <n v="9.94558301"/>
    <n v="9.9456002310000002"/>
    <n v="1.7221000000233744E-5"/>
    <m/>
  </r>
  <r>
    <x v="10"/>
    <s v="17173"/>
    <s v="Shelby County Energy Ctr"/>
    <n v="4725911"/>
    <n v="28334513"/>
    <s v="55237_G_CTG1"/>
    <x v="0"/>
    <x v="1"/>
    <n v="2.6284999999999999E-2"/>
    <n v="8.7400474549999996E-2"/>
    <n v="8.7400000409999998E-2"/>
    <n v="-4.7413999999801337E-7"/>
    <m/>
  </r>
  <r>
    <x v="10"/>
    <s v="17173"/>
    <s v="Shelby County Energy Ctr"/>
    <n v="4725911"/>
    <n v="28334613"/>
    <s v="55237_G_CTG4"/>
    <x v="0"/>
    <x v="0"/>
    <n v="8.1009600000000006"/>
    <n v="8.0709765599999894"/>
    <n v="8.0710002211999896"/>
    <n v="2.3661200000191229E-5"/>
    <m/>
  </r>
  <r>
    <x v="10"/>
    <s v="17173"/>
    <s v="Shelby County Energy Ctr"/>
    <n v="4725911"/>
    <n v="28334613"/>
    <s v="55237_G_CTG4"/>
    <x v="0"/>
    <x v="1"/>
    <n v="2.3519999999999999E-2"/>
    <n v="7.8500366200000005E-2"/>
    <n v="7.8500000599999994E-2"/>
    <n v="-3.6560000001018E-7"/>
    <m/>
  </r>
  <r>
    <x v="10"/>
    <s v="17173"/>
    <s v="Shelby County Energy Ctr"/>
    <n v="4725911"/>
    <n v="28334713"/>
    <s v="55237_G_CTG3"/>
    <x v="0"/>
    <x v="0"/>
    <n v="8.1004000000000005"/>
    <n v="8.0936865250000007"/>
    <n v="8.0937001409999993"/>
    <n v="1.3615999998606299E-5"/>
    <m/>
  </r>
  <r>
    <x v="10"/>
    <s v="17173"/>
    <s v="Shelby County Energy Ctr"/>
    <n v="4725911"/>
    <n v="28334713"/>
    <s v="55237_G_CTG3"/>
    <x v="0"/>
    <x v="1"/>
    <n v="2.1559999999999999E-2"/>
    <n v="6.5600234999999896E-2"/>
    <n v="6.5599999799999906E-2"/>
    <n v="-2.3519999998999896E-7"/>
    <m/>
  </r>
  <r>
    <x v="10"/>
    <s v="17173"/>
    <s v="Shelby County Energy Ctr"/>
    <n v="4725911"/>
    <n v="28334913"/>
    <s v="55237_G_CTG2"/>
    <x v="0"/>
    <x v="0"/>
    <n v="6.3000999999999996"/>
    <n v="6.3725703100000004"/>
    <n v="6.3725503120999996"/>
    <n v="-1.9997900000845448E-5"/>
    <m/>
  </r>
  <r>
    <x v="10"/>
    <s v="17173"/>
    <s v="Shelby County Energy Ctr"/>
    <n v="4725911"/>
    <n v="28334913"/>
    <s v="55237_G_CTG2"/>
    <x v="0"/>
    <x v="1"/>
    <n v="1.7569999999999902E-2"/>
    <n v="5.4750144949999899E-2"/>
    <n v="5.47500005E-2"/>
    <n v="-1.4444999989898788E-7"/>
    <m/>
  </r>
  <r>
    <x v="10"/>
    <s v="17173"/>
    <s v="Shelby County Energy Ctr"/>
    <n v="4725911"/>
    <n v="28335013"/>
    <s v="55237_G_CTG7"/>
    <x v="0"/>
    <x v="0"/>
    <n v="6.8998499999999998"/>
    <n v="6.960507325"/>
    <n v="6.9605001500999997"/>
    <n v="-7.1749000003507035E-6"/>
    <m/>
  </r>
  <r>
    <x v="10"/>
    <s v="17173"/>
    <s v="Shelby County Energy Ctr"/>
    <n v="4725911"/>
    <n v="28335013"/>
    <s v="55237_G_CTG7"/>
    <x v="0"/>
    <x v="1"/>
    <n v="1.9949999999999999E-2"/>
    <n v="6.5550231949999996E-2"/>
    <n v="6.5550000299999994E-2"/>
    <n v="-2.3165000000158198E-7"/>
    <m/>
  </r>
  <r>
    <x v="10"/>
    <s v="17173"/>
    <s v="Shelby County Energy Ctr"/>
    <n v="4725911"/>
    <n v="28335113"/>
    <s v="55237_G_CTG6"/>
    <x v="0"/>
    <x v="0"/>
    <n v="6.1987199999999998"/>
    <n v="6.2420454099999896"/>
    <n v="6.2420499599999903"/>
    <n v="4.5500000007692165E-6"/>
    <m/>
  </r>
  <r>
    <x v="10"/>
    <s v="17173"/>
    <s v="Shelby County Energy Ctr"/>
    <n v="4725911"/>
    <n v="28335113"/>
    <s v="55237_G_CTG6"/>
    <x v="0"/>
    <x v="1"/>
    <n v="1.848E-2"/>
    <n v="5.8300033549999998E-2"/>
    <n v="5.8300000599999999E-2"/>
    <n v="-3.294999999930992E-8"/>
    <m/>
  </r>
  <r>
    <x v="10"/>
    <s v="17173"/>
    <s v="Shelby County Energy Ctr"/>
    <n v="4725911"/>
    <n v="28335213"/>
    <s v="55237_G_CTG5"/>
    <x v="0"/>
    <x v="0"/>
    <n v="6.7997500000000004"/>
    <n v="6.8246474599999898"/>
    <n v="6.8246502911000002"/>
    <n v="2.8311000104253026E-6"/>
    <m/>
  </r>
  <r>
    <x v="10"/>
    <s v="17173"/>
    <s v="Shelby County Energy Ctr"/>
    <n v="4725911"/>
    <n v="28335213"/>
    <s v="55237_G_CTG5"/>
    <x v="0"/>
    <x v="1"/>
    <n v="2.0650000000000002E-2"/>
    <n v="6.6150238050000004E-2"/>
    <n v="6.61500005E-2"/>
    <n v="-2.3755000000402759E-7"/>
    <m/>
  </r>
  <r>
    <x v="10"/>
    <s v="17173"/>
    <s v="Shelby County Energy Ctr"/>
    <n v="4725911"/>
    <n v="28335413"/>
    <s v="55237_G_CTG8"/>
    <x v="0"/>
    <x v="0"/>
    <n v="6.3992500000000003"/>
    <n v="6.4761884749999998"/>
    <n v="6.4762003101999897"/>
    <n v="1.1835199989818079E-5"/>
    <m/>
  </r>
  <r>
    <x v="10"/>
    <s v="17173"/>
    <s v="Shelby County Energy Ctr"/>
    <n v="4725911"/>
    <n v="28335413"/>
    <s v="55237_G_CTG8"/>
    <x v="0"/>
    <x v="1"/>
    <n v="1.925E-2"/>
    <n v="6.2850219750000005E-2"/>
    <n v="6.2850000700000005E-2"/>
    <n v="-2.1904999999988739E-7"/>
    <m/>
  </r>
  <r>
    <x v="10"/>
    <s v="17179"/>
    <s v="Midwest Generation LLC"/>
    <n v="8199411"/>
    <n v="5804813"/>
    <s v="879_M_62"/>
    <x v="0"/>
    <x v="0"/>
    <n v="1384.95"/>
    <n v="1419.0259375000001"/>
    <n v="715.142630102"/>
    <n v="-703.88330739800006"/>
    <m/>
  </r>
  <r>
    <x v="10"/>
    <s v="17179"/>
    <s v="Midwest Generation LLC"/>
    <n v="8199411"/>
    <n v="5804813"/>
    <s v="879_M_62"/>
    <x v="0"/>
    <x v="1"/>
    <n v="3845.7799999999902"/>
    <n v="3777.9763750000002"/>
    <n v="1885.524101"/>
    <n v="-1892.4522740000002"/>
    <m/>
  </r>
  <r>
    <x v="10"/>
    <s v="17179"/>
    <s v="Midwest Generation LLC"/>
    <n v="8199411"/>
    <n v="5805313"/>
    <s v="879_M_52"/>
    <x v="0"/>
    <x v="0"/>
    <n v="1571.1199999999899"/>
    <n v="1536.8210624999999"/>
    <n v="763.43340000000001"/>
    <n v="-773.38766249999992"/>
    <m/>
  </r>
  <r>
    <x v="10"/>
    <s v="17179"/>
    <s v="Midwest Generation LLC"/>
    <n v="8199411"/>
    <n v="5805313"/>
    <s v="879_M_52"/>
    <x v="0"/>
    <x v="1"/>
    <n v="4362.74"/>
    <n v="4430.6570000000002"/>
    <n v="2208.3899405000002"/>
    <n v="-2222.2670595"/>
    <m/>
  </r>
  <r>
    <x v="10"/>
    <s v="17183"/>
    <s v="Tilton Energy Center"/>
    <n v="5553011"/>
    <n v="26964713"/>
    <s v="7760_G_1"/>
    <x v="0"/>
    <x v="0"/>
    <n v="15.1038"/>
    <n v="15.1109375"/>
    <n v="15.110941120010001"/>
    <n v="3.620010000204843E-6"/>
    <m/>
  </r>
  <r>
    <x v="10"/>
    <s v="17183"/>
    <s v="Tilton Energy Center"/>
    <n v="5553011"/>
    <n v="26964713"/>
    <s v="7760_G_1"/>
    <x v="0"/>
    <x v="1"/>
    <n v="9.443E-2"/>
    <n v="9.5641921999999893E-2"/>
    <n v="9.5642004759999899E-2"/>
    <n v="8.2760000005843715E-8"/>
    <m/>
  </r>
  <r>
    <x v="10"/>
    <s v="17183"/>
    <s v="Tilton Energy Center"/>
    <n v="5553011"/>
    <n v="60331613"/>
    <s v="7760_G_2"/>
    <x v="0"/>
    <x v="0"/>
    <n v="14.001899999999999"/>
    <n v="13.93586328"/>
    <n v="13.935864170999899"/>
    <n v="8.909998996387003E-7"/>
    <m/>
  </r>
  <r>
    <x v="10"/>
    <s v="17183"/>
    <s v="Tilton Energy Center"/>
    <n v="5553011"/>
    <n v="60331613"/>
    <s v="7760_G_2"/>
    <x v="0"/>
    <x v="1"/>
    <n v="9.1389999999999999E-2"/>
    <n v="9.1687469499999993E-2"/>
    <n v="9.1687572339999995E-2"/>
    <n v="1.0284000000193583E-7"/>
    <m/>
  </r>
  <r>
    <x v="10"/>
    <s v="17183"/>
    <s v="Tilton Energy Center"/>
    <n v="5553011"/>
    <n v="60331713"/>
    <s v="7760_G_3"/>
    <x v="0"/>
    <x v="0"/>
    <n v="15.603999999999999"/>
    <n v="15.664592774999999"/>
    <n v="15.6645861929999"/>
    <n v="-6.5820000987315552E-6"/>
    <m/>
  </r>
  <r>
    <x v="10"/>
    <s v="17183"/>
    <s v="Tilton Energy Center"/>
    <n v="5553011"/>
    <n v="60331713"/>
    <s v="7760_G_3"/>
    <x v="0"/>
    <x v="1"/>
    <n v="8.68499999999999E-2"/>
    <n v="8.4117698650000003E-2"/>
    <n v="8.4118001839999901E-2"/>
    <n v="3.0318999989786821E-7"/>
    <m/>
  </r>
  <r>
    <x v="10"/>
    <s v="17183"/>
    <s v="Tilton Energy Center"/>
    <n v="5553011"/>
    <n v="60331813"/>
    <s v="7760_G_4"/>
    <x v="0"/>
    <x v="0"/>
    <n v="14.2019"/>
    <n v="14.2227460949999"/>
    <n v="14.222737409"/>
    <n v="-8.6859998997823595E-6"/>
    <m/>
  </r>
  <r>
    <x v="10"/>
    <s v="17183"/>
    <s v="Tilton Energy Center"/>
    <n v="5553011"/>
    <n v="60331813"/>
    <s v="7760_G_4"/>
    <x v="0"/>
    <x v="1"/>
    <n v="8.6129999999999998E-2"/>
    <n v="8.7247070299999993E-2"/>
    <n v="8.7247310509999995E-2"/>
    <n v="2.4021000000207238E-7"/>
    <m/>
  </r>
  <r>
    <x v="10"/>
    <s v="17189"/>
    <s v="Prairie State Generating Station"/>
    <n v="10857911"/>
    <n v="96564813"/>
    <s v="55856_B_PC1"/>
    <x v="0"/>
    <x v="0"/>
    <n v="1895.13"/>
    <n v="1895.118125"/>
    <n v="1895.11901300009"/>
    <n v="8.8800009007172775E-4"/>
    <m/>
  </r>
  <r>
    <x v="10"/>
    <s v="17189"/>
    <s v="Prairie State Generating Station"/>
    <n v="10857911"/>
    <n v="96564813"/>
    <s v="55856_B_PC1"/>
    <x v="0"/>
    <x v="1"/>
    <n v="4504.75"/>
    <n v="4504.6674999999996"/>
    <n v="4504.66637798999"/>
    <n v="-1.1220100095670205E-3"/>
    <m/>
  </r>
  <r>
    <x v="10"/>
    <s v="17189"/>
    <s v="Prairie State Generating Station"/>
    <n v="10857911"/>
    <n v="96564913"/>
    <s v="55856_B_PC2"/>
    <x v="0"/>
    <x v="0"/>
    <n v="1652.11"/>
    <n v="1652.227875"/>
    <n v="1652.22974349999"/>
    <n v="1.868499989996053E-3"/>
    <m/>
  </r>
  <r>
    <x v="10"/>
    <s v="17189"/>
    <s v="Prairie State Generating Station"/>
    <n v="10857911"/>
    <n v="96564913"/>
    <s v="55856_B_PC2"/>
    <x v="0"/>
    <x v="1"/>
    <n v="4125.71"/>
    <n v="4125.9132499999996"/>
    <n v="4125.9194079999997"/>
    <n v="6.1580000001413282E-3"/>
    <m/>
  </r>
  <r>
    <x v="10"/>
    <s v="17191"/>
    <s v="Fairfield Municipal Light"/>
    <n v="5573711"/>
    <n v="26943813"/>
    <s v="940_G_IC6"/>
    <x v="1"/>
    <x v="0"/>
    <n v="0.93030000000000002"/>
    <m/>
    <n v="0.93045505477099999"/>
    <n v="1.5505477099997389E-4"/>
    <m/>
  </r>
  <r>
    <x v="10"/>
    <s v="17191"/>
    <s v="Fairfield Municipal Light"/>
    <n v="5573711"/>
    <n v="26943813"/>
    <s v="940_G_IC6"/>
    <x v="1"/>
    <x v="1"/>
    <n v="1.204E-2"/>
    <m/>
    <n v="1.2042008045440001E-2"/>
    <n v="2.0080454400002445E-6"/>
    <m/>
  </r>
  <r>
    <x v="10"/>
    <s v="17197"/>
    <s v="Crete Energy Park"/>
    <n v="4106911"/>
    <n v="34121313"/>
    <s v="55253_G_GT1"/>
    <x v="0"/>
    <x v="0"/>
    <n v="3.42"/>
    <n v="3.5751628420000001"/>
    <n v="3.5751635700099902"/>
    <n v="7.2800999006972233E-7"/>
    <m/>
  </r>
  <r>
    <x v="10"/>
    <s v="17197"/>
    <s v="Crete Energy Park"/>
    <n v="4106911"/>
    <n v="34121313"/>
    <s v="55253_G_GT1"/>
    <x v="0"/>
    <x v="1"/>
    <n v="2.052E-2"/>
    <n v="7.6209518449999999E-2"/>
    <n v="7.6209500609999994E-2"/>
    <n v="-1.7840000005042711E-8"/>
    <m/>
  </r>
  <r>
    <x v="10"/>
    <s v="17197"/>
    <s v="Crete Energy Park"/>
    <n v="4106911"/>
    <n v="88709513"/>
    <s v="55253_G_GT4"/>
    <x v="0"/>
    <x v="0"/>
    <n v="3.97818"/>
    <n v="4.2080048829999903"/>
    <n v="4.2080066531"/>
    <n v="1.7701000096792541E-6"/>
    <m/>
  </r>
  <r>
    <x v="10"/>
    <s v="17197"/>
    <s v="Crete Energy Park"/>
    <n v="4106911"/>
    <n v="88709513"/>
    <s v="55253_G_GT4"/>
    <x v="0"/>
    <x v="1"/>
    <n v="2.5020000000000001E-2"/>
    <n v="9.6966033950000002E-2"/>
    <n v="9.6966000509999997E-2"/>
    <n v="-3.3440000005158232E-8"/>
    <m/>
  </r>
  <r>
    <x v="10"/>
    <s v="17197"/>
    <s v="Crete Energy Park"/>
    <n v="4106911"/>
    <n v="88709613"/>
    <s v="55253_G_GT3"/>
    <x v="0"/>
    <x v="0"/>
    <n v="4.01912"/>
    <n v="4.1640175780000002"/>
    <n v="4.1640191729999998"/>
    <n v="1.5949999996323072E-6"/>
    <m/>
  </r>
  <r>
    <x v="10"/>
    <s v="17197"/>
    <s v="Crete Energy Park"/>
    <n v="4106911"/>
    <n v="88709613"/>
    <s v="55253_G_GT3"/>
    <x v="0"/>
    <x v="1"/>
    <n v="2.5675E-2"/>
    <n v="9.3533500650000004E-2"/>
    <n v="9.3533500099999903E-2"/>
    <n v="-5.5000010101835528E-10"/>
    <m/>
  </r>
  <r>
    <x v="10"/>
    <s v="17197"/>
    <s v="Crete Energy Park"/>
    <n v="4106911"/>
    <n v="88709713"/>
    <s v="55253_G_GT2"/>
    <x v="0"/>
    <x v="0"/>
    <n v="3.9582799999999998"/>
    <n v="4.311597656"/>
    <n v="4.3115970219999999"/>
    <n v="-6.3400000005486845E-7"/>
    <m/>
  </r>
  <r>
    <x v="10"/>
    <s v="17197"/>
    <s v="Crete Energy Park"/>
    <n v="4106911"/>
    <n v="88709713"/>
    <s v="55253_G_GT2"/>
    <x v="0"/>
    <x v="1"/>
    <n v="2.6700000000000002E-2"/>
    <n v="0.103702552799999"/>
    <n v="0.10370250211110001"/>
    <n v="-5.0688898994843967E-8"/>
    <m/>
  </r>
  <r>
    <x v="10"/>
    <s v="17197"/>
    <s v="Elwood Energy LLC"/>
    <n v="4506411"/>
    <n v="88700413"/>
    <s v="55199_G_GT1"/>
    <x v="0"/>
    <x v="0"/>
    <n v="7.8950399999999998"/>
    <n v="7.8691440449999996"/>
    <n v="7.8691448699999897"/>
    <n v="8.2499999010110514E-7"/>
    <m/>
  </r>
  <r>
    <x v="10"/>
    <s v="17197"/>
    <s v="Elwood Energy LLC"/>
    <n v="4506411"/>
    <n v="88700413"/>
    <s v="55199_G_GT1"/>
    <x v="0"/>
    <x v="1"/>
    <n v="5.1200000000000002E-2"/>
    <n v="0.1151509857"/>
    <n v="0.11515100089999999"/>
    <n v="1.5199999994774949E-8"/>
    <m/>
  </r>
  <r>
    <x v="10"/>
    <s v="17197"/>
    <s v="Elwood Energy LLC"/>
    <n v="4506411"/>
    <n v="88700513"/>
    <s v="55199_G_GT9"/>
    <x v="0"/>
    <x v="0"/>
    <n v="8.4111999999999991"/>
    <n v="8.4473105450000006"/>
    <n v="8.4473084499999995"/>
    <n v="-2.0950000010344638E-6"/>
    <m/>
  </r>
  <r>
    <x v="10"/>
    <s v="17197"/>
    <s v="Elwood Energy LLC"/>
    <n v="4506411"/>
    <n v="88700513"/>
    <s v="55199_G_GT9"/>
    <x v="0"/>
    <x v="1"/>
    <n v="7.0400000000000004E-2"/>
    <n v="6.9404510500000002E-2"/>
    <n v="6.9404501219999901E-2"/>
    <n v="-9.2800001016968281E-9"/>
    <m/>
  </r>
  <r>
    <x v="10"/>
    <s v="17197"/>
    <s v="Elwood Energy LLC"/>
    <n v="4506411"/>
    <n v="88700613"/>
    <s v="55199_G_GT8"/>
    <x v="0"/>
    <x v="0"/>
    <n v="47.107100000000003"/>
    <n v="47.110710939999997"/>
    <n v="47.110653500999902"/>
    <n v="-5.7439000094916537E-5"/>
    <m/>
  </r>
  <r>
    <x v="10"/>
    <s v="17197"/>
    <s v="Elwood Energy LLC"/>
    <n v="4506411"/>
    <n v="88700613"/>
    <s v="55199_G_GT8"/>
    <x v="0"/>
    <x v="1"/>
    <n v="0.39191999999999999"/>
    <n v="0.38278628539999998"/>
    <n v="0.38278650110000001"/>
    <n v="2.1570000002801848E-7"/>
    <m/>
  </r>
  <r>
    <x v="10"/>
    <s v="17197"/>
    <s v="Elwood Energy LLC"/>
    <n v="4506411"/>
    <n v="88700713"/>
    <s v="55199_G_GT7"/>
    <x v="0"/>
    <x v="0"/>
    <n v="46.3"/>
    <n v="45.825222654999997"/>
    <n v="45.825221720000002"/>
    <n v="-9.3499999564983227E-7"/>
    <m/>
  </r>
  <r>
    <x v="10"/>
    <s v="17197"/>
    <s v="Elwood Energy LLC"/>
    <n v="4506411"/>
    <n v="88700713"/>
    <s v="55199_G_GT7"/>
    <x v="0"/>
    <x v="1"/>
    <n v="0.40561000000000003"/>
    <n v="0.38975021360000001"/>
    <n v="0.38975049880000001"/>
    <n v="2.8520000000531454E-7"/>
    <m/>
  </r>
  <r>
    <x v="10"/>
    <s v="17197"/>
    <s v="Elwood Energy LLC"/>
    <n v="4506411"/>
    <n v="88700813"/>
    <s v="55199_G_GT6"/>
    <x v="0"/>
    <x v="0"/>
    <n v="40.203099999999999"/>
    <n v="40.226640625000002"/>
    <n v="40.226646129999999"/>
    <n v="5.5049999971856778E-6"/>
    <m/>
  </r>
  <r>
    <x v="10"/>
    <s v="17197"/>
    <s v="Elwood Energy LLC"/>
    <n v="4506411"/>
    <n v="88700813"/>
    <s v="55199_G_GT6"/>
    <x v="0"/>
    <x v="1"/>
    <n v="0.37919999999999998"/>
    <n v="0.36076663209999998"/>
    <n v="0.36076700690000002"/>
    <n v="3.7480000003586866E-7"/>
    <m/>
  </r>
  <r>
    <x v="10"/>
    <s v="17197"/>
    <s v="Elwood Energy LLC"/>
    <n v="4506411"/>
    <n v="88700913"/>
    <s v="55199_G_GT5"/>
    <x v="0"/>
    <x v="0"/>
    <n v="52.996200000000002"/>
    <n v="42.451011719999997"/>
    <n v="42.450985260000003"/>
    <n v="-2.6459999993733163E-5"/>
    <m/>
  </r>
  <r>
    <x v="10"/>
    <s v="17197"/>
    <s v="Elwood Energy LLC"/>
    <n v="4506411"/>
    <n v="88700913"/>
    <s v="55199_G_GT5"/>
    <x v="0"/>
    <x v="1"/>
    <n v="0.38184000000000001"/>
    <n v="0.360782135"/>
    <n v="0.36078249810000002"/>
    <n v="3.6310000001149589E-7"/>
    <m/>
  </r>
  <r>
    <x v="10"/>
    <s v="17197"/>
    <s v="Elwood Energy LLC"/>
    <n v="4506411"/>
    <n v="88701013"/>
    <s v="55199_G_GT2"/>
    <x v="0"/>
    <x v="0"/>
    <n v="7.2873000000000001"/>
    <n v="7.3038247050000003"/>
    <n v="7.3038260399999899"/>
    <n v="1.3349999896661302E-6"/>
    <m/>
  </r>
  <r>
    <x v="10"/>
    <s v="17197"/>
    <s v="Elwood Energy LLC"/>
    <n v="4506411"/>
    <n v="88701013"/>
    <s v="55199_G_GT2"/>
    <x v="0"/>
    <x v="1"/>
    <n v="4.9950000000000001E-2"/>
    <n v="0.115705490099999"/>
    <n v="0.1157055001"/>
    <n v="1.0000000993937164E-8"/>
    <m/>
  </r>
  <r>
    <x v="10"/>
    <s v="17197"/>
    <s v="Elwood Energy LLC"/>
    <n v="4506411"/>
    <n v="88701113"/>
    <s v="55199_G_GT3"/>
    <x v="0"/>
    <x v="0"/>
    <n v="8.2084799999999891"/>
    <n v="8.2028798849999998"/>
    <n v="8.2028790399999991"/>
    <n v="-8.4500000063769676E-7"/>
    <m/>
  </r>
  <r>
    <x v="10"/>
    <s v="17197"/>
    <s v="Elwood Energy LLC"/>
    <n v="4506411"/>
    <n v="88701113"/>
    <s v="55199_G_GT3"/>
    <x v="0"/>
    <x v="1"/>
    <n v="5.7329999999999999E-2"/>
    <n v="0.13077751160000001"/>
    <n v="0.130777502499999"/>
    <n v="-9.1000010027375566E-9"/>
    <m/>
  </r>
  <r>
    <x v="10"/>
    <s v="17197"/>
    <s v="Elwood Energy LLC"/>
    <n v="4506411"/>
    <n v="88701213"/>
    <s v="55199_G_GT4"/>
    <x v="0"/>
    <x v="0"/>
    <n v="7.1983800000000002"/>
    <n v="7.2439116199999898"/>
    <n v="7.2439155099999999"/>
    <n v="3.8900000101094179E-6"/>
    <m/>
  </r>
  <r>
    <x v="10"/>
    <s v="17197"/>
    <s v="Elwood Energy LLC"/>
    <n v="4506411"/>
    <n v="88701213"/>
    <s v="55199_G_GT4"/>
    <x v="0"/>
    <x v="1"/>
    <n v="5.0895000000000003E-2"/>
    <n v="0.1151744995"/>
    <n v="0.1151745"/>
    <n v="4.9999999973682208E-10"/>
    <m/>
  </r>
  <r>
    <x v="10"/>
    <s v="17197"/>
    <s v="LSP University Park LLC"/>
    <n v="9701111"/>
    <n v="53540313"/>
    <s v="55640_G_1"/>
    <x v="0"/>
    <x v="0"/>
    <n v="7.69442"/>
    <n v="7.7112841799999998"/>
    <n v="7.71128801109999"/>
    <n v="3.8310999901369769E-6"/>
    <m/>
  </r>
  <r>
    <x v="10"/>
    <s v="17197"/>
    <s v="LSP University Park LLC"/>
    <n v="9701111"/>
    <n v="53540313"/>
    <s v="55640_G_1"/>
    <x v="0"/>
    <x v="1"/>
    <n v="0.22747000000000001"/>
    <n v="0.2346586151"/>
    <n v="0.23465849801999999"/>
    <n v="-1.1708000000054675E-7"/>
    <m/>
  </r>
  <r>
    <x v="10"/>
    <s v="17197"/>
    <s v="LSP University Park LLC"/>
    <n v="9701111"/>
    <n v="53540413"/>
    <s v="55640_G_2"/>
    <x v="0"/>
    <x v="0"/>
    <n v="7.90214999999999"/>
    <n v="8.0344433599999991"/>
    <n v="8.0344567202100006"/>
    <n v="1.3360210001422956E-5"/>
    <m/>
  </r>
  <r>
    <x v="10"/>
    <s v="17197"/>
    <s v="LSP University Park LLC"/>
    <n v="9701111"/>
    <n v="53540413"/>
    <s v="55640_G_2"/>
    <x v="0"/>
    <x v="1"/>
    <n v="0.23977499999999999"/>
    <n v="0.233578002949999"/>
    <n v="0.233574008009999"/>
    <n v="-3.9949400000016677E-6"/>
    <m/>
  </r>
  <r>
    <x v="10"/>
    <s v="17197"/>
    <s v="LSP University Park LLC"/>
    <n v="9701111"/>
    <n v="53540513"/>
    <s v="55640_G_3"/>
    <x v="0"/>
    <x v="0"/>
    <n v="6.4973999999999998"/>
    <n v="6.5337871099999996"/>
    <n v="6.5337806270099996"/>
    <n v="-6.4829899999452323E-6"/>
    <m/>
  </r>
  <r>
    <x v="10"/>
    <s v="17197"/>
    <s v="LSP University Park LLC"/>
    <n v="9701111"/>
    <n v="53540513"/>
    <s v="55640_G_3"/>
    <x v="0"/>
    <x v="1"/>
    <n v="0.20930000000000001"/>
    <n v="0.19623889159999999"/>
    <n v="0.19623701325000001"/>
    <n v="-1.8783499999841524E-6"/>
    <m/>
  </r>
  <r>
    <x v="10"/>
    <s v="17197"/>
    <s v="LSP University Park LLC"/>
    <n v="9701111"/>
    <n v="53540613"/>
    <s v="55640_G_4"/>
    <x v="0"/>
    <x v="0"/>
    <n v="7.7024999999999899"/>
    <n v="7.6267665999999998"/>
    <n v="7.6267649500999903"/>
    <n v="-1.6499000095038241E-6"/>
    <m/>
  </r>
  <r>
    <x v="10"/>
    <s v="17197"/>
    <s v="LSP University Park LLC"/>
    <n v="9701111"/>
    <n v="53540613"/>
    <s v="55640_G_4"/>
    <x v="0"/>
    <x v="1"/>
    <n v="0.22712499999999999"/>
    <n v="0.216746963499999"/>
    <n v="0.21674399761999999"/>
    <n v="-2.9658799990117668E-6"/>
    <m/>
  </r>
  <r>
    <x v="10"/>
    <s v="17197"/>
    <s v="LSP University Park LLC"/>
    <n v="9701111"/>
    <n v="53540713"/>
    <s v="55640_G_5"/>
    <x v="0"/>
    <x v="0"/>
    <n v="7.5011999999999999"/>
    <n v="7.4733730449999998"/>
    <n v="7.4733644801999901"/>
    <n v="-8.5648000096583132E-6"/>
    <m/>
  </r>
  <r>
    <x v="10"/>
    <s v="17197"/>
    <s v="LSP University Park LLC"/>
    <n v="9701111"/>
    <n v="53540713"/>
    <s v="55640_G_5"/>
    <x v="0"/>
    <x v="1"/>
    <n v="0.20680000000000001"/>
    <n v="0.19563461304999999"/>
    <n v="0.1956325079"/>
    <n v="-2.1051499999868994E-6"/>
    <m/>
  </r>
  <r>
    <x v="10"/>
    <s v="17197"/>
    <s v="LSP University Park LLC"/>
    <n v="9701111"/>
    <n v="53540813"/>
    <s v="55640_G_6"/>
    <x v="0"/>
    <x v="0"/>
    <n v="6.9954499999999999"/>
    <n v="6.9022089849999997"/>
    <n v="6.9022156379999897"/>
    <n v="6.6529999900311054E-6"/>
    <m/>
  </r>
  <r>
    <x v="10"/>
    <s v="17197"/>
    <s v="LSP University Park LLC"/>
    <n v="9701111"/>
    <n v="53540813"/>
    <s v="55640_G_6"/>
    <x v="0"/>
    <x v="1"/>
    <n v="0.19481000000000001"/>
    <n v="0.1915319214"/>
    <n v="0.19153050981"/>
    <n v="-1.4115900000000181E-6"/>
    <m/>
  </r>
  <r>
    <x v="10"/>
    <s v="17197"/>
    <s v="LSP University Park LLC"/>
    <n v="9701111"/>
    <n v="53540913"/>
    <s v="55640_G_7"/>
    <x v="0"/>
    <x v="0"/>
    <n v="7.0993500000000003"/>
    <n v="7.1604594749999997"/>
    <n v="7.1604667090999898"/>
    <n v="7.2340999901499003E-6"/>
    <m/>
  </r>
  <r>
    <x v="10"/>
    <s v="17197"/>
    <s v="LSP University Park LLC"/>
    <n v="9701111"/>
    <n v="53540913"/>
    <s v="55640_G_7"/>
    <x v="0"/>
    <x v="1"/>
    <n v="0.20538999999999999"/>
    <n v="0.20717477414999999"/>
    <n v="0.207172001709999"/>
    <n v="-2.7724400009920824E-6"/>
    <m/>
  </r>
  <r>
    <x v="10"/>
    <s v="17197"/>
    <s v="LSP University Park LLC"/>
    <n v="9701111"/>
    <n v="53541013"/>
    <s v="55640_G_8"/>
    <x v="0"/>
    <x v="0"/>
    <n v="6.0018599999999998"/>
    <n v="6.0489262699999999"/>
    <n v="6.0489275659999997"/>
    <n v="1.295999999761932E-6"/>
    <m/>
  </r>
  <r>
    <x v="10"/>
    <s v="17197"/>
    <s v="LSP University Park LLC"/>
    <n v="9701111"/>
    <n v="53541013"/>
    <s v="55640_G_8"/>
    <x v="0"/>
    <x v="1"/>
    <n v="0.16422999999999999"/>
    <n v="0.15463739015"/>
    <n v="0.15463799901"/>
    <n v="6.0886000000093254E-7"/>
    <m/>
  </r>
  <r>
    <x v="10"/>
    <s v="17197"/>
    <s v="LSP University Park LLC"/>
    <n v="9701111"/>
    <n v="53541113"/>
    <s v="55640_G_9"/>
    <x v="0"/>
    <x v="0"/>
    <n v="6.3971600000000004"/>
    <n v="6.3251811499999997"/>
    <n v="6.3251861890100001"/>
    <n v="5.039010000373878E-6"/>
    <m/>
  </r>
  <r>
    <x v="10"/>
    <s v="17197"/>
    <s v="LSP University Park LLC"/>
    <n v="9701111"/>
    <n v="53541113"/>
    <s v="55640_G_9"/>
    <x v="0"/>
    <x v="1"/>
    <n v="0.19095999999999999"/>
    <n v="0.17264402769999901"/>
    <n v="0.172643508309999"/>
    <n v="-5.1939000000889024E-7"/>
    <m/>
  </r>
  <r>
    <x v="10"/>
    <s v="17197"/>
    <s v="LSP University Park LLC"/>
    <n v="9701111"/>
    <n v="53541213"/>
    <s v="55640_G_10"/>
    <x v="0"/>
    <x v="0"/>
    <n v="6.8980399999999999"/>
    <n v="6.8653339849999897"/>
    <n v="6.8653182481999897"/>
    <n v="-1.5736799999999107E-5"/>
    <m/>
  </r>
  <r>
    <x v="10"/>
    <s v="17197"/>
    <s v="LSP University Park LLC"/>
    <n v="9701111"/>
    <n v="53541213"/>
    <s v="55640_G_10"/>
    <x v="0"/>
    <x v="1"/>
    <n v="0.19906499999999999"/>
    <n v="0.19813087465000001"/>
    <n v="0.19812850000999899"/>
    <n v="-2.3746400010238311E-6"/>
    <m/>
  </r>
  <r>
    <x v="10"/>
    <s v="17197"/>
    <s v="LSP University Park LLC"/>
    <n v="9701111"/>
    <n v="53541313"/>
    <s v="55640_G_11"/>
    <x v="0"/>
    <x v="0"/>
    <n v="5.5025000000000004"/>
    <n v="5.5051015599999999"/>
    <n v="5.5051141189999901"/>
    <n v="1.2558999990197606E-5"/>
    <m/>
  </r>
  <r>
    <x v="10"/>
    <s v="17197"/>
    <s v="LSP University Park LLC"/>
    <n v="9701111"/>
    <n v="53541313"/>
    <s v="55640_G_11"/>
    <x v="0"/>
    <x v="1"/>
    <n v="0.204125"/>
    <n v="0.20659799195"/>
    <n v="0.206595002019999"/>
    <n v="-2.9899300010016727E-6"/>
    <m/>
  </r>
  <r>
    <x v="10"/>
    <s v="17197"/>
    <s v="LSP University Park LLC"/>
    <n v="9701111"/>
    <n v="53541413"/>
    <s v="55640_G_12"/>
    <x v="0"/>
    <x v="0"/>
    <n v="7.0991200000000001"/>
    <n v="7.0630961900000004"/>
    <n v="7.0631061180000003"/>
    <n v="9.9279999998813651E-6"/>
    <m/>
  </r>
  <r>
    <x v="10"/>
    <s v="17197"/>
    <s v="LSP University Park LLC"/>
    <n v="9701111"/>
    <n v="53541413"/>
    <s v="55640_G_12"/>
    <x v="0"/>
    <x v="1"/>
    <n v="0.22212499999999999"/>
    <n v="0.23549354554999999"/>
    <n v="0.23549500079999899"/>
    <n v="1.4552499990050372E-6"/>
    <m/>
  </r>
  <r>
    <x v="10"/>
    <s v="17197"/>
    <s v="Lincoln Generating Facility"/>
    <n v="4590011"/>
    <n v="28414513"/>
    <s v="55222_G_CTG6"/>
    <x v="0"/>
    <x v="0"/>
    <n v="0.67715999999999998"/>
    <n v="1.0816641844999999"/>
    <n v="1.081664432"/>
    <n v="2.4750000005013817E-7"/>
    <m/>
  </r>
  <r>
    <x v="10"/>
    <s v="17197"/>
    <s v="Lincoln Generating Facility"/>
    <n v="4590011"/>
    <n v="28414513"/>
    <s v="55222_G_CTG6"/>
    <x v="0"/>
    <x v="1"/>
    <n v="2.0789999999999999E-2"/>
    <n v="2.0827999114999999E-2"/>
    <n v="2.0828000100000001E-2"/>
    <n v="9.8500000170198554E-10"/>
    <m/>
  </r>
  <r>
    <x v="10"/>
    <s v="17197"/>
    <s v="Lincoln Generating Facility"/>
    <n v="4590011"/>
    <n v="28414613"/>
    <s v="55222_G_CTG1"/>
    <x v="0"/>
    <x v="0"/>
    <n v="2.4774799999999999"/>
    <n v="3.3291232909999899"/>
    <n v="3.3291235110000001"/>
    <n v="2.2000001020927584E-7"/>
    <m/>
  </r>
  <r>
    <x v="10"/>
    <s v="17197"/>
    <s v="Lincoln Generating Facility"/>
    <n v="4590011"/>
    <n v="28414613"/>
    <s v="55222_G_CTG1"/>
    <x v="0"/>
    <x v="1"/>
    <n v="6.2789999999999999E-2"/>
    <n v="6.2496494299999997E-2"/>
    <n v="6.2496501300999999E-2"/>
    <n v="7.0010000019493646E-9"/>
    <m/>
  </r>
  <r>
    <x v="10"/>
    <s v="17197"/>
    <s v="Lincoln Generating Facility"/>
    <n v="4590011"/>
    <n v="28414713"/>
    <s v="55222_G_CTG2"/>
    <x v="0"/>
    <x v="0"/>
    <n v="1.5233699999999899"/>
    <n v="2.1637563475000001"/>
    <n v="2.1637560109999998"/>
    <n v="-3.3650000030860383E-7"/>
    <m/>
  </r>
  <r>
    <x v="10"/>
    <s v="17197"/>
    <s v="Lincoln Generating Facility"/>
    <n v="4590011"/>
    <n v="28414713"/>
    <s v="55222_G_CTG2"/>
    <x v="0"/>
    <x v="1"/>
    <n v="4.6350000000000002E-2"/>
    <n v="4.6015018464999898E-2"/>
    <n v="4.6015000430000001E-2"/>
    <n v="-1.8034999896276993E-8"/>
    <m/>
  </r>
  <r>
    <x v="10"/>
    <s v="17197"/>
    <s v="Lincoln Generating Facility"/>
    <n v="4590011"/>
    <n v="28414813"/>
    <s v="55222_G_CTG3"/>
    <x v="0"/>
    <x v="0"/>
    <n v="1.46272"/>
    <n v="2.1320388184999999"/>
    <n v="2.1320385719999901"/>
    <n v="-2.4650000973736041E-7"/>
    <m/>
  </r>
  <r>
    <x v="10"/>
    <s v="17197"/>
    <s v="Lincoln Generating Facility"/>
    <n v="4590011"/>
    <n v="28414813"/>
    <s v="55222_G_CTG3"/>
    <x v="0"/>
    <x v="1"/>
    <n v="3.8059999999999997E-2"/>
    <n v="3.7703495024999999E-2"/>
    <n v="3.7703500510000001E-2"/>
    <n v="5.4850000028028312E-9"/>
    <m/>
  </r>
  <r>
    <x v="10"/>
    <s v="17197"/>
    <s v="Lincoln Generating Facility"/>
    <n v="4590011"/>
    <n v="28414913"/>
    <s v="55222_G_CTG4"/>
    <x v="0"/>
    <x v="0"/>
    <n v="1.17624"/>
    <n v="1.7645117189999999"/>
    <n v="1.76451155099999"/>
    <n v="-1.6800000990357944E-7"/>
    <m/>
  </r>
  <r>
    <x v="10"/>
    <s v="17197"/>
    <s v="Lincoln Generating Facility"/>
    <n v="4590011"/>
    <n v="28414913"/>
    <s v="55222_G_CTG4"/>
    <x v="0"/>
    <x v="1"/>
    <n v="3.4320000000000003E-2"/>
    <n v="3.4294986724999997E-2"/>
    <n v="3.4295000610000001E-2"/>
    <n v="1.3885000003932557E-8"/>
    <m/>
  </r>
  <r>
    <x v="10"/>
    <s v="17197"/>
    <s v="Lincoln Generating Facility"/>
    <n v="4590011"/>
    <n v="28415313"/>
    <s v="55222_G_CTG7"/>
    <x v="0"/>
    <x v="0"/>
    <n v="0.65095000000000003"/>
    <n v="1.34278369149999"/>
    <n v="1.3427841219999901"/>
    <n v="4.3050000009259293E-7"/>
    <m/>
  </r>
  <r>
    <x v="10"/>
    <s v="17197"/>
    <s v="Lincoln Generating Facility"/>
    <n v="4590011"/>
    <n v="28415313"/>
    <s v="55222_G_CTG7"/>
    <x v="0"/>
    <x v="1"/>
    <n v="1.9269999999999999E-2"/>
    <n v="1.9436000825000001E-2"/>
    <n v="1.94360004E-2"/>
    <n v="-4.2500000047018816E-10"/>
    <m/>
  </r>
  <r>
    <x v="10"/>
    <s v="17197"/>
    <s v="Lincoln Generating Facility"/>
    <n v="4590011"/>
    <n v="28415413"/>
    <s v="55222_G_CTG5"/>
    <x v="0"/>
    <x v="0"/>
    <n v="0.81476999999999999"/>
    <n v="1.1416229249999901"/>
    <n v="1.1416230109999901"/>
    <n v="8.6000000010244548E-8"/>
    <m/>
  </r>
  <r>
    <x v="10"/>
    <s v="17197"/>
    <s v="Lincoln Generating Facility"/>
    <n v="4590011"/>
    <n v="28415413"/>
    <s v="55222_G_CTG5"/>
    <x v="0"/>
    <x v="1"/>
    <n v="2.0789999999999999E-2"/>
    <n v="2.0797002790000001E-2"/>
    <n v="2.0797000101E-2"/>
    <n v="-2.6890000018320315E-9"/>
    <m/>
  </r>
  <r>
    <x v="10"/>
    <s v="17197"/>
    <s v="Lincoln Generating Facility"/>
    <n v="4590011"/>
    <n v="28415513"/>
    <s v="55222_G_CTG8"/>
    <x v="0"/>
    <x v="0"/>
    <n v="0.58097500000000002"/>
    <n v="0.96401922600000001"/>
    <n v="0.96401901000000001"/>
    <n v="-2.1599999999732944E-7"/>
    <m/>
  </r>
  <r>
    <x v="10"/>
    <s v="17197"/>
    <s v="Lincoln Generating Facility"/>
    <n v="4590011"/>
    <n v="28415513"/>
    <s v="55222_G_CTG8"/>
    <x v="0"/>
    <x v="1"/>
    <n v="1.7850000000000001E-2"/>
    <n v="1.8012996675E-2"/>
    <n v="1.80130002E-2"/>
    <n v="3.5250000002262638E-9"/>
    <m/>
  </r>
  <r>
    <x v="10"/>
    <s v="17197"/>
    <s v="Midwest Generation LLC"/>
    <n v="7973011"/>
    <n v="2980313"/>
    <s v="384_M_82"/>
    <x v="0"/>
    <x v="0"/>
    <n v="314.64519999999999"/>
    <n v="314.56648435"/>
    <n v="147.935079857669"/>
    <n v="-166.631404492331"/>
    <m/>
  </r>
  <r>
    <x v="10"/>
    <s v="17197"/>
    <s v="Midwest Generation LLC"/>
    <n v="7973011"/>
    <n v="2980313"/>
    <s v="384_M_82"/>
    <x v="0"/>
    <x v="1"/>
    <n v="1157.1099999999999"/>
    <n v="1156.9469374999901"/>
    <n v="547.90087846970005"/>
    <n v="-609.04605903029005"/>
    <m/>
  </r>
  <r>
    <x v="10"/>
    <s v="17197"/>
    <s v="Midwest Generation LLC"/>
    <n v="7973011"/>
    <n v="2981413"/>
    <s v="384_M_72"/>
    <x v="0"/>
    <x v="0"/>
    <n v="467.86799999999897"/>
    <n v="467.92276559999999"/>
    <n v="241.69224839949899"/>
    <n v="-226.230517200501"/>
    <m/>
  </r>
  <r>
    <x v="10"/>
    <s v="17197"/>
    <s v="Midwest Generation LLC"/>
    <n v="7973011"/>
    <n v="2981413"/>
    <s v="384_M_72"/>
    <x v="0"/>
    <x v="1"/>
    <n v="1576.828"/>
    <n v="1576.85825"/>
    <n v="793.65786380899999"/>
    <n v="-783.20038619100001"/>
    <m/>
  </r>
  <r>
    <x v="10"/>
    <s v="17197"/>
    <s v="Midwest Generation LLC"/>
    <n v="7973011"/>
    <n v="2982713"/>
    <s v="874_B_5"/>
    <x v="0"/>
    <x v="0"/>
    <n v="178.23990000000001"/>
    <n v="178.07512500000001"/>
    <n v="178.07513616476999"/>
    <n v="1.1164769972538124E-5"/>
    <m/>
  </r>
  <r>
    <x v="10"/>
    <s v="17197"/>
    <s v="Midwest Generation LLC"/>
    <n v="7973011"/>
    <n v="2982713"/>
    <s v="874_B_5"/>
    <x v="0"/>
    <x v="1"/>
    <n v="468.10899999999998"/>
    <n v="468.01271874999998"/>
    <n v="468.01243284809999"/>
    <n v="-2.8590189998567439E-4"/>
    <m/>
  </r>
  <r>
    <x v="10"/>
    <s v="17197"/>
    <s v="University Park Energy LLC"/>
    <n v="4688511"/>
    <n v="28348613"/>
    <s v="55250_G_UPG1"/>
    <x v="0"/>
    <x v="0"/>
    <n v="9.0963399999999996"/>
    <n v="9.0007714849999996"/>
    <n v="9.0008001040999996"/>
    <n v="2.8619100000071285E-5"/>
    <m/>
  </r>
  <r>
    <x v="10"/>
    <s v="17197"/>
    <s v="University Park Energy LLC"/>
    <n v="4688511"/>
    <n v="28348613"/>
    <s v="55250_G_UPG1"/>
    <x v="0"/>
    <x v="1"/>
    <n v="0"/>
    <n v="6.5999519349999994E-2"/>
    <n v="6.6000001399999897E-2"/>
    <n v="4.8204999990308917E-7"/>
    <m/>
  </r>
  <r>
    <x v="10"/>
    <s v="17197"/>
    <s v="University Park Energy LLC"/>
    <n v="4688511"/>
    <n v="60403513"/>
    <s v="55250_G_UPG2"/>
    <x v="0"/>
    <x v="0"/>
    <n v="8.6015599999999992"/>
    <n v="8.5381396499999997"/>
    <n v="8.5381502150999999"/>
    <n v="1.0565100000192729E-5"/>
    <m/>
  </r>
  <r>
    <x v="10"/>
    <s v="17197"/>
    <s v="University Park Energy LLC"/>
    <n v="4688511"/>
    <n v="60403513"/>
    <s v="55250_G_UPG2"/>
    <x v="0"/>
    <x v="1"/>
    <n v="0"/>
    <n v="5.7499488849999898E-2"/>
    <n v="5.7500001000000002E-2"/>
    <n v="5.1215000010373934E-7"/>
    <m/>
  </r>
  <r>
    <x v="10"/>
    <s v="17197"/>
    <s v="University Park Energy LLC"/>
    <n v="4688511"/>
    <n v="60403613"/>
    <s v="55250_G_UPG12"/>
    <x v="0"/>
    <x v="0"/>
    <n v="8.6967099999999906"/>
    <n v="8.7812705100000006"/>
    <n v="8.7813000559999992"/>
    <n v="2.9545999998603634E-5"/>
    <m/>
  </r>
  <r>
    <x v="10"/>
    <s v="17197"/>
    <s v="University Park Energy LLC"/>
    <n v="4688511"/>
    <n v="60403613"/>
    <s v="55250_G_UPG12"/>
    <x v="0"/>
    <x v="1"/>
    <n v="0"/>
    <n v="6.3049495699999999E-2"/>
    <n v="6.3050001100000003E-2"/>
    <n v="5.0540000000320884E-7"/>
    <m/>
  </r>
  <r>
    <x v="10"/>
    <s v="17197"/>
    <s v="University Park Energy LLC"/>
    <n v="4688511"/>
    <n v="60403713"/>
    <s v="55250_G_UPG11"/>
    <x v="0"/>
    <x v="0"/>
    <n v="9.10107"/>
    <n v="9.1758369149999996"/>
    <n v="9.1758500620000003"/>
    <n v="1.3147000000657272E-5"/>
    <m/>
  </r>
  <r>
    <x v="10"/>
    <s v="17197"/>
    <s v="University Park Energy LLC"/>
    <n v="4688511"/>
    <n v="60403713"/>
    <s v="55250_G_UPG11"/>
    <x v="0"/>
    <x v="1"/>
    <n v="0"/>
    <n v="6.3449439999999996E-2"/>
    <n v="6.3450001399999997E-2"/>
    <n v="5.6140000000148849E-7"/>
    <m/>
  </r>
  <r>
    <x v="10"/>
    <s v="17197"/>
    <s v="University Park Energy LLC"/>
    <n v="4688511"/>
    <n v="60403813"/>
    <s v="55250_G_UPG10"/>
    <x v="0"/>
    <x v="0"/>
    <n v="9.1000499999999995"/>
    <n v="9.1513906249999994"/>
    <n v="9.1514001363999995"/>
    <n v="9.5114000000506849E-6"/>
    <m/>
  </r>
  <r>
    <x v="10"/>
    <s v="17197"/>
    <s v="University Park Energy LLC"/>
    <n v="4688511"/>
    <n v="60403813"/>
    <s v="55250_G_UPG10"/>
    <x v="0"/>
    <x v="1"/>
    <n v="0"/>
    <n v="6.2299484250000002E-2"/>
    <n v="6.2300001100000002E-2"/>
    <n v="5.1684999999995762E-7"/>
    <m/>
  </r>
  <r>
    <x v="10"/>
    <s v="17197"/>
    <s v="University Park Energy LLC"/>
    <n v="4688511"/>
    <n v="60403913"/>
    <s v="55250_G_UPG3"/>
    <x v="0"/>
    <x v="0"/>
    <n v="7.1019199999999998"/>
    <n v="7.1273793950000002"/>
    <n v="7.1274000900000001"/>
    <n v="2.0694999999903985E-5"/>
    <m/>
  </r>
  <r>
    <x v="10"/>
    <s v="17197"/>
    <s v="University Park Energy LLC"/>
    <n v="4688511"/>
    <n v="60403913"/>
    <s v="55250_G_UPG3"/>
    <x v="0"/>
    <x v="1"/>
    <n v="0"/>
    <n v="4.8249691009999998E-2"/>
    <n v="4.8250001000000001E-2"/>
    <n v="3.0999000000253574E-7"/>
    <m/>
  </r>
  <r>
    <x v="10"/>
    <s v="17197"/>
    <s v="University Park Energy LLC"/>
    <n v="4688511"/>
    <n v="60404013"/>
    <s v="55250_G_UPG4"/>
    <x v="0"/>
    <x v="0"/>
    <n v="6.9027200000000004"/>
    <n v="6.9541757799999999"/>
    <n v="6.9542000929999999"/>
    <n v="2.4312999999942519E-5"/>
    <m/>
  </r>
  <r>
    <x v="10"/>
    <s v="17197"/>
    <s v="University Park Energy LLC"/>
    <n v="4688511"/>
    <n v="60404013"/>
    <s v="55250_G_UPG4"/>
    <x v="0"/>
    <x v="1"/>
    <n v="0"/>
    <n v="5.0699710850000003E-2"/>
    <n v="5.0700001100000003E-2"/>
    <n v="2.9024999999988088E-7"/>
    <m/>
  </r>
  <r>
    <x v="10"/>
    <s v="17197"/>
    <s v="University Park Energy LLC"/>
    <n v="4688511"/>
    <n v="60404113"/>
    <s v="55250_G_UPG5"/>
    <x v="0"/>
    <x v="0"/>
    <n v="8.1959199999999992"/>
    <n v="8.1071308599999998"/>
    <n v="8.1071502731000002"/>
    <n v="1.9413100000420513E-5"/>
    <m/>
  </r>
  <r>
    <x v="10"/>
    <s v="17197"/>
    <s v="University Park Energy LLC"/>
    <n v="4688511"/>
    <n v="60404113"/>
    <s v="55250_G_UPG5"/>
    <x v="0"/>
    <x v="1"/>
    <n v="0"/>
    <n v="5.5349613200000002E-2"/>
    <n v="5.5350001099999997E-2"/>
    <n v="3.8789999999566671E-7"/>
    <m/>
  </r>
  <r>
    <x v="10"/>
    <s v="17197"/>
    <s v="University Park Energy LLC"/>
    <n v="4688511"/>
    <n v="60404213"/>
    <s v="55250_G_UPG6"/>
    <x v="0"/>
    <x v="0"/>
    <n v="7.6946000000000003"/>
    <n v="7.6067309549999997"/>
    <n v="7.6067500319999901"/>
    <n v="1.9076999990375043E-5"/>
    <m/>
  </r>
  <r>
    <x v="10"/>
    <s v="17197"/>
    <s v="University Park Energy LLC"/>
    <n v="4688511"/>
    <n v="60404213"/>
    <s v="55250_G_UPG6"/>
    <x v="0"/>
    <x v="1"/>
    <n v="0"/>
    <n v="5.3749668100000002E-2"/>
    <n v="5.3750001300000003E-2"/>
    <n v="3.3320000000086614E-7"/>
    <m/>
  </r>
  <r>
    <x v="10"/>
    <s v="17197"/>
    <s v="University Park Energy LLC"/>
    <n v="4688511"/>
    <n v="60404313"/>
    <s v="55250_G_UPG7"/>
    <x v="0"/>
    <x v="0"/>
    <n v="9.4007100000000001"/>
    <n v="9.3471777349999901"/>
    <n v="9.3472000919999996"/>
    <n v="2.2357000009520789E-5"/>
    <m/>
  </r>
  <r>
    <x v="10"/>
    <s v="17197"/>
    <s v="University Park Energy LLC"/>
    <n v="4688511"/>
    <n v="60404313"/>
    <s v="55250_G_UPG7"/>
    <x v="0"/>
    <x v="1"/>
    <n v="0"/>
    <n v="6.7849540700000002E-2"/>
    <n v="6.7850001199999899E-2"/>
    <n v="4.6049999989639101E-7"/>
    <m/>
  </r>
  <r>
    <x v="10"/>
    <s v="17197"/>
    <s v="University Park Energy LLC"/>
    <n v="4688511"/>
    <n v="60404413"/>
    <s v="55250_G_UPG8"/>
    <x v="0"/>
    <x v="0"/>
    <n v="9.1009100000000007"/>
    <n v="9.1428398449999992"/>
    <n v="9.1428501949999994"/>
    <n v="1.0350000000158843E-5"/>
    <m/>
  </r>
  <r>
    <x v="10"/>
    <s v="17197"/>
    <s v="University Park Energy LLC"/>
    <n v="4688511"/>
    <n v="60404413"/>
    <s v="55250_G_UPG8"/>
    <x v="0"/>
    <x v="1"/>
    <n v="0"/>
    <n v="6.19494591E-2"/>
    <n v="6.1950001099999999E-2"/>
    <n v="5.4199999999920978E-7"/>
    <m/>
  </r>
  <r>
    <x v="10"/>
    <s v="17197"/>
    <s v="University Park Energy LLC"/>
    <n v="4688511"/>
    <n v="60404513"/>
    <s v="55250_G_UPG9"/>
    <x v="0"/>
    <x v="0"/>
    <n v="9.0990000000000002"/>
    <n v="9.11403125"/>
    <n v="9.1140501632999893"/>
    <n v="1.8913299989264942E-5"/>
    <m/>
  </r>
  <r>
    <x v="10"/>
    <s v="17197"/>
    <s v="University Park Energy LLC"/>
    <n v="4688511"/>
    <n v="60404513"/>
    <s v="55250_G_UPG9"/>
    <x v="0"/>
    <x v="1"/>
    <n v="0"/>
    <n v="6.6449569700000002E-2"/>
    <n v="6.6450001099999906E-2"/>
    <n v="4.3139999990338129E-7"/>
    <m/>
  </r>
  <r>
    <x v="10"/>
    <s v="17197"/>
    <s v="Will County Generating Station"/>
    <n v="8018111"/>
    <n v="3978013"/>
    <s v="884_B_3"/>
    <x v="0"/>
    <x v="0"/>
    <n v="0"/>
    <m/>
    <m/>
    <n v="0"/>
    <m/>
  </r>
  <r>
    <x v="10"/>
    <s v="17197"/>
    <s v="Will County Generating Station"/>
    <n v="8018111"/>
    <n v="3978013"/>
    <s v="884_B_3"/>
    <x v="0"/>
    <x v="1"/>
    <n v="0"/>
    <m/>
    <m/>
    <n v="0"/>
    <m/>
  </r>
  <r>
    <x v="10"/>
    <s v="17197"/>
    <s v="Will County Generating Station"/>
    <n v="8018111"/>
    <n v="3978313"/>
    <s v="884_B_4"/>
    <x v="0"/>
    <x v="0"/>
    <n v="1052.24"/>
    <n v="1052.2058750000001"/>
    <n v="1052.20503074"/>
    <n v="-8.4426000012172153E-4"/>
    <m/>
  </r>
  <r>
    <x v="10"/>
    <s v="17197"/>
    <s v="Will County Generating Station"/>
    <n v="8018111"/>
    <n v="3978313"/>
    <s v="884_B_4"/>
    <x v="0"/>
    <x v="1"/>
    <n v="4506.58"/>
    <n v="4506.3445000000002"/>
    <n v="4506.3459645119901"/>
    <n v="1.4645119899796555E-3"/>
    <m/>
  </r>
  <r>
    <x v="10"/>
    <s v="17199"/>
    <s v="Southern Illinois Power Coop"/>
    <n v="8164511"/>
    <n v="5925213"/>
    <s v="976_B_4"/>
    <x v="0"/>
    <x v="0"/>
    <n v="533.58199999999999"/>
    <n v="532.575875"/>
    <n v="532.57633545346096"/>
    <n v="4.6045346095979767E-4"/>
    <m/>
  </r>
  <r>
    <x v="10"/>
    <s v="17199"/>
    <s v="Southern Illinois Power Coop"/>
    <n v="8164511"/>
    <n v="5925213"/>
    <s v="976_B_4"/>
    <x v="0"/>
    <x v="1"/>
    <n v="2081.3334999999902"/>
    <n v="2078.16"/>
    <n v="2078.1628767183802"/>
    <n v="2.8767183803211083E-3"/>
    <m/>
  </r>
  <r>
    <x v="10"/>
    <s v="17199"/>
    <s v="Southern Illinois Power Coop"/>
    <n v="8164511"/>
    <n v="60406313"/>
    <s v="976_G_5"/>
    <x v="0"/>
    <x v="0"/>
    <n v="0.87180500000000005"/>
    <n v="2.2273503419999998"/>
    <n v="2.2273503538999999"/>
    <n v="1.1900000096431995E-8"/>
    <m/>
  </r>
  <r>
    <x v="10"/>
    <s v="17199"/>
    <s v="Southern Illinois Power Coop"/>
    <n v="8164511"/>
    <n v="60406313"/>
    <s v="976_G_5"/>
    <x v="0"/>
    <x v="1"/>
    <n v="0.122145"/>
    <n v="0.74590002449999904"/>
    <n v="0.74590001239999904"/>
    <n v="-1.2100000001957767E-8"/>
    <m/>
  </r>
  <r>
    <x v="10"/>
    <s v="17199"/>
    <s v="Southern Illinois Power Coop"/>
    <n v="8164511"/>
    <n v="60406413"/>
    <s v="976_G_6"/>
    <x v="0"/>
    <x v="0"/>
    <n v="0.67948500000000001"/>
    <n v="1.3808999024999999"/>
    <n v="1.38090014704"/>
    <n v="2.4454000002727128E-7"/>
    <m/>
  </r>
  <r>
    <x v="10"/>
    <s v="17199"/>
    <s v="Southern Illinois Power Coop"/>
    <n v="8164511"/>
    <n v="60406413"/>
    <s v="976_G_6"/>
    <x v="0"/>
    <x v="1"/>
    <n v="5.1084999999999998E-2"/>
    <n v="0.42515005494999902"/>
    <n v="0.42514994780799997"/>
    <n v="-1.0714199905059729E-7"/>
    <m/>
  </r>
  <r>
    <x v="10"/>
    <s v="17199"/>
    <s v="Southern Illinois Power Coop"/>
    <n v="8164511"/>
    <n v="60406513"/>
    <s v="976_B_123"/>
    <x v="0"/>
    <x v="0"/>
    <n v="379.62099999999998"/>
    <n v="379.50175000000002"/>
    <n v="379.5026039"/>
    <n v="8.538999999814223E-4"/>
    <m/>
  </r>
  <r>
    <x v="10"/>
    <s v="17199"/>
    <s v="Southern Illinois Power Coop"/>
    <n v="8164511"/>
    <n v="60406513"/>
    <s v="976_B_123"/>
    <x v="0"/>
    <x v="1"/>
    <n v="1620.06"/>
    <n v="1614.85725"/>
    <n v="1614.8551969999901"/>
    <n v="-2.0530000099370227E-3"/>
    <m/>
  </r>
  <r>
    <x v="10"/>
    <s v="17201"/>
    <s v="NRG Rockford Energy Center"/>
    <n v="9698111"/>
    <n v="53429113"/>
    <s v="55238_G_0001"/>
    <x v="0"/>
    <x v="0"/>
    <n v="27.2516"/>
    <n v="27.269251955000001"/>
    <n v="27.269258920999999"/>
    <n v="6.9659999972770947E-6"/>
    <m/>
  </r>
  <r>
    <x v="10"/>
    <s v="17201"/>
    <s v="NRG Rockford Energy Center"/>
    <n v="9698111"/>
    <n v="53429113"/>
    <s v="55238_G_0001"/>
    <x v="0"/>
    <x v="1"/>
    <n v="0.31769999999999998"/>
    <n v="0.31225872804999999"/>
    <n v="0.31225900620000002"/>
    <n v="2.7815000003261758E-7"/>
    <m/>
  </r>
  <r>
    <x v="10"/>
    <s v="17201"/>
    <s v="NRG Rockford Energy Center"/>
    <n v="9698111"/>
    <n v="53429213"/>
    <s v="55238_G_0002"/>
    <x v="0"/>
    <x v="0"/>
    <n v="16.886099999999999"/>
    <n v="17.00925586"/>
    <n v="17.009253841"/>
    <n v="-2.0190000000752661E-6"/>
    <m/>
  </r>
  <r>
    <x v="10"/>
    <s v="17201"/>
    <s v="NRG Rockford Energy Center"/>
    <n v="9698111"/>
    <n v="53429213"/>
    <s v="55238_G_0002"/>
    <x v="0"/>
    <x v="1"/>
    <n v="0.21285000000000001"/>
    <n v="0.21946051024999999"/>
    <n v="0.2194604989"/>
    <n v="-1.134999999541364E-8"/>
    <m/>
  </r>
  <r>
    <x v="10"/>
    <s v="17201"/>
    <s v="NRG Rockford Energy Center"/>
    <n v="9698111"/>
    <n v="53429313"/>
    <s v="55936_G_GT3"/>
    <x v="0"/>
    <x v="0"/>
    <n v="30.668299999999999"/>
    <n v="30.637572264999999"/>
    <n v="30.637575139999999"/>
    <n v="2.8749999998467501E-6"/>
    <m/>
  </r>
  <r>
    <x v="10"/>
    <s v="17201"/>
    <s v="NRG Rockford Energy Center"/>
    <n v="9698111"/>
    <n v="53429313"/>
    <s v="55936_G_GT3"/>
    <x v="0"/>
    <x v="1"/>
    <n v="0.36270000000000002"/>
    <n v="0.36222750854999902"/>
    <n v="0.36222701299999899"/>
    <n v="-4.9555000003476124E-7"/>
    <m/>
  </r>
  <r>
    <x v="11"/>
    <s v="18029"/>
    <s v="Lawrenceberg Power LLC"/>
    <n v="10715711"/>
    <n v="58635713"/>
    <s v="55502_G_1100"/>
    <x v="0"/>
    <x v="0"/>
    <n v="75.049999999999898"/>
    <n v="75.380984400000003"/>
    <n v="75.380733489999997"/>
    <n v="-2.5091000000543318E-4"/>
    <m/>
  </r>
  <r>
    <x v="11"/>
    <s v="18029"/>
    <s v="Lawrenceberg Power LLC"/>
    <n v="10715711"/>
    <n v="58635713"/>
    <s v="55502_G_1100"/>
    <x v="0"/>
    <x v="1"/>
    <n v="4.0944000000000003"/>
    <n v="4.3547324219999997"/>
    <n v="4.3547330120099996"/>
    <n v="5.9000999996783321E-7"/>
    <m/>
  </r>
  <r>
    <x v="11"/>
    <s v="18029"/>
    <s v="Lawrenceberg Power LLC"/>
    <n v="10715711"/>
    <n v="58635813"/>
    <s v="55502_G_1200"/>
    <x v="0"/>
    <x v="0"/>
    <n v="70.25"/>
    <n v="70.409039050000004"/>
    <n v="70.409203019999893"/>
    <n v="1.6396999988899097E-4"/>
    <m/>
  </r>
  <r>
    <x v="11"/>
    <s v="18029"/>
    <s v="Lawrenceberg Power LLC"/>
    <n v="10715711"/>
    <n v="58635813"/>
    <s v="55502_G_1200"/>
    <x v="0"/>
    <x v="1"/>
    <n v="3.8843999999999999"/>
    <n v="4.1305532224999997"/>
    <n v="4.1305585030999898"/>
    <n v="5.280599990165058E-6"/>
    <m/>
  </r>
  <r>
    <x v="11"/>
    <s v="18029"/>
    <s v="Lawrenceberg Power LLC"/>
    <n v="10715711"/>
    <n v="58635913"/>
    <s v="55502_G_2100"/>
    <x v="0"/>
    <x v="0"/>
    <n v="72.489999999999895"/>
    <n v="81.329867199999995"/>
    <n v="81.329870759999906"/>
    <n v="3.5599999108626434E-6"/>
    <m/>
  </r>
  <r>
    <x v="11"/>
    <s v="18029"/>
    <s v="Lawrenceberg Power LLC"/>
    <n v="10715711"/>
    <n v="58635913"/>
    <s v="55502_G_2100"/>
    <x v="0"/>
    <x v="1"/>
    <n v="3.8294999999999999"/>
    <n v="4.0732438965000002"/>
    <n v="4.0732390030000003"/>
    <n v="-4.8934999998806461E-6"/>
    <m/>
  </r>
  <r>
    <x v="11"/>
    <s v="18029"/>
    <s v="Lawrenceberg Power LLC"/>
    <n v="10715711"/>
    <n v="58636013"/>
    <s v="55502_G_2200"/>
    <x v="0"/>
    <x v="0"/>
    <n v="72.02"/>
    <n v="77.484078100000005"/>
    <n v="77.484351000000004"/>
    <n v="2.728999999987991E-4"/>
    <m/>
  </r>
  <r>
    <x v="11"/>
    <s v="18029"/>
    <s v="Lawrenceberg Power LLC"/>
    <n v="10715711"/>
    <n v="58636013"/>
    <s v="55502_G_2200"/>
    <x v="0"/>
    <x v="1"/>
    <n v="3.9041999999999999"/>
    <n v="4.1531694334999996"/>
    <n v="4.1531670110099999"/>
    <n v="-2.4224899997093985E-6"/>
    <m/>
  </r>
  <r>
    <x v="11"/>
    <s v="18037"/>
    <s v="JASPER MUNICIPAL ELECTRIC UTILITY"/>
    <n v="7224911"/>
    <n v="65418613"/>
    <s v="6225_B_1"/>
    <x v="1"/>
    <x v="0"/>
    <n v="0"/>
    <m/>
    <m/>
    <n v="0"/>
    <m/>
  </r>
  <r>
    <x v="11"/>
    <s v="18037"/>
    <s v="JASPER MUNICIPAL ELECTRIC UTILITY"/>
    <n v="7224911"/>
    <n v="65418613"/>
    <s v="6225_B_1"/>
    <x v="1"/>
    <x v="1"/>
    <n v="0"/>
    <m/>
    <m/>
    <n v="0"/>
    <m/>
  </r>
  <r>
    <x v="11"/>
    <s v="18041"/>
    <s v="Duke Energy Indiana LLC - Connersville"/>
    <n v="8198011"/>
    <n v="5820313"/>
    <s v="1002_G_2B"/>
    <x v="0"/>
    <x v="0"/>
    <n v="1.3"/>
    <n v="1.2884500729999999"/>
    <n v="1.2884500000000001"/>
    <n v="-7.2999999822798145E-8"/>
    <m/>
  </r>
  <r>
    <x v="11"/>
    <s v="18041"/>
    <s v="Duke Energy Indiana LLC - Connersville"/>
    <n v="8198011"/>
    <n v="5820313"/>
    <s v="1002_G_2B"/>
    <x v="0"/>
    <x v="1"/>
    <n v="0.32340000000000002"/>
    <n v="0.53700000000000003"/>
    <n v="0.53700000000000003"/>
    <n v="0"/>
    <m/>
  </r>
  <r>
    <x v="11"/>
    <s v="18041"/>
    <s v="Duke Energy Indiana LLC - Connersville"/>
    <n v="8198011"/>
    <n v="5820413"/>
    <s v="1002_G_1B"/>
    <x v="0"/>
    <x v="0"/>
    <n v="0.6"/>
    <n v="0.59720001199999995"/>
    <n v="0.59719999999999995"/>
    <n v="-1.199999999368373E-8"/>
    <m/>
  </r>
  <r>
    <x v="11"/>
    <s v="18041"/>
    <s v="Duke Energy Indiana LLC - Connersville"/>
    <n v="8198011"/>
    <n v="5820413"/>
    <s v="1002_G_1B"/>
    <x v="0"/>
    <x v="1"/>
    <n v="0.24990000000000001"/>
    <n v="0.24885000609999899"/>
    <n v="0.24885001000000001"/>
    <n v="3.9000010165768373E-9"/>
    <m/>
  </r>
  <r>
    <x v="11"/>
    <s v="18041"/>
    <s v="Duke Energy Indiana LLC - Connersville"/>
    <n v="8198011"/>
    <n v="5820513"/>
    <s v="1002_G_1"/>
    <x v="0"/>
    <x v="0"/>
    <n v="0.6"/>
    <n v="0.59720001199999995"/>
    <n v="0.59719999999999995"/>
    <n v="-1.199999999368373E-8"/>
    <m/>
  </r>
  <r>
    <x v="11"/>
    <s v="18041"/>
    <s v="Duke Energy Indiana LLC - Connersville"/>
    <n v="8198011"/>
    <n v="5820513"/>
    <s v="1002_G_1"/>
    <x v="0"/>
    <x v="1"/>
    <n v="0.24990000000000001"/>
    <n v="0.24885000609999899"/>
    <n v="0.24885001000000001"/>
    <n v="3.9000010165768373E-9"/>
    <m/>
  </r>
  <r>
    <x v="11"/>
    <s v="18041"/>
    <s v="Duke Energy Indiana LLC - Connersville"/>
    <n v="8198011"/>
    <n v="5820613"/>
    <s v="1002_G_2"/>
    <x v="0"/>
    <x v="0"/>
    <n v="1.3"/>
    <n v="1.2989500729999901"/>
    <n v="1.29895"/>
    <n v="-7.2999990052835528E-8"/>
    <m/>
  </r>
  <r>
    <x v="11"/>
    <s v="18041"/>
    <s v="Duke Energy Indiana LLC - Connersville"/>
    <n v="8198011"/>
    <n v="5820613"/>
    <s v="1002_G_2"/>
    <x v="0"/>
    <x v="1"/>
    <n v="0.32340000000000002"/>
    <n v="0.54134997549999997"/>
    <n v="0.54135"/>
    <n v="2.4500000028737645E-8"/>
    <m/>
  </r>
  <r>
    <x v="11"/>
    <s v="18043"/>
    <s v="Duke Energy Indiana, LLC-Gallagher Gene"/>
    <n v="7742411"/>
    <n v="1881613"/>
    <s v="1008_B_4"/>
    <x v="0"/>
    <x v="0"/>
    <n v="328.2"/>
    <n v="328.20259375000001"/>
    <n v="328.20215601000001"/>
    <n v="-4.3773999999530133E-4"/>
    <m/>
  </r>
  <r>
    <x v="11"/>
    <s v="18043"/>
    <s v="Duke Energy Indiana, LLC-Gallagher Gene"/>
    <n v="7742411"/>
    <n v="1881613"/>
    <s v="1008_B_4"/>
    <x v="0"/>
    <x v="1"/>
    <n v="755.2"/>
    <n v="755.17206250000004"/>
    <n v="755.17190849999997"/>
    <n v="-1.5400000006593473E-4"/>
    <m/>
  </r>
  <r>
    <x v="11"/>
    <s v="18043"/>
    <s v="Duke Energy Indiana, LLC-Gallagher Gene"/>
    <n v="7742411"/>
    <n v="1881913"/>
    <s v="1008_B_2"/>
    <x v="0"/>
    <x v="0"/>
    <n v="320.39999999999998"/>
    <n v="320.34462500000001"/>
    <n v="320.34446710200001"/>
    <n v="-1.5789799999765819E-4"/>
    <m/>
  </r>
  <r>
    <x v="11"/>
    <s v="18043"/>
    <s v="Duke Energy Indiana, LLC-Gallagher Gene"/>
    <n v="7742411"/>
    <n v="1881913"/>
    <s v="1008_B_2"/>
    <x v="0"/>
    <x v="1"/>
    <n v="702.2"/>
    <n v="702.17262500000004"/>
    <n v="702.17280549999998"/>
    <n v="1.8049999994218524E-4"/>
    <m/>
  </r>
  <r>
    <x v="11"/>
    <s v="18051"/>
    <s v="Duke Energy Indiana LLC - Gibson Genera"/>
    <n v="7363111"/>
    <n v="10573413"/>
    <s v="6113_B_2"/>
    <x v="0"/>
    <x v="0"/>
    <n v="2953.1120000000001"/>
    <n v="2951.2972500000001"/>
    <n v="2951.2979175099999"/>
    <n v="6.6750999985742965E-4"/>
    <m/>
  </r>
  <r>
    <x v="11"/>
    <s v="18051"/>
    <s v="Duke Energy Indiana LLC - Gibson Genera"/>
    <n v="7363111"/>
    <n v="10573413"/>
    <s v="6113_B_2"/>
    <x v="0"/>
    <x v="1"/>
    <n v="2339.9290000000001"/>
    <n v="2339.92425"/>
    <n v="2339.9288960999902"/>
    <n v="4.6460999901682953E-3"/>
    <m/>
  </r>
  <r>
    <x v="11"/>
    <s v="18051"/>
    <s v="Duke Energy Indiana LLC - Gibson Genera"/>
    <n v="7363111"/>
    <n v="10573513"/>
    <s v="6113_B_1"/>
    <x v="0"/>
    <x v="0"/>
    <n v="1886.4"/>
    <n v="1880.9336249999999"/>
    <n v="1880.9349580101"/>
    <n v="1.3330101000974537E-3"/>
    <m/>
  </r>
  <r>
    <x v="11"/>
    <s v="18051"/>
    <s v="Duke Energy Indiana LLC - Gibson Genera"/>
    <n v="7363111"/>
    <n v="10573513"/>
    <s v="6113_B_1"/>
    <x v="0"/>
    <x v="1"/>
    <n v="1807.1"/>
    <n v="1807.1888750000001"/>
    <n v="1807.1858845120901"/>
    <n v="-2.9904879099831305E-3"/>
    <m/>
  </r>
  <r>
    <x v="11"/>
    <s v="18051"/>
    <s v="Duke Energy Indiana LLC - Gibson Genera"/>
    <n v="7363111"/>
    <n v="10573613"/>
    <s v="6113_B_5"/>
    <x v="0"/>
    <x v="0"/>
    <n v="3272.77"/>
    <n v="3263.8712500000001"/>
    <n v="3263.8714545999901"/>
    <n v="2.0459998995647766E-4"/>
    <m/>
  </r>
  <r>
    <x v="11"/>
    <s v="18051"/>
    <s v="Duke Energy Indiana LLC - Gibson Genera"/>
    <n v="7363111"/>
    <n v="10573613"/>
    <s v="6113_B_5"/>
    <x v="0"/>
    <x v="1"/>
    <n v="5494.9390000000003"/>
    <n v="5490.64"/>
    <n v="5490.6414910009998"/>
    <n v="1.4910009995219298E-3"/>
    <m/>
  </r>
  <r>
    <x v="11"/>
    <s v="18051"/>
    <s v="Duke Energy Indiana LLC - Gibson Genera"/>
    <n v="7363111"/>
    <n v="10574013"/>
    <s v="6113_B_3"/>
    <x v="0"/>
    <x v="0"/>
    <n v="3018.7359999999999"/>
    <n v="3011.1882500000002"/>
    <n v="3011.195843"/>
    <n v="7.5929999998152198E-3"/>
    <m/>
  </r>
  <r>
    <x v="11"/>
    <s v="18051"/>
    <s v="Duke Energy Indiana LLC - Gibson Genera"/>
    <n v="7363111"/>
    <n v="10574013"/>
    <s v="6113_B_3"/>
    <x v="0"/>
    <x v="1"/>
    <n v="2113.837"/>
    <n v="2112.6792500000001"/>
    <n v="2112.6789792"/>
    <n v="-2.7080000018031569E-4"/>
    <m/>
  </r>
  <r>
    <x v="11"/>
    <s v="18051"/>
    <s v="Duke Energy Indiana LLC - Gibson Genera"/>
    <n v="7363111"/>
    <n v="10574213"/>
    <s v="6113_B_4"/>
    <x v="0"/>
    <x v="0"/>
    <n v="2059.0070000000001"/>
    <n v="2055.5922500000001"/>
    <n v="2055.5937115000002"/>
    <n v="1.4615000000048894E-3"/>
    <m/>
  </r>
  <r>
    <x v="11"/>
    <s v="18051"/>
    <s v="Duke Energy Indiana LLC - Gibson Genera"/>
    <n v="7363111"/>
    <n v="10574213"/>
    <s v="6113_B_4"/>
    <x v="0"/>
    <x v="1"/>
    <n v="3206.8440000000001"/>
    <n v="3206.8440000000001"/>
    <n v="3206.84418822099"/>
    <n v="1.8822098991222447E-4"/>
    <m/>
  </r>
  <r>
    <x v="11"/>
    <s v="18055"/>
    <s v="WORTHINGTON GENERATION"/>
    <n v="4560611"/>
    <n v="28032213"/>
    <s v="55148_G_2"/>
    <x v="0"/>
    <x v="0"/>
    <n v="0.5"/>
    <n v="6.5968823249999904"/>
    <n v="6.59688260999999"/>
    <n v="2.849999996001884E-7"/>
    <m/>
  </r>
  <r>
    <x v="11"/>
    <s v="18055"/>
    <s v="WORTHINGTON GENERATION"/>
    <n v="4560611"/>
    <n v="28032213"/>
    <s v="55148_G_2"/>
    <x v="0"/>
    <x v="1"/>
    <n v="3.8700000000000002E-3"/>
    <n v="4.5282268525000002E-2"/>
    <n v="4.5282223140200001E-2"/>
    <n v="-4.5384800001491143E-8"/>
    <m/>
  </r>
  <r>
    <x v="11"/>
    <s v="18055"/>
    <s v="WORTHINGTON GENERATION"/>
    <n v="4560611"/>
    <n v="28032313"/>
    <s v="55148_G_3"/>
    <x v="0"/>
    <x v="0"/>
    <n v="1.1000000000000001"/>
    <n v="4.6313305665"/>
    <n v="4.6313330689999903"/>
    <n v="2.502499990342244E-6"/>
    <m/>
  </r>
  <r>
    <x v="11"/>
    <s v="18055"/>
    <s v="WORTHINGTON GENERATION"/>
    <n v="4560611"/>
    <n v="28032313"/>
    <s v="55148_G_3"/>
    <x v="0"/>
    <x v="1"/>
    <n v="9.5099999999999994E-3"/>
    <n v="3.4086471559999998E-2"/>
    <n v="3.4086500499999998E-2"/>
    <n v="2.894000000058794E-8"/>
    <m/>
  </r>
  <r>
    <x v="11"/>
    <s v="18055"/>
    <s v="WORTHINGTON GENERATION"/>
    <n v="4560611"/>
    <n v="28032413"/>
    <s v="55148_G_4"/>
    <x v="0"/>
    <x v="0"/>
    <n v="0.8"/>
    <n v="5.8562373049999996"/>
    <n v="5.8562366201199998"/>
    <n v="-6.8487999982380643E-7"/>
    <m/>
  </r>
  <r>
    <x v="11"/>
    <s v="18055"/>
    <s v="WORTHINGTON GENERATION"/>
    <n v="4560611"/>
    <n v="28032413"/>
    <s v="55148_G_4"/>
    <x v="0"/>
    <x v="1"/>
    <n v="8.7299999999999999E-3"/>
    <n v="3.952802658E-2"/>
    <n v="3.9528032111300002E-2"/>
    <n v="5.531300001360151E-9"/>
    <m/>
  </r>
  <r>
    <x v="11"/>
    <s v="18055"/>
    <s v="WORTHINGTON GENERATION"/>
    <n v="4560611"/>
    <n v="28032513"/>
    <s v="55148_G_1"/>
    <x v="0"/>
    <x v="0"/>
    <n v="0.6"/>
    <n v="7.3923881849999997"/>
    <n v="7.3923866509999998"/>
    <n v="-1.5339999999142151E-6"/>
    <m/>
  </r>
  <r>
    <x v="11"/>
    <s v="18055"/>
    <s v="WORTHINGTON GENERATION"/>
    <n v="4560611"/>
    <n v="28032513"/>
    <s v="55148_G_1"/>
    <x v="0"/>
    <x v="1"/>
    <n v="5.8799999999999998E-3"/>
    <n v="5.4374443049999999E-2"/>
    <n v="5.4374468900199903E-2"/>
    <n v="2.5850199904253746E-8"/>
    <m/>
  </r>
  <r>
    <x v="11"/>
    <s v="18057"/>
    <s v="Duke Energy Indiana LLC - Noblesville G"/>
    <n v="4561111"/>
    <n v="91185813"/>
    <s v="1007_G_3"/>
    <x v="0"/>
    <x v="0"/>
    <n v="24"/>
    <n v="23.960173829999999"/>
    <n v="23.960160782999999"/>
    <n v="-1.3046999999488662E-5"/>
    <m/>
  </r>
  <r>
    <x v="11"/>
    <s v="18057"/>
    <s v="Duke Energy Indiana LLC - Noblesville G"/>
    <n v="4561111"/>
    <n v="91185813"/>
    <s v="1007_G_3"/>
    <x v="0"/>
    <x v="1"/>
    <n v="1"/>
    <n v="0.8487056275"/>
    <n v="0.84870353639999896"/>
    <n v="-2.0911000010448433E-6"/>
    <m/>
  </r>
  <r>
    <x v="11"/>
    <s v="18057"/>
    <s v="Duke Energy Indiana LLC - Noblesville G"/>
    <n v="4561111"/>
    <n v="91185913"/>
    <s v="1007_G_4"/>
    <x v="0"/>
    <x v="0"/>
    <n v="19.600000000000001"/>
    <n v="19.400195310000001"/>
    <n v="19.400220773000001"/>
    <n v="2.5463000000058855E-5"/>
    <m/>
  </r>
  <r>
    <x v="11"/>
    <s v="18057"/>
    <s v="Duke Energy Indiana LLC - Noblesville G"/>
    <n v="4561111"/>
    <n v="91185913"/>
    <s v="1007_G_4"/>
    <x v="0"/>
    <x v="1"/>
    <n v="1"/>
    <n v="0.82847424300000005"/>
    <n v="0.82847453660000003"/>
    <n v="2.9359999997868869E-7"/>
    <m/>
  </r>
  <r>
    <x v="11"/>
    <s v="18057"/>
    <s v="Duke Energy Indiana LLC - Noblesville G"/>
    <n v="4561111"/>
    <n v="91186013"/>
    <s v="1007_G_5"/>
    <x v="0"/>
    <x v="0"/>
    <n v="22.8"/>
    <n v="22.881542969999899"/>
    <n v="22.88159082"/>
    <n v="4.7850000100879697E-5"/>
    <m/>
  </r>
  <r>
    <x v="11"/>
    <s v="18057"/>
    <s v="Duke Energy Indiana LLC - Noblesville G"/>
    <n v="4561111"/>
    <n v="91186013"/>
    <s v="1007_G_5"/>
    <x v="0"/>
    <x v="1"/>
    <n v="0.9"/>
    <n v="0.77804834"/>
    <n v="0.77804904580000001"/>
    <n v="7.0580000000042276E-7"/>
    <m/>
  </r>
  <r>
    <x v="11"/>
    <s v="18065"/>
    <s v="Duke Energy Indiana LLC - Henry County"/>
    <n v="4664211"/>
    <n v="27969413"/>
    <s v="7763_G_3"/>
    <x v="0"/>
    <x v="0"/>
    <n v="23.4"/>
    <n v="23.423158205"/>
    <n v="23.4231620239999"/>
    <n v="3.8189999003179764E-6"/>
    <m/>
  </r>
  <r>
    <x v="11"/>
    <s v="18065"/>
    <s v="Duke Energy Indiana LLC - Henry County"/>
    <n v="4664211"/>
    <n v="27969413"/>
    <s v="7763_G_3"/>
    <x v="0"/>
    <x v="1"/>
    <n v="0.15423000000000001"/>
    <n v="0.16515563964999999"/>
    <n v="0.16515550021099901"/>
    <n v="-1.3943900098456474E-7"/>
    <m/>
  </r>
  <r>
    <x v="11"/>
    <s v="18065"/>
    <s v="Duke Energy Indiana LLC - Henry County"/>
    <n v="4664211"/>
    <n v="27969513"/>
    <s v="7763_G_1"/>
    <x v="0"/>
    <x v="0"/>
    <n v="19.3"/>
    <n v="19.360888670000001"/>
    <n v="19.360892519999901"/>
    <n v="3.8499998993302142E-6"/>
    <m/>
  </r>
  <r>
    <x v="11"/>
    <s v="18065"/>
    <s v="Duke Energy Indiana LLC - Henry County"/>
    <n v="4664211"/>
    <n v="27969513"/>
    <s v="7763_G_1"/>
    <x v="0"/>
    <x v="1"/>
    <n v="0.127244"/>
    <n v="0.13622756959999999"/>
    <n v="0.1362273906"/>
    <n v="-1.7899999998904903E-7"/>
    <m/>
  </r>
  <r>
    <x v="11"/>
    <s v="18065"/>
    <s v="Duke Energy Indiana LLC - Henry County"/>
    <n v="4664211"/>
    <n v="27969613"/>
    <s v="7763_G_2"/>
    <x v="0"/>
    <x v="0"/>
    <n v="26.5"/>
    <n v="26.531400389999899"/>
    <n v="26.531402091"/>
    <n v="1.7010001016615206E-6"/>
    <m/>
  </r>
  <r>
    <x v="11"/>
    <s v="18065"/>
    <s v="Duke Energy Indiana LLC - Henry County"/>
    <n v="4664211"/>
    <n v="27969613"/>
    <s v="7763_G_2"/>
    <x v="0"/>
    <x v="1"/>
    <n v="0.173205"/>
    <n v="0.18506767275"/>
    <n v="0.18506750151099999"/>
    <n v="-1.7123900000748371E-7"/>
    <m/>
  </r>
  <r>
    <x v="11"/>
    <s v="18073"/>
    <s v="NIPSCO   R M  SCHAHFER GENERATING STATI"/>
    <n v="7957011"/>
    <n v="3008913"/>
    <s v="6085_B_15"/>
    <x v="0"/>
    <x v="0"/>
    <n v="773.97436000000005"/>
    <n v="773.97393750000003"/>
    <n v="773.97444067042898"/>
    <n v="5.0317042894221231E-4"/>
    <m/>
  </r>
  <r>
    <x v="11"/>
    <s v="18073"/>
    <s v="NIPSCO   R M  SCHAHFER GENERATING STATI"/>
    <n v="7957011"/>
    <n v="3008913"/>
    <s v="6085_B_15"/>
    <x v="0"/>
    <x v="1"/>
    <n v="103.295304399999"/>
    <n v="103.2951328"/>
    <n v="103.295170502612"/>
    <n v="3.7702611990653168E-5"/>
    <m/>
  </r>
  <r>
    <x v="11"/>
    <s v="18073"/>
    <s v="NIPSCO   R M  SCHAHFER GENERATING STATI"/>
    <n v="7957011"/>
    <n v="3009313"/>
    <s v="6085_B_14"/>
    <x v="0"/>
    <x v="0"/>
    <n v="280.58593000000002"/>
    <n v="280.58568750000001"/>
    <n v="280.585690349"/>
    <n v="2.8489999976955005E-6"/>
    <m/>
  </r>
  <r>
    <x v="11"/>
    <s v="18073"/>
    <s v="NIPSCO   R M  SCHAHFER GENERATING STATI"/>
    <n v="7957011"/>
    <n v="3009313"/>
    <s v="6085_B_14"/>
    <x v="0"/>
    <x v="1"/>
    <n v="58.1320148"/>
    <n v="58.131988299999897"/>
    <n v="58.131929589865997"/>
    <n v="-5.8710133899353423E-5"/>
    <m/>
  </r>
  <r>
    <x v="11"/>
    <s v="18073"/>
    <s v="NIPSCO   R M  SCHAHFER GENERATING STATI"/>
    <n v="7957011"/>
    <n v="3009713"/>
    <s v="6085_G_16A"/>
    <x v="0"/>
    <x v="0"/>
    <n v="13.57"/>
    <n v="13.56957031"/>
    <n v="13.5695713"/>
    <n v="9.9000000020055268E-7"/>
    <m/>
  </r>
  <r>
    <x v="11"/>
    <s v="18073"/>
    <s v="NIPSCO   R M  SCHAHFER GENERATING STATI"/>
    <n v="7957011"/>
    <n v="3009713"/>
    <s v="6085_G_16A"/>
    <x v="0"/>
    <x v="1"/>
    <n v="2.9000000000000001E-2"/>
    <n v="2.9225999829999998E-2"/>
    <n v="2.9226000701E-2"/>
    <n v="8.7100000129014532E-10"/>
    <m/>
  </r>
  <r>
    <x v="11"/>
    <s v="18073"/>
    <s v="NIPSCO   R M  SCHAHFER GENERATING STATI"/>
    <n v="7957011"/>
    <n v="3009813"/>
    <s v="6085_G_16B"/>
    <x v="0"/>
    <x v="0"/>
    <n v="0"/>
    <m/>
    <m/>
    <n v="0"/>
    <m/>
  </r>
  <r>
    <x v="11"/>
    <s v="18073"/>
    <s v="NIPSCO   R M  SCHAHFER GENERATING STATI"/>
    <n v="7957011"/>
    <n v="3009813"/>
    <s v="6085_G_16B"/>
    <x v="0"/>
    <x v="1"/>
    <n v="0"/>
    <m/>
    <m/>
    <n v="0"/>
    <m/>
  </r>
  <r>
    <x v="11"/>
    <s v="18073"/>
    <s v="NIPSCO   R M  SCHAHFER GENERATING STATI"/>
    <n v="7957011"/>
    <n v="3009913"/>
    <s v="6085_B_18"/>
    <x v="0"/>
    <x v="0"/>
    <n v="1557.1123"/>
    <n v="1557.1115"/>
    <n v="1557.1151637676101"/>
    <n v="3.6637676100781391E-3"/>
    <m/>
  </r>
  <r>
    <x v="11"/>
    <s v="18073"/>
    <s v="NIPSCO   R M  SCHAHFER GENERATING STATI"/>
    <n v="7957011"/>
    <n v="3009913"/>
    <s v="6085_B_18"/>
    <x v="0"/>
    <x v="1"/>
    <n v="526.15940809999995"/>
    <n v="526.15962500000001"/>
    <n v="526.15871088095605"/>
    <n v="-9.1411904395499732E-4"/>
    <m/>
  </r>
  <r>
    <x v="11"/>
    <s v="18073"/>
    <s v="NIPSCO   R M  SCHAHFER GENERATING STATI"/>
    <n v="7957011"/>
    <n v="3010013"/>
    <s v="6085_B_17"/>
    <x v="0"/>
    <x v="0"/>
    <n v="1771.3215700000001"/>
    <n v="1771.3173750000001"/>
    <n v="1771.31965550322"/>
    <n v="2.2805032199357811E-3"/>
    <m/>
  </r>
  <r>
    <x v="11"/>
    <s v="18073"/>
    <s v="NIPSCO   R M  SCHAHFER GENERATING STATI"/>
    <n v="7957011"/>
    <n v="3010013"/>
    <s v="6085_B_17"/>
    <x v="0"/>
    <x v="1"/>
    <n v="753.32373496000002"/>
    <n v="753.32456249999996"/>
    <n v="753.32415369432499"/>
    <n v="-4.0880567496515141E-4"/>
    <m/>
  </r>
  <r>
    <x v="11"/>
    <s v="18077"/>
    <s v="Indiana-Kentucky Electric Corporation -"/>
    <n v="7744211"/>
    <n v="1875813"/>
    <s v="983_B_1"/>
    <x v="0"/>
    <x v="0"/>
    <n v="1180.97"/>
    <n v="1177.62075"/>
    <n v="1177.6171835"/>
    <n v="-3.5665000000335567E-3"/>
    <m/>
  </r>
  <r>
    <x v="11"/>
    <s v="18077"/>
    <s v="Indiana-Kentucky Electric Corporation -"/>
    <n v="7744211"/>
    <n v="1875813"/>
    <s v="983_B_1"/>
    <x v="0"/>
    <x v="1"/>
    <n v="734.48"/>
    <n v="740.95962499999996"/>
    <n v="740.96025059999897"/>
    <n v="6.2559999901168339E-4"/>
    <m/>
  </r>
  <r>
    <x v="11"/>
    <s v="18077"/>
    <s v="Indiana-Kentucky Electric Corporation -"/>
    <n v="7744211"/>
    <n v="1875913"/>
    <s v="983_B_2"/>
    <x v="0"/>
    <x v="0"/>
    <n v="1420.71"/>
    <n v="1414.8911250000001"/>
    <n v="1414.88617600099"/>
    <n v="-4.9489990101392323E-3"/>
    <m/>
  </r>
  <r>
    <x v="11"/>
    <s v="18077"/>
    <s v="Indiana-Kentucky Electric Corporation -"/>
    <n v="7744211"/>
    <n v="1875913"/>
    <s v="983_B_2"/>
    <x v="0"/>
    <x v="1"/>
    <n v="883.58"/>
    <n v="853.16656250000005"/>
    <n v="853.16670439999905"/>
    <n v="1.4189999899372197E-4"/>
    <m/>
  </r>
  <r>
    <x v="11"/>
    <s v="18077"/>
    <s v="Indiana-Kentucky Electric Corporation -"/>
    <n v="7744211"/>
    <n v="1876113"/>
    <s v="983_B_4"/>
    <x v="0"/>
    <x v="0"/>
    <n v="1151.53"/>
    <n v="1875.9555"/>
    <n v="1875.9583650009899"/>
    <n v="2.865000989913824E-3"/>
    <m/>
  </r>
  <r>
    <x v="11"/>
    <s v="18077"/>
    <s v="Indiana-Kentucky Electric Corporation -"/>
    <n v="7744211"/>
    <n v="1876113"/>
    <s v="983_B_4"/>
    <x v="0"/>
    <x v="1"/>
    <n v="730.99"/>
    <n v="728.93531250000001"/>
    <n v="728.93517910000003"/>
    <n v="-1.3339999998152052E-4"/>
    <m/>
  </r>
  <r>
    <x v="11"/>
    <s v="18077"/>
    <s v="Indiana-Kentucky Electric Corporation -"/>
    <n v="7744211"/>
    <n v="1876213"/>
    <s v="983_B_3"/>
    <x v="0"/>
    <x v="0"/>
    <n v="1385.42"/>
    <n v="1280.83475"/>
    <n v="1280.8351346009999"/>
    <n v="3.8460099995063501E-4"/>
    <m/>
  </r>
  <r>
    <x v="11"/>
    <s v="18077"/>
    <s v="Indiana-Kentucky Electric Corporation -"/>
    <n v="7744211"/>
    <n v="1876213"/>
    <s v="983_B_3"/>
    <x v="0"/>
    <x v="1"/>
    <n v="861.64"/>
    <n v="854.14218749999998"/>
    <n v="854.14202839999996"/>
    <n v="-1.5910000001895241E-4"/>
    <m/>
  </r>
  <r>
    <x v="11"/>
    <s v="18077"/>
    <s v="Indiana-Kentucky Electric Corporation -"/>
    <n v="7744211"/>
    <n v="1876313"/>
    <s v="983_B_5"/>
    <x v="0"/>
    <x v="0"/>
    <n v="1096.1500000000001"/>
    <n v="1727.5328750000001"/>
    <n v="1727.5338115039999"/>
    <n v="9.3650399981015653E-4"/>
    <m/>
  </r>
  <r>
    <x v="11"/>
    <s v="18077"/>
    <s v="Indiana-Kentucky Electric Corporation -"/>
    <n v="7744211"/>
    <n v="1876313"/>
    <s v="983_B_5"/>
    <x v="0"/>
    <x v="1"/>
    <n v="695.84"/>
    <n v="693.89031250000005"/>
    <n v="693.89114159999997"/>
    <n v="8.2909999991898076E-4"/>
    <m/>
  </r>
  <r>
    <x v="11"/>
    <s v="18077"/>
    <s v="Indiana-Kentucky Electric Corporation -"/>
    <n v="7744211"/>
    <n v="1876413"/>
    <s v="983_B_6"/>
    <x v="0"/>
    <x v="0"/>
    <n v="3120.72"/>
    <n v="1764.9114999999999"/>
    <n v="1764.911224211"/>
    <n v="-2.757889999429608E-4"/>
    <m/>
  </r>
  <r>
    <x v="11"/>
    <s v="18077"/>
    <s v="Indiana-Kentucky Electric Corporation -"/>
    <n v="7744211"/>
    <n v="1876413"/>
    <s v="983_B_6"/>
    <x v="0"/>
    <x v="1"/>
    <n v="654.47"/>
    <n v="658.36937499999999"/>
    <n v="658.37012811099999"/>
    <n v="7.531109999945329E-4"/>
    <m/>
  </r>
  <r>
    <x v="11"/>
    <s v="18083"/>
    <s v="Duke Energy Indiana Incorporated Wheatl"/>
    <n v="4479311"/>
    <n v="28308013"/>
    <s v="55224_G_CTG3"/>
    <x v="0"/>
    <x v="0"/>
    <n v="2.302"/>
    <n v="2.3020468749999998"/>
    <n v="2.3020470099999999"/>
    <n v="1.3500000006771984E-7"/>
    <m/>
  </r>
  <r>
    <x v="11"/>
    <s v="18083"/>
    <s v="Duke Energy Indiana Incorporated Wheatl"/>
    <n v="4479311"/>
    <n v="28308013"/>
    <s v="55224_G_CTG3"/>
    <x v="0"/>
    <x v="1"/>
    <n v="1.0999999999999999E-2"/>
    <n v="1.0869501114999999E-2"/>
    <n v="1.08695001E-2"/>
    <n v="-1.0149999989800262E-9"/>
    <m/>
  </r>
  <r>
    <x v="11"/>
    <s v="18083"/>
    <s v="Duke Energy Indiana Incorporated Wheatl"/>
    <n v="4479311"/>
    <n v="28308113"/>
    <s v="55224_G_CTG4"/>
    <x v="0"/>
    <x v="0"/>
    <n v="27.007000000000001"/>
    <n v="27.00660156"/>
    <n v="27.006611629999899"/>
    <n v="1.0069999898831838E-5"/>
    <m/>
  </r>
  <r>
    <x v="11"/>
    <s v="18083"/>
    <s v="Duke Energy Indiana Incorporated Wheatl"/>
    <n v="4479311"/>
    <n v="28308113"/>
    <s v="55224_G_CTG4"/>
    <x v="0"/>
    <x v="1"/>
    <n v="0.14799999999999999"/>
    <n v="0.14794352719999901"/>
    <n v="0.14794350231"/>
    <n v="-2.4889999006294516E-8"/>
    <m/>
  </r>
  <r>
    <x v="11"/>
    <s v="18083"/>
    <s v="Duke Energy Indiana Incorporated Wheatl"/>
    <n v="4479311"/>
    <n v="28308213"/>
    <s v="55224_G_CTG1"/>
    <x v="0"/>
    <x v="0"/>
    <n v="31.274000000000001"/>
    <n v="31.273564454999999"/>
    <n v="31.273555120999902"/>
    <n v="-9.3340000972830239E-6"/>
    <m/>
  </r>
  <r>
    <x v="11"/>
    <s v="18083"/>
    <s v="Duke Energy Indiana Incorporated Wheatl"/>
    <n v="4479311"/>
    <n v="28308213"/>
    <s v="55224_G_CTG1"/>
    <x v="0"/>
    <x v="1"/>
    <n v="0.14000000000000001"/>
    <n v="0.140325469949999"/>
    <n v="0.14032550020000001"/>
    <n v="3.0250001004095139E-8"/>
    <m/>
  </r>
  <r>
    <x v="11"/>
    <s v="18083"/>
    <s v="Duke Energy Indiana Incorporated Wheatl"/>
    <n v="4479311"/>
    <n v="28308313"/>
    <s v="55224_G_CTG2"/>
    <x v="0"/>
    <x v="0"/>
    <n v="32.308999999999997"/>
    <n v="32.309417969999998"/>
    <n v="32.309421299999997"/>
    <n v="3.3299999984137685E-6"/>
    <m/>
  </r>
  <r>
    <x v="11"/>
    <s v="18083"/>
    <s v="Duke Energy Indiana Incorporated Wheatl"/>
    <n v="4479311"/>
    <n v="28308313"/>
    <s v="55224_G_CTG2"/>
    <x v="0"/>
    <x v="1"/>
    <n v="0.16900000000000001"/>
    <n v="0.16852157595"/>
    <n v="0.16852149990000001"/>
    <n v="-7.604999999188955E-8"/>
    <m/>
  </r>
  <r>
    <x v="11"/>
    <s v="18083"/>
    <s v="Duke Energy Indiana LLC Edwardsport Gen"/>
    <n v="4478911"/>
    <n v="28309713"/>
    <s v="1004_G_CT1"/>
    <x v="0"/>
    <x v="0"/>
    <n v="416.8"/>
    <n v="416.79768749999999"/>
    <n v="416.79775999999902"/>
    <n v="7.2499999021147232E-5"/>
    <m/>
  </r>
  <r>
    <x v="11"/>
    <s v="18083"/>
    <s v="Duke Energy Indiana LLC Edwardsport Gen"/>
    <n v="4478911"/>
    <n v="28309713"/>
    <s v="1004_G_CT1"/>
    <x v="0"/>
    <x v="1"/>
    <n v="27.69538"/>
    <n v="26.334515625000002"/>
    <n v="26.334449139689902"/>
    <n v="-6.6485310100006245E-5"/>
    <m/>
  </r>
  <r>
    <x v="11"/>
    <s v="18083"/>
    <s v="Duke Energy Indiana LLC Edwardsport Gen"/>
    <n v="4478911"/>
    <n v="28309813"/>
    <s v="1004_G_CT2"/>
    <x v="0"/>
    <x v="0"/>
    <n v="344.7"/>
    <n v="344.59481249999999"/>
    <n v="344.59426079999997"/>
    <n v="-5.5170000001680819E-4"/>
    <m/>
  </r>
  <r>
    <x v="11"/>
    <s v="18083"/>
    <s v="Duke Energy Indiana LLC Edwardsport Gen"/>
    <n v="4478911"/>
    <n v="28309813"/>
    <s v="1004_G_CT2"/>
    <x v="0"/>
    <x v="1"/>
    <n v="33.573338"/>
    <n v="32.462832030000001"/>
    <n v="32.462990184854803"/>
    <n v="1.5815485480175084E-4"/>
    <m/>
  </r>
  <r>
    <x v="11"/>
    <s v="18089"/>
    <s v="ARCELORMITTAL  INDIANA HARBOR  LLC"/>
    <n v="3986611"/>
    <n v="32566313"/>
    <s v="10397_B_8HPB"/>
    <x v="1"/>
    <x v="0"/>
    <n v="259.38099999999997"/>
    <m/>
    <n v="260.09158649999802"/>
    <n v="0.71058649999804402"/>
    <m/>
  </r>
  <r>
    <x v="11"/>
    <s v="18089"/>
    <s v="ARCELORMITTAL  INDIANA HARBOR  LLC"/>
    <n v="3986611"/>
    <n v="32566313"/>
    <s v="10397_B_8HPB"/>
    <x v="1"/>
    <x v="1"/>
    <n v="465.49360000000001"/>
    <m/>
    <n v="466.76887972800398"/>
    <n v="1.2752797280039658"/>
    <m/>
  </r>
  <r>
    <x v="11"/>
    <s v="18089"/>
    <s v="ARCELORMITTAL  INDIANA HARBOR  LLC"/>
    <n v="3986611"/>
    <n v="32566813"/>
    <s v="10397_B_7HPB"/>
    <x v="1"/>
    <x v="0"/>
    <n v="102.99359999999901"/>
    <m/>
    <n v="103.275753539999"/>
    <n v="0.28215353999999593"/>
    <m/>
  </r>
  <r>
    <x v="11"/>
    <s v="18089"/>
    <s v="ARCELORMITTAL  INDIANA HARBOR  LLC"/>
    <n v="3986611"/>
    <n v="32566813"/>
    <s v="10397_B_7HPB"/>
    <x v="1"/>
    <x v="1"/>
    <n v="221.82"/>
    <m/>
    <n v="222.42776259179999"/>
    <n v="0.6077625917999967"/>
    <m/>
  </r>
  <r>
    <x v="11"/>
    <s v="18089"/>
    <s v="ARCELORMITTAL  INDIANA HARBOR  LLC"/>
    <n v="3986611"/>
    <n v="32566913"/>
    <s v="10397_B_6HPB"/>
    <x v="1"/>
    <x v="0"/>
    <n v="44.4983"/>
    <m/>
    <n v="44.620215461999599"/>
    <n v="0.12191546199959902"/>
    <m/>
  </r>
  <r>
    <x v="11"/>
    <s v="18089"/>
    <s v="ARCELORMITTAL  INDIANA HARBOR  LLC"/>
    <n v="3986611"/>
    <n v="32566913"/>
    <s v="10397_B_6HPB"/>
    <x v="1"/>
    <x v="1"/>
    <n v="11.318"/>
    <m/>
    <n v="11.3490049697999"/>
    <n v="3.1004969799900195E-2"/>
    <m/>
  </r>
  <r>
    <x v="11"/>
    <s v="18089"/>
    <s v="WHITING CLEAN ENERGY INC"/>
    <n v="3988511"/>
    <n v="32560413"/>
    <s v="55259_G_CT1"/>
    <x v="0"/>
    <x v="0"/>
    <n v="58.4"/>
    <n v="58.323078099999996"/>
    <n v="58.322974669999901"/>
    <n v="-1.0343000009527259E-4"/>
    <m/>
  </r>
  <r>
    <x v="11"/>
    <s v="18089"/>
    <s v="WHITING CLEAN ENERGY INC"/>
    <n v="3988511"/>
    <n v="32560413"/>
    <s v="55259_G_CT1"/>
    <x v="0"/>
    <x v="1"/>
    <n v="3.9"/>
    <n v="3.93968847649999"/>
    <n v="3.9396828853199999"/>
    <n v="-5.5911799901053882E-6"/>
    <m/>
  </r>
  <r>
    <x v="11"/>
    <s v="18089"/>
    <s v="WHITING CLEAN ENERGY INC"/>
    <n v="3988511"/>
    <n v="32560513"/>
    <s v="55259_G_CT2"/>
    <x v="0"/>
    <x v="0"/>
    <n v="52.5"/>
    <n v="52.626968750000003"/>
    <n v="52.627141160000001"/>
    <n v="1.7240999999756923E-4"/>
    <m/>
  </r>
  <r>
    <x v="11"/>
    <s v="18089"/>
    <s v="WHITING CLEAN ENERGY INC"/>
    <n v="3988511"/>
    <n v="32560513"/>
    <s v="55259_G_CT2"/>
    <x v="0"/>
    <x v="1"/>
    <n v="3.8"/>
    <n v="3.7992634275000001"/>
    <n v="3.7992648360999901"/>
    <n v="1.4085999899826618E-6"/>
    <m/>
  </r>
  <r>
    <x v="11"/>
    <s v="18091"/>
    <s v="NIPSCO Michigan CIty"/>
    <n v="8011511"/>
    <n v="4010013"/>
    <s v="997_B_12"/>
    <x v="0"/>
    <x v="0"/>
    <n v="815.40079999999898"/>
    <n v="815.40200000000004"/>
    <n v="815.40120408267899"/>
    <n v="-7.9591732105654955E-4"/>
    <m/>
  </r>
  <r>
    <x v="11"/>
    <s v="18091"/>
    <s v="NIPSCO Michigan CIty"/>
    <n v="8011511"/>
    <n v="4010013"/>
    <s v="997_B_12"/>
    <x v="0"/>
    <x v="1"/>
    <n v="1901.0274781000001"/>
    <n v="1901.030375"/>
    <n v="1901.0318504832001"/>
    <n v="1.4754832000107854E-3"/>
    <m/>
  </r>
  <r>
    <x v="11"/>
    <s v="18093"/>
    <s v="LAWRENCE GENERATING STATION"/>
    <n v="10714911"/>
    <n v="58598713"/>
    <s v="7948_G_1"/>
    <x v="0"/>
    <x v="0"/>
    <n v="2.7"/>
    <n v="3.3759018555"/>
    <n v="3.3759045099999998"/>
    <n v="2.6544999998101559E-6"/>
    <m/>
  </r>
  <r>
    <x v="11"/>
    <s v="18093"/>
    <s v="LAWRENCE GENERATING STATION"/>
    <n v="10714911"/>
    <n v="58598713"/>
    <s v="7948_G_1"/>
    <x v="0"/>
    <x v="1"/>
    <n v="2.1899999999999999E-2"/>
    <n v="2.1248006819999998E-2"/>
    <n v="2.1248001720199999E-2"/>
    <n v="-5.0997999989643716E-9"/>
    <m/>
  </r>
  <r>
    <x v="11"/>
    <s v="18093"/>
    <s v="LAWRENCE GENERATING STATION"/>
    <n v="10714911"/>
    <n v="58598813"/>
    <s v="7948_G_2"/>
    <x v="0"/>
    <x v="0"/>
    <n v="2.8"/>
    <n v="2.5698715820000002"/>
    <n v="2.56987204101"/>
    <n v="4.5900999978698565E-7"/>
    <m/>
  </r>
  <r>
    <x v="11"/>
    <s v="18093"/>
    <s v="LAWRENCE GENERATING STATION"/>
    <n v="10714911"/>
    <n v="58598813"/>
    <s v="7948_G_2"/>
    <x v="0"/>
    <x v="1"/>
    <n v="2.265E-2"/>
    <n v="1.820549774E-2"/>
    <n v="1.82055013200999E-2"/>
    <n v="3.5800999005630718E-9"/>
    <m/>
  </r>
  <r>
    <x v="11"/>
    <s v="18093"/>
    <s v="LAWRENCE GENERATING STATION"/>
    <n v="10714911"/>
    <n v="58598913"/>
    <s v="7948_G_3"/>
    <x v="0"/>
    <x v="0"/>
    <n v="2.4"/>
    <n v="2.77854614249999"/>
    <n v="2.77854555"/>
    <n v="-5.9249998995980491E-7"/>
    <m/>
  </r>
  <r>
    <x v="11"/>
    <s v="18093"/>
    <s v="LAWRENCE GENERATING STATION"/>
    <n v="10714911"/>
    <n v="58598913"/>
    <s v="7948_G_3"/>
    <x v="0"/>
    <x v="1"/>
    <n v="1.8450000000000001E-2"/>
    <n v="1.8735998154999999E-2"/>
    <n v="1.87359999702E-2"/>
    <n v="1.8152000007265467E-9"/>
    <m/>
  </r>
  <r>
    <x v="11"/>
    <s v="18093"/>
    <s v="LAWRENCE GENERATING STATION"/>
    <n v="10714911"/>
    <n v="58599013"/>
    <s v="7948_G_4"/>
    <x v="0"/>
    <x v="0"/>
    <n v="2.2000000000000002"/>
    <n v="2.7467800295"/>
    <n v="2.7467800301"/>
    <n v="6.000000496442226E-10"/>
    <m/>
  </r>
  <r>
    <x v="11"/>
    <s v="18093"/>
    <s v="LAWRENCE GENERATING STATION"/>
    <n v="10714911"/>
    <n v="58599013"/>
    <s v="7948_G_4"/>
    <x v="0"/>
    <x v="1"/>
    <n v="1.6049999999999998E-2"/>
    <n v="1.79765109999999E-2"/>
    <n v="1.7976501219999899E-2"/>
    <n v="-9.7800000008196886E-9"/>
    <m/>
  </r>
  <r>
    <x v="11"/>
    <s v="18093"/>
    <s v="LAWRENCE GENERATING STATION"/>
    <n v="10714911"/>
    <n v="58599113"/>
    <s v="7948_G_5"/>
    <x v="0"/>
    <x v="0"/>
    <n v="1.9"/>
    <n v="2.4990688474999998"/>
    <n v="2.4990685801999999"/>
    <n v="-2.6729999991204068E-7"/>
    <m/>
  </r>
  <r>
    <x v="11"/>
    <s v="18093"/>
    <s v="LAWRENCE GENERATING STATION"/>
    <n v="10714911"/>
    <n v="58599113"/>
    <s v="7948_G_5"/>
    <x v="0"/>
    <x v="1"/>
    <n v="1.389E-2"/>
    <n v="1.5833498955000001E-2"/>
    <n v="1.58335005099999E-2"/>
    <n v="1.5549998996777781E-9"/>
    <m/>
  </r>
  <r>
    <x v="11"/>
    <s v="18093"/>
    <s v="LAWRENCE GENERATING STATION"/>
    <n v="10714911"/>
    <n v="58599213"/>
    <s v="7948_G_6"/>
    <x v="0"/>
    <x v="0"/>
    <n v="1.9"/>
    <n v="4.2851684570000002"/>
    <n v="4.2851670502000001"/>
    <n v="-1.4068000000477809E-6"/>
    <m/>
  </r>
  <r>
    <x v="11"/>
    <s v="18093"/>
    <s v="LAWRENCE GENERATING STATION"/>
    <n v="10714911"/>
    <n v="58599213"/>
    <s v="7948_G_6"/>
    <x v="0"/>
    <x v="1"/>
    <n v="1.4279999999999999E-2"/>
    <n v="2.5541023255E-2"/>
    <n v="2.554100171E-2"/>
    <n v="-2.154499999934556E-8"/>
    <m/>
  </r>
  <r>
    <x v="11"/>
    <s v="18095"/>
    <s v="IMPA   INDIANA MUNICIPAL POWER AGCY   A"/>
    <n v="7956711"/>
    <n v="3011413"/>
    <s v="7336_M_ACT3"/>
    <x v="0"/>
    <x v="0"/>
    <n v="4.9172869099999996"/>
    <n v="5.1061992189999996"/>
    <n v="1.6135501109799999"/>
    <n v="-3.4926491080199997"/>
    <m/>
  </r>
  <r>
    <x v="11"/>
    <s v="18095"/>
    <s v="IMPA   INDIANA MUNICIPAL POWER AGCY   A"/>
    <n v="7956711"/>
    <n v="3011413"/>
    <s v="7336_M_ACT3"/>
    <x v="0"/>
    <x v="1"/>
    <n v="6.0112289999999902E-2"/>
    <n v="5.1210408210000002E-2"/>
    <n v="7.9939999396999896E-3"/>
    <n v="-4.3216408270300016E-2"/>
    <m/>
  </r>
  <r>
    <x v="11"/>
    <s v="18097"/>
    <s v="COVANTA INDIANAPOLIS INC"/>
    <n v="7744611"/>
    <n v="1875013"/>
    <s v="50647_G_GEN1"/>
    <x v="1"/>
    <x v="0"/>
    <n v="335.70780000000002"/>
    <m/>
    <n v="336.62764136399699"/>
    <n v="0.91984136399696581"/>
    <m/>
  </r>
  <r>
    <x v="11"/>
    <s v="18097"/>
    <s v="COVANTA INDIANAPOLIS INC"/>
    <n v="7744611"/>
    <n v="1875013"/>
    <s v="50647_G_GEN1"/>
    <x v="1"/>
    <x v="1"/>
    <n v="19.902480999999899"/>
    <m/>
    <n v="19.957009097891898"/>
    <n v="5.4528097891999749E-2"/>
    <m/>
  </r>
  <r>
    <x v="11"/>
    <s v="18097"/>
    <s v="COVANTA INDIANAPOLIS INC"/>
    <n v="7744611"/>
    <n v="1875113"/>
    <s v="50647_G_GEN1C"/>
    <x v="1"/>
    <x v="0"/>
    <n v="365.9828"/>
    <m/>
    <n v="367.01053386550001"/>
    <n v="1.0277338655000108"/>
    <m/>
  </r>
  <r>
    <x v="11"/>
    <s v="18097"/>
    <s v="COVANTA INDIANAPOLIS INC"/>
    <n v="7744611"/>
    <n v="1875113"/>
    <s v="50647_G_GEN1C"/>
    <x v="1"/>
    <x v="1"/>
    <n v="19.251656000000001"/>
    <m/>
    <n v="19.305717500330701"/>
    <n v="5.4061500330700341E-2"/>
    <m/>
  </r>
  <r>
    <x v="11"/>
    <s v="18097"/>
    <s v="COVANTA INDIANAPOLIS INC"/>
    <n v="7744611"/>
    <n v="1875213"/>
    <s v="50647_G_GEN1B"/>
    <x v="1"/>
    <x v="0"/>
    <n v="375.95319999999998"/>
    <m/>
    <n v="377.00894529319999"/>
    <n v="1.0557452932000047"/>
    <m/>
  </r>
  <r>
    <x v="11"/>
    <s v="18097"/>
    <s v="COVANTA INDIANAPOLIS INC"/>
    <n v="7744611"/>
    <n v="1875213"/>
    <s v="50647_G_GEN1B"/>
    <x v="1"/>
    <x v="1"/>
    <n v="28.522213999999899"/>
    <m/>
    <n v="28.602309537339899"/>
    <n v="8.0095537340000078E-2"/>
    <m/>
  </r>
  <r>
    <x v="11"/>
    <s v="18097"/>
    <s v="Citizens Thermal"/>
    <n v="4885311"/>
    <n v="100805313"/>
    <s v="992_B_11"/>
    <x v="0"/>
    <x v="0"/>
    <n v="158.69999999999899"/>
    <n v="174.11546874999999"/>
    <n v="174.11535311"/>
    <n v="-1.1563999998998042E-4"/>
    <m/>
  </r>
  <r>
    <x v="11"/>
    <s v="18097"/>
    <s v="Citizens Thermal"/>
    <n v="4885311"/>
    <n v="100805313"/>
    <s v="992_B_11"/>
    <x v="0"/>
    <x v="1"/>
    <n v="0.395397"/>
    <m/>
    <n v="0.39539705172"/>
    <n v="5.1720000004973343E-8"/>
    <m/>
  </r>
  <r>
    <x v="11"/>
    <s v="18097"/>
    <s v="Citizens Thermal"/>
    <n v="4885311"/>
    <n v="100805413"/>
    <s v="992_B_12"/>
    <x v="0"/>
    <x v="0"/>
    <n v="243.80600000000001"/>
    <n v="85.788984400000004"/>
    <n v="85.788813720001897"/>
    <n v="-1.7067999810649326E-4"/>
    <m/>
  </r>
  <r>
    <x v="11"/>
    <s v="18097"/>
    <s v="Citizens Thermal"/>
    <n v="4885311"/>
    <n v="100805413"/>
    <s v="992_B_12"/>
    <x v="0"/>
    <x v="1"/>
    <n v="0.52244100000000004"/>
    <m/>
    <n v="0.52244009002390002"/>
    <n v="-9.0997610002752083E-7"/>
    <m/>
  </r>
  <r>
    <x v="11"/>
    <s v="18097"/>
    <s v="Citizens Thermal"/>
    <n v="4885311"/>
    <n v="100805513"/>
    <s v="992_B_13"/>
    <x v="0"/>
    <x v="0"/>
    <n v="47.9"/>
    <n v="30.068753905000001"/>
    <n v="30.068741233110899"/>
    <n v="-1.2671889102477962E-5"/>
    <m/>
  </r>
  <r>
    <x v="11"/>
    <s v="18097"/>
    <s v="Citizens Thermal"/>
    <n v="4885311"/>
    <n v="100805513"/>
    <s v="992_B_13"/>
    <x v="0"/>
    <x v="1"/>
    <n v="0.13827900000000001"/>
    <m/>
    <n v="0.13827895380851901"/>
    <n v="-4.6191481001267576E-8"/>
    <m/>
  </r>
  <r>
    <x v="11"/>
    <s v="18097"/>
    <s v="Citizens Thermal"/>
    <n v="4885311"/>
    <n v="100805613"/>
    <s v="992_B_14"/>
    <x v="0"/>
    <x v="0"/>
    <n v="55.33"/>
    <n v="43.355945310000003"/>
    <n v="43.355903122420003"/>
    <n v="-4.2187580000074831E-5"/>
    <m/>
  </r>
  <r>
    <x v="11"/>
    <s v="18097"/>
    <s v="Citizens Thermal"/>
    <n v="4885311"/>
    <n v="100805613"/>
    <s v="992_B_14"/>
    <x v="0"/>
    <x v="1"/>
    <n v="0.16300200000000001"/>
    <m/>
    <n v="0.163001895581599"/>
    <n v="-1.0441840100905431E-7"/>
    <m/>
  </r>
  <r>
    <x v="11"/>
    <s v="18097"/>
    <s v="Citizens Thermal"/>
    <n v="4885311"/>
    <n v="100805813"/>
    <s v="992_B_16"/>
    <x v="0"/>
    <x v="0"/>
    <n v="8.98"/>
    <n v="5.8305341799999999"/>
    <n v="5.8305256219999997"/>
    <n v="-8.5580000002138945E-6"/>
    <m/>
  </r>
  <r>
    <x v="11"/>
    <s v="18097"/>
    <s v="Citizens Thermal"/>
    <n v="4885311"/>
    <n v="100805813"/>
    <s v="992_B_16"/>
    <x v="0"/>
    <x v="1"/>
    <n v="2.5260000000000001E-2"/>
    <m/>
    <n v="2.5260008342692E-2"/>
    <n v="8.3426919990359227E-9"/>
    <m/>
  </r>
  <r>
    <x v="11"/>
    <s v="18097"/>
    <s v="Citizens Thermal"/>
    <n v="4885311"/>
    <n v="100805913"/>
    <s v="992_B_17"/>
    <x v="1"/>
    <x v="0"/>
    <n v="13.293999999999899"/>
    <m/>
    <n v="13.3402303223"/>
    <n v="4.6230322300100823E-2"/>
    <m/>
  </r>
  <r>
    <x v="11"/>
    <s v="18097"/>
    <s v="Citizens Thermal"/>
    <n v="4885311"/>
    <n v="100805913"/>
    <s v="992_B_17"/>
    <x v="1"/>
    <x v="1"/>
    <n v="2.571E-2"/>
    <m/>
    <n v="2.5799406753E-2"/>
    <n v="8.9406752999999367E-5"/>
    <m/>
  </r>
  <r>
    <x v="11"/>
    <s v="18097"/>
    <s v="Citizens Thermal"/>
    <n v="4885311"/>
    <n v="100806013"/>
    <s v="992_B_18"/>
    <x v="1"/>
    <x v="0"/>
    <n v="10.8246"/>
    <m/>
    <n v="10.8622426521999"/>
    <n v="3.7642652199899373E-2"/>
    <m/>
  </r>
  <r>
    <x v="11"/>
    <s v="18097"/>
    <s v="Citizens Thermal"/>
    <n v="4885311"/>
    <n v="100806013"/>
    <s v="992_B_18"/>
    <x v="1"/>
    <x v="1"/>
    <n v="1.9827000000000001E-2"/>
    <m/>
    <n v="1.9895949762000001E-2"/>
    <n v="6.8949761999999998E-5"/>
    <m/>
  </r>
  <r>
    <x v="11"/>
    <s v="18097"/>
    <s v="Georgetown Substation Generating Plant"/>
    <n v="5544111"/>
    <n v="100832913"/>
    <s v="7759_G_GT1"/>
    <x v="0"/>
    <x v="0"/>
    <n v="6.6"/>
    <n v="6.6526796900000003"/>
    <n v="6.6526826921"/>
    <n v="3.0020999997049103E-6"/>
    <m/>
  </r>
  <r>
    <x v="11"/>
    <s v="18097"/>
    <s v="Georgetown Substation Generating Plant"/>
    <n v="5544111"/>
    <n v="100832913"/>
    <s v="7759_G_GT1"/>
    <x v="0"/>
    <x v="1"/>
    <n v="0.1"/>
    <n v="0.1741678314"/>
    <n v="0.17416800181"/>
    <n v="1.7040999999995421E-7"/>
    <m/>
  </r>
  <r>
    <x v="11"/>
    <s v="18097"/>
    <s v="Georgetown Substation Generating Plant"/>
    <n v="5544111"/>
    <n v="100833013"/>
    <s v="7759_G_GT2"/>
    <x v="0"/>
    <x v="0"/>
    <n v="10.4"/>
    <n v="10.381819334999999"/>
    <n v="10.381828151000001"/>
    <n v="8.8160000011328066E-6"/>
    <m/>
  </r>
  <r>
    <x v="11"/>
    <s v="18097"/>
    <s v="Georgetown Substation Generating Plant"/>
    <n v="5544111"/>
    <n v="100833013"/>
    <s v="7759_G_GT2"/>
    <x v="0"/>
    <x v="1"/>
    <n v="0.3"/>
    <n v="0.23831988525"/>
    <n v="0.2383200037"/>
    <n v="1.1845000000287875E-7"/>
    <m/>
  </r>
  <r>
    <x v="11"/>
    <s v="18097"/>
    <s v="Georgetown Substation Generating Plant"/>
    <n v="5544111"/>
    <n v="100833113"/>
    <s v="7759_G_GT3"/>
    <x v="0"/>
    <x v="0"/>
    <n v="8"/>
    <n v="8.0472734399999997"/>
    <n v="8.0472797739999908"/>
    <n v="6.3339999911704581E-6"/>
    <m/>
  </r>
  <r>
    <x v="11"/>
    <s v="18097"/>
    <s v="Georgetown Substation Generating Plant"/>
    <n v="5544111"/>
    <n v="100833113"/>
    <s v="7759_G_GT3"/>
    <x v="0"/>
    <x v="1"/>
    <n v="0.3"/>
    <n v="0.2282181244"/>
    <n v="0.228218001309999"/>
    <n v="-1.2309000099741674E-7"/>
    <m/>
  </r>
  <r>
    <x v="11"/>
    <s v="18097"/>
    <s v="Georgetown Substation Generating Plant"/>
    <n v="5544111"/>
    <n v="100833213"/>
    <s v="7759_G_GT4"/>
    <x v="0"/>
    <x v="0"/>
    <n v="7"/>
    <n v="6.9448417950000003"/>
    <n v="6.9448373364"/>
    <n v="-4.458600000312174E-6"/>
    <m/>
  </r>
  <r>
    <x v="11"/>
    <s v="18097"/>
    <s v="Georgetown Substation Generating Plant"/>
    <n v="5544111"/>
    <n v="100833213"/>
    <s v="7759_G_GT4"/>
    <x v="0"/>
    <x v="1"/>
    <n v="0.1"/>
    <n v="0.18437806699999901"/>
    <n v="0.18437800360000001"/>
    <n v="-6.3399999000735008E-8"/>
    <m/>
  </r>
  <r>
    <x v="11"/>
    <s v="18097"/>
    <s v="INDIANAPOLIS POWER &amp; LIGHT CO    HARDIN"/>
    <n v="7255211"/>
    <n v="91188213"/>
    <s v="990_G_GT4"/>
    <x v="0"/>
    <x v="0"/>
    <n v="53.4"/>
    <n v="53.359105450000001"/>
    <n v="53.359091019999902"/>
    <n v="-1.443000009970774E-5"/>
    <m/>
  </r>
  <r>
    <x v="11"/>
    <s v="18097"/>
    <s v="INDIANAPOLIS POWER &amp; LIGHT CO    HARDIN"/>
    <n v="7255211"/>
    <n v="91188213"/>
    <s v="990_G_GT4"/>
    <x v="0"/>
    <x v="1"/>
    <n v="0.2"/>
    <n v="0.25408247374999998"/>
    <n v="0.25408250301000002"/>
    <n v="2.9260000034003752E-8"/>
    <m/>
  </r>
  <r>
    <x v="11"/>
    <s v="18097"/>
    <s v="INDIANAPOLIS POWER &amp; LIGHT CO    HARDIN"/>
    <n v="7255211"/>
    <n v="91188313"/>
    <s v="990_G_GT5"/>
    <x v="0"/>
    <x v="0"/>
    <n v="38.799999999999997"/>
    <n v="38.73888281"/>
    <n v="38.738911139999999"/>
    <n v="2.8329999999243682E-5"/>
    <m/>
  </r>
  <r>
    <x v="11"/>
    <s v="18097"/>
    <s v="INDIANAPOLIS POWER &amp; LIGHT CO    HARDIN"/>
    <n v="7255211"/>
    <n v="91188313"/>
    <s v="990_G_GT5"/>
    <x v="0"/>
    <x v="1"/>
    <n v="0.3"/>
    <n v="0.26955108644999998"/>
    <n v="0.26955100064100002"/>
    <n v="-8.5808999961134447E-8"/>
    <m/>
  </r>
  <r>
    <x v="11"/>
    <s v="18097"/>
    <s v="INDIANAPOLIS POWER &amp; LIGHT CO    HARDIN"/>
    <n v="7255211"/>
    <n v="91188413"/>
    <s v="990_G_3"/>
    <x v="0"/>
    <x v="0"/>
    <n v="0"/>
    <m/>
    <m/>
    <n v="0"/>
    <m/>
  </r>
  <r>
    <x v="11"/>
    <s v="18097"/>
    <s v="INDIANAPOLIS POWER &amp; LIGHT CO    HARDIN"/>
    <n v="7255211"/>
    <n v="91188413"/>
    <s v="990_G_3"/>
    <x v="0"/>
    <x v="1"/>
    <n v="0"/>
    <m/>
    <m/>
    <n v="0"/>
    <m/>
  </r>
  <r>
    <x v="11"/>
    <s v="18097"/>
    <s v="INDIANAPOLIS POWER &amp; LIGHT CO    HARDIN"/>
    <n v="7255211"/>
    <n v="91188513"/>
    <s v="990_B_10"/>
    <x v="0"/>
    <x v="0"/>
    <n v="0"/>
    <m/>
    <m/>
    <n v="0"/>
    <m/>
  </r>
  <r>
    <x v="11"/>
    <s v="18097"/>
    <s v="INDIANAPOLIS POWER &amp; LIGHT CO    HARDIN"/>
    <n v="7255211"/>
    <n v="91188513"/>
    <s v="990_B_10"/>
    <x v="0"/>
    <x v="1"/>
    <n v="0"/>
    <m/>
    <m/>
    <n v="0"/>
    <m/>
  </r>
  <r>
    <x v="11"/>
    <s v="18097"/>
    <s v="INDIANAPOLIS POWER &amp; LIGHT CO    HARDIN"/>
    <n v="7255211"/>
    <n v="91188613"/>
    <s v="990_B_50"/>
    <x v="0"/>
    <x v="0"/>
    <n v="81.900000000000006"/>
    <n v="81.854117199999905"/>
    <n v="81.854178970999996"/>
    <n v="6.1771000090971029E-5"/>
    <m/>
  </r>
  <r>
    <x v="11"/>
    <s v="18097"/>
    <s v="INDIANAPOLIS POWER &amp; LIGHT CO    HARDIN"/>
    <n v="7255211"/>
    <n v="91188613"/>
    <s v="990_B_50"/>
    <x v="0"/>
    <x v="1"/>
    <n v="1.2"/>
    <n v="1.2465654294999999"/>
    <n v="1.2465715670119899"/>
    <n v="6.1375119899675923E-6"/>
    <m/>
  </r>
  <r>
    <x v="11"/>
    <s v="18097"/>
    <s v="INDIANAPOLIS POWER &amp; LIGHT CO    HARDIN"/>
    <n v="7255211"/>
    <n v="91188713"/>
    <s v="990_B_60"/>
    <x v="0"/>
    <x v="0"/>
    <n v="71.7"/>
    <n v="69.627726550000006"/>
    <n v="69.627821729999894"/>
    <n v="9.5179999888728162E-5"/>
    <m/>
  </r>
  <r>
    <x v="11"/>
    <s v="18097"/>
    <s v="INDIANAPOLIS POWER &amp; LIGHT CO    HARDIN"/>
    <n v="7255211"/>
    <n v="91188713"/>
    <s v="990_B_60"/>
    <x v="0"/>
    <x v="1"/>
    <n v="1.2"/>
    <n v="1.1199390869999899"/>
    <n v="1.11994007120199"/>
    <n v="9.8420200012050429E-7"/>
    <m/>
  </r>
  <r>
    <x v="11"/>
    <s v="18097"/>
    <s v="INDIANAPOLIS POWER &amp; LIGHT CO    HARDIN"/>
    <n v="7255211"/>
    <n v="91188813"/>
    <s v="990_B_70"/>
    <x v="0"/>
    <x v="0"/>
    <n v="762.7"/>
    <n v="758.26250000000005"/>
    <n v="758.26201520652205"/>
    <n v="-4.8479347799457173E-4"/>
    <m/>
  </r>
  <r>
    <x v="11"/>
    <s v="18097"/>
    <s v="INDIANAPOLIS POWER &amp; LIGHT CO    HARDIN"/>
    <n v="7255211"/>
    <n v="91188813"/>
    <s v="990_B_70"/>
    <x v="0"/>
    <x v="1"/>
    <n v="271.3"/>
    <n v="271.29921875000002"/>
    <n v="271.29840704801302"/>
    <n v="-8.117019870041986E-4"/>
    <m/>
  </r>
  <r>
    <x v="11"/>
    <s v="18097"/>
    <s v="INDIANAPOLIS POWER &amp; LIGHT CO    HARDIN"/>
    <n v="7255211"/>
    <n v="91608213"/>
    <s v="990_G_GT1"/>
    <x v="1"/>
    <x v="0"/>
    <n v="3.843"/>
    <m/>
    <n v="3.8434674019878998"/>
    <n v="4.6740198789985143E-4"/>
    <m/>
  </r>
  <r>
    <x v="11"/>
    <s v="18097"/>
    <s v="INDIANAPOLIS POWER &amp; LIGHT CO    HARDIN"/>
    <n v="7255211"/>
    <n v="91608213"/>
    <s v="990_G_GT1"/>
    <x v="1"/>
    <x v="1"/>
    <n v="0.1323"/>
    <m/>
    <n v="0.13231610294915899"/>
    <n v="1.6102949158991464E-5"/>
    <m/>
  </r>
  <r>
    <x v="11"/>
    <s v="18097"/>
    <s v="INDIANAPOLIS POWER &amp; LIGHT CO    HARDIN"/>
    <n v="7255211"/>
    <n v="91608313"/>
    <s v="990_G_GT2"/>
    <x v="1"/>
    <x v="0"/>
    <n v="3.2330000000000001"/>
    <m/>
    <n v="3.2333932783153898"/>
    <n v="3.9327831538971125E-4"/>
    <m/>
  </r>
  <r>
    <x v="11"/>
    <s v="18097"/>
    <s v="INDIANAPOLIS POWER &amp; LIGHT CO    HARDIN"/>
    <n v="7255211"/>
    <n v="91608313"/>
    <s v="990_G_GT2"/>
    <x v="1"/>
    <x v="1"/>
    <n v="0.1113"/>
    <m/>
    <n v="0.11131353944786"/>
    <n v="1.3539447860005938E-5"/>
    <m/>
  </r>
  <r>
    <x v="11"/>
    <s v="18097"/>
    <s v="INDIANAPOLIS POWER &amp; LIGHT CO    HARDIN"/>
    <n v="7255211"/>
    <n v="91608413"/>
    <s v="990_G_GT3"/>
    <x v="1"/>
    <x v="0"/>
    <n v="0"/>
    <m/>
    <m/>
    <n v="0"/>
    <m/>
  </r>
  <r>
    <x v="11"/>
    <s v="18097"/>
    <s v="INDIANAPOLIS POWER &amp; LIGHT CO    HARDIN"/>
    <n v="7255211"/>
    <n v="91608413"/>
    <s v="990_G_GT3"/>
    <x v="1"/>
    <x v="1"/>
    <n v="0"/>
    <m/>
    <m/>
    <n v="0"/>
    <m/>
  </r>
  <r>
    <x v="11"/>
    <s v="18097"/>
    <s v="INDIANAPOLIS POWER &amp; LIGHT CO    HARDIN"/>
    <n v="7255211"/>
    <n v="91608513"/>
    <s v="990_G_GT6"/>
    <x v="0"/>
    <x v="0"/>
    <n v="27.8"/>
    <n v="27.7710546899999"/>
    <n v="27.771044042"/>
    <n v="-1.0647999900470495E-5"/>
    <m/>
  </r>
  <r>
    <x v="11"/>
    <s v="18097"/>
    <s v="INDIANAPOLIS POWER &amp; LIGHT CO    HARDIN"/>
    <n v="7255211"/>
    <n v="91608513"/>
    <s v="990_G_GT6"/>
    <x v="0"/>
    <x v="1"/>
    <n v="0.5"/>
    <n v="0.54872338849999902"/>
    <n v="0.54872301049999905"/>
    <n v="-3.7799999996757094E-7"/>
    <m/>
  </r>
  <r>
    <x v="11"/>
    <s v="18103"/>
    <s v="PERU UTILITIES POWER PLANT"/>
    <n v="4552711"/>
    <n v="28437313"/>
    <s v="1037_B_2"/>
    <x v="1"/>
    <x v="0"/>
    <n v="4.29"/>
    <m/>
    <n v="4.2900000539839898"/>
    <n v="5.3983989722894421E-8"/>
    <m/>
  </r>
  <r>
    <x v="11"/>
    <s v="18103"/>
    <s v="PERU UTILITIES POWER PLANT"/>
    <n v="4552711"/>
    <n v="28437313"/>
    <s v="1037_B_2"/>
    <x v="1"/>
    <x v="1"/>
    <n v="16.5243"/>
    <m/>
    <n v="16.5242995383779"/>
    <n v="-4.616221005449006E-7"/>
    <m/>
  </r>
  <r>
    <x v="11"/>
    <s v="18107"/>
    <s v="Crawfordsville Energy LLC"/>
    <n v="8224711"/>
    <n v="4243413"/>
    <s v="1024_B_5"/>
    <x v="1"/>
    <x v="0"/>
    <n v="0"/>
    <m/>
    <m/>
    <n v="0"/>
    <m/>
  </r>
  <r>
    <x v="11"/>
    <s v="18107"/>
    <s v="Crawfordsville Energy LLC"/>
    <n v="8224711"/>
    <n v="4243413"/>
    <s v="1024_B_5"/>
    <x v="1"/>
    <x v="1"/>
    <n v="0"/>
    <m/>
    <m/>
    <n v="0"/>
    <m/>
  </r>
  <r>
    <x v="11"/>
    <s v="18107"/>
    <s v="Crawfordsville Energy LLC"/>
    <n v="8224711"/>
    <n v="4243513"/>
    <s v="1024_B_6"/>
    <x v="1"/>
    <x v="0"/>
    <n v="0"/>
    <m/>
    <m/>
    <n v="0"/>
    <m/>
  </r>
  <r>
    <x v="11"/>
    <s v="18107"/>
    <s v="Crawfordsville Energy LLC"/>
    <n v="8224711"/>
    <n v="4243513"/>
    <s v="1024_B_6"/>
    <x v="1"/>
    <x v="1"/>
    <n v="0"/>
    <m/>
    <m/>
    <n v="0"/>
    <m/>
  </r>
  <r>
    <x v="11"/>
    <s v="18107"/>
    <s v="Crawfordsville Energy LLC"/>
    <n v="8224711"/>
    <n v="4243713"/>
    <s v="1024_B_5x"/>
    <x v="1"/>
    <x v="0"/>
    <n v="0"/>
    <m/>
    <m/>
    <n v="0"/>
    <m/>
  </r>
  <r>
    <x v="11"/>
    <s v="18107"/>
    <s v="Crawfordsville Energy LLC"/>
    <n v="8224711"/>
    <n v="4243713"/>
    <s v="1024_B_5x"/>
    <x v="1"/>
    <x v="1"/>
    <n v="0"/>
    <m/>
    <m/>
    <n v="0"/>
    <m/>
  </r>
  <r>
    <x v="11"/>
    <s v="18109"/>
    <s v="Indianapolis Power &amp; Light AES Eagle Valley"/>
    <n v="8225111"/>
    <n v="4234313"/>
    <s v="991_G_2"/>
    <x v="0"/>
    <x v="0"/>
    <n v="0"/>
    <m/>
    <m/>
    <n v="0"/>
    <m/>
  </r>
  <r>
    <x v="11"/>
    <s v="18109"/>
    <s v="Indianapolis Power &amp; Light AES Eagle Valley"/>
    <n v="8225111"/>
    <n v="4234313"/>
    <s v="991_G_2"/>
    <x v="0"/>
    <x v="1"/>
    <n v="0"/>
    <m/>
    <m/>
    <n v="0"/>
    <m/>
  </r>
  <r>
    <x v="11"/>
    <s v="18109"/>
    <s v="Indianapolis Power &amp; Light AES Eagle Valley"/>
    <n v="8225111"/>
    <n v="4234513"/>
    <s v="991_G_ST1"/>
    <x v="0"/>
    <x v="0"/>
    <n v="0"/>
    <m/>
    <m/>
    <n v="0"/>
    <m/>
  </r>
  <r>
    <x v="11"/>
    <s v="18109"/>
    <s v="Indianapolis Power &amp; Light AES Eagle Valley"/>
    <n v="8225111"/>
    <n v="4234513"/>
    <s v="991_G_ST1"/>
    <x v="0"/>
    <x v="1"/>
    <n v="0"/>
    <m/>
    <m/>
    <n v="0"/>
    <m/>
  </r>
  <r>
    <x v="11"/>
    <s v="18109"/>
    <s v="Indianapolis Power &amp; Light AES Eagle Valley"/>
    <n v="8225111"/>
    <n v="4234613"/>
    <s v="991_G_5"/>
    <x v="0"/>
    <x v="0"/>
    <n v="54.59"/>
    <n v="56.713226550000002"/>
    <n v="56.713247500100003"/>
    <n v="2.0950100001471128E-5"/>
    <m/>
  </r>
  <r>
    <x v="11"/>
    <s v="18109"/>
    <s v="Indianapolis Power &amp; Light AES Eagle Valley"/>
    <n v="8225111"/>
    <n v="4234613"/>
    <s v="991_G_5"/>
    <x v="0"/>
    <x v="1"/>
    <n v="362.22"/>
    <n v="359.65278124999998"/>
    <n v="359.65279099999998"/>
    <n v="9.7500000038053258E-6"/>
    <m/>
  </r>
  <r>
    <x v="11"/>
    <s v="18109"/>
    <s v="Indianapolis Power &amp; Light AES Eagle Valley"/>
    <n v="8225111"/>
    <n v="4234713"/>
    <s v="991_G_3"/>
    <x v="0"/>
    <x v="0"/>
    <n v="0"/>
    <m/>
    <m/>
    <n v="0"/>
    <m/>
  </r>
  <r>
    <x v="11"/>
    <s v="18109"/>
    <s v="Indianapolis Power &amp; Light AES Eagle Valley"/>
    <n v="8225111"/>
    <n v="4234713"/>
    <s v="991_G_3"/>
    <x v="0"/>
    <x v="1"/>
    <n v="0"/>
    <m/>
    <m/>
    <n v="0"/>
    <m/>
  </r>
  <r>
    <x v="11"/>
    <s v="18109"/>
    <s v="Indianapolis Power &amp; Light AES Eagle Valley"/>
    <n v="8225111"/>
    <n v="4235013"/>
    <s v="991_B_6"/>
    <x v="0"/>
    <x v="0"/>
    <n v="118.71"/>
    <n v="116.605023449999"/>
    <n v="116.6050084"/>
    <n v="-1.5049998992822111E-5"/>
    <m/>
  </r>
  <r>
    <x v="11"/>
    <s v="18109"/>
    <s v="Indianapolis Power &amp; Light AES Eagle Valley"/>
    <n v="8225111"/>
    <n v="4235013"/>
    <s v="991_B_6"/>
    <x v="0"/>
    <x v="1"/>
    <n v="787.67999999999904"/>
    <n v="790.32449999999994"/>
    <n v="790.32453799999905"/>
    <n v="3.7999999108251359E-5"/>
    <m/>
  </r>
  <r>
    <x v="11"/>
    <s v="18109"/>
    <s v="Indianapolis Power &amp; Light AES Eagle Valley"/>
    <n v="8225111"/>
    <n v="4235113"/>
    <s v="991_G_4"/>
    <x v="0"/>
    <x v="0"/>
    <n v="9.6"/>
    <n v="9.5414716800000008"/>
    <n v="9.5414724999999994"/>
    <n v="8.1999999856918748E-7"/>
    <m/>
  </r>
  <r>
    <x v="11"/>
    <s v="18109"/>
    <s v="Indianapolis Power &amp; Light AES Eagle Valley"/>
    <n v="8225111"/>
    <n v="4235113"/>
    <s v="991_G_4"/>
    <x v="0"/>
    <x v="1"/>
    <n v="67.5"/>
    <n v="67.458296899999993"/>
    <n v="67.458287999999996"/>
    <n v="-8.8999999974248567E-6"/>
    <m/>
  </r>
  <r>
    <x v="11"/>
    <s v="18125"/>
    <s v="Indianapolis Power and Light Petersburg"/>
    <n v="7362411"/>
    <n v="10578713"/>
    <s v="994_B_4"/>
    <x v="0"/>
    <x v="0"/>
    <n v="4019.4"/>
    <n v="4019.3232499999999"/>
    <n v="4019.3270506200001"/>
    <n v="3.8006200002200785E-3"/>
    <m/>
  </r>
  <r>
    <x v="11"/>
    <s v="18125"/>
    <s v="Indianapolis Power and Light Petersburg"/>
    <n v="7362411"/>
    <n v="10578713"/>
    <s v="994_B_4"/>
    <x v="0"/>
    <x v="1"/>
    <n v="3410.8"/>
    <n v="3410.8067500000002"/>
    <n v="3410.8145595000001"/>
    <n v="7.8094999998938874E-3"/>
    <m/>
  </r>
  <r>
    <x v="11"/>
    <s v="18125"/>
    <s v="Indianapolis Power and Light Petersburg"/>
    <n v="7362411"/>
    <n v="10578813"/>
    <s v="994_B_2"/>
    <x v="0"/>
    <x v="0"/>
    <n v="1708.4"/>
    <n v="1697.27125"/>
    <n v="1697.27202410209"/>
    <n v="7.7410208996298024E-4"/>
    <m/>
  </r>
  <r>
    <x v="11"/>
    <s v="18125"/>
    <s v="Indianapolis Power and Light Petersburg"/>
    <n v="7362411"/>
    <n v="10578813"/>
    <s v="994_B_2"/>
    <x v="0"/>
    <x v="1"/>
    <n v="3083.3999999999901"/>
    <n v="3075.1327500000002"/>
    <n v="3075.1307247099999"/>
    <n v="-2.0252900003470131E-3"/>
    <m/>
  </r>
  <r>
    <x v="11"/>
    <s v="18125"/>
    <s v="Indianapolis Power and Light Petersburg"/>
    <n v="7362411"/>
    <n v="10579113"/>
    <s v="994_B_3"/>
    <x v="0"/>
    <x v="0"/>
    <n v="3112.9"/>
    <n v="3112.8809999999999"/>
    <n v="3112.8868874999898"/>
    <n v="5.887499989967182E-3"/>
    <m/>
  </r>
  <r>
    <x v="11"/>
    <s v="18125"/>
    <s v="Indianapolis Power and Light Petersburg"/>
    <n v="7362411"/>
    <n v="10579113"/>
    <s v="994_B_3"/>
    <x v="0"/>
    <x v="1"/>
    <n v="5094.1000000000004"/>
    <n v="5094.1859999999997"/>
    <n v="5094.1928680000001"/>
    <n v="6.8680000003951136E-3"/>
    <m/>
  </r>
  <r>
    <x v="11"/>
    <s v="18125"/>
    <s v="Indianapolis Power and Light Petersburg"/>
    <n v="7362411"/>
    <n v="10579213"/>
    <s v="994_B_1"/>
    <x v="0"/>
    <x v="0"/>
    <n v="1972.7"/>
    <n v="1972.7302500000001"/>
    <n v="1972.73093447515"/>
    <n v="6.8447514991021308E-4"/>
    <m/>
  </r>
  <r>
    <x v="11"/>
    <s v="18125"/>
    <s v="Indianapolis Power and Light Petersburg"/>
    <n v="7362411"/>
    <n v="10579213"/>
    <s v="994_B_1"/>
    <x v="0"/>
    <x v="1"/>
    <n v="1249.2"/>
    <n v="1246.254375"/>
    <n v="1246.25298174004"/>
    <n v="-1.3932599599684181E-3"/>
    <m/>
  </r>
  <r>
    <x v="11"/>
    <s v="18127"/>
    <s v="NIPSCO   BAILLY STATION"/>
    <n v="7376611"/>
    <n v="10538413"/>
    <s v="995_G_10"/>
    <x v="0"/>
    <x v="0"/>
    <n v="2.7170000000000001"/>
    <n v="2.7170981445"/>
    <n v="2.7170991199999901"/>
    <n v="9.754999901190331E-7"/>
    <m/>
  </r>
  <r>
    <x v="11"/>
    <s v="18127"/>
    <s v="NIPSCO   BAILLY STATION"/>
    <n v="7376611"/>
    <n v="10538413"/>
    <s v="995_G_10"/>
    <x v="0"/>
    <x v="1"/>
    <n v="4.0194000000000002E-3"/>
    <n v="7.4431447999999999E-3"/>
    <n v="7.4431432001000001E-3"/>
    <n v="-1.5998999998087515E-9"/>
    <m/>
  </r>
  <r>
    <x v="11"/>
    <s v="18127"/>
    <s v="NIPSCO   BAILLY STATION"/>
    <n v="7376611"/>
    <n v="10538513"/>
    <s v="995_B_8"/>
    <x v="0"/>
    <x v="0"/>
    <n v="770.83689999999899"/>
    <n v="731.31993750000004"/>
    <n v="731.319027864129"/>
    <n v="-9.09635871039427E-4"/>
    <m/>
  </r>
  <r>
    <x v="11"/>
    <s v="18127"/>
    <s v="NIPSCO   BAILLY STATION"/>
    <n v="7376611"/>
    <n v="10538513"/>
    <s v="995_B_8"/>
    <x v="0"/>
    <x v="1"/>
    <n v="464.44712399999997"/>
    <n v="496.44190624999999"/>
    <n v="496.44164344699902"/>
    <n v="-2.6280300096459541E-4"/>
    <m/>
  </r>
  <r>
    <x v="11"/>
    <s v="18127"/>
    <s v="NIPSCO   BAILLY STATION"/>
    <n v="7376611"/>
    <n v="10538613"/>
    <s v="995_B_7"/>
    <x v="0"/>
    <x v="0"/>
    <n v="571.69029999999998"/>
    <n v="611.20662500000003"/>
    <n v="611.20839812477004"/>
    <n v="1.7731247700112363E-3"/>
    <m/>
  </r>
  <r>
    <x v="11"/>
    <s v="18127"/>
    <s v="NIPSCO   BAILLY STATION"/>
    <n v="7376611"/>
    <n v="10538613"/>
    <s v="995_B_7"/>
    <x v="0"/>
    <x v="1"/>
    <n v="343.3021263"/>
    <n v="311.30796874999999"/>
    <n v="311.30749511745501"/>
    <n v="-4.7363254498122842E-4"/>
    <m/>
  </r>
  <r>
    <x v="11"/>
    <s v="18127"/>
    <s v="PORTSIDE ENERGY LLC"/>
    <n v="4691211"/>
    <n v="28341313"/>
    <s v="55096_G_ST2"/>
    <x v="0"/>
    <x v="0"/>
    <n v="8.2799999999999905"/>
    <n v="1.226599121"/>
    <n v="1.22660001709999"/>
    <n v="8.9609998998874119E-7"/>
    <m/>
  </r>
  <r>
    <x v="11"/>
    <s v="18127"/>
    <s v="PORTSIDE ENERGY LLC"/>
    <n v="4691211"/>
    <n v="28341313"/>
    <s v="55096_G_ST2"/>
    <x v="0"/>
    <x v="1"/>
    <n v="7.7984999999999999E-2"/>
    <m/>
    <n v="7.7985049172999907E-2"/>
    <n v="4.9172999908031478E-8"/>
    <m/>
  </r>
  <r>
    <x v="11"/>
    <s v="18127"/>
    <s v="PORTSIDE ENERGY LLC"/>
    <n v="4691211"/>
    <n v="28341413"/>
    <s v="55096_G_ST"/>
    <x v="0"/>
    <x v="0"/>
    <n v="0.67"/>
    <n v="0.32994995114999898"/>
    <n v="0.32995002000000001"/>
    <n v="6.885000103373784E-8"/>
    <m/>
  </r>
  <r>
    <x v="11"/>
    <s v="18127"/>
    <s v="PORTSIDE ENERGY LLC"/>
    <n v="4691211"/>
    <n v="28341413"/>
    <s v="55096_G_ST"/>
    <x v="0"/>
    <x v="1"/>
    <n v="1.2465E-2"/>
    <m/>
    <n v="1.2464996755999999E-2"/>
    <n v="-3.2440000009154035E-9"/>
    <m/>
  </r>
  <r>
    <x v="11"/>
    <s v="18127"/>
    <s v="PORTSIDE ENERGY LLC"/>
    <n v="4691211"/>
    <n v="28341513"/>
    <s v="55096_G_GT"/>
    <x v="0"/>
    <x v="0"/>
    <n v="94.53"/>
    <n v="23.895914059999999"/>
    <n v="23.895800000000001"/>
    <n v="-1.1405999999780647E-4"/>
    <m/>
  </r>
  <r>
    <x v="11"/>
    <s v="18127"/>
    <s v="PORTSIDE ENERGY LLC"/>
    <n v="4691211"/>
    <n v="28341513"/>
    <s v="55096_G_GT"/>
    <x v="0"/>
    <x v="1"/>
    <n v="0.967194"/>
    <m/>
    <n v="0.96716759745000003"/>
    <n v="-2.6402549999970937E-5"/>
    <m/>
  </r>
  <r>
    <x v="11"/>
    <s v="18129"/>
    <s v="Sigeco AB Brown South Indiana Gas &amp; Ele"/>
    <n v="8166111"/>
    <n v="5887413"/>
    <s v="6137_G_5"/>
    <x v="0"/>
    <x v="0"/>
    <n v="2.89"/>
    <n v="2.3096477049999899"/>
    <n v="2.3096480930999999"/>
    <n v="3.8810000990707749E-7"/>
    <m/>
  </r>
  <r>
    <x v="11"/>
    <s v="18129"/>
    <s v="Sigeco AB Brown South Indiana Gas &amp; Ele"/>
    <n v="8166111"/>
    <n v="5887413"/>
    <s v="6137_G_5"/>
    <x v="0"/>
    <x v="1"/>
    <n v="0.30259999999999998"/>
    <n v="5.3405036949999998E-2"/>
    <n v="5.3405000729999999E-2"/>
    <n v="-3.6219999999254071E-8"/>
    <m/>
  </r>
  <r>
    <x v="11"/>
    <s v="18129"/>
    <s v="Sigeco AB Brown South Indiana Gas &amp; Ele"/>
    <n v="8166111"/>
    <n v="5887813"/>
    <s v="6137_B_1"/>
    <x v="0"/>
    <x v="0"/>
    <n v="681"/>
    <n v="673.4899375"/>
    <n v="673.49011505937199"/>
    <n v="1.7755937199126492E-4"/>
    <m/>
  </r>
  <r>
    <x v="11"/>
    <s v="18129"/>
    <s v="Sigeco AB Brown South Indiana Gas &amp; Ele"/>
    <n v="8166111"/>
    <n v="5887813"/>
    <s v="6137_B_1"/>
    <x v="0"/>
    <x v="1"/>
    <n v="1673.60309999999"/>
    <n v="1671.0732499999999"/>
    <n v="1671.0736372148101"/>
    <n v="3.8721481018910708E-4"/>
    <m/>
  </r>
  <r>
    <x v="11"/>
    <s v="18129"/>
    <s v="Sigeco AB Brown South Indiana Gas &amp; Ele"/>
    <n v="8166111"/>
    <n v="5887913"/>
    <s v="6137_B_2"/>
    <x v="0"/>
    <x v="0"/>
    <n v="1007.5"/>
    <n v="997.55487500000004"/>
    <n v="997.55473085103904"/>
    <n v="-1.4414896099879115E-4"/>
    <m/>
  </r>
  <r>
    <x v="11"/>
    <s v="18129"/>
    <s v="Sigeco AB Brown South Indiana Gas &amp; Ele"/>
    <n v="8166111"/>
    <n v="5887913"/>
    <s v="6137_B_2"/>
    <x v="0"/>
    <x v="1"/>
    <n v="2181.1023"/>
    <n v="2180.5830000000001"/>
    <n v="2180.5865437160801"/>
    <n v="3.5437160800029233E-3"/>
    <m/>
  </r>
  <r>
    <x v="11"/>
    <s v="18129"/>
    <s v="Sigeco AB Brown South Indiana Gas &amp; Ele"/>
    <n v="8166111"/>
    <n v="5888013"/>
    <s v="6137_G_4"/>
    <x v="0"/>
    <x v="0"/>
    <n v="15.3065"/>
    <n v="15.184127930000001"/>
    <n v="15.184122640999901"/>
    <n v="-5.2890001001060227E-6"/>
    <m/>
  </r>
  <r>
    <x v="11"/>
    <s v="18129"/>
    <s v="Sigeco AB Brown South Indiana Gas &amp; Ele"/>
    <n v="8166111"/>
    <n v="5888013"/>
    <s v="6137_G_4"/>
    <x v="0"/>
    <x v="1"/>
    <n v="0.24679999999999999"/>
    <n v="4.363750458E-2"/>
    <n v="4.3637500099999997E-2"/>
    <n v="-4.4800000029154852E-9"/>
    <m/>
  </r>
  <r>
    <x v="11"/>
    <s v="18147"/>
    <s v="INDIANA MICHIGAN POWER DBA AEP   ROCKPO"/>
    <n v="8017211"/>
    <n v="3994813"/>
    <s v="6166_B_MB1"/>
    <x v="0"/>
    <x v="0"/>
    <n v="6043.0421999999999"/>
    <n v="6043.0360000000001"/>
    <n v="6043.0431662743204"/>
    <n v="7.1662743202978163E-3"/>
    <m/>
  </r>
  <r>
    <x v="11"/>
    <s v="18147"/>
    <s v="INDIANA MICHIGAN POWER DBA AEP   ROCKPO"/>
    <n v="8017211"/>
    <n v="3994813"/>
    <s v="6166_B_MB1"/>
    <x v="0"/>
    <x v="1"/>
    <n v="11401.468715999999"/>
    <n v="11401.501"/>
    <n v="11401.494537079299"/>
    <n v="-6.4629207008692902E-3"/>
    <m/>
  </r>
  <r>
    <x v="11"/>
    <s v="18147"/>
    <s v="INDIANA MICHIGAN POWER DBA AEP   ROCKPO"/>
    <n v="8017211"/>
    <n v="3995513"/>
    <s v="6166_B_MB2"/>
    <x v="0"/>
    <x v="0"/>
    <n v="6845.0413899999903"/>
    <n v="6845.0325000000003"/>
    <n v="6845.0395732091602"/>
    <n v="7.073209159898397E-3"/>
    <m/>
  </r>
  <r>
    <x v="11"/>
    <s v="18147"/>
    <s v="INDIANA MICHIGAN POWER DBA AEP   ROCKPO"/>
    <n v="8017211"/>
    <n v="3995513"/>
    <s v="6166_B_MB2"/>
    <x v="0"/>
    <x v="1"/>
    <n v="12939.562174000001"/>
    <n v="12939.617"/>
    <n v="12939.6001887685"/>
    <n v="-1.6811231500469148E-2"/>
    <m/>
  </r>
  <r>
    <x v="11"/>
    <s v="18153"/>
    <s v="HOOSIER ENERGY REC  INC    MEROM GENERA"/>
    <n v="8396211"/>
    <n v="1479613"/>
    <s v="6213_B_2SG1"/>
    <x v="0"/>
    <x v="0"/>
    <n v="904.4"/>
    <n v="904.366625"/>
    <n v="904.365377499999"/>
    <n v="-1.2475000009999349E-3"/>
    <m/>
  </r>
  <r>
    <x v="11"/>
    <s v="18153"/>
    <s v="HOOSIER ENERGY REC  INC    MEROM GENERA"/>
    <n v="8396211"/>
    <n v="1479613"/>
    <s v="6213_B_2SG1"/>
    <x v="0"/>
    <x v="1"/>
    <n v="1329.6"/>
    <n v="1329.6948749999999"/>
    <n v="1329.6974121000001"/>
    <n v="2.5371000001541688E-3"/>
    <m/>
  </r>
  <r>
    <x v="11"/>
    <s v="18153"/>
    <s v="HOOSIER ENERGY REC  INC    MEROM GENERA"/>
    <n v="8396211"/>
    <n v="1479713"/>
    <s v="6213_B_1SG1"/>
    <x v="0"/>
    <x v="0"/>
    <n v="1038.3"/>
    <n v="1038.1620625"/>
    <n v="1038.1612560000001"/>
    <n v="-8.064999999533029E-4"/>
    <m/>
  </r>
  <r>
    <x v="11"/>
    <s v="18153"/>
    <s v="HOOSIER ENERGY REC  INC    MEROM GENERA"/>
    <n v="8396211"/>
    <n v="1479713"/>
    <s v="6213_B_1SG1"/>
    <x v="0"/>
    <x v="1"/>
    <n v="1814.2"/>
    <n v="1813.799125"/>
    <n v="1813.79871109999"/>
    <n v="-4.1390001001673227E-4"/>
    <m/>
  </r>
  <r>
    <x v="11"/>
    <s v="18157"/>
    <s v="PURDUE UNIVERSITY"/>
    <n v="4912511"/>
    <n v="30461713"/>
    <s v="50240_B_2"/>
    <x v="0"/>
    <x v="0"/>
    <n v="105.9"/>
    <n v="105.9598594"/>
    <n v="105.9600595001"/>
    <n v="2.0010010000248712E-4"/>
    <m/>
  </r>
  <r>
    <x v="11"/>
    <s v="18157"/>
    <s v="PURDUE UNIVERSITY"/>
    <n v="4912511"/>
    <n v="30461713"/>
    <s v="50240_B_2"/>
    <x v="0"/>
    <x v="1"/>
    <n v="0.438282"/>
    <m/>
    <n v="0.43828247250000002"/>
    <n v="4.7250000001497483E-7"/>
    <m/>
  </r>
  <r>
    <x v="11"/>
    <s v="18157"/>
    <s v="PURDUE UNIVERSITY"/>
    <n v="4912511"/>
    <n v="30461813"/>
    <s v="50240_G_3"/>
    <x v="0"/>
    <x v="0"/>
    <n v="38.6"/>
    <n v="38.569121095"/>
    <n v="38.569062600000002"/>
    <n v="-5.8494999997549257E-5"/>
    <m/>
  </r>
  <r>
    <x v="11"/>
    <s v="18157"/>
    <s v="PURDUE UNIVERSITY"/>
    <n v="4912511"/>
    <n v="30461813"/>
    <s v="50240_G_3"/>
    <x v="0"/>
    <x v="1"/>
    <n v="0.129"/>
    <m/>
    <n v="0.12899968299299999"/>
    <n v="-3.1700700001136006E-7"/>
    <m/>
  </r>
  <r>
    <x v="11"/>
    <s v="18157"/>
    <s v="PURDUE UNIVERSITY"/>
    <n v="4912511"/>
    <n v="30462313"/>
    <s v="50240_G_5"/>
    <x v="0"/>
    <x v="0"/>
    <n v="120.55249999999999"/>
    <n v="120.4728047"/>
    <n v="120.47265729257801"/>
    <n v="-1.4740742199137458E-4"/>
    <m/>
  </r>
  <r>
    <x v="11"/>
    <s v="18157"/>
    <s v="PURDUE UNIVERSITY"/>
    <n v="4912511"/>
    <n v="30462313"/>
    <s v="50240_G_5"/>
    <x v="0"/>
    <x v="1"/>
    <n v="276.30031500000001"/>
    <m/>
    <n v="276.30057590032902"/>
    <n v="2.6090032901038285E-4"/>
    <m/>
  </r>
  <r>
    <x v="11"/>
    <s v="18163"/>
    <s v="SIGECO Broadway Ave Generating Station"/>
    <n v="4917811"/>
    <n v="28994913"/>
    <s v="1011_G_1"/>
    <x v="0"/>
    <x v="0"/>
    <n v="0"/>
    <m/>
    <m/>
    <n v="0"/>
    <m/>
  </r>
  <r>
    <x v="11"/>
    <s v="18163"/>
    <s v="SIGECO Broadway Ave Generating Station"/>
    <n v="4917811"/>
    <n v="28994913"/>
    <s v="1011_G_1"/>
    <x v="0"/>
    <x v="1"/>
    <n v="0"/>
    <m/>
    <m/>
    <n v="0"/>
    <m/>
  </r>
  <r>
    <x v="11"/>
    <s v="18163"/>
    <s v="SIGECO Broadway Ave Generating Station"/>
    <n v="4917811"/>
    <n v="28995013"/>
    <s v="1011_G_2"/>
    <x v="0"/>
    <x v="0"/>
    <n v="15.3"/>
    <n v="13.042033204999999"/>
    <n v="13.0420371109999"/>
    <n v="3.9059999004109613E-6"/>
    <m/>
  </r>
  <r>
    <x v="11"/>
    <s v="18163"/>
    <s v="SIGECO Broadway Ave Generating Station"/>
    <n v="4917811"/>
    <n v="28995013"/>
    <s v="1011_G_2"/>
    <x v="0"/>
    <x v="1"/>
    <n v="0.25979999999999998"/>
    <n v="3.422299576E-2"/>
    <n v="3.4223000711999997E-2"/>
    <n v="4.9519999975600193E-9"/>
    <m/>
  </r>
  <r>
    <x v="11"/>
    <s v="18165"/>
    <s v="Duke Energy Indiana Inc Vermillion Gene"/>
    <n v="4133511"/>
    <n v="33175413"/>
    <s v="55111_G_CT1"/>
    <x v="0"/>
    <x v="0"/>
    <n v="1.1000000000000001"/>
    <n v="4.1263774414999999"/>
    <n v="4.1263765699999997"/>
    <n v="-8.7150000016578133E-7"/>
    <m/>
  </r>
  <r>
    <x v="11"/>
    <s v="18165"/>
    <s v="Duke Energy Indiana Inc Vermillion Gene"/>
    <n v="4133511"/>
    <n v="33175413"/>
    <s v="55111_G_CT1"/>
    <x v="0"/>
    <x v="1"/>
    <n v="1.35747E-2"/>
    <n v="6.781450655E-2"/>
    <n v="6.78145E-2"/>
    <n v="-6.5500000007157055E-9"/>
    <m/>
  </r>
  <r>
    <x v="11"/>
    <s v="18165"/>
    <s v="Duke Energy Indiana Inc Vermillion Gene"/>
    <n v="4133511"/>
    <n v="33175613"/>
    <s v="55111_G_CT7"/>
    <x v="0"/>
    <x v="0"/>
    <n v="0.7"/>
    <n v="3.0334909670000001"/>
    <n v="3.0334911400000002"/>
    <n v="1.7300000010322947E-7"/>
    <m/>
  </r>
  <r>
    <x v="11"/>
    <s v="18165"/>
    <s v="Duke Energy Indiana Inc Vermillion Gene"/>
    <n v="4133511"/>
    <n v="33175613"/>
    <s v="55111_G_CT7"/>
    <x v="0"/>
    <x v="1"/>
    <n v="1.07542E-2"/>
    <n v="6.1545009599999999E-2"/>
    <n v="6.1545001500000002E-2"/>
    <n v="-8.0999999971242964E-9"/>
    <m/>
  </r>
  <r>
    <x v="11"/>
    <s v="18165"/>
    <s v="Duke Energy Indiana Inc Vermillion Gene"/>
    <n v="4133511"/>
    <n v="33175713"/>
    <s v="55111_G_CT2"/>
    <x v="0"/>
    <x v="0"/>
    <n v="0.6"/>
    <n v="4.8010458985"/>
    <n v="4.8010441799999999"/>
    <n v="-1.7185000000807804E-6"/>
    <m/>
  </r>
  <r>
    <x v="11"/>
    <s v="18165"/>
    <s v="Duke Energy Indiana Inc Vermillion Gene"/>
    <n v="4133511"/>
    <n v="33175713"/>
    <s v="55111_G_CT2"/>
    <x v="0"/>
    <x v="1"/>
    <n v="9.0269400000000007E-3"/>
    <n v="9.4494964599999995E-2"/>
    <n v="9.4495000600000004E-2"/>
    <n v="3.6000000008806765E-8"/>
    <m/>
  </r>
  <r>
    <x v="11"/>
    <s v="18165"/>
    <s v="Duke Energy Indiana Inc Vermillion Gene"/>
    <n v="4133511"/>
    <n v="33175813"/>
    <s v="55111_G_CT4"/>
    <x v="0"/>
    <x v="0"/>
    <n v="0.6"/>
    <n v="4.1966972655000001"/>
    <n v="4.1966971500000003"/>
    <n v="-1.1549999978655023E-7"/>
    <m/>
  </r>
  <r>
    <x v="11"/>
    <s v="18165"/>
    <s v="Duke Energy Indiana Inc Vermillion Gene"/>
    <n v="4133511"/>
    <n v="33175813"/>
    <s v="55111_G_CT4"/>
    <x v="0"/>
    <x v="1"/>
    <n v="4.1936599999999997E-2"/>
    <n v="8.1707061750000004E-2"/>
    <n v="8.1707000199999893E-2"/>
    <n v="-6.1550000110544012E-8"/>
    <m/>
  </r>
  <r>
    <x v="11"/>
    <s v="18165"/>
    <s v="Duke Energy Indiana Inc Vermillion Gene"/>
    <n v="4133511"/>
    <n v="33175913"/>
    <s v="55111_G_CT8"/>
    <x v="0"/>
    <x v="0"/>
    <n v="0.6"/>
    <n v="3.0792263184999902"/>
    <n v="3.0792260499999999"/>
    <n v="-2.684999902413665E-7"/>
    <m/>
  </r>
  <r>
    <x v="11"/>
    <s v="18165"/>
    <s v="Duke Energy Indiana Inc Vermillion Gene"/>
    <n v="4133511"/>
    <n v="33175913"/>
    <s v="55111_G_CT8"/>
    <x v="0"/>
    <x v="1"/>
    <n v="7.5135899999999901E-3"/>
    <n v="5.7491493249999998E-2"/>
    <n v="5.7491500100000002E-2"/>
    <n v="6.8500000047211351E-9"/>
    <m/>
  </r>
  <r>
    <x v="11"/>
    <s v="18165"/>
    <s v="Duke Energy Indiana Inc Vermillion Gene"/>
    <n v="4133511"/>
    <n v="33176013"/>
    <s v="55111_G_CT6"/>
    <x v="0"/>
    <x v="0"/>
    <n v="0.6"/>
    <n v="4.2453017579999903"/>
    <n v="4.2453010899999901"/>
    <n v="-6.6800000020350581E-7"/>
    <m/>
  </r>
  <r>
    <x v="11"/>
    <s v="18165"/>
    <s v="Duke Energy Indiana Inc Vermillion Gene"/>
    <n v="4133511"/>
    <n v="33176013"/>
    <s v="55111_G_CT6"/>
    <x v="0"/>
    <x v="1"/>
    <n v="5.4754199999999999E-3"/>
    <n v="7.2610481249999997E-2"/>
    <n v="7.2610499999999994E-2"/>
    <n v="1.8749999997069722E-8"/>
    <m/>
  </r>
  <r>
    <x v="11"/>
    <s v="18165"/>
    <s v="Duke Energy Indiana Inc Vermillion Gene"/>
    <n v="4133511"/>
    <n v="33176113"/>
    <s v="55111_G_CT3"/>
    <x v="0"/>
    <x v="0"/>
    <n v="1.4"/>
    <n v="2.7350534670000002"/>
    <n v="2.7350546109999998"/>
    <n v="1.1439999996198935E-6"/>
    <m/>
  </r>
  <r>
    <x v="11"/>
    <s v="18165"/>
    <s v="Duke Energy Indiana Inc Vermillion Gene"/>
    <n v="4133511"/>
    <n v="33176113"/>
    <s v="55111_G_CT3"/>
    <x v="0"/>
    <x v="1"/>
    <n v="1.44075E-2"/>
    <n v="5.0322990399999899E-2"/>
    <n v="5.0323E-2"/>
    <n v="9.6000001004181712E-9"/>
    <m/>
  </r>
  <r>
    <x v="11"/>
    <s v="18165"/>
    <s v="Duke Energy Indiana Inc Vermillion Gene"/>
    <n v="4133511"/>
    <n v="33176213"/>
    <s v="55111_G_CT5"/>
    <x v="0"/>
    <x v="0"/>
    <n v="0.7"/>
    <n v="5.6569536149999902"/>
    <n v="5.6569546499999896"/>
    <n v="1.0349999994829773E-6"/>
    <m/>
  </r>
  <r>
    <x v="11"/>
    <s v="18165"/>
    <s v="Duke Energy Indiana Inc Vermillion Gene"/>
    <n v="4133511"/>
    <n v="33176213"/>
    <s v="55111_G_CT5"/>
    <x v="0"/>
    <x v="1"/>
    <n v="7.9840199999999893E-3"/>
    <n v="9.3646049499999995E-2"/>
    <n v="9.3646002099999903E-2"/>
    <n v="-4.740000009162415E-8"/>
    <m/>
  </r>
  <r>
    <x v="11"/>
    <s v="18165"/>
    <s v="Duke Energy Indiana LLC - Cayuga Genera"/>
    <n v="7248511"/>
    <n v="7458513"/>
    <s v="1001_B_1"/>
    <x v="0"/>
    <x v="0"/>
    <n v="5322"/>
    <n v="5322.1104999999998"/>
    <n v="5322.1021269999901"/>
    <n v="-8.3730000096693402E-3"/>
    <m/>
  </r>
  <r>
    <x v="11"/>
    <s v="18165"/>
    <s v="Duke Energy Indiana LLC - Cayuga Genera"/>
    <n v="7248511"/>
    <n v="7458513"/>
    <s v="1001_B_1"/>
    <x v="0"/>
    <x v="1"/>
    <n v="1350.5"/>
    <n v="1049.7260000000001"/>
    <n v="1049.72659492199"/>
    <n v="5.9492198988664313E-4"/>
    <m/>
  </r>
  <r>
    <x v="11"/>
    <s v="18165"/>
    <s v="Duke Energy Indiana LLC - Cayuga Genera"/>
    <n v="7248511"/>
    <n v="7458613"/>
    <s v="1001_B_2"/>
    <x v="0"/>
    <x v="0"/>
    <n v="7047.3"/>
    <n v="7047.3339999999998"/>
    <n v="7047.3441229999999"/>
    <n v="1.012300000002142E-2"/>
    <m/>
  </r>
  <r>
    <x v="11"/>
    <s v="18165"/>
    <s v="Duke Energy Indiana LLC - Cayuga Genera"/>
    <n v="7248511"/>
    <n v="7458613"/>
    <s v="1001_B_2"/>
    <x v="0"/>
    <x v="1"/>
    <n v="1468.2"/>
    <n v="1468.130625"/>
    <n v="1468.1306148199999"/>
    <n v="-1.0180000117543386E-5"/>
    <m/>
  </r>
  <r>
    <x v="11"/>
    <s v="18165"/>
    <s v="Duke Energy Indiana LLC - Cayuga Genera"/>
    <n v="7248511"/>
    <n v="91183713"/>
    <s v="1001_G_4"/>
    <x v="0"/>
    <x v="0"/>
    <n v="1.51"/>
    <n v="0.15483198544999999"/>
    <n v="0.154832"/>
    <n v="1.4550000010382647E-8"/>
    <m/>
  </r>
  <r>
    <x v="11"/>
    <s v="18165"/>
    <s v="Duke Energy Indiana LLC - Cayuga Genera"/>
    <n v="7248511"/>
    <n v="91183713"/>
    <s v="1001_G_4"/>
    <x v="0"/>
    <x v="1"/>
    <n v="9.9250000000000005E-2"/>
    <n v="1.8289999959999999E-3"/>
    <n v="1.8289999999999999E-3"/>
    <n v="3.9999999840167888E-12"/>
    <m/>
  </r>
  <r>
    <x v="11"/>
    <s v="18167"/>
    <s v="Duke Energy Indiana, LLC- Wabash River"/>
    <n v="4147311"/>
    <n v="33173213"/>
    <s v="1010_B_6"/>
    <x v="0"/>
    <x v="0"/>
    <n v="778.79999999999905"/>
    <n v="778.78587500000003"/>
    <n v="778.78710960000001"/>
    <n v="1.2345999999752166E-3"/>
    <m/>
  </r>
  <r>
    <x v="11"/>
    <s v="18167"/>
    <s v="Duke Energy Indiana, LLC- Wabash River"/>
    <n v="4147311"/>
    <n v="33173213"/>
    <s v="1010_B_6"/>
    <x v="0"/>
    <x v="1"/>
    <n v="6842.8"/>
    <n v="6842.7950000000001"/>
    <n v="6842.7880279999999"/>
    <n v="-6.9720000001325388E-3"/>
    <m/>
  </r>
  <r>
    <x v="11"/>
    <s v="18167"/>
    <s v="NIPSCO Sugar Creek Generating Station"/>
    <n v="4148011"/>
    <n v="33171213"/>
    <s v="55364_M_CT02"/>
    <x v="0"/>
    <x v="0"/>
    <n v="82.315641349999893"/>
    <n v="110.40672655"/>
    <n v="55.7600948380246"/>
    <n v="-54.646631711975402"/>
    <m/>
  </r>
  <r>
    <x v="11"/>
    <s v="18167"/>
    <s v="NIPSCO Sugar Creek Generating Station"/>
    <n v="4148011"/>
    <n v="33171213"/>
    <s v="55364_M_CT02"/>
    <x v="0"/>
    <x v="1"/>
    <n v="4.7075860299999999"/>
    <n v="8.2890346679999993"/>
    <n v="4.1480458615562403"/>
    <n v="-4.140988806443759"/>
    <m/>
  </r>
  <r>
    <x v="11"/>
    <s v="18167"/>
    <s v="Wabash River Combined Cycle Plant"/>
    <n v="12766611"/>
    <n v="65429313"/>
    <s v="57842_G_1A"/>
    <x v="0"/>
    <x v="0"/>
    <n v="163.08600000000001"/>
    <n v="162.76599999999999"/>
    <n v="162.76602339999999"/>
    <n v="2.340000000344844E-5"/>
    <m/>
  </r>
  <r>
    <x v="11"/>
    <s v="18167"/>
    <s v="Wabash River Combined Cycle Plant"/>
    <n v="12766611"/>
    <n v="65429313"/>
    <s v="57842_G_1A"/>
    <x v="0"/>
    <x v="1"/>
    <n v="241.142"/>
    <n v="241.02376559999999"/>
    <n v="238.43550250009901"/>
    <n v="-2.5882630999009848"/>
    <m/>
  </r>
  <r>
    <x v="11"/>
    <s v="18167"/>
    <s v="Wabash River Combined Cycle Plant"/>
    <n v="12766611"/>
    <n v="65429413"/>
    <s v="1010_G_1"/>
    <x v="1"/>
    <x v="0"/>
    <n v="18.036200000000001"/>
    <m/>
    <n v="18.0550156372"/>
    <n v="1.8815637199999458E-2"/>
    <m/>
  </r>
  <r>
    <x v="11"/>
    <s v="18167"/>
    <s v="Wabash River Combined Cycle Plant"/>
    <n v="12766611"/>
    <n v="65429413"/>
    <s v="1010_G_1"/>
    <x v="1"/>
    <x v="1"/>
    <n v="3.8649000000000003E-2"/>
    <m/>
    <n v="3.8689321918110003E-2"/>
    <n v="4.0321918110000632E-5"/>
    <m/>
  </r>
  <r>
    <x v="11"/>
    <s v="18169"/>
    <s v="Duke Energy Indiana LLC - Miami Wabash"/>
    <n v="8181711"/>
    <n v="5862413"/>
    <s v="1006_G_4"/>
    <x v="1"/>
    <x v="0"/>
    <n v="0"/>
    <m/>
    <m/>
    <n v="0"/>
    <m/>
  </r>
  <r>
    <x v="11"/>
    <s v="18169"/>
    <s v="Duke Energy Indiana LLC - Miami Wabash"/>
    <n v="8181711"/>
    <n v="5862413"/>
    <s v="1006_G_4"/>
    <x v="1"/>
    <x v="1"/>
    <n v="0"/>
    <m/>
    <m/>
    <n v="0"/>
    <m/>
  </r>
  <r>
    <x v="11"/>
    <s v="18169"/>
    <s v="Duke Energy Indiana LLC - Miami Wabash"/>
    <n v="8181711"/>
    <n v="5862513"/>
    <s v="1006_G_3"/>
    <x v="1"/>
    <x v="0"/>
    <n v="7.6859999999999901E-2"/>
    <m/>
    <n v="7.6869357184692996E-2"/>
    <n v="9.3571846930956548E-6"/>
    <m/>
  </r>
  <r>
    <x v="11"/>
    <s v="18169"/>
    <s v="Duke Energy Indiana LLC - Miami Wabash"/>
    <n v="8181711"/>
    <n v="5862513"/>
    <s v="1006_G_3"/>
    <x v="1"/>
    <x v="1"/>
    <n v="8.8200000000000001E-2"/>
    <m/>
    <n v="8.82107320196759E-2"/>
    <n v="1.0732019675899207E-5"/>
    <m/>
  </r>
  <r>
    <x v="11"/>
    <s v="18169"/>
    <s v="Duke Energy Indiana LLC - Miami Wabash"/>
    <n v="8181711"/>
    <n v="5862713"/>
    <s v="1006_G_6"/>
    <x v="1"/>
    <x v="0"/>
    <n v="0.10248"/>
    <m/>
    <n v="0.10249247103198"/>
    <n v="1.247103198000199E-5"/>
    <m/>
  </r>
  <r>
    <x v="11"/>
    <s v="18169"/>
    <s v="Duke Energy Indiana LLC - Miami Wabash"/>
    <n v="8181711"/>
    <n v="5862713"/>
    <s v="1006_G_6"/>
    <x v="1"/>
    <x v="1"/>
    <n v="0.1176"/>
    <m/>
    <n v="0.11761431610605901"/>
    <n v="1.4316106059009126E-5"/>
    <m/>
  </r>
  <r>
    <x v="11"/>
    <s v="18169"/>
    <s v="Duke Energy Indiana LLC - Miami Wabash"/>
    <n v="8181711"/>
    <n v="5862813"/>
    <s v="1006_G_2"/>
    <x v="1"/>
    <x v="0"/>
    <n v="7.6859999999999901E-2"/>
    <m/>
    <n v="7.6869357184692996E-2"/>
    <n v="9.3571846930956548E-6"/>
    <m/>
  </r>
  <r>
    <x v="11"/>
    <s v="18169"/>
    <s v="Duke Energy Indiana LLC - Miami Wabash"/>
    <n v="8181711"/>
    <n v="5862813"/>
    <s v="1006_G_2"/>
    <x v="1"/>
    <x v="1"/>
    <n v="8.8200000000000001E-2"/>
    <m/>
    <n v="8.82107320196759E-2"/>
    <n v="1.0732019675899207E-5"/>
    <m/>
  </r>
  <r>
    <x v="11"/>
    <s v="18169"/>
    <s v="Duke Energy Indiana LLC - Miami Wabash"/>
    <n v="8181711"/>
    <n v="5862913"/>
    <s v="1006_G_1"/>
    <x v="1"/>
    <x v="0"/>
    <n v="0"/>
    <m/>
    <m/>
    <n v="0"/>
    <m/>
  </r>
  <r>
    <x v="11"/>
    <s v="18169"/>
    <s v="Duke Energy Indiana LLC - Miami Wabash"/>
    <n v="8181711"/>
    <n v="5862913"/>
    <s v="1006_G_1"/>
    <x v="1"/>
    <x v="1"/>
    <n v="0"/>
    <m/>
    <m/>
    <n v="0"/>
    <m/>
  </r>
  <r>
    <x v="11"/>
    <s v="18169"/>
    <s v="Duke Energy Indiana LLC - Miami Wabash"/>
    <n v="8181711"/>
    <n v="5863013"/>
    <s v="1006_G_5"/>
    <x v="1"/>
    <x v="0"/>
    <n v="0.63531499999999996"/>
    <m/>
    <n v="0.63539229457982005"/>
    <n v="7.7294579820086362E-5"/>
    <m/>
  </r>
  <r>
    <x v="11"/>
    <s v="18169"/>
    <s v="Duke Energy Indiana LLC - Miami Wabash"/>
    <n v="8181711"/>
    <n v="5863013"/>
    <s v="1006_G_5"/>
    <x v="1"/>
    <x v="1"/>
    <n v="0.72904999999999898"/>
    <m/>
    <n v="0.72913870715225904"/>
    <n v="8.8707152260059097E-5"/>
    <m/>
  </r>
  <r>
    <x v="11"/>
    <s v="18173"/>
    <s v="ALCOA Warrick Power Plant AGC Div of Al"/>
    <n v="8183111"/>
    <n v="91184413"/>
    <s v="6705_B_1"/>
    <x v="0"/>
    <x v="0"/>
    <n v="1304.71"/>
    <n v="1310.106125"/>
    <n v="1310.1054751009899"/>
    <n v="-6.4989901011358597E-4"/>
    <m/>
  </r>
  <r>
    <x v="11"/>
    <s v="18173"/>
    <s v="ALCOA Warrick Power Plant AGC Div of Al"/>
    <n v="8183111"/>
    <n v="91184413"/>
    <s v="6705_B_1"/>
    <x v="0"/>
    <x v="1"/>
    <n v="615.08000000000004"/>
    <n v="615.09793749999994"/>
    <n v="615.09809398999903"/>
    <n v="1.5648999908535188E-4"/>
    <m/>
  </r>
  <r>
    <x v="11"/>
    <s v="18173"/>
    <s v="ALCOA Warrick Power Plant AGC Div of Al"/>
    <n v="8183111"/>
    <n v="91184513"/>
    <s v="6705_B_2"/>
    <x v="0"/>
    <x v="0"/>
    <n v="1235"/>
    <n v="1234.5027500000001"/>
    <n v="1234.50245671009"/>
    <n v="-2.9328991013244377E-4"/>
    <m/>
  </r>
  <r>
    <x v="11"/>
    <s v="18173"/>
    <s v="ALCOA Warrick Power Plant AGC Div of Al"/>
    <n v="8183111"/>
    <n v="91184513"/>
    <s v="6705_B_2"/>
    <x v="0"/>
    <x v="1"/>
    <n v="671.2"/>
    <n v="670.94856249999998"/>
    <n v="670.94859841000005"/>
    <n v="3.5910000065086933E-5"/>
    <m/>
  </r>
  <r>
    <x v="11"/>
    <s v="18173"/>
    <s v="ALCOA Warrick Power Plant AGC Div of Al"/>
    <n v="8183111"/>
    <n v="91184613"/>
    <s v="6705_B_3"/>
    <x v="0"/>
    <x v="0"/>
    <n v="1234"/>
    <n v="1234.4076250000001"/>
    <n v="1234.4085081109999"/>
    <n v="8.8311099989368813E-4"/>
    <m/>
  </r>
  <r>
    <x v="11"/>
    <s v="18173"/>
    <s v="ALCOA Warrick Power Plant AGC Div of Al"/>
    <n v="8183111"/>
    <n v="91184613"/>
    <s v="6705_B_3"/>
    <x v="0"/>
    <x v="1"/>
    <n v="468.01"/>
    <n v="467.87509375000002"/>
    <n v="467.875514799999"/>
    <n v="4.2104999897674134E-4"/>
    <m/>
  </r>
  <r>
    <x v="11"/>
    <s v="18173"/>
    <s v="ALCOA Warrick Power Plant AGC Div of Al"/>
    <n v="8183111"/>
    <n v="91184713"/>
    <s v="6705_B_4"/>
    <x v="0"/>
    <x v="0"/>
    <n v="2993"/>
    <n v="3058.2557499999998"/>
    <n v="3058.2494846099898"/>
    <n v="-6.2653900099576276E-3"/>
    <m/>
  </r>
  <r>
    <x v="11"/>
    <s v="18173"/>
    <s v="ALCOA Warrick Power Plant AGC Div of Al"/>
    <n v="8183111"/>
    <n v="91184713"/>
    <s v="6705_B_4"/>
    <x v="0"/>
    <x v="1"/>
    <n v="1702.08"/>
    <n v="1757.477625"/>
    <n v="1757.47751681009"/>
    <n v="-1.0818990995176136E-4"/>
    <m/>
  </r>
  <r>
    <x v="11"/>
    <s v="18173"/>
    <s v="SIGECO - Culley, Newburgh"/>
    <n v="8183011"/>
    <n v="5839813"/>
    <s v="1012_B_3"/>
    <x v="0"/>
    <x v="0"/>
    <n v="753.28199999999902"/>
    <n v="741.45912499999997"/>
    <n v="741.46539921676799"/>
    <n v="6.2742167680198691E-3"/>
    <m/>
  </r>
  <r>
    <x v="11"/>
    <s v="18173"/>
    <s v="SIGECO - Culley, Newburgh"/>
    <n v="8183011"/>
    <n v="5839813"/>
    <s v="1012_B_3"/>
    <x v="0"/>
    <x v="1"/>
    <n v="1165.0064"/>
    <n v="1164.494625"/>
    <n v="1164.4938736471199"/>
    <n v="-7.5135288011551893E-4"/>
    <m/>
  </r>
  <r>
    <x v="11"/>
    <s v="18173"/>
    <s v="SIGECO - Culley, Newburgh"/>
    <n v="8183011"/>
    <n v="5839913"/>
    <s v="1012_B_2"/>
    <x v="0"/>
    <x v="0"/>
    <n v="365.3"/>
    <n v="364.11284375000002"/>
    <n v="364.112789748799"/>
    <n v="-5.4001201021947054E-5"/>
    <m/>
  </r>
  <r>
    <x v="11"/>
    <s v="18173"/>
    <s v="SIGECO - Culley, Newburgh"/>
    <n v="8183011"/>
    <n v="5839913"/>
    <s v="1012_B_2"/>
    <x v="0"/>
    <x v="1"/>
    <n v="145.80090000000001"/>
    <n v="145.8462969"/>
    <n v="145.84634529681699"/>
    <n v="4.8396816993090397E-5"/>
    <m/>
  </r>
  <r>
    <x v="11"/>
    <s v="18173"/>
    <s v="SIGECO - Culley, Newburgh"/>
    <n v="8183011"/>
    <n v="5840013"/>
    <s v="1012_B_2"/>
    <x v="0"/>
    <x v="0"/>
    <n v="0"/>
    <m/>
    <m/>
    <n v="0"/>
    <m/>
  </r>
  <r>
    <x v="11"/>
    <s v="18173"/>
    <s v="SIGECO - Culley, Newburgh"/>
    <n v="8183011"/>
    <n v="5840013"/>
    <s v="1012_B_2"/>
    <x v="0"/>
    <x v="1"/>
    <n v="0"/>
    <m/>
    <m/>
    <n v="0"/>
    <m/>
  </r>
  <r>
    <x v="11"/>
    <s v="18177"/>
    <s v="INDIANA MNCPL PWR AGCY  RICHMOND STA"/>
    <n v="5506111"/>
    <n v="27516013"/>
    <s v="7335_M_RCT2"/>
    <x v="0"/>
    <x v="0"/>
    <n v="2.60430724999999"/>
    <n v="2.6693878175000001"/>
    <n v="1.3500126447599901"/>
    <n v="-1.31937517274001"/>
    <m/>
  </r>
  <r>
    <x v="11"/>
    <s v="18177"/>
    <s v="INDIANA MNCPL PWR AGCY  RICHMOND STA"/>
    <n v="5506111"/>
    <n v="27516013"/>
    <s v="7335_M_RCT2"/>
    <x v="0"/>
    <x v="1"/>
    <n v="1.7820659999999999E-2"/>
    <n v="1.5857189180000002E-2"/>
    <n v="7.2770000519999899E-3"/>
    <n v="-8.5801891280000119E-3"/>
    <m/>
  </r>
  <r>
    <x v="11"/>
    <s v="18177"/>
    <s v="Indiana Municipal Power Agency"/>
    <n v="5506011"/>
    <n v="27516313"/>
    <s v="1040_B_1"/>
    <x v="0"/>
    <x v="0"/>
    <n v="43.897784000000001"/>
    <n v="38.854847655"/>
    <n v="38.854843234204701"/>
    <n v="-4.4207952996089261E-6"/>
    <m/>
  </r>
  <r>
    <x v="11"/>
    <s v="18177"/>
    <s v="Indiana Municipal Power Agency"/>
    <n v="5506011"/>
    <n v="27516313"/>
    <s v="1040_B_1"/>
    <x v="0"/>
    <x v="1"/>
    <n v="605.58760439999901"/>
    <n v="572.493875"/>
    <n v="572.49418024071497"/>
    <n v="3.0524071496529359E-4"/>
    <m/>
  </r>
  <r>
    <x v="11"/>
    <s v="18177"/>
    <s v="Indiana Municipal Power Agency"/>
    <n v="5506011"/>
    <n v="27516713"/>
    <s v="1040_B_2"/>
    <x v="0"/>
    <x v="0"/>
    <n v="80.633840000000006"/>
    <n v="85.569570299999995"/>
    <n v="85.569599118815006"/>
    <n v="2.8818815010822618E-5"/>
    <m/>
  </r>
  <r>
    <x v="11"/>
    <s v="18177"/>
    <s v="Indiana Municipal Power Agency"/>
    <n v="5506011"/>
    <n v="27516713"/>
    <s v="1040_B_2"/>
    <x v="0"/>
    <x v="1"/>
    <n v="1121.0750043999999"/>
    <n v="1154.1468749999999"/>
    <n v="1154.1468665382499"/>
    <n v="-8.4617499851447064E-6"/>
    <m/>
  </r>
  <r>
    <x v="11"/>
    <s v="18179"/>
    <s v="AES Ohio Generation LLC"/>
    <n v="5507411"/>
    <n v="27512613"/>
    <s v="55229_G_GT2"/>
    <x v="0"/>
    <x v="0"/>
    <n v="17.544"/>
    <n v="17.544074219999999"/>
    <n v="17.544050559999899"/>
    <n v="-2.3660000099567924E-5"/>
    <m/>
  </r>
  <r>
    <x v="11"/>
    <s v="18179"/>
    <s v="AES Ohio Generation LLC"/>
    <n v="5507411"/>
    <n v="27512613"/>
    <s v="55229_G_GT2"/>
    <x v="0"/>
    <x v="1"/>
    <n v="6.4000000000000001E-2"/>
    <n v="6.4299499499999996E-2"/>
    <n v="6.4300002600000003E-2"/>
    <n v="5.0310000000719501E-7"/>
    <m/>
  </r>
  <r>
    <x v="11"/>
    <s v="18179"/>
    <s v="AES Ohio Generation LLC"/>
    <n v="5507411"/>
    <n v="27512713"/>
    <s v="55229_G_GT1x"/>
    <x v="0"/>
    <x v="0"/>
    <n v="8.2370000000000001"/>
    <n v="8.2371855450000009"/>
    <n v="8.2372000719999896"/>
    <n v="1.4526999988717648E-5"/>
    <m/>
  </r>
  <r>
    <x v="11"/>
    <s v="18179"/>
    <s v="AES Ohio Generation LLC"/>
    <n v="5507411"/>
    <n v="27512713"/>
    <s v="55229_G_GT1x"/>
    <x v="0"/>
    <x v="1"/>
    <n v="3.3000000000000002E-2"/>
    <n v="3.3400001525E-2"/>
    <n v="3.3400001300000003E-2"/>
    <n v="-2.2499999779990176E-10"/>
    <m/>
  </r>
  <r>
    <x v="11"/>
    <s v="18179"/>
    <s v="AES Ohio Generation LLC"/>
    <n v="5507411"/>
    <n v="27512813"/>
    <s v="55229_G_GT2x"/>
    <x v="0"/>
    <x v="0"/>
    <n v="24.367999999999999"/>
    <n v="24.367445310000001"/>
    <n v="24.367500179"/>
    <n v="5.4868999999513335E-5"/>
    <m/>
  </r>
  <r>
    <x v="11"/>
    <s v="18179"/>
    <s v="AES Ohio Generation LLC"/>
    <n v="5507411"/>
    <n v="27512813"/>
    <s v="55229_G_GT2x"/>
    <x v="0"/>
    <x v="1"/>
    <n v="0.108"/>
    <n v="0.10755042265"/>
    <n v="0.1075500033"/>
    <n v="-4.1935000000270506E-7"/>
    <m/>
  </r>
  <r>
    <x v="11"/>
    <s v="18179"/>
    <s v="AES Ohio Generation LLC"/>
    <n v="5507411"/>
    <n v="27512913"/>
    <s v="55229_G_GT1"/>
    <x v="0"/>
    <x v="0"/>
    <n v="15.87"/>
    <n v="15.869786135"/>
    <n v="15.869801063099899"/>
    <n v="1.4928099899336189E-5"/>
    <m/>
  </r>
  <r>
    <x v="11"/>
    <s v="18179"/>
    <s v="AES Ohio Generation LLC"/>
    <n v="5507411"/>
    <n v="27512913"/>
    <s v="55229_G_GT1"/>
    <x v="0"/>
    <x v="1"/>
    <n v="7.0999999999999994E-2"/>
    <n v="7.0899780249999905E-2"/>
    <n v="7.0900001599999998E-2"/>
    <n v="2.2135000009304573E-7"/>
    <m/>
  </r>
  <r>
    <x v="11"/>
    <s v="18179"/>
    <s v="AES Ohio Generation LLC"/>
    <n v="5507411"/>
    <n v="27513013"/>
    <s v="55229_G_GT3x"/>
    <x v="0"/>
    <x v="0"/>
    <n v="22.545000000000002"/>
    <n v="22.544523439999999"/>
    <n v="22.544500221"/>
    <n v="-2.3218999999130574E-5"/>
    <m/>
  </r>
  <r>
    <x v="11"/>
    <s v="18179"/>
    <s v="AES Ohio Generation LLC"/>
    <n v="5507411"/>
    <n v="27513013"/>
    <s v="55229_G_GT3x"/>
    <x v="0"/>
    <x v="1"/>
    <n v="0.125"/>
    <n v="0.12454993439999899"/>
    <n v="0.12455000300000001"/>
    <n v="6.8600001013052747E-8"/>
    <m/>
  </r>
  <r>
    <x v="11"/>
    <s v="18179"/>
    <s v="AES Ohio Generation LLC"/>
    <n v="5507411"/>
    <n v="27513113"/>
    <s v="55229_G_GT4"/>
    <x v="0"/>
    <x v="0"/>
    <n v="16.125"/>
    <n v="16.125373045"/>
    <n v="16.125350121"/>
    <n v="-2.292399999959116E-5"/>
    <m/>
  </r>
  <r>
    <x v="11"/>
    <s v="18179"/>
    <s v="AES Ohio Generation LLC"/>
    <n v="5507411"/>
    <n v="27513113"/>
    <s v="55229_G_GT4"/>
    <x v="0"/>
    <x v="1"/>
    <n v="7.0000000000000007E-2"/>
    <n v="6.9899604799999904E-2"/>
    <n v="6.9900001599999997E-2"/>
    <n v="3.9680000009367777E-7"/>
    <m/>
  </r>
  <r>
    <x v="11"/>
    <s v="18179"/>
    <s v="AES Ohio Generation LLC"/>
    <n v="5507411"/>
    <n v="27513213"/>
    <s v="55229_G_GT4x"/>
    <x v="0"/>
    <x v="0"/>
    <n v="22.062999999999999"/>
    <n v="22.062546874999999"/>
    <n v="22.062500383099898"/>
    <n v="-4.649190010042048E-5"/>
    <m/>
  </r>
  <r>
    <x v="11"/>
    <s v="18179"/>
    <s v="AES Ohio Generation LLC"/>
    <n v="5507411"/>
    <n v="27513213"/>
    <s v="55229_G_GT4x"/>
    <x v="0"/>
    <x v="1"/>
    <n v="0.104"/>
    <n v="0.10380023955000001"/>
    <n v="0.103800003"/>
    <n v="-2.3655000000455395E-7"/>
    <m/>
  </r>
  <r>
    <x v="11"/>
    <s v="18179"/>
    <s v="AES Ohio Generation LLC"/>
    <n v="5507411"/>
    <n v="27513313"/>
    <s v="55229_G_GT3"/>
    <x v="0"/>
    <x v="0"/>
    <n v="15.343"/>
    <n v="15.343160155"/>
    <n v="15.343150172"/>
    <n v="-9.9829999999911934E-6"/>
    <m/>
  </r>
  <r>
    <x v="11"/>
    <s v="18179"/>
    <s v="AES Ohio Generation LLC"/>
    <n v="5507411"/>
    <n v="27513313"/>
    <s v="55229_G_GT3"/>
    <x v="0"/>
    <x v="1"/>
    <n v="6.8000000000000005E-2"/>
    <n v="6.8249610899999993E-2"/>
    <n v="6.8249996399999999E-2"/>
    <n v="3.8550000000525664E-7"/>
    <m/>
  </r>
  <r>
    <x v="12"/>
    <s v="19005"/>
    <s v="IPL - LANSING GENERATING STATION"/>
    <n v="5509311"/>
    <n v="27501713"/>
    <s v="1047_B_4"/>
    <x v="0"/>
    <x v="0"/>
    <n v="224.5"/>
    <n v="224.51773439999999"/>
    <n v="224.517686"/>
    <n v="-4.8399999997172927E-5"/>
    <m/>
  </r>
  <r>
    <x v="12"/>
    <s v="19005"/>
    <s v="IPL - LANSING GENERATING STATION"/>
    <n v="5509311"/>
    <n v="27501713"/>
    <s v="1047_B_4"/>
    <x v="0"/>
    <x v="1"/>
    <n v="245.8"/>
    <n v="245.71112500000001"/>
    <n v="245.711039999999"/>
    <n v="-8.5000001007529136E-5"/>
    <m/>
  </r>
  <r>
    <x v="12"/>
    <s v="19007"/>
    <s v="IPL - CENTERVILLE COMBUSTION TURBINES AND DIESELS"/>
    <n v="5523711"/>
    <n v="27493213"/>
    <s v="1105_G_3"/>
    <x v="1"/>
    <x v="0"/>
    <n v="4.8836999999999998E-2"/>
    <m/>
    <n v="4.8836999780900003E-2"/>
    <n v="-2.1909999509128752E-10"/>
    <m/>
  </r>
  <r>
    <x v="12"/>
    <s v="19007"/>
    <s v="IPL - CENTERVILLE COMBUSTION TURBINES AND DIESELS"/>
    <n v="5523711"/>
    <n v="27493213"/>
    <s v="1105_G_3"/>
    <x v="1"/>
    <x v="1"/>
    <n v="2.3192000000000001E-5"/>
    <m/>
    <n v="2.3191999795200001E-5"/>
    <n v="-2.0480000006528436E-13"/>
    <m/>
  </r>
  <r>
    <x v="12"/>
    <s v="19007"/>
    <s v="IPL - CENTERVILLE COMBUSTION TURBINES AND DIESELS"/>
    <n v="5523711"/>
    <n v="27493313"/>
    <s v="1105_G_2"/>
    <x v="1"/>
    <x v="0"/>
    <n v="5.0151000000000001E-2"/>
    <m/>
    <n v="5.0151003863499903E-2"/>
    <n v="3.8634999019460103E-9"/>
    <m/>
  </r>
  <r>
    <x v="12"/>
    <s v="19007"/>
    <s v="IPL - CENTERVILLE COMBUSTION TURBINES AND DIESELS"/>
    <n v="5523711"/>
    <n v="27493313"/>
    <s v="1105_G_2"/>
    <x v="1"/>
    <x v="1"/>
    <n v="2.3816E-5"/>
    <m/>
    <n v="2.3815999488900001E-5"/>
    <n v="-5.1109999885763299E-13"/>
    <m/>
  </r>
  <r>
    <x v="12"/>
    <s v="19007"/>
    <s v="IPL - CENTERVILLE COMBUSTION TURBINES AND DIESELS"/>
    <n v="5523711"/>
    <n v="27493413"/>
    <s v="1105_G_1"/>
    <x v="1"/>
    <x v="0"/>
    <n v="7.8840000000000004E-3"/>
    <m/>
    <n v="7.8840004147000004E-3"/>
    <n v="4.1470000003429597E-10"/>
    <m/>
  </r>
  <r>
    <x v="12"/>
    <s v="19007"/>
    <s v="IPL - CENTERVILLE COMBUSTION TURBINES AND DIESELS"/>
    <n v="5523711"/>
    <n v="27493413"/>
    <s v="1105_G_1"/>
    <x v="1"/>
    <x v="1"/>
    <n v="3.7440000000000001E-6"/>
    <m/>
    <n v="3.7439996717799999E-6"/>
    <n v="-3.2822000021017535E-13"/>
    <m/>
  </r>
  <r>
    <x v="12"/>
    <s v="19007"/>
    <s v="IPL - CENTERVILLE COMBUSTION TURBINES AND DIESELS"/>
    <n v="5523711"/>
    <n v="27493713"/>
    <s v="1105_G_GT2"/>
    <x v="0"/>
    <x v="0"/>
    <n v="0.52080000000000004"/>
    <n v="0.52079998799999905"/>
    <n v="0.52079999999999904"/>
    <n v="1.199999999368373E-8"/>
    <m/>
  </r>
  <r>
    <x v="12"/>
    <s v="19007"/>
    <s v="IPL - CENTERVILLE COMBUSTION TURBINES AND DIESELS"/>
    <n v="5523711"/>
    <n v="27493713"/>
    <s v="1105_G_GT2"/>
    <x v="0"/>
    <x v="1"/>
    <n v="0.217"/>
    <n v="0.21710000609999899"/>
    <n v="0.21709999999999999"/>
    <n v="-6.0999990059151799E-9"/>
    <m/>
  </r>
  <r>
    <x v="12"/>
    <s v="19007"/>
    <s v="IPL - CENTERVILLE COMBUSTION TURBINES AND DIESELS"/>
    <n v="5523711"/>
    <n v="27493913"/>
    <s v="1105_G_GT1"/>
    <x v="0"/>
    <x v="0"/>
    <n v="0.74829999999999897"/>
    <n v="0.74824999999999997"/>
    <n v="0.74824999999999997"/>
    <n v="0"/>
    <m/>
  </r>
  <r>
    <x v="12"/>
    <s v="19007"/>
    <s v="IPL - CENTERVILLE COMBUSTION TURBINES AND DIESELS"/>
    <n v="5523711"/>
    <n v="27493913"/>
    <s v="1105_G_GT1"/>
    <x v="0"/>
    <x v="1"/>
    <n v="0.31180000000000002"/>
    <n v="0.31179998780000001"/>
    <n v="0.31180000000000002"/>
    <n v="1.2200000010231804E-8"/>
    <m/>
  </r>
  <r>
    <x v="12"/>
    <s v="19009"/>
    <s v="WESTERN MINNESOTA MUNICIPAL POWER AGENCY"/>
    <n v="9661311"/>
    <n v="67654313"/>
    <s v="56013_G_U1"/>
    <x v="0"/>
    <x v="0"/>
    <n v="5.44"/>
    <n v="6.5879287099999999"/>
    <n v="6.5879280598349998"/>
    <n v="-6.5016500006009892E-7"/>
    <m/>
  </r>
  <r>
    <x v="12"/>
    <s v="19009"/>
    <s v="WESTERN MINNESOTA MUNICIPAL POWER AGENCY"/>
    <n v="9661311"/>
    <n v="67654313"/>
    <s v="56013_G_U1"/>
    <x v="0"/>
    <x v="1"/>
    <n v="0.24761269999999999"/>
    <n v="5.9619487749999998E-2"/>
    <n v="5.9619503951079997E-2"/>
    <n v="1.6201079998390266E-8"/>
    <m/>
  </r>
  <r>
    <x v="12"/>
    <s v="19009"/>
    <s v="WESTERN MINNESOTA MUNICIPAL POWER AGENCY"/>
    <n v="9661311"/>
    <n v="67654413"/>
    <s v="56013_G_U2"/>
    <x v="0"/>
    <x v="0"/>
    <n v="5.55"/>
    <n v="6.8166909200000001"/>
    <n v="6.8166899464800004"/>
    <n v="-9.7351999972516978E-7"/>
    <m/>
  </r>
  <r>
    <x v="12"/>
    <s v="19009"/>
    <s v="WESTERN MINNESOTA MUNICIPAL POWER AGENCY"/>
    <n v="9661311"/>
    <n v="67654413"/>
    <s v="56013_G_U2"/>
    <x v="0"/>
    <x v="1"/>
    <n v="0.26174229999999998"/>
    <n v="7.3042488099999997E-2"/>
    <n v="7.3042501492899994E-2"/>
    <n v="1.3392899997355379E-8"/>
    <m/>
  </r>
  <r>
    <x v="12"/>
    <s v="19009"/>
    <s v="WESTERN MINNESOTA MUNICIPAL POWER AGENCY"/>
    <n v="9661311"/>
    <n v="67654513"/>
    <s v="56013_G_U3"/>
    <x v="0"/>
    <x v="0"/>
    <n v="5.3"/>
    <n v="6.4113105450000001"/>
    <n v="6.4113153474699898"/>
    <n v="4.8024699896842549E-6"/>
    <m/>
  </r>
  <r>
    <x v="12"/>
    <s v="19009"/>
    <s v="WESTERN MINNESOTA MUNICIPAL POWER AGENCY"/>
    <n v="9661311"/>
    <n v="67654513"/>
    <s v="56013_G_U3"/>
    <x v="0"/>
    <x v="1"/>
    <n v="0.26337899999999997"/>
    <n v="5.3451721200000003E-2"/>
    <n v="5.3451712454600002E-2"/>
    <n v="-8.745400001397563E-9"/>
    <m/>
  </r>
  <r>
    <x v="12"/>
    <s v="19013"/>
    <s v="CEDAR FALLS MUNICIPAL ELECTRIC UTILITY"/>
    <n v="12806211"/>
    <n v="67676513"/>
    <s v="1131_B_6"/>
    <x v="1"/>
    <x v="0"/>
    <n v="1.1797500000000001"/>
    <m/>
    <n v="1.17975297699097"/>
    <n v="2.9769909699606245E-6"/>
    <m/>
  </r>
  <r>
    <x v="12"/>
    <s v="19013"/>
    <s v="CEDAR FALLS MUNICIPAL ELECTRIC UTILITY"/>
    <n v="12806211"/>
    <n v="67676513"/>
    <s v="1131_B_6"/>
    <x v="1"/>
    <x v="1"/>
    <n v="10.96"/>
    <m/>
    <n v="10.960028010333801"/>
    <n v="2.8010333799954878E-5"/>
    <m/>
  </r>
  <r>
    <x v="12"/>
    <s v="19013"/>
    <s v="CEDAR FALLS MUNICIPAL ELECTRIC UTILITY"/>
    <n v="12806211"/>
    <n v="67677213"/>
    <s v="1131_B_6x"/>
    <x v="1"/>
    <x v="0"/>
    <n v="3.0186799999999998"/>
    <m/>
    <n v="3.0186879291518398"/>
    <n v="7.9291518400026462E-6"/>
    <m/>
  </r>
  <r>
    <x v="12"/>
    <s v="19013"/>
    <s v="CEDAR FALLS MUNICIPAL ELECTRIC UTILITY"/>
    <n v="12806211"/>
    <n v="67677213"/>
    <s v="1131_B_6x"/>
    <x v="1"/>
    <x v="1"/>
    <n v="6.4685999999999997E-3"/>
    <m/>
    <n v="6.4686167098803897E-3"/>
    <n v="1.6709880389965959E-8"/>
    <m/>
  </r>
  <r>
    <x v="12"/>
    <s v="19013"/>
    <s v="CEDAR FALLS MUNICIPAL ELECTRIC UTILITY"/>
    <n v="12806211"/>
    <n v="67677813"/>
    <s v="1131_B_7"/>
    <x v="0"/>
    <x v="0"/>
    <n v="2.2000000000000002"/>
    <n v="16.738654295"/>
    <n v="16.738654910000001"/>
    <n v="6.1500000114733666E-7"/>
    <m/>
  </r>
  <r>
    <x v="12"/>
    <s v="19013"/>
    <s v="CEDAR FALLS MUNICIPAL ELECTRIC UTILITY"/>
    <n v="12806211"/>
    <n v="67677813"/>
    <s v="1131_B_7"/>
    <x v="0"/>
    <x v="1"/>
    <n v="4.97"/>
    <n v="5.0178920900000001"/>
    <n v="5.0178935100000004"/>
    <n v="1.4200000002517754E-6"/>
    <m/>
  </r>
  <r>
    <x v="12"/>
    <s v="19013"/>
    <s v="CEDAR FALLS MUNICIPAL ELECTRIC UTILITY"/>
    <n v="12806211"/>
    <n v="67677913"/>
    <s v="1131_B_7x"/>
    <x v="1"/>
    <x v="0"/>
    <n v="14.5"/>
    <m/>
    <n v="14.5000370051466"/>
    <n v="3.7005146600321837E-5"/>
    <m/>
  </r>
  <r>
    <x v="12"/>
    <s v="19013"/>
    <s v="CEDAR FALLS MUNICIPAL ELECTRIC UTILITY"/>
    <n v="12806211"/>
    <n v="67677913"/>
    <s v="1131_B_7x"/>
    <x v="1"/>
    <x v="1"/>
    <n v="2.7416699999999999E-2"/>
    <m/>
    <n v="2.7416771537198299E-2"/>
    <n v="7.1537198300525295E-8"/>
    <m/>
  </r>
  <r>
    <x v="12"/>
    <s v="19013"/>
    <s v="MIDAMERICAN ENERGY CO - ELECTRIFARM TURBINES"/>
    <n v="5524311"/>
    <n v="27492213"/>
    <s v="6063_G_1"/>
    <x v="0"/>
    <x v="0"/>
    <n v="8.3699999999999992"/>
    <n v="8.3737988300000001"/>
    <n v="8.3738001999999998"/>
    <n v="1.3699999996674705E-6"/>
    <m/>
  </r>
  <r>
    <x v="12"/>
    <s v="19013"/>
    <s v="MIDAMERICAN ENERGY CO - ELECTRIFARM TURBINES"/>
    <n v="5524311"/>
    <n v="27492213"/>
    <s v="6063_G_1"/>
    <x v="0"/>
    <x v="1"/>
    <n v="0.02"/>
    <n v="1.4749999045E-2"/>
    <n v="1.47500003E-2"/>
    <n v="1.254999999755757E-9"/>
    <m/>
  </r>
  <r>
    <x v="12"/>
    <s v="19013"/>
    <s v="MIDAMERICAN ENERGY CO - ELECTRIFARM TURBINES"/>
    <n v="5524311"/>
    <n v="27492313"/>
    <s v="6063_G_2"/>
    <x v="0"/>
    <x v="0"/>
    <n v="7.8899999999999899"/>
    <n v="7.8846494150000002"/>
    <n v="7.8846504319999902"/>
    <n v="1.0169999900000448E-6"/>
    <m/>
  </r>
  <r>
    <x v="12"/>
    <s v="19013"/>
    <s v="MIDAMERICAN ENERGY CO - ELECTRIFARM TURBINES"/>
    <n v="5524311"/>
    <n v="27492313"/>
    <s v="6063_G_2"/>
    <x v="0"/>
    <x v="1"/>
    <n v="0.02"/>
    <n v="2.2349996564999999E-2"/>
    <n v="2.2350000200000001E-2"/>
    <n v="3.6350000023888107E-9"/>
    <m/>
  </r>
  <r>
    <x v="12"/>
    <s v="19013"/>
    <s v="MIDAMERICAN ENERGY CO - ELECTRIFARM TURBINES"/>
    <n v="5524311"/>
    <n v="27492413"/>
    <s v="6063_G_3"/>
    <x v="0"/>
    <x v="0"/>
    <n v="10.47"/>
    <n v="10.46769922"/>
    <n v="10.467700142"/>
    <n v="9.2199999990327797E-7"/>
    <m/>
  </r>
  <r>
    <x v="12"/>
    <s v="19013"/>
    <s v="MIDAMERICAN ENERGY CO - ELECTRIFARM TURBINES"/>
    <n v="5524311"/>
    <n v="27492413"/>
    <s v="6063_G_3"/>
    <x v="0"/>
    <x v="1"/>
    <n v="0.03"/>
    <n v="2.5600000380000001E-2"/>
    <n v="2.56000012E-2"/>
    <n v="8.1999999845816518E-10"/>
    <m/>
  </r>
  <r>
    <x v="12"/>
    <s v="19033"/>
    <s v="IPL - EMERY GENERATING STATION"/>
    <n v="10702411"/>
    <n v="58602113"/>
    <s v="8031_G_12"/>
    <x v="0"/>
    <x v="0"/>
    <n v="33"/>
    <n v="32.846906250000004"/>
    <n v="32.846868340999997"/>
    <n v="-3.7909000006663973E-5"/>
    <m/>
  </r>
  <r>
    <x v="12"/>
    <s v="19033"/>
    <s v="IPL - EMERY GENERATING STATION"/>
    <n v="10702411"/>
    <n v="58602113"/>
    <s v="8031_G_12"/>
    <x v="0"/>
    <x v="1"/>
    <n v="1.9"/>
    <n v="1.9539360349999999"/>
    <n v="1.9539380441999901"/>
    <n v="2.0091999901605817E-6"/>
    <m/>
  </r>
  <r>
    <x v="12"/>
    <s v="19033"/>
    <s v="IPL - EMERY GENERATING STATION"/>
    <n v="10702411"/>
    <n v="58602213"/>
    <s v="8031_G_11"/>
    <x v="0"/>
    <x v="0"/>
    <n v="35.700000000000003"/>
    <n v="35.568773439999902"/>
    <n v="35.568765364000001"/>
    <n v="-8.0759999008250816E-6"/>
    <m/>
  </r>
  <r>
    <x v="12"/>
    <s v="19033"/>
    <s v="IPL - EMERY GENERATING STATION"/>
    <n v="10702411"/>
    <n v="58602213"/>
    <s v="8031_G_11"/>
    <x v="0"/>
    <x v="1"/>
    <n v="2"/>
    <n v="2.0376916504999998"/>
    <n v="2.0376910281099998"/>
    <n v="-6.2238999998243116E-7"/>
    <m/>
  </r>
  <r>
    <x v="12"/>
    <s v="19033"/>
    <s v="IPL - LIME CREEK COMBUSTION TURBINES STATION"/>
    <n v="5494511"/>
    <n v="27288213"/>
    <s v="7155_G_1"/>
    <x v="0"/>
    <x v="0"/>
    <n v="1.1000000000000001"/>
    <n v="1.1228741455"/>
    <n v="1.1228740100000001"/>
    <n v="-1.3549999988704542E-7"/>
    <m/>
  </r>
  <r>
    <x v="12"/>
    <s v="19033"/>
    <s v="IPL - LIME CREEK COMBUSTION TURBINES STATION"/>
    <n v="5494511"/>
    <n v="27288213"/>
    <s v="7155_G_1"/>
    <x v="0"/>
    <x v="1"/>
    <n v="0.1"/>
    <n v="9.88860092E-2"/>
    <n v="9.8886002000000001E-2"/>
    <n v="-7.1999999989857955E-9"/>
    <m/>
  </r>
  <r>
    <x v="12"/>
    <s v="19033"/>
    <s v="IPL - LIME CREEK COMBUSTION TURBINES STATION"/>
    <n v="5494511"/>
    <n v="27288313"/>
    <s v="7155_G_2"/>
    <x v="0"/>
    <x v="0"/>
    <n v="0.8"/>
    <n v="0.82981799300000003"/>
    <n v="0.82981802999999899"/>
    <n v="3.6999998953568536E-8"/>
    <m/>
  </r>
  <r>
    <x v="12"/>
    <s v="19033"/>
    <s v="IPL - LIME CREEK COMBUSTION TURBINES STATION"/>
    <n v="5494511"/>
    <n v="27288313"/>
    <s v="7155_G_2"/>
    <x v="0"/>
    <x v="1"/>
    <n v="0.1"/>
    <n v="7.7753494249999999E-2"/>
    <n v="7.7753502000000002E-2"/>
    <n v="7.7500000028596361E-9"/>
    <m/>
  </r>
  <r>
    <x v="12"/>
    <s v="19041"/>
    <s v="CORN BELT POWER - WISDOM GENERATING STATION"/>
    <n v="5509511"/>
    <n v="27280613"/>
    <s v="1217_B_1"/>
    <x v="0"/>
    <x v="0"/>
    <n v="2"/>
    <n v="2.0435617675"/>
    <n v="2.0435625202000001"/>
    <n v="7.5270000010618787E-7"/>
    <m/>
  </r>
  <r>
    <x v="12"/>
    <s v="19041"/>
    <s v="CORN BELT POWER - WISDOM GENERATING STATION"/>
    <n v="5509511"/>
    <n v="27280613"/>
    <s v="1217_B_1"/>
    <x v="0"/>
    <x v="1"/>
    <n v="1.3653E-2"/>
    <n v="1.3892516135E-2"/>
    <n v="1.389250062E-2"/>
    <n v="-1.5515000000021484E-8"/>
    <m/>
  </r>
  <r>
    <x v="12"/>
    <s v="19041"/>
    <s v="CORN BELT POWER - WISDOM GENERATING STATION"/>
    <n v="5509511"/>
    <n v="67735713"/>
    <s v="1217_G_2"/>
    <x v="0"/>
    <x v="0"/>
    <n v="3.1"/>
    <n v="3.0821665039999999"/>
    <n v="3.0821658599999999"/>
    <n v="-6.4399999999409374E-7"/>
    <m/>
  </r>
  <r>
    <x v="12"/>
    <s v="19041"/>
    <s v="CORN BELT POWER - WISDOM GENERATING STATION"/>
    <n v="5509511"/>
    <n v="67735713"/>
    <s v="1217_G_2"/>
    <x v="0"/>
    <x v="1"/>
    <n v="0.09"/>
    <n v="6.1608951549999999E-2"/>
    <n v="6.1609006089999897E-2"/>
    <n v="5.4539999898295388E-8"/>
    <m/>
  </r>
  <r>
    <x v="12"/>
    <s v="19045"/>
    <s v="IPL - M.L. KAPP GENERATING STATION"/>
    <n v="5509811"/>
    <n v="27197513"/>
    <s v="1048_B_2"/>
    <x v="0"/>
    <x v="0"/>
    <n v="11.3"/>
    <n v="11.27148242"/>
    <n v="11.271482399999901"/>
    <n v="-2.0000099354433587E-8"/>
    <m/>
  </r>
  <r>
    <x v="12"/>
    <s v="19045"/>
    <s v="IPL - M.L. KAPP GENERATING STATION"/>
    <n v="5509811"/>
    <n v="27197513"/>
    <s v="1048_B_2"/>
    <x v="0"/>
    <x v="1"/>
    <n v="0"/>
    <n v="3.6470012664999898E-2"/>
    <n v="3.647000022E-2"/>
    <n v="-1.2444999898664211E-8"/>
    <m/>
  </r>
  <r>
    <x v="12"/>
    <s v="19057"/>
    <s v="IPL - BURLINGTON GENERATING STATION"/>
    <n v="5511811"/>
    <n v="27179313"/>
    <s v="1104_G_GT1"/>
    <x v="1"/>
    <x v="0"/>
    <n v="0.44018699999999999"/>
    <m/>
    <n v="0.44018815233259501"/>
    <n v="1.1523325950113517E-6"/>
    <m/>
  </r>
  <r>
    <x v="12"/>
    <s v="19057"/>
    <s v="IPL - BURLINGTON GENERATING STATION"/>
    <n v="5511811"/>
    <n v="27179313"/>
    <s v="1104_G_GT1"/>
    <x v="1"/>
    <x v="1"/>
    <n v="1.97467E-3"/>
    <m/>
    <n v="1.9746751120757701E-3"/>
    <n v="5.1120757700758024E-9"/>
    <m/>
  </r>
  <r>
    <x v="12"/>
    <s v="19057"/>
    <s v="IPL - BURLINGTON GENERATING STATION"/>
    <n v="5511811"/>
    <n v="27179513"/>
    <s v="1104_G_GT2"/>
    <x v="1"/>
    <x v="0"/>
    <n v="0.80761000000000005"/>
    <m/>
    <n v="0.80761205637696298"/>
    <n v="2.0563769629333706E-6"/>
    <m/>
  </r>
  <r>
    <x v="12"/>
    <s v="19057"/>
    <s v="IPL - BURLINGTON GENERATING STATION"/>
    <n v="5511811"/>
    <n v="27179513"/>
    <s v="1104_G_GT2"/>
    <x v="1"/>
    <x v="1"/>
    <n v="3.62292E-3"/>
    <m/>
    <n v="3.62292930793432E-3"/>
    <n v="9.3079343200033748E-9"/>
    <m/>
  </r>
  <r>
    <x v="12"/>
    <s v="19057"/>
    <s v="IPL - BURLINGTON GENERATING STATION"/>
    <n v="5511811"/>
    <n v="27179713"/>
    <s v="1104_G_GT3"/>
    <x v="1"/>
    <x v="0"/>
    <n v="0.66364199999999995"/>
    <m/>
    <n v="0.663643704734172"/>
    <n v="1.7047341720477505E-6"/>
    <m/>
  </r>
  <r>
    <x v="12"/>
    <s v="19057"/>
    <s v="IPL - BURLINGTON GENERATING STATION"/>
    <n v="5511811"/>
    <n v="27179713"/>
    <s v="1104_G_GT3"/>
    <x v="1"/>
    <x v="1"/>
    <n v="2.9770899999999999E-3"/>
    <m/>
    <n v="2.9770976036563898E-3"/>
    <n v="7.6036563898505827E-9"/>
    <m/>
  </r>
  <r>
    <x v="12"/>
    <s v="19057"/>
    <s v="IPL - BURLINGTON GENERATING STATION"/>
    <n v="5511811"/>
    <n v="27181713"/>
    <s v="1104_G_GT4"/>
    <x v="1"/>
    <x v="0"/>
    <n v="0.74015399999999898"/>
    <m/>
    <n v="0.740155916864215"/>
    <n v="1.9168642160227733E-6"/>
    <m/>
  </r>
  <r>
    <x v="12"/>
    <s v="19057"/>
    <s v="IPL - BURLINGTON GENERATING STATION"/>
    <n v="5511811"/>
    <n v="27181713"/>
    <s v="1104_G_GT4"/>
    <x v="1"/>
    <x v="1"/>
    <n v="3.3203199999999999E-3"/>
    <m/>
    <n v="3.3203285488036102E-3"/>
    <n v="8.5488036103212317E-9"/>
    <m/>
  </r>
  <r>
    <x v="12"/>
    <s v="19057"/>
    <s v="IPL - BURLINGTON GENERATING STATION"/>
    <n v="5511811"/>
    <n v="27182013"/>
    <s v="1104_B_1"/>
    <x v="0"/>
    <x v="0"/>
    <n v="827"/>
    <n v="827.07068749999996"/>
    <n v="827.07135530210098"/>
    <n v="6.6780210102024284E-4"/>
    <m/>
  </r>
  <r>
    <x v="12"/>
    <s v="19057"/>
    <s v="IPL - BURLINGTON GENERATING STATION"/>
    <n v="5511811"/>
    <n v="27182013"/>
    <s v="1104_B_1"/>
    <x v="0"/>
    <x v="1"/>
    <n v="3044"/>
    <n v="3044.1005"/>
    <n v="3044.1069535000001"/>
    <n v="6.4535000001342269E-3"/>
    <m/>
  </r>
  <r>
    <x v="12"/>
    <s v="19061"/>
    <s v="IPL - DUBUQUE GENERATING STATION"/>
    <n v="5335511"/>
    <n v="26892513"/>
    <s v="1046_B_6"/>
    <x v="0"/>
    <x v="0"/>
    <n v="0.3"/>
    <n v="0.32258801269999998"/>
    <n v="0.32258800009999999"/>
    <n v="-1.2599999987816801E-8"/>
    <m/>
  </r>
  <r>
    <x v="12"/>
    <s v="19061"/>
    <s v="IPL - DUBUQUE GENERATING STATION"/>
    <n v="5335511"/>
    <n v="26892513"/>
    <s v="1046_B_6"/>
    <x v="0"/>
    <x v="1"/>
    <n v="0"/>
    <n v="1.154400635E-2"/>
    <n v="1.15440006E-2"/>
    <n v="-5.7500000004429008E-9"/>
    <m/>
  </r>
  <r>
    <x v="12"/>
    <s v="19061"/>
    <s v="IPL - DUBUQUE GENERATING STATION"/>
    <n v="5335511"/>
    <n v="26892613"/>
    <s v="1046_B_1"/>
    <x v="0"/>
    <x v="0"/>
    <n v="6.7"/>
    <n v="6.7286948249999998"/>
    <n v="6.7286944420000001"/>
    <n v="-3.8299999971513898E-7"/>
    <m/>
  </r>
  <r>
    <x v="12"/>
    <s v="19061"/>
    <s v="IPL - DUBUQUE GENERATING STATION"/>
    <n v="5335511"/>
    <n v="26892613"/>
    <s v="1046_B_1"/>
    <x v="0"/>
    <x v="1"/>
    <n v="0.2"/>
    <n v="0.25110641480000001"/>
    <n v="0.25110650509999999"/>
    <n v="9.0299999977450085E-8"/>
    <m/>
  </r>
  <r>
    <x v="12"/>
    <s v="19061"/>
    <s v="IPL - DUBUQUE GENERATING STATION"/>
    <n v="5335511"/>
    <n v="26892713"/>
    <s v="1046_B_5"/>
    <x v="0"/>
    <x v="0"/>
    <n v="6.6"/>
    <n v="6.5667597649999996"/>
    <n v="6.5667591010999997"/>
    <n v="-6.6389999986427028E-7"/>
    <m/>
  </r>
  <r>
    <x v="12"/>
    <s v="19061"/>
    <s v="IPL - DUBUQUE GENERATING STATION"/>
    <n v="5335511"/>
    <n v="26892713"/>
    <s v="1046_B_5"/>
    <x v="0"/>
    <x v="1"/>
    <n v="0.5"/>
    <n v="0.53787402350000002"/>
    <n v="0.53787344109999902"/>
    <n v="-5.8240000100351352E-7"/>
    <m/>
  </r>
  <r>
    <x v="12"/>
    <s v="19067"/>
    <s v="MIDAMERICAN ENERGY CO - MERL PARR TURBINES"/>
    <n v="5382011"/>
    <n v="26865313"/>
    <s v="1097_G_1"/>
    <x v="1"/>
    <x v="0"/>
    <n v="0.74554299999999896"/>
    <m/>
    <n v="0.74686890969999997"/>
    <n v="1.3259097000010156E-3"/>
    <m/>
  </r>
  <r>
    <x v="12"/>
    <s v="19067"/>
    <s v="MIDAMERICAN ENERGY CO - MERL PARR TURBINES"/>
    <n v="5382011"/>
    <n v="26865313"/>
    <s v="1097_G_1"/>
    <x v="1"/>
    <x v="1"/>
    <n v="1.3704800000000001E-3"/>
    <m/>
    <n v="1.3729173791999999E-3"/>
    <n v="2.4373791999998413E-6"/>
    <m/>
  </r>
  <r>
    <x v="12"/>
    <s v="19067"/>
    <s v="MIDAMERICAN ENERGY CO - MERL PARR TURBINES"/>
    <n v="5382011"/>
    <n v="26865413"/>
    <s v="1097_G_2"/>
    <x v="1"/>
    <x v="0"/>
    <n v="0.67429700000000004"/>
    <m/>
    <n v="0.675496175999999"/>
    <n v="1.1991759999989693E-3"/>
    <m/>
  </r>
  <r>
    <x v="12"/>
    <s v="19067"/>
    <s v="MIDAMERICAN ENERGY CO - MERL PARR TURBINES"/>
    <n v="5382011"/>
    <n v="26865413"/>
    <s v="1097_G_2"/>
    <x v="1"/>
    <x v="1"/>
    <n v="1.23952E-3"/>
    <m/>
    <n v="1.241724438E-3"/>
    <n v="2.2044379999999926E-6"/>
    <m/>
  </r>
  <r>
    <x v="12"/>
    <s v="19103"/>
    <s v="MIDAMERICAN ENERGY CO - CORALVILLE TURBINES"/>
    <n v="3925111"/>
    <n v="37692113"/>
    <s v="1079_G_1"/>
    <x v="1"/>
    <x v="0"/>
    <n v="0.95317399999999997"/>
    <m/>
    <n v="0.95317645601351897"/>
    <n v="2.4560135190032639E-6"/>
    <m/>
  </r>
  <r>
    <x v="12"/>
    <s v="19103"/>
    <s v="MIDAMERICAN ENERGY CO - CORALVILLE TURBINES"/>
    <n v="3925111"/>
    <n v="37692113"/>
    <s v="1079_G_1"/>
    <x v="1"/>
    <x v="1"/>
    <n v="1.75216E-3"/>
    <m/>
    <n v="1.75216456089964E-3"/>
    <n v="4.5608996399482821E-9"/>
    <m/>
  </r>
  <r>
    <x v="12"/>
    <s v="19103"/>
    <s v="MIDAMERICAN ENERGY CO - CORALVILLE TURBINES"/>
    <n v="3925111"/>
    <n v="37692213"/>
    <s v="1079_G_2"/>
    <x v="1"/>
    <x v="0"/>
    <n v="0.87758400000000003"/>
    <m/>
    <n v="0.877586243539212"/>
    <n v="2.2435392119657394E-6"/>
    <m/>
  </r>
  <r>
    <x v="12"/>
    <s v="19103"/>
    <s v="MIDAMERICAN ENERGY CO - CORALVILLE TURBINES"/>
    <n v="3925111"/>
    <n v="37692213"/>
    <s v="1079_G_2"/>
    <x v="1"/>
    <x v="1"/>
    <n v="1.6132099999999999E-3"/>
    <m/>
    <n v="1.6132140793362699E-3"/>
    <n v="4.0793362700384389E-9"/>
    <m/>
  </r>
  <r>
    <x v="12"/>
    <s v="19103"/>
    <s v="MIDAMERICAN ENERGY CO - CORALVILLE TURBINES"/>
    <n v="3925111"/>
    <n v="37692313"/>
    <s v="1079_G_3"/>
    <x v="1"/>
    <x v="0"/>
    <n v="0.53993800000000003"/>
    <m/>
    <n v="0.53993935788904202"/>
    <n v="1.3578890419863043E-6"/>
    <m/>
  </r>
  <r>
    <x v="12"/>
    <s v="19103"/>
    <s v="MIDAMERICAN ENERGY CO - CORALVILLE TURBINES"/>
    <n v="3925111"/>
    <n v="37692313"/>
    <s v="1079_G_3"/>
    <x v="1"/>
    <x v="1"/>
    <n v="9.9253399999999999E-4"/>
    <m/>
    <n v="9.9253652357044896E-4"/>
    <n v="2.523570448963175E-9"/>
    <m/>
  </r>
  <r>
    <x v="12"/>
    <s v="19103"/>
    <s v="MIDAMERICAN ENERGY CO - CORALVILLE TURBINES"/>
    <n v="3925111"/>
    <n v="37692413"/>
    <s v="1079_G_4"/>
    <x v="1"/>
    <x v="0"/>
    <n v="0.59007799999999999"/>
    <m/>
    <n v="0.590079511747017"/>
    <n v="1.5117470170133984E-6"/>
    <m/>
  </r>
  <r>
    <x v="12"/>
    <s v="19103"/>
    <s v="MIDAMERICAN ENERGY CO - CORALVILLE TURBINES"/>
    <n v="3925111"/>
    <n v="37692413"/>
    <s v="1079_G_4"/>
    <x v="1"/>
    <x v="1"/>
    <n v="1.0847000000000001E-3"/>
    <m/>
    <n v="1.08470275074746E-3"/>
    <n v="2.7507474598901377E-9"/>
    <m/>
  </r>
  <r>
    <x v="12"/>
    <s v="19103"/>
    <s v="UNIVERSITY OF IOWA MAIN POWER PLANT"/>
    <n v="12807411"/>
    <n v="123689013"/>
    <s v="54775_B_BLR11"/>
    <x v="1"/>
    <x v="0"/>
    <n v="114.3"/>
    <m/>
    <n v="114.613156199999"/>
    <n v="0.3131561999989998"/>
    <m/>
  </r>
  <r>
    <x v="12"/>
    <s v="19103"/>
    <s v="UNIVERSITY OF IOWA MAIN POWER PLANT"/>
    <n v="12807411"/>
    <n v="123689013"/>
    <s v="54775_B_BLR11"/>
    <x v="1"/>
    <x v="1"/>
    <n v="114.3"/>
    <m/>
    <n v="114.613156199999"/>
    <n v="0.3131561999989998"/>
    <m/>
  </r>
  <r>
    <x v="12"/>
    <s v="19103"/>
    <s v="UNIVERSITY OF IOWA MAIN POWER PLANT"/>
    <n v="12807411"/>
    <n v="123689413"/>
    <s v="54775_B_BLR10"/>
    <x v="1"/>
    <x v="0"/>
    <n v="107.48"/>
    <m/>
    <n v="107.77448279999901"/>
    <n v="0.29448279999900251"/>
    <m/>
  </r>
  <r>
    <x v="12"/>
    <s v="19103"/>
    <s v="UNIVERSITY OF IOWA MAIN POWER PLANT"/>
    <n v="12807411"/>
    <n v="123689413"/>
    <s v="54775_B_BLR10"/>
    <x v="1"/>
    <x v="1"/>
    <n v="157.38"/>
    <m/>
    <n v="157.811221200001"/>
    <n v="0.43122120000100495"/>
    <m/>
  </r>
  <r>
    <x v="12"/>
    <s v="19111"/>
    <s v="ROQUETTE AMERICA, INC"/>
    <n v="3939711"/>
    <n v="68052813"/>
    <s v="57953_B_COGEN"/>
    <x v="1"/>
    <x v="0"/>
    <n v="175.53"/>
    <m/>
    <n v="176.01093719999901"/>
    <n v="0.48093719999900486"/>
    <m/>
  </r>
  <r>
    <x v="12"/>
    <s v="19111"/>
    <s v="ROQUETTE AMERICA, INC"/>
    <n v="3939711"/>
    <n v="68052813"/>
    <s v="57953_B_COGEN"/>
    <x v="1"/>
    <x v="1"/>
    <n v="129.4"/>
    <m/>
    <n v="129.75453959999999"/>
    <n v="0.35453959999998119"/>
    <m/>
  </r>
  <r>
    <x v="12"/>
    <s v="19111"/>
    <s v="ROQUETTE AMERICA, INC"/>
    <n v="3939711"/>
    <n v="68055913"/>
    <s v="57953_G_GT"/>
    <x v="1"/>
    <x v="0"/>
    <n v="4.5599999999999996"/>
    <m/>
    <n v="4.5724929000000101"/>
    <n v="1.2492900000010465E-2"/>
    <m/>
  </r>
  <r>
    <x v="12"/>
    <s v="19111"/>
    <s v="ROQUETTE AMERICA, INC"/>
    <n v="3939711"/>
    <n v="68055913"/>
    <s v="57953_G_GT"/>
    <x v="1"/>
    <x v="1"/>
    <n v="0.27489599999999997"/>
    <m/>
    <n v="0.27564909360000101"/>
    <n v="7.5309360000103132E-4"/>
    <m/>
  </r>
  <r>
    <x v="12"/>
    <s v="19113"/>
    <s v="ADM CORN PROCESSING - CEDAR RAPIDS"/>
    <n v="8121311"/>
    <n v="125661413"/>
    <s v="10864_G_GEN7"/>
    <x v="1"/>
    <x v="0"/>
    <n v="9.59"/>
    <m/>
    <n v="9.6070556049999993"/>
    <n v="1.7055604999999474E-2"/>
    <m/>
  </r>
  <r>
    <x v="12"/>
    <s v="19113"/>
    <s v="ADM CORN PROCESSING - CEDAR RAPIDS"/>
    <n v="8121311"/>
    <n v="125661413"/>
    <s v="10864_G_GEN7"/>
    <x v="1"/>
    <x v="1"/>
    <n v="1.48"/>
    <m/>
    <n v="1.4826321332000001"/>
    <n v="2.6321332000001085E-3"/>
    <m/>
  </r>
  <r>
    <x v="12"/>
    <s v="19113"/>
    <s v="ADM CORN PROCESSING - CEDAR RAPIDS"/>
    <n v="8121311"/>
    <n v="4736213"/>
    <s v="10864_B_1"/>
    <x v="1"/>
    <x v="0"/>
    <n v="119.03"/>
    <m/>
    <n v="119.356077"/>
    <n v="0.32607699999999795"/>
    <m/>
  </r>
  <r>
    <x v="12"/>
    <s v="19113"/>
    <s v="ADM CORN PROCESSING - CEDAR RAPIDS"/>
    <n v="8121311"/>
    <n v="4736213"/>
    <s v="10864_B_1"/>
    <x v="1"/>
    <x v="1"/>
    <n v="350.79"/>
    <m/>
    <n v="351.75114419999898"/>
    <n v="0.96114419999895517"/>
    <m/>
  </r>
  <r>
    <x v="12"/>
    <s v="19113"/>
    <s v="ADM CORN PROCESSING - CEDAR RAPIDS"/>
    <n v="8121311"/>
    <n v="4738213"/>
    <s v="10864_B_2"/>
    <x v="1"/>
    <x v="0"/>
    <n v="108.99"/>
    <m/>
    <n v="109.288624799999"/>
    <n v="0.29862479999900415"/>
    <m/>
  </r>
  <r>
    <x v="12"/>
    <s v="19113"/>
    <s v="ADM CORN PROCESSING - CEDAR RAPIDS"/>
    <n v="8121311"/>
    <n v="4738213"/>
    <s v="10864_B_2"/>
    <x v="1"/>
    <x v="1"/>
    <n v="327.64"/>
    <m/>
    <n v="328.53777719999999"/>
    <n v="0.89777720000000727"/>
    <m/>
  </r>
  <r>
    <x v="12"/>
    <s v="19113"/>
    <s v="ADM CORN PROCESSING - CEDAR RAPIDS"/>
    <n v="8121311"/>
    <n v="4751013"/>
    <s v="10864_B_3"/>
    <x v="1"/>
    <x v="0"/>
    <n v="114.4"/>
    <m/>
    <n v="114.71340360000001"/>
    <n v="0.31340360000000089"/>
    <m/>
  </r>
  <r>
    <x v="12"/>
    <s v="19113"/>
    <s v="ADM CORN PROCESSING - CEDAR RAPIDS"/>
    <n v="8121311"/>
    <n v="4751013"/>
    <s v="10864_B_3"/>
    <x v="1"/>
    <x v="1"/>
    <n v="348.53"/>
    <m/>
    <n v="349.484799000002"/>
    <n v="0.95479900000202633"/>
    <m/>
  </r>
  <r>
    <x v="12"/>
    <s v="19113"/>
    <s v="ADM CORN PROCESSING - CEDAR RAPIDS"/>
    <n v="8121311"/>
    <n v="4761213"/>
    <s v="10864_B_5"/>
    <x v="1"/>
    <x v="0"/>
    <n v="306.52999999999997"/>
    <m/>
    <n v="307.36972800000098"/>
    <n v="0.83972800000100278"/>
    <m/>
  </r>
  <r>
    <x v="12"/>
    <s v="19113"/>
    <s v="ADM CORN PROCESSING - CEDAR RAPIDS"/>
    <n v="8121311"/>
    <n v="4761213"/>
    <s v="10864_B_5"/>
    <x v="1"/>
    <x v="1"/>
    <n v="741.6"/>
    <m/>
    <n v="743.631846000005"/>
    <n v="2.0318460000049754"/>
    <m/>
  </r>
  <r>
    <x v="12"/>
    <s v="19113"/>
    <s v="ADM CORN PROCESSING - CEDAR RAPIDS"/>
    <n v="8121311"/>
    <n v="4762413"/>
    <s v="10864_B_4"/>
    <x v="1"/>
    <x v="0"/>
    <n v="128.02000000000001"/>
    <m/>
    <n v="128.3707302"/>
    <n v="0.35073019999998678"/>
    <m/>
  </r>
  <r>
    <x v="12"/>
    <s v="19113"/>
    <s v="ADM CORN PROCESSING - CEDAR RAPIDS"/>
    <n v="8121311"/>
    <n v="4762413"/>
    <s v="10864_B_4"/>
    <x v="1"/>
    <x v="1"/>
    <n v="342.8"/>
    <m/>
    <n v="343.73914800000199"/>
    <n v="0.93914800000197829"/>
    <m/>
  </r>
  <r>
    <x v="12"/>
    <s v="19113"/>
    <s v="IPL - PRAIRIE CREEK GENERATING STATION"/>
    <n v="3940211"/>
    <n v="37605213"/>
    <s v="1073_B_5"/>
    <x v="1"/>
    <x v="0"/>
    <n v="17.218"/>
    <m/>
    <n v="17.248622016999899"/>
    <n v="3.0622016999899415E-2"/>
    <m/>
  </r>
  <r>
    <x v="12"/>
    <s v="19113"/>
    <s v="IPL - PRAIRIE CREEK GENERATING STATION"/>
    <n v="3940211"/>
    <n v="37605213"/>
    <s v="1073_B_5"/>
    <x v="1"/>
    <x v="1"/>
    <n v="0.119506"/>
    <m/>
    <n v="0.11971853668"/>
    <n v="2.1253668000000003E-4"/>
    <m/>
  </r>
  <r>
    <x v="12"/>
    <s v="19113"/>
    <s v="IPL - PRAIRIE CREEK GENERATING STATION"/>
    <n v="3940211"/>
    <n v="37605713"/>
    <s v="1073_B_1A"/>
    <x v="1"/>
    <x v="0"/>
    <n v="103.655524"/>
    <m/>
    <n v="103.9058115981"/>
    <n v="0.25028759810000167"/>
    <m/>
  </r>
  <r>
    <x v="12"/>
    <s v="19113"/>
    <s v="IPL - PRAIRIE CREEK GENERATING STATION"/>
    <n v="3940211"/>
    <n v="37605713"/>
    <s v="1073_B_1A"/>
    <x v="1"/>
    <x v="1"/>
    <n v="520.5"/>
    <m/>
    <n v="521.75678689999995"/>
    <n v="1.2567868999999519"/>
    <m/>
  </r>
  <r>
    <x v="12"/>
    <s v="19113"/>
    <s v="IPL - PRAIRIE CREEK GENERATING STATION"/>
    <n v="3940211"/>
    <n v="37605913"/>
    <s v="1073_B_3"/>
    <x v="0"/>
    <x v="0"/>
    <n v="427.9"/>
    <n v="427.99918750000001"/>
    <n v="427.99879349999998"/>
    <n v="-3.9400000002842717E-4"/>
    <m/>
  </r>
  <r>
    <x v="12"/>
    <s v="19113"/>
    <s v="IPL - PRAIRIE CREEK GENERATING STATION"/>
    <n v="3940211"/>
    <n v="37605913"/>
    <s v="1073_B_3"/>
    <x v="0"/>
    <x v="1"/>
    <n v="513.70000000000005"/>
    <n v="513.63681250000002"/>
    <n v="513.63744330000998"/>
    <n v="6.3080000995796581E-4"/>
    <m/>
  </r>
  <r>
    <x v="12"/>
    <s v="19113"/>
    <s v="IPL - PRAIRIE CREEK GENERATING STATION"/>
    <n v="3940211"/>
    <n v="37606013"/>
    <s v="1073_B_4"/>
    <x v="0"/>
    <x v="0"/>
    <n v="468.1"/>
    <n v="468.12587500000001"/>
    <n v="468.12547130119998"/>
    <n v="-4.0369880002799619E-4"/>
    <m/>
  </r>
  <r>
    <x v="12"/>
    <s v="19113"/>
    <s v="IPL - PRAIRIE CREEK GENERATING STATION"/>
    <n v="3940211"/>
    <n v="37606013"/>
    <s v="1073_B_4"/>
    <x v="0"/>
    <x v="1"/>
    <n v="695.3"/>
    <n v="694.8850625"/>
    <n v="694.88445670112003"/>
    <n v="-6.0579887997391779E-4"/>
    <m/>
  </r>
  <r>
    <x v="12"/>
    <s v="19115"/>
    <s v="MIDAMERICAN ENERGY CO - LOUISA STATION"/>
    <n v="3942411"/>
    <n v="37581213"/>
    <s v="6664_B_101"/>
    <x v="0"/>
    <x v="0"/>
    <n v="3114.56"/>
    <n v="3114.5547499999998"/>
    <n v="3114.5584485049999"/>
    <n v="3.6985050001021591E-3"/>
    <m/>
  </r>
  <r>
    <x v="12"/>
    <s v="19115"/>
    <s v="MIDAMERICAN ENERGY CO - LOUISA STATION"/>
    <n v="3942411"/>
    <n v="37581213"/>
    <s v="6664_B_101"/>
    <x v="0"/>
    <x v="1"/>
    <n v="5129.26"/>
    <n v="5129.2655000000004"/>
    <n v="5129.2556080999902"/>
    <n v="-9.8919000101886922E-3"/>
    <m/>
  </r>
  <r>
    <x v="12"/>
    <s v="19127"/>
    <s v="IPL - MARSHALLTOWN GENERATING STATION"/>
    <n v="3779111"/>
    <n v="124117513"/>
    <s v="58236_G_CC1x"/>
    <x v="0"/>
    <x v="0"/>
    <n v="15.420400000000001"/>
    <m/>
    <n v="15.420439555337399"/>
    <n v="3.9555337398411439E-5"/>
    <m/>
  </r>
  <r>
    <x v="12"/>
    <s v="19127"/>
    <s v="IPL - MARSHALLTOWN GENERATING STATION"/>
    <n v="3779111"/>
    <n v="124117513"/>
    <s v="58236_G_CC1x"/>
    <x v="0"/>
    <x v="1"/>
    <n v="2.8346400000000001E-2"/>
    <m/>
    <n v="2.8346473701779101E-2"/>
    <n v="7.370177909984954E-8"/>
    <m/>
  </r>
  <r>
    <x v="12"/>
    <s v="19127"/>
    <s v="IPL - MARSHALLTOWN GENERATING STATION"/>
    <n v="3779111"/>
    <n v="124118013"/>
    <s v="58236_G_CC1"/>
    <x v="0"/>
    <x v="0"/>
    <n v="15.420400000000001"/>
    <m/>
    <n v="15.420439555337399"/>
    <n v="3.9555337398411439E-5"/>
    <m/>
  </r>
  <r>
    <x v="12"/>
    <s v="19127"/>
    <s v="IPL - MARSHALLTOWN GENERATING STATION"/>
    <n v="3779111"/>
    <n v="124118013"/>
    <s v="58236_G_CC1"/>
    <x v="0"/>
    <x v="1"/>
    <n v="2.8346400000000001E-2"/>
    <m/>
    <n v="2.8346473701779101E-2"/>
    <n v="7.370177909984954E-8"/>
    <m/>
  </r>
  <r>
    <x v="12"/>
    <s v="19127"/>
    <s v="IPL - MARSHALLTOWN GENERATING STATION"/>
    <n v="3779111"/>
    <n v="37005713"/>
    <s v="1077_G_3"/>
    <x v="0"/>
    <x v="0"/>
    <n v="5"/>
    <n v="4.9863515625000003"/>
    <n v="4.9863522999999903"/>
    <n v="7.3749998996675004E-7"/>
    <m/>
  </r>
  <r>
    <x v="12"/>
    <s v="19127"/>
    <s v="IPL - MARSHALLTOWN GENERATING STATION"/>
    <n v="3779111"/>
    <n v="37005713"/>
    <s v="1077_G_3"/>
    <x v="0"/>
    <x v="1"/>
    <n v="0.2"/>
    <n v="0.16283638"/>
    <n v="0.1628365"/>
    <n v="1.1999999999234845E-7"/>
    <m/>
  </r>
  <r>
    <x v="12"/>
    <s v="19127"/>
    <s v="IPL - MARSHALLTOWN GENERATING STATION"/>
    <n v="3779111"/>
    <n v="37005913"/>
    <s v="1077_B_1"/>
    <x v="0"/>
    <x v="0"/>
    <n v="1.8"/>
    <n v="1.8532492675000001"/>
    <n v="1.8532495"/>
    <n v="2.3249999991925563E-7"/>
    <m/>
  </r>
  <r>
    <x v="12"/>
    <s v="19127"/>
    <s v="IPL - MARSHALLTOWN GENERATING STATION"/>
    <n v="3779111"/>
    <n v="37005913"/>
    <s v="1077_B_1"/>
    <x v="0"/>
    <x v="1"/>
    <n v="0.1"/>
    <n v="0.14097694394999999"/>
    <n v="0.140976999099999"/>
    <n v="5.5149999012016337E-8"/>
    <m/>
  </r>
  <r>
    <x v="12"/>
    <s v="19127"/>
    <s v="IPL - MARSHALLTOWN GENERATING STATION"/>
    <n v="3779111"/>
    <n v="37006313"/>
    <s v="1068_G_3B"/>
    <x v="0"/>
    <x v="0"/>
    <n v="0.2"/>
    <n v="0.17137051389999999"/>
    <n v="0.17137049999999901"/>
    <n v="-1.3900000983557703E-8"/>
    <m/>
  </r>
  <r>
    <x v="12"/>
    <s v="19127"/>
    <s v="IPL - MARSHALLTOWN GENERATING STATION"/>
    <n v="3779111"/>
    <n v="37006313"/>
    <s v="1068_G_3B"/>
    <x v="0"/>
    <x v="1"/>
    <n v="0"/>
    <n v="8.3051900849999902E-3"/>
    <n v="8.3051919999999994E-3"/>
    <n v="1.9150000092615915E-9"/>
    <m/>
  </r>
  <r>
    <x v="12"/>
    <s v="19127"/>
    <s v="IPL - MARSHALLTOWN GENERATING STATION"/>
    <n v="3779111"/>
    <n v="37006413"/>
    <s v="1068_G_3"/>
    <x v="0"/>
    <x v="0"/>
    <n v="0.2"/>
    <n v="0.16168405149999901"/>
    <n v="0.16168399999999999"/>
    <n v="-5.1499999015325315E-8"/>
    <m/>
  </r>
  <r>
    <x v="12"/>
    <s v="19127"/>
    <s v="IPL - MARSHALLTOWN GENERATING STATION"/>
    <n v="3779111"/>
    <n v="37006413"/>
    <s v="1068_G_3"/>
    <x v="0"/>
    <x v="1"/>
    <n v="0"/>
    <n v="5.1097383499999899E-3"/>
    <n v="5.109738E-3"/>
    <n v="-3.4999998992785164E-10"/>
    <m/>
  </r>
  <r>
    <x v="12"/>
    <s v="19127"/>
    <s v="IPL - MARSHALLTOWN GENERATING STATION"/>
    <n v="3779111"/>
    <n v="37006513"/>
    <s v="1068_G_2B"/>
    <x v="0"/>
    <x v="0"/>
    <n v="5.7"/>
    <n v="5.6686274399999999"/>
    <n v="5.6686259989999996"/>
    <n v="-1.4410000002129664E-6"/>
    <m/>
  </r>
  <r>
    <x v="12"/>
    <s v="19127"/>
    <s v="IPL - MARSHALLTOWN GENERATING STATION"/>
    <n v="3779111"/>
    <n v="37006513"/>
    <s v="1068_G_2B"/>
    <x v="0"/>
    <x v="1"/>
    <n v="0.5"/>
    <n v="0.44959841919999999"/>
    <n v="0.44959850130000001"/>
    <n v="8.2100000020624009E-8"/>
    <m/>
  </r>
  <r>
    <x v="12"/>
    <s v="19127"/>
    <s v="IPL - MARSHALLTOWN GENERATING STATION"/>
    <n v="3779111"/>
    <n v="37006613"/>
    <s v="1068_G_2"/>
    <x v="0"/>
    <x v="0"/>
    <n v="4"/>
    <n v="3.9780231934999999"/>
    <n v="3.978023012"/>
    <n v="-1.814999999183442E-7"/>
    <m/>
  </r>
  <r>
    <x v="12"/>
    <s v="19127"/>
    <s v="IPL - MARSHALLTOWN GENERATING STATION"/>
    <n v="3779111"/>
    <n v="37006613"/>
    <s v="1068_G_2"/>
    <x v="0"/>
    <x v="1"/>
    <n v="0.4"/>
    <n v="0.34335800169999903"/>
    <n v="0.34335800119999998"/>
    <n v="-4.9999904216946334E-10"/>
    <m/>
  </r>
  <r>
    <x v="12"/>
    <s v="19127"/>
    <s v="IPL - MARSHALLTOWN GENERATING STATION"/>
    <n v="3779111"/>
    <n v="37006713"/>
    <s v="1068_G_1B"/>
    <x v="0"/>
    <x v="0"/>
    <n v="2.2999999999999998"/>
    <n v="2.3679038084999999"/>
    <n v="2.36790411"/>
    <n v="3.015000000772261E-7"/>
    <m/>
  </r>
  <r>
    <x v="12"/>
    <s v="19127"/>
    <s v="IPL - MARSHALLTOWN GENERATING STATION"/>
    <n v="3779111"/>
    <n v="37006713"/>
    <s v="1068_G_1B"/>
    <x v="0"/>
    <x v="1"/>
    <n v="0.2"/>
    <n v="0.21272198484999999"/>
    <n v="0.21272200199999999"/>
    <n v="1.7150000003463006E-8"/>
    <m/>
  </r>
  <r>
    <x v="12"/>
    <s v="19127"/>
    <s v="IPL - MARSHALLTOWN GENERATING STATION"/>
    <n v="3779111"/>
    <n v="37006813"/>
    <s v="1068_G_1"/>
    <x v="0"/>
    <x v="0"/>
    <n v="2.2999999999999998"/>
    <n v="2.2870419919999998"/>
    <n v="2.287042"/>
    <n v="8.0000002178337581E-9"/>
    <m/>
  </r>
  <r>
    <x v="12"/>
    <s v="19127"/>
    <s v="IPL - MARSHALLTOWN GENERATING STATION"/>
    <n v="3779111"/>
    <n v="37006813"/>
    <s v="1068_G_1"/>
    <x v="0"/>
    <x v="1"/>
    <n v="0.1"/>
    <n v="0.20723748780000001"/>
    <n v="0.20723751100000001"/>
    <n v="2.320000000444189E-8"/>
    <m/>
  </r>
  <r>
    <x v="12"/>
    <s v="19139"/>
    <s v="MUSCATINE POWER &amp; WATER"/>
    <n v="7892811"/>
    <n v="2592613"/>
    <s v="1167_B_9"/>
    <x v="0"/>
    <x v="0"/>
    <n v="666.9"/>
    <n v="666.95950000000005"/>
    <n v="666.95938699999897"/>
    <n v="-1.1300000107894448E-4"/>
    <m/>
  </r>
  <r>
    <x v="12"/>
    <s v="19139"/>
    <s v="MUSCATINE POWER &amp; WATER"/>
    <n v="7892811"/>
    <n v="2592613"/>
    <s v="1167_B_9"/>
    <x v="0"/>
    <x v="1"/>
    <n v="58.8"/>
    <n v="58.800953100000001"/>
    <n v="58.800845521999904"/>
    <n v="-1.0757800009741914E-4"/>
    <m/>
  </r>
  <r>
    <x v="12"/>
    <s v="19139"/>
    <s v="MUSCATINE POWER &amp; WATER"/>
    <n v="7892811"/>
    <n v="2592713"/>
    <s v="1167_B_7"/>
    <x v="1"/>
    <x v="0"/>
    <n v="48.584200000000003"/>
    <m/>
    <n v="48.584324611758603"/>
    <n v="1.2461175860067897E-4"/>
    <m/>
  </r>
  <r>
    <x v="12"/>
    <s v="19139"/>
    <s v="MUSCATINE POWER &amp; WATER"/>
    <n v="7892811"/>
    <n v="2592713"/>
    <s v="1167_B_7"/>
    <x v="1"/>
    <x v="1"/>
    <n v="62"/>
    <m/>
    <n v="62.0001592794953"/>
    <n v="1.5927949529981333E-4"/>
    <m/>
  </r>
  <r>
    <x v="12"/>
    <s v="19139"/>
    <s v="MUSCATINE POWER &amp; WATER"/>
    <n v="7892811"/>
    <n v="2594313"/>
    <s v="1167_B_8"/>
    <x v="0"/>
    <x v="0"/>
    <n v="2029.3"/>
    <n v="2028.7316249999999"/>
    <n v="2028.730196"/>
    <n v="-1.4289999999164138E-3"/>
    <m/>
  </r>
  <r>
    <x v="12"/>
    <s v="19139"/>
    <s v="MUSCATINE POWER &amp; WATER"/>
    <n v="7892811"/>
    <n v="2594313"/>
    <s v="1167_B_8"/>
    <x v="0"/>
    <x v="1"/>
    <n v="1648.5"/>
    <n v="1648.5821249999999"/>
    <n v="1648.5832261"/>
    <n v="1.1011000001417415E-3"/>
    <m/>
  </r>
  <r>
    <x v="12"/>
    <s v="19153"/>
    <s v="MIDAMERICAN ENERGY CO - PLEASANT HILL/GDMEC"/>
    <n v="3164811"/>
    <n v="38775213"/>
    <s v="7145_G_1"/>
    <x v="0"/>
    <x v="0"/>
    <n v="5.98"/>
    <n v="5.9843041999999897"/>
    <n v="5.9843000499999901"/>
    <n v="-4.1499999996474912E-6"/>
    <m/>
  </r>
  <r>
    <x v="12"/>
    <s v="19153"/>
    <s v="MIDAMERICAN ENERGY CO - PLEASANT HILL/GDMEC"/>
    <n v="3164811"/>
    <n v="38775213"/>
    <s v="7145_G_1"/>
    <x v="0"/>
    <x v="1"/>
    <n v="0.02"/>
    <n v="2.3000024795000001E-2"/>
    <n v="2.3000000199999999E-2"/>
    <n v="-2.4595000001903511E-8"/>
    <m/>
  </r>
  <r>
    <x v="12"/>
    <s v="19153"/>
    <s v="MIDAMERICAN ENERGY CO - PLEASANT HILL/GDMEC"/>
    <n v="3164811"/>
    <n v="38775413"/>
    <s v="7145_G_2"/>
    <x v="0"/>
    <x v="0"/>
    <n v="4.4000000000000004"/>
    <n v="4.3993022460000004"/>
    <n v="4.3993000019999897"/>
    <n v="-2.2440000106982438E-6"/>
    <m/>
  </r>
  <r>
    <x v="12"/>
    <s v="19153"/>
    <s v="MIDAMERICAN ENERGY CO - PLEASANT HILL/GDMEC"/>
    <n v="3164811"/>
    <n v="38775413"/>
    <s v="7145_G_2"/>
    <x v="0"/>
    <x v="1"/>
    <n v="0.15"/>
    <n v="0.14629983519999901"/>
    <n v="0.146300000199999"/>
    <n v="1.6499999999641801E-7"/>
    <m/>
  </r>
  <r>
    <x v="12"/>
    <s v="19153"/>
    <s v="MIDAMERICAN ENERGY CO - PLEASANT HILL/GDMEC"/>
    <n v="3164811"/>
    <n v="38775713"/>
    <s v="7145_G_3"/>
    <x v="0"/>
    <x v="0"/>
    <n v="10.83"/>
    <n v="10.833916015"/>
    <n v="10.8339195519999"/>
    <n v="3.5369999000778307E-6"/>
    <m/>
  </r>
  <r>
    <x v="12"/>
    <s v="19153"/>
    <s v="MIDAMERICAN ENERGY CO - PLEASANT HILL/GDMEC"/>
    <n v="3164811"/>
    <n v="38775713"/>
    <s v="7145_G_3"/>
    <x v="0"/>
    <x v="1"/>
    <n v="0.06"/>
    <n v="6.4457008349999997E-2"/>
    <n v="6.44570019115E-2"/>
    <n v="-6.4384999970412693E-9"/>
    <m/>
  </r>
  <r>
    <x v="12"/>
    <s v="19153"/>
    <s v="MIDAMERICAN ENERGY CO - PLEASANT HILL/GDMEC"/>
    <n v="3164811"/>
    <n v="67980413"/>
    <s v="7985_G_GT1"/>
    <x v="0"/>
    <x v="0"/>
    <n v="9.32"/>
    <n v="9.3222490249999996"/>
    <n v="9.3222493899999908"/>
    <n v="3.6499999112038495E-7"/>
    <m/>
  </r>
  <r>
    <x v="12"/>
    <s v="19153"/>
    <s v="MIDAMERICAN ENERGY CO - PLEASANT HILL/GDMEC"/>
    <n v="3164811"/>
    <n v="67980413"/>
    <s v="7985_G_GT1"/>
    <x v="0"/>
    <x v="1"/>
    <n v="0.56999999999999995"/>
    <n v="0.57261969000000001"/>
    <n v="0.57261951"/>
    <n v="-1.8000000001627825E-7"/>
    <m/>
  </r>
  <r>
    <x v="12"/>
    <s v="19153"/>
    <s v="MIDAMERICAN ENERGY CO - PLEASANT HILL/GDMEC"/>
    <n v="3164811"/>
    <n v="67980513"/>
    <s v="7985_G_GT2"/>
    <x v="0"/>
    <x v="0"/>
    <n v="8.67"/>
    <n v="8.67087695499999"/>
    <n v="8.6708763609999995"/>
    <n v="-5.9399999052800467E-7"/>
    <m/>
  </r>
  <r>
    <x v="12"/>
    <s v="19153"/>
    <s v="MIDAMERICAN ENERGY CO - PLEASANT HILL/GDMEC"/>
    <n v="3164811"/>
    <n v="67980513"/>
    <s v="7985_G_GT2"/>
    <x v="0"/>
    <x v="1"/>
    <n v="0.59"/>
    <n v="0.588571289"/>
    <n v="0.58857051530000004"/>
    <n v="-7.7369999995635652E-7"/>
    <m/>
  </r>
  <r>
    <x v="12"/>
    <s v="19153"/>
    <s v="MIDAMERICAN ENERGY CO - RIVER HILLS TURBINES"/>
    <n v="3163711"/>
    <n v="38794213"/>
    <s v="1084_G_8"/>
    <x v="1"/>
    <x v="0"/>
    <n v="0.48669600000000002"/>
    <m/>
    <n v="0.48669727535537899"/>
    <n v="1.2753553789712768E-6"/>
    <m/>
  </r>
  <r>
    <x v="12"/>
    <s v="19153"/>
    <s v="MIDAMERICAN ENERGY CO - RIVER HILLS TURBINES"/>
    <n v="3163711"/>
    <n v="38794213"/>
    <s v="1084_G_8"/>
    <x v="1"/>
    <x v="1"/>
    <n v="8.9466199999999898E-4"/>
    <m/>
    <n v="8.9466429339056302E-4"/>
    <n v="2.2933905640450808E-9"/>
    <m/>
  </r>
  <r>
    <x v="12"/>
    <s v="19153"/>
    <s v="MIDAMERICAN ENERGY CO - RIVER HILLS TURBINES"/>
    <n v="3163711"/>
    <n v="38794513"/>
    <s v="1084_G_1"/>
    <x v="1"/>
    <x v="0"/>
    <n v="0.51799300000000004"/>
    <m/>
    <n v="0.517994293848968"/>
    <n v="1.2938489679648058E-6"/>
    <m/>
  </r>
  <r>
    <x v="12"/>
    <s v="19153"/>
    <s v="MIDAMERICAN ENERGY CO - RIVER HILLS TURBINES"/>
    <n v="3163711"/>
    <n v="38794513"/>
    <s v="1084_G_1"/>
    <x v="1"/>
    <x v="1"/>
    <n v="9.5219300000000005E-4"/>
    <m/>
    <n v="9.5219543855493095E-4"/>
    <n v="2.438554930900283E-9"/>
    <m/>
  </r>
  <r>
    <x v="12"/>
    <s v="19153"/>
    <s v="MIDAMERICAN ENERGY CO - RIVER HILLS TURBINES"/>
    <n v="3163711"/>
    <n v="38794613"/>
    <s v="1084_G_2"/>
    <x v="1"/>
    <x v="0"/>
    <n v="0.418016"/>
    <m/>
    <n v="0.41801707476547201"/>
    <n v="1.0747654720089095E-6"/>
    <m/>
  </r>
  <r>
    <x v="12"/>
    <s v="19153"/>
    <s v="MIDAMERICAN ENERGY CO - RIVER HILLS TURBINES"/>
    <n v="3163711"/>
    <n v="38794613"/>
    <s v="1084_G_2"/>
    <x v="1"/>
    <x v="1"/>
    <n v="7.68412E-4"/>
    <m/>
    <n v="7.6841399293408198E-4"/>
    <n v="1.9929340819768368E-9"/>
    <m/>
  </r>
  <r>
    <x v="12"/>
    <s v="19153"/>
    <s v="MIDAMERICAN ENERGY CO - RIVER HILLS TURBINES"/>
    <n v="3163711"/>
    <n v="38794713"/>
    <s v="1084_G_3"/>
    <x v="1"/>
    <x v="0"/>
    <n v="0.52705400000000002"/>
    <m/>
    <n v="0.52705537752242004"/>
    <n v="1.3775224200207603E-6"/>
    <m/>
  </r>
  <r>
    <x v="12"/>
    <s v="19153"/>
    <s v="MIDAMERICAN ENERGY CO - RIVER HILLS TURBINES"/>
    <n v="3163711"/>
    <n v="38794713"/>
    <s v="1084_G_3"/>
    <x v="1"/>
    <x v="1"/>
    <n v="9.6884900000000003E-4"/>
    <m/>
    <n v="9.6885148583314201E-4"/>
    <n v="2.48583314197727E-9"/>
    <m/>
  </r>
  <r>
    <x v="12"/>
    <s v="19153"/>
    <s v="MIDAMERICAN ENERGY CO - RIVER HILLS TURBINES"/>
    <n v="3163711"/>
    <n v="38794813"/>
    <s v="1084_G_4"/>
    <x v="1"/>
    <x v="0"/>
    <n v="0.496865"/>
    <m/>
    <n v="0.496866299346366"/>
    <n v="1.2993463660015969E-6"/>
    <m/>
  </r>
  <r>
    <x v="12"/>
    <s v="19153"/>
    <s v="MIDAMERICAN ENERGY CO - RIVER HILLS TURBINES"/>
    <n v="3163711"/>
    <n v="38794813"/>
    <s v="1084_G_4"/>
    <x v="1"/>
    <x v="1"/>
    <n v="9.1335500000000003E-4"/>
    <m/>
    <n v="9.1335732455726903E-4"/>
    <n v="2.3245572690041086E-9"/>
    <m/>
  </r>
  <r>
    <x v="12"/>
    <s v="19153"/>
    <s v="MIDAMERICAN ENERGY CO - RIVER HILLS TURBINES"/>
    <n v="3163711"/>
    <n v="38794913"/>
    <s v="1084_G_5"/>
    <x v="1"/>
    <x v="0"/>
    <n v="0.55656099999999997"/>
    <m/>
    <n v="0.55656242753821905"/>
    <n v="1.4275382190787056E-6"/>
    <m/>
  </r>
  <r>
    <x v="12"/>
    <s v="19153"/>
    <s v="MIDAMERICAN ENERGY CO - RIVER HILLS TURBINES"/>
    <n v="3163711"/>
    <n v="38794913"/>
    <s v="1084_G_5"/>
    <x v="1"/>
    <x v="1"/>
    <n v="1.0230899999999999E-3"/>
    <m/>
    <n v="1.02309259599795E-3"/>
    <n v="2.5959979500257691E-9"/>
    <m/>
  </r>
  <r>
    <x v="12"/>
    <s v="19153"/>
    <s v="MIDAMERICAN ENERGY CO - RIVER HILLS TURBINES"/>
    <n v="3163711"/>
    <n v="38795013"/>
    <s v="1084_G_6"/>
    <x v="1"/>
    <x v="0"/>
    <n v="0.50821000000000005"/>
    <m/>
    <n v="0.50821131459101998"/>
    <n v="1.3145910199297006E-6"/>
    <m/>
  </r>
  <r>
    <x v="12"/>
    <s v="19153"/>
    <s v="MIDAMERICAN ENERGY CO - RIVER HILLS TURBINES"/>
    <n v="3163711"/>
    <n v="38795013"/>
    <s v="1084_G_6"/>
    <x v="1"/>
    <x v="1"/>
    <n v="9.3420999999999999E-4"/>
    <m/>
    <n v="9.34212429071367E-4"/>
    <n v="2.4290713670094971E-9"/>
    <m/>
  </r>
  <r>
    <x v="12"/>
    <s v="19153"/>
    <s v="MIDAMERICAN ENERGY CO - RIVER HILLS TURBINES"/>
    <n v="3163711"/>
    <n v="38795113"/>
    <s v="1084_G_7"/>
    <x v="1"/>
    <x v="0"/>
    <n v="0.33571800000000002"/>
    <m/>
    <n v="0.33571886582666299"/>
    <n v="8.6582666297685407E-7"/>
    <m/>
  </r>
  <r>
    <x v="12"/>
    <s v="19153"/>
    <s v="MIDAMERICAN ENERGY CO - RIVER HILLS TURBINES"/>
    <n v="3163711"/>
    <n v="38795113"/>
    <s v="1084_G_7"/>
    <x v="1"/>
    <x v="1"/>
    <n v="6.1712900000000001E-4"/>
    <m/>
    <n v="6.1713055904525998E-4"/>
    <n v="1.5590452599701862E-9"/>
    <m/>
  </r>
  <r>
    <x v="12"/>
    <s v="19153"/>
    <s v="MIDAMERICAN ENERGY CO - SYCAMORE TURBINES"/>
    <n v="3164611"/>
    <n v="38776413"/>
    <s v="8029_G_1"/>
    <x v="0"/>
    <x v="0"/>
    <n v="13.67"/>
    <n v="13.672745115"/>
    <n v="13.672747701"/>
    <n v="2.5860000008037787E-6"/>
    <m/>
  </r>
  <r>
    <x v="12"/>
    <s v="19153"/>
    <s v="MIDAMERICAN ENERGY CO - SYCAMORE TURBINES"/>
    <n v="3164611"/>
    <n v="38776413"/>
    <s v="8029_G_1"/>
    <x v="0"/>
    <x v="1"/>
    <n v="1.98"/>
    <n v="1.9766047364999999"/>
    <n v="1.9766055"/>
    <n v="7.6350000011160546E-7"/>
    <m/>
  </r>
  <r>
    <x v="12"/>
    <s v="19153"/>
    <s v="MIDAMERICAN ENERGY CO - SYCAMORE TURBINES"/>
    <n v="3164611"/>
    <n v="38776513"/>
    <s v="8029_G_2"/>
    <x v="0"/>
    <x v="0"/>
    <n v="11.07"/>
    <n v="11.073056640000001"/>
    <n v="11.073053"/>
    <n v="-3.6400000009706446E-6"/>
    <m/>
  </r>
  <r>
    <x v="12"/>
    <s v="19153"/>
    <s v="MIDAMERICAN ENERGY CO - SYCAMORE TURBINES"/>
    <n v="3164611"/>
    <n v="38776513"/>
    <s v="8029_G_2"/>
    <x v="0"/>
    <x v="1"/>
    <n v="1.45"/>
    <n v="1.4512302244999999"/>
    <n v="1.45123000009999"/>
    <n v="-2.2440000990719966E-7"/>
    <m/>
  </r>
  <r>
    <x v="12"/>
    <s v="19155"/>
    <s v="WALTER SCOTT JR ENERGY CTR"/>
    <n v="2992611"/>
    <n v="38070713"/>
    <s v="1082_B_3"/>
    <x v="0"/>
    <x v="0"/>
    <n v="4330.3900000000003"/>
    <n v="4330.3900000000003"/>
    <n v="4330.3861604999902"/>
    <n v="-3.8395000101445476E-3"/>
    <m/>
  </r>
  <r>
    <x v="12"/>
    <s v="19155"/>
    <s v="WALTER SCOTT JR ENERGY CTR"/>
    <n v="2992611"/>
    <n v="38070713"/>
    <s v="1082_B_3"/>
    <x v="0"/>
    <x v="1"/>
    <n v="7373.5"/>
    <n v="7373.4624999999996"/>
    <n v="7373.4456640210001"/>
    <n v="-1.6835978999552026E-2"/>
    <m/>
  </r>
  <r>
    <x v="12"/>
    <s v="19155"/>
    <s v="WALTER SCOTT JR ENERGY CTR"/>
    <n v="2992611"/>
    <n v="67981913"/>
    <s v="1082_B_4"/>
    <x v="0"/>
    <x v="0"/>
    <n v="1141.5"/>
    <n v="1141.4945"/>
    <n v="1141.49581789999"/>
    <n v="1.317899989999205E-3"/>
    <m/>
  </r>
  <r>
    <x v="12"/>
    <s v="19155"/>
    <s v="WALTER SCOTT JR ENERGY CTR"/>
    <n v="2992611"/>
    <n v="67981913"/>
    <s v="1082_B_4"/>
    <x v="0"/>
    <x v="1"/>
    <n v="1601.17"/>
    <n v="1601.168375"/>
    <n v="1601.1682731999899"/>
    <n v="-1.0180001004300721E-4"/>
    <m/>
  </r>
  <r>
    <x v="12"/>
    <s v="19157"/>
    <s v="IPL - GRINNELL COMBUSTION TURBINES STATION"/>
    <n v="2993611"/>
    <n v="38058713"/>
    <s v="7137_G_1"/>
    <x v="0"/>
    <x v="0"/>
    <n v="0.39689999999999998"/>
    <n v="0.3969000244"/>
    <n v="0.39689999999999998"/>
    <n v="-2.4400000020463608E-8"/>
    <m/>
  </r>
  <r>
    <x v="12"/>
    <s v="19157"/>
    <s v="IPL - GRINNELL COMBUSTION TURBINES STATION"/>
    <n v="2993611"/>
    <n v="38058713"/>
    <s v="7137_G_1"/>
    <x v="0"/>
    <x v="1"/>
    <n v="3.4020000000000002E-2"/>
    <n v="3.4050003049999999E-2"/>
    <n v="3.4049999999999997E-2"/>
    <n v="-3.050000002557951E-9"/>
    <m/>
  </r>
  <r>
    <x v="12"/>
    <s v="19157"/>
    <s v="IPL - GRINNELL COMBUSTION TURBINES STATION"/>
    <n v="2993611"/>
    <n v="38058913"/>
    <s v="7137_G_2"/>
    <x v="0"/>
    <x v="0"/>
    <n v="20.241900000000001"/>
    <n v="20.24190625"/>
    <n v="20.241898399999901"/>
    <n v="-7.8500000988412921E-6"/>
    <m/>
  </r>
  <r>
    <x v="12"/>
    <s v="19157"/>
    <s v="IPL - GRINNELL COMBUSTION TURBINES STATION"/>
    <n v="2993611"/>
    <n v="38058913"/>
    <s v="7137_G_2"/>
    <x v="0"/>
    <x v="1"/>
    <n v="1.7350000000000001"/>
    <n v="1.7365476074999999"/>
    <n v="1.7365502399999899"/>
    <n v="2.632499989996262E-6"/>
    <m/>
  </r>
  <r>
    <x v="12"/>
    <s v="19163"/>
    <s v="MIDAMERICAN ENERGY CO - RIVERSIDE STATION"/>
    <n v="2995011"/>
    <n v="38035113"/>
    <s v="1081_B_9"/>
    <x v="0"/>
    <x v="0"/>
    <n v="11.12"/>
    <n v="11.1153876949999"/>
    <n v="11.1153827019999"/>
    <n v="-4.9929999992315288E-6"/>
    <m/>
  </r>
  <r>
    <x v="12"/>
    <s v="19163"/>
    <s v="MIDAMERICAN ENERGY CO - RIVERSIDE STATION"/>
    <n v="2995011"/>
    <n v="38035113"/>
    <s v="1081_B_9"/>
    <x v="0"/>
    <x v="1"/>
    <n v="0.04"/>
    <n v="3.8581970214999997E-2"/>
    <n v="3.8581999999999901E-2"/>
    <n v="2.97849999039701E-8"/>
    <m/>
  </r>
  <r>
    <x v="12"/>
    <s v="19169"/>
    <s v="CITY OF AMES COMBUSTION TURBINE"/>
    <n v="12806511"/>
    <n v="68177613"/>
    <s v="6463_G_GT2"/>
    <x v="0"/>
    <x v="0"/>
    <n v="0.9"/>
    <n v="0.78100000000000003"/>
    <n v="0.78100000999999997"/>
    <n v="9.9999999392252903E-9"/>
    <m/>
  </r>
  <r>
    <x v="12"/>
    <s v="19169"/>
    <s v="CITY OF AMES COMBUSTION TURBINE"/>
    <n v="12806511"/>
    <n v="68177613"/>
    <s v="6463_G_GT2"/>
    <x v="0"/>
    <x v="1"/>
    <n v="0.2"/>
    <n v="0.221149978649999"/>
    <n v="0.22115000000000001"/>
    <n v="2.1350001017106379E-8"/>
    <m/>
  </r>
  <r>
    <x v="12"/>
    <s v="19169"/>
    <s v="CITY OF AMES STEAM ELECTRIC PLANT"/>
    <n v="12806611"/>
    <n v="68177713"/>
    <s v="1122_B_8"/>
    <x v="0"/>
    <x v="0"/>
    <n v="169.1"/>
    <n v="169.1411406"/>
    <n v="169.14124081720001"/>
    <n v="1.0021720001418544E-4"/>
    <m/>
  </r>
  <r>
    <x v="12"/>
    <s v="19169"/>
    <s v="CITY OF AMES STEAM ELECTRIC PLANT"/>
    <n v="12806611"/>
    <n v="68177713"/>
    <s v="1122_B_8"/>
    <x v="0"/>
    <x v="1"/>
    <n v="9.1999999999999993"/>
    <n v="9.1051035149999997"/>
    <n v="9.1050004438999999"/>
    <n v="-1.0307109999985187E-4"/>
    <m/>
  </r>
  <r>
    <x v="12"/>
    <s v="19169"/>
    <s v="CITY OF AMES STEAM ELECTRIC PLANT"/>
    <n v="12806611"/>
    <n v="68177813"/>
    <s v="1122_B_7"/>
    <x v="0"/>
    <x v="0"/>
    <n v="192.7"/>
    <n v="192.5674219"/>
    <n v="192.56738151949901"/>
    <n v="-4.0380500990977453E-5"/>
    <m/>
  </r>
  <r>
    <x v="12"/>
    <s v="19169"/>
    <s v="CITY OF AMES STEAM ELECTRIC PLANT"/>
    <n v="12806611"/>
    <n v="68177813"/>
    <s v="1122_B_7"/>
    <x v="0"/>
    <x v="1"/>
    <n v="177.1"/>
    <n v="177.10857809999999"/>
    <n v="177.10924827100001"/>
    <n v="6.7017100002431107E-4"/>
    <m/>
  </r>
  <r>
    <x v="12"/>
    <s v="19175"/>
    <s v="CENTRAL IOWA POWER COOP - SUMMIT LAKE"/>
    <n v="3731711"/>
    <n v="68192713"/>
    <s v="1206_G_GT1"/>
    <x v="0"/>
    <x v="0"/>
    <n v="18.899999999999999"/>
    <n v="18.893734375000001"/>
    <n v="18.893727380000001"/>
    <n v="-6.9949999996765655E-6"/>
    <m/>
  </r>
  <r>
    <x v="12"/>
    <s v="19175"/>
    <s v="CENTRAL IOWA POWER COOP - SUMMIT LAKE"/>
    <n v="3731711"/>
    <n v="68192713"/>
    <s v="1206_G_GT1"/>
    <x v="0"/>
    <x v="1"/>
    <n v="0"/>
    <n v="2.9067979814999999E-2"/>
    <n v="2.9067999800000001E-2"/>
    <n v="1.9985000002109565E-8"/>
    <m/>
  </r>
  <r>
    <x v="12"/>
    <s v="19175"/>
    <s v="CENTRAL IOWA POWER COOP - SUMMIT LAKE"/>
    <n v="3731711"/>
    <n v="68192813"/>
    <s v="1206_G_GT2"/>
    <x v="0"/>
    <x v="0"/>
    <n v="17.6999999999999"/>
    <n v="17.759416014999999"/>
    <n v="17.75942014"/>
    <n v="4.1250000002435172E-6"/>
    <m/>
  </r>
  <r>
    <x v="12"/>
    <s v="19175"/>
    <s v="CENTRAL IOWA POWER COOP - SUMMIT LAKE"/>
    <n v="3731711"/>
    <n v="68192813"/>
    <s v="1206_G_GT2"/>
    <x v="0"/>
    <x v="1"/>
    <n v="0"/>
    <n v="2.63150043499999E-2"/>
    <n v="2.6314999999999901E-2"/>
    <n v="-4.3499999990981308E-9"/>
    <m/>
  </r>
  <r>
    <x v="12"/>
    <s v="19179"/>
    <s v="IPL - OTTUMWA GENERATING STATION"/>
    <n v="3732211"/>
    <n v="124299813"/>
    <s v="6254_B_1"/>
    <x v="0"/>
    <x v="0"/>
    <n v="2851"/>
    <n v="2850.9274999999998"/>
    <n v="2850.9266556009902"/>
    <n v="-8.4439900956567726E-4"/>
    <m/>
  </r>
  <r>
    <x v="12"/>
    <s v="19179"/>
    <s v="IPL - OTTUMWA GENERATING STATION"/>
    <n v="3732211"/>
    <n v="124299813"/>
    <s v="6254_B_1"/>
    <x v="0"/>
    <x v="1"/>
    <n v="1013.5"/>
    <n v="1013.4480625"/>
    <n v="1013.44858099"/>
    <n v="5.1848999999037915E-4"/>
    <m/>
  </r>
  <r>
    <x v="12"/>
    <s v="19181"/>
    <s v="INDIANOLA MUNICIPAL UTILITIES"/>
    <n v="15474111"/>
    <n v="98111513"/>
    <s v="1150_G_8"/>
    <x v="1"/>
    <x v="0"/>
    <n v="3.2927999999999999E-2"/>
    <m/>
    <n v="3.29279994385E-2"/>
    <n v="-5.6149999927423977E-10"/>
    <m/>
  </r>
  <r>
    <x v="12"/>
    <s v="19181"/>
    <s v="INDIANOLA MUNICIPAL UTILITIES"/>
    <n v="15474111"/>
    <n v="98111513"/>
    <s v="1150_G_8"/>
    <x v="1"/>
    <x v="1"/>
    <n v="0"/>
    <m/>
    <n v="0"/>
    <n v="0"/>
    <m/>
  </r>
  <r>
    <x v="12"/>
    <s v="19193"/>
    <s v="MIDAMERICAN ENERGY CO - GEORGE NEAL NORTH"/>
    <n v="2943411"/>
    <n v="38611513"/>
    <s v="1091_B_1"/>
    <x v="0"/>
    <x v="0"/>
    <n v="47.53"/>
    <n v="47.527378904999999"/>
    <n v="47.527375501000002"/>
    <n v="-3.4039999974311286E-6"/>
    <m/>
  </r>
  <r>
    <x v="12"/>
    <s v="19193"/>
    <s v="MIDAMERICAN ENERGY CO - GEORGE NEAL NORTH"/>
    <n v="2943411"/>
    <n v="38611513"/>
    <s v="1091_B_1"/>
    <x v="0"/>
    <x v="1"/>
    <n v="30.27"/>
    <n v="30.26480664"/>
    <n v="30.264800000000001"/>
    <n v="-6.6399999987254432E-6"/>
    <m/>
  </r>
  <r>
    <x v="12"/>
    <s v="19193"/>
    <s v="MIDAMERICAN ENERGY CO - GEORGE NEAL NORTH"/>
    <n v="2943411"/>
    <n v="38611613"/>
    <s v="1091_B_2"/>
    <x v="0"/>
    <x v="0"/>
    <n v="103.55"/>
    <n v="103.5516875"/>
    <n v="103.55167271099999"/>
    <n v="-1.4789000005066555E-5"/>
    <m/>
  </r>
  <r>
    <x v="12"/>
    <s v="19193"/>
    <s v="MIDAMERICAN ENERGY CO - GEORGE NEAL NORTH"/>
    <n v="2943411"/>
    <n v="38611613"/>
    <s v="1091_B_2"/>
    <x v="0"/>
    <x v="1"/>
    <n v="217.42"/>
    <n v="217.41923439999999"/>
    <n v="217.4193022"/>
    <n v="6.7800000010720396E-5"/>
    <m/>
  </r>
  <r>
    <x v="12"/>
    <s v="19193"/>
    <s v="MIDAMERICAN ENERGY CO - GEORGE NEAL NORTH"/>
    <n v="2943411"/>
    <n v="38611713"/>
    <s v="1091_B_3"/>
    <x v="0"/>
    <x v="0"/>
    <n v="1898.9"/>
    <n v="1898.9461249999999"/>
    <n v="1898.9431414999999"/>
    <n v="-2.9835000000275613E-3"/>
    <m/>
  </r>
  <r>
    <x v="12"/>
    <s v="19193"/>
    <s v="MIDAMERICAN ENERGY CO - GEORGE NEAL NORTH"/>
    <n v="2943411"/>
    <n v="38611713"/>
    <s v="1091_B_3"/>
    <x v="0"/>
    <x v="1"/>
    <n v="3042.8"/>
    <n v="3041.5182500000001"/>
    <n v="3041.5160904999898"/>
    <n v="-2.1595000102934137E-3"/>
    <m/>
  </r>
  <r>
    <x v="12"/>
    <s v="19193"/>
    <s v="MIDAMERICAN ENERGY CO - GEORGE NEAL SOUTH"/>
    <n v="2943511"/>
    <n v="38608513"/>
    <s v="7343_B_4"/>
    <x v="0"/>
    <x v="0"/>
    <n v="2737.08"/>
    <n v="2737.078"/>
    <n v="2737.0798981999901"/>
    <n v="1.8981999901370727E-3"/>
    <m/>
  </r>
  <r>
    <x v="12"/>
    <s v="19193"/>
    <s v="MIDAMERICAN ENERGY CO - GEORGE NEAL SOUTH"/>
    <n v="2943511"/>
    <n v="38608513"/>
    <s v="7343_B_4"/>
    <x v="0"/>
    <x v="1"/>
    <n v="4887.49"/>
    <n v="4887.482"/>
    <n v="4887.488891"/>
    <n v="6.8909999999959837E-3"/>
    <m/>
  </r>
  <r>
    <x v="13"/>
    <s v="20009"/>
    <s v="Mid-Kansas Electric - Great Bend"/>
    <n v="3773211"/>
    <n v="37523813"/>
    <s v="1235_B_3"/>
    <x v="0"/>
    <x v="0"/>
    <n v="1.6"/>
    <n v="1.6128244629999999"/>
    <n v="1.6128245000000001"/>
    <n v="3.7000000174813863E-8"/>
    <m/>
  </r>
  <r>
    <x v="13"/>
    <s v="20009"/>
    <s v="Mid-Kansas Electric - Great Bend"/>
    <n v="3773211"/>
    <n v="37523813"/>
    <s v="1235_B_3"/>
    <x v="0"/>
    <x v="1"/>
    <n v="0"/>
    <n v="8.5345010749999992E-3"/>
    <n v="8.5345000000000004E-3"/>
    <n v="-1.0749999987402781E-9"/>
    <m/>
  </r>
  <r>
    <x v="13"/>
    <s v="20015"/>
    <s v="Augusta Mun. Power Plant #1"/>
    <n v="3670411"/>
    <n v="37387913"/>
    <s v="1261_G_6"/>
    <x v="1"/>
    <x v="0"/>
    <n v="0"/>
    <m/>
    <m/>
    <n v="0"/>
    <m/>
  </r>
  <r>
    <x v="13"/>
    <s v="20015"/>
    <s v="Augusta Mun. Power Plant #1"/>
    <n v="3670411"/>
    <n v="37387913"/>
    <s v="1261_G_6"/>
    <x v="1"/>
    <x v="1"/>
    <n v="0"/>
    <m/>
    <m/>
    <n v="0"/>
    <m/>
  </r>
  <r>
    <x v="13"/>
    <s v="20015"/>
    <s v="Augusta Mun. Power Plant #1"/>
    <n v="3670411"/>
    <n v="37388013"/>
    <s v="1261_G_7"/>
    <x v="1"/>
    <x v="0"/>
    <n v="0"/>
    <m/>
    <m/>
    <n v="0"/>
    <m/>
  </r>
  <r>
    <x v="13"/>
    <s v="20015"/>
    <s v="Augusta Mun. Power Plant #1"/>
    <n v="3670411"/>
    <n v="37388013"/>
    <s v="1261_G_7"/>
    <x v="1"/>
    <x v="1"/>
    <n v="0"/>
    <m/>
    <m/>
    <n v="0"/>
    <m/>
  </r>
  <r>
    <x v="13"/>
    <s v="20015"/>
    <s v="Augusta Mun. Power Plant #1"/>
    <n v="3670411"/>
    <n v="37388113"/>
    <s v="1261_G_5"/>
    <x v="1"/>
    <x v="0"/>
    <n v="0"/>
    <m/>
    <m/>
    <n v="0"/>
    <m/>
  </r>
  <r>
    <x v="13"/>
    <s v="20015"/>
    <s v="Augusta Mun. Power Plant #1"/>
    <n v="3670411"/>
    <n v="37388113"/>
    <s v="1261_G_5"/>
    <x v="1"/>
    <x v="1"/>
    <n v="0"/>
    <m/>
    <m/>
    <n v="0"/>
    <m/>
  </r>
  <r>
    <x v="13"/>
    <s v="20015"/>
    <s v="Augusta Mun. Power Plant #1"/>
    <n v="3670411"/>
    <n v="37388213"/>
    <s v="1261_G_3"/>
    <x v="1"/>
    <x v="0"/>
    <n v="0"/>
    <m/>
    <m/>
    <n v="0"/>
    <m/>
  </r>
  <r>
    <x v="13"/>
    <s v="20015"/>
    <s v="Augusta Mun. Power Plant #1"/>
    <n v="3670411"/>
    <n v="37388213"/>
    <s v="1261_G_3"/>
    <x v="1"/>
    <x v="1"/>
    <n v="0"/>
    <m/>
    <m/>
    <n v="0"/>
    <m/>
  </r>
  <r>
    <x v="13"/>
    <s v="20015"/>
    <s v="Augusta Mun. Power Plant #1"/>
    <n v="3670411"/>
    <n v="37388313"/>
    <s v="1261_G_1"/>
    <x v="1"/>
    <x v="0"/>
    <n v="0"/>
    <m/>
    <m/>
    <n v="0"/>
    <m/>
  </r>
  <r>
    <x v="13"/>
    <s v="20015"/>
    <s v="Augusta Mun. Power Plant #1"/>
    <n v="3670411"/>
    <n v="37388313"/>
    <s v="1261_G_1"/>
    <x v="1"/>
    <x v="1"/>
    <n v="0"/>
    <m/>
    <m/>
    <n v="0"/>
    <m/>
  </r>
  <r>
    <x v="13"/>
    <s v="20015"/>
    <s v="Augusta Mun. Power Plant #2"/>
    <n v="3670511"/>
    <n v="37387613"/>
    <s v="6791_G_1"/>
    <x v="1"/>
    <x v="0"/>
    <n v="1.56558"/>
    <m/>
    <n v="1.5679693727840001"/>
    <n v="2.3893727840000878E-3"/>
    <m/>
  </r>
  <r>
    <x v="13"/>
    <s v="20015"/>
    <s v="Augusta Mun. Power Plant #2"/>
    <n v="3670511"/>
    <n v="37387613"/>
    <s v="6791_G_1"/>
    <x v="1"/>
    <x v="1"/>
    <n v="3.0296899999999999E-4"/>
    <m/>
    <n v="3.0343138743209899E-4"/>
    <n v="4.6238743209899968E-7"/>
    <m/>
  </r>
  <r>
    <x v="13"/>
    <s v="20015"/>
    <s v="Augusta Mun. Power Plant #2"/>
    <n v="3670511"/>
    <n v="37387713"/>
    <s v="6791_G_2"/>
    <x v="1"/>
    <x v="0"/>
    <n v="1.98850999999999"/>
    <m/>
    <n v="1.9915448689122"/>
    <n v="3.0348689122099426E-3"/>
    <m/>
  </r>
  <r>
    <x v="13"/>
    <s v="20015"/>
    <s v="Augusta Mun. Power Plant #2"/>
    <n v="3670511"/>
    <n v="37387713"/>
    <s v="6791_G_2"/>
    <x v="1"/>
    <x v="1"/>
    <n v="3.8481300000000002E-4"/>
    <m/>
    <n v="3.8540029901859899E-4"/>
    <n v="5.8729901859897078E-7"/>
    <m/>
  </r>
  <r>
    <x v="13"/>
    <s v="20015"/>
    <s v="Augusta Mun. Power Plant #2"/>
    <n v="3670511"/>
    <n v="37387813"/>
    <s v="6791_G_3"/>
    <x v="1"/>
    <x v="0"/>
    <n v="3.3963999999999999"/>
    <m/>
    <n v="3.40158351183999"/>
    <n v="5.183511839990107E-3"/>
    <m/>
  </r>
  <r>
    <x v="13"/>
    <s v="20015"/>
    <s v="Augusta Mun. Power Plant #2"/>
    <n v="3670511"/>
    <n v="37387813"/>
    <s v="6791_G_3"/>
    <x v="1"/>
    <x v="1"/>
    <n v="6.5726599999999999E-4"/>
    <m/>
    <n v="6.5826912717909902E-4"/>
    <n v="1.0031271790990294E-6"/>
    <m/>
  </r>
  <r>
    <x v="13"/>
    <s v="20021"/>
    <s v="Empire District Electric - Riverton"/>
    <n v="3878111"/>
    <n v="37460613"/>
    <s v="1239_G_11"/>
    <x v="1"/>
    <x v="0"/>
    <n v="0.221"/>
    <m/>
    <n v="0.22105053171399899"/>
    <n v="5.0531713998991368E-5"/>
    <m/>
  </r>
  <r>
    <x v="13"/>
    <s v="20021"/>
    <s v="Empire District Electric - Riverton"/>
    <n v="3878111"/>
    <n v="37460613"/>
    <s v="1239_G_11"/>
    <x v="1"/>
    <x v="1"/>
    <n v="1.14792E-3"/>
    <m/>
    <n v="1.1481825091999901E-3"/>
    <n v="2.62509199990121E-7"/>
    <m/>
  </r>
  <r>
    <x v="13"/>
    <s v="20021"/>
    <s v="Empire District Electric - Riverton"/>
    <n v="3878111"/>
    <n v="37460713"/>
    <s v="1239_G_9"/>
    <x v="1"/>
    <x v="0"/>
    <n v="0.25900000000000001"/>
    <m/>
    <n v="0.25905922305699902"/>
    <n v="5.9223056999013757E-5"/>
    <m/>
  </r>
  <r>
    <x v="13"/>
    <s v="20021"/>
    <s v="Empire District Electric - Riverton"/>
    <n v="3878111"/>
    <n v="37460713"/>
    <s v="1239_G_9"/>
    <x v="1"/>
    <x v="1"/>
    <n v="1.53768E-3"/>
    <m/>
    <n v="1.5380316144599901E-3"/>
    <n v="3.5161445999004788E-7"/>
    <m/>
  </r>
  <r>
    <x v="13"/>
    <s v="20021"/>
    <s v="Empire District Electric - Riverton"/>
    <n v="3878111"/>
    <n v="63964213"/>
    <s v="1239_G_12"/>
    <x v="0"/>
    <x v="0"/>
    <n v="149.30000000000001"/>
    <n v="136.56632809999999"/>
    <n v="136.56653550999999"/>
    <n v="2.0741000000157328E-4"/>
    <m/>
  </r>
  <r>
    <x v="13"/>
    <s v="20021"/>
    <s v="Empire District Electric - Riverton"/>
    <n v="3878111"/>
    <n v="63964213"/>
    <s v="1239_G_12"/>
    <x v="0"/>
    <x v="1"/>
    <n v="1.7"/>
    <n v="1.7952791749999999"/>
    <n v="1.7952793917000001"/>
    <n v="2.1670000016627E-7"/>
    <m/>
  </r>
  <r>
    <x v="13"/>
    <s v="20027"/>
    <s v="Clay Center Mun. Power Plant"/>
    <n v="4499711"/>
    <n v="28276813"/>
    <s v="1270_G_IC2"/>
    <x v="1"/>
    <x v="0"/>
    <n v="0.2072"/>
    <m/>
    <n v="0.20764671039999999"/>
    <n v="4.467103999999944E-4"/>
    <m/>
  </r>
  <r>
    <x v="13"/>
    <s v="20027"/>
    <s v="Clay Center Mun. Power Plant"/>
    <n v="4499711"/>
    <n v="28276813"/>
    <s v="1270_G_IC2"/>
    <x v="1"/>
    <x v="1"/>
    <n v="2.3385600000000001E-4"/>
    <m/>
    <n v="2.3436017249999999E-4"/>
    <n v="5.0417249999998217E-7"/>
    <m/>
  </r>
  <r>
    <x v="13"/>
    <s v="20027"/>
    <s v="Clay Center Mun. Power Plant"/>
    <n v="4499711"/>
    <n v="28276913"/>
    <s v="1270_G_IC3"/>
    <x v="1"/>
    <x v="0"/>
    <n v="0.76800000000000002"/>
    <m/>
    <n v="0.769655749"/>
    <n v="1.6557489999999842E-3"/>
    <m/>
  </r>
  <r>
    <x v="13"/>
    <s v="20027"/>
    <s v="Clay Center Mun. Power Plant"/>
    <n v="4499711"/>
    <n v="28276913"/>
    <s v="1270_G_IC3"/>
    <x v="1"/>
    <x v="1"/>
    <n v="8.6794699999999999E-4"/>
    <m/>
    <n v="8.6981821799999995E-4"/>
    <n v="1.8712179999999653E-6"/>
    <m/>
  </r>
  <r>
    <x v="13"/>
    <s v="20027"/>
    <s v="Clay Center Mun. Power Plant"/>
    <n v="4499711"/>
    <n v="28277013"/>
    <s v="1270_G_IC5"/>
    <x v="1"/>
    <x v="0"/>
    <n v="0.6351"/>
    <m/>
    <n v="0.63646922299999997"/>
    <n v="1.369222999999975E-3"/>
    <m/>
  </r>
  <r>
    <x v="13"/>
    <s v="20027"/>
    <s v="Clay Center Mun. Power Plant"/>
    <n v="4499711"/>
    <n v="28277013"/>
    <s v="1270_G_IC5"/>
    <x v="1"/>
    <x v="1"/>
    <n v="7.1674200000000003E-4"/>
    <m/>
    <n v="7.1828724199999997E-4"/>
    <n v="1.5452419999999406E-6"/>
    <m/>
  </r>
  <r>
    <x v="13"/>
    <s v="20027"/>
    <s v="Clay Center Mun. Power Plant"/>
    <n v="4499711"/>
    <n v="28277113"/>
    <s v="1270_G_IC1"/>
    <x v="1"/>
    <x v="0"/>
    <n v="0.11509999999999999"/>
    <m/>
    <n v="0.115348145449999"/>
    <n v="2.4814544999900157E-4"/>
    <m/>
  </r>
  <r>
    <x v="13"/>
    <s v="20027"/>
    <s v="Clay Center Mun. Power Plant"/>
    <n v="4499711"/>
    <n v="28277113"/>
    <s v="1270_G_IC1"/>
    <x v="1"/>
    <x v="1"/>
    <n v="4.9273600000000002E-4"/>
    <m/>
    <n v="4.9379827649999905E-4"/>
    <n v="1.0622764999990283E-6"/>
    <m/>
  </r>
  <r>
    <x v="13"/>
    <s v="20027"/>
    <s v="Clay Center Mun. Power Plant"/>
    <n v="4499711"/>
    <n v="28277313"/>
    <s v="1270_G_IC4"/>
    <x v="1"/>
    <x v="0"/>
    <n v="1.5184"/>
    <m/>
    <n v="1.52167353590999"/>
    <n v="3.2735359099900219E-3"/>
    <m/>
  </r>
  <r>
    <x v="13"/>
    <s v="20027"/>
    <s v="Clay Center Mun. Power Plant"/>
    <n v="4499711"/>
    <n v="28277313"/>
    <s v="1270_G_IC4"/>
    <x v="1"/>
    <x v="1"/>
    <n v="1.0974539999999899E-3"/>
    <m/>
    <n v="1.0998200058000001E-3"/>
    <n v="2.3660058000101684E-6"/>
    <m/>
  </r>
  <r>
    <x v="13"/>
    <s v="20035"/>
    <s v="Winfield Mun. Power Plant #2"/>
    <n v="4476411"/>
    <n v="27688313"/>
    <s v="7013_B_4"/>
    <x v="0"/>
    <x v="0"/>
    <n v="10.6"/>
    <n v="10.65922949"/>
    <n v="10.659200800000001"/>
    <n v="-2.868999999883215E-5"/>
    <m/>
  </r>
  <r>
    <x v="13"/>
    <s v="20035"/>
    <s v="Winfield Mun. Power Plant #2"/>
    <n v="4476411"/>
    <n v="27688313"/>
    <s v="7013_B_4"/>
    <x v="0"/>
    <x v="1"/>
    <n v="1.5623099999999999E-2"/>
    <n v="2.0249977110000001E-2"/>
    <n v="2.02500005E-2"/>
    <n v="2.3389999999345878E-8"/>
    <m/>
  </r>
  <r>
    <x v="13"/>
    <s v="20037"/>
    <s v="Oak Grove Power Producers"/>
    <n v="16605111"/>
    <n v="106452313"/>
    <s v="57489_G_G1"/>
    <x v="1"/>
    <x v="0"/>
    <n v="11.1073"/>
    <m/>
    <n v="11.131246109999999"/>
    <n v="2.394610999999891E-2"/>
    <m/>
  </r>
  <r>
    <x v="13"/>
    <s v="20037"/>
    <s v="Oak Grove Power Producers"/>
    <n v="16605111"/>
    <n v="106452313"/>
    <s v="57489_G_G1"/>
    <x v="1"/>
    <x v="1"/>
    <n v="0.64493999999999996"/>
    <m/>
    <n v="0.64633044900000003"/>
    <n v="1.3904490000000713E-3"/>
    <m/>
  </r>
  <r>
    <x v="13"/>
    <s v="20037"/>
    <s v="Oak Grove Power Producers"/>
    <n v="16605111"/>
    <n v="108774013"/>
    <s v="57489_G_G1x"/>
    <x v="1"/>
    <x v="0"/>
    <n v="14.679600000000001"/>
    <m/>
    <n v="14.711247630000001"/>
    <n v="3.1647630000000149E-2"/>
    <m/>
  </r>
  <r>
    <x v="13"/>
    <s v="20037"/>
    <s v="Oak Grove Power Producers"/>
    <n v="16605111"/>
    <n v="108774013"/>
    <s v="57489_G_G1x"/>
    <x v="1"/>
    <x v="1"/>
    <n v="0.78386"/>
    <m/>
    <n v="0.78554995800000005"/>
    <n v="1.6899580000000469E-3"/>
    <m/>
  </r>
  <r>
    <x v="13"/>
    <s v="20045"/>
    <s v="Westar Energy - Lawrence"/>
    <n v="4827111"/>
    <n v="28459513"/>
    <s v="1250_B_5"/>
    <x v="0"/>
    <x v="0"/>
    <n v="1459.58"/>
    <n v="1459.5852500000001"/>
    <n v="1459.5823740999999"/>
    <n v="-2.875900000162801E-3"/>
    <m/>
  </r>
  <r>
    <x v="13"/>
    <s v="20045"/>
    <s v="Westar Energy - Lawrence"/>
    <n v="4827111"/>
    <n v="28459513"/>
    <s v="1250_B_5"/>
    <x v="0"/>
    <x v="1"/>
    <n v="223.93600000000001"/>
    <n v="223.54640624999999"/>
    <n v="223.54636801000001"/>
    <n v="-3.8239999980760331E-5"/>
    <m/>
  </r>
  <r>
    <x v="13"/>
    <s v="20045"/>
    <s v="Westar Energy - Lawrence"/>
    <n v="4827111"/>
    <n v="28459613"/>
    <s v="1250_B_4"/>
    <x v="0"/>
    <x v="0"/>
    <n v="356.962999999999"/>
    <n v="356.96312499999999"/>
    <n v="356.96304995899999"/>
    <n v="-7.5041000002329383E-5"/>
    <m/>
  </r>
  <r>
    <x v="13"/>
    <s v="20045"/>
    <s v="Westar Energy - Lawrence"/>
    <n v="4827111"/>
    <n v="28459613"/>
    <s v="1250_B_4"/>
    <x v="0"/>
    <x v="1"/>
    <n v="37.006"/>
    <n v="37.00614453"/>
    <n v="37.006168235369998"/>
    <n v="2.3705369997628623E-5"/>
    <m/>
  </r>
  <r>
    <x v="13"/>
    <s v="20051"/>
    <s v="Midwest Energy - Hays (Goodman Energy Center)"/>
    <n v="12657411"/>
    <n v="108775013"/>
    <s v="56497_G_3"/>
    <x v="1"/>
    <x v="0"/>
    <n v="0"/>
    <m/>
    <m/>
    <n v="0"/>
    <m/>
  </r>
  <r>
    <x v="13"/>
    <s v="20051"/>
    <s v="Midwest Energy - Hays (Goodman Energy Center)"/>
    <n v="12657411"/>
    <n v="108775013"/>
    <s v="56497_G_3"/>
    <x v="1"/>
    <x v="1"/>
    <n v="0"/>
    <m/>
    <m/>
    <n v="0"/>
    <m/>
  </r>
  <r>
    <x v="13"/>
    <s v="20051"/>
    <s v="Midwest Energy - Hays (Goodman Energy Center)"/>
    <n v="12657411"/>
    <n v="108775113"/>
    <s v="56497_G_8"/>
    <x v="1"/>
    <x v="0"/>
    <n v="0"/>
    <m/>
    <m/>
    <n v="0"/>
    <m/>
  </r>
  <r>
    <x v="13"/>
    <s v="20051"/>
    <s v="Midwest Energy - Hays (Goodman Energy Center)"/>
    <n v="12657411"/>
    <n v="108775113"/>
    <s v="56497_G_8"/>
    <x v="1"/>
    <x v="1"/>
    <n v="0"/>
    <m/>
    <m/>
    <n v="0"/>
    <m/>
  </r>
  <r>
    <x v="13"/>
    <s v="20051"/>
    <s v="Midwest Energy - Hays (Goodman Energy Center)"/>
    <n v="12657411"/>
    <n v="108775213"/>
    <s v="56497_G_9"/>
    <x v="1"/>
    <x v="0"/>
    <n v="0"/>
    <m/>
    <m/>
    <n v="0"/>
    <m/>
  </r>
  <r>
    <x v="13"/>
    <s v="20051"/>
    <s v="Midwest Energy - Hays (Goodman Energy Center)"/>
    <n v="12657411"/>
    <n v="108775213"/>
    <s v="56497_G_9"/>
    <x v="1"/>
    <x v="1"/>
    <n v="0"/>
    <m/>
    <m/>
    <n v="0"/>
    <m/>
  </r>
  <r>
    <x v="13"/>
    <s v="20051"/>
    <s v="Midwest Energy - Hays (Goodman Energy Center)"/>
    <n v="12657411"/>
    <n v="108775313"/>
    <s v="56497_G_2"/>
    <x v="1"/>
    <x v="0"/>
    <n v="0"/>
    <m/>
    <m/>
    <n v="0"/>
    <m/>
  </r>
  <r>
    <x v="13"/>
    <s v="20051"/>
    <s v="Midwest Energy - Hays (Goodman Energy Center)"/>
    <n v="12657411"/>
    <n v="108775313"/>
    <s v="56497_G_2"/>
    <x v="1"/>
    <x v="1"/>
    <n v="0"/>
    <m/>
    <m/>
    <n v="0"/>
    <m/>
  </r>
  <r>
    <x v="13"/>
    <s v="20051"/>
    <s v="Midwest Energy - Hays (Goodman Energy Center)"/>
    <n v="12657411"/>
    <n v="108775413"/>
    <s v="56497_G_6"/>
    <x v="1"/>
    <x v="0"/>
    <n v="0"/>
    <m/>
    <m/>
    <n v="0"/>
    <m/>
  </r>
  <r>
    <x v="13"/>
    <s v="20051"/>
    <s v="Midwest Energy - Hays (Goodman Energy Center)"/>
    <n v="12657411"/>
    <n v="108775413"/>
    <s v="56497_G_6"/>
    <x v="1"/>
    <x v="1"/>
    <n v="0"/>
    <m/>
    <m/>
    <n v="0"/>
    <m/>
  </r>
  <r>
    <x v="13"/>
    <s v="20051"/>
    <s v="Midwest Energy - Hays (Goodman Energy Center)"/>
    <n v="12657411"/>
    <n v="108775513"/>
    <s v="56497_G_5"/>
    <x v="1"/>
    <x v="0"/>
    <n v="0"/>
    <m/>
    <m/>
    <n v="0"/>
    <m/>
  </r>
  <r>
    <x v="13"/>
    <s v="20051"/>
    <s v="Midwest Energy - Hays (Goodman Energy Center)"/>
    <n v="12657411"/>
    <n v="108775513"/>
    <s v="56497_G_5"/>
    <x v="1"/>
    <x v="1"/>
    <n v="0"/>
    <m/>
    <m/>
    <n v="0"/>
    <m/>
  </r>
  <r>
    <x v="13"/>
    <s v="20051"/>
    <s v="Midwest Energy - Hays (Goodman Energy Center)"/>
    <n v="12657411"/>
    <n v="108775613"/>
    <s v="56497_G_4"/>
    <x v="1"/>
    <x v="0"/>
    <n v="0"/>
    <m/>
    <m/>
    <n v="0"/>
    <m/>
  </r>
  <r>
    <x v="13"/>
    <s v="20051"/>
    <s v="Midwest Energy - Hays (Goodman Energy Center)"/>
    <n v="12657411"/>
    <n v="108775613"/>
    <s v="56497_G_4"/>
    <x v="1"/>
    <x v="1"/>
    <n v="0"/>
    <m/>
    <m/>
    <n v="0"/>
    <m/>
  </r>
  <r>
    <x v="13"/>
    <s v="20051"/>
    <s v="Midwest Energy - Hays (Goodman Energy Center)"/>
    <n v="12657411"/>
    <n v="108775713"/>
    <s v="56497_G_7"/>
    <x v="1"/>
    <x v="0"/>
    <n v="0"/>
    <m/>
    <m/>
    <n v="0"/>
    <m/>
  </r>
  <r>
    <x v="13"/>
    <s v="20051"/>
    <s v="Midwest Energy - Hays (Goodman Energy Center)"/>
    <n v="12657411"/>
    <n v="108775713"/>
    <s v="56497_G_7"/>
    <x v="1"/>
    <x v="1"/>
    <n v="0"/>
    <m/>
    <m/>
    <n v="0"/>
    <m/>
  </r>
  <r>
    <x v="13"/>
    <s v="20051"/>
    <s v="Midwest Energy - Hays (Goodman Energy Center)"/>
    <n v="12657411"/>
    <n v="98357013"/>
    <s v="56497_G_1"/>
    <x v="1"/>
    <x v="0"/>
    <n v="14.5114"/>
    <m/>
    <n v="14.514718302"/>
    <n v="3.3183020000002728E-3"/>
    <m/>
  </r>
  <r>
    <x v="13"/>
    <s v="20051"/>
    <s v="Midwest Energy - Hays (Goodman Energy Center)"/>
    <n v="12657411"/>
    <n v="98357013"/>
    <s v="56497_G_1"/>
    <x v="1"/>
    <x v="1"/>
    <n v="0.41156599999999999"/>
    <m/>
    <n v="0.41166008910000002"/>
    <n v="9.4089100000027681E-5"/>
    <m/>
  </r>
  <r>
    <x v="13"/>
    <s v="20055"/>
    <s v="Sunflower Electric - Garden City"/>
    <n v="3167811"/>
    <n v="38764713"/>
    <s v="1336_B_GC3"/>
    <x v="1"/>
    <x v="0"/>
    <n v="0.24"/>
    <m/>
    <n v="0.240054868958999"/>
    <n v="5.4868958999004791E-5"/>
    <m/>
  </r>
  <r>
    <x v="13"/>
    <s v="20055"/>
    <s v="Sunflower Electric - Garden City"/>
    <n v="3167811"/>
    <n v="38764713"/>
    <s v="1336_B_GC3"/>
    <x v="1"/>
    <x v="1"/>
    <n v="1.4400000000000001E-3"/>
    <m/>
    <n v="1.4403293006599999E-3"/>
    <n v="3.2930065999980246E-7"/>
    <m/>
  </r>
  <r>
    <x v="13"/>
    <s v="20055"/>
    <s v="Sunflower Electric - Garden City"/>
    <n v="3167811"/>
    <n v="38764813"/>
    <s v="1336_G_S3"/>
    <x v="1"/>
    <x v="0"/>
    <n v="0.101072"/>
    <m/>
    <n v="0.101095108686"/>
    <n v="2.3108686000000711E-5"/>
    <m/>
  </r>
  <r>
    <x v="13"/>
    <s v="20055"/>
    <s v="Sunflower Electric - Garden City"/>
    <n v="3167811"/>
    <n v="38764813"/>
    <s v="1336_G_S3"/>
    <x v="1"/>
    <x v="1"/>
    <n v="1.8950999999999999E-4"/>
    <m/>
    <n v="1.8955333216399899E-4"/>
    <n v="4.333216399899655E-8"/>
    <m/>
  </r>
  <r>
    <x v="13"/>
    <s v="20055"/>
    <s v="Sunflower Electric - Garden City"/>
    <n v="3167811"/>
    <n v="38765013"/>
    <s v="1336_B_S-2"/>
    <x v="0"/>
    <x v="0"/>
    <n v="1.8"/>
    <n v="1.7593859864999899"/>
    <n v="1.7593859999999999"/>
    <n v="1.3500009998779205E-8"/>
    <m/>
  </r>
  <r>
    <x v="13"/>
    <s v="20055"/>
    <s v="Sunflower Electric - Garden City"/>
    <n v="3167811"/>
    <n v="38765013"/>
    <s v="1336_B_S-2"/>
    <x v="0"/>
    <x v="1"/>
    <n v="0"/>
    <n v="4.2144999504999999E-3"/>
    <n v="4.2145001E-3"/>
    <n v="1.4950000005314878E-10"/>
    <m/>
  </r>
  <r>
    <x v="13"/>
    <s v="20055"/>
    <s v="Sunflower Electric - Garden City"/>
    <n v="3167811"/>
    <n v="38765113"/>
    <s v="1336_G_S5"/>
    <x v="0"/>
    <x v="0"/>
    <n v="2.6"/>
    <n v="2.6418229979999999"/>
    <n v="2.6418225299999998"/>
    <n v="-4.6800000008673237E-7"/>
    <m/>
  </r>
  <r>
    <x v="13"/>
    <s v="20055"/>
    <s v="Sunflower Electric - Garden City"/>
    <n v="3167811"/>
    <n v="38765113"/>
    <s v="1336_G_S5"/>
    <x v="0"/>
    <x v="1"/>
    <n v="0"/>
    <n v="1.3209998129999999E-2"/>
    <n v="1.32100003099999E-2"/>
    <n v="2.1799999010835291E-9"/>
    <m/>
  </r>
  <r>
    <x v="13"/>
    <s v="20055"/>
    <s v="Sunflower Electric - Garden City"/>
    <n v="3167811"/>
    <n v="38765213"/>
    <s v="1336_G_S4"/>
    <x v="0"/>
    <x v="0"/>
    <n v="4.5"/>
    <n v="4.5445673829999897"/>
    <n v="4.5445665210000001"/>
    <n v="-8.6199998960978519E-7"/>
    <m/>
  </r>
  <r>
    <x v="13"/>
    <s v="20055"/>
    <s v="Sunflower Electric - Garden City"/>
    <n v="3167811"/>
    <n v="38765213"/>
    <s v="1336_G_S4"/>
    <x v="0"/>
    <x v="1"/>
    <n v="0"/>
    <n v="1.3000000955E-2"/>
    <n v="1.3000000499999999E-2"/>
    <n v="-4.5500000121767581E-10"/>
    <m/>
  </r>
  <r>
    <x v="13"/>
    <s v="20055"/>
    <s v="Sunflower Electric - Holcomb"/>
    <n v="3167611"/>
    <n v="38766713"/>
    <s v="108_B_SGU1"/>
    <x v="0"/>
    <x v="0"/>
    <n v="1675.18"/>
    <n v="1669.0107499999999"/>
    <n v="1669.0113523371001"/>
    <n v="6.0233710019019782E-4"/>
    <m/>
  </r>
  <r>
    <x v="13"/>
    <s v="20055"/>
    <s v="Sunflower Electric - Holcomb"/>
    <n v="3167611"/>
    <n v="38766713"/>
    <s v="108_B_SGU1"/>
    <x v="0"/>
    <x v="1"/>
    <n v="1244.13708"/>
    <n v="1244.0741250000001"/>
    <n v="1244.07717801839"/>
    <n v="3.053018389891804E-3"/>
    <m/>
  </r>
  <r>
    <x v="13"/>
    <s v="20057"/>
    <s v="Mid-Kansas Electric - Fort Dodge"/>
    <n v="3822711"/>
    <n v="37817813"/>
    <s v="1233_B_4"/>
    <x v="0"/>
    <x v="0"/>
    <n v="2.1"/>
    <n v="2.1276042479999999"/>
    <n v="2.1276039999999998"/>
    <n v="-2.4800000009150835E-7"/>
    <m/>
  </r>
  <r>
    <x v="13"/>
    <s v="20057"/>
    <s v="Mid-Kansas Electric - Fort Dodge"/>
    <n v="3822711"/>
    <n v="37817813"/>
    <s v="1233_B_4"/>
    <x v="0"/>
    <x v="1"/>
    <n v="0"/>
    <n v="7.2045002E-3"/>
    <n v="7.2045000999999996E-3"/>
    <n v="-1.0000000046778146E-10"/>
    <m/>
  </r>
  <r>
    <x v="13"/>
    <s v="20059"/>
    <s v="Ottawa Mun. Power Plant"/>
    <n v="3734911"/>
    <n v="37537913"/>
    <s v="1316_G_IC4"/>
    <x v="1"/>
    <x v="0"/>
    <n v="2.65944"/>
    <m/>
    <n v="2.6634987459688002"/>
    <n v="4.0587459688001815E-3"/>
    <m/>
  </r>
  <r>
    <x v="13"/>
    <s v="20059"/>
    <s v="Ottawa Mun. Power Plant"/>
    <n v="3734911"/>
    <n v="37537913"/>
    <s v="1316_G_IC4"/>
    <x v="1"/>
    <x v="1"/>
    <n v="5.1219000000000004E-4"/>
    <m/>
    <n v="5.1297168829994003E-4"/>
    <n v="7.8168829993998431E-7"/>
    <m/>
  </r>
  <r>
    <x v="13"/>
    <s v="20059"/>
    <s v="Ottawa Mun. Power Plant"/>
    <n v="3734911"/>
    <n v="37538113"/>
    <s v="1316_G_IC6"/>
    <x v="1"/>
    <x v="0"/>
    <n v="5.7837500000000004"/>
    <m/>
    <n v="5.7925770337389997"/>
    <n v="8.8270337389992903E-3"/>
    <m/>
  </r>
  <r>
    <x v="13"/>
    <s v="20059"/>
    <s v="Ottawa Mun. Power Plant"/>
    <n v="3734911"/>
    <n v="37538113"/>
    <s v="1316_G_IC6"/>
    <x v="1"/>
    <x v="1"/>
    <n v="1.1139100000000001E-3"/>
    <m/>
    <n v="1.1156099974700001E-3"/>
    <n v="1.6999974700000146E-6"/>
    <m/>
  </r>
  <r>
    <x v="13"/>
    <s v="20059"/>
    <s v="Ottawa Mun. Power Plant"/>
    <n v="3734911"/>
    <n v="37538213"/>
    <s v="1316_G_IC7"/>
    <x v="1"/>
    <x v="0"/>
    <n v="6.7584200000000001"/>
    <m/>
    <n v="6.7687346392199998"/>
    <n v="1.0314639219999755E-2"/>
    <m/>
  </r>
  <r>
    <x v="13"/>
    <s v="20059"/>
    <s v="Ottawa Mun. Power Plant"/>
    <n v="3734911"/>
    <n v="37538213"/>
    <s v="1316_G_IC7"/>
    <x v="1"/>
    <x v="1"/>
    <n v="1.3016200000000001E-3"/>
    <m/>
    <n v="1.3036066084222901E-3"/>
    <n v="1.9866084222900249E-6"/>
    <m/>
  </r>
  <r>
    <x v="13"/>
    <s v="20059"/>
    <s v="Ottawa Mun. Power Plant"/>
    <n v="3734911"/>
    <n v="37538313"/>
    <s v="1316_G_IC3"/>
    <x v="1"/>
    <x v="0"/>
    <n v="2.7661199999999999"/>
    <m/>
    <n v="2.7703416597113999"/>
    <n v="4.2216597113999832E-3"/>
    <m/>
  </r>
  <r>
    <x v="13"/>
    <s v="20059"/>
    <s v="Ottawa Mun. Power Plant"/>
    <n v="3734911"/>
    <n v="37538313"/>
    <s v="1316_G_IC3"/>
    <x v="1"/>
    <x v="1"/>
    <n v="5.3273399999999999E-4"/>
    <m/>
    <n v="5.3354706620949903E-4"/>
    <n v="8.1306620949904516E-7"/>
    <m/>
  </r>
  <r>
    <x v="13"/>
    <s v="20077"/>
    <s v="Anthony Mun. Power Plant"/>
    <n v="2975211"/>
    <n v="38086713"/>
    <s v="1258_G_IC3"/>
    <x v="1"/>
    <x v="0"/>
    <n v="4.9909499999999998"/>
    <m/>
    <n v="4.9985673104870001"/>
    <n v="7.6173104870003172E-3"/>
    <m/>
  </r>
  <r>
    <x v="13"/>
    <s v="20077"/>
    <s v="Anthony Mun. Power Plant"/>
    <n v="2975211"/>
    <n v="38086713"/>
    <s v="1258_G_IC3"/>
    <x v="1"/>
    <x v="1"/>
    <n v="5.5455000000000001E-3"/>
    <m/>
    <n v="5.5539634375849998E-3"/>
    <n v="8.4634375849997057E-6"/>
    <m/>
  </r>
  <r>
    <x v="13"/>
    <s v="20077"/>
    <s v="Anthony Mun. Power Plant"/>
    <n v="2975211"/>
    <n v="38086813"/>
    <s v="1258_G_IC2"/>
    <x v="1"/>
    <x v="0"/>
    <n v="3.2399999999999998E-2"/>
    <m/>
    <n v="3.2449449637710001E-2"/>
    <n v="4.9449637710002881E-5"/>
    <m/>
  </r>
  <r>
    <x v="13"/>
    <s v="20077"/>
    <s v="Anthony Mun. Power Plant"/>
    <n v="2975211"/>
    <n v="38086813"/>
    <s v="1258_G_IC2"/>
    <x v="1"/>
    <x v="1"/>
    <n v="3.6000000000000001E-5"/>
    <m/>
    <n v="3.6054943588690003E-5"/>
    <n v="5.4943588690001754E-8"/>
    <m/>
  </r>
  <r>
    <x v="13"/>
    <s v="20077"/>
    <s v="Anthony Mun. Power Plant"/>
    <n v="2975211"/>
    <n v="38086913"/>
    <s v="1258_G_IC1"/>
    <x v="1"/>
    <x v="0"/>
    <n v="6.4435500000000001"/>
    <m/>
    <n v="6.4533838169149904"/>
    <n v="9.833816914990301E-3"/>
    <m/>
  </r>
  <r>
    <x v="13"/>
    <s v="20077"/>
    <s v="Anthony Mun. Power Plant"/>
    <n v="2975211"/>
    <n v="38086913"/>
    <s v="1258_G_IC1"/>
    <x v="1"/>
    <x v="1"/>
    <n v="7.1595000000000001E-3"/>
    <m/>
    <n v="7.1704267150419897E-3"/>
    <n v="1.0926715041989672E-5"/>
    <m/>
  </r>
  <r>
    <x v="13"/>
    <s v="20091"/>
    <s v="Gardner Energy Center"/>
    <n v="4538111"/>
    <n v="28270413"/>
    <s v="7281_G_CT1"/>
    <x v="1"/>
    <x v="0"/>
    <n v="0"/>
    <m/>
    <m/>
    <n v="0"/>
    <m/>
  </r>
  <r>
    <x v="13"/>
    <s v="20091"/>
    <s v="Gardner Energy Center"/>
    <n v="4538111"/>
    <n v="28270413"/>
    <s v="7281_G_CT1"/>
    <x v="1"/>
    <x v="1"/>
    <n v="0"/>
    <m/>
    <m/>
    <n v="0"/>
    <m/>
  </r>
  <r>
    <x v="13"/>
    <s v="20091"/>
    <s v="KCP&amp;L - West Gardner"/>
    <n v="9637911"/>
    <n v="53801913"/>
    <s v="7929_G_1"/>
    <x v="0"/>
    <x v="0"/>
    <n v="0.65400000000000003"/>
    <n v="0.65406054699999905"/>
    <n v="0.65406049999999905"/>
    <n v="-4.7000000003016851E-8"/>
    <m/>
  </r>
  <r>
    <x v="13"/>
    <s v="20091"/>
    <s v="KCP&amp;L - West Gardner"/>
    <n v="9637911"/>
    <n v="53801913"/>
    <s v="7929_G_1"/>
    <x v="0"/>
    <x v="1"/>
    <n v="1.6E-2"/>
    <n v="1.5821502684999999E-2"/>
    <n v="1.58214998E-2"/>
    <n v="-2.8849999993141306E-9"/>
    <m/>
  </r>
  <r>
    <x v="13"/>
    <s v="20091"/>
    <s v="KCP&amp;L - West Gardner"/>
    <n v="9637911"/>
    <n v="53802013"/>
    <s v="7929_G_2"/>
    <x v="0"/>
    <x v="0"/>
    <n v="0.63500000000000001"/>
    <n v="0.63522399900000004"/>
    <n v="0.63522400000000001"/>
    <n v="9.9999997171806854E-10"/>
    <m/>
  </r>
  <r>
    <x v="13"/>
    <s v="20091"/>
    <s v="KCP&amp;L - West Gardner"/>
    <n v="9637911"/>
    <n v="53802013"/>
    <s v="7929_G_2"/>
    <x v="0"/>
    <x v="1"/>
    <n v="1.2999999999999999E-2"/>
    <n v="1.261350155E-2"/>
    <n v="1.26135000999999E-2"/>
    <n v="-1.4500000991568562E-9"/>
    <m/>
  </r>
  <r>
    <x v="13"/>
    <s v="20091"/>
    <s v="KCP&amp;L - West Gardner"/>
    <n v="9637911"/>
    <n v="53802113"/>
    <s v="7929_G_3"/>
    <x v="0"/>
    <x v="0"/>
    <n v="0.48399999999999999"/>
    <n v="0.48394595334999901"/>
    <n v="0.48394599999999999"/>
    <n v="4.6650000973258443E-8"/>
    <m/>
  </r>
  <r>
    <x v="13"/>
    <s v="20091"/>
    <s v="KCP&amp;L - West Gardner"/>
    <n v="9637911"/>
    <n v="53802113"/>
    <s v="7929_G_3"/>
    <x v="0"/>
    <x v="1"/>
    <n v="1.0999999999999999E-2"/>
    <n v="1.1464999199999999E-2"/>
    <n v="1.1464999999999999E-2"/>
    <n v="8.0000000027280471E-10"/>
    <m/>
  </r>
  <r>
    <x v="13"/>
    <s v="20091"/>
    <s v="KCP&amp;L - West Gardner"/>
    <n v="9637911"/>
    <n v="53802213"/>
    <s v="7929_G_4"/>
    <x v="0"/>
    <x v="0"/>
    <n v="0.53200000000000003"/>
    <n v="0.53151592999999997"/>
    <n v="0.53151601009999905"/>
    <n v="8.009999907798715E-8"/>
    <m/>
  </r>
  <r>
    <x v="13"/>
    <s v="20091"/>
    <s v="KCP&amp;L - West Gardner"/>
    <n v="9637911"/>
    <n v="53802213"/>
    <s v="7929_G_4"/>
    <x v="0"/>
    <x v="1"/>
    <n v="1.0999999999999999E-2"/>
    <n v="1.0552000044999999E-2"/>
    <n v="1.05519999999999E-2"/>
    <n v="-4.5000099133107874E-11"/>
    <m/>
  </r>
  <r>
    <x v="13"/>
    <s v="20095"/>
    <s v="Kingman Mun. Power Plant"/>
    <n v="4878111"/>
    <n v="30474313"/>
    <s v="1296_G_6"/>
    <x v="1"/>
    <x v="0"/>
    <n v="20.422599999999999"/>
    <m/>
    <n v="20.453768859156"/>
    <n v="3.116885915600065E-2"/>
    <m/>
  </r>
  <r>
    <x v="13"/>
    <s v="20095"/>
    <s v="Kingman Mun. Power Plant"/>
    <n v="4878111"/>
    <n v="30474313"/>
    <s v="1296_G_6"/>
    <x v="1"/>
    <x v="1"/>
    <n v="4.7055100000000004E-3"/>
    <m/>
    <n v="4.7126917287239898E-3"/>
    <n v="7.181728723989339E-6"/>
    <m/>
  </r>
  <r>
    <x v="13"/>
    <s v="20095"/>
    <s v="Kingman Mun. Power Plant"/>
    <n v="4878111"/>
    <n v="30474513"/>
    <s v="1296_G_4"/>
    <x v="1"/>
    <x v="0"/>
    <n v="1.70774"/>
    <m/>
    <n v="1.7103461954820001"/>
    <n v="2.6061954820000288E-3"/>
    <m/>
  </r>
  <r>
    <x v="13"/>
    <s v="20095"/>
    <s v="Kingman Mun. Power Plant"/>
    <n v="4878111"/>
    <n v="30474513"/>
    <s v="1296_G_4"/>
    <x v="1"/>
    <x v="1"/>
    <n v="3.9347699999999999E-4"/>
    <m/>
    <n v="3.940775139106E-4"/>
    <n v="6.005139106000164E-7"/>
    <m/>
  </r>
  <r>
    <x v="13"/>
    <s v="20095"/>
    <s v="Kingman Mun. Power Plant"/>
    <n v="4878111"/>
    <n v="30474613"/>
    <s v="1296_G_7"/>
    <x v="1"/>
    <x v="0"/>
    <n v="2.08833"/>
    <m/>
    <n v="2.0915172225110998"/>
    <n v="3.1872225110998187E-3"/>
    <m/>
  </r>
  <r>
    <x v="13"/>
    <s v="20095"/>
    <s v="Kingman Mun. Power Plant"/>
    <n v="4878111"/>
    <n v="30474613"/>
    <s v="1296_G_7"/>
    <x v="1"/>
    <x v="1"/>
    <n v="4.8116599999999999E-4"/>
    <m/>
    <n v="4.8190035353679999E-4"/>
    <n v="7.3435353679999734E-7"/>
    <m/>
  </r>
  <r>
    <x v="13"/>
    <s v="20095"/>
    <s v="Kingman Mun. Power Plant"/>
    <n v="4878111"/>
    <n v="30474713"/>
    <s v="1296_G_8"/>
    <x v="1"/>
    <x v="0"/>
    <n v="6.3522100000000004"/>
    <m/>
    <n v="6.3619045726779904"/>
    <n v="9.6945726779900099E-3"/>
    <m/>
  </r>
  <r>
    <x v="13"/>
    <s v="20095"/>
    <s v="Kingman Mun. Power Plant"/>
    <n v="4878111"/>
    <n v="30474713"/>
    <s v="1296_G_8"/>
    <x v="1"/>
    <x v="1"/>
    <n v="1.4636E-3"/>
    <m/>
    <n v="1.4658336131759E-3"/>
    <n v="2.2336131758999515E-6"/>
    <m/>
  </r>
  <r>
    <x v="13"/>
    <s v="20095"/>
    <s v="Kingman Mun. Power Plant"/>
    <n v="4878111"/>
    <n v="30474813"/>
    <s v="1296_G_2"/>
    <x v="1"/>
    <x v="0"/>
    <n v="0.22212499999999999"/>
    <m/>
    <n v="0.22246400962615001"/>
    <n v="3.3900962615002195E-4"/>
    <m/>
  </r>
  <r>
    <x v="13"/>
    <s v="20095"/>
    <s v="Kingman Mun. Power Plant"/>
    <n v="4878111"/>
    <n v="30474813"/>
    <s v="1296_G_2"/>
    <x v="1"/>
    <x v="1"/>
    <n v="5.1180900000000003E-5"/>
    <m/>
    <n v="5.1259010710030002E-5"/>
    <n v="7.8110710029998768E-8"/>
    <m/>
  </r>
  <r>
    <x v="13"/>
    <s v="20107"/>
    <s v="KCP&amp;L - La Cygne"/>
    <n v="5367811"/>
    <n v="27609613"/>
    <s v="1241_B_2"/>
    <x v="0"/>
    <x v="0"/>
    <n v="2092.09"/>
    <n v="2092.087"/>
    <n v="2092.0868205100001"/>
    <n v="-1.7948999993677717E-4"/>
    <m/>
  </r>
  <r>
    <x v="13"/>
    <s v="20107"/>
    <s v="KCP&amp;L - La Cygne"/>
    <n v="5367811"/>
    <n v="27609613"/>
    <s v="1241_B_2"/>
    <x v="0"/>
    <x v="1"/>
    <n v="134.59"/>
    <n v="134.5952656"/>
    <n v="134.59542201100001"/>
    <n v="1.5641100000607366E-4"/>
    <m/>
  </r>
  <r>
    <x v="13"/>
    <s v="20107"/>
    <s v="KCP&amp;L - La Cygne"/>
    <n v="5367811"/>
    <n v="27609713"/>
    <s v="1241_B_1"/>
    <x v="0"/>
    <x v="0"/>
    <n v="1850.52"/>
    <n v="1850.5153749999999"/>
    <n v="1850.51594399999"/>
    <n v="5.6899999003690027E-4"/>
    <m/>
  </r>
  <r>
    <x v="13"/>
    <s v="20107"/>
    <s v="KCP&amp;L - La Cygne"/>
    <n v="5367811"/>
    <n v="27609713"/>
    <s v="1241_B_1"/>
    <x v="0"/>
    <x v="1"/>
    <n v="576.98500000000001"/>
    <n v="576.98593749999998"/>
    <n v="576.98543110000003"/>
    <n v="-5.0639999994928075E-4"/>
    <m/>
  </r>
  <r>
    <x v="13"/>
    <s v="20111"/>
    <s v="Westar Energy - Emporia"/>
    <n v="12635811"/>
    <n v="63891613"/>
    <s v="56502_G_1"/>
    <x v="0"/>
    <x v="0"/>
    <n v="29.940999999999999"/>
    <n v="29.941451170000001"/>
    <n v="29.9414509909999"/>
    <n v="-1.790001000756547E-7"/>
    <m/>
  </r>
  <r>
    <x v="13"/>
    <s v="20111"/>
    <s v="Westar Energy - Emporia"/>
    <n v="12635811"/>
    <n v="63891613"/>
    <s v="56502_G_1"/>
    <x v="0"/>
    <x v="1"/>
    <n v="0.19800000000000001"/>
    <n v="0.19837379455000001"/>
    <n v="0.19837400462300001"/>
    <n v="2.1007299999542539E-7"/>
    <m/>
  </r>
  <r>
    <x v="13"/>
    <s v="20111"/>
    <s v="Westar Energy - Emporia"/>
    <n v="12635811"/>
    <n v="63891713"/>
    <s v="56502_G_2"/>
    <x v="0"/>
    <x v="0"/>
    <n v="27.856000000000002"/>
    <n v="27.855746094999901"/>
    <n v="27.855756511999999"/>
    <n v="1.0417000098073004E-5"/>
    <m/>
  </r>
  <r>
    <x v="13"/>
    <s v="20111"/>
    <s v="Westar Energy - Emporia"/>
    <n v="12635811"/>
    <n v="63891713"/>
    <s v="56502_G_2"/>
    <x v="0"/>
    <x v="1"/>
    <n v="0.187"/>
    <n v="0.18669540405000001"/>
    <n v="0.186695501410999"/>
    <n v="9.736099898516315E-8"/>
    <m/>
  </r>
  <r>
    <x v="13"/>
    <s v="20111"/>
    <s v="Westar Energy - Emporia"/>
    <n v="12635811"/>
    <n v="63891813"/>
    <s v="56502_G_3"/>
    <x v="0"/>
    <x v="0"/>
    <n v="25.513999999999999"/>
    <n v="25.513578124999999"/>
    <n v="25.513602542000001"/>
    <n v="2.4417000002330269E-5"/>
    <m/>
  </r>
  <r>
    <x v="13"/>
    <s v="20111"/>
    <s v="Westar Energy - Emporia"/>
    <n v="12635811"/>
    <n v="63891813"/>
    <s v="56502_G_3"/>
    <x v="0"/>
    <x v="1"/>
    <n v="0.16700000000000001"/>
    <n v="0.166813934349999"/>
    <n v="0.16681400373300001"/>
    <n v="6.9383001011225076E-8"/>
    <m/>
  </r>
  <r>
    <x v="13"/>
    <s v="20111"/>
    <s v="Westar Energy - Emporia"/>
    <n v="12635811"/>
    <n v="63891913"/>
    <s v="56502_G_4"/>
    <x v="0"/>
    <x v="0"/>
    <n v="27.082999999999998"/>
    <n v="27.082496095"/>
    <n v="27.0825017599999"/>
    <n v="5.6649999002900131E-6"/>
    <m/>
  </r>
  <r>
    <x v="13"/>
    <s v="20111"/>
    <s v="Westar Energy - Emporia"/>
    <n v="12635811"/>
    <n v="63891913"/>
    <s v="56502_G_4"/>
    <x v="0"/>
    <x v="1"/>
    <n v="0.18"/>
    <n v="0.18034295654999999"/>
    <n v="0.18034300280099999"/>
    <n v="4.6251000002106579E-8"/>
    <m/>
  </r>
  <r>
    <x v="13"/>
    <s v="20111"/>
    <s v="Westar Energy - Emporia"/>
    <n v="12635811"/>
    <n v="63892013"/>
    <s v="56502_G_5"/>
    <x v="0"/>
    <x v="0"/>
    <n v="9.8870000000000005"/>
    <n v="9.8867763649999993"/>
    <n v="9.8867780199999995"/>
    <n v="1.6550000001558374E-6"/>
    <m/>
  </r>
  <r>
    <x v="13"/>
    <s v="20111"/>
    <s v="Westar Energy - Emporia"/>
    <n v="12635811"/>
    <n v="63892013"/>
    <s v="56502_G_5"/>
    <x v="0"/>
    <x v="1"/>
    <n v="0.16300000000000001"/>
    <n v="0.16323043825"/>
    <n v="0.163230503299999"/>
    <n v="6.5049998998478742E-8"/>
    <m/>
  </r>
  <r>
    <x v="13"/>
    <s v="20111"/>
    <s v="Westar Energy - Emporia"/>
    <n v="12635811"/>
    <n v="63892113"/>
    <s v="56502_G_6"/>
    <x v="0"/>
    <x v="0"/>
    <n v="5.9059999999999997"/>
    <n v="5.905692385"/>
    <n v="5.90569203"/>
    <n v="-3.5500000006294385E-7"/>
    <m/>
  </r>
  <r>
    <x v="13"/>
    <s v="20111"/>
    <s v="Westar Energy - Emporia"/>
    <n v="12635811"/>
    <n v="63892113"/>
    <s v="56502_G_6"/>
    <x v="0"/>
    <x v="1"/>
    <n v="9.7000000000000003E-2"/>
    <n v="9.736801145E-2"/>
    <n v="9.7368002401999901E-2"/>
    <n v="-9.0480000991544074E-9"/>
    <m/>
  </r>
  <r>
    <x v="13"/>
    <s v="20111"/>
    <s v="Westar Energy - Emporia"/>
    <n v="12635811"/>
    <n v="63892213"/>
    <s v="56502_G_7"/>
    <x v="0"/>
    <x v="0"/>
    <n v="8.0090000000000003"/>
    <n v="8.0087993149999992"/>
    <n v="8.0088010000000001"/>
    <n v="1.6850000008616917E-6"/>
    <m/>
  </r>
  <r>
    <x v="13"/>
    <s v="20111"/>
    <s v="Westar Energy - Emporia"/>
    <n v="12635811"/>
    <n v="63892213"/>
    <s v="56502_G_7"/>
    <x v="0"/>
    <x v="1"/>
    <n v="0.13300000000000001"/>
    <n v="0.13329701234999999"/>
    <n v="0.13329700119999999"/>
    <n v="-1.1150000006621141E-8"/>
    <m/>
  </r>
  <r>
    <x v="13"/>
    <s v="20113"/>
    <s v="McPherson Mun. Power Plant #2"/>
    <n v="5380211"/>
    <n v="27086313"/>
    <s v="1305_G_GT2"/>
    <x v="0"/>
    <x v="0"/>
    <n v="4.7622"/>
    <n v="5.1968496100000001"/>
    <n v="5.1968500000000004"/>
    <n v="3.9000000029432158E-7"/>
    <m/>
  </r>
  <r>
    <x v="13"/>
    <s v="20113"/>
    <s v="McPherson Mun. Power Plant #2"/>
    <n v="5380211"/>
    <n v="27086313"/>
    <s v="1305_G_GT2"/>
    <x v="0"/>
    <x v="1"/>
    <n v="4.4050299999999999E-3"/>
    <n v="1.1273001709999999"/>
    <n v="1.1273002003000001"/>
    <n v="2.9300000203846821E-8"/>
    <m/>
  </r>
  <r>
    <x v="13"/>
    <s v="20113"/>
    <s v="McPherson Mun. Power Plant #2"/>
    <n v="5380211"/>
    <n v="27086413"/>
    <s v="1305_G_GT1"/>
    <x v="0"/>
    <x v="0"/>
    <n v="14.6325"/>
    <n v="15.42769824"/>
    <n v="15.4277019961199"/>
    <n v="3.7561199004443324E-6"/>
    <m/>
  </r>
  <r>
    <x v="13"/>
    <s v="20113"/>
    <s v="McPherson Mun. Power Plant #2"/>
    <n v="5380211"/>
    <n v="27086413"/>
    <s v="1305_G_GT1"/>
    <x v="0"/>
    <x v="1"/>
    <n v="1.256592E-2"/>
    <n v="1.2199995995000001E-2"/>
    <n v="1.2200000068999999E-2"/>
    <n v="4.0739999984662489E-9"/>
    <m/>
  </r>
  <r>
    <x v="13"/>
    <s v="20113"/>
    <s v="McPherson Mun. Power Plant #2"/>
    <n v="5380211"/>
    <n v="27086613"/>
    <s v="1305_G_GT3"/>
    <x v="0"/>
    <x v="0"/>
    <n v="23.455200000000001"/>
    <n v="23.693023440000001"/>
    <n v="23.693050799999899"/>
    <n v="2.735999989766924E-5"/>
    <m/>
  </r>
  <r>
    <x v="13"/>
    <s v="20113"/>
    <s v="McPherson Mun. Power Plant #2"/>
    <n v="5380211"/>
    <n v="27086613"/>
    <s v="1305_G_GT3"/>
    <x v="0"/>
    <x v="1"/>
    <n v="2.0104500000000001E-2"/>
    <n v="1.8400024415000001E-2"/>
    <n v="1.8399999899999998E-2"/>
    <n v="-2.4515000002223175E-8"/>
    <m/>
  </r>
  <r>
    <x v="13"/>
    <s v="20113"/>
    <s v="McPherson Mun. Power Plant #3"/>
    <n v="5380511"/>
    <n v="27084513"/>
    <s v="7515_G_NA1"/>
    <x v="0"/>
    <x v="0"/>
    <n v="11.792999999999999"/>
    <n v="10.331032225"/>
    <n v="10.331032009999999"/>
    <n v="-2.1500000002561137E-7"/>
    <m/>
  </r>
  <r>
    <x v="13"/>
    <s v="20113"/>
    <s v="McPherson Mun. Power Plant #3"/>
    <n v="5380511"/>
    <n v="27084513"/>
    <s v="7515_G_NA1"/>
    <x v="0"/>
    <x v="1"/>
    <n v="3.7499999999999999E-2"/>
    <n v="3.3160007475000003E-2"/>
    <n v="3.3160001299999901E-2"/>
    <n v="-6.1750001015270506E-9"/>
    <m/>
  </r>
  <r>
    <x v="13"/>
    <s v="20121"/>
    <s v="KCP&amp;L - Osawatomie"/>
    <n v="9639411"/>
    <n v="53768113"/>
    <s v="7928_G_1"/>
    <x v="0"/>
    <x v="0"/>
    <n v="0.27700000000000002"/>
    <n v="0.27699453735000001"/>
    <n v="0.27699452000000002"/>
    <n v="-1.7349999992255505E-8"/>
    <m/>
  </r>
  <r>
    <x v="13"/>
    <s v="20121"/>
    <s v="KCP&amp;L - Osawatomie"/>
    <n v="9639411"/>
    <n v="53768113"/>
    <s v="7928_G_1"/>
    <x v="0"/>
    <x v="1"/>
    <n v="6.0000000000000001E-3"/>
    <n v="5.8544998149999998E-3"/>
    <n v="5.8545002000000004E-3"/>
    <n v="3.8500000063002027E-10"/>
    <m/>
  </r>
  <r>
    <x v="13"/>
    <s v="20123"/>
    <s v="Beloit Mun. Power Plant"/>
    <n v="4527711"/>
    <n v="27615113"/>
    <s v="1264_G_1"/>
    <x v="1"/>
    <x v="0"/>
    <n v="0.20834800000000001"/>
    <m/>
    <n v="0.20866598141001"/>
    <n v="3.1798141000999314E-4"/>
    <m/>
  </r>
  <r>
    <x v="13"/>
    <s v="20123"/>
    <s v="Beloit Mun. Power Plant"/>
    <n v="4527711"/>
    <n v="27615113"/>
    <s v="1264_G_1"/>
    <x v="1"/>
    <x v="1"/>
    <n v="2.9269100000000001E-5"/>
    <m/>
    <n v="2.9313769459002901E-5"/>
    <n v="4.4669459002900279E-8"/>
    <m/>
  </r>
  <r>
    <x v="13"/>
    <s v="20123"/>
    <s v="Beloit Mun. Power Plant"/>
    <n v="4527711"/>
    <n v="27615213"/>
    <s v="1264_G_7"/>
    <x v="1"/>
    <x v="0"/>
    <n v="1.1567099999999999"/>
    <m/>
    <n v="1.1584754159605899"/>
    <n v="1.7654159605899888E-3"/>
    <m/>
  </r>
  <r>
    <x v="13"/>
    <s v="20123"/>
    <s v="Beloit Mun. Power Plant"/>
    <n v="4527711"/>
    <n v="27615213"/>
    <s v="1264_G_7"/>
    <x v="1"/>
    <x v="1"/>
    <n v="1.62497E-4"/>
    <m/>
    <n v="1.6274499612405901E-4"/>
    <n v="2.47996124059011E-7"/>
    <m/>
  </r>
  <r>
    <x v="13"/>
    <s v="20123"/>
    <s v="Beloit Mun. Power Plant"/>
    <n v="4527711"/>
    <n v="27615313"/>
    <s v="1264_G_6"/>
    <x v="1"/>
    <x v="0"/>
    <n v="1.4251400000000001"/>
    <m/>
    <n v="1.4273150736623901"/>
    <n v="2.1750736623900035E-3"/>
    <m/>
  </r>
  <r>
    <x v="13"/>
    <s v="20123"/>
    <s v="Beloit Mun. Power Plant"/>
    <n v="4527711"/>
    <n v="27615313"/>
    <s v="1264_G_6"/>
    <x v="1"/>
    <x v="1"/>
    <n v="2.0020500000000001E-4"/>
    <m/>
    <n v="2.00510560347989E-4"/>
    <n v="3.055603479889884E-7"/>
    <m/>
  </r>
  <r>
    <x v="13"/>
    <s v="20123"/>
    <s v="Beloit Mun. Power Plant"/>
    <n v="4527711"/>
    <n v="27615413"/>
    <s v="1264_G_5"/>
    <x v="1"/>
    <x v="0"/>
    <n v="0"/>
    <m/>
    <m/>
    <n v="0"/>
    <m/>
  </r>
  <r>
    <x v="13"/>
    <s v="20123"/>
    <s v="Beloit Mun. Power Plant"/>
    <n v="4527711"/>
    <n v="27615413"/>
    <s v="1264_G_5"/>
    <x v="1"/>
    <x v="1"/>
    <n v="0"/>
    <m/>
    <m/>
    <n v="0"/>
    <m/>
  </r>
  <r>
    <x v="13"/>
    <s v="20123"/>
    <s v="Beloit Mun. Power Plant"/>
    <n v="4527711"/>
    <n v="27615513"/>
    <s v="1264_G_4"/>
    <x v="1"/>
    <x v="0"/>
    <n v="2.06657"/>
    <m/>
    <n v="2.0697239835458001"/>
    <n v="3.1539835458000987E-3"/>
    <m/>
  </r>
  <r>
    <x v="13"/>
    <s v="20123"/>
    <s v="Beloit Mun. Power Plant"/>
    <n v="4527711"/>
    <n v="27615513"/>
    <s v="1264_G_4"/>
    <x v="1"/>
    <x v="1"/>
    <n v="2.9031499999999997E-4"/>
    <m/>
    <n v="2.9075806429782001E-4"/>
    <n v="4.4306429782003422E-7"/>
    <m/>
  </r>
  <r>
    <x v="13"/>
    <s v="20123"/>
    <s v="Beloit Mun. Power Plant"/>
    <n v="4527711"/>
    <n v="27615613"/>
    <s v="1264_G_3"/>
    <x v="1"/>
    <x v="0"/>
    <n v="2.53118"/>
    <m/>
    <n v="2.5350429331037998"/>
    <n v="3.8629331037998149E-3"/>
    <m/>
  </r>
  <r>
    <x v="13"/>
    <s v="20123"/>
    <s v="Beloit Mun. Power Plant"/>
    <n v="4527711"/>
    <n v="27615613"/>
    <s v="1264_G_3"/>
    <x v="1"/>
    <x v="1"/>
    <n v="3.5558399999999999E-4"/>
    <m/>
    <n v="3.5612666626850002E-4"/>
    <n v="5.4266626850002974E-7"/>
    <m/>
  </r>
  <r>
    <x v="13"/>
    <s v="20123"/>
    <s v="Beloit Mun. Power Plant"/>
    <n v="4527711"/>
    <n v="27615713"/>
    <s v="1264_G_2"/>
    <x v="1"/>
    <x v="0"/>
    <n v="0.29239199999999999"/>
    <m/>
    <n v="0.29283822746566002"/>
    <n v="4.462274656600318E-4"/>
    <m/>
  </r>
  <r>
    <x v="13"/>
    <s v="20123"/>
    <s v="Beloit Mun. Power Plant"/>
    <n v="4527711"/>
    <n v="27615713"/>
    <s v="1264_G_2"/>
    <x v="1"/>
    <x v="1"/>
    <n v="4.1075699999999997E-5"/>
    <m/>
    <n v="4.1138387165869898E-5"/>
    <n v="6.2687165869901328E-8"/>
    <m/>
  </r>
  <r>
    <x v="13"/>
    <s v="20125"/>
    <s v="Coffeyville Mun. Power Plant #1"/>
    <n v="2964211"/>
    <n v="38402113"/>
    <s v="1271_B_4"/>
    <x v="0"/>
    <x v="0"/>
    <n v="23.6"/>
    <n v="23.582281250000001"/>
    <n v="23.582264519999999"/>
    <n v="-1.6730000002240786E-5"/>
    <m/>
  </r>
  <r>
    <x v="13"/>
    <s v="20125"/>
    <s v="Coffeyville Mun. Power Plant #1"/>
    <n v="2964211"/>
    <n v="38402113"/>
    <s v="1271_B_4"/>
    <x v="0"/>
    <x v="1"/>
    <n v="0.1095"/>
    <n v="0.10945365144999999"/>
    <n v="0.10945350271110001"/>
    <n v="-1.487388999882322E-7"/>
    <m/>
  </r>
  <r>
    <x v="13"/>
    <s v="20133"/>
    <s v="Chanute Mun. Power Plant #2"/>
    <n v="5414711"/>
    <n v="27353913"/>
    <s v="1268_G_7"/>
    <x v="1"/>
    <x v="0"/>
    <n v="0.29281499999999999"/>
    <m/>
    <n v="0.29326187250565999"/>
    <n v="4.4687250566000092E-4"/>
    <m/>
  </r>
  <r>
    <x v="13"/>
    <s v="20133"/>
    <s v="Chanute Mun. Power Plant #2"/>
    <n v="5414711"/>
    <n v="27353913"/>
    <s v="1268_G_7"/>
    <x v="1"/>
    <x v="1"/>
    <n v="2.0388599999999999E-4"/>
    <m/>
    <n v="2.0419714891880999E-4"/>
    <n v="3.111489188099999E-7"/>
    <m/>
  </r>
  <r>
    <x v="13"/>
    <s v="20133"/>
    <s v="Chanute Mun. Power Plant #2"/>
    <n v="5414711"/>
    <n v="27354013"/>
    <s v="1268_G_14"/>
    <x v="0"/>
    <x v="0"/>
    <n v="31.0578"/>
    <n v="30.718751954999998"/>
    <n v="30.7187503399999"/>
    <n v="-1.6150000980985624E-6"/>
    <m/>
  </r>
  <r>
    <x v="13"/>
    <s v="20133"/>
    <s v="Chanute Mun. Power Plant #2"/>
    <n v="5414711"/>
    <n v="27354013"/>
    <s v="1268_G_14"/>
    <x v="0"/>
    <x v="1"/>
    <n v="0.206424"/>
    <n v="0.22414775084999999"/>
    <n v="0.224150081999999"/>
    <n v="2.3311499990075202E-6"/>
    <m/>
  </r>
  <r>
    <x v="13"/>
    <s v="20133"/>
    <s v="Chanute Mun. Power Plant #2"/>
    <n v="5414711"/>
    <n v="27354113"/>
    <s v="1268_G_8"/>
    <x v="1"/>
    <x v="0"/>
    <n v="0.28322999999999998"/>
    <m/>
    <n v="0.28366226467060002"/>
    <n v="4.3226467060003548E-4"/>
    <m/>
  </r>
  <r>
    <x v="13"/>
    <s v="20133"/>
    <s v="Chanute Mun. Power Plant #2"/>
    <n v="5414711"/>
    <n v="27354113"/>
    <s v="1268_G_8"/>
    <x v="1"/>
    <x v="1"/>
    <n v="1.9721199999999999E-4"/>
    <m/>
    <n v="1.97512970022709E-4"/>
    <n v="3.0097002270900136E-7"/>
    <m/>
  </r>
  <r>
    <x v="13"/>
    <s v="20133"/>
    <s v="Chanute Mun. Power Plant #3"/>
    <n v="5414611"/>
    <n v="27354213"/>
    <s v="7018_G_12"/>
    <x v="1"/>
    <x v="0"/>
    <n v="0.116864"/>
    <m/>
    <n v="0.11704235453481"/>
    <n v="1.783545348100074E-4"/>
    <m/>
  </r>
  <r>
    <x v="13"/>
    <s v="20133"/>
    <s v="Chanute Mun. Power Plant #3"/>
    <n v="5414611"/>
    <n v="27354213"/>
    <s v="7018_G_12"/>
    <x v="1"/>
    <x v="1"/>
    <n v="5.5327800000000002E-5"/>
    <m/>
    <n v="5.5412241324970001E-5"/>
    <n v="8.444132496999838E-8"/>
    <m/>
  </r>
  <r>
    <x v="13"/>
    <s v="20133"/>
    <s v="Chanute Mun. Power Plant #3"/>
    <n v="5414611"/>
    <n v="27354313"/>
    <s v="7018_G_10"/>
    <x v="1"/>
    <x v="0"/>
    <n v="5.2585499999999996"/>
    <m/>
    <n v="5.2665756595249897"/>
    <n v="8.0256595249901252E-3"/>
    <m/>
  </r>
  <r>
    <x v="13"/>
    <s v="20133"/>
    <s v="Chanute Mun. Power Plant #3"/>
    <n v="5414611"/>
    <n v="27354313"/>
    <s v="7018_G_10"/>
    <x v="1"/>
    <x v="1"/>
    <n v="3.6030799999999998E-3"/>
    <m/>
    <n v="3.6085790361939899E-3"/>
    <n v="5.4990361939900347E-6"/>
    <m/>
  </r>
  <r>
    <x v="13"/>
    <s v="20133"/>
    <s v="Chanute Mun. Power Plant #3"/>
    <n v="5414611"/>
    <n v="27354413"/>
    <s v="7018_G_11"/>
    <x v="1"/>
    <x v="0"/>
    <n v="6.8974299999999999"/>
    <m/>
    <n v="6.9079564722139999"/>
    <n v="1.0526472213999938E-2"/>
    <m/>
  </r>
  <r>
    <x v="13"/>
    <s v="20133"/>
    <s v="Chanute Mun. Power Plant #3"/>
    <n v="5414611"/>
    <n v="27354413"/>
    <s v="7018_G_11"/>
    <x v="1"/>
    <x v="1"/>
    <n v="4.72602E-3"/>
    <m/>
    <n v="4.7332327942079897E-3"/>
    <n v="7.2127942079896687E-6"/>
    <m/>
  </r>
  <r>
    <x v="13"/>
    <s v="20133"/>
    <s v="Chanute Mun. Power Plant #3"/>
    <n v="5414611"/>
    <n v="27354513"/>
    <s v="7018_G_9"/>
    <x v="1"/>
    <x v="0"/>
    <n v="8.20228"/>
    <m/>
    <n v="8.21479799610999"/>
    <n v="1.2517996109989937E-2"/>
    <m/>
  </r>
  <r>
    <x v="13"/>
    <s v="20133"/>
    <s v="Chanute Mun. Power Plant #3"/>
    <n v="5414611"/>
    <n v="27354513"/>
    <s v="7018_G_9"/>
    <x v="1"/>
    <x v="1"/>
    <n v="5.6200800000000004E-3"/>
    <m/>
    <n v="5.6286574361039902E-3"/>
    <n v="8.5774361039897898E-6"/>
    <m/>
  </r>
  <r>
    <x v="13"/>
    <s v="20133"/>
    <s v="Chanute Mun. Power Plant #3"/>
    <n v="5414611"/>
    <n v="27354613"/>
    <s v="7018_G_13"/>
    <x v="1"/>
    <x v="0"/>
    <n v="0.22254399999999999"/>
    <m/>
    <n v="0.22288362824193"/>
    <n v="3.3962824193001229E-4"/>
    <m/>
  </r>
  <r>
    <x v="13"/>
    <s v="20133"/>
    <s v="Chanute Mun. Power Plant #3"/>
    <n v="5414611"/>
    <n v="27354613"/>
    <s v="7018_G_13"/>
    <x v="1"/>
    <x v="1"/>
    <n v="1.05361E-4"/>
    <m/>
    <n v="1.0552180059666999E-4"/>
    <n v="1.6080059666999825E-7"/>
    <m/>
  </r>
  <r>
    <x v="13"/>
    <s v="20149"/>
    <s v="Westar Energy - Jeffrey"/>
    <n v="5406811"/>
    <n v="27604913"/>
    <s v="6068_B_2"/>
    <x v="0"/>
    <x v="0"/>
    <n v="1803.12"/>
    <n v="1803.1177499999999"/>
    <n v="1803.1186009999899"/>
    <n v="8.5099999000703974E-4"/>
    <m/>
  </r>
  <r>
    <x v="13"/>
    <s v="20149"/>
    <s v="Westar Energy - Jeffrey"/>
    <n v="5406811"/>
    <n v="27604913"/>
    <s v="6068_B_2"/>
    <x v="0"/>
    <x v="1"/>
    <n v="320.11200000000002"/>
    <n v="319.95921874999999"/>
    <n v="319.95928021999902"/>
    <n v="6.1469999025121069E-5"/>
    <m/>
  </r>
  <r>
    <x v="13"/>
    <s v="20149"/>
    <s v="Westar Energy - Jeffrey"/>
    <n v="5406811"/>
    <n v="27605113"/>
    <s v="6068_B_1"/>
    <x v="0"/>
    <x v="0"/>
    <n v="922.17200000000003"/>
    <n v="922.16956249999998"/>
    <n v="922.1715792"/>
    <n v="2.016700000012861E-3"/>
    <m/>
  </r>
  <r>
    <x v="13"/>
    <s v="20149"/>
    <s v="Westar Energy - Jeffrey"/>
    <n v="5406811"/>
    <n v="27605113"/>
    <s v="6068_B_1"/>
    <x v="0"/>
    <x v="1"/>
    <n v="544.74900000000002"/>
    <n v="544.74874999999997"/>
    <n v="544.74906509899995"/>
    <n v="3.1509899997672619E-4"/>
    <m/>
  </r>
  <r>
    <x v="13"/>
    <s v="20149"/>
    <s v="Westar Energy - Jeffrey"/>
    <n v="5406811"/>
    <n v="27605213"/>
    <s v="6068_B_3"/>
    <x v="0"/>
    <x v="0"/>
    <n v="2247.4299999999998"/>
    <n v="2247.4344999999998"/>
    <n v="2247.4316325"/>
    <n v="-2.8674999998656858E-3"/>
    <m/>
  </r>
  <r>
    <x v="13"/>
    <s v="20149"/>
    <s v="Westar Energy - Jeffrey"/>
    <n v="5406811"/>
    <n v="27605213"/>
    <s v="6068_B_3"/>
    <x v="0"/>
    <x v="1"/>
    <n v="560.4"/>
    <n v="492.9801875"/>
    <n v="492.97928339999902"/>
    <n v="-9.0410000098017917E-4"/>
    <m/>
  </r>
  <r>
    <x v="13"/>
    <s v="20151"/>
    <s v="Pratt Mun. Power Plant"/>
    <n v="5372811"/>
    <n v="27388213"/>
    <s v="1317_B_4"/>
    <x v="1"/>
    <x v="0"/>
    <n v="1.0980000000000001"/>
    <m/>
    <n v="1.0982511186099899"/>
    <n v="2.5111860998983104E-4"/>
    <m/>
  </r>
  <r>
    <x v="13"/>
    <s v="20151"/>
    <s v="Pratt Mun. Power Plant"/>
    <n v="5372811"/>
    <n v="27388213"/>
    <s v="1317_B_4"/>
    <x v="1"/>
    <x v="1"/>
    <n v="6.5880000000000001E-3"/>
    <m/>
    <n v="6.5895061988999904E-3"/>
    <n v="1.5061988999903048E-6"/>
    <m/>
  </r>
  <r>
    <x v="13"/>
    <s v="20151"/>
    <s v="Pratt Mun. Power Plant"/>
    <n v="5372811"/>
    <n v="27388413"/>
    <s v="1317__G_IC1"/>
    <x v="1"/>
    <x v="0"/>
    <n v="3.2458800000000001"/>
    <m/>
    <n v="3.2540821649999998"/>
    <n v="8.2021649999997059E-3"/>
    <m/>
  </r>
  <r>
    <x v="13"/>
    <s v="20151"/>
    <s v="Pratt Mun. Power Plant"/>
    <n v="5372811"/>
    <n v="27388413"/>
    <s v="1317__G_IC1"/>
    <x v="1"/>
    <x v="1"/>
    <n v="1.42787E-2"/>
    <m/>
    <n v="1.4314781760000001E-2"/>
    <n v="3.608176000000074E-5"/>
    <m/>
  </r>
  <r>
    <x v="13"/>
    <s v="20151"/>
    <s v="Pratt Mun. Power Plant"/>
    <n v="5372811"/>
    <n v="98342813"/>
    <s v="1317__G_IC2"/>
    <x v="1"/>
    <x v="0"/>
    <n v="7.3353000000000002"/>
    <m/>
    <n v="7.3511141100000001"/>
    <n v="1.5814109999999992E-2"/>
    <m/>
  </r>
  <r>
    <x v="13"/>
    <s v="20151"/>
    <s v="Pratt Mun. Power Plant"/>
    <n v="5372811"/>
    <n v="98342813"/>
    <s v="1317__G_IC2"/>
    <x v="1"/>
    <x v="1"/>
    <n v="2.43496E-4"/>
    <m/>
    <n v="2.44020958499999E-4"/>
    <n v="5.2495849999899952E-7"/>
    <m/>
  </r>
  <r>
    <x v="13"/>
    <s v="20151"/>
    <s v="Pratt Mun. Power Plant"/>
    <n v="5372811"/>
    <n v="98342913"/>
    <s v="1317__G_IC3"/>
    <x v="1"/>
    <x v="0"/>
    <n v="6.3644100000000003"/>
    <m/>
    <n v="6.3781309899999901"/>
    <n v="1.3720989999989719E-2"/>
    <m/>
  </r>
  <r>
    <x v="13"/>
    <s v="20151"/>
    <s v="Pratt Mun. Power Plant"/>
    <n v="5372811"/>
    <n v="98342913"/>
    <s v="1317__G_IC3"/>
    <x v="1"/>
    <x v="1"/>
    <n v="3.2019700000000002E-3"/>
    <m/>
    <n v="3.2088731109999901E-3"/>
    <n v="6.9031109999899594E-6"/>
    <m/>
  </r>
  <r>
    <x v="13"/>
    <s v="20155"/>
    <s v="Westar Energy - Hutchinson"/>
    <n v="5500911"/>
    <n v="26990613"/>
    <s v="1248_G_GT3"/>
    <x v="0"/>
    <x v="0"/>
    <n v="13.791948999999899"/>
    <n v="24.114589844999902"/>
    <n v="24.114601460145"/>
    <n v="1.1615145098176072E-5"/>
    <m/>
  </r>
  <r>
    <x v="13"/>
    <s v="20155"/>
    <s v="Westar Energy - Hutchinson"/>
    <n v="5500911"/>
    <n v="26990613"/>
    <s v="1248_G_GT3"/>
    <x v="0"/>
    <x v="1"/>
    <n v="0.14930108"/>
    <n v="0.13595036315"/>
    <n v="0.135950006909"/>
    <n v="-3.5624100000464232E-7"/>
    <m/>
  </r>
  <r>
    <x v="13"/>
    <s v="20155"/>
    <s v="Westar Energy - Hutchinson"/>
    <n v="5500911"/>
    <n v="26990713"/>
    <s v="1248_G_GT1"/>
    <x v="0"/>
    <x v="0"/>
    <n v="8.9848730000000003"/>
    <n v="18.887308595"/>
    <n v="18.887299003279999"/>
    <n v="-9.5917200013673209E-6"/>
    <m/>
  </r>
  <r>
    <x v="13"/>
    <s v="20155"/>
    <s v="Westar Energy - Hutchinson"/>
    <n v="5500911"/>
    <n v="26990713"/>
    <s v="1248_G_GT1"/>
    <x v="0"/>
    <x v="1"/>
    <n v="9.9606319999999998E-2"/>
    <n v="0.27049902344999999"/>
    <n v="0.270500001646999"/>
    <n v="9.781969990130257E-7"/>
    <m/>
  </r>
  <r>
    <x v="13"/>
    <s v="20155"/>
    <s v="Westar Energy - Hutchinson"/>
    <n v="5500911"/>
    <n v="26991113"/>
    <s v="1248_G_GT4"/>
    <x v="0"/>
    <x v="0"/>
    <n v="1.1045499999999999"/>
    <n v="2.8726499024999899"/>
    <n v="2.8726500000000001"/>
    <n v="9.7500010287632222E-8"/>
    <m/>
  </r>
  <r>
    <x v="13"/>
    <s v="20155"/>
    <s v="Westar Energy - Hutchinson"/>
    <n v="5500911"/>
    <n v="26991113"/>
    <s v="1248_G_GT4"/>
    <x v="0"/>
    <x v="1"/>
    <n v="4.1420600000000002E-2"/>
    <n v="1.1970499269999999"/>
    <n v="1.19705009999999"/>
    <n v="1.7299999011122225E-7"/>
    <m/>
  </r>
  <r>
    <x v="13"/>
    <s v="20155"/>
    <s v="Westar Energy - Hutchinson"/>
    <n v="5500911"/>
    <n v="26991213"/>
    <s v="1248_G_GT2"/>
    <x v="0"/>
    <x v="0"/>
    <n v="12.966674899999999"/>
    <n v="27.422787110000002"/>
    <n v="27.422800900050898"/>
    <n v="1.3790050896744788E-5"/>
    <m/>
  </r>
  <r>
    <x v="13"/>
    <s v="20155"/>
    <s v="Westar Energy - Hutchinson"/>
    <n v="5500911"/>
    <n v="26991213"/>
    <s v="1248_G_GT2"/>
    <x v="0"/>
    <x v="1"/>
    <n v="0.13804730800000001"/>
    <n v="0.37059878540000002"/>
    <n v="0.37060000675629901"/>
    <n v="1.2213562989860094E-6"/>
    <m/>
  </r>
  <r>
    <x v="13"/>
    <s v="20167"/>
    <s v="Russell Energy Center"/>
    <n v="3119511"/>
    <n v="38157713"/>
    <s v="7930_G_T-1"/>
    <x v="1"/>
    <x v="0"/>
    <n v="0.64020299999999997"/>
    <m/>
    <n v="0.64195704600000203"/>
    <n v="1.754046000002063E-3"/>
    <m/>
  </r>
  <r>
    <x v="13"/>
    <s v="20167"/>
    <s v="Russell Energy Center"/>
    <n v="3119511"/>
    <n v="38157713"/>
    <s v="7930_G_T-1"/>
    <x v="1"/>
    <x v="1"/>
    <n v="2.81628E-3"/>
    <m/>
    <n v="2.8239959759999802E-3"/>
    <n v="7.7159759999802062E-6"/>
    <m/>
  </r>
  <r>
    <x v="13"/>
    <s v="20167"/>
    <s v="Russell Mun. Power Plant #1"/>
    <n v="3105611"/>
    <n v="38157913"/>
    <s v="1319_G_7"/>
    <x v="1"/>
    <x v="0"/>
    <n v="6.0568200000000003E-2"/>
    <m/>
    <n v="6.0660634290380003E-2"/>
    <n v="9.2434290380000173E-5"/>
    <m/>
  </r>
  <r>
    <x v="13"/>
    <s v="20167"/>
    <s v="Russell Mun. Power Plant #1"/>
    <n v="3105611"/>
    <n v="38157913"/>
    <s v="1319_G_7"/>
    <x v="1"/>
    <x v="1"/>
    <n v="3.0472199999999999E-5"/>
    <m/>
    <n v="3.0518706238869999E-5"/>
    <n v="4.6506238869999686E-8"/>
    <m/>
  </r>
  <r>
    <x v="13"/>
    <s v="20167"/>
    <s v="Russell Mun. Power Plant #1"/>
    <n v="3105611"/>
    <n v="38158013"/>
    <s v="1319_G_11"/>
    <x v="1"/>
    <x v="0"/>
    <n v="2.7539199999999999"/>
    <m/>
    <n v="2.7581230624591999"/>
    <n v="4.203062459199991E-3"/>
    <m/>
  </r>
  <r>
    <x v="13"/>
    <s v="20167"/>
    <s v="Russell Mun. Power Plant #1"/>
    <n v="3105611"/>
    <n v="38158013"/>
    <s v="1319_G_11"/>
    <x v="1"/>
    <x v="1"/>
    <n v="9.1416399999999994E-5"/>
    <m/>
    <n v="9.1555919573830006E-5"/>
    <n v="1.3951957383001167E-7"/>
    <m/>
  </r>
  <r>
    <x v="13"/>
    <s v="20173"/>
    <s v="Westar Energy - Gordon Evans"/>
    <n v="5603211"/>
    <n v="27425213"/>
    <s v="1240_G_GT1"/>
    <x v="0"/>
    <x v="0"/>
    <n v="3.492"/>
    <n v="3.4921147459999999"/>
    <n v="3.4921156539999898"/>
    <n v="9.0799998986312858E-7"/>
    <m/>
  </r>
  <r>
    <x v="13"/>
    <s v="20173"/>
    <s v="Westar Energy - Gordon Evans"/>
    <n v="5603211"/>
    <n v="27425213"/>
    <s v="1240_G_GT1"/>
    <x v="0"/>
    <x v="1"/>
    <n v="5.1999999999999998E-2"/>
    <n v="5.2058979049999898E-2"/>
    <n v="5.20590004E-2"/>
    <n v="2.1350000101172384E-8"/>
    <m/>
  </r>
  <r>
    <x v="13"/>
    <s v="20173"/>
    <s v="Westar Energy - Gordon Evans"/>
    <n v="5603211"/>
    <n v="27425413"/>
    <s v="1240_B_2"/>
    <x v="0"/>
    <x v="0"/>
    <n v="294.17399999999901"/>
    <n v="293.70612499999999"/>
    <n v="293.70626332400002"/>
    <n v="1.3832400003366274E-4"/>
    <m/>
  </r>
  <r>
    <x v="13"/>
    <s v="20173"/>
    <s v="Westar Energy - Gordon Evans"/>
    <n v="5603211"/>
    <n v="27425413"/>
    <s v="1240_B_2"/>
    <x v="0"/>
    <x v="1"/>
    <n v="0.6"/>
    <n v="0.6003831785"/>
    <n v="0.60038351063999995"/>
    <n v="3.3213999994785581E-7"/>
    <m/>
  </r>
  <r>
    <x v="13"/>
    <s v="20173"/>
    <s v="Westar Energy - Gordon Evans"/>
    <n v="5603211"/>
    <n v="27425613"/>
    <s v="1240_G_GT2"/>
    <x v="0"/>
    <x v="0"/>
    <n v="2.4700000000000002"/>
    <n v="2.4696745605000001"/>
    <n v="2.4696750399999998"/>
    <n v="4.7949999970597901E-7"/>
    <m/>
  </r>
  <r>
    <x v="13"/>
    <s v="20173"/>
    <s v="Westar Energy - Gordon Evans"/>
    <n v="5603211"/>
    <n v="27425613"/>
    <s v="1240_G_GT2"/>
    <x v="0"/>
    <x v="1"/>
    <n v="0.04"/>
    <n v="3.9517494200000003E-2"/>
    <n v="3.9517500501000002E-2"/>
    <n v="6.3009999995422561E-9"/>
    <m/>
  </r>
  <r>
    <x v="13"/>
    <s v="20173"/>
    <s v="Westar Energy - Gordon Evans"/>
    <n v="5603211"/>
    <n v="27425713"/>
    <s v="1240_B_1"/>
    <x v="0"/>
    <x v="0"/>
    <n v="109.931"/>
    <n v="109.34340625"/>
    <n v="109.34337341"/>
    <n v="-3.2840000002920533E-5"/>
    <m/>
  </r>
  <r>
    <x v="13"/>
    <s v="20173"/>
    <s v="Westar Energy - Gordon Evans"/>
    <n v="5603211"/>
    <n v="27425713"/>
    <s v="1240_B_1"/>
    <x v="0"/>
    <x v="1"/>
    <n v="0.35199999999999998"/>
    <n v="0.35159194945"/>
    <n v="0.35159149810000001"/>
    <n v="-4.5134999998586167E-7"/>
    <m/>
  </r>
  <r>
    <x v="13"/>
    <s v="20173"/>
    <s v="Westar Energy - Gordon Evans"/>
    <n v="5603211"/>
    <n v="63925213"/>
    <s v="1240_G_GT3"/>
    <x v="0"/>
    <x v="0"/>
    <n v="16.742000000000001"/>
    <n v="16.742207029999999"/>
    <n v="16.742215280999901"/>
    <n v="8.2509999010937918E-6"/>
    <m/>
  </r>
  <r>
    <x v="13"/>
    <s v="20173"/>
    <s v="Westar Energy - Gordon Evans"/>
    <n v="5603211"/>
    <n v="63925213"/>
    <s v="1240_G_GT3"/>
    <x v="0"/>
    <x v="1"/>
    <n v="0.26"/>
    <n v="0.26025411985000002"/>
    <n v="0.260254004199999"/>
    <n v="-1.1565000102020662E-7"/>
    <m/>
  </r>
  <r>
    <x v="13"/>
    <s v="20173"/>
    <s v="Westar Energy - Murray Gill"/>
    <n v="5603311"/>
    <n v="27424913"/>
    <s v="1242_B_4"/>
    <x v="0"/>
    <x v="0"/>
    <n v="70.316999999999993"/>
    <n v="70.316515600000002"/>
    <n v="70.316522440001904"/>
    <n v="6.8400019017644809E-6"/>
    <m/>
  </r>
  <r>
    <x v="13"/>
    <s v="20173"/>
    <s v="Westar Energy - Murray Gill"/>
    <n v="5603311"/>
    <n v="27424913"/>
    <s v="1242_B_4"/>
    <x v="0"/>
    <x v="1"/>
    <n v="0.16800000000000001"/>
    <n v="0.16768043520000001"/>
    <n v="0.16768000190399901"/>
    <n v="-4.3329600099561993E-7"/>
    <m/>
  </r>
  <r>
    <x v="13"/>
    <s v="20173"/>
    <s v="Westar Energy - Murray Gill"/>
    <n v="5603311"/>
    <n v="27425013"/>
    <s v="1242_B_3"/>
    <x v="0"/>
    <x v="0"/>
    <n v="81.153000000000006"/>
    <n v="81.153499999999994"/>
    <n v="81.1534997199999"/>
    <n v="-2.8000009422157746E-7"/>
    <m/>
  </r>
  <r>
    <x v="13"/>
    <s v="20173"/>
    <s v="Westar Energy - Murray Gill"/>
    <n v="5603311"/>
    <n v="27425013"/>
    <s v="1242_B_3"/>
    <x v="0"/>
    <x v="1"/>
    <n v="0.218"/>
    <n v="0.21764501955000001"/>
    <n v="0.217643516304"/>
    <n v="-1.5032460000119485E-6"/>
    <m/>
  </r>
  <r>
    <x v="13"/>
    <s v="20175"/>
    <s v="Mid-Kansas Electric - Cimarron River"/>
    <n v="3772011"/>
    <n v="37527413"/>
    <s v="1230_B_1"/>
    <x v="0"/>
    <x v="0"/>
    <n v="1.3"/>
    <n v="1.2528845215"/>
    <n v="1.2528846"/>
    <n v="7.8500000055825581E-8"/>
    <m/>
  </r>
  <r>
    <x v="13"/>
    <s v="20175"/>
    <s v="Mid-Kansas Electric - Cimarron River"/>
    <n v="3772011"/>
    <n v="37527413"/>
    <s v="1230_B_1"/>
    <x v="0"/>
    <x v="1"/>
    <n v="0"/>
    <n v="3.615000248E-3"/>
    <n v="3.6150000101E-3"/>
    <n v="-2.3790000004686451E-10"/>
    <m/>
  </r>
  <r>
    <x v="13"/>
    <s v="20175"/>
    <s v="Mid-Kansas Electric - Cimarron River"/>
    <n v="3772011"/>
    <n v="37527513"/>
    <s v="1230_G_2"/>
    <x v="1"/>
    <x v="0"/>
    <n v="7.0832000000000006E-2"/>
    <m/>
    <n v="7.0848195137999906E-2"/>
    <n v="1.61951379998998E-5"/>
    <m/>
  </r>
  <r>
    <x v="13"/>
    <s v="20175"/>
    <s v="Mid-Kansas Electric - Cimarron River"/>
    <n v="3772011"/>
    <n v="37527513"/>
    <s v="1230_G_2"/>
    <x v="1"/>
    <x v="1"/>
    <n v="7.5259000000000003E-4"/>
    <m/>
    <n v="7.5276209176000002E-4"/>
    <n v="1.7209175999998664E-7"/>
    <m/>
  </r>
  <r>
    <x v="13"/>
    <s v="20177"/>
    <s v="Westar Energy - Tecumseh"/>
    <n v="3823011"/>
    <n v="37489413"/>
    <s v="1252_B_9"/>
    <x v="0"/>
    <x v="0"/>
    <n v="238.99799999999999"/>
    <n v="238.99821875000001"/>
    <n v="238.9982564"/>
    <n v="3.7649999995892358E-5"/>
    <m/>
  </r>
  <r>
    <x v="13"/>
    <s v="20177"/>
    <s v="Westar Energy - Tecumseh"/>
    <n v="3823011"/>
    <n v="37489413"/>
    <s v="1252_B_9"/>
    <x v="0"/>
    <x v="1"/>
    <n v="1021.26"/>
    <n v="1021.2594375"/>
    <n v="1021.258730001"/>
    <n v="-7.074989999864556E-4"/>
    <m/>
  </r>
  <r>
    <x v="13"/>
    <s v="20191"/>
    <s v="Wellington Mun. Power Plant #1"/>
    <n v="5444311"/>
    <n v="26795713"/>
    <s v="1330_B_4"/>
    <x v="1"/>
    <x v="0"/>
    <n v="0.37597000000000003"/>
    <m/>
    <n v="0.37605597635999999"/>
    <n v="8.5976359999961893E-5"/>
    <m/>
  </r>
  <r>
    <x v="13"/>
    <s v="20191"/>
    <s v="Wellington Mun. Power Plant #1"/>
    <n v="5444311"/>
    <n v="26795713"/>
    <s v="1330_B_4"/>
    <x v="1"/>
    <x v="1"/>
    <n v="1.6113E-3"/>
    <m/>
    <n v="1.61166847365E-3"/>
    <n v="3.6847365000002019E-7"/>
    <m/>
  </r>
  <r>
    <x v="13"/>
    <s v="20191"/>
    <s v="Wellington Mun. Power Plant #2"/>
    <n v="5444811"/>
    <n v="26794813"/>
    <s v="7339_G_6"/>
    <x v="1"/>
    <x v="0"/>
    <n v="2.8546800000000001"/>
    <m/>
    <n v="2.8553327544"/>
    <n v="6.527543999998997E-4"/>
    <m/>
  </r>
  <r>
    <x v="13"/>
    <s v="20191"/>
    <s v="Wellington Mun. Power Plant #2"/>
    <n v="5444811"/>
    <n v="26794813"/>
    <s v="7339_G_6"/>
    <x v="1"/>
    <x v="1"/>
    <n v="1.4449099999999999E-2"/>
    <m/>
    <n v="1.44524039008E-2"/>
    <n v="3.3039008000002035E-6"/>
    <m/>
  </r>
  <r>
    <x v="13"/>
    <s v="20193"/>
    <s v="Midwest Energy - Colby"/>
    <n v="9615511"/>
    <n v="53881313"/>
    <s v="1225_G_GT1"/>
    <x v="1"/>
    <x v="0"/>
    <n v="0.59949600000000003"/>
    <m/>
    <n v="0.59963307605999905"/>
    <n v="1.3707605999901951E-4"/>
    <m/>
  </r>
  <r>
    <x v="13"/>
    <s v="20193"/>
    <s v="Midwest Energy - Colby"/>
    <n v="9615511"/>
    <n v="53881313"/>
    <s v="1225_G_GT1"/>
    <x v="1"/>
    <x v="1"/>
    <n v="0.11955300000000001"/>
    <m/>
    <n v="0.119580334469"/>
    <n v="2.7334468999995476E-5"/>
    <m/>
  </r>
  <r>
    <x v="13"/>
    <s v="20201"/>
    <s v="Mid-Kansas Electric - Clifton"/>
    <n v="4126711"/>
    <n v="34105213"/>
    <s v="8037_G_2"/>
    <x v="1"/>
    <x v="0"/>
    <n v="0.26600000000000001"/>
    <m/>
    <n v="0.26640595937101003"/>
    <n v="4.0595937101001178E-4"/>
    <m/>
  </r>
  <r>
    <x v="13"/>
    <s v="20201"/>
    <s v="Mid-Kansas Electric - Clifton"/>
    <n v="4126711"/>
    <n v="34105213"/>
    <s v="8037_G_2"/>
    <x v="1"/>
    <x v="1"/>
    <n v="2.6018099999999999E-2"/>
    <m/>
    <n v="2.6057806854296001E-2"/>
    <n v="3.9706854296002458E-5"/>
    <m/>
  </r>
  <r>
    <x v="13"/>
    <s v="20201"/>
    <s v="Mid-Kansas Electric - Clifton"/>
    <n v="4126711"/>
    <n v="34105313"/>
    <s v="8037_G_1"/>
    <x v="0"/>
    <x v="0"/>
    <n v="7"/>
    <n v="7.0030566399999996"/>
    <n v="7.0030594599999896"/>
    <n v="2.8199999899669592E-6"/>
    <m/>
  </r>
  <r>
    <x v="13"/>
    <s v="20201"/>
    <s v="Mid-Kansas Electric - Clifton"/>
    <n v="4126711"/>
    <n v="34105313"/>
    <s v="8037_G_1"/>
    <x v="0"/>
    <x v="1"/>
    <n v="0"/>
    <n v="2.7092506409999901E-2"/>
    <n v="2.7092500501E-2"/>
    <n v="-5.9089999004946492E-9"/>
    <m/>
  </r>
  <r>
    <x v="13"/>
    <s v="20209"/>
    <s v="Kansas City BPU - Kaw"/>
    <n v="4628011"/>
    <n v="27807013"/>
    <s v="1294_B_3"/>
    <x v="0"/>
    <x v="0"/>
    <n v="0"/>
    <m/>
    <m/>
    <n v="0"/>
    <m/>
  </r>
  <r>
    <x v="13"/>
    <s v="20209"/>
    <s v="Kansas City BPU - Kaw"/>
    <n v="4628011"/>
    <n v="27807013"/>
    <s v="1294_B_3"/>
    <x v="0"/>
    <x v="1"/>
    <n v="0"/>
    <m/>
    <m/>
    <n v="0"/>
    <m/>
  </r>
  <r>
    <x v="13"/>
    <s v="20209"/>
    <s v="Kansas City BPU - Kaw"/>
    <n v="4628011"/>
    <n v="63914013"/>
    <s v="1294_G_1"/>
    <x v="0"/>
    <x v="0"/>
    <n v="0"/>
    <m/>
    <m/>
    <n v="0"/>
    <m/>
  </r>
  <r>
    <x v="13"/>
    <s v="20209"/>
    <s v="Kansas City BPU - Kaw"/>
    <n v="4628011"/>
    <n v="63914013"/>
    <s v="1294_G_1"/>
    <x v="0"/>
    <x v="1"/>
    <n v="0"/>
    <m/>
    <m/>
    <n v="0"/>
    <m/>
  </r>
  <r>
    <x v="13"/>
    <s v="20209"/>
    <s v="Kansas City BPU - Kaw"/>
    <n v="4628011"/>
    <n v="63914113"/>
    <s v="1294_G_2"/>
    <x v="0"/>
    <x v="1"/>
    <n v="0"/>
    <m/>
    <m/>
    <n v="0"/>
    <m/>
  </r>
  <r>
    <x v="13"/>
    <s v="20209"/>
    <s v="Kansas City BPU - Nearman"/>
    <n v="4633811"/>
    <n v="28397413"/>
    <s v="6064_B_N1"/>
    <x v="0"/>
    <x v="0"/>
    <n v="878.37396999999999"/>
    <n v="877.00812499999995"/>
    <n v="877.00864768072904"/>
    <n v="5.2268072909100738E-4"/>
    <m/>
  </r>
  <r>
    <x v="13"/>
    <s v="20209"/>
    <s v="Kansas City BPU - Nearman"/>
    <n v="4633811"/>
    <n v="28397413"/>
    <s v="6064_B_N1"/>
    <x v="0"/>
    <x v="1"/>
    <n v="2438.9082427799999"/>
    <n v="2438.8982500000002"/>
    <n v="2438.89831013207"/>
    <n v="6.0132069847895764E-5"/>
    <m/>
  </r>
  <r>
    <x v="13"/>
    <s v="20209"/>
    <s v="Kansas City BPU - Nearman"/>
    <n v="4633811"/>
    <n v="63911713"/>
    <s v="6064_G_CT4"/>
    <x v="0"/>
    <x v="0"/>
    <n v="1.3"/>
    <n v="1.333717163"/>
    <n v="1.33371751999999"/>
    <n v="3.5699999001437277E-7"/>
    <m/>
  </r>
  <r>
    <x v="13"/>
    <s v="20209"/>
    <s v="Kansas City BPU - Nearman"/>
    <n v="4633811"/>
    <n v="63911713"/>
    <s v="6064_G_CT4"/>
    <x v="0"/>
    <x v="1"/>
    <n v="0"/>
    <n v="2.7776498795E-2"/>
    <n v="2.7776500240000002E-2"/>
    <n v="1.4450000015986397E-9"/>
    <m/>
  </r>
  <r>
    <x v="13"/>
    <s v="20209"/>
    <s v="Kansas City BPU - Quindaro"/>
    <n v="4627911"/>
    <n v="27807613"/>
    <s v="1295_B_2"/>
    <x v="0"/>
    <x v="0"/>
    <n v="10.3"/>
    <n v="10.070453125"/>
    <n v="10.070450999999901"/>
    <n v="-2.1250000994399443E-6"/>
    <m/>
  </r>
  <r>
    <x v="13"/>
    <s v="20209"/>
    <s v="Kansas City BPU - Quindaro"/>
    <n v="4627911"/>
    <n v="27807613"/>
    <s v="1295_B_2"/>
    <x v="0"/>
    <x v="1"/>
    <n v="24.3"/>
    <n v="23.589904295"/>
    <n v="23.589888701"/>
    <n v="-1.559400000061828E-5"/>
    <m/>
  </r>
  <r>
    <x v="13"/>
    <s v="20209"/>
    <s v="Kansas City BPU - Quindaro"/>
    <n v="4627911"/>
    <n v="27807813"/>
    <s v="1295_B_1"/>
    <x v="0"/>
    <x v="0"/>
    <n v="172"/>
    <n v="171.95453125"/>
    <n v="171.95447582"/>
    <n v="-5.5430000003298119E-5"/>
    <m/>
  </r>
  <r>
    <x v="13"/>
    <s v="20209"/>
    <s v="Kansas City BPU - Quindaro"/>
    <n v="4627911"/>
    <n v="27807813"/>
    <s v="1295_B_1"/>
    <x v="0"/>
    <x v="1"/>
    <n v="2.8"/>
    <n v="2.8194702149999999"/>
    <n v="2.8194799409999902"/>
    <n v="9.7259999902732375E-6"/>
    <m/>
  </r>
  <r>
    <x v="13"/>
    <s v="20209"/>
    <s v="Kansas City BPU - Quindaro"/>
    <n v="4627911"/>
    <n v="63913613"/>
    <s v="1295_G_GT2"/>
    <x v="0"/>
    <x v="0"/>
    <n v="9.5082000000000004"/>
    <n v="13.68439551"/>
    <n v="13.6844"/>
    <n v="4.4900000002456864E-6"/>
    <m/>
  </r>
  <r>
    <x v="13"/>
    <s v="20209"/>
    <s v="Kansas City BPU - Quindaro"/>
    <n v="4627911"/>
    <n v="63913613"/>
    <s v="1295_G_GT2"/>
    <x v="0"/>
    <x v="1"/>
    <n v="1.20041E-2"/>
    <n v="1.6299995419999901E-2"/>
    <n v="1.6299999999999999E-2"/>
    <n v="4.5800000979256961E-9"/>
    <m/>
  </r>
  <r>
    <x v="13"/>
    <s v="20209"/>
    <s v="Kansas City BPU - Quindaro"/>
    <n v="4627911"/>
    <n v="63913713"/>
    <s v="1295_G_GT3"/>
    <x v="0"/>
    <x v="0"/>
    <n v="13.865399999999999"/>
    <n v="13.86500586"/>
    <n v="13.8650001999999"/>
    <n v="-5.6600001006046341E-6"/>
    <m/>
  </r>
  <r>
    <x v="13"/>
    <s v="20209"/>
    <s v="Kansas City BPU - Quindaro"/>
    <n v="4627911"/>
    <n v="63913713"/>
    <s v="1295_G_GT3"/>
    <x v="0"/>
    <x v="1"/>
    <n v="1.7505099999999999E-2"/>
    <n v="1.7649993895E-2"/>
    <n v="1.7650001299999999E-2"/>
    <n v="7.4049999986003368E-9"/>
    <m/>
  </r>
  <r>
    <x v="14"/>
    <s v="21015"/>
    <s v="Duke Energy KY East Bend"/>
    <n v="6040811"/>
    <n v="23832113"/>
    <s v="6018_B_2"/>
    <x v="0"/>
    <x v="0"/>
    <n v="3511.7359999999999"/>
    <n v="3510.4034999999999"/>
    <n v="3510.4023775109999"/>
    <n v="-1.12248899995393E-3"/>
    <m/>
  </r>
  <r>
    <x v="14"/>
    <s v="21015"/>
    <s v="Duke Energy KY East Bend"/>
    <n v="6040811"/>
    <n v="23832113"/>
    <s v="6018_B_2"/>
    <x v="0"/>
    <x v="1"/>
    <n v="2680.7109999999998"/>
    <n v="2680.7085000000002"/>
    <n v="2680.7112221000002"/>
    <n v="2.7221000000281492E-3"/>
    <m/>
  </r>
  <r>
    <x v="14"/>
    <s v="21041"/>
    <s v="KY Utilities Co - Ghent Station"/>
    <n v="5198511"/>
    <n v="25720413"/>
    <s v="1356_B_3"/>
    <x v="0"/>
    <x v="0"/>
    <n v="2414.5390000000002"/>
    <n v="2414.5385000000001"/>
    <n v="2414.53945010999"/>
    <n v="9.5010998984434991E-4"/>
    <m/>
  </r>
  <r>
    <x v="14"/>
    <s v="21041"/>
    <s v="KY Utilities Co - Ghent Station"/>
    <n v="5198511"/>
    <n v="25720413"/>
    <s v="1356_B_3"/>
    <x v="0"/>
    <x v="1"/>
    <n v="3057.567"/>
    <n v="3057.5677500000002"/>
    <n v="3057.5667515999899"/>
    <n v="-9.9840001030315761E-4"/>
    <m/>
  </r>
  <r>
    <x v="14"/>
    <s v="21041"/>
    <s v="KY Utilities Co - Ghent Station"/>
    <n v="5198511"/>
    <n v="25720613"/>
    <s v="1356_B_2"/>
    <x v="0"/>
    <x v="0"/>
    <n v="3140.3090000000002"/>
    <n v="3140.3069999999998"/>
    <n v="3140.3092170999898"/>
    <n v="2.2170999900481547E-3"/>
    <m/>
  </r>
  <r>
    <x v="14"/>
    <s v="21041"/>
    <s v="KY Utilities Co - Ghent Station"/>
    <n v="5198511"/>
    <n v="25720613"/>
    <s v="1356_B_2"/>
    <x v="0"/>
    <x v="1"/>
    <n v="4114.0630000000001"/>
    <n v="4114.0659999999998"/>
    <n v="4114.0629110001"/>
    <n v="-3.0889998997736257E-3"/>
    <m/>
  </r>
  <r>
    <x v="14"/>
    <s v="21041"/>
    <s v="KY Utilities Co - Ghent Station"/>
    <n v="5198511"/>
    <n v="25720713"/>
    <s v="1356_B_1"/>
    <x v="0"/>
    <x v="0"/>
    <n v="1121.2660000000001"/>
    <n v="1119.038125"/>
    <n v="1119.0368392"/>
    <n v="-1.2858000000051106E-3"/>
    <m/>
  </r>
  <r>
    <x v="14"/>
    <s v="21041"/>
    <s v="KY Utilities Co - Ghent Station"/>
    <n v="5198511"/>
    <n v="25720713"/>
    <s v="1356_B_1"/>
    <x v="0"/>
    <x v="1"/>
    <n v="1091.329"/>
    <n v="1091.3306250000001"/>
    <n v="1091.32949449999"/>
    <n v="-1.130500010049218E-3"/>
    <m/>
  </r>
  <r>
    <x v="14"/>
    <s v="21041"/>
    <s v="KY Utilities Co - Ghent Station"/>
    <n v="5198511"/>
    <n v="25720813"/>
    <s v="1356_B_4"/>
    <x v="0"/>
    <x v="0"/>
    <n v="1755.0650000000001"/>
    <n v="1745.546875"/>
    <n v="1745.5496501099899"/>
    <n v="2.7751099898978282E-3"/>
    <m/>
  </r>
  <r>
    <x v="14"/>
    <s v="21041"/>
    <s v="KY Utilities Co - Ghent Station"/>
    <n v="5198511"/>
    <n v="25720813"/>
    <s v="1356_B_4"/>
    <x v="0"/>
    <x v="1"/>
    <n v="1906.3879999999999"/>
    <n v="1906.3879999999999"/>
    <n v="1906.3884215"/>
    <n v="4.215000001295266E-4"/>
    <m/>
  </r>
  <r>
    <x v="14"/>
    <s v="21049"/>
    <s v="East KY Power - J K Smith Station"/>
    <n v="5163011"/>
    <n v="86750413"/>
    <s v="54_G_GT5"/>
    <x v="0"/>
    <x v="0"/>
    <n v="10.2999689999999"/>
    <n v="6.7566601549999996"/>
    <n v="6.7566619221339996"/>
    <n v="1.7671340000191549E-6"/>
    <m/>
  </r>
  <r>
    <x v="14"/>
    <s v="21049"/>
    <s v="East KY Power - J K Smith Station"/>
    <n v="5163011"/>
    <n v="86750413"/>
    <s v="54_G_GT5"/>
    <x v="0"/>
    <x v="1"/>
    <n v="9.9999950000000004E-2"/>
    <n v="0.1332815094"/>
    <n v="0.13328149906216999"/>
    <n v="-1.0337830008699811E-8"/>
    <m/>
  </r>
  <r>
    <x v="14"/>
    <s v="21049"/>
    <s v="East KY Power - J K Smith Station"/>
    <n v="5163011"/>
    <n v="86750513"/>
    <s v="54_G_GT9"/>
    <x v="0"/>
    <x v="0"/>
    <n v="4.33"/>
    <n v="2.3620114745"/>
    <n v="2.3620115450000001"/>
    <n v="7.0500000060036427E-8"/>
    <m/>
  </r>
  <r>
    <x v="14"/>
    <s v="21049"/>
    <s v="East KY Power - J K Smith Station"/>
    <n v="5163011"/>
    <n v="86750513"/>
    <s v="54_G_GT9"/>
    <x v="0"/>
    <x v="1"/>
    <n v="0"/>
    <n v="0.1069844284"/>
    <n v="0.106984500699999"/>
    <n v="7.2299999001601556E-8"/>
    <m/>
  </r>
  <r>
    <x v="14"/>
    <s v="21049"/>
    <s v="East KY Power - J K Smith Station"/>
    <n v="5163011"/>
    <n v="86750613"/>
    <s v="54_G_GT1"/>
    <x v="0"/>
    <x v="0"/>
    <n v="12.8"/>
    <n v="5.0200126950000001"/>
    <n v="5.02001351420056"/>
    <n v="8.1920055983175644E-7"/>
    <m/>
  </r>
  <r>
    <x v="14"/>
    <s v="21049"/>
    <s v="East KY Power - J K Smith Station"/>
    <n v="5163011"/>
    <n v="86750613"/>
    <s v="54_G_GT1"/>
    <x v="0"/>
    <x v="1"/>
    <n v="0"/>
    <n v="0.1768299713"/>
    <n v="0.17683000160000001"/>
    <n v="3.0300000009031436E-8"/>
    <m/>
  </r>
  <r>
    <x v="14"/>
    <s v="21049"/>
    <s v="East KY Power - J K Smith Station"/>
    <n v="5163011"/>
    <n v="86750713"/>
    <s v="54_G_GT4"/>
    <x v="0"/>
    <x v="0"/>
    <n v="9.3000039999999906"/>
    <n v="5.8961416"/>
    <n v="5.8961380464720898"/>
    <n v="-3.5535279101495121E-6"/>
    <m/>
  </r>
  <r>
    <x v="14"/>
    <s v="21049"/>
    <s v="East KY Power - J K Smith Station"/>
    <n v="5163011"/>
    <n v="86750713"/>
    <s v="54_G_GT4"/>
    <x v="0"/>
    <x v="1"/>
    <n v="0.1"/>
    <n v="0.122996055599999"/>
    <n v="0.122996001200999"/>
    <n v="-5.4398999999039077E-8"/>
    <m/>
  </r>
  <r>
    <x v="14"/>
    <s v="21049"/>
    <s v="East KY Power - J K Smith Station"/>
    <n v="5163011"/>
    <n v="86750813"/>
    <s v="54_G_GT2"/>
    <x v="0"/>
    <x v="0"/>
    <n v="30.90005"/>
    <n v="7.2599667950000004"/>
    <n v="7.2599695667497297"/>
    <n v="2.771749729291173E-6"/>
    <m/>
  </r>
  <r>
    <x v="14"/>
    <s v="21049"/>
    <s v="East KY Power - J K Smith Station"/>
    <n v="5163011"/>
    <n v="86750813"/>
    <s v="54_G_GT2"/>
    <x v="0"/>
    <x v="1"/>
    <n v="0.29999978999999999"/>
    <n v="6.2490982049999901E-2"/>
    <n v="6.2491003892020898E-2"/>
    <n v="2.1842020997420164E-8"/>
    <m/>
  </r>
  <r>
    <x v="14"/>
    <s v="21049"/>
    <s v="East KY Power - J K Smith Station"/>
    <n v="5163011"/>
    <n v="86750913"/>
    <s v="54_G_GT3"/>
    <x v="0"/>
    <x v="0"/>
    <n v="29.700019999999999"/>
    <n v="5.6768100600000002"/>
    <n v="5.6768112546816996"/>
    <n v="1.1946816993457787E-6"/>
    <m/>
  </r>
  <r>
    <x v="14"/>
    <s v="21049"/>
    <s v="East KY Power - J K Smith Station"/>
    <n v="5163011"/>
    <n v="86750913"/>
    <s v="54_G_GT3"/>
    <x v="0"/>
    <x v="1"/>
    <n v="0.29999983000000002"/>
    <n v="4.8525802610000002E-2"/>
    <n v="4.8525799864100001E-2"/>
    <n v="-2.7459000004337319E-9"/>
    <m/>
  </r>
  <r>
    <x v="14"/>
    <s v="21049"/>
    <s v="East KY Power - J K Smith Station"/>
    <n v="5163011"/>
    <n v="86751013"/>
    <s v="54_G_GT7"/>
    <x v="0"/>
    <x v="0"/>
    <n v="10.000004000000001"/>
    <n v="6.2931123049999904"/>
    <n v="6.2931172630899903"/>
    <n v="4.9580899998957761E-6"/>
    <m/>
  </r>
  <r>
    <x v="14"/>
    <s v="21049"/>
    <s v="East KY Power - J K Smith Station"/>
    <n v="5163011"/>
    <n v="86751013"/>
    <s v="54_G_GT7"/>
    <x v="0"/>
    <x v="1"/>
    <n v="0.10000009999999999"/>
    <n v="0.12509859465000001"/>
    <n v="0.12509851564300001"/>
    <n v="-7.9006999997854876E-8"/>
    <m/>
  </r>
  <r>
    <x v="14"/>
    <s v="21049"/>
    <s v="East KY Power - J K Smith Station"/>
    <n v="5163011"/>
    <n v="86751113"/>
    <s v="54_G_GT6"/>
    <x v="0"/>
    <x v="0"/>
    <n v="9.1"/>
    <n v="6.6667763649999996"/>
    <n v="6.6667731422699896"/>
    <n v="-3.2227300099663125E-6"/>
    <m/>
  </r>
  <r>
    <x v="14"/>
    <s v="21049"/>
    <s v="East KY Power - J K Smith Station"/>
    <n v="5163011"/>
    <n v="86751113"/>
    <s v="54_G_GT6"/>
    <x v="0"/>
    <x v="1"/>
    <n v="0.10000009999999999"/>
    <n v="0.13200599669999999"/>
    <n v="0.13200601261299899"/>
    <n v="1.5912999001832517E-8"/>
    <m/>
  </r>
  <r>
    <x v="14"/>
    <s v="21049"/>
    <s v="East KY Power - J K Smith Station"/>
    <n v="5163011"/>
    <n v="86751213"/>
    <s v="54_G_GT10"/>
    <x v="0"/>
    <x v="0"/>
    <n v="4.2"/>
    <n v="1.9297652590000001"/>
    <n v="1.9297645400000001"/>
    <n v="-7.1899999998237263E-7"/>
    <m/>
  </r>
  <r>
    <x v="14"/>
    <s v="21049"/>
    <s v="East KY Power - J K Smith Station"/>
    <n v="5163011"/>
    <n v="86751213"/>
    <s v="54_G_GT10"/>
    <x v="0"/>
    <x v="1"/>
    <n v="0"/>
    <n v="9.3413993850000002E-2"/>
    <n v="9.3414001119999895E-2"/>
    <n v="7.269999893755319E-9"/>
    <m/>
  </r>
  <r>
    <x v="14"/>
    <s v="21059"/>
    <s v="Owensboro Municipal Utilities - Elmer Smith Station"/>
    <n v="5891711"/>
    <n v="86751413"/>
    <s v="1374_B_2"/>
    <x v="0"/>
    <x v="0"/>
    <n v="2156.2849999999999"/>
    <n v="2156.28575"/>
    <n v="2156.2847914989902"/>
    <n v="-9.5850100979077979E-4"/>
    <m/>
  </r>
  <r>
    <x v="14"/>
    <s v="21059"/>
    <s v="Owensboro Municipal Utilities - Elmer Smith Station"/>
    <n v="5891711"/>
    <n v="86751413"/>
    <s v="1374_B_2"/>
    <x v="0"/>
    <x v="1"/>
    <n v="1576.0160000000001"/>
    <n v="1576.0161250000001"/>
    <n v="1576.0159822999899"/>
    <n v="-1.4270001020122436E-4"/>
    <m/>
  </r>
  <r>
    <x v="14"/>
    <s v="21059"/>
    <s v="Owensboro Municipal Utilities - Elmer Smith Station"/>
    <n v="5891711"/>
    <n v="86751513"/>
    <s v="1374_B_1"/>
    <x v="0"/>
    <x v="0"/>
    <n v="897.38199999999904"/>
    <n v="896.66081250000002"/>
    <n v="896.65987689999895"/>
    <n v="-9.3560000107117958E-4"/>
    <m/>
  </r>
  <r>
    <x v="14"/>
    <s v="21059"/>
    <s v="Owensboro Municipal Utilities - Elmer Smith Station"/>
    <n v="5891711"/>
    <n v="86751513"/>
    <s v="1374_B_1"/>
    <x v="0"/>
    <x v="1"/>
    <n v="872.678"/>
    <n v="872.67937500000005"/>
    <n v="872.67817279999997"/>
    <n v="-1.2022000000797561E-3"/>
    <m/>
  </r>
  <r>
    <x v="14"/>
    <s v="21111"/>
    <s v="Louisville Gas &amp; Electric Co., Cane Run Station"/>
    <n v="5702411"/>
    <n v="123580513"/>
    <s v="1363_M_7A"/>
    <x v="0"/>
    <x v="0"/>
    <n v="255.79999999999899"/>
    <n v="427.453125"/>
    <n v="204.75765895999999"/>
    <n v="-222.69546604000001"/>
    <m/>
  </r>
  <r>
    <x v="14"/>
    <s v="21111"/>
    <s v="Louisville Gas &amp; Electric Co., Cane Run Station"/>
    <n v="5702411"/>
    <n v="123580513"/>
    <s v="1363_M_7A"/>
    <x v="0"/>
    <x v="1"/>
    <n v="5.1999999999999904"/>
    <n v="9.5963686525000007"/>
    <n v="4.8383133434000003"/>
    <n v="-4.7580553091000004"/>
    <m/>
  </r>
  <r>
    <x v="14"/>
    <s v="21111"/>
    <s v="Louisville Gas &amp; Electric Co., Cane Run Station"/>
    <n v="5702411"/>
    <n v="20510413"/>
    <s v="1363_G_11"/>
    <x v="1"/>
    <x v="0"/>
    <n v="0.33176499999999998"/>
    <m/>
    <n v="0.33248808409999903"/>
    <n v="7.2308409999904955E-4"/>
    <m/>
  </r>
  <r>
    <x v="14"/>
    <s v="21111"/>
    <s v="Louisville Gas &amp; Electric Co., Cane Run Station"/>
    <n v="5702411"/>
    <n v="20510413"/>
    <s v="1363_G_11"/>
    <x v="1"/>
    <x v="1"/>
    <n v="1.99059E-3"/>
    <m/>
    <n v="1.9949285210000001E-3"/>
    <n v="4.3385210000000847E-6"/>
    <m/>
  </r>
  <r>
    <x v="14"/>
    <s v="21111"/>
    <s v="Louisville Gas &amp; Electric Co., Mill Creek Station"/>
    <n v="7353711"/>
    <n v="9603513"/>
    <s v="1364_B_1"/>
    <x v="0"/>
    <x v="0"/>
    <n v="2675.88"/>
    <n v="2673.1837500000001"/>
    <n v="2673.1913209999998"/>
    <n v="7.5709999996433908E-3"/>
    <m/>
  </r>
  <r>
    <x v="14"/>
    <s v="21111"/>
    <s v="Louisville Gas &amp; Electric Co., Mill Creek Station"/>
    <n v="7353711"/>
    <n v="9603513"/>
    <s v="1364_B_1"/>
    <x v="0"/>
    <x v="1"/>
    <n v="571.91600000000005"/>
    <n v="540.08906249999995"/>
    <n v="540.08902551000006"/>
    <n v="-3.6989999898651149E-5"/>
    <m/>
  </r>
  <r>
    <x v="14"/>
    <s v="21111"/>
    <s v="Louisville Gas &amp; Electric Co., Mill Creek Station"/>
    <n v="7353711"/>
    <n v="9603613"/>
    <s v="1364_B_2"/>
    <x v="0"/>
    <x v="0"/>
    <n v="2458.3200000000002"/>
    <n v="2460.4459999999999"/>
    <n v="2460.4475045999902"/>
    <n v="1.504599990312272E-3"/>
    <m/>
  </r>
  <r>
    <x v="14"/>
    <s v="21111"/>
    <s v="Louisville Gas &amp; Electric Co., Mill Creek Station"/>
    <n v="7353711"/>
    <n v="9603613"/>
    <s v="1364_B_2"/>
    <x v="0"/>
    <x v="1"/>
    <n v="536.71"/>
    <n v="534.47868749999998"/>
    <n v="534.47881341000004"/>
    <n v="1.2591000006523245E-4"/>
    <m/>
  </r>
  <r>
    <x v="14"/>
    <s v="21111"/>
    <s v="Louisville Gas &amp; Electric Co., Mill Creek Station"/>
    <n v="7353711"/>
    <n v="9603813"/>
    <s v="1364_B_3"/>
    <x v="0"/>
    <x v="0"/>
    <n v="853.21199999999999"/>
    <n v="853.39393749999999"/>
    <n v="853.39393159999895"/>
    <n v="-5.9000010423915228E-6"/>
    <m/>
  </r>
  <r>
    <x v="14"/>
    <s v="21111"/>
    <s v="Louisville Gas &amp; Electric Co., Mill Creek Station"/>
    <n v="7353711"/>
    <n v="9603813"/>
    <s v="1364_B_3"/>
    <x v="0"/>
    <x v="1"/>
    <n v="2251.65"/>
    <n v="2247.4877499999998"/>
    <n v="2247.48961220099"/>
    <n v="1.8622009902173886E-3"/>
    <m/>
  </r>
  <r>
    <x v="14"/>
    <s v="21111"/>
    <s v="Louisville Gas &amp; Electric Co., Mill Creek Station"/>
    <n v="7353711"/>
    <n v="9603913"/>
    <s v="1364_B_4"/>
    <x v="0"/>
    <x v="0"/>
    <n v="898.19100000000003"/>
    <n v="893.54312500000003"/>
    <n v="893.54225320099897"/>
    <n v="-8.7179900106093555E-4"/>
    <m/>
  </r>
  <r>
    <x v="14"/>
    <s v="21111"/>
    <s v="Louisville Gas &amp; Electric Co., Mill Creek Station"/>
    <n v="7353711"/>
    <n v="9603913"/>
    <s v="1364_B_4"/>
    <x v="0"/>
    <x v="1"/>
    <n v="978.65"/>
    <n v="978.86374999999998"/>
    <n v="978.86409530000003"/>
    <n v="3.4530000004906469E-4"/>
    <m/>
  </r>
  <r>
    <x v="14"/>
    <s v="21111"/>
    <s v="Louisville Gas &amp; Electric Co., Paddy s Run Station"/>
    <n v="5702311"/>
    <n v="95159713"/>
    <s v="1366_G_11"/>
    <x v="1"/>
    <x v="0"/>
    <n v="0.37721880000000002"/>
    <m/>
    <n v="0.37804093980999998"/>
    <n v="8.2213980999995551E-4"/>
    <m/>
  </r>
  <r>
    <x v="14"/>
    <s v="21111"/>
    <s v="Louisville Gas &amp; Electric Co., Paddy s Run Station"/>
    <n v="5702311"/>
    <n v="95159713"/>
    <s v="1366_G_11"/>
    <x v="1"/>
    <x v="1"/>
    <n v="1.4141550000000001E-3"/>
    <m/>
    <n v="1.4172371686999999E-3"/>
    <n v="3.0821686999998876E-6"/>
    <m/>
  </r>
  <r>
    <x v="14"/>
    <s v="21111"/>
    <s v="Louisville Gas &amp; Electric Co., Paddy s Run Station"/>
    <n v="5702311"/>
    <n v="95159813"/>
    <s v="1366_G_12"/>
    <x v="0"/>
    <x v="0"/>
    <n v="0.55683209999999905"/>
    <n v="5.3654990250000001"/>
    <n v="5.3655007100000001"/>
    <n v="1.6849999999735132E-6"/>
    <m/>
  </r>
  <r>
    <x v="14"/>
    <s v="21111"/>
    <s v="Louisville Gas &amp; Electric Co., Paddy s Run Station"/>
    <n v="5702311"/>
    <n v="95159813"/>
    <s v="1366_G_12"/>
    <x v="0"/>
    <x v="1"/>
    <n v="3.4137600000000001E-3"/>
    <n v="5.2500019050000001E-3"/>
    <n v="5.2500006500000003E-3"/>
    <n v="-1.254999999755757E-9"/>
    <m/>
  </r>
  <r>
    <x v="14"/>
    <s v="21111"/>
    <s v="Louisville Gas &amp; Electric Co., Paddy s Run Station"/>
    <n v="5702311"/>
    <n v="95159913"/>
    <s v="1366_G_13"/>
    <x v="0"/>
    <x v="0"/>
    <n v="36.549300000000002"/>
    <n v="34.201585939999902"/>
    <n v="34.201597151009999"/>
    <n v="1.1211010097156304E-5"/>
    <m/>
  </r>
  <r>
    <x v="14"/>
    <s v="21111"/>
    <s v="Louisville Gas &amp; Electric Co., Paddy s Run Station"/>
    <n v="5702311"/>
    <n v="95159913"/>
    <s v="1366_G_13"/>
    <x v="0"/>
    <x v="1"/>
    <n v="0.343584"/>
    <n v="0.27017288210000001"/>
    <n v="0.27017300550009998"/>
    <n v="1.2340009997169332E-7"/>
    <m/>
  </r>
  <r>
    <x v="14"/>
    <s v="21111"/>
    <s v="Louisville Gas &amp; Electric Co., Zorn Station"/>
    <n v="6606011"/>
    <n v="18326113"/>
    <s v="1368_G_1"/>
    <x v="1"/>
    <x v="0"/>
    <n v="0.34174100000000002"/>
    <m/>
    <n v="0.34248581989999999"/>
    <n v="7.4481989999997111E-4"/>
    <m/>
  </r>
  <r>
    <x v="14"/>
    <s v="21111"/>
    <s v="Louisville Gas &amp; Electric Co., Zorn Station"/>
    <n v="6606011"/>
    <n v="18326113"/>
    <s v="1368_G_1"/>
    <x v="1"/>
    <x v="1"/>
    <n v="7.0149000000000003E-4"/>
    <m/>
    <n v="7.0301888599999995E-4"/>
    <n v="1.5288859999999186E-6"/>
    <m/>
  </r>
  <r>
    <x v="14"/>
    <s v="21127"/>
    <s v="Kentucky Power Co-Big Sandy Plant"/>
    <n v="6019011"/>
    <n v="82996713"/>
    <s v="1353_B_BSU1"/>
    <x v="0"/>
    <x v="0"/>
    <n v="438.52600000000001"/>
    <n v="407.98956249999998"/>
    <n v="407.989919200999"/>
    <n v="3.5670099902063157E-4"/>
    <m/>
  </r>
  <r>
    <x v="14"/>
    <s v="21127"/>
    <s v="Kentucky Power Co-Big Sandy Plant"/>
    <n v="6019011"/>
    <n v="82996713"/>
    <s v="1353_B_BSU1"/>
    <x v="0"/>
    <x v="1"/>
    <n v="137.68899999999999"/>
    <n v="136.72387499999999"/>
    <n v="136.723601599999"/>
    <n v="-2.7340000099229655E-4"/>
    <m/>
  </r>
  <r>
    <x v="14"/>
    <s v="21127"/>
    <s v="Riverside Generating Co LLC"/>
    <n v="6019911"/>
    <n v="86769113"/>
    <s v="55198_G_GTG5"/>
    <x v="0"/>
    <x v="0"/>
    <n v="30.651"/>
    <n v="30.650994139999899"/>
    <n v="30.650978080999899"/>
    <n v="-1.6059000000012702E-5"/>
    <m/>
  </r>
  <r>
    <x v="14"/>
    <s v="21127"/>
    <s v="Riverside Generating Co LLC"/>
    <n v="6019911"/>
    <n v="86769113"/>
    <s v="55198_G_GTG5"/>
    <x v="0"/>
    <x v="1"/>
    <n v="0.315"/>
    <n v="0.314850921649999"/>
    <n v="0.31485100729999999"/>
    <n v="8.5650000980486141E-8"/>
    <m/>
  </r>
  <r>
    <x v="14"/>
    <s v="21127"/>
    <s v="Riverside Generating Co LLC"/>
    <n v="6019911"/>
    <n v="86769213"/>
    <s v="55198_G_GTG3"/>
    <x v="0"/>
    <x v="0"/>
    <n v="35.945999999999998"/>
    <n v="35.753808595000002"/>
    <n v="35.753804100000004"/>
    <n v="-4.4949999988830314E-6"/>
    <m/>
  </r>
  <r>
    <x v="14"/>
    <s v="21127"/>
    <s v="Riverside Generating Co LLC"/>
    <n v="6019911"/>
    <n v="86769213"/>
    <s v="55198_G_GTG3"/>
    <x v="0"/>
    <x v="1"/>
    <n v="0.376"/>
    <n v="0.37550955199999903"/>
    <n v="0.37550950489999901"/>
    <n v="-4.7100000011290888E-8"/>
    <m/>
  </r>
  <r>
    <x v="14"/>
    <s v="21127"/>
    <s v="Riverside Generating Co LLC"/>
    <n v="6019911"/>
    <n v="86769313"/>
    <s v="55198_G_GTG4"/>
    <x v="0"/>
    <x v="0"/>
    <n v="38.923999999999999"/>
    <n v="38.804328124999998"/>
    <n v="38.804316709999902"/>
    <n v="-1.1415000095382766E-5"/>
    <m/>
  </r>
  <r>
    <x v="14"/>
    <s v="21127"/>
    <s v="Riverside Generating Co LLC"/>
    <n v="6019911"/>
    <n v="86769313"/>
    <s v="55198_G_GTG4"/>
    <x v="0"/>
    <x v="1"/>
    <n v="0.371"/>
    <n v="0.370516357399999"/>
    <n v="0.3705165071"/>
    <n v="1.4970000100644754E-7"/>
    <m/>
  </r>
  <r>
    <x v="14"/>
    <s v="21127"/>
    <s v="Riverside Generating Co LLC"/>
    <n v="6019911"/>
    <n v="86769413"/>
    <s v="55198_G_GTG2"/>
    <x v="0"/>
    <x v="0"/>
    <n v="35.061"/>
    <n v="34.975527345000003"/>
    <n v="34.975521029999904"/>
    <n v="-6.3150000997325151E-6"/>
    <m/>
  </r>
  <r>
    <x v="14"/>
    <s v="21127"/>
    <s v="Riverside Generating Co LLC"/>
    <n v="6019911"/>
    <n v="86769413"/>
    <s v="55198_G_GTG2"/>
    <x v="0"/>
    <x v="1"/>
    <n v="0.371"/>
    <n v="0.37115206909999998"/>
    <n v="0.37115200640000001"/>
    <n v="-6.2699999969773046E-8"/>
    <m/>
  </r>
  <r>
    <x v="14"/>
    <s v="21127"/>
    <s v="Riverside Generating Co LLC"/>
    <n v="6019911"/>
    <n v="86769613"/>
    <s v="55198_G_GTG1"/>
    <x v="0"/>
    <x v="0"/>
    <n v="28.309000000000001"/>
    <n v="28.30890625"/>
    <n v="28.308913721"/>
    <n v="7.4709999999811316E-6"/>
    <m/>
  </r>
  <r>
    <x v="14"/>
    <s v="21127"/>
    <s v="Riverside Generating Co LLC"/>
    <n v="6019911"/>
    <n v="86769613"/>
    <s v="55198_G_GTG1"/>
    <x v="0"/>
    <x v="1"/>
    <n v="0.308"/>
    <n v="0.30756164549999998"/>
    <n v="0.30756150821"/>
    <n v="-1.3728999997963953E-7"/>
    <m/>
  </r>
  <r>
    <x v="14"/>
    <s v="21145"/>
    <s v="Paducah Power System - PPS Power Plant # 1"/>
    <n v="15073911"/>
    <n v="94795913"/>
    <s v="56556_M_2"/>
    <x v="0"/>
    <x v="0"/>
    <n v="71.180000000000007"/>
    <n v="23.428890135"/>
    <n v="5.3003994500999996"/>
    <n v="-18.128490684900001"/>
    <m/>
  </r>
  <r>
    <x v="14"/>
    <s v="21145"/>
    <s v="Paducah Power System - PPS Power Plant # 1"/>
    <n v="15073911"/>
    <n v="94795913"/>
    <s v="56556_M_2"/>
    <x v="0"/>
    <x v="1"/>
    <n v="0.119999999999999"/>
    <n v="0.11835832977000001"/>
    <n v="2.88878523311E-2"/>
    <n v="-8.9470477438900006E-2"/>
    <m/>
  </r>
  <r>
    <x v="14"/>
    <s v="21145"/>
    <s v="Tennessee Valley Authority (TVA) - Shawnee Fossil Plant"/>
    <n v="6037011"/>
    <n v="24137613"/>
    <s v="1379_B_10"/>
    <x v="0"/>
    <x v="0"/>
    <n v="0"/>
    <m/>
    <m/>
    <n v="0"/>
    <m/>
  </r>
  <r>
    <x v="14"/>
    <s v="21145"/>
    <s v="Tennessee Valley Authority (TVA) - Shawnee Fossil Plant"/>
    <n v="6037011"/>
    <n v="24137613"/>
    <s v="1379_B_10"/>
    <x v="0"/>
    <x v="1"/>
    <n v="0"/>
    <m/>
    <m/>
    <n v="0"/>
    <m/>
  </r>
  <r>
    <x v="14"/>
    <s v="21145"/>
    <s v="Tennessee Valley Authority (TVA) - Shawnee Fossil Plant"/>
    <n v="6037011"/>
    <n v="24137713"/>
    <s v="1379_B_9"/>
    <x v="0"/>
    <x v="0"/>
    <n v="968.09100000000001"/>
    <n v="968.09387500000003"/>
    <n v="968.09148649999997"/>
    <n v="-2.388500000051863E-3"/>
    <m/>
  </r>
  <r>
    <x v="14"/>
    <s v="21145"/>
    <s v="Tennessee Valley Authority (TVA) - Shawnee Fossil Plant"/>
    <n v="6037011"/>
    <n v="24137713"/>
    <s v="1379_B_9"/>
    <x v="0"/>
    <x v="1"/>
    <n v="2391.5590000000002"/>
    <n v="2391.5565000000001"/>
    <n v="2391.5595585000001"/>
    <n v="3.0584999999518914E-3"/>
    <m/>
  </r>
  <r>
    <x v="14"/>
    <s v="21145"/>
    <s v="Tennessee Valley Authority (TVA) - Shawnee Fossil Plant"/>
    <n v="6037011"/>
    <n v="24138113"/>
    <s v="1379_B_1"/>
    <x v="0"/>
    <x v="0"/>
    <n v="1112.713"/>
    <n v="1112.71425"/>
    <n v="1112.7127905"/>
    <n v="-1.459500000009939E-3"/>
    <m/>
  </r>
  <r>
    <x v="14"/>
    <s v="21145"/>
    <s v="Tennessee Valley Authority (TVA) - Shawnee Fossil Plant"/>
    <n v="6037011"/>
    <n v="24138113"/>
    <s v="1379_B_1"/>
    <x v="0"/>
    <x v="1"/>
    <n v="2274.6590000000001"/>
    <n v="2274.66"/>
    <n v="2274.6587965000099"/>
    <n v="-1.2034999899697141E-3"/>
    <m/>
  </r>
  <r>
    <x v="14"/>
    <s v="21145"/>
    <s v="Tennessee Valley Authority (TVA) - Shawnee Fossil Plant"/>
    <n v="6037011"/>
    <n v="24138213"/>
    <s v="1379_B_2"/>
    <x v="0"/>
    <x v="0"/>
    <n v="1534.057"/>
    <n v="1534.0588749999999"/>
    <n v="1534.0567489999901"/>
    <n v="-2.1260000098664023E-3"/>
    <m/>
  </r>
  <r>
    <x v="14"/>
    <s v="21145"/>
    <s v="Tennessee Valley Authority (TVA) - Shawnee Fossil Plant"/>
    <n v="6037011"/>
    <n v="24138213"/>
    <s v="1379_B_2"/>
    <x v="0"/>
    <x v="1"/>
    <n v="3060"/>
    <n v="3060.0002500000001"/>
    <n v="3060.0005169999999"/>
    <n v="2.6699999989432399E-4"/>
    <m/>
  </r>
  <r>
    <x v="14"/>
    <s v="21145"/>
    <s v="Tennessee Valley Authority (TVA) - Shawnee Fossil Plant"/>
    <n v="6037011"/>
    <n v="24138313"/>
    <s v="1379_B_4"/>
    <x v="0"/>
    <x v="0"/>
    <n v="1278.346"/>
    <n v="1278.3456249999999"/>
    <n v="1278.34604849999"/>
    <n v="4.2349999012003536E-4"/>
    <m/>
  </r>
  <r>
    <x v="14"/>
    <s v="21145"/>
    <s v="Tennessee Valley Authority (TVA) - Shawnee Fossil Plant"/>
    <n v="6037011"/>
    <n v="24138313"/>
    <s v="1379_B_4"/>
    <x v="0"/>
    <x v="1"/>
    <n v="2498.4090000000001"/>
    <n v="2498.4095000000002"/>
    <n v="2498.4093000000198"/>
    <n v="-1.999999803956598E-4"/>
    <m/>
  </r>
  <r>
    <x v="14"/>
    <s v="21145"/>
    <s v="Tennessee Valley Authority (TVA) - Shawnee Fossil Plant"/>
    <n v="6037011"/>
    <n v="24138513"/>
    <s v="1379_B_8"/>
    <x v="0"/>
    <x v="0"/>
    <n v="984.72400000000005"/>
    <n v="984.72349999999994"/>
    <n v="984.72396300000003"/>
    <n v="4.6300000008159259E-4"/>
    <m/>
  </r>
  <r>
    <x v="14"/>
    <s v="21145"/>
    <s v="Tennessee Valley Authority (TVA) - Shawnee Fossil Plant"/>
    <n v="6037011"/>
    <n v="24138513"/>
    <s v="1379_B_8"/>
    <x v="0"/>
    <x v="1"/>
    <n v="2386.8960000000002"/>
    <n v="2386.8895000000002"/>
    <n v="2386.8962329999899"/>
    <n v="6.7329999897083326E-3"/>
    <m/>
  </r>
  <r>
    <x v="14"/>
    <s v="21145"/>
    <s v="Tennessee Valley Authority (TVA) - Shawnee Fossil Plant"/>
    <n v="6037011"/>
    <n v="24138613"/>
    <s v="1379_B_7"/>
    <x v="0"/>
    <x v="0"/>
    <n v="914.09199999999998"/>
    <n v="914.09249999999997"/>
    <n v="914.09243839999999"/>
    <n v="-6.1599999980899156E-5"/>
    <m/>
  </r>
  <r>
    <x v="14"/>
    <s v="21145"/>
    <s v="Tennessee Valley Authority (TVA) - Shawnee Fossil Plant"/>
    <n v="6037011"/>
    <n v="24138613"/>
    <s v="1379_B_7"/>
    <x v="0"/>
    <x v="1"/>
    <n v="2246.7979999999998"/>
    <n v="2246.8052499999999"/>
    <n v="2246.7979614999999"/>
    <n v="-7.2884999999587308E-3"/>
    <m/>
  </r>
  <r>
    <x v="14"/>
    <s v="21145"/>
    <s v="Tennessee Valley Authority (TVA) - Shawnee Fossil Plant"/>
    <n v="6037011"/>
    <n v="24138713"/>
    <s v="1379_B_6"/>
    <x v="0"/>
    <x v="0"/>
    <n v="1141.9079999999999"/>
    <n v="1141.9068749999999"/>
    <n v="1141.9081215000001"/>
    <n v="1.2465000002066517E-3"/>
    <m/>
  </r>
  <r>
    <x v="14"/>
    <s v="21145"/>
    <s v="Tennessee Valley Authority (TVA) - Shawnee Fossil Plant"/>
    <n v="6037011"/>
    <n v="24138713"/>
    <s v="1379_B_6"/>
    <x v="0"/>
    <x v="1"/>
    <n v="2842.1590000000001"/>
    <n v="2842.1605"/>
    <n v="2842.1587119999999"/>
    <n v="-1.7880000000332075E-3"/>
    <m/>
  </r>
  <r>
    <x v="14"/>
    <s v="21145"/>
    <s v="Tennessee Valley Authority (TVA) - Shawnee Fossil Plant"/>
    <n v="6037011"/>
    <n v="24138913"/>
    <s v="1379_B_5"/>
    <x v="0"/>
    <x v="0"/>
    <n v="1527.152"/>
    <n v="1527.1510000000001"/>
    <n v="1527.1524225000001"/>
    <n v="1.4224999999896681E-3"/>
    <m/>
  </r>
  <r>
    <x v="14"/>
    <s v="21145"/>
    <s v="Tennessee Valley Authority (TVA) - Shawnee Fossil Plant"/>
    <n v="6037011"/>
    <n v="24138913"/>
    <s v="1379_B_5"/>
    <x v="0"/>
    <x v="1"/>
    <n v="3031.462"/>
    <n v="3031.4647500000001"/>
    <n v="3031.4616354999898"/>
    <n v="-3.114500010269694E-3"/>
    <m/>
  </r>
  <r>
    <x v="14"/>
    <s v="21145"/>
    <s v="Tennessee Valley Authority (TVA) - Shawnee Fossil Plant"/>
    <n v="6037011"/>
    <n v="24139013"/>
    <s v="1379_B_3"/>
    <x v="0"/>
    <x v="0"/>
    <n v="1541.0540000000001"/>
    <n v="1541.0543749999999"/>
    <n v="1541.0539835"/>
    <n v="-3.9149999997789564E-4"/>
    <m/>
  </r>
  <r>
    <x v="14"/>
    <s v="21145"/>
    <s v="Tennessee Valley Authority (TVA) - Shawnee Fossil Plant"/>
    <n v="6037011"/>
    <n v="24139013"/>
    <s v="1379_B_3"/>
    <x v="0"/>
    <x v="1"/>
    <n v="3075.8220000000001"/>
    <n v="3075.8285000000001"/>
    <n v="3075.8224649999902"/>
    <n v="-6.0350000098878809E-3"/>
    <m/>
  </r>
  <r>
    <x v="14"/>
    <s v="21157"/>
    <s v="DTE Calvert City LLC"/>
    <n v="16652211"/>
    <n v="107227813"/>
    <s v="55308_G_GEN1A"/>
    <x v="0"/>
    <x v="0"/>
    <n v="13"/>
    <n v="12.9612041"/>
    <n v="12.961251219999999"/>
    <n v="4.7119999999623019E-5"/>
    <m/>
  </r>
  <r>
    <x v="14"/>
    <s v="21157"/>
    <s v="DTE Calvert City LLC"/>
    <n v="16652211"/>
    <n v="107227813"/>
    <s v="55308_G_GEN1A"/>
    <x v="0"/>
    <x v="1"/>
    <n v="7.9418610000000001E-2"/>
    <m/>
    <n v="7.9418771860000001E-2"/>
    <n v="1.6186000000029122E-7"/>
    <m/>
  </r>
  <r>
    <x v="14"/>
    <s v="21157"/>
    <s v="DTE Calvert City LLC"/>
    <n v="16652211"/>
    <n v="107227913"/>
    <s v="55308_G_GEN1B"/>
    <x v="0"/>
    <x v="0"/>
    <n v="13.3"/>
    <n v="13.251026365"/>
    <n v="13.251050149999999"/>
    <n v="2.3784999999776346E-5"/>
    <m/>
  </r>
  <r>
    <x v="14"/>
    <s v="21157"/>
    <s v="DTE Calvert City LLC"/>
    <n v="16652211"/>
    <n v="107227913"/>
    <s v="55308_G_GEN1B"/>
    <x v="0"/>
    <x v="1"/>
    <n v="8.1664390000000003E-2"/>
    <m/>
    <n v="8.1664369429999994E-2"/>
    <n v="-2.0570000008879319E-8"/>
    <m/>
  </r>
  <r>
    <x v="14"/>
    <s v="21157"/>
    <s v="DTE Calvert City LLC"/>
    <n v="16652211"/>
    <n v="107228013"/>
    <s v="55308_G_GEN1"/>
    <x v="0"/>
    <x v="0"/>
    <n v="45.7"/>
    <n v="45.748593749999998"/>
    <n v="45.748646710000003"/>
    <n v="5.2960000004986796E-5"/>
    <m/>
  </r>
  <r>
    <x v="14"/>
    <s v="21157"/>
    <s v="DTE Calvert City LLC"/>
    <n v="16652211"/>
    <n v="107228013"/>
    <s v="55308_G_GEN1"/>
    <x v="0"/>
    <x v="1"/>
    <n v="0.201406"/>
    <m/>
    <n v="0.20140585651999901"/>
    <n v="-1.4348000099140279E-7"/>
    <m/>
  </r>
  <r>
    <x v="14"/>
    <s v="21157"/>
    <s v="TVA - KGen Marshall LLC"/>
    <n v="5213311"/>
    <n v="86742413"/>
    <s v="55232_G_CT4"/>
    <x v="0"/>
    <x v="0"/>
    <n v="2.45724878"/>
    <n v="3.629357422"/>
    <n v="3.6293561290551999"/>
    <n v="-1.292944800113105E-6"/>
    <m/>
  </r>
  <r>
    <x v="14"/>
    <s v="21157"/>
    <s v="TVA - KGen Marshall LLC"/>
    <n v="5213311"/>
    <n v="86742413"/>
    <s v="55232_G_CT4"/>
    <x v="0"/>
    <x v="1"/>
    <n v="3.1933119999999898E-2"/>
    <n v="8.5137069699999998E-2"/>
    <n v="8.5137010168999994E-2"/>
    <n v="-5.9531000004553469E-8"/>
    <m/>
  </r>
  <r>
    <x v="14"/>
    <s v="21157"/>
    <s v="TVA - KGen Marshall LLC"/>
    <n v="5213311"/>
    <n v="86742513"/>
    <s v="55232_G_CT6"/>
    <x v="0"/>
    <x v="0"/>
    <n v="2.1453645300000002"/>
    <n v="4.4498515625000001"/>
    <n v="4.4498536278360001"/>
    <n v="2.0653360000011389E-6"/>
    <m/>
  </r>
  <r>
    <x v="14"/>
    <s v="21157"/>
    <s v="TVA - KGen Marshall LLC"/>
    <n v="5213311"/>
    <n v="86742513"/>
    <s v="55232_G_CT6"/>
    <x v="0"/>
    <x v="1"/>
    <n v="2.8008479999999999E-2"/>
    <n v="0.10072206879999999"/>
    <n v="0.100722010125"/>
    <n v="-5.8674999997565536E-8"/>
    <m/>
  </r>
  <r>
    <x v="14"/>
    <s v="21157"/>
    <s v="TVA - KGen Marshall LLC"/>
    <n v="5213311"/>
    <n v="86742613"/>
    <s v="55232_G_CT2"/>
    <x v="0"/>
    <x v="0"/>
    <n v="1.9807922499999999"/>
    <n v="4.4245449219999999"/>
    <n v="4.4245440727969996"/>
    <n v="-8.4920300036372964E-7"/>
    <m/>
  </r>
  <r>
    <x v="14"/>
    <s v="21157"/>
    <s v="TVA - KGen Marshall LLC"/>
    <n v="5213311"/>
    <n v="86742613"/>
    <s v="55232_G_CT2"/>
    <x v="0"/>
    <x v="1"/>
    <n v="2.666046E-2"/>
    <n v="9.9581024150000003E-2"/>
    <n v="9.9581005181000007E-2"/>
    <n v="-1.896899999576096E-8"/>
    <m/>
  </r>
  <r>
    <x v="14"/>
    <s v="21157"/>
    <s v="TVA - KGen Marshall LLC"/>
    <n v="5213311"/>
    <n v="86742713"/>
    <s v="55232_G_CT1"/>
    <x v="0"/>
    <x v="0"/>
    <n v="1.91715758"/>
    <n v="4.2682563474999897"/>
    <n v="4.2682578618260001"/>
    <n v="1.5143260103656075E-6"/>
    <m/>
  </r>
  <r>
    <x v="14"/>
    <s v="21157"/>
    <s v="TVA - KGen Marshall LLC"/>
    <n v="5213311"/>
    <n v="86742713"/>
    <s v="55232_G_CT1"/>
    <x v="0"/>
    <x v="1"/>
    <n v="2.52363E-2"/>
    <n v="9.8999557499999905E-2"/>
    <n v="9.8999502339999906E-2"/>
    <n v="-5.5159999998166676E-8"/>
    <m/>
  </r>
  <r>
    <x v="14"/>
    <s v="21157"/>
    <s v="TVA - KGen Marshall LLC"/>
    <n v="5213311"/>
    <n v="86743013"/>
    <s v="55232_G_CT7"/>
    <x v="0"/>
    <x v="0"/>
    <n v="2.0166204699999999"/>
    <n v="3.6539682615000002"/>
    <n v="3.6539688495279998"/>
    <n v="5.8802799962620611E-7"/>
    <m/>
  </r>
  <r>
    <x v="14"/>
    <s v="21157"/>
    <s v="TVA - KGen Marshall LLC"/>
    <n v="5213311"/>
    <n v="86743013"/>
    <s v="55232_G_CT7"/>
    <x v="0"/>
    <x v="1"/>
    <n v="2.6538659999999999E-2"/>
    <n v="8.0172019949999895E-2"/>
    <n v="8.0171999713E-2"/>
    <n v="-2.0236999895284491E-8"/>
    <m/>
  </r>
  <r>
    <x v="14"/>
    <s v="21157"/>
    <s v="TVA - KGen Marshall LLC"/>
    <n v="5213311"/>
    <n v="86743113"/>
    <s v="55232_G_CT5"/>
    <x v="0"/>
    <x v="0"/>
    <n v="2.0077349199999999"/>
    <n v="4.2921459960000004"/>
    <n v="4.2921459195659999"/>
    <n v="-7.6434000462199947E-8"/>
    <m/>
  </r>
  <r>
    <x v="14"/>
    <s v="21157"/>
    <s v="TVA - KGen Marshall LLC"/>
    <n v="5213311"/>
    <n v="86743113"/>
    <s v="55232_G_CT5"/>
    <x v="0"/>
    <x v="1"/>
    <n v="2.6680849999999999E-2"/>
    <n v="0.10282549284999901"/>
    <n v="0.10282550399"/>
    <n v="1.1140000991116672E-8"/>
    <m/>
  </r>
  <r>
    <x v="14"/>
    <s v="21157"/>
    <s v="TVA - KGen Marshall LLC"/>
    <n v="5213311"/>
    <n v="86743213"/>
    <s v="55232_G_CT8"/>
    <x v="0"/>
    <x v="0"/>
    <n v="2.17249962"/>
    <n v="3.4729565429999898"/>
    <n v="3.4729561016989998"/>
    <n v="-4.4130098997285927E-7"/>
    <m/>
  </r>
  <r>
    <x v="14"/>
    <s v="21157"/>
    <s v="TVA - KGen Marshall LLC"/>
    <n v="5213311"/>
    <n v="86743213"/>
    <s v="55232_G_CT8"/>
    <x v="0"/>
    <x v="1"/>
    <n v="2.8382279999999999E-2"/>
    <n v="7.3503456099999906E-2"/>
    <n v="7.3503507550999894E-2"/>
    <n v="5.1450999988267299E-8"/>
    <m/>
  </r>
  <r>
    <x v="14"/>
    <s v="21157"/>
    <s v="TVA - KGen Marshall LLC"/>
    <n v="5213311"/>
    <n v="86743313"/>
    <s v="55232_G_CT3"/>
    <x v="0"/>
    <x v="0"/>
    <n v="2.5322700899999999"/>
    <n v="4.0636923829999896"/>
    <n v="4.0636938373340001"/>
    <n v="1.454334010553282E-6"/>
    <m/>
  </r>
  <r>
    <x v="14"/>
    <s v="21157"/>
    <s v="TVA - KGen Marshall LLC"/>
    <n v="5213311"/>
    <n v="86743313"/>
    <s v="55232_G_CT3"/>
    <x v="0"/>
    <x v="1"/>
    <n v="3.3646040000000002E-2"/>
    <n v="9.1775016799999901E-2"/>
    <n v="9.1775002810999901E-2"/>
    <n v="-1.3989000000047547E-8"/>
    <m/>
  </r>
  <r>
    <x v="14"/>
    <s v="21161"/>
    <s v="East KY Power Coop - Spurlock Station"/>
    <n v="7335511"/>
    <n v="86757113"/>
    <s v="6041_B_3"/>
    <x v="0"/>
    <x v="0"/>
    <n v="517.23299999999995"/>
    <n v="516.73656249999999"/>
    <n v="516.73730490000003"/>
    <n v="7.4240000003555906E-4"/>
    <m/>
  </r>
  <r>
    <x v="14"/>
    <s v="21161"/>
    <s v="East KY Power Coop - Spurlock Station"/>
    <n v="7335511"/>
    <n v="86757113"/>
    <s v="6041_B_3"/>
    <x v="0"/>
    <x v="1"/>
    <n v="1204.9280000000001"/>
    <n v="1204.5435"/>
    <n v="1204.54200299999"/>
    <n v="-1.4970000099765457E-3"/>
    <m/>
  </r>
  <r>
    <x v="14"/>
    <s v="21161"/>
    <s v="East KY Power Coop - Spurlock Station"/>
    <n v="7335511"/>
    <n v="86758513"/>
    <s v="6041_B_2"/>
    <x v="0"/>
    <x v="0"/>
    <n v="1470.739"/>
    <n v="1470.74"/>
    <n v="1470.7394429999899"/>
    <n v="-5.570000100760808E-4"/>
    <m/>
  </r>
  <r>
    <x v="14"/>
    <s v="21161"/>
    <s v="East KY Power Coop - Spurlock Station"/>
    <n v="7335511"/>
    <n v="86758513"/>
    <s v="6041_B_2"/>
    <x v="0"/>
    <x v="1"/>
    <n v="1541.528"/>
    <n v="1539.569"/>
    <n v="1539.5692781099999"/>
    <n v="2.781099999538128E-4"/>
    <m/>
  </r>
  <r>
    <x v="14"/>
    <s v="21161"/>
    <s v="East KY Power Coop - Spurlock Station"/>
    <n v="7335511"/>
    <n v="86758613"/>
    <s v="6041_B_1"/>
    <x v="0"/>
    <x v="0"/>
    <n v="878.99800000000005"/>
    <n v="878.99924999999996"/>
    <n v="878.99825420000002"/>
    <n v="-9.9579999994148238E-4"/>
    <m/>
  </r>
  <r>
    <x v="14"/>
    <s v="21161"/>
    <s v="East KY Power Coop - Spurlock Station"/>
    <n v="7335511"/>
    <n v="86758613"/>
    <s v="6041_B_1"/>
    <x v="0"/>
    <x v="1"/>
    <n v="1039.3420000000001"/>
    <n v="1039.283625"/>
    <n v="1039.28284419999"/>
    <n v="-7.8080001003399957E-4"/>
    <m/>
  </r>
  <r>
    <x v="14"/>
    <s v="21161"/>
    <s v="East KY Power Coop - Spurlock Station"/>
    <n v="7335511"/>
    <n v="86759113"/>
    <s v="6041_B_4"/>
    <x v="0"/>
    <x v="0"/>
    <n v="531.75599999999997"/>
    <n v="531.75456250000002"/>
    <n v="531.75613599999997"/>
    <n v="1.5734999999494903E-3"/>
    <m/>
  </r>
  <r>
    <x v="14"/>
    <s v="21161"/>
    <s v="East KY Power Coop - Spurlock Station"/>
    <n v="7335511"/>
    <n v="86759113"/>
    <s v="6041_B_4"/>
    <x v="0"/>
    <x v="1"/>
    <n v="916.80499999999995"/>
    <n v="914.17943749999995"/>
    <n v="914.17939061000004"/>
    <n v="-4.6889999907762103E-5"/>
    <m/>
  </r>
  <r>
    <x v="14"/>
    <s v="21167"/>
    <s v="KY Utilities Co - Brown Station"/>
    <n v="5933111"/>
    <n v="24595913"/>
    <s v="1355_B_1"/>
    <x v="0"/>
    <x v="0"/>
    <n v="343.42099999999999"/>
    <n v="343.12"/>
    <n v="343.12017959999997"/>
    <n v="1.7959999996719489E-4"/>
    <m/>
  </r>
  <r>
    <x v="14"/>
    <s v="21167"/>
    <s v="KY Utilities Co - Brown Station"/>
    <n v="5933111"/>
    <n v="24595913"/>
    <s v="1355_B_1"/>
    <x v="0"/>
    <x v="1"/>
    <n v="114.604"/>
    <n v="114.13442190000001"/>
    <n v="114.134315229999"/>
    <n v="-1.0667000100283985E-4"/>
    <m/>
  </r>
  <r>
    <x v="14"/>
    <s v="21167"/>
    <s v="KY Utilities Co - Brown Station"/>
    <n v="5933111"/>
    <n v="24596013"/>
    <s v="1355_B_2"/>
    <x v="0"/>
    <x v="0"/>
    <n v="597.16800000000001"/>
    <n v="595.82718750000004"/>
    <n v="595.82703819999995"/>
    <n v="-1.4930000008916977E-4"/>
    <m/>
  </r>
  <r>
    <x v="14"/>
    <s v="21167"/>
    <s v="KY Utilities Co - Brown Station"/>
    <n v="5933111"/>
    <n v="24596013"/>
    <s v="1355_B_2"/>
    <x v="0"/>
    <x v="1"/>
    <n v="201.29599999999999"/>
    <n v="200.3546719"/>
    <n v="200.35467499999999"/>
    <n v="3.0999999864889105E-6"/>
    <m/>
  </r>
  <r>
    <x v="14"/>
    <s v="21167"/>
    <s v="KY Utilities Co - Brown Station"/>
    <n v="5933111"/>
    <n v="24596113"/>
    <s v="1355_B_3"/>
    <x v="0"/>
    <x v="0"/>
    <n v="955.98099999999999"/>
    <n v="955.98024999999996"/>
    <n v="955.98093850000998"/>
    <n v="6.8850001002829231E-4"/>
    <m/>
  </r>
  <r>
    <x v="14"/>
    <s v="21167"/>
    <s v="KY Utilities Co - Brown Station"/>
    <n v="5933111"/>
    <n v="24596113"/>
    <s v="1355_B_3"/>
    <x v="0"/>
    <x v="1"/>
    <n v="571.38499999999999"/>
    <n v="571.38481249999995"/>
    <n v="571.384660400999"/>
    <n v="-1.5209900095669582E-4"/>
    <m/>
  </r>
  <r>
    <x v="14"/>
    <s v="21167"/>
    <s v="KY Utilities Co - Brown Station"/>
    <n v="5933111"/>
    <n v="86760113"/>
    <s v="1355_G_5"/>
    <x v="0"/>
    <x v="0"/>
    <n v="15.554"/>
    <n v="15.554239259999999"/>
    <n v="15.5542382999999"/>
    <n v="-9.6000009897068139E-7"/>
    <m/>
  </r>
  <r>
    <x v="14"/>
    <s v="21167"/>
    <s v="KY Utilities Co - Brown Station"/>
    <n v="5933111"/>
    <n v="86760113"/>
    <s v="1355_G_5"/>
    <x v="0"/>
    <x v="1"/>
    <n v="7.6155E-2"/>
    <n v="0.17116856385000001"/>
    <n v="0.1711685030001"/>
    <n v="-6.0849900007653446E-8"/>
    <m/>
  </r>
  <r>
    <x v="14"/>
    <s v="21167"/>
    <s v="KY Utilities Co - Brown Station"/>
    <n v="5933111"/>
    <n v="86760313"/>
    <s v="1355_G_7"/>
    <x v="0"/>
    <x v="0"/>
    <n v="11.07"/>
    <n v="11.06988574"/>
    <n v="11.069885490000001"/>
    <n v="-2.4999999936881068E-7"/>
    <m/>
  </r>
  <r>
    <x v="14"/>
    <s v="21167"/>
    <s v="KY Utilities Co - Brown Station"/>
    <n v="5933111"/>
    <n v="86760313"/>
    <s v="1355_G_7"/>
    <x v="0"/>
    <x v="1"/>
    <n v="0.25229815999999999"/>
    <n v="0.16776849364999999"/>
    <n v="0.167768509391307"/>
    <n v="1.5741307007877126E-8"/>
    <m/>
  </r>
  <r>
    <x v="14"/>
    <s v="21167"/>
    <s v="KY Utilities Co - Brown Station"/>
    <n v="5933111"/>
    <n v="86760413"/>
    <s v="1355_G_11"/>
    <x v="0"/>
    <x v="0"/>
    <n v="50.484999999999999"/>
    <n v="50.48478515"/>
    <n v="50.484785022999901"/>
    <n v="-1.2700009932586909E-7"/>
    <m/>
  </r>
  <r>
    <x v="14"/>
    <s v="21167"/>
    <s v="KY Utilities Co - Brown Station"/>
    <n v="5933111"/>
    <n v="86760413"/>
    <s v="1355_G_11"/>
    <x v="0"/>
    <x v="1"/>
    <n v="2.0261660000000001E-2"/>
    <n v="0.2689923401"/>
    <n v="0.268992524972123"/>
    <n v="1.8487212299911349E-7"/>
    <m/>
  </r>
  <r>
    <x v="14"/>
    <s v="21167"/>
    <s v="KY Utilities Co - Brown Station"/>
    <n v="5933111"/>
    <n v="86760513"/>
    <s v="1355_G_8"/>
    <x v="0"/>
    <x v="0"/>
    <n v="77.274000000000001"/>
    <n v="77.274124999999998"/>
    <n v="77.274119229999997"/>
    <n v="-5.7700000013483077E-6"/>
    <m/>
  </r>
  <r>
    <x v="14"/>
    <s v="21167"/>
    <s v="KY Utilities Co - Brown Station"/>
    <n v="5933111"/>
    <n v="86760513"/>
    <s v="1355_G_8"/>
    <x v="0"/>
    <x v="1"/>
    <n v="1.031491E-2"/>
    <n v="0.78284399400000004"/>
    <n v="0.78284408020697804"/>
    <n v="8.6206978000546997E-8"/>
    <m/>
  </r>
  <r>
    <x v="14"/>
    <s v="21167"/>
    <s v="KY Utilities Co - Brown Station"/>
    <n v="5933111"/>
    <n v="86760613"/>
    <s v="1355_G_9"/>
    <x v="0"/>
    <x v="0"/>
    <n v="103.32"/>
    <n v="103.31964844999899"/>
    <n v="103.319607851"/>
    <n v="-4.0598998992891211E-5"/>
    <m/>
  </r>
  <r>
    <x v="14"/>
    <s v="21167"/>
    <s v="KY Utilities Co - Brown Station"/>
    <n v="5933111"/>
    <n v="86760613"/>
    <s v="1355_G_9"/>
    <x v="0"/>
    <x v="1"/>
    <n v="2.0195830000000001E-2"/>
    <n v="0.51708538799999904"/>
    <n v="0.51708553600663099"/>
    <n v="1.4800663195035924E-7"/>
    <m/>
  </r>
  <r>
    <x v="14"/>
    <s v="21167"/>
    <s v="KY Utilities Co - Brown Station"/>
    <n v="5933111"/>
    <n v="86760913"/>
    <s v="1355_G_6"/>
    <x v="0"/>
    <x v="0"/>
    <n v="7.73599999999999"/>
    <n v="7.7363320299999998"/>
    <n v="7.7363337199999904"/>
    <n v="1.6899999906172525E-6"/>
    <m/>
  </r>
  <r>
    <x v="14"/>
    <s v="21167"/>
    <s v="KY Utilities Co - Brown Station"/>
    <n v="5933111"/>
    <n v="86760913"/>
    <s v="1355_G_6"/>
    <x v="0"/>
    <x v="1"/>
    <n v="0.25501304999999902"/>
    <n v="0.151300979599999"/>
    <n v="0.151300933195228"/>
    <n v="-4.6404770998043077E-8"/>
    <m/>
  </r>
  <r>
    <x v="14"/>
    <s v="21167"/>
    <s v="KY Utilities Co - Brown Station"/>
    <n v="5933111"/>
    <n v="86761013"/>
    <s v="1355_G_10"/>
    <x v="0"/>
    <x v="0"/>
    <n v="96.795000000000002"/>
    <n v="96.795000000000002"/>
    <n v="96.794925121000006"/>
    <n v="-7.4878999996030871E-5"/>
    <m/>
  </r>
  <r>
    <x v="14"/>
    <s v="21167"/>
    <s v="KY Utilities Co - Brown Station"/>
    <n v="5933111"/>
    <n v="86761013"/>
    <s v="1355_G_10"/>
    <x v="0"/>
    <x v="1"/>
    <n v="2.4661860000000001E-2"/>
    <n v="0.501777527"/>
    <n v="0.50177753066776698"/>
    <n v="3.6677669790208256E-9"/>
    <m/>
  </r>
  <r>
    <x v="14"/>
    <s v="21177"/>
    <s v="Tennessee Valley Authority - Paradise Fossil Plant"/>
    <n v="5196711"/>
    <n v="86762413"/>
    <s v="1378_B_3"/>
    <x v="0"/>
    <x v="0"/>
    <n v="3832.7910000000002"/>
    <n v="3832.7937499999998"/>
    <n v="3832.7908000099901"/>
    <n v="-2.9499900097107457E-3"/>
    <m/>
  </r>
  <r>
    <x v="14"/>
    <s v="21177"/>
    <s v="Tennessee Valley Authority - Paradise Fossil Plant"/>
    <n v="5196711"/>
    <n v="86762413"/>
    <s v="1378_B_3"/>
    <x v="0"/>
    <x v="1"/>
    <n v="2990.232"/>
    <n v="2990.2325000000001"/>
    <n v="2990.23242849999"/>
    <n v="-7.1500010108138667E-5"/>
    <m/>
  </r>
  <r>
    <x v="14"/>
    <s v="21177"/>
    <s v="Tennessee Valley Authority - Paradise Fossil Plant"/>
    <n v="5196711"/>
    <n v="86764413"/>
    <s v="1378_B_2"/>
    <x v="0"/>
    <x v="0"/>
    <n v="2023.0139999999999"/>
    <n v="1989.3017500000001"/>
    <n v="1989.3034290000001"/>
    <n v="1.6789999999673455E-3"/>
    <m/>
  </r>
  <r>
    <x v="14"/>
    <s v="21177"/>
    <s v="Tennessee Valley Authority - Paradise Fossil Plant"/>
    <n v="5196711"/>
    <n v="86764413"/>
    <s v="1378_B_2"/>
    <x v="0"/>
    <x v="1"/>
    <n v="4436.6120000000001"/>
    <n v="4436.6094999999996"/>
    <n v="4436.6119314999896"/>
    <n v="2.4314999900525436E-3"/>
    <m/>
  </r>
  <r>
    <x v="14"/>
    <s v="21177"/>
    <s v="Tennessee Valley Authority - Paradise Fossil Plant"/>
    <n v="5196711"/>
    <n v="86764513"/>
    <s v="1378_B_1"/>
    <x v="0"/>
    <x v="0"/>
    <n v="1725.1890000000001"/>
    <n v="1725.1865"/>
    <n v="1725.1886899999899"/>
    <n v="2.189999989923308E-3"/>
    <m/>
  </r>
  <r>
    <x v="14"/>
    <s v="21177"/>
    <s v="Tennessee Valley Authority - Paradise Fossil Plant"/>
    <n v="5196711"/>
    <n v="86764513"/>
    <s v="1378_B_1"/>
    <x v="0"/>
    <x v="1"/>
    <n v="4112.7929999999997"/>
    <n v="4112.7910000000002"/>
    <n v="4112.7930329999999"/>
    <n v="2.0329999997557024E-3"/>
    <m/>
  </r>
  <r>
    <x v="14"/>
    <s v="21183"/>
    <s v="Big Rivers Electric Corp - Wilson Station"/>
    <n v="5561611"/>
    <n v="86766113"/>
    <s v="6823_B_W1"/>
    <x v="0"/>
    <x v="0"/>
    <n v="1151.95"/>
    <n v="1148.0622499999999"/>
    <n v="1148.06176139999"/>
    <n v="-4.8860000993045105E-4"/>
    <m/>
  </r>
  <r>
    <x v="14"/>
    <s v="21183"/>
    <s v="Big Rivers Electric Corp - Wilson Station"/>
    <n v="5561611"/>
    <n v="86766113"/>
    <s v="6823_B_W1"/>
    <x v="0"/>
    <x v="1"/>
    <n v="6934.1580000000004"/>
    <n v="6932.4409999999998"/>
    <n v="6932.4562014999901"/>
    <n v="1.5201499990325829E-2"/>
    <m/>
  </r>
  <r>
    <x v="14"/>
    <s v="21185"/>
    <s v="East Kentucky Power Cooperative Inc"/>
    <n v="5353311"/>
    <n v="86743413"/>
    <s v="55164_G_CT2"/>
    <x v="0"/>
    <x v="0"/>
    <n v="0"/>
    <n v="3.6050776364999999"/>
    <n v="3.60507701"/>
    <n v="-6.2649999987840488E-7"/>
    <m/>
  </r>
  <r>
    <x v="14"/>
    <s v="21185"/>
    <s v="East Kentucky Power Cooperative Inc"/>
    <n v="5353311"/>
    <n v="86743413"/>
    <s v="55164_G_CT2"/>
    <x v="0"/>
    <x v="1"/>
    <n v="0"/>
    <n v="2.9200502395000001E-2"/>
    <n v="2.9200500000000001E-2"/>
    <n v="-2.3950000004047123E-9"/>
    <m/>
  </r>
  <r>
    <x v="14"/>
    <s v="21185"/>
    <s v="East Kentucky Power Cooperative Inc"/>
    <n v="5353311"/>
    <n v="86743613"/>
    <s v="55164_G_CT3"/>
    <x v="0"/>
    <x v="0"/>
    <n v="0"/>
    <n v="11.905917970000001"/>
    <n v="11.9059170999999"/>
    <n v="-8.700001004058322E-7"/>
    <m/>
  </r>
  <r>
    <x v="14"/>
    <s v="21185"/>
    <s v="East Kentucky Power Cooperative Inc"/>
    <n v="5353311"/>
    <n v="86743613"/>
    <s v="55164_G_CT3"/>
    <x v="0"/>
    <x v="1"/>
    <n v="0"/>
    <n v="0.11185549165"/>
    <n v="0.11185550011000001"/>
    <n v="8.4600000060941483E-9"/>
    <m/>
  </r>
  <r>
    <x v="14"/>
    <s v="21185"/>
    <s v="East Kentucky Power Cooperative Inc"/>
    <n v="5353311"/>
    <n v="86743713"/>
    <s v="55164_G_CT1"/>
    <x v="0"/>
    <x v="0"/>
    <n v="0"/>
    <n v="3.9168171384999901"/>
    <n v="3.9168164999999999"/>
    <n v="-6.3849999021314829E-7"/>
    <m/>
  </r>
  <r>
    <x v="14"/>
    <s v="21185"/>
    <s v="East Kentucky Power Cooperative Inc"/>
    <n v="5353311"/>
    <n v="86743713"/>
    <s v="55164_G_CT1"/>
    <x v="0"/>
    <x v="1"/>
    <n v="0"/>
    <n v="3.9691005704999997E-2"/>
    <n v="3.9691000999999997E-2"/>
    <n v="-4.7050000007153869E-9"/>
    <m/>
  </r>
  <r>
    <x v="14"/>
    <s v="21199"/>
    <s v="East KY Power Coop - Cooper Station"/>
    <n v="5787711"/>
    <n v="94726213"/>
    <s v="1384_B_2"/>
    <x v="0"/>
    <x v="0"/>
    <n v="255.86099999999999"/>
    <n v="255.86098439999901"/>
    <n v="255.86095730099899"/>
    <n v="-2.7099000021735264E-5"/>
    <m/>
  </r>
  <r>
    <x v="14"/>
    <s v="21199"/>
    <s v="East KY Power Coop - Cooper Station"/>
    <n v="5787711"/>
    <n v="94726213"/>
    <s v="1384_B_2"/>
    <x v="0"/>
    <x v="1"/>
    <n v="94.685000000000002"/>
    <n v="94.685476550000004"/>
    <n v="94.685297700999996"/>
    <n v="-1.7884900000808557E-4"/>
    <m/>
  </r>
  <r>
    <x v="14"/>
    <s v="21199"/>
    <s v="East KY Power Coop - Cooper Station"/>
    <n v="5787711"/>
    <n v="94727113"/>
    <s v="1384_B_1"/>
    <x v="0"/>
    <x v="0"/>
    <n v="303.97899999999998"/>
    <n v="302.67028125000002"/>
    <n v="302.67066730009998"/>
    <n v="3.8605009996217632E-4"/>
    <m/>
  </r>
  <r>
    <x v="14"/>
    <s v="21199"/>
    <s v="East KY Power Coop - Cooper Station"/>
    <n v="5787711"/>
    <n v="94727113"/>
    <s v="1384_B_1"/>
    <x v="0"/>
    <x v="1"/>
    <n v="225.73599999999999"/>
    <n v="220.60575"/>
    <n v="220.60570592990001"/>
    <n v="-4.4070099988857692E-5"/>
    <m/>
  </r>
  <r>
    <x v="14"/>
    <s v="21223"/>
    <s v="Louisville Gas &amp; Electric Co - Trimble Co Generating Station"/>
    <n v="5742811"/>
    <n v="22615913"/>
    <s v="6071_G_8"/>
    <x v="0"/>
    <x v="0"/>
    <n v="10.4"/>
    <n v="6.826674315"/>
    <n v="6.826673231"/>
    <n v="-1.0839999999845418E-6"/>
    <m/>
  </r>
  <r>
    <x v="14"/>
    <s v="21223"/>
    <s v="Louisville Gas &amp; Electric Co - Trimble Co Generating Station"/>
    <n v="5742811"/>
    <n v="22615913"/>
    <s v="6071_G_8"/>
    <x v="0"/>
    <x v="1"/>
    <n v="0.10001699999999999"/>
    <n v="0.15805064390000001"/>
    <n v="0.15805050409999899"/>
    <n v="-1.3980000101998513E-7"/>
    <m/>
  </r>
  <r>
    <x v="14"/>
    <s v="21223"/>
    <s v="Louisville Gas &amp; Electric Co - Trimble Co Generating Station"/>
    <n v="5742811"/>
    <n v="22616013"/>
    <s v="6071_G_7"/>
    <x v="0"/>
    <x v="0"/>
    <n v="32.799999999999997"/>
    <n v="32.966749999999998"/>
    <n v="32.966726100000002"/>
    <n v="-2.3899999995080634E-5"/>
    <m/>
  </r>
  <r>
    <x v="14"/>
    <s v="21223"/>
    <s v="Louisville Gas &amp; Electric Co - Trimble Co Generating Station"/>
    <n v="5742811"/>
    <n v="22616013"/>
    <s v="6071_G_7"/>
    <x v="0"/>
    <x v="1"/>
    <n v="0.60003300000000004"/>
    <n v="0.61734606950000004"/>
    <n v="0.617346515799999"/>
    <n v="4.4629999895740013E-7"/>
    <m/>
  </r>
  <r>
    <x v="14"/>
    <s v="21223"/>
    <s v="Louisville Gas &amp; Electric Co - Trimble Co Generating Station"/>
    <n v="5742811"/>
    <n v="22616113"/>
    <s v="6071_G_6"/>
    <x v="0"/>
    <x v="0"/>
    <n v="17.138999999999999"/>
    <n v="17.139154295000001"/>
    <n v="17.13915536"/>
    <n v="1.0649999993006531E-6"/>
    <m/>
  </r>
  <r>
    <x v="14"/>
    <s v="21223"/>
    <s v="Louisville Gas &amp; Electric Co - Trimble Co Generating Station"/>
    <n v="5742811"/>
    <n v="22616113"/>
    <s v="6071_G_6"/>
    <x v="0"/>
    <x v="1"/>
    <n v="0.30399999999999999"/>
    <n v="0.30427041625000001"/>
    <n v="0.3042705034"/>
    <n v="8.7149999994373673E-8"/>
    <m/>
  </r>
  <r>
    <x v="14"/>
    <s v="21223"/>
    <s v="Louisville Gas &amp; Electric Co - Trimble Co Generating Station"/>
    <n v="5742811"/>
    <n v="22616213"/>
    <s v="6071_G_5"/>
    <x v="0"/>
    <x v="0"/>
    <n v="40.994"/>
    <n v="40.994"/>
    <n v="40.994037761999898"/>
    <n v="3.7761999898577869E-5"/>
    <m/>
  </r>
  <r>
    <x v="14"/>
    <s v="21223"/>
    <s v="Louisville Gas &amp; Electric Co - Trimble Co Generating Station"/>
    <n v="5742811"/>
    <n v="22616213"/>
    <s v="6071_G_5"/>
    <x v="0"/>
    <x v="1"/>
    <n v="0.70799999999999996"/>
    <n v="0.70806805399999995"/>
    <n v="0.70806851019999995"/>
    <n v="4.5619999999857441E-7"/>
    <m/>
  </r>
  <r>
    <x v="14"/>
    <s v="21223"/>
    <s v="Louisville Gas &amp; Electric Co - Trimble Co Generating Station"/>
    <n v="5742811"/>
    <n v="22616813"/>
    <s v="6071_B_1"/>
    <x v="0"/>
    <x v="0"/>
    <n v="1972.2719999999999"/>
    <n v="1950.1042500000001"/>
    <n v="1950.1054860009999"/>
    <n v="1.2360009998246824E-3"/>
    <m/>
  </r>
  <r>
    <x v="14"/>
    <s v="21223"/>
    <s v="Louisville Gas &amp; Electric Co - Trimble Co Generating Station"/>
    <n v="5742811"/>
    <n v="22616813"/>
    <s v="6071_B_1"/>
    <x v="0"/>
    <x v="1"/>
    <n v="2304.634"/>
    <n v="2249.9012499999999"/>
    <n v="2249.898832199"/>
    <n v="-2.4178009998649941E-3"/>
    <m/>
  </r>
  <r>
    <x v="14"/>
    <s v="21223"/>
    <s v="Louisville Gas &amp; Electric Co - Trimble Co Generating Station"/>
    <n v="5742811"/>
    <n v="22616913"/>
    <s v="6071_G_10"/>
    <x v="0"/>
    <x v="0"/>
    <n v="14.1"/>
    <n v="24.411865235"/>
    <n v="24.4118631199999"/>
    <n v="-2.1150001003888974E-6"/>
    <m/>
  </r>
  <r>
    <x v="14"/>
    <s v="21223"/>
    <s v="Louisville Gas &amp; Electric Co - Trimble Co Generating Station"/>
    <n v="5742811"/>
    <n v="22616913"/>
    <s v="6071_G_10"/>
    <x v="0"/>
    <x v="1"/>
    <n v="0.29999700000000001"/>
    <n v="0.54347698949999901"/>
    <n v="0.543477009499999"/>
    <n v="1.9999999989472883E-8"/>
    <m/>
  </r>
  <r>
    <x v="14"/>
    <s v="21223"/>
    <s v="Louisville Gas &amp; Electric Co - Trimble Co Generating Station"/>
    <n v="5742811"/>
    <n v="22617113"/>
    <s v="6071_G_9"/>
    <x v="0"/>
    <x v="0"/>
    <n v="39"/>
    <n v="31.889355469999899"/>
    <n v="31.88934281002"/>
    <n v="-1.2659979898188567E-5"/>
    <m/>
  </r>
  <r>
    <x v="14"/>
    <s v="21223"/>
    <s v="Louisville Gas &amp; Electric Co - Trimble Co Generating Station"/>
    <n v="5742811"/>
    <n v="22617113"/>
    <s v="6071_G_9"/>
    <x v="0"/>
    <x v="1"/>
    <n v="0.70002299999999995"/>
    <n v="0.60434100349999997"/>
    <n v="0.60434101160009901"/>
    <n v="8.1000990359569869E-9"/>
    <m/>
  </r>
  <r>
    <x v="14"/>
    <s v="21223"/>
    <s v="Louisville Gas &amp; Electric Co - Trimble Co Generating Station"/>
    <n v="5742811"/>
    <n v="86766713"/>
    <s v="6071_B_2"/>
    <x v="0"/>
    <x v="0"/>
    <n v="778.97199999999998"/>
    <n v="778.97325000000001"/>
    <n v="778.97211149999998"/>
    <n v="-1.1385000000245782E-3"/>
    <m/>
  </r>
  <r>
    <x v="14"/>
    <s v="21223"/>
    <s v="Louisville Gas &amp; Electric Co - Trimble Co Generating Station"/>
    <n v="5742811"/>
    <n v="86766713"/>
    <s v="6071_B_2"/>
    <x v="0"/>
    <x v="1"/>
    <n v="1254.0129999999999"/>
    <n v="1254.0131249999999"/>
    <n v="1254.01280561099"/>
    <n v="-3.1938900997374731E-4"/>
    <m/>
  </r>
  <r>
    <x v="14"/>
    <s v="21233"/>
    <s v="Big Rivers Electric Corp - Green Station"/>
    <n v="6098611"/>
    <n v="86744213"/>
    <s v="6639_B_G1"/>
    <x v="0"/>
    <x v="0"/>
    <n v="1719.4760000000001"/>
    <n v="1719.475625"/>
    <n v="1719.4762605010001"/>
    <n v="6.3550100003340049E-4"/>
    <m/>
  </r>
  <r>
    <x v="14"/>
    <s v="21233"/>
    <s v="Big Rivers Electric Corp - Green Station"/>
    <n v="6098611"/>
    <n v="86744213"/>
    <s v="6639_B_G1"/>
    <x v="0"/>
    <x v="1"/>
    <n v="1853.1579999999999"/>
    <n v="1853.157375"/>
    <n v="1853.1584123099999"/>
    <n v="1.0373099999014812E-3"/>
    <m/>
  </r>
  <r>
    <x v="14"/>
    <s v="21233"/>
    <s v="Big Rivers Electric Corp - Green Station"/>
    <n v="6098611"/>
    <n v="86744513"/>
    <s v="6639_B_G2"/>
    <x v="0"/>
    <x v="0"/>
    <n v="1995.876"/>
    <n v="1995.875"/>
    <n v="1995.8763099999901"/>
    <n v="1.3099999900987314E-3"/>
    <m/>
  </r>
  <r>
    <x v="14"/>
    <s v="21233"/>
    <s v="Big Rivers Electric Corp - Green Station"/>
    <n v="6098611"/>
    <n v="86744513"/>
    <s v="6639_B_G2"/>
    <x v="0"/>
    <x v="1"/>
    <n v="828.37699999999904"/>
    <n v="828.37562500000001"/>
    <n v="828.37686590009901"/>
    <n v="1.240900098991915E-3"/>
    <m/>
  </r>
  <r>
    <x v="14"/>
    <s v="21233"/>
    <s v="Big Rivers Electric Corp - Reid HMP&amp;L Station 2"/>
    <n v="6067211"/>
    <n v="83024613"/>
    <s v="1383_G_GEN2"/>
    <x v="0"/>
    <x v="0"/>
    <n v="28.463999999999999"/>
    <n v="28.463519529999999"/>
    <n v="28.4635"/>
    <n v="-1.9529999999434722E-5"/>
    <m/>
  </r>
  <r>
    <x v="14"/>
    <s v="21233"/>
    <s v="Big Rivers Electric Corp - Reid HMP&amp;L Station 2"/>
    <n v="6067211"/>
    <n v="83024613"/>
    <s v="1383_G_GEN2"/>
    <x v="0"/>
    <x v="1"/>
    <n v="2.44"/>
    <n v="2.4397497559999999"/>
    <n v="2.43975000109999"/>
    <n v="2.4509999008159866E-7"/>
    <m/>
  </r>
  <r>
    <x v="14"/>
    <s v="21233"/>
    <s v="Big Rivers Electric Corp - Reid HMP&amp;L Station 2"/>
    <n v="6067211"/>
    <n v="83024713"/>
    <s v="1382_B_H2"/>
    <x v="0"/>
    <x v="0"/>
    <n v="974.72199999999998"/>
    <n v="974.72349999999994"/>
    <n v="974.722501499999"/>
    <n v="-9.9850000094647839E-4"/>
    <m/>
  </r>
  <r>
    <x v="14"/>
    <s v="21233"/>
    <s v="Big Rivers Electric Corp - Reid HMP&amp;L Station 2"/>
    <n v="6067211"/>
    <n v="83024713"/>
    <s v="1382_B_H2"/>
    <x v="0"/>
    <x v="1"/>
    <n v="1247.8330000000001"/>
    <n v="1237.585875"/>
    <n v="1237.5865024909999"/>
    <n v="6.2749099993197888E-4"/>
    <m/>
  </r>
  <r>
    <x v="14"/>
    <s v="21233"/>
    <s v="Big Rivers Electric Corp - Reid HMP&amp;L Station 2"/>
    <n v="6067211"/>
    <n v="83024913"/>
    <s v="1382_B_H1"/>
    <x v="0"/>
    <x v="0"/>
    <n v="986.09500000000003"/>
    <n v="986.094875"/>
    <n v="986.09502471099904"/>
    <n v="1.4971099903959839E-4"/>
    <m/>
  </r>
  <r>
    <x v="14"/>
    <s v="21233"/>
    <s v="Big Rivers Electric Corp - Reid HMP&amp;L Station 2"/>
    <n v="6067211"/>
    <n v="83024913"/>
    <s v="1382_B_H1"/>
    <x v="0"/>
    <x v="1"/>
    <n v="950.30899999999997"/>
    <n v="930.51462500000002"/>
    <n v="930.51222819999896"/>
    <n v="-2.3968000010654578E-3"/>
    <m/>
  </r>
  <r>
    <x v="14"/>
    <s v="21233"/>
    <s v="Big Rivers Electric Corp - Reid HMP&amp;L Station 2"/>
    <n v="6067211"/>
    <n v="83025013"/>
    <s v="1383_B_R1"/>
    <x v="0"/>
    <x v="0"/>
    <n v="0"/>
    <m/>
    <m/>
    <n v="0"/>
    <m/>
  </r>
  <r>
    <x v="14"/>
    <s v="21233"/>
    <s v="Big Rivers Electric Corp - Reid HMP&amp;L Station 2"/>
    <n v="6067211"/>
    <n v="83025013"/>
    <s v="1383_B_R1"/>
    <x v="0"/>
    <x v="1"/>
    <n v="0"/>
    <m/>
    <m/>
    <n v="0"/>
    <m/>
  </r>
  <r>
    <x v="15"/>
    <s v="22001"/>
    <s v="Bayou Cove Peaking Power LLC NRG - S Central Operation - Bayou Cove Peaking Powe"/>
    <n v="7368411"/>
    <n v="80131613"/>
    <s v="55433_G_0001"/>
    <x v="0"/>
    <x v="0"/>
    <n v="2.7431999999999999"/>
    <n v="3.5273234864999998"/>
    <n v="3.5273240819999998"/>
    <n v="5.9549999997798864E-7"/>
    <m/>
  </r>
  <r>
    <x v="15"/>
    <s v="22001"/>
    <s v="Bayou Cove Peaking Power LLC NRG - S Central Operation - Bayou Cove Peaking Powe"/>
    <n v="7368411"/>
    <n v="80131613"/>
    <s v="55433_G_0001"/>
    <x v="0"/>
    <x v="1"/>
    <n v="7.1791999999999995E-2"/>
    <n v="8.6221954349999894E-2"/>
    <n v="8.6222001019999994E-2"/>
    <n v="4.6670000100612619E-8"/>
    <m/>
  </r>
  <r>
    <x v="15"/>
    <s v="22001"/>
    <s v="Bayou Cove Peaking Power LLC NRG - S Central Operation - Bayou Cove Peaking Powe"/>
    <n v="7368411"/>
    <n v="80131713"/>
    <s v="55433_G_0003"/>
    <x v="0"/>
    <x v="0"/>
    <n v="3.9796"/>
    <n v="4.713020996"/>
    <n v="4.7130205409999899"/>
    <n v="-4.5500001011333779E-7"/>
    <m/>
  </r>
  <r>
    <x v="15"/>
    <s v="22001"/>
    <s v="Bayou Cove Peaking Power LLC NRG - S Central Operation - Bayou Cove Peaking Powe"/>
    <n v="7368411"/>
    <n v="80131713"/>
    <s v="55433_G_0003"/>
    <x v="0"/>
    <x v="1"/>
    <n v="9.7266000000000005E-2"/>
    <n v="0.1102705078"/>
    <n v="0.11027050100000001"/>
    <n v="-6.7999999936452227E-9"/>
    <m/>
  </r>
  <r>
    <x v="15"/>
    <s v="22001"/>
    <s v="Bayou Cove Peaking Power LLC NRG - S Central Operation - Bayou Cove Peaking Powe"/>
    <n v="7368411"/>
    <n v="80131913"/>
    <s v="55433_G_0004"/>
    <x v="0"/>
    <x v="0"/>
    <n v="3.8694899999999999"/>
    <n v="4.8478930665000002"/>
    <n v="4.8478936529999999"/>
    <n v="5.8649999967741451E-7"/>
    <m/>
  </r>
  <r>
    <x v="15"/>
    <s v="22001"/>
    <s v="Bayou Cove Peaking Power LLC NRG - S Central Operation - Bayou Cove Peaking Powe"/>
    <n v="7368411"/>
    <n v="80131913"/>
    <s v="55433_G_0004"/>
    <x v="0"/>
    <x v="1"/>
    <n v="9.6821000000000004E-2"/>
    <n v="0.11337504579999901"/>
    <n v="0.11337500121000001"/>
    <n v="-4.4589998998700864E-8"/>
    <m/>
  </r>
  <r>
    <x v="15"/>
    <s v="22001"/>
    <s v="Bayou Cove Peaking Power LLC NRG - S Central Operation - Bayou Cove Peaking Powe"/>
    <n v="7368411"/>
    <n v="80132113"/>
    <s v="55433_G_0002"/>
    <x v="0"/>
    <x v="0"/>
    <n v="4.2332999999999998"/>
    <n v="5.2617070299999904"/>
    <n v="5.2617047049999996"/>
    <n v="-2.3249999907548613E-6"/>
    <m/>
  </r>
  <r>
    <x v="15"/>
    <s v="22001"/>
    <s v="Bayou Cove Peaking Power LLC NRG - S Central Operation - Bayou Cove Peaking Powe"/>
    <n v="7368411"/>
    <n v="80132113"/>
    <s v="55433_G_0002"/>
    <x v="0"/>
    <x v="1"/>
    <n v="0.13505"/>
    <n v="0.1553525238"/>
    <n v="0.155352501609999"/>
    <n v="-2.2190001003341564E-8"/>
    <m/>
  </r>
  <r>
    <x v="15"/>
    <s v="22001"/>
    <s v="Cleco Power LLC - Acadia Power Station"/>
    <n v="6082711"/>
    <n v="80438613"/>
    <s v="55173_G_CT12"/>
    <x v="0"/>
    <x v="0"/>
    <n v="53.8"/>
    <n v="53.837832049999903"/>
    <n v="53.8377287899999"/>
    <n v="-1.0326000000304703E-4"/>
    <m/>
  </r>
  <r>
    <x v="15"/>
    <s v="22001"/>
    <s v="Cleco Power LLC - Acadia Power Station"/>
    <n v="6082711"/>
    <n v="80438613"/>
    <s v="55173_G_CT12"/>
    <x v="0"/>
    <x v="1"/>
    <n v="3.4"/>
    <n v="3.3433220215000001"/>
    <n v="3.3433180020000002"/>
    <n v="-4.0194999999521031E-6"/>
    <m/>
  </r>
  <r>
    <x v="15"/>
    <s v="22001"/>
    <s v="Cleco Power LLC - Acadia Power Station"/>
    <n v="6082711"/>
    <n v="80438813"/>
    <s v="55173_G_CT11"/>
    <x v="0"/>
    <x v="0"/>
    <n v="56.3"/>
    <n v="56.259265599999999"/>
    <n v="56.2596149499999"/>
    <n v="3.4934999990099413E-4"/>
    <m/>
  </r>
  <r>
    <x v="15"/>
    <s v="22001"/>
    <s v="Cleco Power LLC - Acadia Power Station"/>
    <n v="6082711"/>
    <n v="80438813"/>
    <s v="55173_G_CT11"/>
    <x v="0"/>
    <x v="1"/>
    <n v="3.5"/>
    <n v="3.5056374509999899"/>
    <n v="3.5056500050999899"/>
    <n v="1.255410000000623E-5"/>
    <m/>
  </r>
  <r>
    <x v="15"/>
    <s v="22001"/>
    <s v="Cleco Power LLC - Acadia Power Station"/>
    <n v="6082711"/>
    <n v="80439113"/>
    <s v="55173_G_CT25"/>
    <x v="0"/>
    <x v="0"/>
    <n v="63.7"/>
    <n v="63.663308599999901"/>
    <n v="63.663301519999898"/>
    <n v="-7.0800000031567834E-6"/>
    <m/>
  </r>
  <r>
    <x v="15"/>
    <s v="22001"/>
    <s v="Cleco Power LLC - Acadia Power Station"/>
    <n v="6082711"/>
    <n v="80439113"/>
    <s v="55173_G_CT25"/>
    <x v="0"/>
    <x v="1"/>
    <n v="4"/>
    <n v="3.9918588865000002"/>
    <n v="3.9918670030099901"/>
    <n v="8.1165099898861115E-6"/>
    <m/>
  </r>
  <r>
    <x v="15"/>
    <s v="22001"/>
    <s v="Cleco Power LLC - Acadia Power Station"/>
    <n v="6082711"/>
    <n v="80439313"/>
    <s v="55173_G_CT24"/>
    <x v="0"/>
    <x v="0"/>
    <n v="55.5"/>
    <n v="55.661613299999999"/>
    <n v="55.661835359999998"/>
    <n v="2.2205999999869164E-4"/>
    <m/>
  </r>
  <r>
    <x v="15"/>
    <s v="22001"/>
    <s v="Cleco Power LLC - Acadia Power Station"/>
    <n v="6082711"/>
    <n v="80439313"/>
    <s v="55173_G_CT24"/>
    <x v="0"/>
    <x v="1"/>
    <n v="3.8"/>
    <n v="3.6895786134999899"/>
    <n v="3.689588504"/>
    <n v="9.8905000101012774E-6"/>
    <m/>
  </r>
  <r>
    <x v="15"/>
    <s v="22005"/>
    <s v="Shell Chemical LP - Geismar Plant"/>
    <n v="7445611"/>
    <n v="80854713"/>
    <s v="56248_G_201G"/>
    <x v="1"/>
    <x v="0"/>
    <n v="24.412400000000002"/>
    <m/>
    <n v="24.479284139999901"/>
    <n v="6.6884139999899617E-2"/>
    <m/>
  </r>
  <r>
    <x v="15"/>
    <s v="22005"/>
    <s v="Shell Chemical LP - Geismar Plant"/>
    <n v="7445611"/>
    <n v="80854713"/>
    <s v="56248_G_201G"/>
    <x v="1"/>
    <x v="1"/>
    <n v="1.1833199999999999"/>
    <m/>
    <n v="1.1865621179999899"/>
    <n v="3.2421179999899685E-3"/>
    <m/>
  </r>
  <r>
    <x v="15"/>
    <s v="22005"/>
    <s v="Shell Chemical LP - Geismar Plant"/>
    <n v="7445611"/>
    <n v="80858213"/>
    <s v="56248_G_101G"/>
    <x v="1"/>
    <x v="0"/>
    <n v="26.260899999999999"/>
    <m/>
    <n v="26.332850879999999"/>
    <n v="7.1950879999999273E-2"/>
    <m/>
  </r>
  <r>
    <x v="15"/>
    <s v="22005"/>
    <s v="Shell Chemical LP - Geismar Plant"/>
    <n v="7445611"/>
    <n v="80858213"/>
    <s v="56248_G_101G"/>
    <x v="1"/>
    <x v="1"/>
    <n v="1.2419100000000001"/>
    <m/>
    <n v="1.2453128039999899"/>
    <n v="3.402803999989823E-3"/>
    <m/>
  </r>
  <r>
    <x v="15"/>
    <s v="22017"/>
    <s v="SWEPCO - Arsenal Hill/J Lamar Stall Power Plant"/>
    <n v="6116111"/>
    <n v="80711413"/>
    <s v="1416_B_5A"/>
    <x v="0"/>
    <x v="0"/>
    <n v="24.6"/>
    <n v="24.542939454999999"/>
    <n v="24.542937510000002"/>
    <n v="-1.9449999975051924E-6"/>
    <m/>
  </r>
  <r>
    <x v="15"/>
    <s v="22017"/>
    <s v="SWEPCO - Arsenal Hill/J Lamar Stall Power Plant"/>
    <n v="6116111"/>
    <n v="80711413"/>
    <s v="1416_B_5A"/>
    <x v="0"/>
    <x v="1"/>
    <n v="0.1"/>
    <n v="0.139866256699999"/>
    <n v="0.13986600621110001"/>
    <n v="-2.5048889898404703E-7"/>
    <m/>
  </r>
  <r>
    <x v="15"/>
    <s v="22017"/>
    <s v="SWEPCO - Arsenal Hill/J Lamar Stall Power Plant"/>
    <n v="6116111"/>
    <n v="95093713"/>
    <s v="56565_G_6A"/>
    <x v="0"/>
    <x v="0"/>
    <n v="67.099999999999994"/>
    <n v="67.026929699999997"/>
    <n v="67.027120719999999"/>
    <n v="1.9102000000259522E-4"/>
    <m/>
  </r>
  <r>
    <x v="15"/>
    <s v="22017"/>
    <s v="SWEPCO - Arsenal Hill/J Lamar Stall Power Plant"/>
    <n v="6116111"/>
    <n v="95093713"/>
    <s v="56565_G_6A"/>
    <x v="0"/>
    <x v="1"/>
    <n v="3.7"/>
    <n v="3.6957404784999901"/>
    <n v="3.6957485019999998"/>
    <n v="8.0235000097239606E-6"/>
    <m/>
  </r>
  <r>
    <x v="15"/>
    <s v="22017"/>
    <s v="SWEPCO - Arsenal Hill/J Lamar Stall Power Plant"/>
    <n v="6116111"/>
    <n v="95093913"/>
    <s v="56565_G_6B"/>
    <x v="0"/>
    <x v="0"/>
    <n v="68.8"/>
    <n v="68.771617199999994"/>
    <n v="68.771408550000004"/>
    <n v="-2.086499999904845E-4"/>
    <m/>
  </r>
  <r>
    <x v="15"/>
    <s v="22017"/>
    <s v="SWEPCO - Arsenal Hill/J Lamar Stall Power Plant"/>
    <n v="6116111"/>
    <n v="95093913"/>
    <s v="56565_G_6B"/>
    <x v="0"/>
    <x v="1"/>
    <n v="3.7"/>
    <n v="3.6875234374999999"/>
    <n v="3.6875224979999999"/>
    <n v="-9.3950000001896683E-7"/>
    <m/>
  </r>
  <r>
    <x v="15"/>
    <s v="22017"/>
    <s v="Southwestern Electric Power Co (SWEPCO) - Lieberman Power Plant"/>
    <n v="7928011"/>
    <n v="81338913"/>
    <s v="1417_B_3"/>
    <x v="0"/>
    <x v="0"/>
    <n v="13.5"/>
    <n v="13.495942384999999"/>
    <n v="13.4959384999999"/>
    <n v="-3.8850000994017364E-6"/>
    <m/>
  </r>
  <r>
    <x v="15"/>
    <s v="22017"/>
    <s v="Southwestern Electric Power Co (SWEPCO) - Lieberman Power Plant"/>
    <n v="7928011"/>
    <n v="81338913"/>
    <s v="1417_B_3"/>
    <x v="0"/>
    <x v="1"/>
    <n v="5.5E-2"/>
    <n v="5.4974029549999998E-2"/>
    <n v="5.4974000000000002E-2"/>
    <n v="-2.9549999995548415E-8"/>
    <m/>
  </r>
  <r>
    <x v="15"/>
    <s v="22017"/>
    <s v="Southwestern Electric Power Co (SWEPCO) - Lieberman Power Plant"/>
    <n v="7928011"/>
    <n v="81339113"/>
    <s v="1417_B_4"/>
    <x v="0"/>
    <x v="0"/>
    <n v="38.4"/>
    <n v="38.390183595000003"/>
    <n v="38.390177820010003"/>
    <n v="-5.7749900008730037E-6"/>
    <m/>
  </r>
  <r>
    <x v="15"/>
    <s v="22017"/>
    <s v="Southwestern Electric Power Co (SWEPCO) - Lieberman Power Plant"/>
    <n v="7928011"/>
    <n v="81339113"/>
    <s v="1417_B_4"/>
    <x v="0"/>
    <x v="1"/>
    <n v="0.1"/>
    <n v="0.14109561155"/>
    <n v="0.141095506712"/>
    <n v="-1.0483800000349319E-7"/>
    <m/>
  </r>
  <r>
    <x v="15"/>
    <s v="22019"/>
    <s v="Agrilectric Power Partners Ltd"/>
    <n v="5718311"/>
    <n v="80724913"/>
    <s v="10593_B_BLR1"/>
    <x v="1"/>
    <x v="0"/>
    <n v="183.78"/>
    <m/>
    <n v="184.17621389999999"/>
    <n v="0.39621389999999224"/>
    <m/>
  </r>
  <r>
    <x v="15"/>
    <s v="22019"/>
    <s v="Agrilectric Power Partners Ltd"/>
    <n v="5718311"/>
    <n v="80724913"/>
    <s v="10593_B_BLR1"/>
    <x v="1"/>
    <x v="1"/>
    <n v="58.65"/>
    <m/>
    <n v="58.776446399999898"/>
    <n v="0.12644639999989948"/>
    <m/>
  </r>
  <r>
    <x v="15"/>
    <s v="22019"/>
    <s v="Eagle US 2 LLC - Lake Charles Complex"/>
    <n v="7354911"/>
    <n v="82296913"/>
    <s v="50489_G_C1"/>
    <x v="1"/>
    <x v="0"/>
    <n v="871.15809999999999"/>
    <m/>
    <n v="873.54508685999497"/>
    <n v="2.3869868599949768"/>
    <m/>
  </r>
  <r>
    <x v="15"/>
    <s v="22019"/>
    <s v="Eagle US 2 LLC - Lake Charles Complex"/>
    <n v="7354911"/>
    <n v="82296913"/>
    <s v="50489_G_C1"/>
    <x v="1"/>
    <x v="1"/>
    <n v="3.6571950000000002"/>
    <m/>
    <n v="3.6672137868000201"/>
    <n v="1.0018786800019885E-2"/>
    <m/>
  </r>
  <r>
    <x v="15"/>
    <s v="22019"/>
    <s v="Eagle US 2 LLC - Lake Charles Complex"/>
    <n v="7354911"/>
    <n v="82297013"/>
    <s v="50489_G_C4"/>
    <x v="1"/>
    <x v="0"/>
    <n v="2127.0300000000002"/>
    <m/>
    <n v="2132.8576799999801"/>
    <n v="5.8276799999798641"/>
    <m/>
  </r>
  <r>
    <x v="15"/>
    <s v="22019"/>
    <s v="Eagle US 2 LLC - Lake Charles Complex"/>
    <n v="7354911"/>
    <n v="82297013"/>
    <s v="50489_G_C4"/>
    <x v="1"/>
    <x v="1"/>
    <n v="2.6223000000000001"/>
    <m/>
    <n v="2.62948490999998"/>
    <n v="7.1849099999798938E-3"/>
    <m/>
  </r>
  <r>
    <x v="15"/>
    <s v="22019"/>
    <s v="Eagle US 2 LLC - Lake Charles Complex"/>
    <n v="7354911"/>
    <n v="82303113"/>
    <s v="50489_G_C5"/>
    <x v="1"/>
    <x v="0"/>
    <n v="536.03899999999999"/>
    <m/>
    <n v="537.50759999999798"/>
    <n v="1.4685999999979913"/>
    <m/>
  </r>
  <r>
    <x v="15"/>
    <s v="22019"/>
    <s v="Eagle US 2 LLC - Lake Charles Complex"/>
    <n v="7354911"/>
    <n v="82303113"/>
    <s v="50489_G_C5"/>
    <x v="1"/>
    <x v="1"/>
    <n v="0.66080000000000005"/>
    <m/>
    <n v="0.66261042600000297"/>
    <n v="1.8104260000029182E-3"/>
    <m/>
  </r>
  <r>
    <x v="15"/>
    <s v="22019"/>
    <s v="Eagle US 2 LLC - Lake Charles Complex"/>
    <n v="7354911"/>
    <n v="82305813"/>
    <s v="50489_G_C2"/>
    <x v="1"/>
    <x v="0"/>
    <n v="657.52300000000002"/>
    <m/>
    <n v="659.32458779999502"/>
    <n v="1.8015877999949907"/>
    <m/>
  </r>
  <r>
    <x v="15"/>
    <s v="22019"/>
    <s v="Eagle US 2 LLC - Lake Charles Complex"/>
    <n v="7354911"/>
    <n v="82305813"/>
    <s v="50489_G_C2"/>
    <x v="1"/>
    <x v="1"/>
    <n v="2.75514499999999"/>
    <m/>
    <n v="2.7626931720000099"/>
    <n v="7.5481720000198926E-3"/>
    <m/>
  </r>
  <r>
    <x v="15"/>
    <s v="22019"/>
    <s v="Eagle US 2 LLC - Lake Charles Complex"/>
    <n v="7354911"/>
    <n v="82306013"/>
    <s v="55117_G_RS-5"/>
    <x v="0"/>
    <x v="0"/>
    <n v="387.04"/>
    <n v="410.18084375000001"/>
    <n v="410.18150680000002"/>
    <n v="6.6305000001420922E-4"/>
    <m/>
  </r>
  <r>
    <x v="15"/>
    <s v="22019"/>
    <s v="Eagle US 2 LLC - Lake Charles Complex"/>
    <n v="7354911"/>
    <n v="82306013"/>
    <s v="55117_G_RS-5"/>
    <x v="0"/>
    <x v="1"/>
    <n v="3.1359699999999999"/>
    <n v="4.6568876955"/>
    <n v="4.6569465029999897"/>
    <n v="5.8807499989654843E-5"/>
    <m/>
  </r>
  <r>
    <x v="15"/>
    <s v="22019"/>
    <s v="Eagle US 2 LLC - Lake Charles Complex"/>
    <n v="7354911"/>
    <n v="82320413"/>
    <s v="55117_G_RS-6"/>
    <x v="0"/>
    <x v="0"/>
    <n v="389.76900000000001"/>
    <n v="393.48409375"/>
    <n v="393.48466380000002"/>
    <n v="5.7005000002163797E-4"/>
    <m/>
  </r>
  <r>
    <x v="15"/>
    <s v="22019"/>
    <s v="Eagle US 2 LLC - Lake Charles Complex"/>
    <n v="7354911"/>
    <n v="82320413"/>
    <s v="55117_G_RS-6"/>
    <x v="0"/>
    <x v="1"/>
    <n v="3.1894999999999998"/>
    <n v="4.5244350584999999"/>
    <n v="4.5244149959999902"/>
    <n v="-2.0062500009743189E-5"/>
    <m/>
  </r>
  <r>
    <x v="15"/>
    <s v="22019"/>
    <s v="Entergy LA LLC - Calcasieu Generating Plant"/>
    <n v="6397411"/>
    <n v="87200613"/>
    <s v="55165_G_G102"/>
    <x v="0"/>
    <x v="0"/>
    <n v="51.26"/>
    <n v="51.261582049999902"/>
    <n v="51.261581630000002"/>
    <n v="-4.1999989974783603E-7"/>
    <m/>
  </r>
  <r>
    <x v="15"/>
    <s v="22019"/>
    <s v="Entergy LA LLC - Calcasieu Generating Plant"/>
    <n v="6397411"/>
    <n v="87200613"/>
    <s v="55165_G_G102"/>
    <x v="0"/>
    <x v="1"/>
    <n v="0.43"/>
    <n v="0.42560321044999899"/>
    <n v="0.4256035071"/>
    <n v="2.9665000100820293E-7"/>
    <m/>
  </r>
  <r>
    <x v="15"/>
    <s v="22019"/>
    <s v="Entergy LA LLC - Calcasieu Generating Plant"/>
    <n v="6397411"/>
    <n v="87200713"/>
    <s v="55165_G_G101"/>
    <x v="0"/>
    <x v="0"/>
    <n v="151.41999999999899"/>
    <n v="151.41896875"/>
    <n v="151.41887592"/>
    <n v="-9.2829999999821666E-5"/>
    <m/>
  </r>
  <r>
    <x v="15"/>
    <s v="22019"/>
    <s v="Entergy LA LLC - Calcasieu Generating Plant"/>
    <n v="6397411"/>
    <n v="87200713"/>
    <s v="55165_G_G101"/>
    <x v="0"/>
    <x v="1"/>
    <n v="0.96"/>
    <n v="0.96181256100000001"/>
    <n v="0.96181253952999901"/>
    <n v="-2.1470000999279648E-8"/>
    <m/>
  </r>
  <r>
    <x v="15"/>
    <s v="22019"/>
    <s v="Entergy LA LLC - Nelson Industrial Steam Co (NISCO)"/>
    <n v="7380711"/>
    <n v="82066513"/>
    <s v="1393_B_2A"/>
    <x v="0"/>
    <x v="0"/>
    <n v="729.16999999999905"/>
    <n v="729.17449999999997"/>
    <n v="729.17355459999897"/>
    <n v="-9.4540000100096222E-4"/>
    <m/>
  </r>
  <r>
    <x v="15"/>
    <s v="22019"/>
    <s v="Entergy LA LLC - Nelson Industrial Steam Co (NISCO)"/>
    <n v="7380711"/>
    <n v="82066513"/>
    <s v="1393_B_2A"/>
    <x v="0"/>
    <x v="1"/>
    <n v="3167"/>
    <m/>
    <n v="3167.0008772000001"/>
    <n v="8.7720000010449439E-4"/>
    <m/>
  </r>
  <r>
    <x v="15"/>
    <s v="22019"/>
    <s v="Entergy LA LLC - Nelson Industrial Steam Co (NISCO)"/>
    <n v="7380711"/>
    <n v="82066713"/>
    <s v="1393_B_1A"/>
    <x v="0"/>
    <x v="0"/>
    <n v="650.07000000000005"/>
    <n v="645.95275000000004"/>
    <n v="645.95301260099995"/>
    <n v="2.6260099991759489E-4"/>
    <m/>
  </r>
  <r>
    <x v="15"/>
    <s v="22019"/>
    <s v="Entergy LA LLC - Nelson Industrial Steam Co (NISCO)"/>
    <n v="7380711"/>
    <n v="82066713"/>
    <s v="1393_B_1A"/>
    <x v="0"/>
    <x v="1"/>
    <n v="3042"/>
    <m/>
    <n v="3041.99897499999"/>
    <n v="-1.0250000100313628E-3"/>
    <m/>
  </r>
  <r>
    <x v="15"/>
    <s v="22019"/>
    <s v="Entergy Louisiana LLC - Roy S Nelson Plant"/>
    <n v="8361211"/>
    <n v="82325013"/>
    <s v="1393_B_4"/>
    <x v="0"/>
    <x v="0"/>
    <n v="267.58999999999997"/>
    <n v="266.95018750000003"/>
    <n v="266.95016232"/>
    <n v="-2.5180000022828608E-5"/>
    <m/>
  </r>
  <r>
    <x v="15"/>
    <s v="22019"/>
    <s v="Entergy Louisiana LLC - Roy S Nelson Plant"/>
    <n v="8361211"/>
    <n v="82325013"/>
    <s v="1393_B_4"/>
    <x v="0"/>
    <x v="1"/>
    <n v="1.22"/>
    <n v="1.2186259765"/>
    <n v="1.2186270001999999"/>
    <n v="1.0236999998802787E-6"/>
    <m/>
  </r>
  <r>
    <x v="15"/>
    <s v="22019"/>
    <s v="Entergy Louisiana LLC - Roy S Nelson Plant"/>
    <n v="8361211"/>
    <n v="82325613"/>
    <s v="1393_B_6"/>
    <x v="0"/>
    <x v="0"/>
    <n v="2645.52"/>
    <n v="2645.5214999999998"/>
    <n v="2645.5224555099999"/>
    <n v="9.5551000003979425E-4"/>
    <m/>
  </r>
  <r>
    <x v="15"/>
    <s v="22019"/>
    <s v="Entergy Louisiana LLC - Roy S Nelson Plant"/>
    <n v="8361211"/>
    <n v="82325613"/>
    <s v="1393_B_6"/>
    <x v="0"/>
    <x v="1"/>
    <n v="8494.61"/>
    <n v="8494.6110000000008"/>
    <n v="8494.6070761009905"/>
    <n v="-3.9238990102603566E-3"/>
    <m/>
  </r>
  <r>
    <x v="15"/>
    <s v="22019"/>
    <s v="Rain CII Carbon LLC - Lake Charles Calcining Plant"/>
    <n v="7355211"/>
    <n v="80706513"/>
    <s v="58310_B_B-1"/>
    <x v="1"/>
    <x v="0"/>
    <n v="40.785400000000003"/>
    <m/>
    <n v="40.873329830000003"/>
    <n v="8.7929830000000209E-2"/>
    <m/>
  </r>
  <r>
    <x v="15"/>
    <s v="22019"/>
    <s v="Rain CII Carbon LLC - Lake Charles Calcining Plant"/>
    <n v="7355211"/>
    <n v="80706513"/>
    <s v="58310_B_B-1"/>
    <x v="1"/>
    <x v="1"/>
    <n v="1777.94"/>
    <m/>
    <n v="1781.773007"/>
    <n v="3.8330069999999523"/>
    <m/>
  </r>
  <r>
    <x v="15"/>
    <s v="22031"/>
    <s v="CLECO Power LLC - Dolet Hills Power Station"/>
    <n v="7354411"/>
    <n v="80274313"/>
    <s v="51_B_1"/>
    <x v="0"/>
    <x v="0"/>
    <n v="3384.42"/>
    <n v="3403.6247499999999"/>
    <n v="3403.6284665019898"/>
    <n v="3.7165019898566243E-3"/>
    <m/>
  </r>
  <r>
    <x v="15"/>
    <s v="22031"/>
    <s v="CLECO Power LLC - Dolet Hills Power Station"/>
    <n v="7354411"/>
    <n v="80274313"/>
    <s v="51_B_1"/>
    <x v="0"/>
    <x v="1"/>
    <n v="16000.5"/>
    <n v="16091.321"/>
    <n v="16091.324515"/>
    <n v="3.515000000334112E-3"/>
    <m/>
  </r>
  <r>
    <x v="15"/>
    <s v="22033"/>
    <s v="Entergy Louisiana LLC - Louisiana Station Electrical Generating Plants 1 &amp; 2"/>
    <n v="5160611"/>
    <n v="80696713"/>
    <s v="1391_B_3A"/>
    <x v="0"/>
    <x v="0"/>
    <n v="134.82"/>
    <n v="135.17632810000001"/>
    <n v="135.17652630000001"/>
    <n v="1.9819999999981519E-4"/>
    <m/>
  </r>
  <r>
    <x v="15"/>
    <s v="22033"/>
    <s v="Entergy Louisiana LLC - Louisiana Station Electrical Generating Plants 1 &amp; 2"/>
    <n v="5160611"/>
    <n v="80696713"/>
    <s v="1391_B_3A"/>
    <x v="0"/>
    <x v="1"/>
    <n v="1.43"/>
    <n v="1.4075104979999999"/>
    <n v="1.4075125180000001"/>
    <n v="2.0200000001580065E-6"/>
    <m/>
  </r>
  <r>
    <x v="15"/>
    <s v="22033"/>
    <s v="Entergy Louisiana LLC - Louisiana Station Electrical Generating Plants 1 &amp; 2"/>
    <n v="5160611"/>
    <n v="80696813"/>
    <s v="1391_B_1A"/>
    <x v="0"/>
    <x v="0"/>
    <n v="113.9"/>
    <n v="114.40716405000001"/>
    <n v="114.40709293"/>
    <n v="-7.1120000001201333E-5"/>
    <m/>
  </r>
  <r>
    <x v="15"/>
    <s v="22033"/>
    <s v="Entergy Louisiana LLC - Louisiana Station Electrical Generating Plants 1 &amp; 2"/>
    <n v="5160611"/>
    <n v="80696813"/>
    <s v="1391_B_1A"/>
    <x v="0"/>
    <x v="1"/>
    <n v="1.23"/>
    <n v="1.2245477295"/>
    <n v="1.2245480644"/>
    <n v="3.3489999995417463E-7"/>
    <m/>
  </r>
  <r>
    <x v="15"/>
    <s v="22033"/>
    <s v="Entergy Louisiana LLC - Louisiana Station Electrical Generating Plants 1 &amp; 2"/>
    <n v="5160611"/>
    <n v="80696913"/>
    <s v="1391_G_4A"/>
    <x v="0"/>
    <x v="0"/>
    <n v="1057.06"/>
    <n v="1057.4648749999999"/>
    <n v="1057.46535609999"/>
    <n v="4.8109999011103355E-4"/>
    <m/>
  </r>
  <r>
    <x v="15"/>
    <s v="22033"/>
    <s v="Entergy Louisiana LLC - Louisiana Station Electrical Generating Plants 1 &amp; 2"/>
    <n v="5160611"/>
    <n v="80696913"/>
    <s v="1391_G_4A"/>
    <x v="0"/>
    <x v="1"/>
    <n v="27"/>
    <n v="26.994728514999998"/>
    <n v="26.994760019999902"/>
    <n v="3.1504999903120279E-5"/>
    <m/>
  </r>
  <r>
    <x v="15"/>
    <s v="22033"/>
    <s v="Entergy Louisiana LLC - Louisiana Station Electrical Generating Plants 1 &amp; 2"/>
    <n v="5160611"/>
    <n v="80697013"/>
    <s v="1391_B_2A"/>
    <x v="0"/>
    <x v="0"/>
    <n v="132.59"/>
    <n v="132.75818749999999"/>
    <n v="132.7580868"/>
    <n v="-1.0069999999018364E-4"/>
    <m/>
  </r>
  <r>
    <x v="15"/>
    <s v="22033"/>
    <s v="Entergy Louisiana LLC - Louisiana Station Electrical Generating Plants 1 &amp; 2"/>
    <n v="5160611"/>
    <n v="80697013"/>
    <s v="1391_B_2A"/>
    <x v="0"/>
    <x v="1"/>
    <n v="1.39"/>
    <n v="1.3449398195"/>
    <n v="1.344943558"/>
    <n v="3.7385000000167423E-6"/>
    <m/>
  </r>
  <r>
    <x v="15"/>
    <s v="22033"/>
    <s v="Entergy Louisiana LLC - Louisiana Station Electrical Generating Plants 1 &amp; 2"/>
    <n v="5160611"/>
    <n v="80697113"/>
    <s v="1391_G_5A"/>
    <x v="0"/>
    <x v="0"/>
    <n v="372.32"/>
    <n v="373.29168750000002"/>
    <n v="373.29110800000001"/>
    <n v="-5.7950000001483204E-4"/>
    <m/>
  </r>
  <r>
    <x v="15"/>
    <s v="22033"/>
    <s v="Entergy Louisiana LLC - Louisiana Station Electrical Generating Plants 1 &amp; 2"/>
    <n v="5160611"/>
    <n v="80697113"/>
    <s v="1391_G_5A"/>
    <x v="0"/>
    <x v="1"/>
    <n v="27.27"/>
    <n v="27.253699219999898"/>
    <n v="27.253702779999902"/>
    <n v="3.5600000032331991E-6"/>
    <m/>
  </r>
  <r>
    <x v="15"/>
    <s v="22033"/>
    <s v="Formosa Plastics Corp Louisiana"/>
    <n v="7354711"/>
    <n v="79967613"/>
    <s v="54518_G_GT2"/>
    <x v="1"/>
    <x v="0"/>
    <n v="33.627000000000002"/>
    <m/>
    <n v="33.719122500000097"/>
    <n v="9.2122500000094476E-2"/>
    <m/>
  </r>
  <r>
    <x v="15"/>
    <s v="22033"/>
    <s v="Formosa Plastics Corp Louisiana"/>
    <n v="7354711"/>
    <n v="79967613"/>
    <s v="54518_G_GT2"/>
    <x v="1"/>
    <x v="1"/>
    <n v="0.871"/>
    <m/>
    <n v="0.87338616600000296"/>
    <n v="2.386166000002965E-3"/>
    <m/>
  </r>
  <r>
    <x v="15"/>
    <s v="22033"/>
    <s v="Formosa Plastics Corp Louisiana"/>
    <n v="7354711"/>
    <n v="79967813"/>
    <s v="54518_G_GT3"/>
    <x v="1"/>
    <x v="0"/>
    <n v="61.493000000000002"/>
    <m/>
    <n v="61.661484000000499"/>
    <n v="0.16848400000049679"/>
    <m/>
  </r>
  <r>
    <x v="15"/>
    <s v="22033"/>
    <s v="Formosa Plastics Corp Louisiana"/>
    <n v="7354711"/>
    <n v="79967813"/>
    <s v="54518_G_GT3"/>
    <x v="1"/>
    <x v="1"/>
    <n v="5.9240000000000004"/>
    <m/>
    <n v="5.9402312400000001"/>
    <n v="1.6231239999999758E-2"/>
    <m/>
  </r>
  <r>
    <x v="15"/>
    <s v="22039"/>
    <s v="CLECO Power LLC - Coughlin Power Station"/>
    <n v="7355011"/>
    <n v="80272813"/>
    <s v="1396_G_U6CT"/>
    <x v="0"/>
    <x v="0"/>
    <n v="195.8"/>
    <n v="195.74484375"/>
    <n v="195.74453512100001"/>
    <n v="-3.086289999885139E-4"/>
    <m/>
  </r>
  <r>
    <x v="15"/>
    <s v="22039"/>
    <s v="CLECO Power LLC - Coughlin Power Station"/>
    <n v="7355011"/>
    <n v="80272813"/>
    <s v="1396_G_U6CT"/>
    <x v="0"/>
    <x v="1"/>
    <n v="2.1"/>
    <n v="2.0897333985"/>
    <n v="2.0897335240000001"/>
    <n v="1.2550000016986473E-7"/>
    <m/>
  </r>
  <r>
    <x v="15"/>
    <s v="22039"/>
    <s v="CLECO Power LLC - Coughlin Power Station"/>
    <n v="7355011"/>
    <n v="80272913"/>
    <s v="1396_G_U7CT"/>
    <x v="0"/>
    <x v="0"/>
    <n v="124.2"/>
    <n v="124.1849844"/>
    <n v="124.18494738"/>
    <n v="-3.7020000007714771E-5"/>
    <m/>
  </r>
  <r>
    <x v="15"/>
    <s v="22039"/>
    <s v="CLECO Power LLC - Coughlin Power Station"/>
    <n v="7355011"/>
    <n v="80272913"/>
    <s v="1396_G_U7CT"/>
    <x v="0"/>
    <x v="1"/>
    <n v="2.1"/>
    <n v="2.1531884765"/>
    <n v="2.1531890230009898"/>
    <n v="5.465009897953621E-7"/>
    <m/>
  </r>
  <r>
    <x v="15"/>
    <s v="22039"/>
    <s v="CLECO Power LLC - Coughlin Power Station"/>
    <n v="7355011"/>
    <n v="80273013"/>
    <s v="1396_G_U72"/>
    <x v="0"/>
    <x v="0"/>
    <n v="120.4"/>
    <n v="120.38246095"/>
    <n v="120.382412669999"/>
    <n v="-4.8280000996214767E-5"/>
    <m/>
  </r>
  <r>
    <x v="15"/>
    <s v="22039"/>
    <s v="CLECO Power LLC - Coughlin Power Station"/>
    <n v="7355011"/>
    <n v="80273013"/>
    <s v="1396_G_U72"/>
    <x v="0"/>
    <x v="1"/>
    <n v="2.1"/>
    <n v="2.0646218260000002"/>
    <n v="2.06461904009999"/>
    <n v="-2.7859000102381515E-6"/>
    <m/>
  </r>
  <r>
    <x v="15"/>
    <s v="22047"/>
    <s v="Axiall LLC - Plaquemine Facility"/>
    <n v="7227011"/>
    <n v="80974613"/>
    <s v="55051_G_X773"/>
    <x v="1"/>
    <x v="0"/>
    <n v="303.63600000000002"/>
    <m/>
    <n v="304.46793359999901"/>
    <n v="0.8319335999989903"/>
    <m/>
  </r>
  <r>
    <x v="15"/>
    <s v="22047"/>
    <s v="Axiall LLC - Plaquemine Facility"/>
    <n v="7227011"/>
    <n v="80974613"/>
    <s v="55051_G_X773"/>
    <x v="1"/>
    <x v="1"/>
    <n v="0.21199999999999999"/>
    <m/>
    <n v="0.21258077879999901"/>
    <n v="5.8077879999901549E-4"/>
    <m/>
  </r>
  <r>
    <x v="15"/>
    <s v="22047"/>
    <s v="Axiall LLC - Plaquemine Facility"/>
    <n v="7227011"/>
    <n v="80977513"/>
    <s v="55051_G_X774"/>
    <x v="1"/>
    <x v="0"/>
    <n v="303.435"/>
    <m/>
    <n v="304.26634079999798"/>
    <n v="0.8313407999979745"/>
    <m/>
  </r>
  <r>
    <x v="15"/>
    <s v="22047"/>
    <s v="Axiall LLC - Plaquemine Facility"/>
    <n v="7227011"/>
    <n v="80977513"/>
    <s v="55051_G_X774"/>
    <x v="1"/>
    <x v="1"/>
    <n v="0.20200000000000001"/>
    <m/>
    <n v="0.20255347679999999"/>
    <n v="5.5347679999998012E-4"/>
    <m/>
  </r>
  <r>
    <x v="15"/>
    <s v="22047"/>
    <s v="Axiall LLC - Plaquemine Facility"/>
    <n v="7227011"/>
    <n v="80981713"/>
    <s v="55051_G_X775"/>
    <x v="1"/>
    <x v="0"/>
    <n v="274.851"/>
    <m/>
    <n v="275.60407559999902"/>
    <n v="0.75307559999902196"/>
    <m/>
  </r>
  <r>
    <x v="15"/>
    <s v="22047"/>
    <s v="Axiall LLC - Plaquemine Facility"/>
    <n v="7227011"/>
    <n v="80981713"/>
    <s v="55051_G_X775"/>
    <x v="1"/>
    <x v="1"/>
    <n v="0.183"/>
    <m/>
    <n v="0.183501383399999"/>
    <n v="5.0138339999900028E-4"/>
    <m/>
  </r>
  <r>
    <x v="15"/>
    <s v="22047"/>
    <s v="Carville Energy LLC - Carville Energy Center"/>
    <n v="5519911"/>
    <n v="80913213"/>
    <s v="55404_G_CTG2"/>
    <x v="0"/>
    <x v="0"/>
    <n v="151.84800000000001"/>
    <n v="155.96907809999999"/>
    <n v="155.96911352999999"/>
    <n v="3.5429999996949846E-5"/>
    <m/>
  </r>
  <r>
    <x v="15"/>
    <s v="22047"/>
    <s v="Carville Energy LLC - Carville Energy Center"/>
    <n v="5519911"/>
    <n v="80913213"/>
    <s v="55404_G_CTG2"/>
    <x v="0"/>
    <x v="1"/>
    <n v="2.8069000000000002"/>
    <n v="2.9364746094999998"/>
    <n v="2.936475025"/>
    <n v="4.1550000018375499E-7"/>
    <m/>
  </r>
  <r>
    <x v="15"/>
    <s v="22047"/>
    <s v="Carville Energy LLC - Carville Energy Center"/>
    <n v="5519911"/>
    <n v="80913313"/>
    <s v="55404_G_CTG1"/>
    <x v="0"/>
    <x v="0"/>
    <n v="179.88900000000001"/>
    <n v="188.64881249999999"/>
    <n v="188.64907732"/>
    <n v="2.6482000001237793E-4"/>
    <m/>
  </r>
  <r>
    <x v="15"/>
    <s v="22047"/>
    <s v="Carville Energy LLC - Carville Energy Center"/>
    <n v="5519911"/>
    <n v="80913313"/>
    <s v="55404_G_CTG1"/>
    <x v="0"/>
    <x v="1"/>
    <n v="3.2578"/>
    <n v="3.4701423340000002"/>
    <n v="3.4701220169999898"/>
    <n v="-2.031700001037251E-5"/>
    <m/>
  </r>
  <r>
    <x v="15"/>
    <s v="22047"/>
    <s v="Entergy LA LLC - Willow Glen Generating Plant"/>
    <n v="5504511"/>
    <n v="81114613"/>
    <s v="1394_B_2A"/>
    <x v="0"/>
    <x v="0"/>
    <n v="5.37"/>
    <n v="10.714090819999999"/>
    <n v="5.3570453999999996"/>
    <n v="-5.3570454199999995"/>
    <m/>
  </r>
  <r>
    <x v="15"/>
    <s v="22047"/>
    <s v="Entergy LA LLC - Willow Glen Generating Plant"/>
    <n v="5504511"/>
    <n v="81114613"/>
    <s v="1394_B_2A"/>
    <x v="0"/>
    <x v="1"/>
    <n v="3.3000000000000002E-2"/>
    <n v="6.5295997600000003E-2"/>
    <n v="3.2648000099999998E-2"/>
    <n v="-3.2647997500000005E-2"/>
    <m/>
  </r>
  <r>
    <x v="15"/>
    <s v="22047"/>
    <s v="Entergy LA LLC - Willow Glen Generating Plant"/>
    <n v="5504511"/>
    <n v="81115013"/>
    <s v="1394_B_2"/>
    <x v="0"/>
    <x v="0"/>
    <n v="5.37"/>
    <n v="10.714090819999999"/>
    <n v="5.3570453999999996"/>
    <n v="-5.3570454199999995"/>
    <m/>
  </r>
  <r>
    <x v="15"/>
    <s v="22047"/>
    <s v="Entergy LA LLC - Willow Glen Generating Plant"/>
    <n v="5504511"/>
    <n v="81115013"/>
    <s v="1394_B_2"/>
    <x v="0"/>
    <x v="1"/>
    <n v="3.3000000000000002E-2"/>
    <n v="6.5295997600000003E-2"/>
    <n v="3.2648000099999998E-2"/>
    <n v="-3.2647997500000005E-2"/>
    <m/>
  </r>
  <r>
    <x v="15"/>
    <s v="22047"/>
    <s v="Entergy LA LLC - Willow Glen Generating Plant"/>
    <n v="5504511"/>
    <n v="81115113"/>
    <s v="1394_B_4"/>
    <x v="0"/>
    <x v="0"/>
    <n v="130.4"/>
    <n v="130.33237500000001"/>
    <n v="130.332403"/>
    <n v="2.7999999986150215E-5"/>
    <m/>
  </r>
  <r>
    <x v="15"/>
    <s v="22047"/>
    <s v="Entergy LA LLC - Willow Glen Generating Plant"/>
    <n v="5504511"/>
    <n v="81115113"/>
    <s v="1394_B_4"/>
    <x v="0"/>
    <x v="1"/>
    <n v="0.31"/>
    <n v="0.30717437744999998"/>
    <n v="0.30717450099999899"/>
    <n v="1.2354999900932029E-7"/>
    <m/>
  </r>
  <r>
    <x v="15"/>
    <s v="22047"/>
    <s v="The Dow Chemical Co - Louisiana Operations"/>
    <n v="8467311"/>
    <n v="80135613"/>
    <s v="55419_G_G500"/>
    <x v="0"/>
    <x v="0"/>
    <n v="103.9"/>
    <n v="103.867585949999"/>
    <n v="103.86769859"/>
    <n v="1.1264000100652538E-4"/>
    <m/>
  </r>
  <r>
    <x v="15"/>
    <s v="22047"/>
    <s v="The Dow Chemical Co - Louisiana Operations"/>
    <n v="8467311"/>
    <n v="80135613"/>
    <s v="55419_G_G500"/>
    <x v="0"/>
    <x v="1"/>
    <n v="3.6"/>
    <n v="3.4026762695000001"/>
    <n v="3.402681168"/>
    <n v="4.8984999998502587E-6"/>
    <m/>
  </r>
  <r>
    <x v="15"/>
    <s v="22047"/>
    <s v="The Dow Chemical Co - Louisiana Operations"/>
    <n v="8467311"/>
    <n v="80135713"/>
    <s v="55419_G_G800"/>
    <x v="0"/>
    <x v="0"/>
    <n v="121.3"/>
    <n v="121.23654689999999"/>
    <n v="121.23660129999899"/>
    <n v="5.4399999001475408E-5"/>
    <m/>
  </r>
  <r>
    <x v="15"/>
    <s v="22047"/>
    <s v="The Dow Chemical Co - Louisiana Operations"/>
    <n v="8467311"/>
    <n v="80135713"/>
    <s v="55419_G_G800"/>
    <x v="0"/>
    <x v="1"/>
    <n v="4.7"/>
    <n v="4.6223974609999896"/>
    <n v="4.6223915800000004"/>
    <n v="-5.8809999892162068E-6"/>
    <m/>
  </r>
  <r>
    <x v="15"/>
    <s v="22047"/>
    <s v="The Dow Chemical Co - Louisiana Operations"/>
    <n v="8467311"/>
    <n v="80135813"/>
    <s v="55419_G_G700"/>
    <x v="0"/>
    <x v="0"/>
    <n v="116.5"/>
    <n v="116.4733281"/>
    <n v="116.4733272"/>
    <n v="-9.0000000341206032E-7"/>
    <m/>
  </r>
  <r>
    <x v="15"/>
    <s v="22047"/>
    <s v="The Dow Chemical Co - Louisiana Operations"/>
    <n v="8467311"/>
    <n v="80135813"/>
    <s v="55419_G_G700"/>
    <x v="0"/>
    <x v="1"/>
    <n v="4.5999999999999996"/>
    <n v="4.5226254885000001"/>
    <n v="4.5226307340001997"/>
    <n v="5.2455001995355133E-6"/>
    <m/>
  </r>
  <r>
    <x v="15"/>
    <s v="22047"/>
    <s v="The Dow Chemical Co - Louisiana Operations"/>
    <n v="8467311"/>
    <n v="80135913"/>
    <s v="55419_G_G600"/>
    <x v="0"/>
    <x v="0"/>
    <n v="113.9"/>
    <n v="113.57296875"/>
    <n v="113.57288461"/>
    <n v="-8.4139999998456005E-5"/>
    <m/>
  </r>
  <r>
    <x v="15"/>
    <s v="22047"/>
    <s v="The Dow Chemical Co - Louisiana Operations"/>
    <n v="8467311"/>
    <n v="80135913"/>
    <s v="55419_G_G600"/>
    <x v="0"/>
    <x v="1"/>
    <n v="3.9"/>
    <n v="3.85317895499999"/>
    <n v="3.8531855830100001"/>
    <n v="6.628010010167884E-6"/>
    <m/>
  </r>
  <r>
    <x v="15"/>
    <s v="22047"/>
    <s v="The Dow Chemical Co - Louisiana Operations"/>
    <n v="8467311"/>
    <n v="81448813"/>
    <s v="52006_G_GEN2"/>
    <x v="1"/>
    <x v="0"/>
    <n v="531.33000000000004"/>
    <m/>
    <n v="532.78583399999695"/>
    <n v="1.4558339999969121"/>
    <m/>
  </r>
  <r>
    <x v="15"/>
    <s v="22047"/>
    <s v="The Dow Chemical Co - Louisiana Operations"/>
    <n v="8467311"/>
    <n v="81448813"/>
    <s v="52006_G_GEN2"/>
    <x v="1"/>
    <x v="1"/>
    <n v="6.75"/>
    <m/>
    <n v="6.7684965600000098"/>
    <n v="1.8496560000009765E-2"/>
    <m/>
  </r>
  <r>
    <x v="15"/>
    <s v="22047"/>
    <s v="The Dow Chemical Co - Louisiana Operations"/>
    <n v="8467311"/>
    <n v="81454813"/>
    <s v="52006_G_GEN3y"/>
    <x v="1"/>
    <x v="0"/>
    <n v="148.13"/>
    <m/>
    <n v="148.50432710000001"/>
    <n v="0.37432710000001634"/>
    <m/>
  </r>
  <r>
    <x v="15"/>
    <s v="22047"/>
    <s v="The Dow Chemical Co - Louisiana Operations"/>
    <n v="8467311"/>
    <n v="81454813"/>
    <s v="52006_G_GEN3y"/>
    <x v="1"/>
    <x v="1"/>
    <n v="2.61"/>
    <m/>
    <n v="2.6165953059999998"/>
    <n v="6.595305999999912E-3"/>
    <m/>
  </r>
  <r>
    <x v="15"/>
    <s v="22047"/>
    <s v="The Dow Chemical Co - Louisiana Operations"/>
    <n v="8467311"/>
    <n v="81468413"/>
    <s v="52006_G_GEN1"/>
    <x v="1"/>
    <x v="0"/>
    <n v="709.75"/>
    <m/>
    <n v="711.69432000000302"/>
    <n v="1.9443200000030174"/>
    <m/>
  </r>
  <r>
    <x v="15"/>
    <s v="22047"/>
    <s v="The Dow Chemical Co - Louisiana Operations"/>
    <n v="8467311"/>
    <n v="81468413"/>
    <s v="52006_G_GEN1"/>
    <x v="1"/>
    <x v="1"/>
    <n v="10.77"/>
    <m/>
    <n v="10.7995071"/>
    <n v="2.9507100000000008E-2"/>
    <m/>
  </r>
  <r>
    <x v="15"/>
    <s v="22047"/>
    <s v="The Dow Chemical Co - Louisiana Operations"/>
    <n v="8467311"/>
    <n v="95090313"/>
    <s v="52006_G_GEN3"/>
    <x v="1"/>
    <x v="0"/>
    <n v="148.13"/>
    <m/>
    <n v="148.5358296"/>
    <n v="0.40582960000000412"/>
    <m/>
  </r>
  <r>
    <x v="15"/>
    <s v="22047"/>
    <s v="The Dow Chemical Co - Louisiana Operations"/>
    <n v="8467311"/>
    <n v="95090313"/>
    <s v="52006_G_GEN3"/>
    <x v="1"/>
    <x v="1"/>
    <n v="2.61"/>
    <m/>
    <n v="2.617149978"/>
    <n v="7.1499780000001678E-3"/>
    <m/>
  </r>
  <r>
    <x v="15"/>
    <s v="22047"/>
    <s v="The Dow Chemical Co - Louisiana Operations"/>
    <n v="8467311"/>
    <n v="95090613"/>
    <s v="52006_G_GEN3x"/>
    <x v="1"/>
    <x v="0"/>
    <n v="148.13"/>
    <m/>
    <n v="148.50432710000001"/>
    <n v="0.37432710000001634"/>
    <m/>
  </r>
  <r>
    <x v="15"/>
    <s v="22047"/>
    <s v="The Dow Chemical Co - Louisiana Operations"/>
    <n v="8467311"/>
    <n v="95090613"/>
    <s v="52006_G_GEN3x"/>
    <x v="1"/>
    <x v="1"/>
    <n v="2.61"/>
    <m/>
    <n v="2.6165953059999998"/>
    <n v="6.595305999999912E-3"/>
    <m/>
  </r>
  <r>
    <x v="15"/>
    <s v="22051"/>
    <s v="Entergy Louisiana LLC - Ninemile Point Electric Generating Plant"/>
    <n v="5521211"/>
    <n v="122066513"/>
    <s v="1403_M_6A"/>
    <x v="0"/>
    <x v="0"/>
    <n v="177.44999999999899"/>
    <n v="174.0554922"/>
    <n v="84.191384709999895"/>
    <n v="-89.864107490000109"/>
    <m/>
  </r>
  <r>
    <x v="15"/>
    <s v="22051"/>
    <s v="Entergy Louisiana LLC - Ninemile Point Electric Generating Plant"/>
    <n v="5521211"/>
    <n v="122066513"/>
    <s v="1403_M_6A"/>
    <x v="0"/>
    <x v="1"/>
    <n v="3.86"/>
    <n v="7.7327224119999904"/>
    <n v="3.863995504"/>
    <n v="-3.8687269079999904"/>
    <m/>
  </r>
  <r>
    <x v="15"/>
    <s v="22051"/>
    <s v="Entergy Louisiana LLC - Ninemile Point Electric Generating Plant"/>
    <n v="5521211"/>
    <n v="80539013"/>
    <s v="1403_B_5"/>
    <x v="0"/>
    <x v="0"/>
    <n v="5687.8"/>
    <n v="5685.0034999999998"/>
    <n v="5684.9985300099997"/>
    <n v="-4.9699900000632624E-3"/>
    <m/>
  </r>
  <r>
    <x v="15"/>
    <s v="22051"/>
    <s v="Entergy Louisiana LLC - Ninemile Point Electric Generating Plant"/>
    <n v="5521211"/>
    <n v="80539013"/>
    <s v="1403_B_5"/>
    <x v="0"/>
    <x v="1"/>
    <n v="7.4359999999999999"/>
    <n v="7.4297114249999998"/>
    <n v="7.4297123401"/>
    <n v="9.1510000022054783E-7"/>
    <m/>
  </r>
  <r>
    <x v="15"/>
    <s v="22051"/>
    <s v="Entergy Louisiana LLC - Ninemile Point Electric Generating Plant"/>
    <n v="5521211"/>
    <n v="80539113"/>
    <s v="1403_B_4"/>
    <x v="0"/>
    <x v="0"/>
    <n v="6144.8"/>
    <n v="6144.7834999999995"/>
    <n v="6144.7817920009902"/>
    <n v="-1.7079990093407105E-3"/>
    <m/>
  </r>
  <r>
    <x v="15"/>
    <s v="22051"/>
    <s v="Entergy Louisiana LLC - Ninemile Point Electric Generating Plant"/>
    <n v="5521211"/>
    <n v="80539113"/>
    <s v="1403_B_4"/>
    <x v="0"/>
    <x v="1"/>
    <n v="7.97799999999999"/>
    <n v="7.9804667949999999"/>
    <n v="7.98045053099999"/>
    <n v="-1.6264000009869051E-5"/>
    <m/>
  </r>
  <r>
    <x v="15"/>
    <s v="22051"/>
    <s v="Entergy Louisiana LLC - Ninemile Point Electric Generating Plant"/>
    <n v="5521211"/>
    <n v="80539313"/>
    <s v="1403_B_3"/>
    <x v="0"/>
    <x v="0"/>
    <n v="30.5"/>
    <n v="15.2537982"/>
    <n v="15.2537982"/>
    <n v="0"/>
    <s v="Multiple EIS units to one CEMS unit. SMOKE splits this properly and the emissions are not actually dropped."/>
  </r>
  <r>
    <x v="15"/>
    <s v="22051"/>
    <s v="Entergy Louisiana LLC - Ninemile Point Electric Generating Plant"/>
    <n v="5521211"/>
    <n v="80539313"/>
    <s v="1403_B_3"/>
    <x v="0"/>
    <x v="1"/>
    <n v="9.9000000000000005E-2"/>
    <n v="9.9009033199999999E-2"/>
    <n v="4.9504500120000003E-2"/>
    <n v="-4.9504533079999996E-2"/>
    <m/>
  </r>
  <r>
    <x v="15"/>
    <s v="22051"/>
    <s v="Entergy Louisiana LLC - Ninemile Point Electric Generating Plant"/>
    <n v="5521211"/>
    <n v="80539413"/>
    <s v="1403_B_3A"/>
    <x v="0"/>
    <x v="0"/>
    <n v="30.5"/>
    <n v="15.2537982"/>
    <n v="15.2537982"/>
    <n v="0"/>
    <s v="Multiple EIS units to one CEMS unit. SMOKE splits this properly and the emissions are not actually dropped."/>
  </r>
  <r>
    <x v="15"/>
    <s v="22051"/>
    <s v="Entergy Louisiana LLC - Ninemile Point Electric Generating Plant"/>
    <n v="5521211"/>
    <n v="80539413"/>
    <s v="1403_B_3A"/>
    <x v="0"/>
    <x v="1"/>
    <n v="9.9000000000000005E-2"/>
    <n v="9.9009033199999999E-2"/>
    <n v="4.9504500120000003E-2"/>
    <n v="-4.9504533079999996E-2"/>
    <m/>
  </r>
  <r>
    <x v="15"/>
    <s v="22055"/>
    <s v="Lafayette Consolidated Government - Hargis-Hebert Generating Station"/>
    <n v="13611411"/>
    <n v="81421213"/>
    <s v="56283_G_U-2"/>
    <x v="0"/>
    <x v="0"/>
    <n v="4.9394999999999998"/>
    <n v="5.1636567399999898"/>
    <n v="5.1636570900999903"/>
    <n v="3.5010000054569446E-7"/>
    <m/>
  </r>
  <r>
    <x v="15"/>
    <s v="22055"/>
    <s v="Lafayette Consolidated Government - Hargis-Hebert Generating Station"/>
    <n v="13611411"/>
    <n v="81421213"/>
    <s v="56283_G_U-2"/>
    <x v="0"/>
    <x v="1"/>
    <n v="0.17780000000000001"/>
    <n v="3.3041988374999998E-2"/>
    <n v="3.3042002532E-2"/>
    <n v="1.4157000002845699E-8"/>
    <m/>
  </r>
  <r>
    <x v="15"/>
    <s v="22055"/>
    <s v="Lafayette Consolidated Government - Hargis-Hebert Generating Station"/>
    <n v="13611411"/>
    <n v="81421613"/>
    <s v="56283_G_U-1"/>
    <x v="0"/>
    <x v="0"/>
    <n v="3.8481000000000001"/>
    <n v="4.1789936525"/>
    <n v="4.1789925401000003"/>
    <n v="-1.1123999996698331E-6"/>
    <m/>
  </r>
  <r>
    <x v="15"/>
    <s v="22055"/>
    <s v="Lafayette Consolidated Government - Hargis-Hebert Generating Station"/>
    <n v="13611411"/>
    <n v="81421613"/>
    <s v="56283_G_U-1"/>
    <x v="0"/>
    <x v="1"/>
    <n v="0.1482"/>
    <n v="2.78879680649999E-2"/>
    <n v="2.7888001531999999E-2"/>
    <n v="3.3467000098291733E-8"/>
    <m/>
  </r>
  <r>
    <x v="15"/>
    <s v="22055"/>
    <s v="Lafayette Utilities System - T J Labbe  Electric Generating Station"/>
    <n v="9587011"/>
    <n v="80803813"/>
    <s v="56108_G_U-2"/>
    <x v="0"/>
    <x v="0"/>
    <n v="3.7545000000000002"/>
    <n v="3.8209082030000001"/>
    <n v="3.8209080409999898"/>
    <n v="-1.6200001029531563E-7"/>
    <m/>
  </r>
  <r>
    <x v="15"/>
    <s v="22055"/>
    <s v="Lafayette Utilities System - T J Labbe  Electric Generating Station"/>
    <n v="9587011"/>
    <n v="80803813"/>
    <s v="56108_G_U-2"/>
    <x v="0"/>
    <x v="1"/>
    <n v="0.13300000000000001"/>
    <n v="2.4385009765E-2"/>
    <n v="2.4385001601999998E-2"/>
    <n v="-8.1630000016430504E-9"/>
    <m/>
  </r>
  <r>
    <x v="15"/>
    <s v="22055"/>
    <s v="Lafayette Utilities System - T J Labbe  Electric Generating Station"/>
    <n v="9587011"/>
    <n v="80803913"/>
    <s v="56108_G_U-1"/>
    <x v="0"/>
    <x v="0"/>
    <n v="3.5619999999999998"/>
    <n v="3.7425104979999899"/>
    <n v="3.7425115899999999"/>
    <n v="1.0920000099723381E-6"/>
    <m/>
  </r>
  <r>
    <x v="15"/>
    <s v="22055"/>
    <s v="Lafayette Utilities System - T J Labbe  Electric Generating Station"/>
    <n v="9587011"/>
    <n v="80803913"/>
    <s v="56108_G_U-1"/>
    <x v="0"/>
    <x v="1"/>
    <n v="0.13089999999999999"/>
    <n v="2.4004005429999999E-2"/>
    <n v="2.4004000611000002E-2"/>
    <n v="-4.8189999976577802E-9"/>
    <m/>
  </r>
  <r>
    <x v="15"/>
    <s v="22071"/>
    <s v="Entergy New Orleans Inc - Michoud Electric Generating Plant"/>
    <n v="7448111"/>
    <n v="80595513"/>
    <s v="1409_B_2A"/>
    <x v="0"/>
    <x v="0"/>
    <n v="11.8"/>
    <n v="11.813426200109999"/>
    <n v="11.813426200109999"/>
    <n v="0"/>
    <s v="Multiple EIS units to one CEMS unit. SMOKE splits this properly and the emissions are not actually dropped."/>
  </r>
  <r>
    <x v="15"/>
    <s v="22071"/>
    <s v="Entergy New Orleans Inc - Michoud Electric Generating Plant"/>
    <n v="7448111"/>
    <n v="80595613"/>
    <s v="1409_B_2"/>
    <x v="0"/>
    <x v="0"/>
    <n v="11.8"/>
    <n v="11.813426200109999"/>
    <n v="11.813426200109999"/>
    <n v="0"/>
    <s v="Multiple EIS units to one CEMS unit. SMOKE splits this properly and the emissions are not actually dropped."/>
  </r>
  <r>
    <x v="15"/>
    <s v="22071"/>
    <s v="Entergy New Orleans Inc - Michoud Electric Generating Plant"/>
    <n v="7448111"/>
    <n v="80595713"/>
    <s v="1409_B_1A"/>
    <x v="0"/>
    <x v="0"/>
    <n v="0.05"/>
    <n v="0.14299801635000001"/>
    <n v="7.1498999999999993E-2"/>
    <n v="-7.1499016350000014E-2"/>
    <m/>
  </r>
  <r>
    <x v="15"/>
    <s v="22071"/>
    <s v="Entergy New Orleans Inc - Michoud Electric Generating Plant"/>
    <n v="7448111"/>
    <n v="80595813"/>
    <s v="1409_B_3"/>
    <x v="0"/>
    <x v="0"/>
    <n v="3.7"/>
    <n v="3.726410156"/>
    <n v="3.72641"/>
    <n v="-1.5600000002891079E-7"/>
    <m/>
  </r>
  <r>
    <x v="15"/>
    <s v="22071"/>
    <s v="Entergy New Orleans Inc - Michoud Electric Generating Plant"/>
    <n v="7448111"/>
    <n v="80595813"/>
    <s v="1409_B_3"/>
    <x v="0"/>
    <x v="1"/>
    <n v="2.1000000000000001E-2"/>
    <n v="2.09119987499999E-2"/>
    <n v="2.0912000100000001E-2"/>
    <n v="1.35000010129116E-9"/>
    <m/>
  </r>
  <r>
    <x v="15"/>
    <s v="22071"/>
    <s v="Entergy New Orleans Inc - Michoud Electric Generating Plant"/>
    <n v="7448111"/>
    <n v="80595913"/>
    <s v="1409_B_1"/>
    <x v="0"/>
    <x v="0"/>
    <n v="0.05"/>
    <n v="0.14299801635000001"/>
    <n v="7.1498999999999993E-2"/>
    <n v="-7.1499016350000014E-2"/>
    <m/>
  </r>
  <r>
    <x v="15"/>
    <s v="22073"/>
    <s v="Entergy Arkansas Inc/Entergy LA LLC - Ouachita Power Generating Plant"/>
    <n v="7205111"/>
    <n v="87201313"/>
    <s v="55467_G_CTG2"/>
    <x v="0"/>
    <x v="0"/>
    <n v="69.88"/>
    <n v="69.553296900000007"/>
    <n v="69.553267309999995"/>
    <n v="-2.9590000011125994E-5"/>
    <m/>
  </r>
  <r>
    <x v="15"/>
    <s v="22073"/>
    <s v="Entergy Arkansas Inc/Entergy LA LLC - Ouachita Power Generating Plant"/>
    <n v="7205111"/>
    <n v="87201313"/>
    <s v="55467_G_CTG2"/>
    <x v="0"/>
    <x v="1"/>
    <n v="2.72"/>
    <n v="2.7067504885"/>
    <n v="2.7067405029999998"/>
    <n v="-9.9855000001980443E-6"/>
    <m/>
  </r>
  <r>
    <x v="15"/>
    <s v="22073"/>
    <s v="Entergy Arkansas Inc/Entergy LA LLC - Ouachita Power Generating Plant"/>
    <n v="7205111"/>
    <n v="87201413"/>
    <s v="55467_G_CTG3"/>
    <x v="0"/>
    <x v="0"/>
    <n v="65.17"/>
    <n v="64.736453100000006"/>
    <n v="64.736609229999999"/>
    <n v="1.5612999999348176E-4"/>
    <m/>
  </r>
  <r>
    <x v="15"/>
    <s v="22073"/>
    <s v="Entergy Arkansas Inc/Entergy LA LLC - Ouachita Power Generating Plant"/>
    <n v="7205111"/>
    <n v="87201413"/>
    <s v="55467_G_CTG3"/>
    <x v="0"/>
    <x v="1"/>
    <n v="2.46"/>
    <n v="2.4623874510000001"/>
    <n v="2.4623860100999999"/>
    <n v="-1.4409000002046923E-6"/>
    <m/>
  </r>
  <r>
    <x v="15"/>
    <s v="22073"/>
    <s v="Entergy Arkansas Inc/Entergy LA LLC - Ouachita Power Generating Plant"/>
    <n v="7205111"/>
    <n v="87201513"/>
    <s v="55467_G_CTG1"/>
    <x v="0"/>
    <x v="0"/>
    <n v="61.37"/>
    <n v="60.9648203"/>
    <n v="60.964776509999901"/>
    <n v="-4.3790000098908877E-5"/>
    <m/>
  </r>
  <r>
    <x v="15"/>
    <s v="22073"/>
    <s v="Entergy Arkansas Inc/Entergy LA LLC - Ouachita Power Generating Plant"/>
    <n v="7205111"/>
    <n v="87201513"/>
    <s v="55467_G_CTG1"/>
    <x v="0"/>
    <x v="1"/>
    <n v="2.73"/>
    <n v="2.7184289549999998"/>
    <n v="2.7184350100999999"/>
    <n v="6.0551000000685917E-6"/>
    <m/>
  </r>
  <r>
    <x v="15"/>
    <s v="22073"/>
    <s v="Entergy Louisiana LLC - Perryville Generating Station"/>
    <n v="7205211"/>
    <n v="80409213"/>
    <s v="55620_G_2-CT"/>
    <x v="0"/>
    <x v="0"/>
    <n v="6.82"/>
    <n v="6.0759692399999903"/>
    <n v="6.0759665099999998"/>
    <n v="-2.7299999905139316E-6"/>
    <m/>
  </r>
  <r>
    <x v="15"/>
    <s v="22073"/>
    <s v="Entergy Louisiana LLC - Perryville Generating Station"/>
    <n v="7205211"/>
    <n v="80409213"/>
    <s v="55620_G_2-CT"/>
    <x v="0"/>
    <x v="1"/>
    <n v="0.13"/>
    <n v="0.1232190552"/>
    <n v="0.12321900199999999"/>
    <n v="-5.3200000002529002E-8"/>
    <m/>
  </r>
  <r>
    <x v="15"/>
    <s v="22073"/>
    <s v="Entergy Louisiana LLC - Perryville Generating Station"/>
    <n v="7205211"/>
    <n v="80409313"/>
    <s v="55620_G_CT-2"/>
    <x v="0"/>
    <x v="0"/>
    <n v="78.7"/>
    <n v="78.272882800000005"/>
    <n v="78.272985019999993"/>
    <n v="1.0221999998805131E-4"/>
    <m/>
  </r>
  <r>
    <x v="15"/>
    <s v="22073"/>
    <s v="Entergy Louisiana LLC - Perryville Generating Station"/>
    <n v="7205211"/>
    <n v="80409313"/>
    <s v="55620_G_CT-2"/>
    <x v="0"/>
    <x v="1"/>
    <n v="3.47"/>
    <n v="3.4789902344999999"/>
    <n v="3.4789885021"/>
    <n v="-1.7323999998986039E-6"/>
    <m/>
  </r>
  <r>
    <x v="15"/>
    <s v="22073"/>
    <s v="Entergy Louisiana LLC - Perryville Generating Station"/>
    <n v="7205211"/>
    <n v="80409513"/>
    <s v="55620_G_CT-1"/>
    <x v="0"/>
    <x v="0"/>
    <n v="76.64"/>
    <n v="75.719617199999902"/>
    <n v="75.719651339999999"/>
    <n v="3.4140000096272161E-5"/>
    <m/>
  </r>
  <r>
    <x v="15"/>
    <s v="22073"/>
    <s v="Entergy Louisiana LLC - Perryville Generating Station"/>
    <n v="7205211"/>
    <n v="80409513"/>
    <s v="55620_G_CT-1"/>
    <x v="0"/>
    <x v="1"/>
    <n v="3.34"/>
    <n v="3.3322946775000002"/>
    <n v="3.3322955010099902"/>
    <n v="8.2350998997782199E-7"/>
    <m/>
  </r>
  <r>
    <x v="15"/>
    <s v="22073"/>
    <s v="Entergy Louisiana LLC - Sterlington Generating Plant"/>
    <n v="7432611"/>
    <n v="82248713"/>
    <s v="1404_G_7B"/>
    <x v="0"/>
    <x v="0"/>
    <n v="9.24"/>
    <n v="8.5645947249999992"/>
    <n v="8.5645944899999993"/>
    <n v="-2.3499999990406195E-7"/>
    <m/>
  </r>
  <r>
    <x v="15"/>
    <s v="22073"/>
    <s v="Entergy Louisiana LLC - Sterlington Generating Plant"/>
    <n v="7432611"/>
    <n v="82248713"/>
    <s v="1404_G_7B"/>
    <x v="0"/>
    <x v="1"/>
    <n v="0.01"/>
    <n v="1.1220001219999999E-2"/>
    <n v="1.1220000000000001E-2"/>
    <n v="-1.2199999985945675E-9"/>
    <m/>
  </r>
  <r>
    <x v="15"/>
    <s v="22073"/>
    <s v="NRG Sterlington Power LLC - Sterlington Power Plant"/>
    <n v="5836111"/>
    <n v="82087113"/>
    <s v="55099_G_07"/>
    <x v="1"/>
    <x v="0"/>
    <n v="0.33810099999999998"/>
    <m/>
    <n v="0.33895537009999999"/>
    <n v="8.5437010000000146E-4"/>
    <m/>
  </r>
  <r>
    <x v="15"/>
    <s v="22073"/>
    <s v="NRG Sterlington Power LLC - Sterlington Power Plant"/>
    <n v="5836111"/>
    <n v="82087113"/>
    <s v="55099_G_07"/>
    <x v="1"/>
    <x v="1"/>
    <n v="8.7209999999999892E-3"/>
    <m/>
    <n v="8.74303741999999E-3"/>
    <n v="2.2037420000000849E-5"/>
    <m/>
  </r>
  <r>
    <x v="15"/>
    <s v="22073"/>
    <s v="NRG Sterlington Power LLC - Sterlington Power Plant"/>
    <n v="5836111"/>
    <n v="82087213"/>
    <s v="55099_G_01"/>
    <x v="1"/>
    <x v="0"/>
    <n v="0.401231"/>
    <m/>
    <n v="0.40224489450000001"/>
    <n v="1.013894500000001E-3"/>
    <m/>
  </r>
  <r>
    <x v="15"/>
    <s v="22073"/>
    <s v="NRG Sterlington Power LLC - Sterlington Power Plant"/>
    <n v="5836111"/>
    <n v="82087213"/>
    <s v="55099_G_01"/>
    <x v="1"/>
    <x v="1"/>
    <n v="8.2699999999999892E-3"/>
    <m/>
    <n v="8.2908981799999903E-3"/>
    <n v="2.0898180000001113E-5"/>
    <m/>
  </r>
  <r>
    <x v="15"/>
    <s v="22073"/>
    <s v="NRG Sterlington Power LLC - Sterlington Power Plant"/>
    <n v="5836111"/>
    <n v="82087413"/>
    <s v="55099_G_06"/>
    <x v="1"/>
    <x v="0"/>
    <n v="0.26964500000000002"/>
    <m/>
    <n v="0.27032639479999998"/>
    <n v="6.81394799999957E-4"/>
    <m/>
  </r>
  <r>
    <x v="15"/>
    <s v="22073"/>
    <s v="NRG Sterlington Power LLC - Sterlington Power Plant"/>
    <n v="5836111"/>
    <n v="82087413"/>
    <s v="55099_G_06"/>
    <x v="1"/>
    <x v="1"/>
    <n v="7.986E-3"/>
    <m/>
    <n v="8.0061801700000001E-3"/>
    <n v="2.0180170000000039E-5"/>
    <m/>
  </r>
  <r>
    <x v="15"/>
    <s v="22073"/>
    <s v="NRG Sterlington Power LLC - Sterlington Power Plant"/>
    <n v="5836111"/>
    <n v="82087613"/>
    <s v="55099_G_09"/>
    <x v="1"/>
    <x v="0"/>
    <n v="0.29369699999999999"/>
    <m/>
    <n v="0.29443916859999902"/>
    <n v="7.4216859999903795E-4"/>
    <m/>
  </r>
  <r>
    <x v="15"/>
    <s v="22073"/>
    <s v="NRG Sterlington Power LLC - Sterlington Power Plant"/>
    <n v="5836111"/>
    <n v="82087613"/>
    <s v="55099_G_09"/>
    <x v="1"/>
    <x v="1"/>
    <n v="1.3572999999999899E-2"/>
    <m/>
    <n v="1.36072989699999E-2"/>
    <n v="3.4298970000000775E-5"/>
    <m/>
  </r>
  <r>
    <x v="15"/>
    <s v="22073"/>
    <s v="NRG Sterlington Power LLC - Sterlington Power Plant"/>
    <n v="5836111"/>
    <n v="82087713"/>
    <s v="55099_G_02"/>
    <x v="1"/>
    <x v="0"/>
    <n v="0.77199300000000004"/>
    <m/>
    <n v="0.77394380199999802"/>
    <n v="1.9508019999979753E-3"/>
    <m/>
  </r>
  <r>
    <x v="15"/>
    <s v="22073"/>
    <s v="NRG Sterlington Power LLC - Sterlington Power Plant"/>
    <n v="5836111"/>
    <n v="82087713"/>
    <s v="55099_G_02"/>
    <x v="1"/>
    <x v="1"/>
    <n v="1.4335000000000001E-2"/>
    <m/>
    <n v="1.4371224199999999E-2"/>
    <n v="3.6224199999998832E-5"/>
    <m/>
  </r>
  <r>
    <x v="15"/>
    <s v="22073"/>
    <s v="NRG Sterlington Power LLC - Sterlington Power Plant"/>
    <n v="5836111"/>
    <n v="82087913"/>
    <s v="55099_G_04"/>
    <x v="1"/>
    <x v="0"/>
    <n v="0.55019300000000004"/>
    <m/>
    <n v="0.55158334710000001"/>
    <n v="1.3903470999999668E-3"/>
    <m/>
  </r>
  <r>
    <x v="15"/>
    <s v="22073"/>
    <s v="NRG Sterlington Power LLC - Sterlington Power Plant"/>
    <n v="5836111"/>
    <n v="82087913"/>
    <s v="55099_G_04"/>
    <x v="1"/>
    <x v="1"/>
    <n v="1.3147999999999899E-2"/>
    <m/>
    <n v="1.3181225189999901E-2"/>
    <n v="3.3225190000001417E-5"/>
    <m/>
  </r>
  <r>
    <x v="15"/>
    <s v="22073"/>
    <s v="NRG Sterlington Power LLC - Sterlington Power Plant"/>
    <n v="5836111"/>
    <n v="82088013"/>
    <s v="55099_G_10"/>
    <x v="1"/>
    <x v="0"/>
    <n v="0.32531900000000002"/>
    <m/>
    <n v="0.32614106770000001"/>
    <n v="8.220676999999843E-4"/>
    <m/>
  </r>
  <r>
    <x v="15"/>
    <s v="22073"/>
    <s v="NRG Sterlington Power LLC - Sterlington Power Plant"/>
    <n v="5836111"/>
    <n v="82088013"/>
    <s v="55099_G_10"/>
    <x v="1"/>
    <x v="1"/>
    <n v="1.2430999999999999E-2"/>
    <m/>
    <n v="1.246241317E-2"/>
    <n v="3.1413170000001156E-5"/>
    <m/>
  </r>
  <r>
    <x v="15"/>
    <s v="22077"/>
    <s v="Louisiana Generating LLC - Big Cajun 1 Power Plant (Steam)"/>
    <n v="5931611"/>
    <n v="81661413"/>
    <s v="1464_G_3"/>
    <x v="0"/>
    <x v="0"/>
    <n v="4.9281499999999996"/>
    <n v="8.8669687499999998"/>
    <n v="8.8669710699999893"/>
    <n v="2.319999989452981E-6"/>
    <m/>
  </r>
  <r>
    <x v="15"/>
    <s v="22077"/>
    <s v="Louisiana Generating LLC - Big Cajun 1 Power Plant (Steam)"/>
    <n v="5931611"/>
    <n v="81661413"/>
    <s v="1464_G_3"/>
    <x v="0"/>
    <x v="1"/>
    <n v="5.3485999999999999E-2"/>
    <n v="8.5811515800000002E-2"/>
    <n v="8.5811501309999899E-2"/>
    <n v="-1.4490000102562739E-8"/>
    <m/>
  </r>
  <r>
    <x v="15"/>
    <s v="22077"/>
    <s v="Louisiana Generating LLC - Big Cajun 1 Power Plant (Steam)"/>
    <n v="5931611"/>
    <n v="81661513"/>
    <s v="1464_G_4"/>
    <x v="0"/>
    <x v="0"/>
    <n v="4.1035500000000003"/>
    <n v="7.6242045899999997"/>
    <n v="7.6242016000000001"/>
    <n v="-2.9899999995919302E-6"/>
    <m/>
  </r>
  <r>
    <x v="15"/>
    <s v="22077"/>
    <s v="Louisiana Generating LLC - Big Cajun 1 Power Plant (Steam)"/>
    <n v="5931611"/>
    <n v="81661513"/>
    <s v="1464_G_4"/>
    <x v="0"/>
    <x v="1"/>
    <n v="4.5365000000000003E-2"/>
    <n v="7.3459510800000002E-2"/>
    <n v="7.3459500410000003E-2"/>
    <n v="-1.0389999999249611E-8"/>
    <m/>
  </r>
  <r>
    <x v="15"/>
    <s v="22077"/>
    <s v="Louisiana Generating LLC - Big Cajun 1 Power Plant (Steam)"/>
    <n v="5931611"/>
    <n v="81661613"/>
    <s v="1464_B_1B1"/>
    <x v="0"/>
    <x v="0"/>
    <n v="14.0418"/>
    <n v="9.6134931649999995"/>
    <n v="9.6134897099999996"/>
    <n v="-3.4549999998745307E-6"/>
    <m/>
  </r>
  <r>
    <x v="15"/>
    <s v="22077"/>
    <s v="Louisiana Generating LLC - Big Cajun 1 Power Plant (Steam)"/>
    <n v="5931611"/>
    <n v="81661613"/>
    <s v="1464_B_1B1"/>
    <x v="0"/>
    <x v="1"/>
    <n v="5.5100000000000003E-2"/>
    <n v="5.9449447649999897E-2"/>
    <n v="5.9449500000000002E-2"/>
    <n v="5.2350000105672034E-8"/>
    <m/>
  </r>
  <r>
    <x v="15"/>
    <s v="22077"/>
    <s v="Louisiana Generating LLC - Big Cajun 1 Power Plant (Steam)"/>
    <n v="5931611"/>
    <n v="81661813"/>
    <s v="1464_B_1B2"/>
    <x v="0"/>
    <x v="0"/>
    <n v="9.6598000000000006"/>
    <n v="10.134002929999999"/>
    <n v="10.1340056099999"/>
    <n v="2.6799999002236063E-6"/>
    <m/>
  </r>
  <r>
    <x v="15"/>
    <s v="22077"/>
    <s v="Louisiana Generating LLC - Big Cajun 1 Power Plant (Steam)"/>
    <n v="5931611"/>
    <n v="81661813"/>
    <s v="1464_B_1B2"/>
    <x v="0"/>
    <x v="1"/>
    <n v="4.5100000000000001E-2"/>
    <n v="4.9196487424999998E-2"/>
    <n v="4.9196503109999998E-2"/>
    <n v="1.5685000000209559E-8"/>
    <m/>
  </r>
  <r>
    <x v="15"/>
    <s v="22077"/>
    <s v="Louisiana Generating LLC - Big Cajun II Power Plant"/>
    <n v="8020711"/>
    <n v="81503213"/>
    <s v="6055_B_2B2"/>
    <x v="0"/>
    <x v="0"/>
    <n v="1125.47"/>
    <n v="1128.6971249999999"/>
    <n v="1128.6991505000001"/>
    <n v="2.0255000001725421E-3"/>
    <m/>
  </r>
  <r>
    <x v="15"/>
    <s v="22077"/>
    <s v="Louisiana Generating LLC - Big Cajun II Power Plant"/>
    <n v="8020711"/>
    <n v="81503213"/>
    <s v="6055_B_2B2"/>
    <x v="0"/>
    <x v="1"/>
    <n v="7.68194"/>
    <n v="7.7177236349999996"/>
    <n v="7.7177699553999997"/>
    <n v="4.63204000000772E-5"/>
    <m/>
  </r>
  <r>
    <x v="15"/>
    <s v="22077"/>
    <s v="Louisiana Generating LLC - Big Cajun II Power Plant"/>
    <n v="8020711"/>
    <n v="81503613"/>
    <s v="6055_B_2B1"/>
    <x v="0"/>
    <x v="0"/>
    <n v="909.17562599999997"/>
    <n v="1005.9250625"/>
    <n v="1005.92522908458"/>
    <n v="1.6658458002893894E-4"/>
    <m/>
  </r>
  <r>
    <x v="15"/>
    <s v="22077"/>
    <s v="Louisiana Generating LLC - Big Cajun II Power Plant"/>
    <n v="8020711"/>
    <n v="81503613"/>
    <s v="6055_B_2B1"/>
    <x v="0"/>
    <x v="1"/>
    <n v="2178.682354"/>
    <n v="2424.2842500000002"/>
    <n v="2424.28692827858"/>
    <n v="2.678278579878679E-3"/>
    <m/>
  </r>
  <r>
    <x v="15"/>
    <s v="22077"/>
    <s v="Louisiana Generating LLC - Big Cajun II Power Plant"/>
    <n v="8020711"/>
    <n v="81503813"/>
    <s v="6055_B_2B3"/>
    <x v="0"/>
    <x v="0"/>
    <n v="1892.2864999999999"/>
    <n v="1899.974125"/>
    <n v="1899.9742549600001"/>
    <n v="1.2996000009479758E-4"/>
    <m/>
  </r>
  <r>
    <x v="15"/>
    <s v="22077"/>
    <s v="Louisiana Generating LLC - Big Cajun II Power Plant"/>
    <n v="8020711"/>
    <n v="81503813"/>
    <s v="6055_B_2B3"/>
    <x v="0"/>
    <x v="1"/>
    <n v="10404.621478999999"/>
    <n v="10431.442999999999"/>
    <n v="10431.4388840022"/>
    <n v="-4.1159977990901098E-3"/>
    <m/>
  </r>
  <r>
    <x v="15"/>
    <s v="22079"/>
    <s v="CLECO - Brame Energy Center"/>
    <n v="7446811"/>
    <n v="81273813"/>
    <s v="6190_B_1"/>
    <x v="0"/>
    <x v="0"/>
    <n v="547.9"/>
    <n v="545.42750000000001"/>
    <n v="545.42726840909995"/>
    <n v="-2.3159090005719918E-4"/>
    <m/>
  </r>
  <r>
    <x v="15"/>
    <s v="22079"/>
    <s v="CLECO - Brame Energy Center"/>
    <n v="7446811"/>
    <n v="81273813"/>
    <s v="6190_B_1"/>
    <x v="0"/>
    <x v="1"/>
    <n v="1.7"/>
    <n v="1.7151265870000001"/>
    <n v="1.71512622198099"/>
    <n v="-3.650190101289752E-7"/>
    <m/>
  </r>
  <r>
    <x v="15"/>
    <s v="22079"/>
    <s v="CLECO - Brame Energy Center"/>
    <n v="7446811"/>
    <n v="81274013"/>
    <s v="6190_B_2"/>
    <x v="0"/>
    <x v="0"/>
    <n v="1983.8"/>
    <n v="1983.5497499999999"/>
    <n v="1983.554331611"/>
    <n v="4.5816110000487242E-3"/>
    <m/>
  </r>
  <r>
    <x v="15"/>
    <s v="22079"/>
    <s v="CLECO - Brame Energy Center"/>
    <n v="7446811"/>
    <n v="81274013"/>
    <s v="6190_B_2"/>
    <x v="0"/>
    <x v="1"/>
    <n v="3133.2"/>
    <n v="3132.1197499999998"/>
    <n v="3132.1187786099999"/>
    <n v="-9.7138999990420416E-4"/>
    <m/>
  </r>
  <r>
    <x v="15"/>
    <s v="22079"/>
    <s v="CLECO - Brame Energy Center"/>
    <n v="7446811"/>
    <n v="89630213"/>
    <s v="6190_B_3-1"/>
    <x v="0"/>
    <x v="0"/>
    <n v="391.7"/>
    <n v="390.816125"/>
    <n v="390.81586290000001"/>
    <n v="-2.6209999998627609E-4"/>
    <m/>
  </r>
  <r>
    <x v="15"/>
    <s v="22079"/>
    <s v="CLECO - Brame Energy Center"/>
    <n v="7446811"/>
    <n v="89630213"/>
    <s v="6190_B_3-1"/>
    <x v="0"/>
    <x v="1"/>
    <n v="1259.3"/>
    <n v="1259.1965"/>
    <n v="1259.1957401"/>
    <n v="-7.5990000004821923E-4"/>
    <m/>
  </r>
  <r>
    <x v="15"/>
    <s v="22079"/>
    <s v="CLECO - Brame Energy Center"/>
    <n v="7446811"/>
    <n v="89630713"/>
    <s v="6190_B_3-2"/>
    <x v="0"/>
    <x v="0"/>
    <n v="458.3"/>
    <n v="457.010875"/>
    <n v="457.01114262010901"/>
    <n v="2.6762010901393296E-4"/>
    <m/>
  </r>
  <r>
    <x v="15"/>
    <s v="22079"/>
    <s v="CLECO - Brame Energy Center"/>
    <n v="7446811"/>
    <n v="89630713"/>
    <s v="6190_B_3-2"/>
    <x v="0"/>
    <x v="1"/>
    <n v="1307.9000000000001"/>
    <n v="1305.271125"/>
    <n v="1305.2720101021"/>
    <n v="8.8510210002823442E-4"/>
    <m/>
  </r>
  <r>
    <x v="15"/>
    <s v="22087"/>
    <s v="Rain CII Carbon LLC - Chalmette Coke Plant &amp; Chalmette Terminal"/>
    <n v="5608111"/>
    <n v="79986713"/>
    <s v="54677_B_HRB"/>
    <x v="1"/>
    <x v="0"/>
    <n v="60.512799999999999"/>
    <m/>
    <n v="60.678554399999399"/>
    <n v="0.16575439999940045"/>
    <m/>
  </r>
  <r>
    <x v="15"/>
    <s v="22087"/>
    <s v="Rain CII Carbon LLC - Chalmette Coke Plant &amp; Chalmette Terminal"/>
    <n v="5608111"/>
    <n v="79986713"/>
    <s v="54677_B_HRB"/>
    <x v="1"/>
    <x v="1"/>
    <n v="2627.41"/>
    <m/>
    <n v="2634.6078120000102"/>
    <n v="7.1978120000103445"/>
    <m/>
  </r>
  <r>
    <x v="15"/>
    <s v="22089"/>
    <s v="Entergy Louisiana LLC - Little Gypsy Electric Generating Plant"/>
    <n v="5609111"/>
    <n v="80583313"/>
    <s v="1402_B_3"/>
    <x v="0"/>
    <x v="0"/>
    <n v="3263.14"/>
    <n v="3263.1347500000002"/>
    <n v="3263.1365365000001"/>
    <n v="1.7864999999801512E-3"/>
    <m/>
  </r>
  <r>
    <x v="15"/>
    <s v="22089"/>
    <s v="Entergy Louisiana LLC - Little Gypsy Electric Generating Plant"/>
    <n v="5609111"/>
    <n v="80583313"/>
    <s v="1402_B_3"/>
    <x v="0"/>
    <x v="1"/>
    <n v="4.01"/>
    <n v="4.0144558104999897"/>
    <n v="4.014460593001"/>
    <n v="4.7825010103252907E-6"/>
    <m/>
  </r>
  <r>
    <x v="15"/>
    <s v="22089"/>
    <s v="Entergy Louisiana LLC - Little Gypsy Electric Generating Plant"/>
    <n v="5609111"/>
    <n v="80583513"/>
    <s v="1402_B_2"/>
    <x v="0"/>
    <x v="0"/>
    <n v="719.65"/>
    <n v="718.55876510999997"/>
    <n v="718.55876510999997"/>
    <n v="0"/>
    <s v="Multiple EIS units to one CEMS unit. SMOKE splits this properly and the emissions are not actually dropped."/>
  </r>
  <r>
    <x v="15"/>
    <s v="22089"/>
    <s v="Entergy Louisiana LLC - Little Gypsy Electric Generating Plant"/>
    <n v="5609111"/>
    <n v="80583513"/>
    <s v="1402_B_2"/>
    <x v="0"/>
    <x v="1"/>
    <n v="2.19"/>
    <n v="2.19256305809999"/>
    <n v="2.19256305809999"/>
    <n v="0"/>
    <s v="Multiple EIS units to one CEMS unit. SMOKE splits this properly and the emissions are not actually dropped."/>
  </r>
  <r>
    <x v="15"/>
    <s v="22089"/>
    <s v="Entergy Louisiana LLC - Little Gypsy Electric Generating Plant"/>
    <n v="5609111"/>
    <n v="80583913"/>
    <s v="1402_B_2A"/>
    <x v="0"/>
    <x v="0"/>
    <n v="719.65"/>
    <n v="718.55876510999997"/>
    <n v="718.55876510999997"/>
    <n v="0"/>
    <s v="Multiple EIS units to one CEMS unit. SMOKE splits this properly and the emissions are not actually dropped."/>
  </r>
  <r>
    <x v="15"/>
    <s v="22089"/>
    <s v="Entergy Louisiana LLC - Little Gypsy Electric Generating Plant"/>
    <n v="5609111"/>
    <n v="80583913"/>
    <s v="1402_B_2A"/>
    <x v="0"/>
    <x v="1"/>
    <n v="2.19"/>
    <n v="2.19256305809999"/>
    <n v="2.19256305809999"/>
    <n v="0"/>
    <s v="Multiple EIS units to one CEMS unit. SMOKE splits this properly and the emissions are not actually dropped."/>
  </r>
  <r>
    <x v="15"/>
    <s v="22089"/>
    <s v="Entergy Louisiana LLC - Waterford 1 &amp; 2 Electric Generating Plant"/>
    <n v="5609311"/>
    <n v="80642913"/>
    <s v="8056_B_1A"/>
    <x v="0"/>
    <x v="0"/>
    <n v="160.88"/>
    <n v="160.78303779999999"/>
    <n v="160.78303779999999"/>
    <n v="0"/>
    <s v="Multiple EIS units to one CEMS unit. SMOKE splits this properly and the emissions are not actually dropped."/>
  </r>
  <r>
    <x v="15"/>
    <s v="22089"/>
    <s v="Entergy Louisiana LLC - Waterford 1 &amp; 2 Electric Generating Plant"/>
    <n v="5609311"/>
    <n v="80642913"/>
    <s v="8056_B_1A"/>
    <x v="0"/>
    <x v="1"/>
    <n v="0.54"/>
    <n v="0.53217877600999997"/>
    <n v="0.53217877600999997"/>
    <n v="0"/>
    <s v="Multiple EIS units to one CEMS unit. SMOKE splits this properly and the emissions are not actually dropped."/>
  </r>
  <r>
    <x v="15"/>
    <s v="22089"/>
    <s v="Entergy Louisiana LLC - Waterford 1 &amp; 2 Electric Generating Plant"/>
    <n v="5609311"/>
    <n v="80643013"/>
    <s v="8056_B_1"/>
    <x v="0"/>
    <x v="0"/>
    <n v="160.88"/>
    <n v="160.78303779999999"/>
    <n v="160.78303779999999"/>
    <n v="0"/>
    <s v="Multiple EIS units to one CEMS unit. SMOKE splits this properly and the emissions are not actually dropped."/>
  </r>
  <r>
    <x v="15"/>
    <s v="22089"/>
    <s v="Entergy Louisiana LLC - Waterford 1 &amp; 2 Electric Generating Plant"/>
    <n v="5609311"/>
    <n v="80643013"/>
    <s v="8056_B_1"/>
    <x v="0"/>
    <x v="1"/>
    <n v="0.54"/>
    <n v="0.53217877600999997"/>
    <n v="0.53217877600999997"/>
    <n v="0"/>
    <s v="Multiple EIS units to one CEMS unit. SMOKE splits this properly and the emissions are not actually dropped."/>
  </r>
  <r>
    <x v="15"/>
    <s v="22089"/>
    <s v="Entergy Louisiana LLC - Waterford 1 &amp; 2 Electric Generating Plant"/>
    <n v="5609311"/>
    <n v="80643113"/>
    <s v="8056_B_2A"/>
    <x v="0"/>
    <x v="0"/>
    <n v="295.19"/>
    <n v="294.60949746099999"/>
    <n v="294.60949746099999"/>
    <n v="0"/>
    <s v="Multiple EIS units to one CEMS unit. SMOKE splits this properly and the emissions are not actually dropped."/>
  </r>
  <r>
    <x v="15"/>
    <s v="22089"/>
    <s v="Entergy Louisiana LLC - Waterford 1 &amp; 2 Electric Generating Plant"/>
    <n v="5609311"/>
    <n v="80643113"/>
    <s v="8056_B_2A"/>
    <x v="0"/>
    <x v="1"/>
    <n v="0.87"/>
    <n v="0.86305128099999995"/>
    <n v="0.86305128099999995"/>
    <n v="0"/>
    <s v="Multiple EIS units to one CEMS unit. SMOKE splits this properly and the emissions are not actually dropped."/>
  </r>
  <r>
    <x v="15"/>
    <s v="22089"/>
    <s v="Entergy Louisiana LLC - Waterford 1 &amp; 2 Electric Generating Plant"/>
    <n v="5609311"/>
    <n v="80643313"/>
    <s v="8056_B_2"/>
    <x v="0"/>
    <x v="0"/>
    <n v="295.19"/>
    <n v="294.60949746099999"/>
    <n v="294.60949746099999"/>
    <n v="0"/>
    <s v="Multiple EIS units to one CEMS unit. SMOKE splits this properly and the emissions are not actually dropped."/>
  </r>
  <r>
    <x v="15"/>
    <s v="22089"/>
    <s v="Entergy Louisiana LLC - Waterford 1 &amp; 2 Electric Generating Plant"/>
    <n v="5609311"/>
    <n v="80643313"/>
    <s v="8056_B_2"/>
    <x v="0"/>
    <x v="1"/>
    <n v="0.87"/>
    <n v="0.86305128099999995"/>
    <n v="0.86305128099999995"/>
    <n v="0"/>
    <s v="Multiple EIS units to one CEMS unit. SMOKE splits this properly and the emissions are not actually dropped."/>
  </r>
  <r>
    <x v="15"/>
    <s v="22089"/>
    <s v="Entergy Louisiana LLC - Waterford 1 &amp; 2 Electric Generating Plant"/>
    <n v="5609311"/>
    <n v="89569713"/>
    <s v="8056_G_4"/>
    <x v="0"/>
    <x v="0"/>
    <n v="7.03"/>
    <n v="2.7302507325000001"/>
    <n v="2.7302500099999998"/>
    <n v="-7.2250000027196393E-7"/>
    <m/>
  </r>
  <r>
    <x v="15"/>
    <s v="22089"/>
    <s v="Entergy Louisiana LLC - Waterford 1 &amp; 2 Electric Generating Plant"/>
    <n v="5609311"/>
    <n v="89569713"/>
    <s v="8056_G_4"/>
    <x v="0"/>
    <x v="1"/>
    <n v="2.96"/>
    <n v="1.14175024399999"/>
    <n v="1.14175004"/>
    <n v="-2.0399999001163849E-7"/>
    <m/>
  </r>
  <r>
    <x v="15"/>
    <s v="22089"/>
    <s v="Occidental Chemical Corp - Taft Plant"/>
    <n v="5609011"/>
    <n v="82246713"/>
    <s v="55089_G_CT1"/>
    <x v="0"/>
    <x v="0"/>
    <n v="203.7"/>
    <n v="204.1965625"/>
    <n v="204.19613829999901"/>
    <n v="-4.2420000099241406E-4"/>
    <m/>
  </r>
  <r>
    <x v="15"/>
    <s v="22089"/>
    <s v="Occidental Chemical Corp - Taft Plant"/>
    <n v="5609011"/>
    <n v="82246713"/>
    <s v="55089_G_CT1"/>
    <x v="0"/>
    <x v="1"/>
    <n v="0.8"/>
    <n v="0.75053576649999998"/>
    <n v="0.75053500409999996"/>
    <n v="-7.6240000002059105E-7"/>
    <m/>
  </r>
  <r>
    <x v="15"/>
    <s v="22089"/>
    <s v="Occidental Chemical Corp - Taft Plant"/>
    <n v="5609011"/>
    <n v="82246813"/>
    <s v="55089_G_CT2"/>
    <x v="0"/>
    <x v="0"/>
    <n v="207.7"/>
    <n v="208.02017189999901"/>
    <n v="208.019982099999"/>
    <n v="-1.8980000001533881E-4"/>
    <m/>
  </r>
  <r>
    <x v="15"/>
    <s v="22089"/>
    <s v="Occidental Chemical Corp - Taft Plant"/>
    <n v="5609011"/>
    <n v="82246813"/>
    <s v="55089_G_CT2"/>
    <x v="0"/>
    <x v="1"/>
    <n v="0.8"/>
    <n v="0.75088702399999996"/>
    <n v="0.75088700399999997"/>
    <n v="-1.9999999989472883E-8"/>
    <m/>
  </r>
  <r>
    <x v="15"/>
    <s v="22089"/>
    <s v="Occidental Chemical Corp - Taft Plant"/>
    <n v="5609011"/>
    <n v="82247113"/>
    <s v="55089_G_CT3"/>
    <x v="0"/>
    <x v="0"/>
    <n v="206.2"/>
    <n v="206.68123439999999"/>
    <n v="206.68132729999999"/>
    <n v="9.2899999998508065E-5"/>
    <m/>
  </r>
  <r>
    <x v="15"/>
    <s v="22089"/>
    <s v="Occidental Chemical Corp - Taft Plant"/>
    <n v="5609011"/>
    <n v="82247113"/>
    <s v="55089_G_CT3"/>
    <x v="0"/>
    <x v="1"/>
    <n v="0.8"/>
    <n v="0.76124261449999997"/>
    <n v="0.76124050821"/>
    <n v="-2.1062899999702012E-6"/>
    <m/>
  </r>
  <r>
    <x v="15"/>
    <s v="22089"/>
    <s v="Union Carbide Corp - St Charles Operations Site"/>
    <n v="7202911"/>
    <n v="79892413"/>
    <s v="50152_G_CGN2"/>
    <x v="1"/>
    <x v="0"/>
    <n v="982.27"/>
    <m/>
    <n v="984.96126599999695"/>
    <n v="2.6912659999969719"/>
    <m/>
  </r>
  <r>
    <x v="15"/>
    <s v="22089"/>
    <s v="Union Carbide Corp - St Charles Operations Site"/>
    <n v="7202911"/>
    <n v="79892413"/>
    <s v="50152_G_CGN2"/>
    <x v="1"/>
    <x v="1"/>
    <n v="1.88"/>
    <m/>
    <n v="1.8851503439999899"/>
    <n v="5.1503439999900369E-3"/>
    <m/>
  </r>
  <r>
    <x v="15"/>
    <s v="22089"/>
    <s v="Union Carbide Corp - St Charles Operations Site"/>
    <n v="7202911"/>
    <n v="79906913"/>
    <s v="50152_G_CGN1"/>
    <x v="1"/>
    <x v="0"/>
    <n v="1003.24"/>
    <m/>
    <n v="1005.988332"/>
    <n v="2.7483320000000049"/>
    <m/>
  </r>
  <r>
    <x v="15"/>
    <s v="22089"/>
    <s v="Union Carbide Corp - St Charles Operations Site"/>
    <n v="7202911"/>
    <n v="79906913"/>
    <s v="50152_G_CGN1"/>
    <x v="1"/>
    <x v="1"/>
    <n v="4.25"/>
    <m/>
    <n v="4.2616417799999997"/>
    <n v="1.1641779999999713E-2"/>
    <m/>
  </r>
  <r>
    <x v="15"/>
    <s v="22101"/>
    <s v="CLECO Power LLC - Teche Power Station"/>
    <n v="7204011"/>
    <n v="80795613"/>
    <s v="1400_B_1"/>
    <x v="1"/>
    <x v="0"/>
    <n v="1.17"/>
    <m/>
    <n v="1.1729565239999999"/>
    <n v="2.9565240000000159E-3"/>
    <m/>
  </r>
  <r>
    <x v="15"/>
    <s v="22101"/>
    <s v="CLECO Power LLC - Teche Power Station"/>
    <n v="7204011"/>
    <n v="80795613"/>
    <s v="1400_B_1"/>
    <x v="1"/>
    <x v="1"/>
    <n v="0.01"/>
    <m/>
    <n v="1.00252695E-2"/>
    <n v="2.5269499999999376E-5"/>
    <m/>
  </r>
  <r>
    <x v="15"/>
    <s v="22101"/>
    <s v="CLECO Power LLC - Teche Power Station"/>
    <n v="7204011"/>
    <n v="80796313"/>
    <s v="1400_B_3"/>
    <x v="0"/>
    <x v="0"/>
    <n v="283.10000000000002"/>
    <n v="283.09881250000001"/>
    <n v="283.09877210009898"/>
    <n v="-4.0399901024557039E-5"/>
    <m/>
  </r>
  <r>
    <x v="15"/>
    <s v="22101"/>
    <s v="CLECO Power LLC - Teche Power Station"/>
    <n v="7204011"/>
    <n v="80796313"/>
    <s v="1400_B_3"/>
    <x v="0"/>
    <x v="1"/>
    <n v="0.8"/>
    <n v="0.79634564200000002"/>
    <n v="0.796345520141999"/>
    <n v="-1.2185800102315625E-7"/>
    <m/>
  </r>
  <r>
    <x v="15"/>
    <s v="22101"/>
    <s v="CLECO Power LLC - Teche Power Station"/>
    <n v="7204011"/>
    <n v="99570313"/>
    <s v="1400_G_4"/>
    <x v="0"/>
    <x v="0"/>
    <n v="0.7"/>
    <n v="0.71725030499999998"/>
    <n v="0.71725000999999999"/>
    <n v="-2.949999999835029E-7"/>
    <m/>
  </r>
  <r>
    <x v="15"/>
    <s v="22101"/>
    <s v="Joseph J Cefalu Sr Municipal Steam Plant"/>
    <n v="5060411"/>
    <n v="80432713"/>
    <s v="1449_B_4"/>
    <x v="0"/>
    <x v="0"/>
    <n v="4.7"/>
    <m/>
    <n v="4.7118765250000001"/>
    <n v="1.1876524999999916E-2"/>
    <m/>
  </r>
  <r>
    <x v="15"/>
    <s v="22101"/>
    <s v="Joseph J Cefalu Sr Municipal Steam Plant"/>
    <n v="5060411"/>
    <n v="80432713"/>
    <s v="1449_B_4"/>
    <x v="0"/>
    <x v="1"/>
    <n v="0"/>
    <m/>
    <n v="0"/>
    <n v="0"/>
    <m/>
  </r>
  <r>
    <x v="15"/>
    <s v="22101"/>
    <s v="LA Energy &amp; Power Authority (LEPA) - Morgan City Power Plant"/>
    <n v="17905111"/>
    <n v="126306013"/>
    <s v="58478_G_LEPA1"/>
    <x v="0"/>
    <x v="0"/>
    <n v="13.3"/>
    <n v="12.681138669999999"/>
    <n v="12.681204859999999"/>
    <n v="6.6190000000077021E-5"/>
    <m/>
  </r>
  <r>
    <x v="15"/>
    <s v="22101"/>
    <s v="LA Energy &amp; Power Authority (LEPA) - Morgan City Power Plant"/>
    <n v="17905111"/>
    <n v="126306013"/>
    <s v="58478_G_LEPA1"/>
    <x v="0"/>
    <x v="1"/>
    <n v="0.3"/>
    <n v="0.30004302979999897"/>
    <n v="0.30004150331000001"/>
    <n v="-1.526489998959768E-6"/>
    <m/>
  </r>
  <r>
    <x v="15"/>
    <s v="22109"/>
    <s v="Terrebonne Parish Consolidated Government - Houma Generating Station"/>
    <n v="5192511"/>
    <n v="80254613"/>
    <s v="1439_B_15"/>
    <x v="0"/>
    <x v="0"/>
    <n v="24.6"/>
    <n v="24.503400389999999"/>
    <n v="24.503392299999899"/>
    <n v="-8.0900001009354128E-6"/>
    <m/>
  </r>
  <r>
    <x v="15"/>
    <s v="22109"/>
    <s v="Terrebonne Parish Consolidated Government - Houma Generating Station"/>
    <n v="5192511"/>
    <n v="80254613"/>
    <s v="1439_B_15"/>
    <x v="0"/>
    <x v="1"/>
    <n v="0.06"/>
    <n v="5.7874328599999997E-2"/>
    <n v="5.7874506222099997E-2"/>
    <n v="1.7762210000049627E-7"/>
    <m/>
  </r>
  <r>
    <x v="15"/>
    <s v="22109"/>
    <s v="Terrebonne Parish Consolidated Government - Houma Generating Station"/>
    <n v="5192511"/>
    <n v="80254713"/>
    <s v="1439_B_16"/>
    <x v="0"/>
    <x v="0"/>
    <n v="15.7"/>
    <n v="15.691151365"/>
    <n v="15.69115871"/>
    <n v="7.3450000002139859E-6"/>
    <m/>
  </r>
  <r>
    <x v="15"/>
    <s v="22109"/>
    <s v="Terrebonne Parish Consolidated Government - Houma Generating Station"/>
    <n v="5192511"/>
    <n v="80254713"/>
    <s v="1439_B_16"/>
    <x v="0"/>
    <x v="1"/>
    <n v="0.08"/>
    <n v="8.3638076799999905E-2"/>
    <n v="8.3638003099999997E-2"/>
    <n v="-7.369999990847198E-8"/>
    <m/>
  </r>
  <r>
    <x v="16"/>
    <s v="23001"/>
    <s v="MID MAINE WASTE ACTION CORP"/>
    <n v="5222111"/>
    <n v="24985213"/>
    <s v="50035_G_ST1"/>
    <x v="1"/>
    <x v="0"/>
    <n v="153.44"/>
    <m/>
    <n v="153.860397599999"/>
    <n v="0.42039759999900639"/>
    <m/>
  </r>
  <r>
    <x v="16"/>
    <s v="23001"/>
    <s v="MID MAINE WASTE ACTION CORP"/>
    <n v="5222111"/>
    <n v="24985213"/>
    <s v="50035_G_ST1"/>
    <x v="1"/>
    <x v="1"/>
    <n v="6.99"/>
    <m/>
    <n v="7.0091525399999997"/>
    <n v="1.9152539999999441E-2"/>
    <m/>
  </r>
  <r>
    <x v="16"/>
    <s v="23001"/>
    <s v="MID MAINE WASTE ACTION CORP"/>
    <n v="5222111"/>
    <n v="24985313"/>
    <s v="50035_G_ST1B"/>
    <x v="1"/>
    <x v="0"/>
    <n v="141.06"/>
    <m/>
    <n v="141.4549356"/>
    <n v="0.39493559999999661"/>
    <m/>
  </r>
  <r>
    <x v="16"/>
    <s v="23001"/>
    <s v="MID MAINE WASTE ACTION CORP"/>
    <n v="5222111"/>
    <n v="24985313"/>
    <s v="50035_G_ST1B"/>
    <x v="1"/>
    <x v="1"/>
    <n v="5.1100000000000003"/>
    <m/>
    <n v="5.1243069559999999"/>
    <n v="1.4306955999999538E-2"/>
    <m/>
  </r>
  <r>
    <x v="16"/>
    <s v="23001"/>
    <s v="REENERGY LIVERMORE FALLS LLC"/>
    <n v="5223011"/>
    <n v="24980513"/>
    <s v="10354_B_1"/>
    <x v="1"/>
    <x v="0"/>
    <n v="143.5"/>
    <m/>
    <n v="143.90176840000001"/>
    <n v="0.4017684000000088"/>
    <m/>
  </r>
  <r>
    <x v="16"/>
    <s v="23001"/>
    <s v="REENERGY LIVERMORE FALLS LLC"/>
    <n v="5223011"/>
    <n v="24980513"/>
    <s v="10354_B_1"/>
    <x v="1"/>
    <x v="1"/>
    <n v="6.6699400000000004"/>
    <m/>
    <n v="6.6886143090000001"/>
    <n v="1.8674308999999667E-2"/>
    <m/>
  </r>
  <r>
    <x v="16"/>
    <s v="23003"/>
    <s v="MERLIN ONE, LLC - CARIBOU"/>
    <n v="5660411"/>
    <n v="19633713"/>
    <s v="1513_G_CD5"/>
    <x v="1"/>
    <x v="0"/>
    <n v="0.140288"/>
    <m/>
    <n v="0.14029500928229999"/>
    <n v="7.0092822999912041E-6"/>
    <m/>
  </r>
  <r>
    <x v="16"/>
    <s v="23003"/>
    <s v="MERLIN ONE, LLC - CARIBOU"/>
    <n v="5660411"/>
    <n v="19633713"/>
    <s v="1513_G_CD5"/>
    <x v="1"/>
    <x v="1"/>
    <n v="6.656E-5"/>
    <m/>
    <n v="6.6563326616320002E-5"/>
    <n v="3.3266163200018715E-9"/>
    <m/>
  </r>
  <r>
    <x v="16"/>
    <s v="23003"/>
    <s v="MERLIN ONE, LLC - CARIBOU"/>
    <n v="5660411"/>
    <n v="19633813"/>
    <s v="1513_G_CD4"/>
    <x v="1"/>
    <x v="0"/>
    <n v="0.17535999999999999"/>
    <m/>
    <n v="0.175368757923869"/>
    <n v="8.7579238690072003E-6"/>
    <m/>
  </r>
  <r>
    <x v="16"/>
    <s v="23003"/>
    <s v="MERLIN ONE, LLC - CARIBOU"/>
    <n v="5660411"/>
    <n v="19633813"/>
    <s v="1513_G_CD4"/>
    <x v="1"/>
    <x v="1"/>
    <n v="8.3200000000000003E-5"/>
    <m/>
    <n v="8.3204158958019895E-5"/>
    <n v="4.1589580198920237E-9"/>
    <m/>
  </r>
  <r>
    <x v="16"/>
    <s v="23003"/>
    <s v="MERLIN ONE, LLC - CARIBOU"/>
    <n v="5660411"/>
    <n v="19633913"/>
    <s v="1513_G_CD2"/>
    <x v="1"/>
    <x v="0"/>
    <n v="0.100832"/>
    <m/>
    <n v="0.10083703838678"/>
    <n v="5.038386779995796E-6"/>
    <m/>
  </r>
  <r>
    <x v="16"/>
    <s v="23003"/>
    <s v="MERLIN ONE, LLC - CARIBOU"/>
    <n v="5660411"/>
    <n v="19633913"/>
    <s v="1513_G_CD2"/>
    <x v="1"/>
    <x v="1"/>
    <n v="4.7840000000000003E-5"/>
    <m/>
    <n v="4.7842388971150001E-5"/>
    <n v="2.3889711499986126E-9"/>
    <m/>
  </r>
  <r>
    <x v="16"/>
    <s v="23003"/>
    <s v="MERLIN ONE, LLC - CARIBOU"/>
    <n v="5660411"/>
    <n v="19634313"/>
    <s v="1513_G_CD3"/>
    <x v="1"/>
    <x v="0"/>
    <n v="5.2608000000000002E-2"/>
    <m/>
    <n v="5.26106270153699E-2"/>
    <n v="2.6270153698979004E-6"/>
    <m/>
  </r>
  <r>
    <x v="16"/>
    <s v="23003"/>
    <s v="MERLIN ONE, LLC - CARIBOU"/>
    <n v="5660411"/>
    <n v="19634313"/>
    <s v="1513_G_CD3"/>
    <x v="1"/>
    <x v="1"/>
    <n v="2.4960000000000002E-5"/>
    <m/>
    <n v="2.4961247363908E-5"/>
    <n v="1.247363907998201E-9"/>
    <m/>
  </r>
  <r>
    <x v="16"/>
    <s v="23003"/>
    <s v="REENERGY ASHLAND LLC"/>
    <n v="5662311"/>
    <n v="19625513"/>
    <s v="10356_B_BOIL1"/>
    <x v="1"/>
    <x v="0"/>
    <n v="133.6"/>
    <m/>
    <n v="133.97405599999999"/>
    <n v="0.37405599999999595"/>
    <m/>
  </r>
  <r>
    <x v="16"/>
    <s v="23003"/>
    <s v="REENERGY ASHLAND LLC"/>
    <n v="5662311"/>
    <n v="19625513"/>
    <s v="10356_B_BOIL1"/>
    <x v="1"/>
    <x v="1"/>
    <n v="6.8869529749999998"/>
    <m/>
    <n v="6.9062347391990997"/>
    <n v="1.9281764199099882E-2"/>
    <m/>
  </r>
  <r>
    <x v="16"/>
    <s v="23003"/>
    <s v="REENERGY FORT FAIRFIELD LLC"/>
    <n v="5661711"/>
    <n v="19627713"/>
    <s v="7513_B_BOIL1"/>
    <x v="1"/>
    <x v="0"/>
    <n v="131.804"/>
    <m/>
    <n v="132.17302340000001"/>
    <n v="0.36902340000000322"/>
    <m/>
  </r>
  <r>
    <x v="16"/>
    <s v="23003"/>
    <s v="REENERGY FORT FAIRFIELD LLC"/>
    <n v="5661711"/>
    <n v="19627713"/>
    <s v="7513_B_BOIL1"/>
    <x v="1"/>
    <x v="1"/>
    <n v="6.6775272499999998"/>
    <m/>
    <n v="6.6962226910710001"/>
    <n v="1.8695441071000296E-2"/>
    <m/>
  </r>
  <r>
    <x v="16"/>
    <s v="23005"/>
    <s v="ECOMAINE - PORTLAND"/>
    <n v="5823611"/>
    <n v="22916813"/>
    <s v="50225_B_1SG1B"/>
    <x v="1"/>
    <x v="0"/>
    <n v="252.75"/>
    <m/>
    <n v="253.44248279999999"/>
    <n v="0.6924827999999934"/>
    <m/>
  </r>
  <r>
    <x v="16"/>
    <s v="23005"/>
    <s v="ECOMAINE - PORTLAND"/>
    <n v="5823611"/>
    <n v="22916813"/>
    <s v="50225_B_1SG1B"/>
    <x v="1"/>
    <x v="1"/>
    <n v="19.260000000000002"/>
    <m/>
    <n v="19.3127622599999"/>
    <n v="5.2762259999898475E-2"/>
    <m/>
  </r>
  <r>
    <x v="16"/>
    <s v="23005"/>
    <s v="ECOMAINE - PORTLAND"/>
    <n v="5823611"/>
    <n v="22916913"/>
    <s v="50225_B_1SG1A"/>
    <x v="1"/>
    <x v="0"/>
    <n v="202.33"/>
    <m/>
    <n v="202.88437740000001"/>
    <n v="0.5543773999999928"/>
    <m/>
  </r>
  <r>
    <x v="16"/>
    <s v="23005"/>
    <s v="ECOMAINE - PORTLAND"/>
    <n v="5823611"/>
    <n v="22916913"/>
    <s v="50225_B_1SG1A"/>
    <x v="1"/>
    <x v="1"/>
    <n v="12.94"/>
    <m/>
    <n v="12.975450299999901"/>
    <n v="3.5450299999901347E-2"/>
    <m/>
  </r>
  <r>
    <x v="16"/>
    <s v="23005"/>
    <s v="FPL ENERGY CAPE LLC"/>
    <n v="5824011"/>
    <n v="22915613"/>
    <s v="1484_G_GT5"/>
    <x v="1"/>
    <x v="0"/>
    <n v="0.80173799999999995"/>
    <m/>
    <n v="0.80177808909079995"/>
    <n v="4.008909079999956E-5"/>
    <m/>
  </r>
  <r>
    <x v="16"/>
    <s v="23005"/>
    <s v="FPL ENERGY CAPE LLC"/>
    <n v="5824011"/>
    <n v="22915613"/>
    <s v="1484_G_GT5"/>
    <x v="1"/>
    <x v="1"/>
    <n v="0.15931100000000001"/>
    <m/>
    <n v="0.15931895590667899"/>
    <n v="7.9559066789858246E-6"/>
    <m/>
  </r>
  <r>
    <x v="16"/>
    <s v="23005"/>
    <s v="FPL ENERGY CAPE LLC"/>
    <n v="5824011"/>
    <n v="22915713"/>
    <s v="1484_G_GT4"/>
    <x v="1"/>
    <x v="0"/>
    <n v="1.764"/>
    <m/>
    <n v="1.7640881729567"/>
    <n v="8.8172956699938965E-5"/>
    <m/>
  </r>
  <r>
    <x v="16"/>
    <s v="23005"/>
    <s v="FPL ENERGY CAPE LLC"/>
    <n v="5824011"/>
    <n v="22915713"/>
    <s v="1484_G_GT4"/>
    <x v="1"/>
    <x v="1"/>
    <n v="0.35052"/>
    <m/>
    <n v="0.35053753732490001"/>
    <n v="1.75373249000077E-5"/>
    <m/>
  </r>
  <r>
    <x v="16"/>
    <s v="23005"/>
    <s v="FPL ENERGY WYMAN LLC"/>
    <n v="5823511"/>
    <n v="22917613"/>
    <s v="1507_B_1"/>
    <x v="0"/>
    <x v="0"/>
    <n v="3.03"/>
    <n v="4.0540952150000003"/>
    <n v="4.0540955619999899"/>
    <n v="3.4699998963105827E-7"/>
    <m/>
  </r>
  <r>
    <x v="16"/>
    <s v="23005"/>
    <s v="FPL ENERGY WYMAN LLC"/>
    <n v="5823511"/>
    <n v="22917613"/>
    <s v="1507_B_1"/>
    <x v="0"/>
    <x v="1"/>
    <n v="14.5"/>
    <n v="13.998342774999999"/>
    <n v="13.9983376199999"/>
    <n v="-5.1550000996769541E-6"/>
    <m/>
  </r>
  <r>
    <x v="16"/>
    <s v="23005"/>
    <s v="FPL ENERGY WYMAN LLC"/>
    <n v="5823511"/>
    <n v="22917713"/>
    <s v="1507_B_2"/>
    <x v="0"/>
    <x v="0"/>
    <n v="4.21"/>
    <n v="4.5912495115"/>
    <n v="4.5912516329999997"/>
    <n v="2.12149999967437E-6"/>
    <m/>
  </r>
  <r>
    <x v="16"/>
    <s v="23005"/>
    <s v="FPL ENERGY WYMAN LLC"/>
    <n v="5823511"/>
    <n v="22917713"/>
    <s v="1507_B_2"/>
    <x v="0"/>
    <x v="1"/>
    <n v="20.2"/>
    <n v="18.963767579999999"/>
    <n v="18.96376106"/>
    <n v="-6.5199999994547397E-6"/>
    <m/>
  </r>
  <r>
    <x v="16"/>
    <s v="23005"/>
    <s v="FPL ENERGY WYMAN LLC"/>
    <n v="5823511"/>
    <n v="22917813"/>
    <s v="1507_B_3"/>
    <x v="0"/>
    <x v="0"/>
    <n v="3.78"/>
    <n v="4.1817631835000002"/>
    <n v="4.1817624999999996"/>
    <n v="-6.8350000059780314E-7"/>
    <m/>
  </r>
  <r>
    <x v="16"/>
    <s v="23005"/>
    <s v="FPL ENERGY WYMAN LLC"/>
    <n v="5823511"/>
    <n v="22917813"/>
    <s v="1507_B_3"/>
    <x v="0"/>
    <x v="1"/>
    <n v="21.9"/>
    <n v="19.564041014999901"/>
    <n v="19.564039600999902"/>
    <n v="-1.4139999997553332E-6"/>
    <m/>
  </r>
  <r>
    <x v="16"/>
    <s v="23005"/>
    <s v="FPL ENERGY WYMAN LLC"/>
    <n v="5823511"/>
    <n v="22917913"/>
    <s v="1507_B_4"/>
    <x v="0"/>
    <x v="0"/>
    <n v="58.63"/>
    <n v="69.666726550000007"/>
    <n v="69.666716730999994"/>
    <n v="-9.8190000130671251E-6"/>
    <m/>
  </r>
  <r>
    <x v="16"/>
    <s v="23005"/>
    <s v="FPL ENERGY WYMAN LLC"/>
    <n v="5823511"/>
    <n v="22917913"/>
    <s v="1507_B_4"/>
    <x v="0"/>
    <x v="1"/>
    <n v="304.39999999999998"/>
    <n v="304.36881249999999"/>
    <n v="304.368775709999"/>
    <n v="-3.6790000990549743E-5"/>
    <m/>
  </r>
  <r>
    <x v="16"/>
    <s v="23005"/>
    <s v="S D WARREN CO - WESTBROOK"/>
    <n v="7946611"/>
    <n v="1913013"/>
    <s v="50447_B_18"/>
    <x v="1"/>
    <x v="0"/>
    <n v="0.72094999999999998"/>
    <m/>
    <n v="0.72292533707400397"/>
    <n v="1.9753370740039911E-3"/>
    <m/>
  </r>
  <r>
    <x v="16"/>
    <s v="23005"/>
    <s v="S D WARREN CO - WESTBROOK"/>
    <n v="7946611"/>
    <n v="1913013"/>
    <s v="50447_B_18"/>
    <x v="1"/>
    <x v="1"/>
    <n v="1.6074999999999999"/>
    <m/>
    <n v="1.6119039825720001"/>
    <n v="4.4039825720001424E-3"/>
    <m/>
  </r>
  <r>
    <x v="16"/>
    <s v="23005"/>
    <s v="S D WARREN CO - WESTBROOK"/>
    <n v="7946611"/>
    <n v="1913113"/>
    <s v="50447_B_17"/>
    <x v="1"/>
    <x v="0"/>
    <n v="0.72094999999999998"/>
    <m/>
    <n v="0.72292533707400397"/>
    <n v="1.9753370740039911E-3"/>
    <m/>
  </r>
  <r>
    <x v="16"/>
    <s v="23005"/>
    <s v="S D WARREN CO - WESTBROOK"/>
    <n v="7946611"/>
    <n v="1913113"/>
    <s v="50447_B_17"/>
    <x v="1"/>
    <x v="1"/>
    <n v="1.6074999999999999"/>
    <m/>
    <n v="1.6119039825720001"/>
    <n v="4.4039825720001424E-3"/>
    <m/>
  </r>
  <r>
    <x v="16"/>
    <s v="23005"/>
    <s v="S D WARREN CO - WESTBROOK"/>
    <n v="7946611"/>
    <n v="1913213"/>
    <s v="50447_B_21"/>
    <x v="1"/>
    <x v="0"/>
    <n v="457.11"/>
    <m/>
    <n v="458.36234001515902"/>
    <n v="1.2523400151590067"/>
    <m/>
  </r>
  <r>
    <x v="16"/>
    <s v="23005"/>
    <s v="S D WARREN CO - WESTBROOK"/>
    <n v="7946611"/>
    <n v="1913213"/>
    <s v="50447_B_21"/>
    <x v="1"/>
    <x v="1"/>
    <n v="195.08999999999901"/>
    <m/>
    <n v="195.6244911432"/>
    <n v="0.53449114320099511"/>
    <m/>
  </r>
  <r>
    <x v="16"/>
    <s v="23005"/>
    <s v="WESTBROOK ENERGY CENTER"/>
    <n v="8028611"/>
    <n v="94539313"/>
    <s v="55294_G_GTG1"/>
    <x v="0"/>
    <x v="0"/>
    <n v="49.26"/>
    <n v="59.364593749999997"/>
    <n v="59.364630949999899"/>
    <n v="3.7199999901815772E-5"/>
    <m/>
  </r>
  <r>
    <x v="16"/>
    <s v="23005"/>
    <s v="WESTBROOK ENERGY CENTER"/>
    <n v="8028611"/>
    <n v="94539313"/>
    <s v="55294_G_GTG1"/>
    <x v="0"/>
    <x v="1"/>
    <n v="2.35"/>
    <n v="2.3510288085000002"/>
    <n v="2.3510265590000001"/>
    <n v="-2.2495000000510856E-6"/>
    <m/>
  </r>
  <r>
    <x v="16"/>
    <s v="23005"/>
    <s v="WESTBROOK ENERGY CENTER"/>
    <n v="8028611"/>
    <n v="94539413"/>
    <s v="55294_G_GTG2"/>
    <x v="0"/>
    <x v="0"/>
    <n v="53.89"/>
    <n v="57.292367200000001"/>
    <n v="57.292373249999997"/>
    <n v="6.0499999960939022E-6"/>
    <m/>
  </r>
  <r>
    <x v="16"/>
    <s v="23005"/>
    <s v="WESTBROOK ENERGY CENTER"/>
    <n v="8028611"/>
    <n v="94539413"/>
    <s v="55294_G_GTG2"/>
    <x v="0"/>
    <x v="1"/>
    <n v="2.2799999999999998"/>
    <n v="2.2782800294999999"/>
    <n v="2.2782760570999998"/>
    <n v="-3.9724000000518345E-6"/>
    <m/>
  </r>
  <r>
    <x v="16"/>
    <s v="23007"/>
    <s v="REENERGY STRATTON LLC"/>
    <n v="5676911"/>
    <n v="22710913"/>
    <s v="50650_B_BLR1"/>
    <x v="1"/>
    <x v="0"/>
    <n v="168.06"/>
    <m/>
    <n v="168.53052819999999"/>
    <n v="0.47052819999998974"/>
    <m/>
  </r>
  <r>
    <x v="16"/>
    <s v="23007"/>
    <s v="REENERGY STRATTON LLC"/>
    <n v="5676911"/>
    <n v="22710913"/>
    <s v="50650_B_BLR1"/>
    <x v="1"/>
    <x v="1"/>
    <n v="7.1422032499999997"/>
    <m/>
    <n v="7.1621998080901701"/>
    <n v="1.9996558090170424E-2"/>
    <m/>
  </r>
  <r>
    <x v="16"/>
    <s v="23007"/>
    <s v="VERSO ANDROSCOGGIN, LLC (COGENERATION)"/>
    <n v="5677011"/>
    <n v="94542213"/>
    <s v="55031_G_CT01x"/>
    <x v="1"/>
    <x v="0"/>
    <n v="0"/>
    <m/>
    <n v="0"/>
    <n v="0"/>
    <m/>
  </r>
  <r>
    <x v="16"/>
    <s v="23007"/>
    <s v="VERSO ANDROSCOGGIN, LLC (COGENERATION)"/>
    <n v="5677011"/>
    <n v="94542213"/>
    <s v="55031_G_CT01x"/>
    <x v="1"/>
    <x v="1"/>
    <n v="0"/>
    <m/>
    <n v="0"/>
    <n v="0"/>
    <m/>
  </r>
  <r>
    <x v="16"/>
    <s v="23007"/>
    <s v="VERSO ANDROSCOGGIN, LLC (COGENERATION)"/>
    <n v="5677011"/>
    <n v="94542313"/>
    <s v="55031_G_CT02x"/>
    <x v="1"/>
    <x v="0"/>
    <n v="0"/>
    <m/>
    <n v="0"/>
    <n v="0"/>
    <m/>
  </r>
  <r>
    <x v="16"/>
    <s v="23007"/>
    <s v="VERSO ANDROSCOGGIN, LLC (COGENERATION)"/>
    <n v="5677011"/>
    <n v="94542313"/>
    <s v="55031_G_CT02x"/>
    <x v="1"/>
    <x v="1"/>
    <n v="0"/>
    <m/>
    <n v="0"/>
    <n v="0"/>
    <m/>
  </r>
  <r>
    <x v="16"/>
    <s v="23007"/>
    <s v="VERSO ANDROSCOGGIN, LLC (COGENERATION)"/>
    <n v="5677011"/>
    <n v="94542413"/>
    <s v="55031_G_CT03x"/>
    <x v="1"/>
    <x v="0"/>
    <n v="0"/>
    <m/>
    <n v="0"/>
    <n v="0"/>
    <m/>
  </r>
  <r>
    <x v="16"/>
    <s v="23007"/>
    <s v="VERSO ANDROSCOGGIN, LLC (COGENERATION)"/>
    <n v="5677011"/>
    <n v="94542413"/>
    <s v="55031_G_CT03x"/>
    <x v="1"/>
    <x v="1"/>
    <n v="0"/>
    <m/>
    <n v="0"/>
    <n v="0"/>
    <m/>
  </r>
  <r>
    <x v="16"/>
    <s v="23007"/>
    <s v="VERSO ANDROSCOGGIN, LLC (COGENERATION)"/>
    <n v="5677011"/>
    <n v="94542613"/>
    <s v="55031_G_CT01"/>
    <x v="0"/>
    <x v="0"/>
    <n v="3.98"/>
    <n v="4.1005937499999998"/>
    <n v="4.1005938772299997"/>
    <n v="1.2722999986891637E-7"/>
    <m/>
  </r>
  <r>
    <x v="16"/>
    <s v="23007"/>
    <s v="VERSO ANDROSCOGGIN, LLC (COGENERATION)"/>
    <n v="5677011"/>
    <n v="94542613"/>
    <s v="55031_G_CT01"/>
    <x v="0"/>
    <x v="1"/>
    <n v="0.18"/>
    <n v="0.1792256012"/>
    <n v="0.17922550671599999"/>
    <n v="-9.448400001277335E-8"/>
    <m/>
  </r>
  <r>
    <x v="16"/>
    <s v="23007"/>
    <s v="VERSO ANDROSCOGGIN, LLC (COGENERATION)"/>
    <n v="5677011"/>
    <n v="94542713"/>
    <s v="55031_G_CT02"/>
    <x v="0"/>
    <x v="0"/>
    <n v="3.52"/>
    <n v="3.5278452149999899"/>
    <n v="3.52784467624"/>
    <n v="-5.3875998995422947E-7"/>
    <m/>
  </r>
  <r>
    <x v="16"/>
    <s v="23007"/>
    <s v="VERSO ANDROSCOGGIN, LLC (COGENERATION)"/>
    <n v="5677011"/>
    <n v="94542713"/>
    <s v="55031_G_CT02"/>
    <x v="0"/>
    <x v="1"/>
    <n v="0.18"/>
    <n v="0.174328063949999"/>
    <n v="0.17432799923799999"/>
    <n v="-6.4711999009370302E-8"/>
    <m/>
  </r>
  <r>
    <x v="16"/>
    <s v="23007"/>
    <s v="VERSO ANDROSCOGGIN, LLC (COGENERATION)"/>
    <n v="5677011"/>
    <n v="94542813"/>
    <s v="55031_G_CT03"/>
    <x v="0"/>
    <x v="0"/>
    <n v="8.3699999999999992"/>
    <n v="8.6371669899999901"/>
    <n v="8.6371674047839999"/>
    <n v="4.1478400980565766E-7"/>
    <m/>
  </r>
  <r>
    <x v="16"/>
    <s v="23007"/>
    <s v="VERSO ANDROSCOGGIN, LLC (COGENERATION)"/>
    <n v="5677011"/>
    <n v="94542813"/>
    <s v="55031_G_CT03"/>
    <x v="0"/>
    <x v="1"/>
    <n v="0.33999999999999903"/>
    <n v="0.33220254514999997"/>
    <n v="0.3322020209714"/>
    <n v="-5.2417859996989336E-7"/>
    <m/>
  </r>
  <r>
    <x v="16"/>
    <s v="23009"/>
    <s v="BUCKSPORT GENERATION LLC"/>
    <n v="8387311"/>
    <n v="391213"/>
    <s v="50243_G_GEN4"/>
    <x v="0"/>
    <x v="0"/>
    <n v="1.82"/>
    <n v="3.5899831545000001"/>
    <n v="3.58998297899999"/>
    <n v="-1.7550001008004301E-7"/>
    <m/>
  </r>
  <r>
    <x v="16"/>
    <s v="23009"/>
    <s v="BUCKSPORT GENERATION LLC"/>
    <n v="8387311"/>
    <n v="391213"/>
    <s v="50243_G_GEN4"/>
    <x v="0"/>
    <x v="1"/>
    <n v="0.2"/>
    <n v="0.29851251220000002"/>
    <n v="0.29851252319999999"/>
    <n v="1.099999996645451E-8"/>
    <m/>
  </r>
  <r>
    <x v="16"/>
    <s v="23017"/>
    <s v="CATALYST PAPER OPERATIONS INC. - RUMFORD"/>
    <n v="8026411"/>
    <n v="3772813"/>
    <s v="10495_B_CRECV"/>
    <x v="1"/>
    <x v="0"/>
    <n v="396.77"/>
    <m/>
    <n v="397.85699868000103"/>
    <n v="1.0869986800010452"/>
    <m/>
  </r>
  <r>
    <x v="16"/>
    <s v="23017"/>
    <s v="CATALYST PAPER OPERATIONS INC. - RUMFORD"/>
    <n v="8026411"/>
    <n v="3772813"/>
    <s v="10495_B_CRECV"/>
    <x v="1"/>
    <x v="1"/>
    <n v="81.72"/>
    <m/>
    <n v="81.943871759999794"/>
    <n v="0.22387175999979547"/>
    <m/>
  </r>
  <r>
    <x v="16"/>
    <s v="23017"/>
    <s v="CATALYST PAPER OPERATIONS INC. - RUMFORD"/>
    <n v="8026411"/>
    <n v="3773013"/>
    <s v="10495_B_6"/>
    <x v="1"/>
    <x v="0"/>
    <n v="569.96645999999998"/>
    <m/>
    <n v="571.52803126799904"/>
    <n v="1.5615712679990565"/>
    <m/>
  </r>
  <r>
    <x v="16"/>
    <s v="23017"/>
    <s v="CATALYST PAPER OPERATIONS INC. - RUMFORD"/>
    <n v="8026411"/>
    <n v="3773013"/>
    <s v="10495_B_6"/>
    <x v="1"/>
    <x v="1"/>
    <n v="409.93999999999897"/>
    <m/>
    <n v="411.06307912199998"/>
    <n v="1.1230791220010019"/>
    <m/>
  </r>
  <r>
    <x v="16"/>
    <s v="23017"/>
    <s v="CATALYST PAPER OPERATIONS INC. - RUMFORD"/>
    <n v="8026411"/>
    <n v="3773213"/>
    <s v="10495_B_7"/>
    <x v="1"/>
    <x v="0"/>
    <n v="483.40953999999999"/>
    <m/>
    <n v="484.73389299419699"/>
    <n v="1.3243529941969996"/>
    <m/>
  </r>
  <r>
    <x v="16"/>
    <s v="23017"/>
    <s v="CATALYST PAPER OPERATIONS INC. - RUMFORD"/>
    <n v="8026411"/>
    <n v="3773213"/>
    <s v="10495_B_7"/>
    <x v="1"/>
    <x v="1"/>
    <n v="346.729999999999"/>
    <m/>
    <n v="347.67996369599899"/>
    <n v="0.94996369599999753"/>
    <m/>
  </r>
  <r>
    <x v="16"/>
    <s v="23017"/>
    <s v="RUMFORD POWER"/>
    <n v="5759211"/>
    <n v="22605313"/>
    <s v="55100_G_UNT1"/>
    <x v="0"/>
    <x v="0"/>
    <n v="27.6"/>
    <n v="29.343611329999899"/>
    <n v="29.343653431"/>
    <n v="4.2101000101268937E-5"/>
    <m/>
  </r>
  <r>
    <x v="16"/>
    <s v="23017"/>
    <s v="RUMFORD POWER"/>
    <n v="5759211"/>
    <n v="22605313"/>
    <s v="55100_G_UNT1"/>
    <x v="0"/>
    <x v="1"/>
    <n v="0.92"/>
    <n v="0.92642987050000003"/>
    <n v="0.926429527101999"/>
    <n v="-3.4339800103477813E-7"/>
    <m/>
  </r>
  <r>
    <x v="16"/>
    <s v="23019"/>
    <s v="MAINE INDEPENDENCE STATION"/>
    <n v="7719211"/>
    <n v="2941413"/>
    <s v="55068_G_GEN1"/>
    <x v="0"/>
    <x v="0"/>
    <n v="24.84"/>
    <n v="22.121517579999999"/>
    <n v="22.121514809999901"/>
    <n v="-2.7700000977404216E-6"/>
    <m/>
  </r>
  <r>
    <x v="16"/>
    <s v="23019"/>
    <s v="MAINE INDEPENDENCE STATION"/>
    <n v="7719211"/>
    <n v="2941413"/>
    <s v="55068_G_GEN1"/>
    <x v="0"/>
    <x v="1"/>
    <n v="0.8"/>
    <n v="0.73751886"/>
    <n v="0.737517538309999"/>
    <n v="-1.3216900009993537E-6"/>
    <m/>
  </r>
  <r>
    <x v="16"/>
    <s v="23019"/>
    <s v="MAINE INDEPENDENCE STATION"/>
    <n v="7719211"/>
    <n v="2941513"/>
    <s v="55068_G_GEN2"/>
    <x v="0"/>
    <x v="0"/>
    <n v="17.469999999999899"/>
    <n v="15.396731444999901"/>
    <n v="15.39672992"/>
    <n v="-1.5249999005817472E-6"/>
    <m/>
  </r>
  <r>
    <x v="16"/>
    <s v="23019"/>
    <s v="MAINE INDEPENDENCE STATION"/>
    <n v="7719211"/>
    <n v="2941513"/>
    <s v="55068_G_GEN2"/>
    <x v="0"/>
    <x v="1"/>
    <n v="0.5"/>
    <n v="0.51245031750000003"/>
    <n v="0.51245051909999995"/>
    <n v="2.0159999991609112E-7"/>
    <m/>
  </r>
  <r>
    <x v="16"/>
    <s v="23019"/>
    <s v="MAINE INDEPENDENCE STATION"/>
    <n v="7719211"/>
    <n v="2941613"/>
    <s v="55068_G_GEN3"/>
    <x v="1"/>
    <x v="0"/>
    <n v="1.0126599999999999"/>
    <m/>
    <n v="1.0128768131106001"/>
    <n v="2.1681311060017805E-4"/>
    <m/>
  </r>
  <r>
    <x v="16"/>
    <s v="23019"/>
    <s v="MAINE INDEPENDENCE STATION"/>
    <n v="7719211"/>
    <n v="2941613"/>
    <s v="55068_G_GEN3"/>
    <x v="1"/>
    <x v="1"/>
    <n v="1.6752E-2"/>
    <m/>
    <n v="1.6755587272259901E-2"/>
    <n v="3.5872722599014639E-6"/>
    <m/>
  </r>
  <r>
    <x v="16"/>
    <s v="23019"/>
    <s v="PENOBSCOT ENERGY RECOVERY CO"/>
    <n v="5760811"/>
    <n v="22595213"/>
    <s v="50051_B_BLR A"/>
    <x v="1"/>
    <x v="0"/>
    <n v="219.37984"/>
    <m/>
    <n v="219.98092072200001"/>
    <n v="0.60108072200000606"/>
    <m/>
  </r>
  <r>
    <x v="16"/>
    <s v="23019"/>
    <s v="PENOBSCOT ENERGY RECOVERY CO"/>
    <n v="5760811"/>
    <n v="22595213"/>
    <s v="50051_B_BLR A"/>
    <x v="1"/>
    <x v="1"/>
    <n v="13.5072455"/>
    <m/>
    <n v="13.544251302599999"/>
    <n v="3.7005802599999527E-2"/>
    <m/>
  </r>
  <r>
    <x v="16"/>
    <s v="23019"/>
    <s v="PENOBSCOT ENERGY RECOVERY CO"/>
    <n v="5760811"/>
    <n v="22595313"/>
    <s v="50051_B_BLR B"/>
    <x v="1"/>
    <x v="0"/>
    <n v="236.79787999999999"/>
    <m/>
    <n v="237.446601762"/>
    <n v="0.64872176200000808"/>
    <m/>
  </r>
  <r>
    <x v="16"/>
    <s v="23019"/>
    <s v="PENOBSCOT ENERGY RECOVERY CO"/>
    <n v="5760811"/>
    <n v="22595313"/>
    <s v="50051_B_BLR B"/>
    <x v="1"/>
    <x v="1"/>
    <n v="14.579660499999999"/>
    <m/>
    <n v="14.6196086393998"/>
    <n v="3.9948139399800908E-2"/>
    <m/>
  </r>
  <r>
    <x v="16"/>
    <s v="23019"/>
    <s v="STORED SOLAR J&amp;WE, LLC - WEST ENFIELD"/>
    <n v="7718411"/>
    <n v="2956413"/>
    <s v="10766_B_CFB001"/>
    <x v="1"/>
    <x v="0"/>
    <n v="36.54"/>
    <m/>
    <n v="36.64230525"/>
    <n v="0.10230525000000057"/>
    <m/>
  </r>
  <r>
    <x v="16"/>
    <s v="23019"/>
    <s v="STORED SOLAR J&amp;WE, LLC - WEST ENFIELD"/>
    <n v="7718411"/>
    <n v="2956413"/>
    <s v="10766_B_CFB001"/>
    <x v="1"/>
    <x v="1"/>
    <n v="9.3666352800000006"/>
    <m/>
    <n v="9.3928598487138899"/>
    <n v="2.622456871388934E-2"/>
    <m/>
  </r>
  <r>
    <x v="16"/>
    <s v="23029"/>
    <s v="STORED SOLAR J&amp;WE, LLC - JONESBORO"/>
    <n v="5974111"/>
    <n v="24218613"/>
    <s v="10765_B_CFB002"/>
    <x v="1"/>
    <x v="0"/>
    <n v="33.213000000000001"/>
    <m/>
    <n v="33.305990600000001"/>
    <n v="9.2990600000000256E-2"/>
    <m/>
  </r>
  <r>
    <x v="16"/>
    <s v="23029"/>
    <s v="STORED SOLAR J&amp;WE, LLC - JONESBORO"/>
    <n v="5974111"/>
    <n v="24218613"/>
    <s v="10765_B_CFB002"/>
    <x v="1"/>
    <x v="1"/>
    <n v="6.6900351100000002"/>
    <m/>
    <n v="6.7087657912969396"/>
    <n v="1.8730681296939444E-2"/>
    <m/>
  </r>
  <r>
    <x v="16"/>
    <s v="23029"/>
    <s v="WOODLAND PULP LLC"/>
    <n v="5974211"/>
    <n v="24218213"/>
    <s v="10613_B_3RB"/>
    <x v="1"/>
    <x v="0"/>
    <n v="524.05899999999997"/>
    <m/>
    <n v="525.49459794000495"/>
    <n v="1.4355979400049819"/>
    <m/>
  </r>
  <r>
    <x v="16"/>
    <s v="23029"/>
    <s v="WOODLAND PULP LLC"/>
    <n v="5974211"/>
    <n v="24218213"/>
    <s v="10613_B_3RB"/>
    <x v="1"/>
    <x v="1"/>
    <n v="78.506809999999902"/>
    <m/>
    <n v="78.721857042599893"/>
    <n v="0.2150470425999913"/>
    <m/>
  </r>
  <r>
    <x v="16"/>
    <s v="23029"/>
    <s v="WOODLAND PULP LLC"/>
    <n v="5974211"/>
    <n v="24218413"/>
    <s v="10613_B_9PB"/>
    <x v="1"/>
    <x v="0"/>
    <n v="346.85300000000001"/>
    <m/>
    <n v="347.803277148002"/>
    <n v="0.95027714800198737"/>
    <m/>
  </r>
  <r>
    <x v="16"/>
    <s v="23029"/>
    <s v="WOODLAND PULP LLC"/>
    <n v="5974211"/>
    <n v="24218413"/>
    <s v="10613_B_9PB"/>
    <x v="1"/>
    <x v="1"/>
    <n v="68.062769999999901"/>
    <m/>
    <n v="68.2492654614"/>
    <n v="0.18649546140009932"/>
    <m/>
  </r>
  <r>
    <x v="17"/>
    <s v="24001"/>
    <s v="AES Warrior Run"/>
    <n v="7717711"/>
    <n v="87867213"/>
    <s v="10678_B_BLR1"/>
    <x v="0"/>
    <x v="0"/>
    <n v="358.52345000000003"/>
    <n v="356.67003125000002"/>
    <n v="356.670058216504"/>
    <n v="2.6966503980929701E-5"/>
    <m/>
  </r>
  <r>
    <x v="17"/>
    <s v="24001"/>
    <s v="AES Warrior Run"/>
    <n v="7717711"/>
    <n v="87867213"/>
    <s v="10678_B_BLR1"/>
    <x v="0"/>
    <x v="1"/>
    <n v="890.66444000000001"/>
    <n v="890.79475000000002"/>
    <n v="890.79400713314999"/>
    <n v="-7.4286685003244202E-4"/>
    <m/>
  </r>
  <r>
    <x v="17"/>
    <s v="24003"/>
    <s v="Millersville Landfill Gas to Electric Project"/>
    <n v="16881011"/>
    <n v="110225213"/>
    <s v="58246_G_CAT1"/>
    <x v="1"/>
    <x v="0"/>
    <n v="19.363199999999999"/>
    <m/>
    <n v="19.417411909999998"/>
    <n v="5.4211909999999364E-2"/>
    <m/>
  </r>
  <r>
    <x v="17"/>
    <s v="24003"/>
    <s v="Millersville Landfill Gas to Electric Project"/>
    <n v="16881011"/>
    <n v="110225213"/>
    <s v="58246_G_CAT1"/>
    <x v="1"/>
    <x v="1"/>
    <n v="2.3907500000000002"/>
    <m/>
    <n v="2.3974435079999901"/>
    <n v="6.6935079999899116E-3"/>
    <m/>
  </r>
  <r>
    <x v="17"/>
    <s v="24003"/>
    <s v="Raven Power Fort Smallwood LLC"/>
    <n v="6084311"/>
    <n v="87886213"/>
    <s v="1554_B_3"/>
    <x v="0"/>
    <x v="0"/>
    <n v="395.98599999999999"/>
    <n v="395.46428125"/>
    <n v="395.46439592000002"/>
    <n v="1.1467000001630367E-4"/>
    <m/>
  </r>
  <r>
    <x v="17"/>
    <s v="24003"/>
    <s v="Raven Power Fort Smallwood LLC"/>
    <n v="6084311"/>
    <n v="87886213"/>
    <s v="1554_B_3"/>
    <x v="0"/>
    <x v="1"/>
    <n v="7570.9799999999896"/>
    <n v="7571.4475000000002"/>
    <n v="7571.4359620999903"/>
    <n v="-1.1537900009898294E-2"/>
    <m/>
  </r>
  <r>
    <x v="17"/>
    <s v="24003"/>
    <s v="Raven Power Fort Smallwood LLC"/>
    <n v="6084311"/>
    <n v="87886313"/>
    <s v="602_B_1"/>
    <x v="0"/>
    <x v="0"/>
    <n v="1021.06"/>
    <n v="1020.7581875"/>
    <n v="1020.7573440800001"/>
    <n v="-8.4341999991011107E-4"/>
    <m/>
  </r>
  <r>
    <x v="17"/>
    <s v="24003"/>
    <s v="Raven Power Fort Smallwood LLC"/>
    <n v="6084311"/>
    <n v="87886313"/>
    <s v="602_B_1"/>
    <x v="0"/>
    <x v="1"/>
    <n v="1449.04999999999"/>
    <n v="1449.3495"/>
    <n v="1449.3495923999999"/>
    <n v="9.2399999857661896E-5"/>
    <m/>
  </r>
  <r>
    <x v="17"/>
    <s v="24003"/>
    <s v="Raven Power Fort Smallwood LLC"/>
    <n v="6084311"/>
    <n v="87886413"/>
    <s v="602_B_2"/>
    <x v="0"/>
    <x v="0"/>
    <n v="983.02499999999998"/>
    <n v="982.74549999999999"/>
    <n v="982.74465280000004"/>
    <n v="-8.4719999995286344E-4"/>
    <m/>
  </r>
  <r>
    <x v="17"/>
    <s v="24003"/>
    <s v="Raven Power Fort Smallwood LLC"/>
    <n v="6084311"/>
    <n v="87886413"/>
    <s v="602_B_2"/>
    <x v="0"/>
    <x v="1"/>
    <n v="1269.01"/>
    <n v="1269.269875"/>
    <n v="1269.2712742000001"/>
    <n v="1.3992000001508131E-3"/>
    <m/>
  </r>
  <r>
    <x v="17"/>
    <s v="24003"/>
    <s v="Raven Power Fort Smallwood LLC"/>
    <n v="6084311"/>
    <n v="87886513"/>
    <s v="1554_G_2"/>
    <x v="0"/>
    <x v="0"/>
    <n v="51"/>
    <n v="51.461390600000001"/>
    <n v="51.461364521999997"/>
    <n v="-2.6078000004758906E-5"/>
    <m/>
  </r>
  <r>
    <x v="17"/>
    <s v="24003"/>
    <s v="Raven Power Fort Smallwood LLC"/>
    <n v="6084311"/>
    <n v="87886513"/>
    <s v="1554_G_2"/>
    <x v="0"/>
    <x v="1"/>
    <n v="163.00800000000001"/>
    <n v="162.83349999999999"/>
    <n v="162.8336041"/>
    <n v="1.0410000001570552E-4"/>
    <m/>
  </r>
  <r>
    <x v="17"/>
    <s v="24003"/>
    <s v="Raven Power Fort Smallwood LLC"/>
    <n v="6084311"/>
    <n v="87886613"/>
    <s v="1554_G_GT1"/>
    <x v="1"/>
    <x v="0"/>
    <n v="3.9049999999999998"/>
    <m/>
    <n v="3.9051952651450001"/>
    <n v="1.9526514500034509E-4"/>
    <m/>
  </r>
  <r>
    <x v="17"/>
    <s v="24003"/>
    <s v="Raven Power Fort Smallwood LLC"/>
    <n v="6084311"/>
    <n v="87886613"/>
    <s v="1554_G_GT1"/>
    <x v="1"/>
    <x v="1"/>
    <n v="0.374"/>
    <m/>
    <n v="0.37401870384139901"/>
    <n v="1.870384139901482E-5"/>
    <m/>
  </r>
  <r>
    <x v="17"/>
    <s v="24003"/>
    <s v="Raven Power Fort Smallwood LLC"/>
    <n v="6084311"/>
    <n v="87886713"/>
    <s v="1554_B_4"/>
    <x v="0"/>
    <x v="0"/>
    <n v="29.003499999999999"/>
    <n v="29.15582422"/>
    <n v="29.1558325009999"/>
    <n v="8.2809999000232892E-6"/>
    <m/>
  </r>
  <r>
    <x v="17"/>
    <s v="24003"/>
    <s v="Raven Power Fort Smallwood LLC"/>
    <n v="6084311"/>
    <n v="87886713"/>
    <s v="1554_B_4"/>
    <x v="0"/>
    <x v="1"/>
    <n v="75.002499999999898"/>
    <n v="74.793328099999997"/>
    <n v="74.793264500099994"/>
    <n v="-6.359990000248672E-5"/>
    <m/>
  </r>
  <r>
    <x v="17"/>
    <s v="24003"/>
    <s v="Raven Power Fort Smallwood LLC"/>
    <n v="6084311"/>
    <n v="87887013"/>
    <s v="1554_G_1"/>
    <x v="0"/>
    <x v="0"/>
    <n v="85.034000000000006"/>
    <n v="85.431468749999993"/>
    <n v="85.431386709910001"/>
    <n v="-8.2040089992574394E-5"/>
    <m/>
  </r>
  <r>
    <x v="17"/>
    <s v="24003"/>
    <s v="Raven Power Fort Smallwood LLC"/>
    <n v="6084311"/>
    <n v="87887013"/>
    <s v="1554_G_1"/>
    <x v="0"/>
    <x v="1"/>
    <n v="26.486000000000001"/>
    <n v="26.565179690000001"/>
    <n v="26.565258308929899"/>
    <n v="7.8618929897800172E-5"/>
    <m/>
  </r>
  <r>
    <x v="17"/>
    <s v="24005"/>
    <s v="C.P. Crane LLC"/>
    <n v="5155011"/>
    <n v="87895213"/>
    <s v="1552_B_1"/>
    <x v="0"/>
    <x v="0"/>
    <n v="270.01299999999998"/>
    <n v="269.78840624999998"/>
    <n v="269.78836801"/>
    <n v="-3.8239999980760331E-5"/>
    <m/>
  </r>
  <r>
    <x v="17"/>
    <s v="24005"/>
    <s v="C.P. Crane LLC"/>
    <n v="5155011"/>
    <n v="87895213"/>
    <s v="1552_B_1"/>
    <x v="0"/>
    <x v="1"/>
    <n v="410.98399999999998"/>
    <n v="402.40359375000003"/>
    <n v="402.40370213099999"/>
    <n v="1.0838099996135497E-4"/>
    <m/>
  </r>
  <r>
    <x v="17"/>
    <s v="24005"/>
    <s v="C.P. Crane LLC"/>
    <n v="5155011"/>
    <n v="87895313"/>
    <s v="1552_B_2"/>
    <x v="0"/>
    <x v="0"/>
    <n v="385"/>
    <n v="383.52096875000001"/>
    <n v="383.52100350199902"/>
    <n v="3.475199901004089E-5"/>
    <m/>
  </r>
  <r>
    <x v="17"/>
    <s v="24005"/>
    <s v="C.P. Crane LLC"/>
    <n v="5155011"/>
    <n v="87895313"/>
    <s v="1552_B_2"/>
    <x v="0"/>
    <x v="1"/>
    <n v="636.96799999999996"/>
    <n v="635.78656249999995"/>
    <n v="635.78671250119896"/>
    <n v="1.5000119901742437E-4"/>
    <m/>
  </r>
  <r>
    <x v="17"/>
    <s v="24005"/>
    <s v="C.P. Crane LLC"/>
    <n v="5155011"/>
    <n v="87895413"/>
    <s v="1552_G_GT1"/>
    <x v="1"/>
    <x v="0"/>
    <n v="5.9039999999999999"/>
    <m/>
    <n v="5.9042947508199903"/>
    <n v="2.9475081999041919E-4"/>
    <m/>
  </r>
  <r>
    <x v="17"/>
    <s v="24005"/>
    <s v="C.P. Crane LLC"/>
    <n v="5155011"/>
    <n v="87895413"/>
    <s v="1552_G_GT1"/>
    <x v="1"/>
    <x v="1"/>
    <n v="0.45"/>
    <m/>
    <n v="0.45002246869739998"/>
    <n v="2.2468697399968818E-5"/>
    <m/>
  </r>
  <r>
    <x v="17"/>
    <s v="24005"/>
    <s v="Constellation - Notch Cliff"/>
    <n v="5154811"/>
    <n v="87894013"/>
    <s v="1555_G_GT1"/>
    <x v="1"/>
    <x v="0"/>
    <n v="16.422000000000001"/>
    <m/>
    <n v="16.425517014199901"/>
    <n v="3.517014199900359E-3"/>
    <m/>
  </r>
  <r>
    <x v="17"/>
    <s v="24005"/>
    <s v="Constellation - Notch Cliff"/>
    <n v="5154811"/>
    <n v="87894013"/>
    <s v="1555_G_GT1"/>
    <x v="1"/>
    <x v="1"/>
    <n v="2.0400000000000001E-2"/>
    <m/>
    <n v="2.0404368320579999E-2"/>
    <n v="4.3683205799976976E-6"/>
    <m/>
  </r>
  <r>
    <x v="17"/>
    <s v="24005"/>
    <s v="Constellation - Notch Cliff"/>
    <n v="5154811"/>
    <n v="87894113"/>
    <s v="1555_G_GT2"/>
    <x v="1"/>
    <x v="0"/>
    <n v="22.981000000000002"/>
    <m/>
    <n v="22.985920792440002"/>
    <n v="4.9207924400000991E-3"/>
    <m/>
  </r>
  <r>
    <x v="17"/>
    <s v="24005"/>
    <s v="Constellation - Notch Cliff"/>
    <n v="5154811"/>
    <n v="87894113"/>
    <s v="1555_G_GT2"/>
    <x v="1"/>
    <x v="1"/>
    <n v="2.9399999999999999E-2"/>
    <m/>
    <n v="2.9406294514930001E-2"/>
    <n v="6.2945149300018544E-6"/>
    <m/>
  </r>
  <r>
    <x v="17"/>
    <s v="24005"/>
    <s v="Constellation - Notch Cliff"/>
    <n v="5154811"/>
    <n v="87894213"/>
    <s v="1555_G_GT3"/>
    <x v="1"/>
    <x v="0"/>
    <n v="14.628"/>
    <m/>
    <n v="14.63113200501"/>
    <n v="3.1320050100003272E-3"/>
    <m/>
  </r>
  <r>
    <x v="17"/>
    <s v="24005"/>
    <s v="Constellation - Notch Cliff"/>
    <n v="5154811"/>
    <n v="87894213"/>
    <s v="1555_G_GT3"/>
    <x v="1"/>
    <x v="1"/>
    <n v="1.7250000000000001E-2"/>
    <m/>
    <n v="1.725369293805E-2"/>
    <n v="3.6929380499983733E-6"/>
    <m/>
  </r>
  <r>
    <x v="17"/>
    <s v="24005"/>
    <s v="Constellation - Notch Cliff"/>
    <n v="5154811"/>
    <n v="87894313"/>
    <s v="1555_G_GT4"/>
    <x v="1"/>
    <x v="0"/>
    <n v="14.07"/>
    <m/>
    <n v="14.0730117361709"/>
    <n v="3.0117361708992263E-3"/>
    <m/>
  </r>
  <r>
    <x v="17"/>
    <s v="24005"/>
    <s v="Constellation - Notch Cliff"/>
    <n v="5154811"/>
    <n v="87894313"/>
    <s v="1555_G_GT4"/>
    <x v="1"/>
    <x v="1"/>
    <n v="1.7999999999999901E-2"/>
    <m/>
    <n v="1.8003852985099902E-2"/>
    <n v="3.8529851000002058E-6"/>
    <m/>
  </r>
  <r>
    <x v="17"/>
    <s v="24005"/>
    <s v="Constellation - Notch Cliff"/>
    <n v="5154811"/>
    <n v="87894413"/>
    <s v="1555_G_GT5"/>
    <x v="1"/>
    <x v="0"/>
    <n v="11.316000000000001"/>
    <m/>
    <n v="11.318422822855"/>
    <n v="2.4228228549993958E-3"/>
    <m/>
  </r>
  <r>
    <x v="17"/>
    <s v="24005"/>
    <s v="Constellation - Notch Cliff"/>
    <n v="5154811"/>
    <n v="87894413"/>
    <s v="1555_G_GT5"/>
    <x v="1"/>
    <x v="1"/>
    <n v="1.38E-2"/>
    <m/>
    <n v="1.3802953884338E-2"/>
    <n v="2.9538843380003815E-6"/>
    <m/>
  </r>
  <r>
    <x v="17"/>
    <s v="24005"/>
    <s v="Constellation - Notch Cliff"/>
    <n v="5154811"/>
    <n v="87894513"/>
    <s v="1555_G_GT6"/>
    <x v="1"/>
    <x v="0"/>
    <n v="7.1760000000000002"/>
    <m/>
    <n v="7.1775365505239899"/>
    <n v="1.5365505239897104E-3"/>
    <m/>
  </r>
  <r>
    <x v="17"/>
    <s v="24005"/>
    <s v="Constellation - Notch Cliff"/>
    <n v="5154811"/>
    <n v="87894513"/>
    <s v="1555_G_GT6"/>
    <x v="1"/>
    <x v="1"/>
    <n v="9.75E-3"/>
    <m/>
    <n v="9.7520874692569991E-3"/>
    <n v="2.0874692569991526E-6"/>
    <m/>
  </r>
  <r>
    <x v="17"/>
    <s v="24005"/>
    <s v="Constellation - Notch Cliff"/>
    <n v="5154811"/>
    <n v="87894613"/>
    <s v="1555_G_GT7"/>
    <x v="1"/>
    <x v="0"/>
    <n v="21.573"/>
    <m/>
    <n v="21.577618682619999"/>
    <n v="4.6186826199985376E-3"/>
    <m/>
  </r>
  <r>
    <x v="17"/>
    <s v="24005"/>
    <s v="Constellation - Notch Cliff"/>
    <n v="5154811"/>
    <n v="87894613"/>
    <s v="1555_G_GT7"/>
    <x v="1"/>
    <x v="1"/>
    <n v="2.8199999999999999E-2"/>
    <m/>
    <n v="2.8206037930390001E-2"/>
    <n v="6.0379303900015557E-6"/>
    <m/>
  </r>
  <r>
    <x v="17"/>
    <s v="24005"/>
    <s v="Constellation - Notch Cliff"/>
    <n v="5154811"/>
    <n v="87894713"/>
    <s v="1555_G_GT8"/>
    <x v="1"/>
    <x v="0"/>
    <n v="21.436"/>
    <m/>
    <n v="21.440590423810001"/>
    <n v="4.5904238100007433E-3"/>
    <m/>
  </r>
  <r>
    <x v="17"/>
    <s v="24005"/>
    <s v="Constellation - Notch Cliff"/>
    <n v="5154811"/>
    <n v="87894713"/>
    <s v="1555_G_GT8"/>
    <x v="1"/>
    <x v="1"/>
    <n v="2.76E-2"/>
    <m/>
    <n v="2.76059082551099E-2"/>
    <n v="5.9082551099008673E-6"/>
    <m/>
  </r>
  <r>
    <x v="17"/>
    <s v="24005"/>
    <s v="Constellation - Riverside"/>
    <n v="5154911"/>
    <n v="87894813"/>
    <s v="1559_G_GT7"/>
    <x v="0"/>
    <x v="0"/>
    <n v="6.1624999999999996"/>
    <m/>
    <n v="6.1628077060729902"/>
    <n v="3.0770607299057673E-4"/>
    <m/>
  </r>
  <r>
    <x v="17"/>
    <s v="24005"/>
    <s v="Constellation - Riverside"/>
    <n v="5154911"/>
    <n v="87894813"/>
    <s v="1559_G_GT7"/>
    <x v="0"/>
    <x v="1"/>
    <n v="5.0999999999999997E-2"/>
    <m/>
    <n v="5.1002550051769999E-2"/>
    <n v="2.5500517700019487E-6"/>
    <m/>
  </r>
  <r>
    <x v="17"/>
    <s v="24005"/>
    <s v="Constellation - Riverside"/>
    <n v="5154911"/>
    <n v="87894913"/>
    <s v="1559_G_GT8"/>
    <x v="0"/>
    <x v="0"/>
    <n v="3.57"/>
    <m/>
    <n v="3.570178284497"/>
    <n v="1.7828449700019178E-4"/>
    <m/>
  </r>
  <r>
    <x v="17"/>
    <s v="24005"/>
    <s v="Constellation - Riverside"/>
    <n v="5154911"/>
    <n v="87894913"/>
    <s v="1559_G_GT8"/>
    <x v="0"/>
    <x v="1"/>
    <n v="2.5499999999999998E-2"/>
    <m/>
    <n v="2.5501273888389998E-2"/>
    <n v="1.2738883900000053E-6"/>
    <m/>
  </r>
  <r>
    <x v="17"/>
    <s v="24005"/>
    <s v="Constellation - Riverside"/>
    <n v="5154911"/>
    <n v="87895013"/>
    <s v="1559_B_4"/>
    <x v="0"/>
    <x v="0"/>
    <n v="0"/>
    <m/>
    <m/>
    <n v="0"/>
    <m/>
  </r>
  <r>
    <x v="17"/>
    <s v="24005"/>
    <s v="Constellation - Riverside"/>
    <n v="5154911"/>
    <n v="87895013"/>
    <s v="1559_B_4"/>
    <x v="0"/>
    <x v="1"/>
    <n v="0"/>
    <m/>
    <m/>
    <n v="0"/>
    <m/>
  </r>
  <r>
    <x v="17"/>
    <s v="24005"/>
    <s v="Constellation - Riverside"/>
    <n v="5154911"/>
    <n v="87895113"/>
    <s v="1559_G_GT6"/>
    <x v="0"/>
    <x v="0"/>
    <n v="0"/>
    <m/>
    <m/>
    <n v="0"/>
    <m/>
  </r>
  <r>
    <x v="17"/>
    <s v="24005"/>
    <s v="Constellation - Riverside"/>
    <n v="5154911"/>
    <n v="87895113"/>
    <s v="1559_G_GT6"/>
    <x v="0"/>
    <x v="1"/>
    <n v="0"/>
    <m/>
    <m/>
    <n v="0"/>
    <m/>
  </r>
  <r>
    <x v="17"/>
    <s v="24005"/>
    <s v="Eastern Landfill Gas, LLC"/>
    <n v="14528711"/>
    <n v="87919213"/>
    <s v="56571_G_1"/>
    <x v="1"/>
    <x v="0"/>
    <n v="4.0514999999999999"/>
    <m/>
    <n v="4.0515000680000002"/>
    <n v="6.800000029727471E-8"/>
    <m/>
  </r>
  <r>
    <x v="17"/>
    <s v="24005"/>
    <s v="Eastern Landfill Gas, LLC"/>
    <n v="14528711"/>
    <n v="87919213"/>
    <s v="56571_G_1"/>
    <x v="1"/>
    <x v="1"/>
    <n v="2.0074999999999999E-2"/>
    <m/>
    <n v="2.0075000990000001E-2"/>
    <n v="9.9000000211568739E-10"/>
    <m/>
  </r>
  <r>
    <x v="17"/>
    <s v="24005"/>
    <s v="Eastern Landfill Gas, LLC"/>
    <n v="14528711"/>
    <n v="87919313"/>
    <s v="56571_G_2"/>
    <x v="1"/>
    <x v="0"/>
    <n v="4.5917000000000003"/>
    <m/>
    <n v="4.5917004180000003"/>
    <n v="4.1799999994651671E-7"/>
    <m/>
  </r>
  <r>
    <x v="17"/>
    <s v="24005"/>
    <s v="Eastern Landfill Gas, LLC"/>
    <n v="14528711"/>
    <n v="87919313"/>
    <s v="56571_G_2"/>
    <x v="1"/>
    <x v="1"/>
    <n v="2.1899999999999999E-2"/>
    <m/>
    <n v="2.1900000740000002E-2"/>
    <n v="7.4000000224727636E-10"/>
    <m/>
  </r>
  <r>
    <x v="17"/>
    <s v="24005"/>
    <s v="Eastern Landfill Gas, LLC"/>
    <n v="14528711"/>
    <n v="87919413"/>
    <s v="56571_G_3"/>
    <x v="1"/>
    <x v="0"/>
    <n v="4.5095799999999997"/>
    <m/>
    <n v="4.5095800869999998"/>
    <n v="8.7000000092984919E-8"/>
    <m/>
  </r>
  <r>
    <x v="17"/>
    <s v="24005"/>
    <s v="Eastern Landfill Gas, LLC"/>
    <n v="14528711"/>
    <n v="87919413"/>
    <s v="56571_G_3"/>
    <x v="1"/>
    <x v="1"/>
    <n v="2.1899999999999999E-2"/>
    <m/>
    <n v="2.1900000740000002E-2"/>
    <n v="7.4000000224727636E-10"/>
    <m/>
  </r>
  <r>
    <x v="17"/>
    <s v="24005"/>
    <s v="Eastern Landfill Gas, LLC"/>
    <n v="14528711"/>
    <n v="87919513"/>
    <s v="56571_G_4"/>
    <x v="1"/>
    <x v="0"/>
    <n v="0"/>
    <m/>
    <m/>
    <n v="0"/>
    <m/>
  </r>
  <r>
    <x v="17"/>
    <s v="24005"/>
    <s v="Eastern Landfill Gas, LLC"/>
    <n v="14528711"/>
    <n v="87919513"/>
    <s v="56571_G_4"/>
    <x v="1"/>
    <x v="1"/>
    <n v="0"/>
    <m/>
    <m/>
    <n v="0"/>
    <m/>
  </r>
  <r>
    <x v="17"/>
    <s v="24015"/>
    <s v="Rock Springs Generation Facility"/>
    <n v="10709711"/>
    <n v="87934413"/>
    <s v="7835_G_1"/>
    <x v="0"/>
    <x v="0"/>
    <n v="30.201699999999999"/>
    <n v="30.269056639999999"/>
    <n v="30.26905022"/>
    <n v="-6.41999999828613E-6"/>
    <m/>
  </r>
  <r>
    <x v="17"/>
    <s v="24015"/>
    <s v="Rock Springs Generation Facility"/>
    <n v="10709711"/>
    <n v="87934413"/>
    <s v="7835_G_1"/>
    <x v="0"/>
    <x v="1"/>
    <n v="0.60040000000000004"/>
    <n v="0.61297607399999998"/>
    <n v="0.61297602819999997"/>
    <n v="-4.5800000014750708E-8"/>
    <m/>
  </r>
  <r>
    <x v="17"/>
    <s v="24015"/>
    <s v="Rock Springs Generation Facility"/>
    <n v="10709711"/>
    <n v="87934513"/>
    <s v="7835_G_2"/>
    <x v="0"/>
    <x v="0"/>
    <n v="26.101600000000001"/>
    <n v="26.154220705"/>
    <n v="26.154219529999899"/>
    <n v="-1.1750001007726496E-6"/>
    <m/>
  </r>
  <r>
    <x v="17"/>
    <s v="24015"/>
    <s v="Rock Springs Generation Facility"/>
    <n v="10709711"/>
    <n v="87934513"/>
    <s v="7835_G_2"/>
    <x v="0"/>
    <x v="1"/>
    <n v="0.50165000000000004"/>
    <n v="0.52192846699999995"/>
    <n v="0.52192851009999996"/>
    <n v="4.3100000013396311E-8"/>
    <m/>
  </r>
  <r>
    <x v="17"/>
    <s v="24015"/>
    <s v="Rock Springs Generation Facility"/>
    <n v="10709711"/>
    <n v="87934613"/>
    <s v="7835_G_3"/>
    <x v="0"/>
    <x v="0"/>
    <n v="42.198"/>
    <n v="42.238437500000003"/>
    <n v="42.238444121000001"/>
    <n v="6.6209999971533762E-6"/>
    <m/>
  </r>
  <r>
    <x v="17"/>
    <s v="24015"/>
    <s v="Rock Springs Generation Facility"/>
    <n v="10709711"/>
    <n v="87934613"/>
    <s v="7835_G_3"/>
    <x v="0"/>
    <x v="1"/>
    <n v="0.79800000000000004"/>
    <n v="0.82891802999999997"/>
    <n v="0.82891800609999899"/>
    <n v="-2.3900000978294145E-8"/>
    <m/>
  </r>
  <r>
    <x v="17"/>
    <s v="24015"/>
    <s v="Rock Springs Generation Facility"/>
    <n v="10709711"/>
    <n v="87934713"/>
    <s v="7835_G_4"/>
    <x v="0"/>
    <x v="0"/>
    <n v="42.098199999999999"/>
    <n v="42.070003905"/>
    <n v="42.069991430000002"/>
    <n v="-1.2474999998346448E-5"/>
    <m/>
  </r>
  <r>
    <x v="17"/>
    <s v="24015"/>
    <s v="Rock Springs Generation Facility"/>
    <n v="10709711"/>
    <n v="87934713"/>
    <s v="7835_G_4"/>
    <x v="0"/>
    <x v="1"/>
    <n v="0.7006"/>
    <n v="0.77001159649999995"/>
    <n v="0.77001101619999901"/>
    <n v="-5.8030000094078105E-7"/>
    <m/>
  </r>
  <r>
    <x v="17"/>
    <s v="24017"/>
    <s v="CPV Maryland, LLC - St. Charles Project"/>
    <n v="17878111"/>
    <n v="125590313"/>
    <s v="56846_G_GTG1"/>
    <x v="1"/>
    <x v="0"/>
    <n v="7.8676599999999999"/>
    <m/>
    <n v="7.8693444668459902"/>
    <n v="1.6844668459903289E-3"/>
    <m/>
  </r>
  <r>
    <x v="17"/>
    <s v="24017"/>
    <s v="CPV Maryland, LLC - St. Charles Project"/>
    <n v="17878111"/>
    <n v="125590313"/>
    <s v="56846_G_GTG1"/>
    <x v="1"/>
    <x v="1"/>
    <n v="2.5739999999999999E-2"/>
    <m/>
    <n v="2.57455107205499E-2"/>
    <n v="5.5107205499012324E-6"/>
    <m/>
  </r>
  <r>
    <x v="17"/>
    <s v="24017"/>
    <s v="CPV Maryland, LLC - St. Charles Project"/>
    <n v="17878111"/>
    <n v="125590413"/>
    <s v="56846_G_GTG2"/>
    <x v="1"/>
    <x v="0"/>
    <n v="15.0884"/>
    <m/>
    <n v="15.091630352939999"/>
    <n v="3.2303529399992925E-3"/>
    <m/>
  </r>
  <r>
    <x v="17"/>
    <s v="24017"/>
    <s v="CPV Maryland, LLC - St. Charles Project"/>
    <n v="17878111"/>
    <n v="125590413"/>
    <s v="56846_G_GTG2"/>
    <x v="1"/>
    <x v="1"/>
    <n v="5.0799999999999998E-2"/>
    <m/>
    <n v="5.0810875968220003E-2"/>
    <n v="1.0875968220004639E-5"/>
    <m/>
  </r>
  <r>
    <x v="17"/>
    <s v="24017"/>
    <s v="CPV Maryland, LLC - St. Charles Project"/>
    <n v="17878111"/>
    <n v="125590513"/>
    <s v="56846_G_STGEN"/>
    <x v="1"/>
    <x v="0"/>
    <n v="0"/>
    <m/>
    <m/>
    <n v="0"/>
    <m/>
  </r>
  <r>
    <x v="17"/>
    <s v="24017"/>
    <s v="CPV Maryland, LLC - St. Charles Project"/>
    <n v="17878111"/>
    <n v="125590513"/>
    <s v="56846_G_STGEN"/>
    <x v="1"/>
    <x v="1"/>
    <n v="0"/>
    <m/>
    <m/>
    <n v="0"/>
    <m/>
  </r>
  <r>
    <x v="17"/>
    <s v="24017"/>
    <s v="CPV Maryland, LLC - St. Charles Project"/>
    <n v="17878111"/>
    <n v="125590613"/>
    <s v="56846_G_STGENx"/>
    <x v="1"/>
    <x v="0"/>
    <n v="0"/>
    <m/>
    <m/>
    <n v="0"/>
    <m/>
  </r>
  <r>
    <x v="17"/>
    <s v="24017"/>
    <s v="CPV Maryland, LLC - St. Charles Project"/>
    <n v="17878111"/>
    <n v="125590613"/>
    <s v="56846_G_STGENx"/>
    <x v="1"/>
    <x v="1"/>
    <n v="0"/>
    <m/>
    <m/>
    <n v="0"/>
    <m/>
  </r>
  <r>
    <x v="17"/>
    <s v="24017"/>
    <s v="NRG Morgantown Generating Station"/>
    <n v="6011511"/>
    <n v="87935113"/>
    <s v="1573_B_1"/>
    <x v="0"/>
    <x v="0"/>
    <n v="471.15699999999998"/>
    <n v="471.19462499999997"/>
    <n v="471.19529669999901"/>
    <n v="6.7169999903171629E-4"/>
    <m/>
  </r>
  <r>
    <x v="17"/>
    <s v="24017"/>
    <s v="NRG Morgantown Generating Station"/>
    <n v="6011511"/>
    <n v="87935113"/>
    <s v="1573_B_1"/>
    <x v="0"/>
    <x v="1"/>
    <n v="1437.34"/>
    <n v="1431.5795000000001"/>
    <n v="1431.578994102"/>
    <n v="-5.0589800002853735E-4"/>
    <m/>
  </r>
  <r>
    <x v="17"/>
    <s v="24017"/>
    <s v="NRG Morgantown Generating Station"/>
    <n v="6011511"/>
    <n v="87935213"/>
    <s v="1573_B_2"/>
    <x v="0"/>
    <x v="0"/>
    <n v="422.62"/>
    <n v="422.62537500000002"/>
    <n v="422.62465789999902"/>
    <n v="-7.1710000099756144E-4"/>
    <m/>
  </r>
  <r>
    <x v="17"/>
    <s v="24017"/>
    <s v="NRG Morgantown Generating Station"/>
    <n v="6011511"/>
    <n v="87935213"/>
    <s v="1573_B_2"/>
    <x v="0"/>
    <x v="1"/>
    <n v="1354.31"/>
    <n v="1354.4992500000001"/>
    <n v="1354.49984638"/>
    <n v="5.9637999993356061E-4"/>
    <m/>
  </r>
  <r>
    <x v="17"/>
    <s v="24017"/>
    <s v="NRG Morgantown Generating Station"/>
    <n v="6011511"/>
    <n v="87935613"/>
    <s v="1573_G_GT2"/>
    <x v="0"/>
    <x v="0"/>
    <n v="3.5310000000000001"/>
    <m/>
    <n v="3.5311763895279902"/>
    <n v="1.763895279900396E-4"/>
    <m/>
  </r>
  <r>
    <x v="17"/>
    <s v="24017"/>
    <s v="NRG Morgantown Generating Station"/>
    <n v="6011511"/>
    <n v="87935613"/>
    <s v="1573_G_GT2"/>
    <x v="0"/>
    <x v="1"/>
    <n v="0.34100000000000003"/>
    <m/>
    <n v="0.34101701502870002"/>
    <n v="1.7015028699995938E-5"/>
    <m/>
  </r>
  <r>
    <x v="17"/>
    <s v="24017"/>
    <s v="NRG Morgantown Generating Station"/>
    <n v="6011511"/>
    <n v="87935713"/>
    <s v="1573_G_GT1"/>
    <x v="0"/>
    <x v="0"/>
    <n v="3.2229999999999999"/>
    <m/>
    <n v="3.2231609138189898"/>
    <n v="1.609138189899717E-4"/>
    <m/>
  </r>
  <r>
    <x v="17"/>
    <s v="24017"/>
    <s v="NRG Morgantown Generating Station"/>
    <n v="6011511"/>
    <n v="87935713"/>
    <s v="1573_G_GT1"/>
    <x v="0"/>
    <x v="1"/>
    <n v="0.28599999999999998"/>
    <m/>
    <n v="0.28601430618349899"/>
    <n v="1.4306183499013247E-5"/>
    <m/>
  </r>
  <r>
    <x v="17"/>
    <s v="24017"/>
    <s v="NRG Morgantown Generating Station"/>
    <n v="6011511"/>
    <n v="87935813"/>
    <s v="1573_G_3"/>
    <x v="0"/>
    <x v="0"/>
    <n v="7.2"/>
    <n v="5.9419501950000004"/>
    <n v="5.9419503999999996"/>
    <n v="2.0499999919820766E-7"/>
    <m/>
  </r>
  <r>
    <x v="17"/>
    <s v="24017"/>
    <s v="NRG Morgantown Generating Station"/>
    <n v="6011511"/>
    <n v="87935813"/>
    <s v="1573_G_3"/>
    <x v="0"/>
    <x v="1"/>
    <n v="3.96"/>
    <n v="3.3218500975"/>
    <n v="3.3218498999999899"/>
    <n v="-1.9750001012397433E-7"/>
    <m/>
  </r>
  <r>
    <x v="17"/>
    <s v="24017"/>
    <s v="NRG Morgantown Generating Station"/>
    <n v="6011511"/>
    <n v="87935913"/>
    <s v="1573_G_4"/>
    <x v="0"/>
    <x v="0"/>
    <n v="6.9"/>
    <n v="6.9147509749999996"/>
    <n v="6.9147501999999896"/>
    <n v="-7.7500000994490392E-7"/>
    <m/>
  </r>
  <r>
    <x v="17"/>
    <s v="24017"/>
    <s v="NRG Morgantown Generating Station"/>
    <n v="6011511"/>
    <n v="87935913"/>
    <s v="1573_G_4"/>
    <x v="0"/>
    <x v="1"/>
    <n v="3.798"/>
    <n v="3.8657507325"/>
    <n v="3.8657499999999998"/>
    <n v="-7.3250000021118922E-7"/>
    <m/>
  </r>
  <r>
    <x v="17"/>
    <s v="24017"/>
    <s v="NRG Morgantown Generating Station"/>
    <n v="6011511"/>
    <n v="87936013"/>
    <s v="1573_G_5"/>
    <x v="0"/>
    <x v="0"/>
    <n v="6.9"/>
    <n v="6.9779487299999996"/>
    <n v="6.9779499999999999"/>
    <n v="1.2700000002752176E-6"/>
    <m/>
  </r>
  <r>
    <x v="17"/>
    <s v="24017"/>
    <s v="NRG Morgantown Generating Station"/>
    <n v="6011511"/>
    <n v="87936013"/>
    <s v="1573_G_5"/>
    <x v="0"/>
    <x v="1"/>
    <n v="3.798"/>
    <n v="3.901350586"/>
    <n v="3.9013499999999999"/>
    <n v="-5.8600000008013353E-7"/>
    <m/>
  </r>
  <r>
    <x v="17"/>
    <s v="24017"/>
    <s v="NRG Morgantown Generating Station"/>
    <n v="6011511"/>
    <n v="87936113"/>
    <s v="1573_G_6"/>
    <x v="0"/>
    <x v="0"/>
    <n v="5.9015000000000004"/>
    <n v="5.928299805"/>
    <n v="5.9283002999999903"/>
    <n v="4.9499999033031372E-7"/>
    <m/>
  </r>
  <r>
    <x v="17"/>
    <s v="24017"/>
    <s v="NRG Morgantown Generating Station"/>
    <n v="6011511"/>
    <n v="87936113"/>
    <s v="1573_G_6"/>
    <x v="0"/>
    <x v="1"/>
    <n v="3.3"/>
    <n v="3.3141516114999998"/>
    <n v="3.3141500100000001"/>
    <n v="-1.6014999997260304E-6"/>
    <m/>
  </r>
  <r>
    <x v="17"/>
    <s v="24019"/>
    <s v="NRG Vienna Generating Station"/>
    <n v="7945511"/>
    <n v="87937513"/>
    <s v="1564_B_8"/>
    <x v="0"/>
    <x v="0"/>
    <n v="11.304"/>
    <n v="11.217026364999899"/>
    <n v="11.217029000999901"/>
    <n v="2.6360000013880835E-6"/>
    <m/>
  </r>
  <r>
    <x v="17"/>
    <s v="24019"/>
    <s v="NRG Vienna Generating Station"/>
    <n v="7945511"/>
    <n v="87937513"/>
    <s v="1564_B_8"/>
    <x v="0"/>
    <x v="1"/>
    <n v="57.996000000000002"/>
    <n v="57.973605450000001"/>
    <n v="57.973615510000002"/>
    <n v="1.0060000001033131E-5"/>
    <m/>
  </r>
  <r>
    <x v="17"/>
    <s v="24019"/>
    <s v="NRG Vienna Generating Station"/>
    <n v="7945511"/>
    <n v="87937613"/>
    <s v="1564_G_10"/>
    <x v="1"/>
    <x v="0"/>
    <n v="0.47399999999999998"/>
    <m/>
    <n v="0.47399999189999897"/>
    <n v="-8.1000010032639125E-9"/>
    <m/>
  </r>
  <r>
    <x v="17"/>
    <s v="24019"/>
    <s v="NRG Vienna Generating Station"/>
    <n v="7945511"/>
    <n v="87937613"/>
    <s v="1564_G_10"/>
    <x v="1"/>
    <x v="1"/>
    <n v="7.0800000000000002E-2"/>
    <m/>
    <n v="7.0800002220000005E-2"/>
    <n v="2.2200000032723821E-9"/>
    <m/>
  </r>
  <r>
    <x v="17"/>
    <s v="24025"/>
    <s v="Constellation Power - Perryman Power Plant"/>
    <n v="6131311"/>
    <n v="112060813"/>
    <s v="1556_G_GT6"/>
    <x v="0"/>
    <x v="0"/>
    <n v="6.8472200000000001"/>
    <n v="6.9692700199999997"/>
    <n v="6.9692700902000002"/>
    <n v="7.0200000479303526E-8"/>
    <m/>
  </r>
  <r>
    <x v="17"/>
    <s v="24025"/>
    <s v="Constellation Power - Perryman Power Plant"/>
    <n v="6131311"/>
    <n v="112060813"/>
    <s v="1556_G_GT6"/>
    <x v="0"/>
    <x v="1"/>
    <n v="0.50175000000000003"/>
    <n v="0.48045025634999999"/>
    <n v="0.48045101005099999"/>
    <n v="7.5370100000027307E-7"/>
    <m/>
  </r>
  <r>
    <x v="17"/>
    <s v="24025"/>
    <s v="Constellation Power - Perryman Power Plant"/>
    <n v="6131311"/>
    <n v="112060913"/>
    <s v="1556_G_GT6x"/>
    <x v="0"/>
    <x v="0"/>
    <n v="6.5093699999999997"/>
    <n v="6.6238012699999897"/>
    <n v="6.6238050939999997"/>
    <n v="3.8240000099776239E-6"/>
    <m/>
  </r>
  <r>
    <x v="17"/>
    <s v="24025"/>
    <s v="Constellation Power - Perryman Power Plant"/>
    <n v="6131311"/>
    <n v="112060913"/>
    <s v="1556_G_GT6x"/>
    <x v="0"/>
    <x v="1"/>
    <n v="0.50175000000000003"/>
    <n v="0.44284078979999902"/>
    <n v="0.44284096521999899"/>
    <n v="1.7541999997039426E-7"/>
    <m/>
  </r>
  <r>
    <x v="17"/>
    <s v="24025"/>
    <s v="Constellation Power - Perryman Power Plant"/>
    <n v="6131311"/>
    <n v="87957313"/>
    <s v="1556_G_GT1"/>
    <x v="0"/>
    <x v="0"/>
    <n v="15.1"/>
    <n v="15.016366209999999"/>
    <n v="15.0163683"/>
    <n v="2.090000000620762E-6"/>
    <m/>
  </r>
  <r>
    <x v="17"/>
    <s v="24025"/>
    <s v="Constellation Power - Perryman Power Plant"/>
    <n v="6131311"/>
    <n v="87957313"/>
    <s v="1556_G_GT1"/>
    <x v="0"/>
    <x v="1"/>
    <n v="0.10009999999999999"/>
    <n v="0.134020446799999"/>
    <n v="0.1340205012"/>
    <n v="5.4400001003873655E-8"/>
    <m/>
  </r>
  <r>
    <x v="17"/>
    <s v="24025"/>
    <s v="Constellation Power - Perryman Power Plant"/>
    <n v="6131311"/>
    <n v="87957413"/>
    <s v="1556_G_GT2"/>
    <x v="0"/>
    <x v="0"/>
    <n v="0"/>
    <m/>
    <m/>
    <n v="0"/>
    <m/>
  </r>
  <r>
    <x v="17"/>
    <s v="24025"/>
    <s v="Constellation Power - Perryman Power Plant"/>
    <n v="6131311"/>
    <n v="87957413"/>
    <s v="1556_G_GT2"/>
    <x v="0"/>
    <x v="1"/>
    <n v="0"/>
    <m/>
    <m/>
    <n v="0"/>
    <m/>
  </r>
  <r>
    <x v="17"/>
    <s v="24025"/>
    <s v="Constellation Power - Perryman Power Plant"/>
    <n v="6131311"/>
    <n v="87957513"/>
    <s v="1556_G_GT3"/>
    <x v="0"/>
    <x v="0"/>
    <n v="21.3"/>
    <n v="21.249808594999902"/>
    <n v="21.249810199999999"/>
    <n v="1.6050000972711587E-6"/>
    <m/>
  </r>
  <r>
    <x v="17"/>
    <s v="24025"/>
    <s v="Constellation Power - Perryman Power Plant"/>
    <n v="6131311"/>
    <n v="87957513"/>
    <s v="1556_G_GT3"/>
    <x v="0"/>
    <x v="1"/>
    <n v="0.19980000000000001"/>
    <n v="0.15031916809999901"/>
    <n v="0.15031912309999901"/>
    <n v="-4.5000000004069562E-8"/>
    <m/>
  </r>
  <r>
    <x v="17"/>
    <s v="24025"/>
    <s v="Constellation Power - Perryman Power Plant"/>
    <n v="6131311"/>
    <n v="87957613"/>
    <s v="1556_G_GT4"/>
    <x v="0"/>
    <x v="0"/>
    <n v="11.3"/>
    <n v="11.21013379"/>
    <n v="11.2101373"/>
    <n v="3.5099999990961805E-6"/>
    <m/>
  </r>
  <r>
    <x v="17"/>
    <s v="24025"/>
    <s v="Constellation Power - Perryman Power Plant"/>
    <n v="6131311"/>
    <n v="87957613"/>
    <s v="1556_G_GT4"/>
    <x v="0"/>
    <x v="1"/>
    <n v="0.10009999999999999"/>
    <n v="0.11333003235"/>
    <n v="0.11333000090000001"/>
    <n v="-3.144999999316056E-8"/>
    <m/>
  </r>
  <r>
    <x v="17"/>
    <s v="24025"/>
    <s v="Constellation Power - Perryman Power Plant"/>
    <n v="6131311"/>
    <n v="87957713"/>
    <s v="1556_G_GT5"/>
    <x v="0"/>
    <x v="0"/>
    <n v="89.800200000000004"/>
    <n v="89.690945299999996"/>
    <n v="89.6910448"/>
    <n v="9.9500000004582034E-5"/>
    <m/>
  </r>
  <r>
    <x v="17"/>
    <s v="24025"/>
    <s v="Constellation Power - Perryman Power Plant"/>
    <n v="6131311"/>
    <n v="87957713"/>
    <s v="1556_G_GT5"/>
    <x v="0"/>
    <x v="1"/>
    <n v="2.198"/>
    <n v="1.3697072754999999"/>
    <n v="1.3697075044"/>
    <n v="2.289000000654795E-7"/>
    <m/>
  </r>
  <r>
    <x v="17"/>
    <s v="24027"/>
    <s v="Alpha Ridge Landfill"/>
    <n v="5997511"/>
    <n v="102973613"/>
    <s v="58252_G_JEN1"/>
    <x v="1"/>
    <x v="0"/>
    <n v="5.5017500000000004"/>
    <m/>
    <n v="5.517153661"/>
    <n v="1.540366099999968E-2"/>
    <m/>
  </r>
  <r>
    <x v="17"/>
    <s v="24027"/>
    <s v="Alpha Ridge Landfill"/>
    <n v="5997511"/>
    <n v="102973613"/>
    <s v="58252_G_JEN1"/>
    <x v="1"/>
    <x v="1"/>
    <n v="0.19175"/>
    <m/>
    <n v="0.19228686310000001"/>
    <n v="5.3686310000000681E-4"/>
    <m/>
  </r>
  <r>
    <x v="17"/>
    <s v="24031"/>
    <s v="Montgomery County RRF"/>
    <n v="7719011"/>
    <n v="87991513"/>
    <s v="50657_B_1"/>
    <x v="1"/>
    <x v="0"/>
    <n v="142.755"/>
    <m/>
    <n v="143.146150199999"/>
    <n v="0.39115019999900369"/>
    <m/>
  </r>
  <r>
    <x v="17"/>
    <s v="24031"/>
    <s v="Montgomery County RRF"/>
    <n v="7719011"/>
    <n v="87991513"/>
    <s v="50657_B_1"/>
    <x v="1"/>
    <x v="1"/>
    <n v="22.087499999999999"/>
    <m/>
    <n v="22.148006879999901"/>
    <n v="6.0506879999902452E-2"/>
    <m/>
  </r>
  <r>
    <x v="17"/>
    <s v="24031"/>
    <s v="Montgomery County RRF"/>
    <n v="7719011"/>
    <n v="87991613"/>
    <s v="50657_B_2"/>
    <x v="1"/>
    <x v="0"/>
    <n v="135.387"/>
    <m/>
    <n v="135.757891199998"/>
    <n v="0.37089119999799891"/>
    <m/>
  </r>
  <r>
    <x v="17"/>
    <s v="24031"/>
    <s v="Montgomery County RRF"/>
    <n v="7719011"/>
    <n v="87991613"/>
    <s v="50657_B_2"/>
    <x v="1"/>
    <x v="1"/>
    <n v="32.650799999999997"/>
    <m/>
    <n v="32.740248180000101"/>
    <n v="8.9448180000104571E-2"/>
    <m/>
  </r>
  <r>
    <x v="17"/>
    <s v="24031"/>
    <s v="Montgomery County RRF"/>
    <n v="7719011"/>
    <n v="87991713"/>
    <s v="50657_B_3"/>
    <x v="1"/>
    <x v="0"/>
    <n v="139.81200000000001"/>
    <m/>
    <n v="140.19505559999999"/>
    <n v="0.3830555999999774"/>
    <m/>
  </r>
  <r>
    <x v="17"/>
    <s v="24031"/>
    <s v="Montgomery County RRF"/>
    <n v="7719011"/>
    <n v="87991713"/>
    <s v="50657_B_3"/>
    <x v="1"/>
    <x v="1"/>
    <n v="22.200800000000001"/>
    <m/>
    <n v="22.261620600000001"/>
    <n v="6.0820599999999558E-2"/>
    <m/>
  </r>
  <r>
    <x v="17"/>
    <s v="24031"/>
    <s v="NRG Dickerson Generating Station"/>
    <n v="5998011"/>
    <n v="87978113"/>
    <s v="1572_B_1"/>
    <x v="0"/>
    <x v="0"/>
    <n v="225.804"/>
    <n v="230.42824999999999"/>
    <n v="230.42806572040001"/>
    <n v="-1.8427959997779908E-4"/>
    <m/>
  </r>
  <r>
    <x v="17"/>
    <s v="24031"/>
    <s v="NRG Dickerson Generating Station"/>
    <n v="5998011"/>
    <n v="87978113"/>
    <s v="1572_B_1"/>
    <x v="0"/>
    <x v="1"/>
    <n v="124.024"/>
    <n v="123.23192969999999"/>
    <n v="123.23200707997999"/>
    <n v="7.7379979998681847E-5"/>
    <m/>
  </r>
  <r>
    <x v="17"/>
    <s v="24031"/>
    <s v="NRG Dickerson Generating Station"/>
    <n v="5998011"/>
    <n v="87978213"/>
    <s v="1572_B_2"/>
    <x v="0"/>
    <x v="0"/>
    <n v="255.691"/>
    <n v="254.99715624999999"/>
    <n v="254.99724270022"/>
    <n v="8.6450220010192425E-5"/>
    <m/>
  </r>
  <r>
    <x v="17"/>
    <s v="24031"/>
    <s v="NRG Dickerson Generating Station"/>
    <n v="5998011"/>
    <n v="87978213"/>
    <s v="1572_B_2"/>
    <x v="0"/>
    <x v="1"/>
    <n v="140.44"/>
    <n v="148.71843749999999"/>
    <n v="148.71845892042001"/>
    <n v="2.142042001196387E-5"/>
    <m/>
  </r>
  <r>
    <x v="17"/>
    <s v="24031"/>
    <s v="NRG Dickerson Generating Station"/>
    <n v="5998011"/>
    <n v="87978313"/>
    <s v="1572_B_3"/>
    <x v="0"/>
    <x v="0"/>
    <n v="289.005"/>
    <n v="285.02406250000001"/>
    <n v="285.02403338002"/>
    <n v="-2.9119980013092572E-5"/>
    <m/>
  </r>
  <r>
    <x v="17"/>
    <s v="24031"/>
    <s v="NRG Dickerson Generating Station"/>
    <n v="5998011"/>
    <n v="87978313"/>
    <s v="1572_B_3"/>
    <x v="0"/>
    <x v="1"/>
    <n v="158.736999999999"/>
    <n v="152.01671875"/>
    <n v="152.016792642399"/>
    <n v="7.3892399001351805E-5"/>
    <m/>
  </r>
  <r>
    <x v="17"/>
    <s v="24031"/>
    <s v="NRG Dickerson Generating Station"/>
    <n v="5998011"/>
    <n v="87978413"/>
    <s v="1572_G_GT1"/>
    <x v="1"/>
    <x v="0"/>
    <n v="4.0964400000000003"/>
    <m/>
    <n v="4.0966445065719901"/>
    <n v="2.0450657198978206E-4"/>
    <m/>
  </r>
  <r>
    <x v="17"/>
    <s v="24031"/>
    <s v="NRG Dickerson Generating Station"/>
    <n v="5998011"/>
    <n v="87978413"/>
    <s v="1572_G_GT1"/>
    <x v="1"/>
    <x v="1"/>
    <n v="0.42315999999999998"/>
    <m/>
    <n v="0.42318115036010001"/>
    <n v="2.1150360100030685E-5"/>
    <m/>
  </r>
  <r>
    <x v="17"/>
    <s v="24031"/>
    <s v="NRG Dickerson Generating Station"/>
    <n v="5998011"/>
    <n v="87978613"/>
    <s v="1572_G_GT2"/>
    <x v="0"/>
    <x v="0"/>
    <n v="106.1"/>
    <n v="105.9998906"/>
    <n v="105.99993382999899"/>
    <n v="4.3229998993865593E-5"/>
    <m/>
  </r>
  <r>
    <x v="17"/>
    <s v="24031"/>
    <s v="NRG Dickerson Generating Station"/>
    <n v="5998011"/>
    <n v="87978613"/>
    <s v="1572_G_GT2"/>
    <x v="0"/>
    <x v="1"/>
    <n v="0.89990999999999999"/>
    <n v="0.61657440199999902"/>
    <n v="0.61657518960999902"/>
    <n v="7.8760999999705206E-7"/>
    <m/>
  </r>
  <r>
    <x v="17"/>
    <s v="24031"/>
    <s v="NRG Dickerson Generating Station"/>
    <n v="5998011"/>
    <n v="87978713"/>
    <s v="1572_G_GT3"/>
    <x v="0"/>
    <x v="0"/>
    <n v="105.4"/>
    <n v="105.361585949999"/>
    <n v="105.36160340999901"/>
    <n v="1.7460000009350551E-5"/>
    <m/>
  </r>
  <r>
    <x v="17"/>
    <s v="24031"/>
    <s v="NRG Dickerson Generating Station"/>
    <n v="5998011"/>
    <n v="87978713"/>
    <s v="1572_G_GT3"/>
    <x v="0"/>
    <x v="1"/>
    <n v="3.3997999999999999"/>
    <n v="3.4493298339999998"/>
    <n v="3.4493001342"/>
    <n v="-2.9699799999782783E-5"/>
    <m/>
  </r>
  <r>
    <x v="17"/>
    <s v="24031"/>
    <s v="National Institute of Standards and Technology"/>
    <n v="5998211"/>
    <n v="125595013"/>
    <s v="56668_G_CGTG"/>
    <x v="1"/>
    <x v="0"/>
    <n v="0"/>
    <m/>
    <m/>
    <n v="0"/>
    <m/>
  </r>
  <r>
    <x v="17"/>
    <s v="24031"/>
    <s v="National Institute of Standards and Technology"/>
    <n v="5998211"/>
    <n v="125595013"/>
    <s v="56668_G_CGTG"/>
    <x v="1"/>
    <x v="1"/>
    <n v="0"/>
    <m/>
    <m/>
    <n v="0"/>
    <m/>
  </r>
  <r>
    <x v="17"/>
    <s v="24031"/>
    <s v="National Institute of Standards and Technology"/>
    <n v="5998211"/>
    <n v="125595113"/>
    <s v="56668_G_CGTGx"/>
    <x v="1"/>
    <x v="0"/>
    <n v="0"/>
    <m/>
    <m/>
    <n v="0"/>
    <m/>
  </r>
  <r>
    <x v="17"/>
    <s v="24031"/>
    <s v="National Institute of Standards and Technology"/>
    <n v="5998211"/>
    <n v="125595113"/>
    <s v="56668_G_CGTGx"/>
    <x v="1"/>
    <x v="1"/>
    <n v="0"/>
    <m/>
    <m/>
    <n v="0"/>
    <m/>
  </r>
  <r>
    <x v="17"/>
    <s v="24031"/>
    <s v="Oaks Landfill (Gas to Energy)"/>
    <n v="6011111"/>
    <n v="110237413"/>
    <s v="55885_G_GEJGC"/>
    <x v="1"/>
    <x v="0"/>
    <n v="7.5539100000000001"/>
    <m/>
    <n v="7.5750591409999899"/>
    <n v="2.1149140999989768E-2"/>
    <m/>
  </r>
  <r>
    <x v="17"/>
    <s v="24031"/>
    <s v="Oaks Landfill (Gas to Energy)"/>
    <n v="6011111"/>
    <n v="110237413"/>
    <s v="55885_G_GEJGC"/>
    <x v="1"/>
    <x v="1"/>
    <n v="2.4570000000000002E-2"/>
    <m/>
    <n v="2.463878987E-2"/>
    <n v="6.8789869999998782E-5"/>
    <m/>
  </r>
  <r>
    <x v="17"/>
    <s v="24031"/>
    <s v="Oaks Landfill (Gas to Energy)"/>
    <n v="6011111"/>
    <n v="110237513"/>
    <s v="55885_G_CAT35"/>
    <x v="1"/>
    <x v="0"/>
    <n v="4.9465500000000002"/>
    <m/>
    <n v="4.96039910699999"/>
    <n v="1.3849106999989758E-2"/>
    <m/>
  </r>
  <r>
    <x v="17"/>
    <s v="24031"/>
    <s v="Oaks Landfill (Gas to Energy)"/>
    <n v="6011111"/>
    <n v="110237513"/>
    <s v="55885_G_CAT35"/>
    <x v="1"/>
    <x v="1"/>
    <n v="4.5324999999999997E-2"/>
    <m/>
    <n v="4.5451899830000003E-2"/>
    <n v="1.2689983000000599E-4"/>
    <m/>
  </r>
  <r>
    <x v="17"/>
    <s v="24033"/>
    <s v="Brown Station Road Sanitary Landfill"/>
    <n v="6413511"/>
    <n v="94905113"/>
    <s v="55964_G_1"/>
    <x v="1"/>
    <x v="0"/>
    <n v="5.0004999999999997"/>
    <m/>
    <n v="5.0145005859999898"/>
    <n v="1.4000585999990101E-2"/>
    <m/>
  </r>
  <r>
    <x v="17"/>
    <s v="24033"/>
    <s v="Brown Station Road Sanitary Landfill"/>
    <n v="6413511"/>
    <n v="94905113"/>
    <s v="55964_G_1"/>
    <x v="1"/>
    <x v="1"/>
    <n v="0.52998000000000001"/>
    <m/>
    <n v="0.53146383649999895"/>
    <n v="1.4838364999989473E-3"/>
    <m/>
  </r>
  <r>
    <x v="17"/>
    <s v="24033"/>
    <s v="KMC Thermo, LLC"/>
    <n v="6413611"/>
    <n v="88021313"/>
    <s v="54832_G_1"/>
    <x v="0"/>
    <x v="0"/>
    <n v="66.751999999999995"/>
    <n v="66.746664050000007"/>
    <n v="66.746577430000002"/>
    <n v="-8.6620000004700159E-5"/>
    <m/>
  </r>
  <r>
    <x v="17"/>
    <s v="24033"/>
    <s v="KMC Thermo, LLC"/>
    <n v="6413611"/>
    <n v="88021313"/>
    <s v="54832_G_1"/>
    <x v="0"/>
    <x v="1"/>
    <n v="1.5943000000000001"/>
    <n v="1.6071157224999999"/>
    <n v="1.6071171763000001"/>
    <n v="1.4538000001618201E-6"/>
    <m/>
  </r>
  <r>
    <x v="17"/>
    <s v="24033"/>
    <s v="KMC Thermo, LLC"/>
    <n v="6413611"/>
    <n v="88021413"/>
    <s v="54832_G_2"/>
    <x v="0"/>
    <x v="0"/>
    <n v="69.016499999999994"/>
    <n v="68.961375000000004"/>
    <n v="68.961437140000001"/>
    <n v="6.2139999997157247E-5"/>
    <m/>
  </r>
  <r>
    <x v="17"/>
    <s v="24033"/>
    <s v="KMC Thermo, LLC"/>
    <n v="6413611"/>
    <n v="88021413"/>
    <s v="54832_G_2"/>
    <x v="0"/>
    <x v="1"/>
    <n v="1.61195"/>
    <n v="1.6238265380000001"/>
    <n v="1.6238262892999999"/>
    <n v="-2.4870000014942661E-7"/>
    <m/>
  </r>
  <r>
    <x v="17"/>
    <s v="24033"/>
    <s v="NRG Chalk Point, LLC"/>
    <n v="6011911"/>
    <n v="88001813"/>
    <s v="1571_B_1"/>
    <x v="0"/>
    <x v="0"/>
    <n v="713.52"/>
    <n v="581.2109375"/>
    <n v="581.21090140199897"/>
    <n v="-3.6098001032769389E-5"/>
    <m/>
  </r>
  <r>
    <x v="17"/>
    <s v="24033"/>
    <s v="NRG Chalk Point, LLC"/>
    <n v="6011911"/>
    <n v="88001813"/>
    <s v="1571_B_1"/>
    <x v="0"/>
    <x v="1"/>
    <n v="489.44"/>
    <n v="495.80099999999999"/>
    <n v="495.8007672"/>
    <n v="-2.3279999999203937E-4"/>
    <m/>
  </r>
  <r>
    <x v="17"/>
    <s v="24033"/>
    <s v="NRG Chalk Point, LLC"/>
    <n v="6011911"/>
    <n v="88001913"/>
    <s v="1571_B_2"/>
    <x v="0"/>
    <x v="0"/>
    <n v="609.93600000000004"/>
    <n v="742.18418750000001"/>
    <n v="742.183604700199"/>
    <n v="-5.8279980100905959E-4"/>
    <m/>
  </r>
  <r>
    <x v="17"/>
    <s v="24033"/>
    <s v="NRG Chalk Point, LLC"/>
    <n v="6011911"/>
    <n v="88001913"/>
    <s v="1571_B_2"/>
    <x v="0"/>
    <x v="1"/>
    <n v="1049.05"/>
    <n v="406.55593750000003"/>
    <n v="406.55582379999998"/>
    <n v="-1.1370000004262693E-4"/>
    <m/>
  </r>
  <r>
    <x v="17"/>
    <s v="24033"/>
    <s v="NRG Chalk Point, LLC"/>
    <n v="6011911"/>
    <n v="88002113"/>
    <s v="1571_G_GT1"/>
    <x v="0"/>
    <x v="0"/>
    <n v="1.2024999999999999"/>
    <m/>
    <n v="1.2025600775399901"/>
    <n v="6.0077539990155415E-5"/>
    <m/>
  </r>
  <r>
    <x v="17"/>
    <s v="24033"/>
    <s v="NRG Chalk Point, LLC"/>
    <n v="6011911"/>
    <n v="88002113"/>
    <s v="1571_G_GT1"/>
    <x v="0"/>
    <x v="1"/>
    <n v="0.17"/>
    <m/>
    <n v="0.170008497045359"/>
    <n v="8.4970453589905404E-6"/>
    <m/>
  </r>
  <r>
    <x v="17"/>
    <s v="24033"/>
    <s v="NRG Chalk Point, LLC"/>
    <n v="6011911"/>
    <n v="88002213"/>
    <s v="1571_B_3"/>
    <x v="0"/>
    <x v="0"/>
    <n v="290.79000000000002"/>
    <n v="290.77396874999999"/>
    <n v="290.77425820000002"/>
    <n v="2.8945000002522647E-4"/>
    <m/>
  </r>
  <r>
    <x v="17"/>
    <s v="24033"/>
    <s v="NRG Chalk Point, LLC"/>
    <n v="6011911"/>
    <n v="88002213"/>
    <s v="1571_B_3"/>
    <x v="0"/>
    <x v="1"/>
    <n v="11.01"/>
    <n v="11.063036135000001"/>
    <n v="11.063039041"/>
    <n v="2.905999998858988E-6"/>
    <m/>
  </r>
  <r>
    <x v="17"/>
    <s v="24033"/>
    <s v="NRG Chalk Point, LLC"/>
    <n v="6011911"/>
    <n v="88002313"/>
    <s v="1571_B_4"/>
    <x v="0"/>
    <x v="0"/>
    <n v="670.096"/>
    <n v="669.81118749999996"/>
    <n v="669.81149320099996"/>
    <n v="3.0570100000204548E-4"/>
    <m/>
  </r>
  <r>
    <x v="17"/>
    <s v="24033"/>
    <s v="NRG Chalk Point, LLC"/>
    <n v="6011911"/>
    <n v="88002313"/>
    <s v="1571_B_4"/>
    <x v="0"/>
    <x v="1"/>
    <n v="12.096"/>
    <n v="12.076507809999899"/>
    <n v="12.076487114000001"/>
    <n v="-2.0695999898734385E-5"/>
    <m/>
  </r>
  <r>
    <x v="17"/>
    <s v="24033"/>
    <s v="NRG Chalk Point, LLC"/>
    <n v="6011911"/>
    <n v="88002413"/>
    <s v="1571_G_GT2"/>
    <x v="0"/>
    <x v="0"/>
    <n v="3.4"/>
    <n v="3.3721499024999999"/>
    <n v="3.3721499000000001"/>
    <n v="-2.4999997627617176E-9"/>
    <m/>
  </r>
  <r>
    <x v="17"/>
    <s v="24033"/>
    <s v="NRG Chalk Point, LLC"/>
    <n v="6011911"/>
    <n v="88002413"/>
    <s v="1571_G_GT2"/>
    <x v="0"/>
    <x v="1"/>
    <n v="0.8"/>
    <n v="0.85145001199999903"/>
    <n v="0.85145000999999998"/>
    <n v="-1.9999990552577174E-9"/>
    <m/>
  </r>
  <r>
    <x v="17"/>
    <s v="24033"/>
    <s v="NRG Chalk Point, LLC"/>
    <n v="6011911"/>
    <n v="88003013"/>
    <s v="1571_G_GT3"/>
    <x v="0"/>
    <x v="0"/>
    <n v="1.101"/>
    <n v="1.06775"/>
    <n v="1.06775"/>
    <n v="0"/>
    <m/>
  </r>
  <r>
    <x v="17"/>
    <s v="24033"/>
    <s v="NRG Chalk Point, LLC"/>
    <n v="6011911"/>
    <n v="88003013"/>
    <s v="1571_G_GT3"/>
    <x v="0"/>
    <x v="1"/>
    <n v="0.6"/>
    <n v="0.61444976799999995"/>
    <n v="0.61444999999999905"/>
    <n v="2.3199999910072933E-7"/>
    <m/>
  </r>
  <r>
    <x v="17"/>
    <s v="24033"/>
    <s v="NRG Chalk Point, LLC"/>
    <n v="6011911"/>
    <n v="88003113"/>
    <s v="1571_G_GT4"/>
    <x v="0"/>
    <x v="0"/>
    <n v="1.7"/>
    <n v="1.5465997315"/>
    <n v="1.5466"/>
    <n v="2.6850000001132912E-7"/>
    <m/>
  </r>
  <r>
    <x v="17"/>
    <s v="24033"/>
    <s v="NRG Chalk Point, LLC"/>
    <n v="6011911"/>
    <n v="88003113"/>
    <s v="1571_G_GT4"/>
    <x v="0"/>
    <x v="1"/>
    <n v="0.9"/>
    <n v="0.91224987800000001"/>
    <n v="0.91225001009999995"/>
    <n v="1.3209999993879507E-7"/>
    <m/>
  </r>
  <r>
    <x v="17"/>
    <s v="24033"/>
    <s v="NRG Chalk Point, LLC"/>
    <n v="6011911"/>
    <n v="88003213"/>
    <s v="1571_G_GT5"/>
    <x v="0"/>
    <x v="0"/>
    <n v="3"/>
    <n v="3.0667514649999998"/>
    <n v="3.06675002000999"/>
    <n v="-1.4449900098689739E-6"/>
    <m/>
  </r>
  <r>
    <x v="17"/>
    <s v="24033"/>
    <s v="NRG Chalk Point, LLC"/>
    <n v="6011911"/>
    <n v="88003213"/>
    <s v="1571_G_GT5"/>
    <x v="0"/>
    <x v="1"/>
    <n v="0.3"/>
    <n v="0.34374951170000001"/>
    <n v="0.343750002"/>
    <n v="4.9029999998895235E-7"/>
    <m/>
  </r>
  <r>
    <x v="17"/>
    <s v="24033"/>
    <s v="NRG Chalk Point, LLC"/>
    <n v="6011911"/>
    <n v="88003313"/>
    <s v="1571_G_GT6"/>
    <x v="0"/>
    <x v="0"/>
    <n v="8.8960000000000008"/>
    <n v="8.7941943350000003"/>
    <n v="8.7942001300000001"/>
    <n v="5.7949999998641033E-6"/>
    <m/>
  </r>
  <r>
    <x v="17"/>
    <s v="24033"/>
    <s v="NRG Chalk Point, LLC"/>
    <n v="6011911"/>
    <n v="88003313"/>
    <s v="1571_G_GT6"/>
    <x v="0"/>
    <x v="1"/>
    <n v="1.9039999999999999"/>
    <n v="1.89940625"/>
    <n v="1.8994000099999999"/>
    <n v="-6.2400000000462086E-6"/>
    <m/>
  </r>
  <r>
    <x v="17"/>
    <s v="24033"/>
    <s v="University of Maryland"/>
    <n v="6011811"/>
    <n v="88000013"/>
    <s v="56038_G_1"/>
    <x v="1"/>
    <x v="0"/>
    <n v="45.183929999999997"/>
    <m/>
    <n v="45.3077334323998"/>
    <n v="0.12380343239980363"/>
    <m/>
  </r>
  <r>
    <x v="17"/>
    <s v="24033"/>
    <s v="University of Maryland"/>
    <n v="6011811"/>
    <n v="88000013"/>
    <s v="56038_G_1"/>
    <x v="1"/>
    <x v="1"/>
    <n v="1.551787"/>
    <m/>
    <n v="1.5560377601399999"/>
    <n v="4.2507601399999206E-3"/>
    <m/>
  </r>
  <r>
    <x v="17"/>
    <s v="24033"/>
    <s v="University of Maryland"/>
    <n v="6011811"/>
    <n v="88000113"/>
    <s v="56038_G_2"/>
    <x v="1"/>
    <x v="0"/>
    <n v="56.380614999999999"/>
    <m/>
    <n v="56.5350803681999"/>
    <n v="0.15446536819990087"/>
    <m/>
  </r>
  <r>
    <x v="17"/>
    <s v="24033"/>
    <s v="University of Maryland"/>
    <n v="6011811"/>
    <n v="88000113"/>
    <s v="56038_G_2"/>
    <x v="1"/>
    <x v="1"/>
    <n v="1.7934005"/>
    <m/>
    <n v="1.79831439179999"/>
    <n v="4.9138917999900222E-3"/>
    <m/>
  </r>
  <r>
    <x v="17"/>
    <s v="24039"/>
    <s v="Crisfield Energy Center"/>
    <n v="6414911"/>
    <n v="88023513"/>
    <s v="1563_G_CRIS"/>
    <x v="1"/>
    <x v="0"/>
    <n v="6.65"/>
    <m/>
    <n v="6.6503324674779902"/>
    <n v="3.3246747798987286E-4"/>
    <m/>
  </r>
  <r>
    <x v="17"/>
    <s v="24039"/>
    <s v="Crisfield Energy Center"/>
    <n v="6414911"/>
    <n v="88023513"/>
    <s v="1563_G_CRIS"/>
    <x v="1"/>
    <x v="1"/>
    <n v="2.0999999999999999E-3"/>
    <m/>
    <n v="2.1001049024975999E-3"/>
    <n v="1.0490249759999293E-7"/>
    <m/>
  </r>
  <r>
    <x v="17"/>
    <s v="24039"/>
    <s v="Crisfield Energy Center"/>
    <n v="6414911"/>
    <n v="88023613"/>
    <s v="1563_G_CRS2"/>
    <x v="1"/>
    <x v="0"/>
    <n v="6.4"/>
    <m/>
    <n v="6.4003198480379897"/>
    <n v="3.1984803798934536E-4"/>
    <m/>
  </r>
  <r>
    <x v="17"/>
    <s v="24039"/>
    <s v="Crisfield Energy Center"/>
    <n v="6414911"/>
    <n v="88023613"/>
    <s v="1563_G_CRS2"/>
    <x v="1"/>
    <x v="1"/>
    <n v="2E-3"/>
    <m/>
    <n v="2.0001000618571998E-3"/>
    <n v="1.000618571997576E-7"/>
    <m/>
  </r>
  <r>
    <x v="17"/>
    <s v="24039"/>
    <s v="Crisfield Energy Center"/>
    <n v="6414911"/>
    <n v="88023713"/>
    <s v="1563_G_CRS3"/>
    <x v="1"/>
    <x v="0"/>
    <n v="6.3877499999999996"/>
    <m/>
    <n v="6.3880689880439903"/>
    <n v="3.1898804399066449E-4"/>
    <m/>
  </r>
  <r>
    <x v="17"/>
    <s v="24039"/>
    <s v="Crisfield Energy Center"/>
    <n v="6414911"/>
    <n v="88023713"/>
    <s v="1563_G_CRS3"/>
    <x v="1"/>
    <x v="1"/>
    <n v="2.0400000000000001E-3"/>
    <m/>
    <n v="2.0401019470715999E-3"/>
    <n v="1.0194707159971034E-7"/>
    <m/>
  </r>
  <r>
    <x v="17"/>
    <s v="24039"/>
    <s v="Crisfield Energy Center"/>
    <n v="6414911"/>
    <n v="88023813"/>
    <s v="1563_G_CRS4"/>
    <x v="1"/>
    <x v="0"/>
    <n v="5.4359999999999999"/>
    <m/>
    <n v="5.4362716124019999"/>
    <n v="2.7161240199990999E-4"/>
    <m/>
  </r>
  <r>
    <x v="17"/>
    <s v="24039"/>
    <s v="Crisfield Energy Center"/>
    <n v="6414911"/>
    <n v="88023813"/>
    <s v="1563_G_CRS4"/>
    <x v="1"/>
    <x v="1"/>
    <n v="1.7600000000000001E-3"/>
    <m/>
    <n v="1.7600879598478E-3"/>
    <n v="8.7959847799943397E-8"/>
    <m/>
  </r>
  <r>
    <x v="17"/>
    <s v="24041"/>
    <s v="Easton Utilities - Airport Park"/>
    <n v="6415411"/>
    <n v="88028313"/>
    <s v="4257_G_203"/>
    <x v="1"/>
    <x v="0"/>
    <n v="5.45E-2"/>
    <m/>
    <n v="5.4502723434269901E-2"/>
    <n v="2.723434269900904E-6"/>
    <m/>
  </r>
  <r>
    <x v="17"/>
    <s v="24041"/>
    <s v="Easton Utilities - Airport Park"/>
    <n v="6415411"/>
    <n v="88028313"/>
    <s v="4257_G_203"/>
    <x v="1"/>
    <x v="1"/>
    <n v="1.225E-2"/>
    <m/>
    <n v="1.2250611783722999E-2"/>
    <n v="6.1178372299901251E-7"/>
    <m/>
  </r>
  <r>
    <x v="17"/>
    <s v="24041"/>
    <s v="Easton Utilities - Airport Park"/>
    <n v="6415411"/>
    <n v="88028413"/>
    <s v="4257_G_204"/>
    <x v="1"/>
    <x v="0"/>
    <n v="4.8149999999999998E-2"/>
    <m/>
    <n v="4.8152403683079999E-2"/>
    <n v="2.4036830800003295E-6"/>
    <m/>
  </r>
  <r>
    <x v="17"/>
    <s v="24041"/>
    <s v="Easton Utilities - Airport Park"/>
    <n v="6415411"/>
    <n v="88028413"/>
    <s v="4257_G_204"/>
    <x v="1"/>
    <x v="1"/>
    <n v="1.035E-2"/>
    <m/>
    <n v="1.0350517695490001E-2"/>
    <n v="5.1769549000088566E-7"/>
    <m/>
  </r>
  <r>
    <x v="17"/>
    <s v="24041"/>
    <s v="Easton Utilities - Airport Park"/>
    <n v="6415411"/>
    <n v="88028513"/>
    <s v="4257_G_21"/>
    <x v="1"/>
    <x v="0"/>
    <n v="0.87519999999999998"/>
    <m/>
    <n v="0.87524376431759998"/>
    <n v="4.3764317600003544E-5"/>
    <m/>
  </r>
  <r>
    <x v="17"/>
    <s v="24041"/>
    <s v="Easton Utilities - Airport Park"/>
    <n v="6415411"/>
    <n v="88028513"/>
    <s v="4257_G_21"/>
    <x v="1"/>
    <x v="1"/>
    <n v="1.38E-2"/>
    <m/>
    <n v="1.380068953059E-2"/>
    <n v="6.895305900006532E-7"/>
    <m/>
  </r>
  <r>
    <x v="17"/>
    <s v="24041"/>
    <s v="Easton Utilities - Airport Park"/>
    <n v="6415411"/>
    <n v="88028613"/>
    <s v="4257_G_22"/>
    <x v="1"/>
    <x v="0"/>
    <n v="0.85440000000000005"/>
    <m/>
    <n v="0.8544426741526"/>
    <n v="4.2674152599952997E-5"/>
    <m/>
  </r>
  <r>
    <x v="17"/>
    <s v="24041"/>
    <s v="Easton Utilities - Airport Park"/>
    <n v="6415411"/>
    <n v="88028613"/>
    <s v="4257_G_22"/>
    <x v="1"/>
    <x v="1"/>
    <n v="1.34E-2"/>
    <m/>
    <n v="1.3400668803233999E-2"/>
    <n v="6.6880323399895469E-7"/>
    <m/>
  </r>
  <r>
    <x v="17"/>
    <s v="24041"/>
    <s v="Easton Utilities - Airport Park"/>
    <n v="6415411"/>
    <n v="88028713"/>
    <s v="4257_G_23"/>
    <x v="1"/>
    <x v="0"/>
    <n v="1.2222"/>
    <m/>
    <n v="1.2222610650764001"/>
    <n v="6.1065076400135254E-5"/>
    <m/>
  </r>
  <r>
    <x v="17"/>
    <s v="24041"/>
    <s v="Easton Utilities - Airport Park"/>
    <n v="6415411"/>
    <n v="88028713"/>
    <s v="4257_G_23"/>
    <x v="1"/>
    <x v="1"/>
    <n v="1.29E-2"/>
    <m/>
    <n v="1.2900645453131901E-2"/>
    <n v="6.4545313190056408E-7"/>
    <m/>
  </r>
  <r>
    <x v="17"/>
    <s v="24041"/>
    <s v="Easton Utilities - Airport Park"/>
    <n v="6415411"/>
    <n v="88028813"/>
    <s v="4257_G_24"/>
    <x v="1"/>
    <x v="0"/>
    <n v="1.5690500000000001"/>
    <m/>
    <n v="1.5691283622118"/>
    <n v="7.8362211799909431E-5"/>
    <m/>
  </r>
  <r>
    <x v="17"/>
    <s v="24041"/>
    <s v="Easton Utilities - Airport Park"/>
    <n v="6415411"/>
    <n v="88028813"/>
    <s v="4257_G_24"/>
    <x v="1"/>
    <x v="1"/>
    <n v="1.6449999999999899E-2"/>
    <m/>
    <n v="1.6450823557315902E-2"/>
    <n v="8.235573160028653E-7"/>
    <m/>
  </r>
  <r>
    <x v="17"/>
    <s v="24041"/>
    <s v="Easton Utilities - Airport Park"/>
    <n v="6415411"/>
    <n v="88028913"/>
    <s v="4257_G_201"/>
    <x v="1"/>
    <x v="0"/>
    <n v="0.19700000000000001"/>
    <m/>
    <n v="0.19700985338970001"/>
    <n v="9.8533896999986048E-6"/>
    <m/>
  </r>
  <r>
    <x v="17"/>
    <s v="24041"/>
    <s v="Easton Utilities - Airport Park"/>
    <n v="6415411"/>
    <n v="88028913"/>
    <s v="4257_G_201"/>
    <x v="1"/>
    <x v="1"/>
    <n v="3.0000000000000001E-3"/>
    <m/>
    <n v="3.0001499210547998E-3"/>
    <n v="1.4992105479977313E-7"/>
    <m/>
  </r>
  <r>
    <x v="17"/>
    <s v="24041"/>
    <s v="Easton Utilities - Airport Park"/>
    <n v="6415411"/>
    <n v="88029013"/>
    <s v="4257_G_202"/>
    <x v="1"/>
    <x v="0"/>
    <n v="0.22120000000000001"/>
    <m/>
    <n v="0.22121105964589999"/>
    <n v="1.1059645899980097E-5"/>
    <m/>
  </r>
  <r>
    <x v="17"/>
    <s v="24041"/>
    <s v="Easton Utilities - Airport Park"/>
    <n v="6415411"/>
    <n v="88029013"/>
    <s v="4257_G_202"/>
    <x v="1"/>
    <x v="1"/>
    <n v="3.3999999999999998E-3"/>
    <m/>
    <n v="3.4001699960712001E-3"/>
    <n v="1.6999607120029778E-7"/>
    <m/>
  </r>
  <r>
    <x v="17"/>
    <s v="24041"/>
    <s v="Easton Utilities - Washington Street"/>
    <n v="6415311"/>
    <n v="88027313"/>
    <s v="1580_G_7"/>
    <x v="1"/>
    <x v="0"/>
    <n v="0.40600000000000003"/>
    <m/>
    <n v="0.40602026741750002"/>
    <n v="2.0267417499997276E-5"/>
    <m/>
  </r>
  <r>
    <x v="17"/>
    <s v="24041"/>
    <s v="Easton Utilities - Washington Street"/>
    <n v="6415311"/>
    <n v="88027313"/>
    <s v="1580_G_7"/>
    <x v="1"/>
    <x v="1"/>
    <n v="6.4999999999999997E-3"/>
    <m/>
    <n v="6.50032483381199E-3"/>
    <n v="3.2483381199027023E-7"/>
    <m/>
  </r>
  <r>
    <x v="17"/>
    <s v="24041"/>
    <s v="Easton Utilities - Washington Street"/>
    <n v="6415311"/>
    <n v="88027413"/>
    <s v="1580_G_8"/>
    <x v="1"/>
    <x v="0"/>
    <n v="0.33739999999999998"/>
    <m/>
    <n v="0.33741684174451902"/>
    <n v="1.6841744519047186E-5"/>
    <m/>
  </r>
  <r>
    <x v="17"/>
    <s v="24041"/>
    <s v="Easton Utilities - Washington Street"/>
    <n v="6415311"/>
    <n v="88027413"/>
    <s v="1580_G_8"/>
    <x v="1"/>
    <x v="1"/>
    <n v="5.2500000000000003E-3"/>
    <m/>
    <n v="5.2502620647399897E-3"/>
    <n v="2.6206473998941632E-7"/>
    <m/>
  </r>
  <r>
    <x v="17"/>
    <s v="24041"/>
    <s v="Easton Utilities - Washington Street"/>
    <n v="6415311"/>
    <n v="88027513"/>
    <s v="1580_G_9"/>
    <x v="1"/>
    <x v="0"/>
    <n v="0.44450000000000001"/>
    <m/>
    <n v="0.44452221056500002"/>
    <n v="2.2210565000013727E-5"/>
    <m/>
  </r>
  <r>
    <x v="17"/>
    <s v="24041"/>
    <s v="Easton Utilities - Washington Street"/>
    <n v="6415311"/>
    <n v="88027513"/>
    <s v="1580_G_9"/>
    <x v="1"/>
    <x v="1"/>
    <n v="7.0000000000000001E-3"/>
    <m/>
    <n v="7.0003497353519897E-3"/>
    <n v="3.4973535198955241E-7"/>
    <m/>
  </r>
  <r>
    <x v="17"/>
    <s v="24041"/>
    <s v="Easton Utilities - Washington Street"/>
    <n v="6415311"/>
    <n v="88027613"/>
    <s v="1580_G_10"/>
    <x v="1"/>
    <x v="0"/>
    <n v="0.52359999999999995"/>
    <m/>
    <n v="0.52362615838979898"/>
    <n v="2.6158389799024739E-5"/>
    <m/>
  </r>
  <r>
    <x v="17"/>
    <s v="24041"/>
    <s v="Easton Utilities - Washington Street"/>
    <n v="6415311"/>
    <n v="88027613"/>
    <s v="1580_G_10"/>
    <x v="1"/>
    <x v="1"/>
    <n v="8.3999999999999995E-3"/>
    <m/>
    <n v="8.4004194685979895E-3"/>
    <n v="4.1946859799003866E-7"/>
    <m/>
  </r>
  <r>
    <x v="17"/>
    <s v="24041"/>
    <s v="Easton Utilities - Washington Street"/>
    <n v="6415311"/>
    <n v="88027713"/>
    <s v="1580_G_11"/>
    <x v="1"/>
    <x v="0"/>
    <n v="0.69359999999999999"/>
    <m/>
    <n v="0.69363468138339901"/>
    <n v="3.4681383399015608E-5"/>
    <m/>
  </r>
  <r>
    <x v="17"/>
    <s v="24041"/>
    <s v="Easton Utilities - Washington Street"/>
    <n v="6415311"/>
    <n v="88027713"/>
    <s v="1580_G_11"/>
    <x v="1"/>
    <x v="1"/>
    <n v="1.095E-2"/>
    <m/>
    <n v="1.0950547403692E-2"/>
    <n v="5.4740369200001471E-7"/>
    <m/>
  </r>
  <r>
    <x v="17"/>
    <s v="24041"/>
    <s v="Easton Utilities - Washington Street"/>
    <n v="6415311"/>
    <n v="88027813"/>
    <s v="1580_G_12"/>
    <x v="1"/>
    <x v="0"/>
    <n v="0.99619999999999997"/>
    <m/>
    <n v="0.99624981747179997"/>
    <n v="4.9817471799995516E-5"/>
    <m/>
  </r>
  <r>
    <x v="17"/>
    <s v="24041"/>
    <s v="Easton Utilities - Washington Street"/>
    <n v="6415311"/>
    <n v="88027813"/>
    <s v="1580_G_12"/>
    <x v="1"/>
    <x v="1"/>
    <n v="1.55999999999999E-2"/>
    <m/>
    <n v="1.5600779558548E-2"/>
    <n v="7.7955854809949598E-7"/>
    <m/>
  </r>
  <r>
    <x v="17"/>
    <s v="24041"/>
    <s v="Easton Utilities - Washington Street"/>
    <n v="6415311"/>
    <n v="88027913"/>
    <s v="1580_G_13"/>
    <x v="1"/>
    <x v="0"/>
    <n v="4.218"/>
    <m/>
    <n v="4.2182108042669997"/>
    <n v="2.10804266999709E-4"/>
    <m/>
  </r>
  <r>
    <x v="17"/>
    <s v="24041"/>
    <s v="Easton Utilities - Washington Street"/>
    <n v="6415311"/>
    <n v="88027913"/>
    <s v="1580_G_13"/>
    <x v="1"/>
    <x v="1"/>
    <n v="6.6600000000000006E-2"/>
    <m/>
    <n v="6.6603328238039897E-2"/>
    <n v="3.3282380398902411E-6"/>
    <m/>
  </r>
  <r>
    <x v="17"/>
    <s v="24041"/>
    <s v="Easton Utilities - Washington Street"/>
    <n v="6415311"/>
    <n v="88028013"/>
    <s v="1580_G_14"/>
    <x v="1"/>
    <x v="0"/>
    <n v="2.2599999999999998"/>
    <m/>
    <n v="2.2601129514422"/>
    <n v="1.1295144220024866E-4"/>
    <m/>
  </r>
  <r>
    <x v="17"/>
    <s v="24041"/>
    <s v="Easton Utilities - Washington Street"/>
    <n v="6415311"/>
    <n v="88028013"/>
    <s v="1580_G_14"/>
    <x v="1"/>
    <x v="1"/>
    <n v="3.56E-2"/>
    <m/>
    <n v="3.5601777880333897E-2"/>
    <n v="1.7778803338974747E-6"/>
    <m/>
  </r>
  <r>
    <x v="17"/>
    <s v="24041"/>
    <s v="Easton Utilities - Washington Street"/>
    <n v="6415311"/>
    <n v="88028113"/>
    <s v="1580_G_101"/>
    <x v="1"/>
    <x v="0"/>
    <n v="0.151499999999999"/>
    <m/>
    <n v="0.15150756981272001"/>
    <n v="7.5698127210144239E-6"/>
    <m/>
  </r>
  <r>
    <x v="17"/>
    <s v="24041"/>
    <s v="Easton Utilities - Washington Street"/>
    <n v="6415311"/>
    <n v="88028113"/>
    <s v="1580_G_101"/>
    <x v="1"/>
    <x v="1"/>
    <n v="2.3999999999999998E-3"/>
    <m/>
    <n v="2.4001200449235999E-3"/>
    <n v="1.2004492360015093E-7"/>
    <m/>
  </r>
  <r>
    <x v="17"/>
    <s v="24041"/>
    <s v="Easton Utilities - Washington Street"/>
    <n v="6415311"/>
    <n v="88028213"/>
    <s v="1580_G_102"/>
    <x v="1"/>
    <x v="0"/>
    <n v="0.18590000000000001"/>
    <m/>
    <n v="0.18590928676721899"/>
    <n v="9.2867672189800299E-6"/>
    <m/>
  </r>
  <r>
    <x v="17"/>
    <s v="24041"/>
    <s v="Easton Utilities - Washington Street"/>
    <n v="6415311"/>
    <n v="88028213"/>
    <s v="1580_G_102"/>
    <x v="1"/>
    <x v="1"/>
    <n v="2.8999999999999998E-3"/>
    <m/>
    <n v="2.9001449724781999E-3"/>
    <n v="1.4497247820006304E-7"/>
    <m/>
  </r>
  <r>
    <x v="17"/>
    <s v="24045"/>
    <s v="Ingenco Wicomico Plant"/>
    <n v="14533411"/>
    <n v="88041913"/>
    <s v="56680_G_1"/>
    <x v="1"/>
    <x v="0"/>
    <n v="12.079650000000001"/>
    <m/>
    <n v="12.1134704059999"/>
    <n v="3.3820405999898995E-2"/>
    <m/>
  </r>
  <r>
    <x v="17"/>
    <s v="24045"/>
    <s v="Ingenco Wicomico Plant"/>
    <n v="14533411"/>
    <n v="88041913"/>
    <s v="56680_G_1"/>
    <x v="1"/>
    <x v="1"/>
    <n v="0.73"/>
    <m/>
    <n v="0.732043858809999"/>
    <n v="2.0438588099990218E-3"/>
    <m/>
  </r>
  <r>
    <x v="17"/>
    <s v="24045"/>
    <s v="Ingenco Wicomico Plant"/>
    <n v="14533411"/>
    <n v="88042013"/>
    <s v="56680_G_7"/>
    <x v="1"/>
    <x v="0"/>
    <n v="12.079650000000001"/>
    <m/>
    <n v="12.1134704041999"/>
    <n v="3.3820404199898846E-2"/>
    <m/>
  </r>
  <r>
    <x v="17"/>
    <s v="24045"/>
    <s v="Ingenco Wicomico Plant"/>
    <n v="14533411"/>
    <n v="88042013"/>
    <s v="56680_G_7"/>
    <x v="1"/>
    <x v="1"/>
    <n v="0.73"/>
    <m/>
    <n v="0.732043860139999"/>
    <n v="2.0438601399990208E-3"/>
    <m/>
  </r>
  <r>
    <x v="17"/>
    <s v="24045"/>
    <s v="Ingenco Wicomico Plant"/>
    <n v="14533411"/>
    <n v="88042113"/>
    <s v="56680_G_13"/>
    <x v="1"/>
    <x v="0"/>
    <n v="12.079650000000001"/>
    <m/>
    <n v="12.1134704041999"/>
    <n v="3.3820404199898846E-2"/>
    <m/>
  </r>
  <r>
    <x v="17"/>
    <s v="24045"/>
    <s v="Ingenco Wicomico Plant"/>
    <n v="14533411"/>
    <n v="88042113"/>
    <s v="56680_G_13"/>
    <x v="1"/>
    <x v="1"/>
    <n v="0.73"/>
    <m/>
    <n v="0.732043860139999"/>
    <n v="2.0438601399990208E-3"/>
    <m/>
  </r>
  <r>
    <x v="17"/>
    <s v="24047"/>
    <s v="Berlin Town Power Plant"/>
    <n v="6572311"/>
    <n v="88042613"/>
    <s v="6565_G_5A"/>
    <x v="1"/>
    <x v="0"/>
    <n v="2.84544"/>
    <m/>
    <n v="2.8455820177360001"/>
    <n v="1.4201773600008849E-4"/>
    <m/>
  </r>
  <r>
    <x v="17"/>
    <s v="24047"/>
    <s v="Berlin Town Power Plant"/>
    <n v="6572311"/>
    <n v="88042613"/>
    <s v="6565_G_5A"/>
    <x v="1"/>
    <x v="1"/>
    <n v="0.17121"/>
    <m/>
    <n v="0.17121856307739999"/>
    <n v="8.5630773999922916E-6"/>
    <m/>
  </r>
  <r>
    <x v="17"/>
    <s v="24047"/>
    <s v="Berlin Town Power Plant"/>
    <n v="6572311"/>
    <n v="88042713"/>
    <s v="6565_G_1A"/>
    <x v="1"/>
    <x v="0"/>
    <n v="1.97316"/>
    <m/>
    <n v="1.9732586236685901"/>
    <n v="9.8623668590036573E-5"/>
    <m/>
  </r>
  <r>
    <x v="17"/>
    <s v="24047"/>
    <s v="Berlin Town Power Plant"/>
    <n v="6572311"/>
    <n v="88042713"/>
    <s v="6565_G_1A"/>
    <x v="1"/>
    <x v="1"/>
    <n v="4.6545000000000003E-2"/>
    <m/>
    <n v="4.6547322284579903E-2"/>
    <n v="2.3222845799003577E-6"/>
    <m/>
  </r>
  <r>
    <x v="17"/>
    <s v="24047"/>
    <s v="Berlin Town Power Plant"/>
    <n v="6572311"/>
    <n v="88042813"/>
    <s v="6565_G_2A"/>
    <x v="1"/>
    <x v="0"/>
    <n v="1.1153999999999999"/>
    <m/>
    <n v="1.11545568014579"/>
    <n v="5.5680145790049096E-5"/>
    <m/>
  </r>
  <r>
    <x v="17"/>
    <s v="24047"/>
    <s v="Berlin Town Power Plant"/>
    <n v="6572311"/>
    <n v="88042813"/>
    <s v="6565_G_2A"/>
    <x v="1"/>
    <x v="1"/>
    <n v="5.083E-2"/>
    <m/>
    <n v="5.0832540239159903E-2"/>
    <n v="2.5402391599024798E-6"/>
    <m/>
  </r>
  <r>
    <x v="17"/>
    <s v="24047"/>
    <s v="Berlin Town Power Plant"/>
    <n v="6572311"/>
    <n v="88042913"/>
    <s v="6565_G_3A"/>
    <x v="1"/>
    <x v="0"/>
    <n v="0"/>
    <m/>
    <m/>
    <n v="0"/>
    <m/>
  </r>
  <r>
    <x v="17"/>
    <s v="24047"/>
    <s v="Berlin Town Power Plant"/>
    <n v="6572311"/>
    <n v="88042913"/>
    <s v="6565_G_3A"/>
    <x v="1"/>
    <x v="1"/>
    <n v="0"/>
    <m/>
    <m/>
    <n v="0"/>
    <m/>
  </r>
  <r>
    <x v="17"/>
    <s v="24047"/>
    <s v="Berlin Town Power Plant"/>
    <n v="6572311"/>
    <n v="88043013"/>
    <s v="6565_G_4A"/>
    <x v="1"/>
    <x v="0"/>
    <n v="0.84689999999999999"/>
    <m/>
    <n v="0.84694232345760001"/>
    <n v="4.2323457600024206E-5"/>
    <m/>
  </r>
  <r>
    <x v="17"/>
    <s v="24047"/>
    <s v="Berlin Town Power Plant"/>
    <n v="6572311"/>
    <n v="88043013"/>
    <s v="6565_G_4A"/>
    <x v="1"/>
    <x v="1"/>
    <n v="1.4999999999999901E-2"/>
    <m/>
    <n v="1.5000749000855899E-2"/>
    <n v="7.4900085599884092E-7"/>
    <m/>
  </r>
  <r>
    <x v="17"/>
    <s v="24047"/>
    <s v="Worcester County Renewable Energy, LLC"/>
    <n v="15079911"/>
    <n v="94905913"/>
    <s v="56641_G_1"/>
    <x v="1"/>
    <x v="0"/>
    <n v="0"/>
    <m/>
    <m/>
    <n v="0"/>
    <m/>
  </r>
  <r>
    <x v="17"/>
    <s v="24047"/>
    <s v="Worcester County Renewable Energy, LLC"/>
    <n v="15079911"/>
    <n v="94905913"/>
    <s v="56641_G_1"/>
    <x v="1"/>
    <x v="1"/>
    <n v="0"/>
    <m/>
    <m/>
    <n v="0"/>
    <m/>
  </r>
  <r>
    <x v="17"/>
    <s v="24510"/>
    <s v="Constellation Energy Group - Philadelphia Road"/>
    <n v="6435511"/>
    <n v="88059913"/>
    <s v="1557_G_GT1"/>
    <x v="1"/>
    <x v="0"/>
    <n v="2.9750000000000001"/>
    <m/>
    <n v="2.9751485986619999"/>
    <n v="1.4859866199978811E-4"/>
    <m/>
  </r>
  <r>
    <x v="17"/>
    <s v="24510"/>
    <s v="Constellation Energy Group - Philadelphia Road"/>
    <n v="6435511"/>
    <n v="88059913"/>
    <s v="1557_G_GT1"/>
    <x v="1"/>
    <x v="1"/>
    <n v="3.7499999999999999E-2"/>
    <m/>
    <n v="3.7501878051370001E-2"/>
    <n v="1.8780513700022983E-6"/>
    <m/>
  </r>
  <r>
    <x v="17"/>
    <s v="24510"/>
    <s v="Constellation Energy Group - Philadelphia Road"/>
    <n v="6435511"/>
    <n v="88060013"/>
    <s v="1557_G_GT2"/>
    <x v="1"/>
    <x v="0"/>
    <n v="8.1899999999999906"/>
    <m/>
    <n v="8.1904089369749897"/>
    <n v="4.0893697499910786E-4"/>
    <m/>
  </r>
  <r>
    <x v="17"/>
    <s v="24510"/>
    <s v="Constellation Energy Group - Philadelphia Road"/>
    <n v="6435511"/>
    <n v="88060013"/>
    <s v="1557_G_GT2"/>
    <x v="1"/>
    <x v="1"/>
    <n v="0.11700000000000001"/>
    <m/>
    <n v="0.11700584616057"/>
    <n v="5.8461605699916541E-6"/>
    <m/>
  </r>
  <r>
    <x v="17"/>
    <s v="24510"/>
    <s v="Constellation Energy Group - Philadelphia Road"/>
    <n v="6435511"/>
    <n v="88060113"/>
    <s v="1557_G_GT3"/>
    <x v="1"/>
    <x v="0"/>
    <n v="7.98599999999999"/>
    <m/>
    <n v="7.9863987349640002"/>
    <n v="3.9873496401021669E-4"/>
    <m/>
  </r>
  <r>
    <x v="17"/>
    <s v="24510"/>
    <s v="Constellation Energy Group - Philadelphia Road"/>
    <n v="6435511"/>
    <n v="88060113"/>
    <s v="1557_G_GT3"/>
    <x v="1"/>
    <x v="1"/>
    <n v="0.11"/>
    <m/>
    <n v="0.110005496741619"/>
    <n v="5.4967416189960483E-6"/>
    <m/>
  </r>
  <r>
    <x v="17"/>
    <s v="24510"/>
    <s v="Constellation Energy Group - Philadelphia Road"/>
    <n v="6435511"/>
    <n v="88060213"/>
    <s v="1557_G_GT4"/>
    <x v="1"/>
    <x v="0"/>
    <n v="7.5810000000000004"/>
    <m/>
    <n v="7.5813787363929901"/>
    <n v="3.7873639298968698E-4"/>
    <m/>
  </r>
  <r>
    <x v="17"/>
    <s v="24510"/>
    <s v="Constellation Energy Group - Philadelphia Road"/>
    <n v="6435511"/>
    <n v="88060213"/>
    <s v="1557_G_GT4"/>
    <x v="1"/>
    <x v="1"/>
    <n v="9.5000000000000001E-2"/>
    <m/>
    <n v="9.5004744942929903E-2"/>
    <n v="4.7449429299017964E-6"/>
    <m/>
  </r>
  <r>
    <x v="17"/>
    <s v="24510"/>
    <s v="Constellation Energy Group - Westport"/>
    <n v="6572611"/>
    <n v="88044713"/>
    <s v="1560_G_GT5"/>
    <x v="0"/>
    <x v="0"/>
    <n v="195.41499999999999"/>
    <n v="195.44990625"/>
    <n v="195.44998340000001"/>
    <n v="7.7150000009851283E-5"/>
    <m/>
  </r>
  <r>
    <x v="17"/>
    <s v="24510"/>
    <s v="Constellation Energy Group - Westport"/>
    <n v="6572611"/>
    <n v="88044713"/>
    <s v="1560_G_GT5"/>
    <x v="0"/>
    <x v="1"/>
    <n v="0.30004999999999998"/>
    <n v="0.30768960569999998"/>
    <n v="0.3076895114"/>
    <n v="-9.4299999975344662E-8"/>
    <m/>
  </r>
  <r>
    <x v="17"/>
    <s v="24510"/>
    <s v="Constellaton Power - Gould Street Station"/>
    <n v="8240111"/>
    <n v="94906113"/>
    <s v="1553_B_3"/>
    <x v="0"/>
    <x v="0"/>
    <n v="20.603999999999999"/>
    <n v="20.542697264999902"/>
    <n v="20.54269764"/>
    <n v="3.7500009852919902E-7"/>
    <m/>
  </r>
  <r>
    <x v="17"/>
    <s v="24510"/>
    <s v="Constellaton Power - Gould Street Station"/>
    <n v="8240111"/>
    <n v="94906113"/>
    <s v="1553_B_3"/>
    <x v="0"/>
    <x v="1"/>
    <n v="0"/>
    <n v="7.1479690550000002E-2"/>
    <n v="7.1479672439999906E-2"/>
    <n v="-1.811000009677155E-8"/>
    <m/>
  </r>
  <r>
    <x v="17"/>
    <s v="24510"/>
    <s v="Wheelabrator Baltimore, LP"/>
    <n v="5857411"/>
    <n v="88072713"/>
    <s v="10629_B_BLR1"/>
    <x v="1"/>
    <x v="0"/>
    <n v="374.96"/>
    <m/>
    <n v="375.98740799999899"/>
    <n v="1.0274079999990136"/>
    <m/>
  </r>
  <r>
    <x v="17"/>
    <s v="24510"/>
    <s v="Wheelabrator Baltimore, LP"/>
    <n v="5857411"/>
    <n v="88072713"/>
    <s v="10629_B_BLR1"/>
    <x v="1"/>
    <x v="1"/>
    <n v="79.463999999999999"/>
    <m/>
    <n v="79.681713600000194"/>
    <n v="0.21771360000019513"/>
    <m/>
  </r>
  <r>
    <x v="17"/>
    <s v="24510"/>
    <s v="Wheelabrator Baltimore, LP"/>
    <n v="5857411"/>
    <n v="88072813"/>
    <s v="10629_B_BLR2"/>
    <x v="1"/>
    <x v="0"/>
    <n v="394.50799999999998"/>
    <m/>
    <n v="395.58890400000303"/>
    <n v="1.080904000003045"/>
    <m/>
  </r>
  <r>
    <x v="17"/>
    <s v="24510"/>
    <s v="Wheelabrator Baltimore, LP"/>
    <n v="5857411"/>
    <n v="88072813"/>
    <s v="10629_B_BLR2"/>
    <x v="1"/>
    <x v="1"/>
    <n v="98.842500000000001"/>
    <m/>
    <n v="99.113349000000298"/>
    <n v="0.27084900000029677"/>
    <m/>
  </r>
  <r>
    <x v="17"/>
    <s v="24510"/>
    <s v="Wheelabrator Baltimore, LP"/>
    <n v="5857411"/>
    <n v="88072913"/>
    <s v="10629_B_BLR3"/>
    <x v="1"/>
    <x v="0"/>
    <n v="371.78399999999999"/>
    <m/>
    <n v="372.802476000002"/>
    <n v="1.0184760000020106"/>
    <m/>
  </r>
  <r>
    <x v="17"/>
    <s v="24510"/>
    <s v="Wheelabrator Baltimore, LP"/>
    <n v="5857411"/>
    <n v="88072913"/>
    <s v="10629_B_BLR3"/>
    <x v="1"/>
    <x v="1"/>
    <n v="80.64"/>
    <m/>
    <n v="80.8608923999995"/>
    <n v="0.22089239999949939"/>
    <m/>
  </r>
  <r>
    <x v="18"/>
    <s v="25001"/>
    <s v="NRG CANAL LLC"/>
    <n v="7718511"/>
    <n v="87718513"/>
    <s v="1599_B_1"/>
    <x v="0"/>
    <x v="0"/>
    <n v="5.9569999999999999"/>
    <n v="5.4189594749999896"/>
    <n v="5.4189585109999996"/>
    <n v="-9.6399999005569725E-7"/>
    <m/>
  </r>
  <r>
    <x v="18"/>
    <s v="25001"/>
    <s v="NRG CANAL LLC"/>
    <n v="7718511"/>
    <n v="87718513"/>
    <s v="1599_B_1"/>
    <x v="0"/>
    <x v="1"/>
    <n v="24.991"/>
    <n v="24.991228515"/>
    <n v="24.991229999999899"/>
    <n v="1.4849998990484892E-6"/>
    <m/>
  </r>
  <r>
    <x v="18"/>
    <s v="25001"/>
    <s v="NRG CANAL LLC"/>
    <n v="7718511"/>
    <n v="87718813"/>
    <s v="1599_B_2"/>
    <x v="0"/>
    <x v="0"/>
    <n v="23.911000000000001"/>
    <n v="23.911349609999998"/>
    <n v="23.911351"/>
    <n v="1.390000001322278E-6"/>
    <m/>
  </r>
  <r>
    <x v="18"/>
    <s v="25001"/>
    <s v="NRG CANAL LLC"/>
    <n v="7718511"/>
    <n v="87718813"/>
    <s v="1599_B_2"/>
    <x v="0"/>
    <x v="1"/>
    <n v="12.912000000000001"/>
    <n v="12.911634765000001"/>
    <n v="12.911635502999999"/>
    <n v="7.3799999888990442E-7"/>
    <m/>
  </r>
  <r>
    <x v="18"/>
    <s v="25003"/>
    <s v="ESSENTIAL POWER MASS LLC DOREEN ST STA"/>
    <n v="5175811"/>
    <n v="87597913"/>
    <s v="1631_G_DORE"/>
    <x v="0"/>
    <x v="0"/>
    <n v="1.1200000000000001"/>
    <n v="1.8578502195"/>
    <n v="1.85785"/>
    <n v="-2.1949999995385383E-7"/>
    <m/>
  </r>
  <r>
    <x v="18"/>
    <s v="25003"/>
    <s v="ESSENTIAL POWER MASS LLC DOREEN ST STA"/>
    <n v="5175811"/>
    <n v="87597913"/>
    <s v="1631_G_DORE"/>
    <x v="0"/>
    <x v="1"/>
    <n v="2.3E-3"/>
    <m/>
    <n v="2.3000004000000001E-3"/>
    <n v="4.0000000013640236E-10"/>
    <m/>
  </r>
  <r>
    <x v="18"/>
    <s v="25003"/>
    <s v="ESSENTIAL POWER MASS LLC WOODLAND RD STA"/>
    <n v="5175711"/>
    <n v="87642313"/>
    <s v="1643_G_WOOD"/>
    <x v="0"/>
    <x v="0"/>
    <n v="0.8"/>
    <n v="2.9762998045"/>
    <n v="2.97630002"/>
    <n v="2.1550000006698156E-7"/>
    <m/>
  </r>
  <r>
    <x v="18"/>
    <s v="25003"/>
    <s v="ESSENTIAL POWER MASS LLC WOODLAND RD STA"/>
    <n v="5175711"/>
    <n v="87642313"/>
    <s v="1643_G_WOOD"/>
    <x v="0"/>
    <x v="1"/>
    <n v="1.4E-2"/>
    <m/>
    <n v="1.4000000199999999E-2"/>
    <n v="1.9999999920083944E-10"/>
    <m/>
  </r>
  <r>
    <x v="18"/>
    <s v="25003"/>
    <s v="PITTSFIELD GENERATING COMPANY LP"/>
    <n v="7220511"/>
    <n v="87515113"/>
    <s v="50002_G_GEN1"/>
    <x v="0"/>
    <x v="0"/>
    <n v="5.6519999999999904"/>
    <n v="7.9860678700000003"/>
    <n v="7.9860699059999902"/>
    <n v="2.035999989935533E-6"/>
    <m/>
  </r>
  <r>
    <x v="18"/>
    <s v="25003"/>
    <s v="PITTSFIELD GENERATING COMPANY LP"/>
    <n v="7220511"/>
    <n v="87515113"/>
    <s v="50002_G_GEN1"/>
    <x v="0"/>
    <x v="1"/>
    <n v="0.08"/>
    <m/>
    <n v="7.9999946255700005E-2"/>
    <n v="-5.3744299996494327E-8"/>
    <m/>
  </r>
  <r>
    <x v="18"/>
    <s v="25003"/>
    <s v="PITTSFIELD GENERATING COMPANY LP"/>
    <n v="7220511"/>
    <n v="87515213"/>
    <s v="50002_G_GEN4"/>
    <x v="1"/>
    <x v="0"/>
    <n v="2.2097099999999998"/>
    <m/>
    <n v="2.2157639999999899"/>
    <n v="6.0539999999900118E-3"/>
    <m/>
  </r>
  <r>
    <x v="18"/>
    <s v="25003"/>
    <s v="PITTSFIELD GENERATING COMPANY LP"/>
    <n v="7220511"/>
    <n v="87515213"/>
    <s v="50002_G_GEN4"/>
    <x v="1"/>
    <x v="1"/>
    <n v="1.009E-2"/>
    <m/>
    <n v="1.011764178E-2"/>
    <n v="2.7641780000000477E-5"/>
    <m/>
  </r>
  <r>
    <x v="18"/>
    <s v="25003"/>
    <s v="PITTSFIELD GENERATING COMPANY LP"/>
    <n v="7220511"/>
    <n v="87515313"/>
    <s v="50002_G_GEN2"/>
    <x v="0"/>
    <x v="0"/>
    <n v="6.0389999999999997"/>
    <n v="8.0603002949999993"/>
    <n v="8.0603103531000002"/>
    <n v="1.0058100000875925E-5"/>
    <m/>
  </r>
  <r>
    <x v="18"/>
    <s v="25003"/>
    <s v="PITTSFIELD GENERATING COMPANY LP"/>
    <n v="7220511"/>
    <n v="87515313"/>
    <s v="50002_G_GEN2"/>
    <x v="0"/>
    <x v="1"/>
    <n v="9.5000000000000001E-2"/>
    <m/>
    <n v="9.4999921861699907E-2"/>
    <n v="-7.8138300094177104E-8"/>
    <m/>
  </r>
  <r>
    <x v="18"/>
    <s v="25003"/>
    <s v="PITTSFIELD GENERATING COMPANY LP"/>
    <n v="7220511"/>
    <n v="87515413"/>
    <s v="50002_G_GEN3"/>
    <x v="0"/>
    <x v="0"/>
    <n v="5.3330000000000002"/>
    <n v="6.8954301750000004"/>
    <n v="6.8954272411000002"/>
    <n v="-2.9339000002792659E-6"/>
    <m/>
  </r>
  <r>
    <x v="18"/>
    <s v="25003"/>
    <s v="PITTSFIELD GENERATING COMPANY LP"/>
    <n v="7220511"/>
    <n v="87515413"/>
    <s v="50002_G_GEN3"/>
    <x v="0"/>
    <x v="1"/>
    <n v="9.8000000000000004E-2"/>
    <m/>
    <n v="9.7999982596699994E-2"/>
    <n v="-1.7403300009433131E-8"/>
    <m/>
  </r>
  <r>
    <x v="18"/>
    <s v="25005"/>
    <s v="BRAYTON POINT ENERGY LLC"/>
    <n v="5058411"/>
    <n v="87339613"/>
    <s v="1619_B_2"/>
    <x v="0"/>
    <x v="0"/>
    <n v="425.32600000000002"/>
    <n v="425.32606249999998"/>
    <n v="425.32563380999898"/>
    <n v="-4.2869000100154153E-4"/>
    <m/>
  </r>
  <r>
    <x v="18"/>
    <s v="25005"/>
    <s v="BRAYTON POINT ENERGY LLC"/>
    <n v="5058411"/>
    <n v="87339613"/>
    <s v="1619_B_2"/>
    <x v="0"/>
    <x v="1"/>
    <n v="190.02199999999999"/>
    <n v="190.02198439999901"/>
    <n v="190.02197031006"/>
    <n v="-1.408993901463873E-5"/>
    <m/>
  </r>
  <r>
    <x v="18"/>
    <s v="25005"/>
    <s v="BRAYTON POINT ENERGY LLC"/>
    <n v="5058411"/>
    <n v="87339713"/>
    <s v="1619_B_4"/>
    <x v="0"/>
    <x v="0"/>
    <n v="23.024000000000001"/>
    <n v="23.023576169999998"/>
    <n v="23.023587811999999"/>
    <n v="1.1642000000477992E-5"/>
    <m/>
  </r>
  <r>
    <x v="18"/>
    <s v="25005"/>
    <s v="BRAYTON POINT ENERGY LLC"/>
    <n v="5058411"/>
    <n v="87339713"/>
    <s v="1619_B_4"/>
    <x v="0"/>
    <x v="1"/>
    <n v="18.27"/>
    <n v="18.146996094999999"/>
    <n v="18.146998499999999"/>
    <n v="2.4050000000386262E-6"/>
    <m/>
  </r>
  <r>
    <x v="18"/>
    <s v="25005"/>
    <s v="BRAYTON POINT ENERGY LLC"/>
    <n v="5058411"/>
    <n v="87340713"/>
    <s v="1619_B_1"/>
    <x v="0"/>
    <x v="0"/>
    <n v="338.25299999999999"/>
    <n v="338.25246874999999"/>
    <n v="338.25252820999998"/>
    <n v="5.9459999988575873E-5"/>
    <m/>
  </r>
  <r>
    <x v="18"/>
    <s v="25005"/>
    <s v="BRAYTON POINT ENERGY LLC"/>
    <n v="5058411"/>
    <n v="87340713"/>
    <s v="1619_B_1"/>
    <x v="0"/>
    <x v="1"/>
    <n v="461.63200000000001"/>
    <n v="460.37709374999997"/>
    <n v="460.37702249999899"/>
    <n v="-7.125000098540113E-5"/>
    <m/>
  </r>
  <r>
    <x v="18"/>
    <s v="25005"/>
    <s v="BRAYTON POINT ENERGY LLC"/>
    <n v="5058411"/>
    <n v="87340813"/>
    <s v="1619_B_3"/>
    <x v="0"/>
    <x v="0"/>
    <n v="172.87100000000001"/>
    <n v="172.8713281"/>
    <n v="172.871215199999"/>
    <n v="-1.1290000099961617E-4"/>
    <m/>
  </r>
  <r>
    <x v="18"/>
    <s v="25005"/>
    <s v="BRAYTON POINT ENERGY LLC"/>
    <n v="5058411"/>
    <n v="87340813"/>
    <s v="1619_B_3"/>
    <x v="0"/>
    <x v="1"/>
    <n v="205.93"/>
    <n v="205.92965624999999"/>
    <n v="205.92978920099901"/>
    <n v="1.3295099901711183E-4"/>
    <m/>
  </r>
  <r>
    <x v="18"/>
    <s v="25005"/>
    <s v="DARTMOUTH POWER ASSOCATES"/>
    <n v="5057311"/>
    <n v="25269613"/>
    <s v="52026_G_GEN3"/>
    <x v="0"/>
    <x v="0"/>
    <n v="0.80300000000000005"/>
    <n v="0.80214184550000001"/>
    <n v="0.80214162010999901"/>
    <n v="-2.2539000099630613E-7"/>
    <m/>
  </r>
  <r>
    <x v="18"/>
    <s v="25005"/>
    <s v="DARTMOUTH POWER ASSOCATES"/>
    <n v="5057311"/>
    <n v="25269613"/>
    <s v="52026_G_GEN3"/>
    <x v="0"/>
    <x v="1"/>
    <n v="7.9000000000000001E-2"/>
    <m/>
    <n v="7.9000356253099993E-2"/>
    <n v="3.562530999923208E-7"/>
    <m/>
  </r>
  <r>
    <x v="18"/>
    <s v="25005"/>
    <s v="DARTMOUTH POWER ASSOCATES"/>
    <n v="5057311"/>
    <n v="87522313"/>
    <s v="52026_G_GEN2"/>
    <x v="0"/>
    <x v="0"/>
    <n v="12.176"/>
    <n v="12.17578125"/>
    <n v="12.175665899999901"/>
    <n v="-1.1535000009921248E-4"/>
    <m/>
  </r>
  <r>
    <x v="18"/>
    <s v="25005"/>
    <s v="DARTMOUTH POWER ASSOCATES"/>
    <n v="5057311"/>
    <n v="87522313"/>
    <s v="52026_G_GEN2"/>
    <x v="0"/>
    <x v="1"/>
    <n v="0.224"/>
    <n v="0.22353315734999901"/>
    <n v="0.22353300400000001"/>
    <n v="-1.5334999900473711E-7"/>
    <m/>
  </r>
  <r>
    <x v="18"/>
    <s v="25005"/>
    <s v="DIGHTON POWER"/>
    <n v="6624211"/>
    <n v="87454013"/>
    <s v="55026_G_UNT1"/>
    <x v="0"/>
    <x v="0"/>
    <n v="28.567"/>
    <n v="28.56685547"/>
    <n v="28.566845079999901"/>
    <n v="-1.0390000099391727E-5"/>
    <m/>
  </r>
  <r>
    <x v="18"/>
    <s v="25005"/>
    <s v="DIGHTON POWER"/>
    <n v="6624211"/>
    <n v="87454013"/>
    <s v="55026_G_UNT1"/>
    <x v="0"/>
    <x v="1"/>
    <n v="1.419"/>
    <n v="1.4187664794999999"/>
    <n v="1.4187655720000001"/>
    <n v="-9.0749999981376561E-7"/>
    <m/>
  </r>
  <r>
    <x v="18"/>
    <s v="25005"/>
    <s v="GAS RECOVERY SERVICES"/>
    <n v="6119111"/>
    <n v="87623713"/>
    <s v="55589_G_3"/>
    <x v="1"/>
    <x v="0"/>
    <n v="33.956278400000002"/>
    <m/>
    <n v="34.051349819999999"/>
    <n v="9.5071419999996465E-2"/>
    <m/>
  </r>
  <r>
    <x v="18"/>
    <s v="25005"/>
    <s v="GAS RECOVERY SERVICES"/>
    <n v="6119111"/>
    <n v="87623713"/>
    <s v="55589_G_3"/>
    <x v="1"/>
    <x v="1"/>
    <n v="3.2825847999999902"/>
    <m/>
    <n v="3.2917754909999899"/>
    <n v="9.1906909999996955E-3"/>
    <m/>
  </r>
  <r>
    <x v="18"/>
    <s v="25005"/>
    <s v="MM TAUNTON ENERGY LLC"/>
    <n v="6622811"/>
    <n v="102337413"/>
    <s v="55093_G_UNT3"/>
    <x v="1"/>
    <x v="0"/>
    <n v="214.679168"/>
    <m/>
    <n v="215.280223199999"/>
    <n v="0.6010551999989957"/>
    <m/>
  </r>
  <r>
    <x v="18"/>
    <s v="25005"/>
    <s v="MM TAUNTON ENERGY LLC"/>
    <n v="6622811"/>
    <n v="102337413"/>
    <s v="55093_G_UNT3"/>
    <x v="1"/>
    <x v="1"/>
    <n v="4.5399199999999897E-2"/>
    <m/>
    <n v="4.5526307789999901E-2"/>
    <n v="1.2710779000000422E-4"/>
    <m/>
  </r>
  <r>
    <x v="18"/>
    <s v="25005"/>
    <s v="MM TAUNTON ENERGY LLC"/>
    <n v="6622811"/>
    <n v="102337513"/>
    <s v="55093_G_UNT4"/>
    <x v="1"/>
    <x v="0"/>
    <n v="214.41780800000001"/>
    <m/>
    <n v="215.0181231"/>
    <n v="0.60031509999998889"/>
    <m/>
  </r>
  <r>
    <x v="18"/>
    <s v="25005"/>
    <s v="MM TAUNTON ENERGY LLC"/>
    <n v="6622811"/>
    <n v="102337513"/>
    <s v="55093_G_UNT4"/>
    <x v="1"/>
    <x v="1"/>
    <n v="4.53024E-2"/>
    <m/>
    <n v="4.5429235970000002E-2"/>
    <n v="1.2683597000000268E-4"/>
    <m/>
  </r>
  <r>
    <x v="18"/>
    <s v="25005"/>
    <s v="MM TAUNTON ENERGY LLC"/>
    <n v="6622811"/>
    <n v="87650813"/>
    <s v="55093_G_UNT1"/>
    <x v="1"/>
    <x v="0"/>
    <n v="149.34594399999901"/>
    <m/>
    <n v="149.76408239999901"/>
    <n v="0.41813840000000368"/>
    <m/>
  </r>
  <r>
    <x v="18"/>
    <s v="25005"/>
    <s v="MM TAUNTON ENERGY LLC"/>
    <n v="6622811"/>
    <n v="87650813"/>
    <s v="55093_G_UNT1"/>
    <x v="1"/>
    <x v="1"/>
    <n v="3.1556800000000003E-2"/>
    <m/>
    <n v="3.1645151619999902E-2"/>
    <n v="8.8351619999899045E-5"/>
    <m/>
  </r>
  <r>
    <x v="18"/>
    <s v="25005"/>
    <s v="MM TAUNTON ENERGY LLC"/>
    <n v="6622811"/>
    <n v="87650913"/>
    <s v="55093_G_UNT2"/>
    <x v="1"/>
    <x v="0"/>
    <n v="69.222841599999995"/>
    <m/>
    <n v="69.416649000000007"/>
    <n v="0.1938074000000114"/>
    <m/>
  </r>
  <r>
    <x v="18"/>
    <s v="25005"/>
    <s v="MM TAUNTON ENERGY LLC"/>
    <n v="6622811"/>
    <n v="87650913"/>
    <s v="55093_G_UNT2"/>
    <x v="1"/>
    <x v="1"/>
    <n v="1.4616799999999999E-2"/>
    <m/>
    <n v="1.46577233899999E-2"/>
    <n v="4.0923389999900431E-5"/>
    <m/>
  </r>
  <r>
    <x v="18"/>
    <s v="25005"/>
    <s v="TAUNTON MUNICIPAL LIGHT PLANT"/>
    <n v="5058811"/>
    <n v="87718113"/>
    <s v="1682_G_CA9"/>
    <x v="0"/>
    <x v="0"/>
    <n v="68.632000000000005"/>
    <n v="68.631671900000001"/>
    <n v="68.631729139999905"/>
    <n v="5.7239999904368233E-5"/>
    <m/>
  </r>
  <r>
    <x v="18"/>
    <s v="25005"/>
    <s v="TAUNTON MUNICIPAL LIGHT PLANT"/>
    <n v="5058811"/>
    <n v="87718113"/>
    <s v="1682_G_CA9"/>
    <x v="0"/>
    <x v="1"/>
    <n v="0.48399999999999999"/>
    <n v="0.48394973754999998"/>
    <n v="0.48395000130999999"/>
    <n v="2.6376000000771782E-7"/>
    <m/>
  </r>
  <r>
    <x v="18"/>
    <s v="25005"/>
    <s v="TAUNTON MUNICIPAL LIGHT PLANT"/>
    <n v="5058811"/>
    <n v="87718213"/>
    <s v="1682_B_8"/>
    <x v="0"/>
    <x v="0"/>
    <n v="2.0739999999999998"/>
    <n v="2.0744772949999999"/>
    <n v="2.0744775"/>
    <n v="2.0500000008638608E-7"/>
    <m/>
  </r>
  <r>
    <x v="18"/>
    <s v="25005"/>
    <s v="TAUNTON MUNICIPAL LIGHT PLANT"/>
    <n v="5058811"/>
    <n v="87718213"/>
    <s v="1682_B_8"/>
    <x v="0"/>
    <x v="1"/>
    <n v="4.2069999999999999"/>
    <n v="4.2065117189999999"/>
    <n v="4.2065127999999996"/>
    <n v="1.0809999997363207E-6"/>
    <m/>
  </r>
  <r>
    <x v="18"/>
    <s v="25007"/>
    <s v="NRG CANAL LLC - OAK BLUFFS"/>
    <n v="5238711"/>
    <n v="87806113"/>
    <s v="1597_G_UN1"/>
    <x v="1"/>
    <x v="0"/>
    <n v="0.2235"/>
    <m/>
    <n v="0.22351117812183999"/>
    <n v="1.1178121839983124E-5"/>
    <m/>
  </r>
  <r>
    <x v="18"/>
    <s v="25007"/>
    <s v="NRG CANAL LLC - OAK BLUFFS"/>
    <n v="5238711"/>
    <n v="87806113"/>
    <s v="1597_G_UN1"/>
    <x v="1"/>
    <x v="1"/>
    <n v="2.40486E-2"/>
    <m/>
    <n v="2.4049802787432E-2"/>
    <n v="1.2027874320003074E-6"/>
    <m/>
  </r>
  <r>
    <x v="18"/>
    <s v="25007"/>
    <s v="NRG CANAL LLC - OAK BLUFFS"/>
    <n v="5238711"/>
    <n v="87806213"/>
    <s v="1597_G_UN2"/>
    <x v="1"/>
    <x v="0"/>
    <n v="0.14304"/>
    <m/>
    <n v="0.14304714742159999"/>
    <n v="7.1474215999900448E-6"/>
    <m/>
  </r>
  <r>
    <x v="18"/>
    <s v="25007"/>
    <s v="NRG CANAL LLC - OAK BLUFFS"/>
    <n v="5238711"/>
    <n v="87806213"/>
    <s v="1597_G_UN2"/>
    <x v="1"/>
    <x v="1"/>
    <n v="8.61219999999999E-3"/>
    <m/>
    <n v="8.6126299319739998E-3"/>
    <n v="4.2993197400982563E-7"/>
    <m/>
  </r>
  <r>
    <x v="18"/>
    <s v="25007"/>
    <s v="NRG CANAL LLC - OAK BLUFFS"/>
    <n v="5238711"/>
    <n v="87806313"/>
    <s v="1597_G_UN3"/>
    <x v="1"/>
    <x v="0"/>
    <n v="1.3409999999999899E-2"/>
    <m/>
    <n v="1.3410670097079899E-2"/>
    <n v="6.7009707999977908E-7"/>
    <m/>
  </r>
  <r>
    <x v="18"/>
    <s v="25007"/>
    <s v="NRG CANAL LLC - OAK BLUFFS"/>
    <n v="5238711"/>
    <n v="87806313"/>
    <s v="1597_G_UN3"/>
    <x v="1"/>
    <x v="1"/>
    <n v="2.0114999999999998E-3"/>
    <m/>
    <n v="2.0116006325691001E-3"/>
    <n v="1.0063256910023896E-7"/>
    <m/>
  </r>
  <r>
    <x v="18"/>
    <s v="25007"/>
    <s v="NRG CANAL LLC - WEST TISBURY"/>
    <n v="5239211"/>
    <n v="87594513"/>
    <s v="6049_G_UN1"/>
    <x v="1"/>
    <x v="0"/>
    <n v="0.20860000000000001"/>
    <m/>
    <n v="0.20861042502230001"/>
    <n v="1.0425022300003528E-5"/>
    <m/>
  </r>
  <r>
    <x v="18"/>
    <s v="25007"/>
    <s v="NRG CANAL LLC - WEST TISBURY"/>
    <n v="5239211"/>
    <n v="87594513"/>
    <s v="6049_G_UN1"/>
    <x v="1"/>
    <x v="1"/>
    <n v="2.23053E-2"/>
    <m/>
    <n v="2.2306415207357901E-2"/>
    <n v="1.1152073579011323E-6"/>
    <m/>
  </r>
  <r>
    <x v="18"/>
    <s v="25007"/>
    <s v="NRG CANAL LLC - WEST TISBURY"/>
    <n v="5239211"/>
    <n v="87594613"/>
    <s v="6049_G_UN2"/>
    <x v="1"/>
    <x v="0"/>
    <n v="0.3725"/>
    <m/>
    <n v="0.372518616075799"/>
    <n v="1.8616075799005039E-5"/>
    <m/>
  </r>
  <r>
    <x v="18"/>
    <s v="25007"/>
    <s v="NRG CANAL LLC - WEST TISBURY"/>
    <n v="5239211"/>
    <n v="87594613"/>
    <s v="6049_G_UN2"/>
    <x v="1"/>
    <x v="1"/>
    <n v="3.8889E-2"/>
    <m/>
    <n v="3.88909419910499E-2"/>
    <n v="1.9419910499002269E-6"/>
    <m/>
  </r>
  <r>
    <x v="18"/>
    <s v="25009"/>
    <s v="COVANTA HAVERHILL INCORPORATED"/>
    <n v="8142011"/>
    <n v="87581613"/>
    <s v="50661_B_B"/>
    <x v="1"/>
    <x v="0"/>
    <n v="533.33629999999903"/>
    <m/>
    <n v="534.79773599999498"/>
    <n v="1.4614359999959561"/>
    <m/>
  </r>
  <r>
    <x v="18"/>
    <s v="25009"/>
    <s v="COVANTA HAVERHILL INCORPORATED"/>
    <n v="8142011"/>
    <n v="87581613"/>
    <s v="50661_B_B"/>
    <x v="1"/>
    <x v="1"/>
    <n v="6.9076999999999904"/>
    <m/>
    <n v="6.9266231999999901"/>
    <n v="1.8923199999999696E-2"/>
    <m/>
  </r>
  <r>
    <x v="18"/>
    <s v="25009"/>
    <s v="COVANTA HAVERHILL INCORPORATED"/>
    <n v="8142011"/>
    <n v="87581713"/>
    <s v="50661_B_A"/>
    <x v="1"/>
    <x v="0"/>
    <n v="516.94339999999897"/>
    <m/>
    <n v="518.35957800000301"/>
    <n v="1.416178000004038"/>
    <m/>
  </r>
  <r>
    <x v="18"/>
    <s v="25009"/>
    <s v="COVANTA HAVERHILL INCORPORATED"/>
    <n v="8142011"/>
    <n v="87581713"/>
    <s v="50661_B_A"/>
    <x v="1"/>
    <x v="1"/>
    <n v="10.309999999999899"/>
    <m/>
    <n v="10.338244619999999"/>
    <n v="2.8244620000100085E-2"/>
    <m/>
  </r>
  <r>
    <x v="18"/>
    <s v="25009"/>
    <s v="IPSWICH MUNICIPAL LIGHT"/>
    <n v="6521911"/>
    <n v="18016113"/>
    <s v="1670_G_11"/>
    <x v="1"/>
    <x v="0"/>
    <n v="0.13400210000000001"/>
    <m/>
    <n v="0.13400879729870499"/>
    <n v="6.6972987049773725E-6"/>
    <m/>
  </r>
  <r>
    <x v="18"/>
    <s v="25009"/>
    <s v="IPSWICH MUNICIPAL LIGHT"/>
    <n v="6521911"/>
    <n v="18016113"/>
    <s v="1670_G_11"/>
    <x v="1"/>
    <x v="1"/>
    <n v="1.192E-4"/>
    <m/>
    <n v="1.19205954767809E-4"/>
    <n v="5.954767809000696E-9"/>
    <m/>
  </r>
  <r>
    <x v="18"/>
    <s v="25009"/>
    <s v="IPSWICH MUNICIPAL LIGHT"/>
    <n v="6521911"/>
    <n v="18016213"/>
    <s v="1670_G_12"/>
    <x v="1"/>
    <x v="0"/>
    <n v="8.9048599999999895E-2"/>
    <m/>
    <n v="8.9053047646328001E-2"/>
    <n v="4.4476463281067913E-6"/>
    <m/>
  </r>
  <r>
    <x v="18"/>
    <s v="25009"/>
    <s v="IPSWICH MUNICIPAL LIGHT"/>
    <n v="6521911"/>
    <n v="18016213"/>
    <s v="1670_G_12"/>
    <x v="1"/>
    <x v="1"/>
    <n v="1.043E-4"/>
    <m/>
    <n v="1.04305217393249E-4"/>
    <n v="5.2173932490025493E-9"/>
    <m/>
  </r>
  <r>
    <x v="18"/>
    <s v="25009"/>
    <s v="IPSWICH MUNICIPAL LIGHT"/>
    <n v="6521911"/>
    <n v="87725013"/>
    <s v="1670_G_1"/>
    <x v="1"/>
    <x v="0"/>
    <n v="8.1678399999999998E-2"/>
    <m/>
    <n v="8.1682480389149895E-2"/>
    <n v="4.0803891498963907E-6"/>
    <m/>
  </r>
  <r>
    <x v="18"/>
    <s v="25009"/>
    <s v="IPSWICH MUNICIPAL LIGHT"/>
    <n v="6521911"/>
    <n v="87725013"/>
    <s v="1670_G_1"/>
    <x v="1"/>
    <x v="1"/>
    <n v="4.4700000000000002E-5"/>
    <m/>
    <n v="4.4702231293569902E-5"/>
    <n v="2.2312935698995092E-9"/>
    <m/>
  </r>
  <r>
    <x v="18"/>
    <s v="25009"/>
    <s v="IPSWICH MUNICIPAL LIGHT"/>
    <n v="6521911"/>
    <n v="87725113"/>
    <s v="1670_G_2"/>
    <x v="1"/>
    <x v="0"/>
    <n v="0.28236119999999998"/>
    <m/>
    <n v="0.28237529970089698"/>
    <n v="1.4099700896996747E-5"/>
    <m/>
  </r>
  <r>
    <x v="18"/>
    <s v="25009"/>
    <s v="IPSWICH MUNICIPAL LIGHT"/>
    <n v="6521911"/>
    <n v="87725113"/>
    <s v="1670_G_2"/>
    <x v="1"/>
    <x v="1"/>
    <n v="1.34099999999999E-4"/>
    <m/>
    <n v="1.3410670337688901E-4"/>
    <n v="6.7033768900027612E-9"/>
    <m/>
  </r>
  <r>
    <x v="18"/>
    <s v="25009"/>
    <s v="IPSWICH MUNICIPAL LIGHT"/>
    <n v="6521911"/>
    <n v="87725413"/>
    <s v="1670_G_6"/>
    <x v="1"/>
    <x v="0"/>
    <n v="0.3347039"/>
    <m/>
    <n v="0.33472063660167001"/>
    <n v="1.6736601670008788E-5"/>
    <m/>
  </r>
  <r>
    <x v="18"/>
    <s v="25009"/>
    <s v="IPSWICH MUNICIPAL LIGHT"/>
    <n v="6521911"/>
    <n v="87725413"/>
    <s v="1670_G_6"/>
    <x v="1"/>
    <x v="1"/>
    <n v="2.2019999999999901E-4"/>
    <m/>
    <n v="2.20211012838759E-4"/>
    <n v="1.101283875998651E-8"/>
    <m/>
  </r>
  <r>
    <x v="18"/>
    <s v="25009"/>
    <s v="IPSWICH MUNICIPAL LIGHT"/>
    <n v="6521911"/>
    <n v="87725513"/>
    <s v="1670_G_7"/>
    <x v="1"/>
    <x v="0"/>
    <n v="0.1935808"/>
    <m/>
    <n v="0.19359048676221999"/>
    <n v="9.6867622199903192E-6"/>
    <m/>
  </r>
  <r>
    <x v="18"/>
    <s v="25009"/>
    <s v="IPSWICH MUNICIPAL LIGHT"/>
    <n v="6521911"/>
    <n v="87725513"/>
    <s v="1670_G_7"/>
    <x v="1"/>
    <x v="1"/>
    <n v="1.34099999999999E-4"/>
    <m/>
    <n v="1.3410670337688901E-4"/>
    <n v="6.7033768900027612E-9"/>
    <m/>
  </r>
  <r>
    <x v="18"/>
    <s v="25009"/>
    <s v="IPSWICH MUNICIPAL LIGHT"/>
    <n v="6521911"/>
    <n v="87725613"/>
    <s v="1670_G_8"/>
    <x v="1"/>
    <x v="0"/>
    <n v="4.47E-3"/>
    <m/>
    <n v="4.4702231971779898E-3"/>
    <n v="2.2319717798979788E-7"/>
    <m/>
  </r>
  <r>
    <x v="18"/>
    <s v="25009"/>
    <s v="IPSWICH MUNICIPAL LIGHT"/>
    <n v="6521911"/>
    <n v="87725613"/>
    <s v="1670_G_8"/>
    <x v="1"/>
    <x v="1"/>
    <n v="0"/>
    <m/>
    <n v="0"/>
    <n v="0"/>
    <m/>
  </r>
  <r>
    <x v="18"/>
    <s v="25009"/>
    <s v="IPSWICH MUNICIPAL LIGHT"/>
    <n v="6521911"/>
    <n v="87725713"/>
    <s v="1670_G_9"/>
    <x v="1"/>
    <x v="0"/>
    <n v="0.25691920000000001"/>
    <m/>
    <n v="0.25693203674339998"/>
    <n v="1.2836743399968764E-5"/>
    <m/>
  </r>
  <r>
    <x v="18"/>
    <s v="25009"/>
    <s v="IPSWICH MUNICIPAL LIGHT"/>
    <n v="6521911"/>
    <n v="87725713"/>
    <s v="1670_G_9"/>
    <x v="1"/>
    <x v="1"/>
    <n v="1.192E-4"/>
    <m/>
    <n v="1.19205954767809E-4"/>
    <n v="5.954767809000696E-9"/>
    <m/>
  </r>
  <r>
    <x v="18"/>
    <s v="25009"/>
    <s v="IPSWICH MUNICIPAL LIGHT"/>
    <n v="6521911"/>
    <n v="87725813"/>
    <s v="1670_G_10"/>
    <x v="1"/>
    <x v="0"/>
    <n v="0.14474529999999899"/>
    <m/>
    <n v="0.14475253629878901"/>
    <n v="7.2362987900143061E-6"/>
    <m/>
  </r>
  <r>
    <x v="18"/>
    <s v="25009"/>
    <s v="IPSWICH MUNICIPAL LIGHT"/>
    <n v="6521911"/>
    <n v="87725813"/>
    <s v="1670_G_10"/>
    <x v="1"/>
    <x v="1"/>
    <n v="1.192E-4"/>
    <m/>
    <n v="1.19205954767809E-4"/>
    <n v="5.954767809000696E-9"/>
    <m/>
  </r>
  <r>
    <x v="18"/>
    <s v="25009"/>
    <s v="MARBLEHEAD MUNICIPAL WILKINS"/>
    <n v="6523111"/>
    <n v="87588913"/>
    <s v="6586_G_1"/>
    <x v="1"/>
    <x v="0"/>
    <n v="0.75286719999999996"/>
    <m/>
    <n v="0.75290486829519998"/>
    <n v="3.7668295200021795E-5"/>
    <m/>
  </r>
  <r>
    <x v="18"/>
    <s v="25009"/>
    <s v="MARBLEHEAD MUNICIPAL WILKINS"/>
    <n v="6523111"/>
    <n v="87588913"/>
    <s v="6586_G_1"/>
    <x v="1"/>
    <x v="1"/>
    <n v="4.9482900000000003E-2"/>
    <m/>
    <n v="4.94853725179E-2"/>
    <n v="2.4725178999970843E-6"/>
    <m/>
  </r>
  <r>
    <x v="18"/>
    <s v="25009"/>
    <s v="MARBLEHEAD MUNICIPAL WILKINS"/>
    <n v="6523111"/>
    <n v="87589013"/>
    <s v="6586_G_2"/>
    <x v="1"/>
    <x v="0"/>
    <n v="0.77356329999999995"/>
    <m/>
    <n v="0.77360201578499999"/>
    <n v="3.8715785000031921E-5"/>
    <m/>
  </r>
  <r>
    <x v="18"/>
    <s v="25009"/>
    <s v="MARBLEHEAD MUNICIPAL WILKINS"/>
    <n v="6523111"/>
    <n v="87589013"/>
    <s v="6586_G_2"/>
    <x v="1"/>
    <x v="1"/>
    <n v="5.0838800000000003E-2"/>
    <m/>
    <n v="5.0841337753449997E-2"/>
    <n v="2.5377534499937404E-6"/>
    <m/>
  </r>
  <r>
    <x v="18"/>
    <s v="25009"/>
    <s v="PEABODY MUNICIPAL LIGHT PLANT"/>
    <n v="5090111"/>
    <n v="87331513"/>
    <s v="1678_G_2"/>
    <x v="0"/>
    <x v="0"/>
    <n v="0.42099999999999999"/>
    <n v="0.42049999999999998"/>
    <n v="0.42049999999999998"/>
    <n v="0"/>
    <m/>
  </r>
  <r>
    <x v="18"/>
    <s v="25009"/>
    <s v="PEABODY MUNICIPAL LIGHT PLANT"/>
    <n v="5090111"/>
    <n v="87331513"/>
    <s v="1678_G_2"/>
    <x v="0"/>
    <x v="1"/>
    <n v="3.5799999999999998E-2"/>
    <m/>
    <n v="3.5799999999999998E-2"/>
    <n v="0"/>
    <m/>
  </r>
  <r>
    <x v="18"/>
    <s v="25009"/>
    <s v="PEABODY MUNICIPAL LIGHT PLANT"/>
    <n v="5090111"/>
    <n v="87331613"/>
    <s v="1678_G_1"/>
    <x v="0"/>
    <x v="0"/>
    <n v="19.369"/>
    <n v="19.369226559999898"/>
    <n v="19.369250110999999"/>
    <n v="2.3551000101207364E-5"/>
    <m/>
  </r>
  <r>
    <x v="18"/>
    <s v="25009"/>
    <s v="PEABODY MUNICIPAL LIGHT PLANT"/>
    <n v="5090111"/>
    <n v="87331613"/>
    <s v="1678_G_1"/>
    <x v="0"/>
    <x v="1"/>
    <n v="2.86E-2"/>
    <m/>
    <n v="2.85999926008999E-2"/>
    <n v="-7.3991000999751311E-9"/>
    <m/>
  </r>
  <r>
    <x v="18"/>
    <s v="25009"/>
    <s v="WHEELABRATOR NORTH ANDOVER INCORPORATED"/>
    <n v="7947211"/>
    <n v="87603913"/>
    <s v="50877_B_B2"/>
    <x v="1"/>
    <x v="0"/>
    <n v="437.02028000000001"/>
    <m/>
    <n v="438.21765599999998"/>
    <n v="1.1973759999999629"/>
    <m/>
  </r>
  <r>
    <x v="18"/>
    <s v="25009"/>
    <s v="WHEELABRATOR NORTH ANDOVER INCORPORATED"/>
    <n v="7947211"/>
    <n v="87603913"/>
    <s v="50877_B_B2"/>
    <x v="1"/>
    <x v="1"/>
    <n v="21.571406799999998"/>
    <m/>
    <n v="21.6305011799999"/>
    <n v="5.9094379999901747E-2"/>
    <m/>
  </r>
  <r>
    <x v="18"/>
    <s v="25009"/>
    <s v="WHEELABRATOR NORTH ANDOVER INCORPORATED"/>
    <n v="7947211"/>
    <n v="87604013"/>
    <s v="50877_B_B1"/>
    <x v="1"/>
    <x v="0"/>
    <n v="406.61093499999998"/>
    <m/>
    <n v="407.72473200000297"/>
    <n v="1.1137970000029895"/>
    <m/>
  </r>
  <r>
    <x v="18"/>
    <s v="25009"/>
    <s v="WHEELABRATOR NORTH ANDOVER INCORPORATED"/>
    <n v="7947211"/>
    <n v="87604013"/>
    <s v="50877_B_B1"/>
    <x v="1"/>
    <x v="1"/>
    <n v="20.458339200000001"/>
    <m/>
    <n v="20.51438418"/>
    <n v="5.6044979999999356E-2"/>
    <m/>
  </r>
  <r>
    <x v="18"/>
    <s v="25009"/>
    <s v="WHEELABRATOR SAUGUS INC"/>
    <n v="8167211"/>
    <n v="87371013"/>
    <s v="50880_B_UNIT1"/>
    <x v="1"/>
    <x v="0"/>
    <n v="337.40402899999998"/>
    <m/>
    <n v="338.32846019999801"/>
    <n v="0.92443119999802548"/>
    <m/>
  </r>
  <r>
    <x v="18"/>
    <s v="25009"/>
    <s v="WHEELABRATOR SAUGUS INC"/>
    <n v="8167211"/>
    <n v="87371013"/>
    <s v="50880_B_UNIT1"/>
    <x v="1"/>
    <x v="1"/>
    <n v="29.427626799999999"/>
    <m/>
    <n v="29.508248580000199"/>
    <n v="8.062178000020026E-2"/>
    <m/>
  </r>
  <r>
    <x v="18"/>
    <s v="25009"/>
    <s v="WHEELABRATOR SAUGUS INC"/>
    <n v="8167211"/>
    <n v="87371113"/>
    <s v="50880_B_UNIT2"/>
    <x v="1"/>
    <x v="0"/>
    <n v="326.18159400000002"/>
    <m/>
    <n v="327.07516800000002"/>
    <n v="0.89357400000000098"/>
    <m/>
  </r>
  <r>
    <x v="18"/>
    <s v="25009"/>
    <s v="WHEELABRATOR SAUGUS INC"/>
    <n v="8167211"/>
    <n v="87371113"/>
    <s v="50880_B_UNIT2"/>
    <x v="1"/>
    <x v="1"/>
    <n v="32.9603483"/>
    <m/>
    <n v="33.050641800000101"/>
    <n v="9.0293500000100835E-2"/>
    <m/>
  </r>
  <r>
    <x v="18"/>
    <s v="25013"/>
    <s v="AMERESCO CHICOPEE ENERGY INC"/>
    <n v="6027911"/>
    <n v="87817113"/>
    <s v="56426_G_Unit1"/>
    <x v="1"/>
    <x v="0"/>
    <n v="12.235519999999999"/>
    <m/>
    <n v="12.2697771699999"/>
    <n v="3.4257169999900583E-2"/>
    <m/>
  </r>
  <r>
    <x v="18"/>
    <s v="25013"/>
    <s v="AMERESCO CHICOPEE ENERGY INC"/>
    <n v="6027911"/>
    <n v="87817113"/>
    <s v="56426_G_Unit1"/>
    <x v="1"/>
    <x v="1"/>
    <n v="2.8555999999999999"/>
    <m/>
    <n v="2.863595181"/>
    <n v="7.9951810000000734E-3"/>
    <m/>
  </r>
  <r>
    <x v="18"/>
    <s v="25013"/>
    <s v="AMERESCO CHICOPEE ENERGY INC"/>
    <n v="6027911"/>
    <n v="87817213"/>
    <s v="56426_G_Unit2"/>
    <x v="1"/>
    <x v="0"/>
    <n v="8.8378399999999999"/>
    <m/>
    <n v="8.8625840619999998"/>
    <n v="2.47440619999999E-2"/>
    <m/>
  </r>
  <r>
    <x v="18"/>
    <s v="25013"/>
    <s v="AMERESCO CHICOPEE ENERGY INC"/>
    <n v="6027911"/>
    <n v="87817213"/>
    <s v="56426_G_Unit2"/>
    <x v="1"/>
    <x v="1"/>
    <n v="2.42"/>
    <m/>
    <n v="2.42677555899999"/>
    <n v="6.7755589999900501E-3"/>
    <m/>
  </r>
  <r>
    <x v="18"/>
    <s v="25013"/>
    <s v="AMERESCO CHICOPEE ENERGY INC"/>
    <n v="6027911"/>
    <n v="87817313"/>
    <s v="56426_G_Unit3"/>
    <x v="1"/>
    <x v="0"/>
    <n v="9.2540800000000001"/>
    <m/>
    <n v="9.2799893030000007"/>
    <n v="2.5909303000000605E-2"/>
    <m/>
  </r>
  <r>
    <x v="18"/>
    <s v="25013"/>
    <s v="AMERESCO CHICOPEE ENERGY INC"/>
    <n v="6027911"/>
    <n v="87817313"/>
    <s v="56426_G_Unit3"/>
    <x v="1"/>
    <x v="1"/>
    <n v="2.65232"/>
    <m/>
    <n v="2.6597458289999998"/>
    <n v="7.4258289999997729E-3"/>
    <m/>
  </r>
  <r>
    <x v="18"/>
    <s v="25013"/>
    <s v="AMERESCO CHICOPEE ENERGY INC"/>
    <n v="6027911"/>
    <n v="96904313"/>
    <s v="56426_G_UNIT4"/>
    <x v="1"/>
    <x v="0"/>
    <n v="8.1699199999999905"/>
    <m/>
    <n v="8.1927939509999899"/>
    <n v="2.2873950999999337E-2"/>
    <m/>
  </r>
  <r>
    <x v="18"/>
    <s v="25013"/>
    <s v="AMERESCO CHICOPEE ENERGY INC"/>
    <n v="6027911"/>
    <n v="96904313"/>
    <s v="56426_G_UNIT4"/>
    <x v="1"/>
    <x v="1"/>
    <n v="2.4490400000000001"/>
    <m/>
    <n v="2.4558967059999901"/>
    <n v="6.8567059999899982E-3"/>
    <m/>
  </r>
  <r>
    <x v="18"/>
    <s v="25013"/>
    <s v="BERKSHIRE POWER COMPANY LLC"/>
    <n v="6013111"/>
    <n v="87604413"/>
    <s v="55041_G_GEN2"/>
    <x v="0"/>
    <x v="0"/>
    <n v="49.889000000000003"/>
    <n v="46.036964845"/>
    <n v="46.036922509999997"/>
    <n v="-4.2335000003390633E-5"/>
    <m/>
  </r>
  <r>
    <x v="18"/>
    <s v="25013"/>
    <s v="BERKSHIRE POWER COMPANY LLC"/>
    <n v="6013111"/>
    <n v="87604413"/>
    <s v="55041_G_GEN2"/>
    <x v="0"/>
    <x v="1"/>
    <n v="1.8540000000000001"/>
    <n v="1.854467407"/>
    <n v="1.8544715989"/>
    <n v="4.1919000000056883E-6"/>
    <m/>
  </r>
  <r>
    <x v="18"/>
    <s v="25013"/>
    <s v="CHICOPEE ELECTRIC LIGHT"/>
    <n v="5920611"/>
    <n v="87848413"/>
    <s v="7396_G_1"/>
    <x v="1"/>
    <x v="0"/>
    <n v="1.12864519999999"/>
    <m/>
    <n v="1.12870156432119"/>
    <n v="5.6364321199930956E-5"/>
    <m/>
  </r>
  <r>
    <x v="18"/>
    <s v="25013"/>
    <s v="CHICOPEE ELECTRIC LIGHT"/>
    <n v="5920611"/>
    <n v="87848413"/>
    <s v="7396_G_1"/>
    <x v="1"/>
    <x v="1"/>
    <n v="0.129332"/>
    <m/>
    <n v="0.12933846648025901"/>
    <n v="6.4664802590097548E-6"/>
    <m/>
  </r>
  <r>
    <x v="18"/>
    <s v="25013"/>
    <s v="CHICOPEE ELECTRIC LIGHT"/>
    <n v="5920611"/>
    <n v="87848513"/>
    <s v="7396_G_2"/>
    <x v="1"/>
    <x v="0"/>
    <n v="1.3127644999999899"/>
    <m/>
    <n v="1.3128301390862001"/>
    <n v="6.563908621015635E-5"/>
    <m/>
  </r>
  <r>
    <x v="18"/>
    <s v="25013"/>
    <s v="CHICOPEE ELECTRIC LIGHT"/>
    <n v="5920611"/>
    <n v="87848513"/>
    <s v="7396_G_2"/>
    <x v="1"/>
    <x v="1"/>
    <n v="0.13459170000000001"/>
    <m/>
    <n v="0.13459842607695"/>
    <n v="6.7260769499866147E-6"/>
    <m/>
  </r>
  <r>
    <x v="18"/>
    <s v="25013"/>
    <s v="CHICOPEE ELECTRIC LIGHT"/>
    <n v="5920611"/>
    <n v="87848613"/>
    <s v="7396_G_3"/>
    <x v="1"/>
    <x v="0"/>
    <n v="1.29072739999999"/>
    <m/>
    <n v="1.29079189051049"/>
    <n v="6.4490510500059273E-5"/>
    <m/>
  </r>
  <r>
    <x v="18"/>
    <s v="25013"/>
    <s v="CHICOPEE ELECTRIC LIGHT"/>
    <n v="5920611"/>
    <n v="87848613"/>
    <s v="7396_G_3"/>
    <x v="1"/>
    <x v="1"/>
    <n v="0.13889779999999999"/>
    <m/>
    <n v="0.13890474732722999"/>
    <n v="6.9473272300002442E-6"/>
    <m/>
  </r>
  <r>
    <x v="18"/>
    <s v="25013"/>
    <s v="COVANTA SPRINGFIELD LLC"/>
    <n v="8389611"/>
    <n v="87740813"/>
    <s v="50273_G_DLV1B"/>
    <x v="1"/>
    <x v="0"/>
    <n v="39.411418400000002"/>
    <m/>
    <n v="39.5217629899999"/>
    <n v="0.11034458999989738"/>
    <m/>
  </r>
  <r>
    <x v="18"/>
    <s v="25013"/>
    <s v="COVANTA SPRINGFIELD LLC"/>
    <n v="8389611"/>
    <n v="87740813"/>
    <s v="50273_G_DLV1B"/>
    <x v="1"/>
    <x v="1"/>
    <n v="4.2631849999999902"/>
    <m/>
    <n v="4.2751209939999999"/>
    <n v="1.1935994000009664E-2"/>
    <m/>
  </r>
  <r>
    <x v="18"/>
    <s v="25013"/>
    <s v="COVANTA SPRINGFIELD LLC"/>
    <n v="8389611"/>
    <n v="87740913"/>
    <s v="50273_G_DLV1C"/>
    <x v="1"/>
    <x v="0"/>
    <n v="44.086694100000003"/>
    <m/>
    <n v="44.210126099999997"/>
    <n v="0.12343199999999399"/>
    <m/>
  </r>
  <r>
    <x v="18"/>
    <s v="25013"/>
    <s v="COVANTA SPRINGFIELD LLC"/>
    <n v="8389611"/>
    <n v="87740913"/>
    <s v="50273_G_DLV1C"/>
    <x v="1"/>
    <x v="1"/>
    <n v="4.7688905000000004"/>
    <m/>
    <n v="4.7822421830000001"/>
    <n v="1.3351682999999781E-2"/>
    <m/>
  </r>
  <r>
    <x v="18"/>
    <s v="25013"/>
    <s v="COVANTA SPRINGFIELD LLC"/>
    <n v="8389611"/>
    <n v="87741013"/>
    <s v="50273_G_DLV1"/>
    <x v="1"/>
    <x v="0"/>
    <n v="41.4717688"/>
    <m/>
    <n v="41.5853591999999"/>
    <n v="0.11359039999990017"/>
    <m/>
  </r>
  <r>
    <x v="18"/>
    <s v="25013"/>
    <s v="COVANTA SPRINGFIELD LLC"/>
    <n v="8389611"/>
    <n v="87741013"/>
    <s v="50273_G_DLV1"/>
    <x v="1"/>
    <x v="1"/>
    <n v="4.4860872000000001"/>
    <m/>
    <n v="4.4983779000000101"/>
    <n v="1.2290700000010091E-2"/>
    <m/>
  </r>
  <r>
    <x v="18"/>
    <s v="25013"/>
    <s v="ESSENTIAL POWER MASSACHUSETTS LLC"/>
    <n v="6028411"/>
    <n v="87696413"/>
    <s v="1642_G_GT-1"/>
    <x v="0"/>
    <x v="0"/>
    <n v="3.6"/>
    <n v="2.2376921384999999"/>
    <n v="2.2376934618000002"/>
    <n v="1.3233000002443873E-6"/>
    <m/>
  </r>
  <r>
    <x v="18"/>
    <s v="25013"/>
    <s v="ESSENTIAL POWER MASSACHUSETTS LLC"/>
    <n v="6028411"/>
    <n v="87696413"/>
    <s v="1642_G_GT-1"/>
    <x v="0"/>
    <x v="1"/>
    <n v="5.5899999999999998E-2"/>
    <n v="4.750898361E-2"/>
    <n v="4.7509000151100003E-2"/>
    <n v="1.6541100003597542E-8"/>
    <m/>
  </r>
  <r>
    <x v="18"/>
    <s v="25013"/>
    <s v="ESSENTIAL POWER MASSACHUSETTS LLC"/>
    <n v="6028411"/>
    <n v="87696513"/>
    <s v="1642_G_GT-2"/>
    <x v="0"/>
    <x v="0"/>
    <n v="3.5994999999999999"/>
    <n v="2.3805354004999999"/>
    <n v="2.3805354242999899"/>
    <n v="2.3799989978812164E-8"/>
    <m/>
  </r>
  <r>
    <x v="18"/>
    <s v="25013"/>
    <s v="ESSENTIAL POWER MASSACHUSETTS LLC"/>
    <n v="6028411"/>
    <n v="87696513"/>
    <s v="1642_G_GT-2"/>
    <x v="0"/>
    <x v="1"/>
    <n v="5.7999999999999899E-2"/>
    <n v="5.045444105E-2"/>
    <n v="5.0454507289899898E-2"/>
    <n v="6.6239899898512533E-8"/>
    <m/>
  </r>
  <r>
    <x v="18"/>
    <s v="25013"/>
    <s v="ESSENTIAL POWER MASSACHUSETTS LLC"/>
    <n v="6028411"/>
    <n v="87696613"/>
    <s v="1642_B_3"/>
    <x v="0"/>
    <x v="0"/>
    <n v="6.78"/>
    <n v="6.3279101549999996"/>
    <n v="6.3279091399999903"/>
    <n v="-1.0150000093744893E-6"/>
    <m/>
  </r>
  <r>
    <x v="18"/>
    <s v="25013"/>
    <s v="ESSENTIAL POWER MASSACHUSETTS LLC"/>
    <n v="6028411"/>
    <n v="87696613"/>
    <s v="1642_B_3"/>
    <x v="0"/>
    <x v="1"/>
    <n v="2.0019999999999998"/>
    <n v="1.4096727295"/>
    <n v="1.409673049"/>
    <n v="3.1950000001224055E-7"/>
    <m/>
  </r>
  <r>
    <x v="18"/>
    <s v="25013"/>
    <s v="ESSENTIAL POWER MASSACHUSETTS LLC"/>
    <n v="6028411"/>
    <n v="87696713"/>
    <s v="1642_G_WS10"/>
    <x v="0"/>
    <x v="0"/>
    <n v="1.68"/>
    <n v="4.0590000000000002"/>
    <n v="4.0590000000000002"/>
    <n v="0"/>
    <m/>
  </r>
  <r>
    <x v="18"/>
    <s v="25013"/>
    <s v="MASSPOWER"/>
    <n v="5979511"/>
    <n v="87406413"/>
    <s v="10726_G_GEN1"/>
    <x v="0"/>
    <x v="0"/>
    <n v="55.2"/>
    <n v="47.315425779999998"/>
    <n v="47.315462799999999"/>
    <n v="3.7020000000609343E-5"/>
    <m/>
  </r>
  <r>
    <x v="18"/>
    <s v="25013"/>
    <s v="MASSPOWER"/>
    <n v="5979511"/>
    <n v="87406413"/>
    <s v="10726_G_GEN1"/>
    <x v="0"/>
    <x v="1"/>
    <n v="1.0149999999999999"/>
    <n v="0.87446350099999903"/>
    <n v="0.87447500719999904"/>
    <n v="1.1506200000011013E-5"/>
    <m/>
  </r>
  <r>
    <x v="18"/>
    <s v="25013"/>
    <s v="MASSPOWER"/>
    <n v="5979511"/>
    <n v="87406513"/>
    <s v="10726_G_GEN2"/>
    <x v="0"/>
    <x v="0"/>
    <n v="49.6"/>
    <n v="43.68358594"/>
    <n v="43.683651249999997"/>
    <n v="6.5309999996543411E-5"/>
    <m/>
  </r>
  <r>
    <x v="18"/>
    <s v="25013"/>
    <s v="MASSPOWER"/>
    <n v="5979511"/>
    <n v="87406513"/>
    <s v="10726_G_GEN2"/>
    <x v="0"/>
    <x v="1"/>
    <n v="0.93100000000000005"/>
    <n v="0.81600085449999904"/>
    <n v="0.81601250759999999"/>
    <n v="1.1653100000952321E-5"/>
    <m/>
  </r>
  <r>
    <x v="18"/>
    <s v="25013"/>
    <s v="STONY BROOK ENERGY CENTER"/>
    <n v="5979211"/>
    <n v="87355513"/>
    <s v="6081_G_1"/>
    <x v="0"/>
    <x v="0"/>
    <n v="12.419"/>
    <n v="12.418700195"/>
    <n v="12.4187002"/>
    <n v="5.000000413701855E-9"/>
    <m/>
  </r>
  <r>
    <x v="18"/>
    <s v="25013"/>
    <s v="STONY BROOK ENERGY CENTER"/>
    <n v="5979211"/>
    <n v="87355513"/>
    <s v="6081_G_1"/>
    <x v="0"/>
    <x v="1"/>
    <n v="2.6373000000000002"/>
    <m/>
    <n v="2.6373001199999999"/>
    <n v="1.1999999971479269E-7"/>
    <m/>
  </r>
  <r>
    <x v="18"/>
    <s v="25013"/>
    <s v="STONY BROOK ENERGY CENTER"/>
    <n v="5979211"/>
    <n v="87355613"/>
    <s v="6081_G_2"/>
    <x v="0"/>
    <x v="0"/>
    <n v="18.533000000000001"/>
    <n v="18.533248045000001"/>
    <n v="18.533249999999999"/>
    <n v="1.9549999983325961E-6"/>
    <m/>
  </r>
  <r>
    <x v="18"/>
    <s v="25013"/>
    <s v="STONY BROOK ENERGY CENTER"/>
    <n v="5979211"/>
    <n v="87355613"/>
    <s v="6081_G_2"/>
    <x v="0"/>
    <x v="1"/>
    <n v="2.4889000000000001"/>
    <m/>
    <n v="2.48890017"/>
    <n v="1.6999999985500835E-7"/>
    <m/>
  </r>
  <r>
    <x v="18"/>
    <s v="25013"/>
    <s v="STONY BROOK ENERGY CENTER"/>
    <n v="5979211"/>
    <n v="87356113"/>
    <s v="6081_G_CT1"/>
    <x v="0"/>
    <x v="0"/>
    <n v="34.917999999999999"/>
    <n v="34.917761720000001"/>
    <n v="34.917738720000003"/>
    <n v="-2.2999999998774001E-5"/>
    <m/>
  </r>
  <r>
    <x v="18"/>
    <s v="25013"/>
    <s v="STONY BROOK ENERGY CENTER"/>
    <n v="5979211"/>
    <n v="87356113"/>
    <s v="6081_G_CT1"/>
    <x v="0"/>
    <x v="1"/>
    <n v="58.482100000000003"/>
    <m/>
    <n v="58.4820820574"/>
    <n v="-1.7942600003095777E-5"/>
    <m/>
  </r>
  <r>
    <x v="18"/>
    <s v="25013"/>
    <s v="STONY BROOK ENERGY CENTER"/>
    <n v="5979211"/>
    <n v="87356213"/>
    <s v="6081_G_CT2"/>
    <x v="0"/>
    <x v="0"/>
    <n v="2.6429999999999998"/>
    <n v="2.6425876465"/>
    <n v="2.6425875200000002"/>
    <n v="-1.2649999980851589E-7"/>
    <m/>
  </r>
  <r>
    <x v="18"/>
    <s v="25013"/>
    <s v="STONY BROOK ENERGY CENTER"/>
    <n v="5979211"/>
    <n v="87356213"/>
    <s v="6081_G_CT2"/>
    <x v="0"/>
    <x v="1"/>
    <n v="6.7766000000000002"/>
    <m/>
    <n v="6.7766010703599999"/>
    <n v="1.0703599997441415E-6"/>
    <m/>
  </r>
  <r>
    <x v="18"/>
    <s v="25013"/>
    <s v="STONY BROOK ENERGY CENTER"/>
    <n v="5979211"/>
    <n v="87356313"/>
    <s v="6081_G_CT3"/>
    <x v="0"/>
    <x v="0"/>
    <n v="34.01"/>
    <n v="34.01005078"/>
    <n v="34.010051500000003"/>
    <n v="7.2000000272964826E-7"/>
    <m/>
  </r>
  <r>
    <x v="18"/>
    <s v="25013"/>
    <s v="STONY BROOK ENERGY CENTER"/>
    <n v="5979211"/>
    <n v="87356313"/>
    <s v="6081_G_CT3"/>
    <x v="0"/>
    <x v="1"/>
    <n v="60.553400000000003"/>
    <m/>
    <n v="60.5533777634"/>
    <n v="-2.2236600003111562E-5"/>
    <m/>
  </r>
  <r>
    <x v="18"/>
    <s v="25017"/>
    <s v="EXELON FRAMINGHAM LLC"/>
    <n v="6400011"/>
    <n v="87369313"/>
    <s v="1586_G_GT1"/>
    <x v="0"/>
    <x v="0"/>
    <n v="3.07"/>
    <n v="0.87419988999999998"/>
    <n v="0.87419999999999998"/>
    <n v="1.0999999999761201E-7"/>
    <m/>
  </r>
  <r>
    <x v="18"/>
    <s v="25017"/>
    <s v="EXELON FRAMINGHAM LLC"/>
    <n v="6400011"/>
    <n v="87369313"/>
    <s v="1586_G_GT1"/>
    <x v="0"/>
    <x v="1"/>
    <n v="4.1000000000000003E-3"/>
    <m/>
    <n v="4.0999992000000001E-3"/>
    <n v="-8.0000000027280471E-10"/>
    <m/>
  </r>
  <r>
    <x v="18"/>
    <s v="25017"/>
    <s v="EXELON FRAMINGHAM LLC"/>
    <n v="6400011"/>
    <n v="87369413"/>
    <s v="1586_G_GT2"/>
    <x v="0"/>
    <x v="0"/>
    <n v="4.54"/>
    <n v="0.87470007299999997"/>
    <n v="0.87469999999999903"/>
    <n v="-7.300000093302117E-8"/>
    <m/>
  </r>
  <r>
    <x v="18"/>
    <s v="25017"/>
    <s v="EXELON FRAMINGHAM LLC"/>
    <n v="6400011"/>
    <n v="87369413"/>
    <s v="1586_G_GT2"/>
    <x v="0"/>
    <x v="1"/>
    <n v="6.1000000000000004E-3"/>
    <m/>
    <n v="6.1000001999999996E-3"/>
    <n v="1.9999999920083944E-10"/>
    <m/>
  </r>
  <r>
    <x v="18"/>
    <s v="25017"/>
    <s v="EXELON FRAMINGHAM LLC"/>
    <n v="6400011"/>
    <n v="87369513"/>
    <s v="1586_G_GT3"/>
    <x v="0"/>
    <x v="0"/>
    <n v="5.87"/>
    <n v="1.2466499025"/>
    <n v="1.24665001"/>
    <n v="1.0750000001280569E-7"/>
    <m/>
  </r>
  <r>
    <x v="18"/>
    <s v="25017"/>
    <s v="EXELON FRAMINGHAM LLC"/>
    <n v="6400011"/>
    <n v="87369513"/>
    <s v="1586_G_GT3"/>
    <x v="0"/>
    <x v="1"/>
    <n v="7.7000000000000002E-3"/>
    <m/>
    <n v="7.6999988900000003E-3"/>
    <n v="-1.1099999999014676E-9"/>
    <m/>
  </r>
  <r>
    <x v="18"/>
    <s v="25017"/>
    <s v="HUDSON LIGHT &amp; POWER DEPARTMENT"/>
    <n v="4100911"/>
    <n v="87364813"/>
    <s v="9038_G_8"/>
    <x v="1"/>
    <x v="0"/>
    <n v="1.2335449999999999"/>
    <m/>
    <n v="1.23380905823321"/>
    <n v="2.6405823321007382E-4"/>
    <m/>
  </r>
  <r>
    <x v="18"/>
    <s v="25017"/>
    <s v="HUDSON LIGHT &amp; POWER DEPARTMENT"/>
    <n v="4100911"/>
    <n v="87364813"/>
    <s v="9038_G_8"/>
    <x v="1"/>
    <x v="1"/>
    <n v="2.0860000000000002E-3"/>
    <m/>
    <n v="2.0864466606099999E-3"/>
    <n v="4.4666060999972931E-7"/>
    <m/>
  </r>
  <r>
    <x v="18"/>
    <s v="25017"/>
    <s v="HUDSON LIGHT &amp; POWER DEPARTMENT"/>
    <n v="4100911"/>
    <n v="87365013"/>
    <s v="9038_G_10"/>
    <x v="1"/>
    <x v="0"/>
    <n v="0.28451100000000001"/>
    <m/>
    <n v="0.28452523054317003"/>
    <n v="1.4230543170012933E-5"/>
    <m/>
  </r>
  <r>
    <x v="18"/>
    <s v="25017"/>
    <s v="HUDSON LIGHT &amp; POWER DEPARTMENT"/>
    <n v="4100911"/>
    <n v="87365013"/>
    <s v="9038_G_10"/>
    <x v="1"/>
    <x v="1"/>
    <n v="1.1919999999999999E-3"/>
    <m/>
    <n v="1.1920595942392E-3"/>
    <n v="5.9594239200117666E-8"/>
    <m/>
  </r>
  <r>
    <x v="18"/>
    <s v="25017"/>
    <s v="HUDSON LIGHT &amp; POWER DEPARTMENT"/>
    <n v="4100911"/>
    <n v="87365113"/>
    <s v="9038_G_11"/>
    <x v="1"/>
    <x v="0"/>
    <n v="9.6750999999999907E-2"/>
    <m/>
    <n v="9.6755830542025897E-2"/>
    <n v="4.8305420259908693E-6"/>
    <m/>
  </r>
  <r>
    <x v="18"/>
    <s v="25017"/>
    <s v="HUDSON LIGHT &amp; POWER DEPARTMENT"/>
    <n v="4100911"/>
    <n v="87365113"/>
    <s v="9038_G_11"/>
    <x v="1"/>
    <x v="1"/>
    <n v="1.49E-3"/>
    <m/>
    <n v="1.4900744895668999E-3"/>
    <n v="7.4489566899904255E-8"/>
    <m/>
  </r>
  <r>
    <x v="18"/>
    <s v="25017"/>
    <s v="HUDSON LIGHT &amp; POWER DEPARTMENT"/>
    <n v="4100911"/>
    <n v="87365213"/>
    <s v="9038_G_12"/>
    <x v="1"/>
    <x v="0"/>
    <n v="1.487616"/>
    <m/>
    <n v="1.4876904079858"/>
    <n v="7.4407985799940235E-5"/>
    <m/>
  </r>
  <r>
    <x v="18"/>
    <s v="25017"/>
    <s v="HUDSON LIGHT &amp; POWER DEPARTMENT"/>
    <n v="4100911"/>
    <n v="87365213"/>
    <s v="9038_G_12"/>
    <x v="1"/>
    <x v="1"/>
    <n v="4.6189999999999998E-3"/>
    <m/>
    <n v="4.6192308060529997E-3"/>
    <n v="2.3080605299988927E-7"/>
    <m/>
  </r>
  <r>
    <x v="18"/>
    <s v="25017"/>
    <s v="HUDSON LIGHT &amp; POWER DEPARTMENT"/>
    <n v="4100911"/>
    <n v="87365513"/>
    <s v="9038_G_7"/>
    <x v="1"/>
    <x v="0"/>
    <n v="0.18043899999999999"/>
    <m/>
    <n v="0.18044801397688001"/>
    <n v="9.0139768800234776E-6"/>
    <m/>
  </r>
  <r>
    <x v="18"/>
    <s v="25017"/>
    <s v="HUDSON LIGHT &amp; POWER DEPARTMENT"/>
    <n v="4100911"/>
    <n v="87365513"/>
    <s v="9038_G_7"/>
    <x v="1"/>
    <x v="1"/>
    <n v="2.98E-3"/>
    <m/>
    <n v="2.98014907404099E-3"/>
    <n v="1.4907404098998822E-7"/>
    <m/>
  </r>
  <r>
    <x v="18"/>
    <s v="25017"/>
    <s v="KENDALL GREEN ENERGY LLC"/>
    <n v="5646011"/>
    <n v="19971313"/>
    <s v="1595_G_GEN4"/>
    <x v="0"/>
    <x v="0"/>
    <n v="36.811"/>
    <n v="34.028148439999903"/>
    <n v="34.028025829999997"/>
    <n v="-1.2260999990587607E-4"/>
    <m/>
  </r>
  <r>
    <x v="18"/>
    <s v="25017"/>
    <s v="KENDALL GREEN ENERGY LLC"/>
    <n v="5646011"/>
    <n v="19971313"/>
    <s v="1595_G_GEN4"/>
    <x v="0"/>
    <x v="1"/>
    <n v="2.2949999999999999"/>
    <n v="2.2954887694999999"/>
    <n v="2.2954885430099998"/>
    <n v="-2.2649000008811981E-7"/>
    <m/>
  </r>
  <r>
    <x v="18"/>
    <s v="25017"/>
    <s v="KENDALL GREEN ENERGY LLC"/>
    <n v="5646011"/>
    <n v="87559213"/>
    <s v="1595_G_JET1"/>
    <x v="0"/>
    <x v="0"/>
    <n v="6.5381"/>
    <n v="2.6201003420000002"/>
    <n v="2.6201003100000002"/>
    <n v="-3.1999999983156613E-8"/>
    <m/>
  </r>
  <r>
    <x v="18"/>
    <s v="25017"/>
    <s v="KENDALL GREEN ENERGY LLC"/>
    <n v="5646011"/>
    <n v="87559213"/>
    <s v="1595_G_JET1"/>
    <x v="0"/>
    <x v="1"/>
    <n v="2.9600000000000001E-2"/>
    <m/>
    <n v="2.95999999E-2"/>
    <n v="-1.000000013351432E-10"/>
    <m/>
  </r>
  <r>
    <x v="18"/>
    <s v="25017"/>
    <s v="KENDALL GREEN ENERGY LLC"/>
    <n v="5646011"/>
    <n v="87559413"/>
    <s v="1595_G_2"/>
    <x v="0"/>
    <x v="0"/>
    <n v="53.901000000000003"/>
    <n v="53.837398450000002"/>
    <n v="53.837451174999899"/>
    <n v="5.2724999896724967E-5"/>
    <m/>
  </r>
  <r>
    <x v="18"/>
    <s v="25017"/>
    <s v="KENDALL GREEN ENERGY LLC"/>
    <n v="5646011"/>
    <n v="87559413"/>
    <s v="1595_G_2"/>
    <x v="0"/>
    <x v="1"/>
    <n v="0.161"/>
    <n v="0.1607920685"/>
    <n v="0.16079150150999999"/>
    <n v="-5.6699000000604016E-7"/>
    <m/>
  </r>
  <r>
    <x v="18"/>
    <s v="25017"/>
    <s v="KENDALL GREEN ENERGY LLC"/>
    <n v="5646011"/>
    <n v="87559513"/>
    <s v="1595_G_3"/>
    <x v="0"/>
    <x v="0"/>
    <n v="4.524"/>
    <n v="4.524300781"/>
    <n v="4.5243015001999902"/>
    <n v="7.1919999022895809E-7"/>
    <m/>
  </r>
  <r>
    <x v="18"/>
    <s v="25017"/>
    <s v="KENDALL GREEN ENERGY LLC"/>
    <n v="5646011"/>
    <n v="87559513"/>
    <s v="1595_G_3"/>
    <x v="0"/>
    <x v="1"/>
    <n v="2.7E-2"/>
    <n v="2.7284503934999999E-2"/>
    <n v="2.7284501430999999E-2"/>
    <n v="-2.5040000004028506E-9"/>
    <m/>
  </r>
  <r>
    <x v="18"/>
    <s v="25017"/>
    <s v="TANNER STREET GENERATION LLC"/>
    <n v="5233811"/>
    <n v="87523113"/>
    <s v="54586_G_TRENT"/>
    <x v="0"/>
    <x v="0"/>
    <n v="9.8419999999999899"/>
    <n v="9.0655371099999993"/>
    <n v="9.0655554244900003"/>
    <n v="1.8314490001003492E-5"/>
    <m/>
  </r>
  <r>
    <x v="18"/>
    <s v="25017"/>
    <s v="TANNER STREET GENERATION LLC"/>
    <n v="5233811"/>
    <n v="87523113"/>
    <s v="54586_G_TRENT"/>
    <x v="0"/>
    <x v="1"/>
    <n v="0.25700000000000001"/>
    <n v="0.24902194215000001"/>
    <n v="0.24902200973999999"/>
    <n v="6.7589999985795401E-8"/>
    <m/>
  </r>
  <r>
    <x v="18"/>
    <s v="25019"/>
    <s v="NANTUCKET ELECTRIC COMPANY"/>
    <n v="6110111"/>
    <n v="87827013"/>
    <s v="1615_G_12"/>
    <x v="1"/>
    <x v="0"/>
    <n v="0.1923984"/>
    <m/>
    <n v="0.19240801839166899"/>
    <n v="9.6183916689918103E-6"/>
    <m/>
  </r>
  <r>
    <x v="18"/>
    <s v="25019"/>
    <s v="NANTUCKET ELECTRIC COMPANY"/>
    <n v="6110111"/>
    <n v="87827013"/>
    <s v="1615_G_12"/>
    <x v="1"/>
    <x v="1"/>
    <n v="4.3021799999999999E-2"/>
    <m/>
    <n v="4.3023951387459902E-2"/>
    <n v="2.1513874599032867E-6"/>
    <m/>
  </r>
  <r>
    <x v="18"/>
    <s v="25019"/>
    <s v="NANTUCKET ELECTRIC COMPANY"/>
    <n v="6110111"/>
    <n v="87827113"/>
    <s v="1615_G_13"/>
    <x v="1"/>
    <x v="0"/>
    <n v="0.2221398"/>
    <m/>
    <n v="0.22215091489777"/>
    <n v="1.111489777000374E-5"/>
    <m/>
  </r>
  <r>
    <x v="18"/>
    <s v="25019"/>
    <s v="NANTUCKET ELECTRIC COMPANY"/>
    <n v="6110111"/>
    <n v="87827113"/>
    <s v="1615_G_13"/>
    <x v="1"/>
    <x v="1"/>
    <n v="4.5030599999999997E-2"/>
    <m/>
    <n v="4.50328505268799E-2"/>
    <n v="2.2505268799030698E-6"/>
    <m/>
  </r>
  <r>
    <x v="18"/>
    <s v="25021"/>
    <s v="ANP BELLINGHAM"/>
    <n v="5735611"/>
    <n v="87524813"/>
    <s v="55211_G_U2"/>
    <x v="0"/>
    <x v="0"/>
    <n v="34.1"/>
    <n v="28.069218750000001"/>
    <n v="28.0692408399999"/>
    <n v="2.2089999898611268E-5"/>
    <m/>
  </r>
  <r>
    <x v="18"/>
    <s v="25021"/>
    <s v="ANP BELLINGHAM"/>
    <n v="5735611"/>
    <n v="87524813"/>
    <s v="55211_G_U2"/>
    <x v="0"/>
    <x v="1"/>
    <n v="2.2000000000000002"/>
    <n v="2.1808632809999899"/>
    <n v="2.1808640030999902"/>
    <n v="7.2210000023886778E-7"/>
    <m/>
  </r>
  <r>
    <x v="18"/>
    <s v="25021"/>
    <s v="ANP BELLINGHAM"/>
    <n v="5735611"/>
    <n v="87525413"/>
    <s v="55211_G_U1"/>
    <x v="0"/>
    <x v="0"/>
    <n v="29.5"/>
    <n v="28.014312499999999"/>
    <n v="28.014284069999899"/>
    <n v="-2.8430000099888275E-5"/>
    <m/>
  </r>
  <r>
    <x v="18"/>
    <s v="25021"/>
    <s v="ANP BELLINGHAM"/>
    <n v="5735611"/>
    <n v="87525413"/>
    <s v="55211_G_U1"/>
    <x v="0"/>
    <x v="1"/>
    <n v="2.2999999999999998"/>
    <n v="2.4311662599999999"/>
    <n v="2.43117551119999"/>
    <n v="9.2511999900679598E-6"/>
    <m/>
  </r>
  <r>
    <x v="18"/>
    <s v="25021"/>
    <s v="BRAINTREE ELECTRIC"/>
    <n v="6569511"/>
    <n v="87608013"/>
    <s v="1660_G_CC3"/>
    <x v="0"/>
    <x v="0"/>
    <n v="13.930999999999999"/>
    <n v="13.930549805"/>
    <n v="13.93055182"/>
    <n v="2.0149999997443047E-6"/>
    <m/>
  </r>
  <r>
    <x v="18"/>
    <s v="25021"/>
    <s v="BRAINTREE ELECTRIC"/>
    <n v="6569511"/>
    <n v="87608013"/>
    <s v="1660_G_CC3"/>
    <x v="0"/>
    <x v="1"/>
    <n v="0.30399999999999999"/>
    <m/>
    <n v="0.30399997779999999"/>
    <n v="-2.2200000004968246E-8"/>
    <m/>
  </r>
  <r>
    <x v="18"/>
    <s v="25021"/>
    <s v="BRAINTREE ELECTRIC"/>
    <n v="6569511"/>
    <n v="87608113"/>
    <s v="1660_G_IC1"/>
    <x v="1"/>
    <x v="0"/>
    <n v="7.0629999999999998E-3"/>
    <m/>
    <n v="7.0633530805510004E-3"/>
    <n v="3.5308055100057717E-7"/>
    <m/>
  </r>
  <r>
    <x v="18"/>
    <s v="25021"/>
    <s v="BRAINTREE ELECTRIC"/>
    <n v="6569511"/>
    <n v="87608113"/>
    <s v="1660_G_IC1"/>
    <x v="1"/>
    <x v="1"/>
    <n v="0"/>
    <m/>
    <n v="0"/>
    <n v="0"/>
    <m/>
  </r>
  <r>
    <x v="18"/>
    <s v="25021"/>
    <s v="BRAINTREE ELECTRIC"/>
    <n v="6569511"/>
    <n v="90731513"/>
    <s v="1660_G_WAT1"/>
    <x v="0"/>
    <x v="0"/>
    <n v="1.9990000000000001"/>
    <n v="1.4059854734999999"/>
    <n v="1.4059841862110001"/>
    <n v="-1.2872889998405412E-6"/>
    <m/>
  </r>
  <r>
    <x v="18"/>
    <s v="25021"/>
    <s v="BRAINTREE ELECTRIC"/>
    <n v="6569511"/>
    <n v="90731513"/>
    <s v="1660_G_WAT1"/>
    <x v="0"/>
    <x v="1"/>
    <n v="7.5999999999999998E-2"/>
    <n v="7.576200105E-2"/>
    <n v="7.5762000610199998E-2"/>
    <n v="-4.398000019723014E-10"/>
    <m/>
  </r>
  <r>
    <x v="18"/>
    <s v="25021"/>
    <s v="BRAINTREE ELECTRIC"/>
    <n v="6569511"/>
    <n v="90731613"/>
    <s v="1660_G_WAT2"/>
    <x v="0"/>
    <x v="0"/>
    <n v="4.6760000000000002"/>
    <n v="2.3013688965000001"/>
    <n v="2.3013648140999901"/>
    <n v="-4.0824000100414537E-6"/>
    <m/>
  </r>
  <r>
    <x v="18"/>
    <s v="25021"/>
    <s v="BRAINTREE ELECTRIC"/>
    <n v="6569511"/>
    <n v="90731613"/>
    <s v="1660_G_WAT2"/>
    <x v="0"/>
    <x v="1"/>
    <n v="0.52700000000000002"/>
    <n v="8.0796531699999993E-2"/>
    <n v="8.0796526220200005E-2"/>
    <n v="-5.4797999887723492E-9"/>
    <m/>
  </r>
  <r>
    <x v="18"/>
    <s v="25021"/>
    <s v="EXELON WEST MEDWAY LLC"/>
    <n v="5851311"/>
    <n v="87476613"/>
    <s v="1592_G_GT1"/>
    <x v="0"/>
    <x v="0"/>
    <n v="3.7040000000000002"/>
    <n v="3.7040502929999999"/>
    <n v="3.7040501299999899"/>
    <n v="-1.6300000993396679E-7"/>
    <m/>
  </r>
  <r>
    <x v="18"/>
    <s v="25021"/>
    <s v="EXELON WEST MEDWAY LLC"/>
    <n v="5851311"/>
    <n v="87476613"/>
    <s v="1592_G_GT1"/>
    <x v="0"/>
    <x v="1"/>
    <n v="0.32"/>
    <m/>
    <n v="0.3200000442"/>
    <n v="4.4199999993388417E-8"/>
    <m/>
  </r>
  <r>
    <x v="18"/>
    <s v="25021"/>
    <s v="EXELON WEST MEDWAY LLC"/>
    <n v="5851311"/>
    <n v="87476713"/>
    <s v="1592_G_GT1x"/>
    <x v="0"/>
    <x v="0"/>
    <n v="3.5249999999999999"/>
    <n v="3.5251005860000002"/>
    <n v="3.5251000399999999"/>
    <n v="-5.4600000032323237E-7"/>
    <m/>
  </r>
  <r>
    <x v="18"/>
    <s v="25021"/>
    <s v="EXELON WEST MEDWAY LLC"/>
    <n v="5851311"/>
    <n v="87476713"/>
    <s v="1592_G_GT1x"/>
    <x v="0"/>
    <x v="1"/>
    <n v="0.31"/>
    <m/>
    <n v="0.31000000279999901"/>
    <n v="2.7999990104277117E-9"/>
    <m/>
  </r>
  <r>
    <x v="18"/>
    <s v="25021"/>
    <s v="EXELON WEST MEDWAY LLC"/>
    <n v="5851311"/>
    <n v="87476813"/>
    <s v="1592_G_GT2"/>
    <x v="0"/>
    <x v="0"/>
    <n v="5.4160000000000004"/>
    <n v="5.4159497050000001"/>
    <n v="5.4159500300000003"/>
    <n v="3.2500000024526798E-7"/>
    <m/>
  </r>
  <r>
    <x v="18"/>
    <s v="25021"/>
    <s v="EXELON WEST MEDWAY LLC"/>
    <n v="5851311"/>
    <n v="87476813"/>
    <s v="1592_G_GT2"/>
    <x v="0"/>
    <x v="1"/>
    <n v="0.43"/>
    <m/>
    <n v="0.42999993749999998"/>
    <n v="-6.2500000008736123E-8"/>
    <m/>
  </r>
  <r>
    <x v="18"/>
    <s v="25021"/>
    <s v="EXELON WEST MEDWAY LLC"/>
    <n v="5851311"/>
    <n v="87476913"/>
    <s v="1592_G_GT2x"/>
    <x v="0"/>
    <x v="0"/>
    <n v="4.76"/>
    <n v="4.7603002930000002"/>
    <n v="4.7603"/>
    <n v="-2.9300000026211137E-7"/>
    <m/>
  </r>
  <r>
    <x v="18"/>
    <s v="25021"/>
    <s v="EXELON WEST MEDWAY LLC"/>
    <n v="5851311"/>
    <n v="87476913"/>
    <s v="1592_G_GT2x"/>
    <x v="0"/>
    <x v="1"/>
    <n v="0.28999999999999998"/>
    <m/>
    <n v="0.29000002600000002"/>
    <n v="2.6000000041825899E-8"/>
    <m/>
  </r>
  <r>
    <x v="18"/>
    <s v="25021"/>
    <s v="EXELON WEST MEDWAY LLC"/>
    <n v="5851311"/>
    <n v="87477013"/>
    <s v="1592_G_GT3"/>
    <x v="0"/>
    <x v="0"/>
    <n v="4.3339999999999996"/>
    <n v="4.3335996095000002"/>
    <n v="4.3336000099999996"/>
    <n v="4.0049999938673864E-7"/>
    <m/>
  </r>
  <r>
    <x v="18"/>
    <s v="25021"/>
    <s v="EXELON WEST MEDWAY LLC"/>
    <n v="5851311"/>
    <n v="87477013"/>
    <s v="1592_G_GT3"/>
    <x v="0"/>
    <x v="1"/>
    <n v="0.32"/>
    <m/>
    <n v="0.32000011919999999"/>
    <n v="1.191999999816673E-7"/>
    <m/>
  </r>
  <r>
    <x v="18"/>
    <s v="25021"/>
    <s v="EXELON WEST MEDWAY LLC"/>
    <n v="5851311"/>
    <n v="87477113"/>
    <s v="1592_G_GT3x"/>
    <x v="0"/>
    <x v="0"/>
    <n v="3.5630000000000002"/>
    <n v="3.5628986814999899"/>
    <n v="3.56289999"/>
    <n v="1.3085000101220601E-6"/>
    <m/>
  </r>
  <r>
    <x v="18"/>
    <s v="25021"/>
    <s v="EXELON WEST MEDWAY LLC"/>
    <n v="5851311"/>
    <n v="87477113"/>
    <s v="1592_G_GT3x"/>
    <x v="0"/>
    <x v="1"/>
    <n v="0.3"/>
    <m/>
    <n v="0.30000007969999998"/>
    <n v="7.9699999988580572E-8"/>
    <m/>
  </r>
  <r>
    <x v="18"/>
    <s v="25021"/>
    <s v="FORE RIVER ENERGY CENTER"/>
    <n v="6567311"/>
    <n v="87373313"/>
    <s v="55317_G_GT11"/>
    <x v="0"/>
    <x v="0"/>
    <n v="52.606000000000002"/>
    <n v="52.491374999999998"/>
    <n v="52.491293200000001"/>
    <n v="-8.1799999996690076E-5"/>
    <m/>
  </r>
  <r>
    <x v="18"/>
    <s v="25021"/>
    <s v="FORE RIVER ENERGY CENTER"/>
    <n v="6567311"/>
    <n v="87373313"/>
    <s v="55317_G_GT11"/>
    <x v="0"/>
    <x v="1"/>
    <n v="3.7930000000000001"/>
    <n v="3.7934423829999901"/>
    <n v="3.7934425141000001"/>
    <n v="1.3110000995908422E-7"/>
    <m/>
  </r>
  <r>
    <x v="18"/>
    <s v="25021"/>
    <s v="FORE RIVER ENERGY CENTER"/>
    <n v="6567311"/>
    <n v="87373513"/>
    <s v="55317_G_GT12"/>
    <x v="0"/>
    <x v="0"/>
    <n v="60.841000000000001"/>
    <n v="60.841328099999998"/>
    <n v="60.841293100000001"/>
    <n v="-3.4999999996898623E-5"/>
    <m/>
  </r>
  <r>
    <x v="18"/>
    <s v="25021"/>
    <s v="FORE RIVER ENERGY CENTER"/>
    <n v="6567311"/>
    <n v="87373513"/>
    <s v="55317_G_GT12"/>
    <x v="0"/>
    <x v="1"/>
    <n v="4.577"/>
    <n v="4.5772739260000002"/>
    <n v="4.5772780029999902"/>
    <n v="4.0769999900547305E-6"/>
    <m/>
  </r>
  <r>
    <x v="18"/>
    <s v="25021"/>
    <s v="NEA BELLINGHAM"/>
    <n v="5736011"/>
    <n v="87695013"/>
    <s v="10307_G_CT1"/>
    <x v="0"/>
    <x v="0"/>
    <n v="102.515"/>
    <n v="102.51478905"/>
    <n v="102.514760209999"/>
    <n v="-2.8840001007779392E-5"/>
    <m/>
  </r>
  <r>
    <x v="18"/>
    <s v="25021"/>
    <s v="NEA BELLINGHAM"/>
    <n v="5736011"/>
    <n v="87695013"/>
    <s v="10307_G_CT1"/>
    <x v="0"/>
    <x v="1"/>
    <n v="1.069"/>
    <n v="1.069409302"/>
    <n v="1.0694095497"/>
    <n v="2.4770000006668624E-7"/>
    <m/>
  </r>
  <r>
    <x v="18"/>
    <s v="25021"/>
    <s v="NEA BELLINGHAM"/>
    <n v="5736011"/>
    <n v="87695113"/>
    <s v="10307_G_CT2"/>
    <x v="0"/>
    <x v="0"/>
    <n v="115.86"/>
    <n v="115.8605156"/>
    <n v="115.860424699999"/>
    <n v="-9.090000099831741E-5"/>
    <m/>
  </r>
  <r>
    <x v="18"/>
    <s v="25021"/>
    <s v="NEA BELLINGHAM"/>
    <n v="5736011"/>
    <n v="87695113"/>
    <s v="10307_G_CT2"/>
    <x v="0"/>
    <x v="1"/>
    <n v="1.1200000000000001"/>
    <n v="1.1203084715"/>
    <n v="1.120309035"/>
    <n v="5.6349999999483202E-7"/>
    <m/>
  </r>
  <r>
    <x v="18"/>
    <s v="25023"/>
    <s v="SEMASS PARTNERSHIP"/>
    <n v="8127611"/>
    <n v="87460713"/>
    <s v="50290_B_1"/>
    <x v="1"/>
    <x v="0"/>
    <n v="522.13453444549998"/>
    <m/>
    <n v="523.56512743356097"/>
    <n v="1.4305929880609938"/>
    <m/>
  </r>
  <r>
    <x v="18"/>
    <s v="25023"/>
    <s v="SEMASS PARTNERSHIP"/>
    <n v="8127611"/>
    <n v="87460713"/>
    <s v="50290_B_1"/>
    <x v="1"/>
    <x v="1"/>
    <n v="119.1137293"/>
    <m/>
    <n v="119.44009034189899"/>
    <n v="0.32636104189899129"/>
    <m/>
  </r>
  <r>
    <x v="18"/>
    <s v="25023"/>
    <s v="SEMASS PARTNERSHIP"/>
    <n v="8127611"/>
    <n v="87460813"/>
    <s v="50290_B_2"/>
    <x v="1"/>
    <x v="0"/>
    <n v="438.73307601200003"/>
    <m/>
    <n v="439.93488274775899"/>
    <n v="1.2018067357589644"/>
    <m/>
  </r>
  <r>
    <x v="18"/>
    <s v="25023"/>
    <s v="SEMASS PARTNERSHIP"/>
    <n v="8127611"/>
    <n v="87460813"/>
    <s v="50290_B_2"/>
    <x v="1"/>
    <x v="1"/>
    <n v="143.4519043"/>
    <m/>
    <n v="143.84492021454"/>
    <n v="0.39301591454000118"/>
    <m/>
  </r>
  <r>
    <x v="18"/>
    <s v="25023"/>
    <s v="SEMASS PARTNERSHIP"/>
    <n v="8127611"/>
    <n v="87460913"/>
    <s v="50290_B_3"/>
    <x v="1"/>
    <x v="0"/>
    <n v="352.333460938499"/>
    <m/>
    <n v="353.298893784001"/>
    <n v="0.9654328455019936"/>
    <m/>
  </r>
  <r>
    <x v="18"/>
    <s v="25023"/>
    <s v="SEMASS PARTNERSHIP"/>
    <n v="8127611"/>
    <n v="87460913"/>
    <s v="50290_B_3"/>
    <x v="1"/>
    <x v="1"/>
    <n v="70.4648609999999"/>
    <m/>
    <n v="70.657913785499503"/>
    <n v="0.19305278549960292"/>
    <m/>
  </r>
  <r>
    <x v="18"/>
    <s v="25025"/>
    <s v="MBTA SOUTH BOSTON POWER"/>
    <n v="4032711"/>
    <n v="87719313"/>
    <s v="10176_G_NO.6x"/>
    <x v="0"/>
    <x v="0"/>
    <n v="2.2799999999999998"/>
    <n v="0.80159991449999901"/>
    <n v="0.80159999000000004"/>
    <n v="7.5500001028849795E-8"/>
    <m/>
  </r>
  <r>
    <x v="18"/>
    <s v="25025"/>
    <s v="MBTA SOUTH BOSTON POWER"/>
    <n v="4032711"/>
    <n v="87719313"/>
    <s v="10176_G_NO.6x"/>
    <x v="0"/>
    <x v="1"/>
    <n v="0.41"/>
    <m/>
    <n v="0.40999997999999999"/>
    <n v="-1.9999999989472883E-8"/>
    <m/>
  </r>
  <r>
    <x v="18"/>
    <s v="25025"/>
    <s v="MBTA SOUTH BOSTON POWER"/>
    <n v="4032711"/>
    <n v="87719413"/>
    <s v="10176_G_NO.6"/>
    <x v="0"/>
    <x v="0"/>
    <n v="2.0699999999999998"/>
    <n v="0.38190002439999998"/>
    <n v="0.38190000099999899"/>
    <n v="-2.340000099243511E-8"/>
    <m/>
  </r>
  <r>
    <x v="18"/>
    <s v="25025"/>
    <s v="MBTA SOUTH BOSTON POWER"/>
    <n v="4032711"/>
    <n v="87719413"/>
    <s v="10176_G_NO.6"/>
    <x v="0"/>
    <x v="1"/>
    <n v="0.3831"/>
    <m/>
    <n v="0.38310000899999902"/>
    <n v="8.9999990238176508E-9"/>
    <m/>
  </r>
  <r>
    <x v="18"/>
    <s v="25025"/>
    <s v="MEDICAL AREA TOTAL ENERGY PLANT"/>
    <n v="7887011"/>
    <n v="3306713"/>
    <s v="10883_G_DEG6"/>
    <x v="1"/>
    <x v="0"/>
    <n v="53.446730000000002"/>
    <m/>
    <n v="53.593160400000201"/>
    <n v="0.1464304000001988"/>
    <m/>
  </r>
  <r>
    <x v="18"/>
    <s v="25025"/>
    <s v="MEDICAL AREA TOTAL ENERGY PLANT"/>
    <n v="7887011"/>
    <n v="3306713"/>
    <s v="10883_G_DEG6"/>
    <x v="1"/>
    <x v="1"/>
    <n v="9.4543299999999899"/>
    <m/>
    <n v="9.4802308199998997"/>
    <n v="2.5900819999909785E-2"/>
    <m/>
  </r>
  <r>
    <x v="18"/>
    <s v="25025"/>
    <s v="MEDICAL AREA TOTAL ENERGY PLANT"/>
    <n v="7887011"/>
    <n v="3307313"/>
    <s v="10883_G_DEG5"/>
    <x v="1"/>
    <x v="0"/>
    <n v="53.396279999999997"/>
    <m/>
    <n v="53.542579200000098"/>
    <n v="0.14629920000010088"/>
    <m/>
  </r>
  <r>
    <x v="18"/>
    <s v="25025"/>
    <s v="MEDICAL AREA TOTAL ENERGY PLANT"/>
    <n v="7887011"/>
    <n v="3307313"/>
    <s v="10883_G_DEG5"/>
    <x v="1"/>
    <x v="1"/>
    <n v="9.3332499999999996"/>
    <m/>
    <n v="9.3588176400000602"/>
    <n v="2.5567640000060621E-2"/>
    <m/>
  </r>
  <r>
    <x v="18"/>
    <s v="25025"/>
    <s v="MEDICAL AREA TOTAL ENERGY PLANT"/>
    <n v="7887011"/>
    <n v="87498113"/>
    <s v="10883_B_PSG2"/>
    <x v="1"/>
    <x v="0"/>
    <n v="15.5070712"/>
    <m/>
    <n v="15.5495532246001"/>
    <n v="4.2482024600099422E-2"/>
    <m/>
  </r>
  <r>
    <x v="18"/>
    <s v="25025"/>
    <s v="MEDICAL AREA TOTAL ENERGY PLANT"/>
    <n v="7887011"/>
    <n v="87498113"/>
    <s v="10883_B_PSG2"/>
    <x v="1"/>
    <x v="1"/>
    <n v="9.3390500000000001E-2"/>
    <m/>
    <n v="9.3646402241999993E-2"/>
    <n v="2.5590224199999179E-4"/>
    <m/>
  </r>
  <r>
    <x v="18"/>
    <s v="25025"/>
    <s v="MEDICAL AREA TOTAL ENERGY PLANT"/>
    <n v="7887011"/>
    <n v="87498213"/>
    <s v="10883_B_PSG3"/>
    <x v="1"/>
    <x v="0"/>
    <n v="15.2907814"/>
    <m/>
    <n v="15.332673446400101"/>
    <n v="4.1892046400100469E-2"/>
    <m/>
  </r>
  <r>
    <x v="18"/>
    <s v="25025"/>
    <s v="MEDICAL AREA TOTAL ENERGY PLANT"/>
    <n v="7887011"/>
    <n v="87498213"/>
    <s v="10883_B_PSG3"/>
    <x v="1"/>
    <x v="1"/>
    <n v="9.6534399999999895E-2"/>
    <m/>
    <n v="9.6798915060000004E-2"/>
    <n v="2.6451506000010894E-4"/>
    <m/>
  </r>
  <r>
    <x v="18"/>
    <s v="25025"/>
    <s v="MEDICAL AREA TOTAL ENERGY PLANT"/>
    <n v="7887011"/>
    <n v="87498313"/>
    <s v="10883_B_HSG1"/>
    <x v="1"/>
    <x v="0"/>
    <n v="5.3830206729999999"/>
    <m/>
    <n v="5.39776786458002"/>
    <n v="1.4747191580020136E-2"/>
    <m/>
  </r>
  <r>
    <x v="18"/>
    <s v="25025"/>
    <s v="MEDICAL AREA TOTAL ENERGY PLANT"/>
    <n v="7887011"/>
    <n v="87498313"/>
    <s v="10883_B_HSG1"/>
    <x v="1"/>
    <x v="1"/>
    <n v="4.5311900000000002E-2"/>
    <m/>
    <n v="4.5436046700599801E-2"/>
    <n v="1.2414670059979899E-4"/>
    <m/>
  </r>
  <r>
    <x v="18"/>
    <s v="25025"/>
    <s v="MEDICAL AREA TOTAL ENERGY PLANT"/>
    <n v="7887011"/>
    <n v="87498413"/>
    <s v="10883_B_HSG2"/>
    <x v="1"/>
    <x v="0"/>
    <n v="22.677573404999901"/>
    <m/>
    <n v="22.739701841400102"/>
    <n v="6.2128436400200826E-2"/>
    <m/>
  </r>
  <r>
    <x v="18"/>
    <s v="25025"/>
    <s v="MEDICAL AREA TOTAL ENERGY PLANT"/>
    <n v="7887011"/>
    <n v="87498413"/>
    <s v="10883_B_HSG2"/>
    <x v="1"/>
    <x v="1"/>
    <n v="0.19867409999999999"/>
    <m/>
    <n v="0.19921840153499801"/>
    <n v="5.4430153499801515E-4"/>
    <m/>
  </r>
  <r>
    <x v="18"/>
    <s v="25025"/>
    <s v="MEDICAL AREA TOTAL ENERGY PLANT"/>
    <n v="7887011"/>
    <n v="87498513"/>
    <s v="10883_G_DEG1"/>
    <x v="1"/>
    <x v="0"/>
    <n v="62.618540000000003"/>
    <m/>
    <n v="62.790081599999901"/>
    <n v="0.17154159999989815"/>
    <m/>
  </r>
  <r>
    <x v="18"/>
    <s v="25025"/>
    <s v="MEDICAL AREA TOTAL ENERGY PLANT"/>
    <n v="7887011"/>
    <n v="87498513"/>
    <s v="10883_G_DEG1"/>
    <x v="1"/>
    <x v="1"/>
    <n v="10.92747"/>
    <m/>
    <n v="10.957410479999901"/>
    <n v="2.9940479999901015E-2"/>
    <m/>
  </r>
  <r>
    <x v="18"/>
    <s v="25025"/>
    <s v="MEDICAL AREA TOTAL ENERGY PLANT"/>
    <n v="7887011"/>
    <n v="87498613"/>
    <s v="10883_G_DEG2"/>
    <x v="1"/>
    <x v="0"/>
    <n v="5.83202"/>
    <m/>
    <n v="5.8479992399999698"/>
    <n v="1.5979239999969863E-2"/>
    <m/>
  </r>
  <r>
    <x v="18"/>
    <s v="25025"/>
    <s v="MEDICAL AREA TOTAL ENERGY PLANT"/>
    <n v="7887011"/>
    <n v="87498613"/>
    <s v="10883_G_DEG2"/>
    <x v="1"/>
    <x v="1"/>
    <n v="0.95855000000000001"/>
    <m/>
    <n v="0.96117602400000501"/>
    <n v="2.6260240000050006E-3"/>
    <m/>
  </r>
  <r>
    <x v="18"/>
    <s v="25025"/>
    <s v="MEDICAL AREA TOTAL ENERGY PLANT"/>
    <n v="7887011"/>
    <n v="87498713"/>
    <s v="10883_G_DEG3"/>
    <x v="1"/>
    <x v="0"/>
    <n v="9.9487400000000008"/>
    <m/>
    <n v="9.9759997800000004"/>
    <n v="2.7259779999999623E-2"/>
    <m/>
  </r>
  <r>
    <x v="18"/>
    <s v="25025"/>
    <s v="MEDICAL AREA TOTAL ENERGY PLANT"/>
    <n v="7887011"/>
    <n v="87498713"/>
    <s v="10883_G_DEG3"/>
    <x v="1"/>
    <x v="1"/>
    <n v="1.8363799999999999"/>
    <m/>
    <n v="1.8414107819999901"/>
    <n v="5.0307819999901859E-3"/>
    <m/>
  </r>
  <r>
    <x v="18"/>
    <s v="25025"/>
    <s v="MEDICAL AREA TOTAL ENERGY PLANT"/>
    <n v="7887011"/>
    <n v="87498813"/>
    <s v="10883_G_DEG4"/>
    <x v="1"/>
    <x v="0"/>
    <n v="10.30189"/>
    <m/>
    <n v="10.330112099999999"/>
    <n v="2.8222099999998917E-2"/>
    <m/>
  </r>
  <r>
    <x v="18"/>
    <s v="25025"/>
    <s v="MEDICAL AREA TOTAL ENERGY PLANT"/>
    <n v="7887011"/>
    <n v="87498813"/>
    <s v="10883_G_DEG4"/>
    <x v="1"/>
    <x v="1"/>
    <n v="1.8969199999999999"/>
    <m/>
    <n v="1.90211664000001"/>
    <n v="5.1966400000100776E-3"/>
    <m/>
  </r>
  <r>
    <x v="18"/>
    <s v="25025"/>
    <s v="MEDICAL AREA TOTAL ENERGY PLANT"/>
    <n v="7887011"/>
    <n v="87498913"/>
    <s v="10883_G_CT1"/>
    <x v="1"/>
    <x v="0"/>
    <n v="4.4214669000000004"/>
    <m/>
    <n v="4.4335824128999901"/>
    <n v="1.2115512899989689E-2"/>
    <m/>
  </r>
  <r>
    <x v="18"/>
    <s v="25025"/>
    <s v="MEDICAL AREA TOTAL ENERGY PLANT"/>
    <n v="7887011"/>
    <n v="87498913"/>
    <s v="10883_G_CT1"/>
    <x v="1"/>
    <x v="1"/>
    <n v="0.40603739999999999"/>
    <m/>
    <n v="0.40714988142000003"/>
    <n v="1.1124814200000332E-3"/>
    <m/>
  </r>
  <r>
    <x v="18"/>
    <s v="25025"/>
    <s v="MEDICAL AREA TOTAL ENERGY PLANT"/>
    <n v="7887011"/>
    <n v="87499013"/>
    <s v="10883_G_CT2"/>
    <x v="1"/>
    <x v="0"/>
    <n v="4.3175442999999998"/>
    <m/>
    <n v="4.3293717343200102"/>
    <n v="1.1827434320010433E-2"/>
    <m/>
  </r>
  <r>
    <x v="18"/>
    <s v="25025"/>
    <s v="MEDICAL AREA TOTAL ENERGY PLANT"/>
    <n v="7887011"/>
    <n v="87499013"/>
    <s v="10883_G_CT2"/>
    <x v="1"/>
    <x v="1"/>
    <n v="0.39449210000000001"/>
    <m/>
    <n v="0.39557310597599699"/>
    <n v="1.0810059759969737E-3"/>
    <m/>
  </r>
  <r>
    <x v="18"/>
    <s v="25025"/>
    <s v="MEDICAL AREA TOTAL ENERGY PLANT"/>
    <n v="7887011"/>
    <n v="96706213"/>
    <s v="10883_B_PSG1"/>
    <x v="1"/>
    <x v="0"/>
    <n v="2.2929887999999998"/>
    <m/>
    <n v="2.2992708528000101"/>
    <n v="6.2820528000102627E-3"/>
    <m/>
  </r>
  <r>
    <x v="18"/>
    <s v="25025"/>
    <s v="MEDICAL AREA TOTAL ENERGY PLANT"/>
    <n v="7887011"/>
    <n v="96706213"/>
    <s v="10883_B_PSG1"/>
    <x v="1"/>
    <x v="1"/>
    <n v="0.34206999999999999"/>
    <m/>
    <n v="0.343007246819997"/>
    <n v="9.3724681999701742E-4"/>
    <m/>
  </r>
  <r>
    <x v="18"/>
    <s v="25025"/>
    <s v="MWRA DEER ISLAND"/>
    <n v="4064511"/>
    <n v="35269413"/>
    <s v="10823_G_G201"/>
    <x v="1"/>
    <x v="0"/>
    <n v="0.25330000000000003"/>
    <m/>
    <n v="0.25330001749999997"/>
    <n v="1.7499999949155409E-8"/>
    <m/>
  </r>
  <r>
    <x v="18"/>
    <s v="25025"/>
    <s v="MWRA DEER ISLAND"/>
    <n v="4064511"/>
    <n v="35269413"/>
    <s v="10823_G_G201"/>
    <x v="1"/>
    <x v="1"/>
    <n v="2.3839999999999998E-3"/>
    <m/>
    <n v="2.383999957E-3"/>
    <n v="-4.299999982818048E-11"/>
    <m/>
  </r>
  <r>
    <x v="18"/>
    <s v="25025"/>
    <s v="MWRA DEER ISLAND"/>
    <n v="4064511"/>
    <n v="35269513"/>
    <s v="10823_G_G101"/>
    <x v="1"/>
    <x v="0"/>
    <n v="0.16464499999999899"/>
    <m/>
    <n v="0.16464500835999901"/>
    <n v="8.3600000255756868E-9"/>
    <m/>
  </r>
  <r>
    <x v="18"/>
    <s v="25025"/>
    <s v="MWRA DEER ISLAND"/>
    <n v="4064511"/>
    <n v="35269513"/>
    <s v="10823_G_G101"/>
    <x v="1"/>
    <x v="1"/>
    <n v="1.49E-3"/>
    <m/>
    <n v="1.4900002107E-3"/>
    <n v="2.10699999982078E-10"/>
    <m/>
  </r>
  <r>
    <x v="18"/>
    <s v="25025"/>
    <s v="MYSTIC STATION"/>
    <n v="7240911"/>
    <n v="7503613"/>
    <s v="1588_G_GT81"/>
    <x v="0"/>
    <x v="0"/>
    <n v="44.085000000000001"/>
    <n v="43.818515625000003"/>
    <n v="43.8184627199999"/>
    <n v="-5.2905000103464772E-5"/>
    <m/>
  </r>
  <r>
    <x v="18"/>
    <s v="25025"/>
    <s v="MYSTIC STATION"/>
    <n v="7240911"/>
    <n v="7503613"/>
    <s v="1588_G_GT81"/>
    <x v="0"/>
    <x v="1"/>
    <n v="3.8330000000000002"/>
    <n v="3.8325153809999999"/>
    <n v="3.8325134981999902"/>
    <n v="-1.8828000096782205E-6"/>
    <m/>
  </r>
  <r>
    <x v="18"/>
    <s v="25025"/>
    <s v="MYSTIC STATION"/>
    <n v="7240911"/>
    <n v="7504013"/>
    <s v="1588_G_GT82"/>
    <x v="0"/>
    <x v="0"/>
    <n v="54.070999999999998"/>
    <n v="53.866285150000003"/>
    <n v="53.866677430000003"/>
    <n v="3.9227999999980057E-4"/>
    <m/>
  </r>
  <r>
    <x v="18"/>
    <s v="25025"/>
    <s v="MYSTIC STATION"/>
    <n v="7240911"/>
    <n v="7504013"/>
    <s v="1588_G_GT82"/>
    <x v="0"/>
    <x v="1"/>
    <n v="3.9630000000000001"/>
    <n v="3.9625510254999998"/>
    <n v="3.9625405113099998"/>
    <n v="-1.0514189999977219E-5"/>
    <m/>
  </r>
  <r>
    <x v="18"/>
    <s v="25025"/>
    <s v="MYSTIC STATION"/>
    <n v="7240911"/>
    <n v="87693613"/>
    <s v="1588_B_7"/>
    <x v="0"/>
    <x v="0"/>
    <n v="282.79300000000001"/>
    <n v="282.20800000000003"/>
    <n v="282.207933411"/>
    <n v="-6.6589000027761358E-5"/>
    <m/>
  </r>
  <r>
    <x v="18"/>
    <s v="25025"/>
    <s v="MYSTIC STATION"/>
    <n v="7240911"/>
    <n v="87693613"/>
    <s v="1588_B_7"/>
    <x v="0"/>
    <x v="1"/>
    <n v="751.20699999999999"/>
    <n v="748.44287499999996"/>
    <n v="748.44399610010896"/>
    <n v="1.1211001090032369E-3"/>
    <m/>
  </r>
  <r>
    <x v="18"/>
    <s v="25025"/>
    <s v="MYSTIC STATION"/>
    <n v="7240911"/>
    <n v="87693713"/>
    <s v="1588_G_GT93"/>
    <x v="0"/>
    <x v="0"/>
    <n v="40.548999999999999"/>
    <n v="40.371499999999997"/>
    <n v="40.371131665999997"/>
    <n v="-3.6833400000091387E-4"/>
    <m/>
  </r>
  <r>
    <x v="18"/>
    <s v="25025"/>
    <s v="MYSTIC STATION"/>
    <n v="7240911"/>
    <n v="87693713"/>
    <s v="1588_G_GT93"/>
    <x v="0"/>
    <x v="1"/>
    <n v="3.6259999999999999"/>
    <n v="3.6261494139999999"/>
    <n v="3.6261750050899999"/>
    <n v="2.5591089999998928E-5"/>
    <m/>
  </r>
  <r>
    <x v="18"/>
    <s v="25025"/>
    <s v="MYSTIC STATION"/>
    <n v="7240911"/>
    <n v="87693813"/>
    <s v="1588_G_GT94"/>
    <x v="0"/>
    <x v="0"/>
    <n v="40.058999999999997"/>
    <n v="39.397164060000001"/>
    <n v="39.397173609999903"/>
    <n v="9.5499999019921233E-6"/>
    <m/>
  </r>
  <r>
    <x v="18"/>
    <s v="25025"/>
    <s v="MYSTIC STATION"/>
    <n v="7240911"/>
    <n v="87693813"/>
    <s v="1588_G_GT94"/>
    <x v="0"/>
    <x v="1"/>
    <n v="3.2519999999999998"/>
    <n v="3.2522949219999999"/>
    <n v="3.2522885200999898"/>
    <n v="-6.4019000101112056E-6"/>
    <m/>
  </r>
  <r>
    <x v="18"/>
    <s v="25025"/>
    <s v="MYSTIC STATION"/>
    <n v="7240911"/>
    <n v="87694013"/>
    <s v="1588_G_GT1"/>
    <x v="0"/>
    <x v="0"/>
    <n v="2.99"/>
    <n v="1.8489494629999901"/>
    <n v="1.84895006"/>
    <n v="5.9700000987206181E-7"/>
    <m/>
  </r>
  <r>
    <x v="18"/>
    <s v="25025"/>
    <s v="MYSTIC STATION"/>
    <n v="7240911"/>
    <n v="87694013"/>
    <s v="1588_G_GT1"/>
    <x v="0"/>
    <x v="1"/>
    <n v="5.0000000000000001E-3"/>
    <m/>
    <n v="5.00000025E-3"/>
    <n v="2.4999999986841104E-10"/>
    <m/>
  </r>
  <r>
    <x v="18"/>
    <s v="25027"/>
    <s v="ANP BLACKSTONE"/>
    <n v="6049311"/>
    <n v="87675913"/>
    <s v="55212_G_U2"/>
    <x v="0"/>
    <x v="0"/>
    <n v="20.873999999999999"/>
    <n v="20.87423828"/>
    <n v="20.87421411"/>
    <n v="-2.4169999999656966E-5"/>
    <m/>
  </r>
  <r>
    <x v="18"/>
    <s v="25027"/>
    <s v="ANP BLACKSTONE"/>
    <n v="6049311"/>
    <n v="87675913"/>
    <s v="55212_G_U2"/>
    <x v="0"/>
    <x v="1"/>
    <n v="1.6930000000000001"/>
    <n v="1.6930184324999999"/>
    <n v="1.6930180050000001"/>
    <n v="-4.2749999984437181E-7"/>
    <m/>
  </r>
  <r>
    <x v="18"/>
    <s v="25027"/>
    <s v="ANP BLACKSTONE"/>
    <n v="6049311"/>
    <n v="87676613"/>
    <s v="55212_G_U1"/>
    <x v="0"/>
    <x v="0"/>
    <n v="20.067"/>
    <n v="20.066560545000002"/>
    <n v="20.066566399999999"/>
    <n v="5.8549999977230982E-6"/>
    <m/>
  </r>
  <r>
    <x v="18"/>
    <s v="25027"/>
    <s v="ANP BLACKSTONE"/>
    <n v="6049311"/>
    <n v="87676613"/>
    <s v="55212_G_U1"/>
    <x v="0"/>
    <x v="1"/>
    <n v="1.633"/>
    <n v="1.6332137449999999"/>
    <n v="1.63321350810009"/>
    <n v="-2.3689990991115906E-7"/>
    <m/>
  </r>
  <r>
    <x v="18"/>
    <s v="25027"/>
    <s v="MILFORD POWER LLC"/>
    <n v="6468611"/>
    <n v="87855913"/>
    <s v="54805_G_GT-1"/>
    <x v="0"/>
    <x v="0"/>
    <n v="19.446999999999999"/>
    <n v="19.447320309999998"/>
    <n v="19.447321800000001"/>
    <n v="1.4900000024908877E-6"/>
    <m/>
  </r>
  <r>
    <x v="18"/>
    <s v="25027"/>
    <s v="MILFORD POWER LLC"/>
    <n v="6468611"/>
    <n v="87855913"/>
    <s v="54805_G_GT-1"/>
    <x v="0"/>
    <x v="1"/>
    <n v="0.24"/>
    <n v="0.23980191040000001"/>
    <n v="0.23980201649999999"/>
    <n v="1.0609999998023589E-7"/>
    <m/>
  </r>
  <r>
    <x v="18"/>
    <s v="25027"/>
    <s v="MILLENNIUM POWER PARTNERS LP"/>
    <n v="6066411"/>
    <n v="87811813"/>
    <s v="55079_G_CT01"/>
    <x v="0"/>
    <x v="0"/>
    <n v="82.412000000000006"/>
    <n v="82.41171095"/>
    <n v="82.411564080000005"/>
    <n v="-1.4686999999469208E-4"/>
    <m/>
  </r>
  <r>
    <x v="18"/>
    <s v="25027"/>
    <s v="MILLENNIUM POWER PARTNERS LP"/>
    <n v="6066411"/>
    <n v="87811813"/>
    <s v="55079_G_CT01"/>
    <x v="0"/>
    <x v="1"/>
    <n v="3.7869999999999999"/>
    <n v="3.7872119139999998"/>
    <n v="3.787216006"/>
    <n v="4.0920000001776202E-6"/>
    <m/>
  </r>
  <r>
    <x v="18"/>
    <s v="25027"/>
    <s v="PINETREE POWER FITCHBURG INC"/>
    <n v="6637711"/>
    <n v="87334713"/>
    <s v="54620_B_B1"/>
    <x v="0"/>
    <x v="0"/>
    <n v="70.786562000000004"/>
    <m/>
    <n v="70.984752814768896"/>
    <n v="0.19819081476889266"/>
    <m/>
  </r>
  <r>
    <x v="18"/>
    <s v="25027"/>
    <s v="PINETREE POWER FITCHBURG INC"/>
    <n v="6637711"/>
    <n v="87334713"/>
    <s v="54620_B_B1"/>
    <x v="0"/>
    <x v="1"/>
    <n v="3.2780800000000001"/>
    <m/>
    <n v="3.287257893"/>
    <n v="9.177892999999937E-3"/>
    <m/>
  </r>
  <r>
    <x v="18"/>
    <s v="25027"/>
    <s v="RESOURCE CONTROL INC-WESTMINSTER"/>
    <n v="5088111"/>
    <n v="87793313"/>
    <s v="56527_G_GEN1"/>
    <x v="1"/>
    <x v="0"/>
    <n v="7.3642268"/>
    <m/>
    <n v="7.3848450819999902"/>
    <n v="2.0618281999990273E-2"/>
    <m/>
  </r>
  <r>
    <x v="18"/>
    <s v="25027"/>
    <s v="RESOURCE CONTROL INC-WESTMINSTER"/>
    <n v="5088111"/>
    <n v="87793313"/>
    <s v="56527_G_GEN1"/>
    <x v="1"/>
    <x v="1"/>
    <n v="1.4082428999999901"/>
    <m/>
    <n v="1.4121857250000001"/>
    <n v="3.9428250000099752E-3"/>
    <m/>
  </r>
  <r>
    <x v="18"/>
    <s v="25027"/>
    <s v="RESOURCE CONTROL INC-WESTMINSTER"/>
    <n v="5088111"/>
    <n v="87793413"/>
    <s v="56527_G_GEN2"/>
    <x v="1"/>
    <x v="0"/>
    <n v="6.8208897999999998"/>
    <m/>
    <n v="6.8399869359999901"/>
    <n v="1.90971359999903E-2"/>
    <m/>
  </r>
  <r>
    <x v="18"/>
    <s v="25027"/>
    <s v="RESOURCE CONTROL INC-WESTMINSTER"/>
    <n v="5088111"/>
    <n v="87793413"/>
    <s v="56527_G_GEN2"/>
    <x v="1"/>
    <x v="1"/>
    <n v="1.2929771000000001"/>
    <m/>
    <n v="1.29659715"/>
    <n v="3.6200499999998748E-3"/>
    <m/>
  </r>
  <r>
    <x v="18"/>
    <s v="25027"/>
    <s v="RESOURCE CONTROL INC-WESTMINSTER"/>
    <n v="5088111"/>
    <n v="90635613"/>
    <s v="56527_G_GEN3"/>
    <x v="1"/>
    <x v="0"/>
    <n v="5.5765758999999999"/>
    <m/>
    <n v="5.59218892899999"/>
    <n v="1.5613028999990064E-2"/>
    <m/>
  </r>
  <r>
    <x v="18"/>
    <s v="25027"/>
    <s v="RESOURCE CONTROL INC-WESTMINSTER"/>
    <n v="5088111"/>
    <n v="90635613"/>
    <s v="56527_G_GEN3"/>
    <x v="1"/>
    <x v="1"/>
    <n v="1.3675184"/>
    <m/>
    <n v="1.3713471719999999"/>
    <n v="3.8287719999998693E-3"/>
    <m/>
  </r>
  <r>
    <x v="18"/>
    <s v="25027"/>
    <s v="SHREWSBURY ELECTRIC AND CABLE OPERATIONS"/>
    <n v="5096411"/>
    <n v="87700513"/>
    <s v="6125_G_1"/>
    <x v="1"/>
    <x v="0"/>
    <n v="1.3746889"/>
    <m/>
    <n v="1.3747575612827001"/>
    <n v="6.8661282700110959E-5"/>
    <m/>
  </r>
  <r>
    <x v="18"/>
    <s v="25027"/>
    <s v="SHREWSBURY ELECTRIC AND CABLE OPERATIONS"/>
    <n v="5096411"/>
    <n v="87700513"/>
    <s v="6125_G_1"/>
    <x v="1"/>
    <x v="1"/>
    <n v="9.0353600000000006E-2"/>
    <m/>
    <n v="9.0358115162879907E-2"/>
    <n v="4.5151628799006138E-6"/>
    <m/>
  </r>
  <r>
    <x v="18"/>
    <s v="25027"/>
    <s v="SHREWSBURY ELECTRIC AND CABLE OPERATIONS"/>
    <n v="5096411"/>
    <n v="87700613"/>
    <s v="6125_G_2"/>
    <x v="1"/>
    <x v="0"/>
    <n v="1.3971879"/>
    <m/>
    <n v="1.3972577651678899"/>
    <n v="6.986516788987096E-5"/>
    <m/>
  </r>
  <r>
    <x v="18"/>
    <s v="25027"/>
    <s v="SHREWSBURY ELECTRIC AND CABLE OPERATIONS"/>
    <n v="5096411"/>
    <n v="87700613"/>
    <s v="6125_G_2"/>
    <x v="1"/>
    <x v="1"/>
    <n v="9.1828699999999902E-2"/>
    <m/>
    <n v="9.1833288272450006E-2"/>
    <n v="4.5882724501039585E-6"/>
    <m/>
  </r>
  <r>
    <x v="18"/>
    <s v="25027"/>
    <s v="SHREWSBURY ELECTRIC AND CABLE OPERATIONS"/>
    <n v="5096411"/>
    <n v="87700713"/>
    <s v="6125_G_3"/>
    <x v="1"/>
    <x v="0"/>
    <n v="1.3611001"/>
    <m/>
    <n v="1.3611680599231"/>
    <n v="6.7959923099936148E-5"/>
    <m/>
  </r>
  <r>
    <x v="18"/>
    <s v="25027"/>
    <s v="SHREWSBURY ELECTRIC AND CABLE OPERATIONS"/>
    <n v="5096411"/>
    <n v="87700713"/>
    <s v="6125_G_3"/>
    <x v="1"/>
    <x v="1"/>
    <n v="8.94596E-2"/>
    <m/>
    <n v="8.9464067200799899E-2"/>
    <n v="4.4672007998985963E-6"/>
    <m/>
  </r>
  <r>
    <x v="18"/>
    <s v="25027"/>
    <s v="SHREWSBURY ELECTRIC AND CABLE OPERATIONS"/>
    <n v="5096411"/>
    <n v="87700813"/>
    <s v="6125_G_5"/>
    <x v="1"/>
    <x v="0"/>
    <n v="1.44744559999999"/>
    <m/>
    <n v="1.4475179993141001"/>
    <n v="7.2399314110072055E-5"/>
    <m/>
  </r>
  <r>
    <x v="18"/>
    <s v="25027"/>
    <s v="SHREWSBURY ELECTRIC AND CABLE OPERATIONS"/>
    <n v="5096411"/>
    <n v="87700813"/>
    <s v="6125_G_5"/>
    <x v="1"/>
    <x v="1"/>
    <n v="9.5136499999999902E-2"/>
    <m/>
    <n v="9.514125520701E-2"/>
    <n v="4.7552070100986832E-6"/>
    <m/>
  </r>
  <r>
    <x v="18"/>
    <s v="25027"/>
    <s v="SHREWSBURY ELECTRIC AND CABLE OPERATIONS"/>
    <n v="5096411"/>
    <n v="87701013"/>
    <s v="6125_G_4"/>
    <x v="1"/>
    <x v="0"/>
    <n v="0.50308359999999996"/>
    <m/>
    <n v="0.50310871746910002"/>
    <n v="2.5117469100055523E-5"/>
    <m/>
  </r>
  <r>
    <x v="18"/>
    <s v="25027"/>
    <s v="SHREWSBURY ELECTRIC AND CABLE OPERATIONS"/>
    <n v="5096411"/>
    <n v="87701013"/>
    <s v="6125_G_4"/>
    <x v="1"/>
    <x v="1"/>
    <n v="3.3063099999999998E-2"/>
    <m/>
    <n v="3.3064750816029997E-2"/>
    <n v="1.6508160299993913E-6"/>
    <m/>
  </r>
  <r>
    <x v="18"/>
    <s v="25027"/>
    <s v="WHEELABRATOR MILLBURY INC"/>
    <n v="7869811"/>
    <n v="87378713"/>
    <s v="50878_B_UNIT2"/>
    <x v="1"/>
    <x v="0"/>
    <n v="6.7347999999999896E-3"/>
    <m/>
    <n v="6.75325265999997E-3"/>
    <n v="1.8452659999980414E-5"/>
    <m/>
  </r>
  <r>
    <x v="18"/>
    <s v="25027"/>
    <s v="WHEELABRATOR MILLBURY INC"/>
    <n v="7869811"/>
    <n v="87378713"/>
    <s v="50878_B_UNIT2"/>
    <x v="1"/>
    <x v="1"/>
    <n v="4.4700000000000002E-4"/>
    <m/>
    <n v="4.4822446200000102E-4"/>
    <n v="1.2244620000010004E-6"/>
    <m/>
  </r>
  <r>
    <x v="18"/>
    <s v="25027"/>
    <s v="WHEELABRATOR MILLBURY INC"/>
    <n v="7869811"/>
    <n v="87378813"/>
    <s v="50878_B_UNIT1"/>
    <x v="1"/>
    <x v="0"/>
    <n v="466.88799999999998"/>
    <m/>
    <n v="468.167070000004"/>
    <n v="1.279070000004026"/>
    <m/>
  </r>
  <r>
    <x v="18"/>
    <s v="25027"/>
    <s v="WHEELABRATOR MILLBURY INC"/>
    <n v="7869811"/>
    <n v="87378813"/>
    <s v="50878_B_UNIT1"/>
    <x v="1"/>
    <x v="1"/>
    <n v="140.15600000000001"/>
    <m/>
    <n v="140.54001059999899"/>
    <n v="0.38401059999898735"/>
    <m/>
  </r>
  <r>
    <x v="19"/>
    <s v="26001"/>
    <s v="Viking Energy of Lincoln, LLC"/>
    <n v="5737411"/>
    <n v="22977113"/>
    <s v="50772_B_B1"/>
    <x v="1"/>
    <x v="0"/>
    <n v="211.84599999999901"/>
    <m/>
    <n v="212.440892658699"/>
    <n v="0.59489265869999031"/>
    <m/>
  </r>
  <r>
    <x v="19"/>
    <s v="26001"/>
    <s v="Viking Energy of Lincoln, LLC"/>
    <n v="5737411"/>
    <n v="22977113"/>
    <s v="50772_B_B1"/>
    <x v="1"/>
    <x v="1"/>
    <n v="154.04"/>
    <m/>
    <n v="154.47257285699999"/>
    <n v="0.4325728569999967"/>
    <m/>
  </r>
  <r>
    <x v="19"/>
    <s v="26005"/>
    <s v="Holland BPW, 48th Street Peaking Station"/>
    <n v="7258311"/>
    <n v="7292913"/>
    <s v="7268_G_9"/>
    <x v="0"/>
    <x v="0"/>
    <n v="2.0099999999999998"/>
    <n v="1.9574971925"/>
    <n v="1.9574975290000001"/>
    <n v="3.3650000008655923E-7"/>
    <m/>
  </r>
  <r>
    <x v="19"/>
    <s v="26005"/>
    <s v="Holland BPW, 48th Street Peaking Station"/>
    <n v="7258311"/>
    <n v="7292913"/>
    <s v="7268_G_9"/>
    <x v="0"/>
    <x v="1"/>
    <n v="3.6900000000000001E-3"/>
    <n v="2.3423004149999999E-2"/>
    <n v="2.3423000509999899E-2"/>
    <n v="-3.6400000999470272E-9"/>
    <m/>
  </r>
  <r>
    <x v="19"/>
    <s v="26005"/>
    <s v="Holland BPW, 48th Street Peaking Station"/>
    <n v="7258311"/>
    <n v="7293113"/>
    <s v="7268_G_8"/>
    <x v="0"/>
    <x v="0"/>
    <n v="1.60103"/>
    <n v="1.59095043949999"/>
    <n v="1.5909505489314999"/>
    <n v="1.0943150985376349E-7"/>
    <m/>
  </r>
  <r>
    <x v="19"/>
    <s v="26005"/>
    <s v="Holland BPW, 48th Street Peaking Station"/>
    <n v="7258311"/>
    <n v="7293113"/>
    <s v="7268_G_8"/>
    <x v="0"/>
    <x v="1"/>
    <n v="2.5360000000000001E-2"/>
    <n v="3.9857501985000002E-2"/>
    <n v="3.9857499273990002E-2"/>
    <n v="-2.7110099998228776E-9"/>
    <m/>
  </r>
  <r>
    <x v="19"/>
    <s v="26005"/>
    <s v="Holland BPW, 48th Street Peaking Station"/>
    <n v="7258311"/>
    <n v="7293213"/>
    <s v="7268_G_7"/>
    <x v="0"/>
    <x v="0"/>
    <n v="7.0012999999999996"/>
    <n v="6.9730908200000004"/>
    <n v="6.9730941520554897"/>
    <n v="3.3320554893023768E-6"/>
    <m/>
  </r>
  <r>
    <x v="19"/>
    <s v="26005"/>
    <s v="Holland BPW, 48th Street Peaking Station"/>
    <n v="7258311"/>
    <n v="7293213"/>
    <s v="7268_G_7"/>
    <x v="0"/>
    <x v="1"/>
    <n v="4.684E-2"/>
    <n v="9.6369766250000002E-2"/>
    <n v="9.6369831224470001E-2"/>
    <n v="6.4974469998757556E-8"/>
    <m/>
  </r>
  <r>
    <x v="19"/>
    <s v="26005"/>
    <s v="Vandyke Generating Plant"/>
    <n v="5749211"/>
    <n v="20405713"/>
    <s v="1880_G_8"/>
    <x v="1"/>
    <x v="0"/>
    <n v="11.955"/>
    <m/>
    <n v="11.967472125239"/>
    <n v="1.247212523900032E-2"/>
    <m/>
  </r>
  <r>
    <x v="19"/>
    <s v="26005"/>
    <s v="Vandyke Generating Plant"/>
    <n v="5749211"/>
    <n v="20405713"/>
    <s v="1880_G_8"/>
    <x v="1"/>
    <x v="1"/>
    <n v="9.9400000000000002E-2"/>
    <m/>
    <n v="9.9503698347369898E-2"/>
    <n v="1.0369834736989603E-4"/>
    <m/>
  </r>
  <r>
    <x v="19"/>
    <s v="26005"/>
    <s v="Vandyke Generating Plant"/>
    <n v="5749211"/>
    <n v="20405913"/>
    <s v="1880_G_6"/>
    <x v="1"/>
    <x v="0"/>
    <n v="16.34"/>
    <m/>
    <n v="16.35704720703"/>
    <n v="1.7047207030000067E-2"/>
    <m/>
  </r>
  <r>
    <x v="19"/>
    <s v="26005"/>
    <s v="Vandyke Generating Plant"/>
    <n v="5749211"/>
    <n v="20405913"/>
    <s v="1880_G_6"/>
    <x v="1"/>
    <x v="1"/>
    <n v="0.17499999999999899"/>
    <m/>
    <n v="0.17518257002999901"/>
    <n v="1.8257003000002325E-4"/>
    <m/>
  </r>
  <r>
    <x v="19"/>
    <s v="26013"/>
    <s v="L ANSE WARDEN ELECTRIC COMPANY LLC"/>
    <n v="4994411"/>
    <n v="30809713"/>
    <s v="1772_B_1"/>
    <x v="1"/>
    <x v="0"/>
    <n v="214.01799999999901"/>
    <m/>
    <n v="214.61899928930001"/>
    <n v="0.60099928930100077"/>
    <m/>
  </r>
  <r>
    <x v="19"/>
    <s v="26013"/>
    <s v="L ANSE WARDEN ELECTRIC COMPANY LLC"/>
    <n v="4994411"/>
    <n v="30809713"/>
    <s v="1772_B_1"/>
    <x v="1"/>
    <x v="1"/>
    <n v="283.95102499999899"/>
    <m/>
    <n v="284.748397455195"/>
    <n v="0.79737245519601174"/>
    <m/>
  </r>
  <r>
    <x v="19"/>
    <s v="26017"/>
    <s v="BAY CITY ELECTRIC LIGHT &amp; POWER"/>
    <n v="4140111"/>
    <n v="34964113"/>
    <s v="7399_G_GEN4"/>
    <x v="1"/>
    <x v="0"/>
    <n v="10.639999999999899"/>
    <m/>
    <n v="10.6770005610999"/>
    <n v="3.700056110000105E-2"/>
    <m/>
  </r>
  <r>
    <x v="19"/>
    <s v="26017"/>
    <s v="BAY CITY ELECTRIC LIGHT &amp; POWER"/>
    <n v="4140111"/>
    <n v="34964113"/>
    <s v="7399_G_GEN4"/>
    <x v="1"/>
    <x v="1"/>
    <n v="9.4299999999999995E-2"/>
    <m/>
    <n v="9.4627929096100002E-2"/>
    <n v="3.2792909610000753E-4"/>
    <m/>
  </r>
  <r>
    <x v="19"/>
    <s v="26017"/>
    <s v="BAY CITY ELECTRIC LIGHT &amp; POWER"/>
    <n v="4140111"/>
    <n v="34964213"/>
    <s v="7399_G_GEN3"/>
    <x v="1"/>
    <x v="0"/>
    <n v="12.6365"/>
    <m/>
    <n v="12.6804435507999"/>
    <n v="4.3943550799900422E-2"/>
    <m/>
  </r>
  <r>
    <x v="19"/>
    <s v="26017"/>
    <s v="BAY CITY ELECTRIC LIGHT &amp; POWER"/>
    <n v="4140111"/>
    <n v="34964213"/>
    <s v="7399_G_GEN3"/>
    <x v="1"/>
    <x v="1"/>
    <n v="8.0699999999999897E-2"/>
    <m/>
    <n v="8.0980635719700003E-2"/>
    <n v="2.8063571970010637E-4"/>
    <m/>
  </r>
  <r>
    <x v="19"/>
    <s v="26017"/>
    <s v="BAY CITY ELECTRIC LIGHT &amp; POWER"/>
    <n v="4171511"/>
    <n v="35921713"/>
    <s v="7398_G_GEN2"/>
    <x v="1"/>
    <x v="0"/>
    <n v="7.0024999999999897"/>
    <m/>
    <n v="7.0268514994999904"/>
    <n v="2.4351499500000706E-2"/>
    <m/>
  </r>
  <r>
    <x v="19"/>
    <s v="26017"/>
    <s v="BAY CITY ELECTRIC LIGHT &amp; POWER"/>
    <n v="4171511"/>
    <n v="35921713"/>
    <s v="7398_G_GEN2"/>
    <x v="1"/>
    <x v="1"/>
    <n v="6.1284999999999999E-2"/>
    <m/>
    <n v="6.1498119309499999E-2"/>
    <n v="2.1311930949999974E-4"/>
    <m/>
  </r>
  <r>
    <x v="19"/>
    <s v="26017"/>
    <s v="BAY CITY ELECTRIC LIGHT &amp; POWER"/>
    <n v="4171511"/>
    <n v="35921813"/>
    <s v="7398_G_GEN1"/>
    <x v="1"/>
    <x v="0"/>
    <n v="4.1559999999999997"/>
    <m/>
    <n v="4.1704526920999898"/>
    <n v="1.4452692099990117E-2"/>
    <m/>
  </r>
  <r>
    <x v="19"/>
    <s v="26017"/>
    <s v="BAY CITY ELECTRIC LIGHT &amp; POWER"/>
    <n v="4171511"/>
    <n v="35921813"/>
    <s v="7398_G_GEN1"/>
    <x v="1"/>
    <x v="1"/>
    <n v="4.326E-2"/>
    <m/>
    <n v="4.3410439237299897E-2"/>
    <n v="1.5043923729989722E-4"/>
    <m/>
  </r>
  <r>
    <x v="19"/>
    <s v="26017"/>
    <s v="Consumers Energy Karn-Weadock Facility"/>
    <n v="8172811"/>
    <n v="4492713"/>
    <s v="1720_G_A"/>
    <x v="1"/>
    <x v="0"/>
    <n v="0"/>
    <m/>
    <m/>
    <n v="0"/>
    <m/>
  </r>
  <r>
    <x v="19"/>
    <s v="26017"/>
    <s v="Consumers Energy Karn-Weadock Facility"/>
    <n v="8172811"/>
    <n v="4492713"/>
    <s v="1720_G_A"/>
    <x v="1"/>
    <x v="1"/>
    <n v="0"/>
    <m/>
    <m/>
    <n v="0"/>
    <m/>
  </r>
  <r>
    <x v="19"/>
    <s v="26017"/>
    <s v="Consumers Energy Karn-Weadock Facility"/>
    <n v="8172811"/>
    <n v="82867313"/>
    <s v="1702_M_2"/>
    <x v="0"/>
    <x v="0"/>
    <n v="589"/>
    <n v="589.08364065000001"/>
    <n v="338.86152901999998"/>
    <n v="-250.22211163000003"/>
    <m/>
  </r>
  <r>
    <x v="19"/>
    <s v="26017"/>
    <s v="Consumers Energy Karn-Weadock Facility"/>
    <n v="8172811"/>
    <n v="82867313"/>
    <s v="1702_M_2"/>
    <x v="0"/>
    <x v="1"/>
    <n v="527.5"/>
    <n v="527.37907810000002"/>
    <n v="296.04899013999898"/>
    <n v="-231.33008796000104"/>
    <m/>
  </r>
  <r>
    <x v="19"/>
    <s v="26017"/>
    <s v="Consumers Energy Karn-Weadock Facility"/>
    <n v="8172811"/>
    <n v="82867413"/>
    <s v="1702_M_4"/>
    <x v="0"/>
    <x v="0"/>
    <n v="128.30000000000001"/>
    <n v="126.233265625"/>
    <n v="85.961519710999994"/>
    <n v="-40.271745914000007"/>
    <m/>
  </r>
  <r>
    <x v="19"/>
    <s v="26017"/>
    <s v="Consumers Energy Karn-Weadock Facility"/>
    <n v="8172811"/>
    <n v="82867413"/>
    <s v="1702_M_4"/>
    <x v="0"/>
    <x v="1"/>
    <n v="65.699999999999903"/>
    <n v="57.991893564999998"/>
    <n v="51.474093521"/>
    <n v="-6.5178000439999977"/>
    <m/>
  </r>
  <r>
    <x v="19"/>
    <s v="26017"/>
    <s v="Consumers Energy Karn-Weadock Facility"/>
    <n v="8172811"/>
    <n v="82867513"/>
    <s v="1720_M_8"/>
    <x v="0"/>
    <x v="0"/>
    <n v="510.5"/>
    <n v="480.002624999999"/>
    <n v="208.13221999999999"/>
    <n v="-271.87040499999898"/>
    <m/>
  </r>
  <r>
    <x v="19"/>
    <s v="26017"/>
    <s v="Consumers Energy Karn-Weadock Facility"/>
    <n v="8172811"/>
    <n v="82867513"/>
    <s v="1720_M_8"/>
    <x v="0"/>
    <x v="1"/>
    <n v="1635.5"/>
    <n v="1635.3111875"/>
    <n v="743.86106799999902"/>
    <n v="-891.45011950000094"/>
    <m/>
  </r>
  <r>
    <x v="19"/>
    <s v="26025"/>
    <s v="Marshall City, Electric Powerplant"/>
    <n v="6416311"/>
    <n v="18094413"/>
    <s v="1844_G_IC3"/>
    <x v="1"/>
    <x v="0"/>
    <n v="0"/>
    <m/>
    <m/>
    <n v="0"/>
    <m/>
  </r>
  <r>
    <x v="19"/>
    <s v="26025"/>
    <s v="Marshall City, Electric Powerplant"/>
    <n v="6416311"/>
    <n v="18094413"/>
    <s v="1844_G_IC3"/>
    <x v="1"/>
    <x v="1"/>
    <n v="0"/>
    <m/>
    <m/>
    <n v="0"/>
    <m/>
  </r>
  <r>
    <x v="19"/>
    <s v="26031"/>
    <s v="Wolverine Power, Tower Power Plant"/>
    <n v="4184811"/>
    <n v="32644613"/>
    <s v="1873_G_GT4"/>
    <x v="1"/>
    <x v="0"/>
    <n v="2.5865"/>
    <m/>
    <n v="2.5868146984739901"/>
    <n v="3.1469847399012707E-4"/>
    <m/>
  </r>
  <r>
    <x v="19"/>
    <s v="26031"/>
    <s v="Wolverine Power, Tower Power Plant"/>
    <n v="4184811"/>
    <n v="32644613"/>
    <s v="1873_G_GT4"/>
    <x v="1"/>
    <x v="1"/>
    <n v="0.89049999999999896"/>
    <m/>
    <n v="0.89060835322547904"/>
    <n v="1.0835322548008453E-4"/>
    <m/>
  </r>
  <r>
    <x v="19"/>
    <s v="26039"/>
    <s v="GRAYLING GENERATING STATION LTD PTNR"/>
    <n v="4187811"/>
    <n v="35897313"/>
    <s v="10822_B_BOIL1"/>
    <x v="0"/>
    <x v="0"/>
    <n v="137.860725"/>
    <n v="140.94637499999999"/>
    <n v="140.94651143628701"/>
    <n v="1.364362870219793E-4"/>
    <m/>
  </r>
  <r>
    <x v="19"/>
    <s v="26039"/>
    <s v="GRAYLING GENERATING STATION LTD PTNR"/>
    <n v="4187811"/>
    <n v="35897313"/>
    <s v="10822_B_BOIL1"/>
    <x v="0"/>
    <x v="1"/>
    <n v="4.7100799999999996"/>
    <n v="4.7433583984999999"/>
    <n v="4.7432743655205796"/>
    <n v="-8.4032979420278764E-5"/>
    <m/>
  </r>
  <r>
    <x v="19"/>
    <s v="26045"/>
    <s v="LBWL, Erickson Station"/>
    <n v="4174811"/>
    <n v="34945413"/>
    <s v="1832_B_1"/>
    <x v="0"/>
    <x v="0"/>
    <n v="1058.5"/>
    <n v="1058.340375"/>
    <n v="1058.3392584999999"/>
    <n v="-1.1165000000801228E-3"/>
    <m/>
  </r>
  <r>
    <x v="19"/>
    <s v="26045"/>
    <s v="LBWL, Erickson Station"/>
    <n v="4174811"/>
    <n v="34945413"/>
    <s v="1832_B_1"/>
    <x v="0"/>
    <x v="1"/>
    <n v="2588.5"/>
    <n v="2588.6174999999998"/>
    <n v="2588.6218907000002"/>
    <n v="4.3907000003855501E-3"/>
    <m/>
  </r>
  <r>
    <x v="19"/>
    <s v="26049"/>
    <s v="Consumers Energy Thetford Combustion Turbine Plant"/>
    <n v="6620111"/>
    <n v="18999013"/>
    <s v="1719_M_4"/>
    <x v="0"/>
    <x v="0"/>
    <n v="2.9864999999999902"/>
    <n v="2.9865499875000001"/>
    <n v="1.5400000599999899"/>
    <n v="-1.4465499275000102"/>
    <m/>
  </r>
  <r>
    <x v="19"/>
    <s v="26049"/>
    <s v="Consumers Energy Thetford Combustion Turbine Plant"/>
    <n v="6620111"/>
    <n v="18999013"/>
    <s v="1719_M_4"/>
    <x v="0"/>
    <x v="1"/>
    <n v="2.5599999999999898E-3"/>
    <n v="2.3499999044999998E-3"/>
    <n v="1.1999999999999999E-3"/>
    <n v="-1.1499999044999999E-3"/>
    <m/>
  </r>
  <r>
    <x v="19"/>
    <s v="26049"/>
    <s v="GENESEE POWER STATION LIMITED PARTNERSHIP"/>
    <n v="6472811"/>
    <n v="17731913"/>
    <s v="54751_B_BLR1"/>
    <x v="0"/>
    <x v="0"/>
    <n v="127.616945"/>
    <n v="127.2506406"/>
    <n v="127.250788061183"/>
    <n v="1.4746118300479338E-4"/>
    <m/>
  </r>
  <r>
    <x v="19"/>
    <s v="26049"/>
    <s v="GENESEE POWER STATION LIMITED PARTNERSHIP"/>
    <n v="6472811"/>
    <n v="17731913"/>
    <s v="54751_B_BLR1"/>
    <x v="0"/>
    <x v="1"/>
    <n v="35.200069999999997"/>
    <n v="35.014777344999999"/>
    <n v="35.014740991757598"/>
    <n v="-3.6353242400366526E-5"/>
    <m/>
  </r>
  <r>
    <x v="19"/>
    <s v="26059"/>
    <s v="HILLSDALE  CITY OF  PUBLIC UTILITIES"/>
    <n v="6056111"/>
    <n v="23806613"/>
    <s v="1829_G_2"/>
    <x v="1"/>
    <x v="0"/>
    <n v="0"/>
    <m/>
    <m/>
    <n v="0"/>
    <m/>
  </r>
  <r>
    <x v="19"/>
    <s v="26059"/>
    <s v="HILLSDALE  CITY OF  PUBLIC UTILITIES"/>
    <n v="6056111"/>
    <n v="23806613"/>
    <s v="1829_G_2"/>
    <x v="1"/>
    <x v="1"/>
    <n v="0"/>
    <m/>
    <m/>
    <n v="0"/>
    <m/>
  </r>
  <r>
    <x v="19"/>
    <s v="26059"/>
    <s v="HILLSDALE  CITY OF  PUBLIC UTILITIES"/>
    <n v="6056111"/>
    <n v="23806713"/>
    <s v="1829_G_3"/>
    <x v="1"/>
    <x v="0"/>
    <n v="0"/>
    <m/>
    <m/>
    <n v="0"/>
    <m/>
  </r>
  <r>
    <x v="19"/>
    <s v="26059"/>
    <s v="HILLSDALE  CITY OF  PUBLIC UTILITIES"/>
    <n v="6056111"/>
    <n v="23806713"/>
    <s v="1829_G_3"/>
    <x v="1"/>
    <x v="1"/>
    <n v="0"/>
    <m/>
    <m/>
    <n v="0"/>
    <m/>
  </r>
  <r>
    <x v="19"/>
    <s v="26059"/>
    <s v="HILLSDALE  CITY OF  PUBLIC UTILITIES"/>
    <n v="6056111"/>
    <n v="23806813"/>
    <s v="1829_G_4"/>
    <x v="1"/>
    <x v="0"/>
    <n v="0.83419999999999905"/>
    <m/>
    <n v="0.83507030939659899"/>
    <n v="8.7030939659993312E-4"/>
    <m/>
  </r>
  <r>
    <x v="19"/>
    <s v="26059"/>
    <s v="HILLSDALE  CITY OF  PUBLIC UTILITIES"/>
    <n v="6056111"/>
    <n v="23806813"/>
    <s v="1829_G_4"/>
    <x v="1"/>
    <x v="1"/>
    <n v="1.1294999999999999E-2"/>
    <m/>
    <n v="1.1306783583611099E-2"/>
    <n v="1.1783583611100004E-5"/>
    <m/>
  </r>
  <r>
    <x v="19"/>
    <s v="26059"/>
    <s v="HILLSDALE  CITY OF  PUBLIC UTILITIES"/>
    <n v="6056111"/>
    <n v="23807013"/>
    <s v="1829_G_6"/>
    <x v="1"/>
    <x v="0"/>
    <n v="0"/>
    <m/>
    <m/>
    <n v="0"/>
    <m/>
  </r>
  <r>
    <x v="19"/>
    <s v="26059"/>
    <s v="HILLSDALE  CITY OF  PUBLIC UTILITIES"/>
    <n v="6056111"/>
    <n v="23807013"/>
    <s v="1829_G_6"/>
    <x v="1"/>
    <x v="1"/>
    <n v="0"/>
    <m/>
    <m/>
    <n v="0"/>
    <m/>
  </r>
  <r>
    <x v="19"/>
    <s v="26059"/>
    <s v="HILLSDALE  CITY OF  PUBLIC UTILITIES"/>
    <n v="6056111"/>
    <n v="23807113"/>
    <s v="1829_G_5"/>
    <x v="1"/>
    <x v="0"/>
    <n v="1.64855"/>
    <m/>
    <n v="1.6502698992869"/>
    <n v="1.719899286900084E-3"/>
    <m/>
  </r>
  <r>
    <x v="19"/>
    <s v="26059"/>
    <s v="HILLSDALE  CITY OF  PUBLIC UTILITIES"/>
    <n v="6056111"/>
    <n v="23807113"/>
    <s v="1829_G_5"/>
    <x v="1"/>
    <x v="1"/>
    <n v="2.4825E-2"/>
    <m/>
    <n v="2.4850898978597699E-2"/>
    <n v="2.5898978597699296E-5"/>
    <m/>
  </r>
  <r>
    <x v="19"/>
    <s v="26059"/>
    <s v="MI SO CENTRAL POWER AGENCY"/>
    <n v="7779111"/>
    <n v="3630113"/>
    <s v="4259_B_1"/>
    <x v="0"/>
    <x v="0"/>
    <n v="132.93"/>
    <n v="132.93546875000001"/>
    <n v="132.93552428829901"/>
    <n v="5.5538298994406432E-5"/>
    <m/>
  </r>
  <r>
    <x v="19"/>
    <s v="26059"/>
    <s v="MI SO CENTRAL POWER AGENCY"/>
    <n v="7779111"/>
    <n v="3630113"/>
    <s v="4259_B_1"/>
    <x v="0"/>
    <x v="1"/>
    <n v="139.45337999999899"/>
    <n v="139.51023439999901"/>
    <n v="139.510288773371"/>
    <n v="5.4373371995097841E-5"/>
    <m/>
  </r>
  <r>
    <x v="19"/>
    <s v="26063"/>
    <s v="THUMB ELECTRIC COOPERATIVE"/>
    <n v="5984511"/>
    <n v="24542613"/>
    <s v="1875_G_1"/>
    <x v="1"/>
    <x v="0"/>
    <n v="0.14194999999999999"/>
    <m/>
    <n v="0.141967262252927"/>
    <n v="1.7262252927002786E-5"/>
    <m/>
  </r>
  <r>
    <x v="19"/>
    <s v="26063"/>
    <s v="THUMB ELECTRIC COOPERATIVE"/>
    <n v="5984511"/>
    <n v="24542613"/>
    <s v="1875_G_1"/>
    <x v="1"/>
    <x v="1"/>
    <n v="9.3299999999999998E-3"/>
    <m/>
    <n v="9.3311347019236004E-3"/>
    <n v="1.1347019236006978E-6"/>
    <m/>
  </r>
  <r>
    <x v="19"/>
    <s v="26063"/>
    <s v="THUMB ELECTRIC COOPERATIVE"/>
    <n v="5984511"/>
    <n v="24542713"/>
    <s v="1875_G_8"/>
    <x v="1"/>
    <x v="0"/>
    <n v="7.4310000000000001E-2"/>
    <m/>
    <n v="7.4387526782671895E-2"/>
    <n v="7.7526782671893946E-5"/>
    <m/>
  </r>
  <r>
    <x v="19"/>
    <s v="26063"/>
    <s v="THUMB ELECTRIC COOPERATIVE"/>
    <n v="5984511"/>
    <n v="24542713"/>
    <s v="1875_G_8"/>
    <x v="1"/>
    <x v="1"/>
    <n v="2.0949999999999901E-3"/>
    <m/>
    <n v="2.09718565817992E-3"/>
    <n v="2.1856581799298627E-6"/>
    <m/>
  </r>
  <r>
    <x v="19"/>
    <s v="26065"/>
    <s v="LBWL - Eckert Station and REO Town Plant"/>
    <n v="5985211"/>
    <n v="110193013"/>
    <s v="58427_G_CTG1"/>
    <x v="0"/>
    <x v="0"/>
    <n v="27.5"/>
    <n v="27.443289060000001"/>
    <n v="27.443335180099901"/>
    <n v="4.6120099899127354E-5"/>
    <m/>
  </r>
  <r>
    <x v="19"/>
    <s v="26065"/>
    <s v="LBWL - Eckert Station and REO Town Plant"/>
    <n v="5985211"/>
    <n v="110193013"/>
    <s v="58427_G_CTG1"/>
    <x v="0"/>
    <x v="1"/>
    <n v="0.6"/>
    <n v="0.56737194800000001"/>
    <n v="0.56737501716100003"/>
    <n v="3.0691610000133096E-6"/>
    <m/>
  </r>
  <r>
    <x v="19"/>
    <s v="26065"/>
    <s v="LBWL - Eckert Station and REO Town Plant"/>
    <n v="5985211"/>
    <n v="110193113"/>
    <s v="58427_G_CTG2"/>
    <x v="0"/>
    <x v="0"/>
    <n v="42.3"/>
    <n v="42.2605"/>
    <n v="42.260330992999997"/>
    <n v="-1.6900700000377356E-4"/>
    <m/>
  </r>
  <r>
    <x v="19"/>
    <s v="26065"/>
    <s v="LBWL - Eckert Station and REO Town Plant"/>
    <n v="5985211"/>
    <n v="110193113"/>
    <s v="58427_G_CTG2"/>
    <x v="0"/>
    <x v="1"/>
    <n v="0.7"/>
    <n v="0.72777966299999997"/>
    <n v="0.72778054390999902"/>
    <n v="8.8090999905698908E-7"/>
    <m/>
  </r>
  <r>
    <x v="19"/>
    <s v="26065"/>
    <s v="LBWL - Eckert Station and REO Town Plant"/>
    <n v="5985211"/>
    <n v="24540813"/>
    <s v="1831_M_6"/>
    <x v="0"/>
    <x v="0"/>
    <n v="785.49999999999898"/>
    <n v="783.73982809999995"/>
    <n v="296.21377351000001"/>
    <n v="-487.52605458999994"/>
    <m/>
  </r>
  <r>
    <x v="19"/>
    <s v="26065"/>
    <s v="LBWL - Eckert Station and REO Town Plant"/>
    <n v="5985211"/>
    <n v="24540813"/>
    <s v="1831_M_6"/>
    <x v="0"/>
    <x v="1"/>
    <n v="1857.99999999999"/>
    <n v="1855.3926562500001"/>
    <n v="652.35530170099901"/>
    <n v="-1203.0373545490011"/>
    <m/>
  </r>
  <r>
    <x v="19"/>
    <s v="26065"/>
    <s v="LBWL - Eckert Station and REO Town Plant"/>
    <n v="5985211"/>
    <n v="24541313"/>
    <s v="1831_M_3"/>
    <x v="0"/>
    <x v="0"/>
    <n v="0"/>
    <m/>
    <m/>
    <n v="0"/>
    <m/>
  </r>
  <r>
    <x v="19"/>
    <s v="26065"/>
    <s v="LBWL - Eckert Station and REO Town Plant"/>
    <n v="5985211"/>
    <n v="24541313"/>
    <s v="1831_M_3"/>
    <x v="0"/>
    <x v="1"/>
    <n v="0"/>
    <m/>
    <m/>
    <n v="0"/>
    <m/>
  </r>
  <r>
    <x v="19"/>
    <s v="26065"/>
    <s v="Michigan State University"/>
    <n v="8157711"/>
    <n v="4525513"/>
    <s v="10328_B_BLR1"/>
    <x v="0"/>
    <x v="0"/>
    <n v="84.299999999999898"/>
    <n v="16.903667969999901"/>
    <n v="16.903671580000001"/>
    <n v="3.6100000997407733E-6"/>
    <m/>
  </r>
  <r>
    <x v="19"/>
    <s v="26065"/>
    <s v="Michigan State University"/>
    <n v="8157711"/>
    <n v="4525513"/>
    <s v="10328_B_BLR1"/>
    <x v="0"/>
    <x v="1"/>
    <n v="0.33310000000000001"/>
    <m/>
    <n v="0.33310045414"/>
    <n v="4.541399999946627E-7"/>
    <m/>
  </r>
  <r>
    <x v="19"/>
    <s v="26065"/>
    <s v="Michigan State University"/>
    <n v="8157711"/>
    <n v="4525613"/>
    <s v="10328_B_BLR2"/>
    <x v="0"/>
    <x v="0"/>
    <n v="98.35"/>
    <n v="40.218781249999999"/>
    <n v="40.218726199999999"/>
    <n v="-5.5050000000278487E-5"/>
    <m/>
  </r>
  <r>
    <x v="19"/>
    <s v="26065"/>
    <s v="Michigan State University"/>
    <n v="8157711"/>
    <n v="4525613"/>
    <s v="10328_B_BLR2"/>
    <x v="0"/>
    <x v="1"/>
    <n v="0.38245000000000001"/>
    <m/>
    <n v="0.38244961579999898"/>
    <n v="-3.8420000103567276E-7"/>
    <m/>
  </r>
  <r>
    <x v="19"/>
    <s v="26065"/>
    <s v="Michigan State University"/>
    <n v="8157711"/>
    <n v="4525713"/>
    <s v="10328_B_BLR3"/>
    <x v="0"/>
    <x v="0"/>
    <n v="90.25"/>
    <n v="221.3799219"/>
    <n v="221.37962980999899"/>
    <n v="-2.9209000101104721E-4"/>
    <m/>
  </r>
  <r>
    <x v="19"/>
    <s v="26065"/>
    <s v="Michigan State University"/>
    <n v="8157711"/>
    <n v="4525713"/>
    <s v="10328_B_BLR3"/>
    <x v="0"/>
    <x v="1"/>
    <n v="0.46949999999999997"/>
    <m/>
    <n v="0.4695000157"/>
    <n v="1.5700000022267346E-8"/>
    <m/>
  </r>
  <r>
    <x v="19"/>
    <s v="26065"/>
    <s v="Michigan State University"/>
    <n v="8157711"/>
    <n v="4525813"/>
    <s v="10328_B_BLR4"/>
    <x v="0"/>
    <x v="0"/>
    <n v="28.114999999999998"/>
    <n v="6.2551728500000001"/>
    <n v="6.2551712899999901"/>
    <n v="-1.5600000100590705E-6"/>
    <m/>
  </r>
  <r>
    <x v="19"/>
    <s v="26065"/>
    <s v="Michigan State University"/>
    <n v="8157711"/>
    <n v="4525813"/>
    <s v="10328_B_BLR4"/>
    <x v="0"/>
    <x v="1"/>
    <n v="33.414999999999999"/>
    <m/>
    <n v="33.415007394"/>
    <n v="7.3940000007155504E-6"/>
    <m/>
  </r>
  <r>
    <x v="19"/>
    <s v="26065"/>
    <s v="Michigan State University"/>
    <n v="8157711"/>
    <n v="82809713"/>
    <s v="10328_B_BLR6"/>
    <x v="1"/>
    <x v="0"/>
    <n v="0"/>
    <m/>
    <n v="0"/>
    <n v="0"/>
    <m/>
  </r>
  <r>
    <x v="19"/>
    <s v="26065"/>
    <s v="Michigan State University"/>
    <n v="8157711"/>
    <n v="82809713"/>
    <s v="10328_B_BLR6"/>
    <x v="1"/>
    <x v="1"/>
    <n v="4.6699999999999997E-3"/>
    <m/>
    <n v="4.6827943199999897E-3"/>
    <n v="1.2794319999990048E-5"/>
    <m/>
  </r>
  <r>
    <x v="19"/>
    <s v="26065"/>
    <s v="Michigan State University"/>
    <n v="8157711"/>
    <n v="82809813"/>
    <s v="10328_G_GEN6"/>
    <x v="1"/>
    <x v="0"/>
    <n v="8.4749999999999908"/>
    <m/>
    <n v="8.5044724019999993"/>
    <n v="2.9472402000008557E-2"/>
    <m/>
  </r>
  <r>
    <x v="19"/>
    <s v="26065"/>
    <s v="Michigan State University"/>
    <n v="8157711"/>
    <n v="82809813"/>
    <s v="10328_G_GEN6"/>
    <x v="1"/>
    <x v="1"/>
    <n v="1.49E-3"/>
    <m/>
    <n v="1.4951815684E-3"/>
    <n v="5.181568399999963E-6"/>
    <m/>
  </r>
  <r>
    <x v="19"/>
    <s v="26075"/>
    <s v="Consumers Energy Co. - Jackson Generating Station"/>
    <n v="5695811"/>
    <n v="22024913"/>
    <s v="55270_G_7EA"/>
    <x v="0"/>
    <x v="0"/>
    <n v="66.400000000000006"/>
    <n v="65.628546900000003"/>
    <n v="65.628469089999996"/>
    <n v="-7.7810000007616509E-5"/>
    <m/>
  </r>
  <r>
    <x v="19"/>
    <s v="26075"/>
    <s v="Consumers Energy Co. - Jackson Generating Station"/>
    <n v="5695811"/>
    <n v="22024913"/>
    <s v="55270_G_7EA"/>
    <x v="0"/>
    <x v="1"/>
    <n v="1.462"/>
    <n v="1.4621804199999999"/>
    <n v="1.46217805979999"/>
    <n v="-2.3602000098765785E-6"/>
    <m/>
  </r>
  <r>
    <x v="19"/>
    <s v="26075"/>
    <s v="Consumers Energy Co. - Jackson Generating Station"/>
    <n v="5695811"/>
    <n v="22025013"/>
    <s v="55270_M_LM6"/>
    <x v="0"/>
    <x v="0"/>
    <n v="431.2"/>
    <n v="431.19170309999998"/>
    <n v="71.786522355000002"/>
    <n v="-359.405180745"/>
    <m/>
  </r>
  <r>
    <x v="19"/>
    <s v="26075"/>
    <s v="Consumers Energy Co. - Jackson Generating Station"/>
    <n v="5695811"/>
    <n v="22025013"/>
    <s v="55270_M_LM6"/>
    <x v="0"/>
    <x v="1"/>
    <n v="3.7050000000000001"/>
    <n v="3.7055855709999901"/>
    <n v="0.61600548342999994"/>
    <n v="-3.0895800875699901"/>
    <m/>
  </r>
  <r>
    <x v="19"/>
    <s v="26077"/>
    <s v="CMS Generation Kalamazoo River Generating Station"/>
    <n v="5620911"/>
    <n v="19998413"/>
    <s v="55101_G_0001"/>
    <x v="0"/>
    <x v="0"/>
    <n v="2.0234999999999999"/>
    <n v="2.0235994874999998"/>
    <n v="2.0235985099999998"/>
    <n v="-9.7750000005447646E-7"/>
    <m/>
  </r>
  <r>
    <x v="19"/>
    <s v="26077"/>
    <s v="CMS Generation Kalamazoo River Generating Station"/>
    <n v="5620911"/>
    <n v="19998413"/>
    <s v="55101_G_0001"/>
    <x v="0"/>
    <x v="1"/>
    <n v="2.8135E-2"/>
    <n v="2.8135505674999998E-2"/>
    <n v="2.8135501399999999E-2"/>
    <n v="-4.2749999998314969E-9"/>
    <m/>
  </r>
  <r>
    <x v="19"/>
    <s v="26079"/>
    <s v="Michigan Public Power Agency"/>
    <n v="9543911"/>
    <n v="57792713"/>
    <s v="7984_M_001"/>
    <x v="0"/>
    <x v="0"/>
    <n v="15.8"/>
    <n v="16.127884765000001"/>
    <n v="8.1498600420000002"/>
    <n v="-7.9780247230000008"/>
    <m/>
  </r>
  <r>
    <x v="19"/>
    <s v="26079"/>
    <s v="Michigan Public Power Agency"/>
    <n v="9543911"/>
    <n v="57792713"/>
    <s v="7984_M_001"/>
    <x v="0"/>
    <x v="1"/>
    <n v="0.14424999999999899"/>
    <n v="0.14389066314999999"/>
    <n v="7.2762310722399998E-2"/>
    <n v="-7.1128352427599989E-2"/>
    <m/>
  </r>
  <r>
    <x v="19"/>
    <s v="26081"/>
    <s v="ADA COGENERATION LIMITED PARTNERSHIP"/>
    <n v="4151711"/>
    <n v="35916313"/>
    <s v="10819_G_GEN1"/>
    <x v="1"/>
    <x v="0"/>
    <n v="115.8"/>
    <m/>
    <n v="116.1172698"/>
    <n v="0.31726980000000538"/>
    <m/>
  </r>
  <r>
    <x v="19"/>
    <s v="26081"/>
    <s v="ADA COGENERATION LIMITED PARTNERSHIP"/>
    <n v="4151711"/>
    <n v="35916313"/>
    <s v="10819_G_GEN1"/>
    <x v="1"/>
    <x v="1"/>
    <n v="0.75049999999999994"/>
    <m/>
    <n v="0.75255602399999899"/>
    <n v="2.0560239999990459E-3"/>
    <m/>
  </r>
  <r>
    <x v="19"/>
    <s v="26081"/>
    <s v="ADA COGENERATION LIMITED PARTNERSHIP"/>
    <n v="4151711"/>
    <n v="35916413"/>
    <s v="10819_G_GEN2"/>
    <x v="1"/>
    <x v="0"/>
    <n v="14.6"/>
    <m/>
    <n v="14.6399999999998"/>
    <n v="3.9999999999800195E-2"/>
    <m/>
  </r>
  <r>
    <x v="19"/>
    <s v="26081"/>
    <s v="ADA COGENERATION LIMITED PARTNERSHIP"/>
    <n v="4151711"/>
    <n v="35916413"/>
    <s v="10819_G_GEN2"/>
    <x v="1"/>
    <x v="1"/>
    <n v="5.645E-2"/>
    <m/>
    <n v="5.6604645000000203E-2"/>
    <n v="1.5464500000020309E-4"/>
    <m/>
  </r>
  <r>
    <x v="19"/>
    <s v="26081"/>
    <s v="Kent County Waste to Energy Facility"/>
    <n v="4151611"/>
    <n v="35916713"/>
    <s v="50860_B_BLR1"/>
    <x v="1"/>
    <x v="0"/>
    <n v="124.728349999999"/>
    <m/>
    <n v="125.07006021599901"/>
    <n v="0.34171021600000984"/>
    <m/>
  </r>
  <r>
    <x v="19"/>
    <s v="26081"/>
    <s v="Kent County Waste to Energy Facility"/>
    <n v="4151611"/>
    <n v="35916713"/>
    <s v="50860_B_BLR1"/>
    <x v="1"/>
    <x v="1"/>
    <n v="5.4922700000000004"/>
    <m/>
    <n v="5.5073151587820304"/>
    <n v="1.5045158782029944E-2"/>
    <m/>
  </r>
  <r>
    <x v="19"/>
    <s v="26081"/>
    <s v="Kent County Waste to Energy Facility"/>
    <n v="4151611"/>
    <n v="35916813"/>
    <s v="50860_B_BLR2"/>
    <x v="1"/>
    <x v="0"/>
    <n v="137.6283"/>
    <m/>
    <n v="138.00532847400001"/>
    <n v="0.3770284740000136"/>
    <m/>
  </r>
  <r>
    <x v="19"/>
    <s v="26081"/>
    <s v="Kent County Waste to Energy Facility"/>
    <n v="4151611"/>
    <n v="35916813"/>
    <s v="50860_B_BLR2"/>
    <x v="1"/>
    <x v="1"/>
    <n v="6.1272700000000002"/>
    <m/>
    <n v="6.1440563387820299"/>
    <n v="1.6786338782029731E-2"/>
    <m/>
  </r>
  <r>
    <x v="19"/>
    <s v="26091"/>
    <s v="CLINTON VILLAGE OF"/>
    <n v="5821211"/>
    <n v="20145713"/>
    <s v="1818_G_3"/>
    <x v="1"/>
    <x v="0"/>
    <n v="0"/>
    <m/>
    <m/>
    <n v="0"/>
    <m/>
  </r>
  <r>
    <x v="19"/>
    <s v="26091"/>
    <s v="CLINTON VILLAGE OF"/>
    <n v="5821211"/>
    <n v="20145713"/>
    <s v="1818_G_3"/>
    <x v="1"/>
    <x v="1"/>
    <n v="0"/>
    <m/>
    <m/>
    <n v="0"/>
    <m/>
  </r>
  <r>
    <x v="19"/>
    <s v="26091"/>
    <s v="CLINTON VILLAGE OF"/>
    <n v="5821211"/>
    <n v="20145813"/>
    <s v="1818_G_1"/>
    <x v="1"/>
    <x v="0"/>
    <n v="7.8179999999999999E-2"/>
    <m/>
    <n v="7.8189511788788996E-2"/>
    <n v="9.5117887889961672E-6"/>
    <m/>
  </r>
  <r>
    <x v="19"/>
    <s v="26091"/>
    <s v="CLINTON VILLAGE OF"/>
    <n v="5821211"/>
    <n v="20145813"/>
    <s v="1818_G_1"/>
    <x v="1"/>
    <x v="1"/>
    <n v="3.8349999999999999E-3"/>
    <m/>
    <n v="3.8354665496069E-3"/>
    <n v="4.6654960690010322E-7"/>
    <m/>
  </r>
  <r>
    <x v="19"/>
    <s v="26099"/>
    <s v="DTE Electric Company - Northeast Peaking Facility"/>
    <n v="5689511"/>
    <n v="23065913"/>
    <s v="1734_G_5"/>
    <x v="1"/>
    <x v="0"/>
    <n v="0"/>
    <m/>
    <m/>
    <n v="0"/>
    <m/>
  </r>
  <r>
    <x v="19"/>
    <s v="26099"/>
    <s v="DTE Electric Company - Northeast Peaking Facility"/>
    <n v="5689511"/>
    <n v="23065913"/>
    <s v="1734_G_5"/>
    <x v="1"/>
    <x v="1"/>
    <n v="0"/>
    <m/>
    <m/>
    <n v="0"/>
    <m/>
  </r>
  <r>
    <x v="19"/>
    <s v="26101"/>
    <s v="TES Filer City Station"/>
    <n v="4856911"/>
    <n v="82791313"/>
    <s v="50835_M_2"/>
    <x v="0"/>
    <x v="0"/>
    <n v="1373.5"/>
    <n v="1373.6349375"/>
    <n v="650.34475470199902"/>
    <n v="-723.29018279800096"/>
    <m/>
  </r>
  <r>
    <x v="19"/>
    <s v="26101"/>
    <s v="TES Filer City Station"/>
    <n v="4856911"/>
    <n v="82791313"/>
    <s v="50835_M_2"/>
    <x v="0"/>
    <x v="1"/>
    <n v="360.04999999999899"/>
    <n v="360.0415625"/>
    <n v="171.42902115999999"/>
    <n v="-188.61254134000001"/>
    <m/>
  </r>
  <r>
    <x v="19"/>
    <s v="26103"/>
    <s v="MARQUETTE BOARD OF LIGHT &amp; POWER"/>
    <n v="7779711"/>
    <n v="3628213"/>
    <s v="1843_B_2"/>
    <x v="1"/>
    <x v="0"/>
    <n v="18.66"/>
    <m/>
    <n v="18.659999992361001"/>
    <n v="-7.6389987668790127E-9"/>
    <m/>
  </r>
  <r>
    <x v="19"/>
    <s v="26103"/>
    <s v="MARQUETTE BOARD OF LIGHT &amp; POWER"/>
    <n v="7779711"/>
    <n v="3628213"/>
    <s v="1843_B_2"/>
    <x v="1"/>
    <x v="1"/>
    <n v="74.150000000000006"/>
    <m/>
    <n v="74.150003399879907"/>
    <n v="3.3998799011669689E-6"/>
    <m/>
  </r>
  <r>
    <x v="19"/>
    <s v="26103"/>
    <s v="MARQUETTE BOARD OF LIGHT &amp; POWER"/>
    <n v="7779711"/>
    <n v="3628313"/>
    <s v="1843_B_3"/>
    <x v="0"/>
    <x v="0"/>
    <n v="373.7088"/>
    <n v="373.47125"/>
    <n v="373.47146771317898"/>
    <n v="2.1771317898355846E-4"/>
    <m/>
  </r>
  <r>
    <x v="19"/>
    <s v="26103"/>
    <s v="MARQUETTE BOARD OF LIGHT &amp; POWER"/>
    <n v="7779711"/>
    <n v="3628313"/>
    <s v="1843_B_3"/>
    <x v="0"/>
    <x v="1"/>
    <n v="244.3175"/>
    <n v="243.61829689999999"/>
    <n v="243.61767650717999"/>
    <n v="-6.2039281999659579E-4"/>
    <m/>
  </r>
  <r>
    <x v="19"/>
    <s v="26103"/>
    <s v="WISCONSIN ELECTRIC POWER COMPANY"/>
    <n v="7778411"/>
    <n v="3632213"/>
    <s v="1769_B_7"/>
    <x v="0"/>
    <x v="0"/>
    <n v="935.70450000000005"/>
    <n v="935.74199999999996"/>
    <n v="935.74123390858006"/>
    <n v="-7.6609141990502394E-4"/>
    <m/>
  </r>
  <r>
    <x v="19"/>
    <s v="26103"/>
    <s v="WISCONSIN ELECTRIC POWER COMPANY"/>
    <n v="7778411"/>
    <n v="3632213"/>
    <s v="1769_B_7"/>
    <x v="0"/>
    <x v="1"/>
    <n v="1344.5100849999999"/>
    <n v="1344.6724999999999"/>
    <n v="1344.67164383156"/>
    <n v="-8.5616843989555491E-4"/>
    <m/>
  </r>
  <r>
    <x v="19"/>
    <s v="26103"/>
    <s v="WISCONSIN ELECTRIC POWER COMPANY"/>
    <n v="7778411"/>
    <n v="3632513"/>
    <s v="1769_B_8"/>
    <x v="0"/>
    <x v="0"/>
    <n v="896.67949999999996"/>
    <n v="896.82818750000001"/>
    <n v="896.827913009599"/>
    <n v="-2.7449040101146238E-4"/>
    <m/>
  </r>
  <r>
    <x v="19"/>
    <s v="26103"/>
    <s v="WISCONSIN ELECTRIC POWER COMPANY"/>
    <n v="7778411"/>
    <n v="3632513"/>
    <s v="1769_B_8"/>
    <x v="0"/>
    <x v="1"/>
    <n v="1317.5069800000001"/>
    <n v="1317.35475"/>
    <n v="1317.3556257983601"/>
    <n v="8.7579836008444545E-4"/>
    <m/>
  </r>
  <r>
    <x v="19"/>
    <s v="26103"/>
    <s v="WISCONSIN ELECTRIC POWER COMPANY"/>
    <n v="7778411"/>
    <n v="3632613"/>
    <s v="1769_B_5"/>
    <x v="0"/>
    <x v="0"/>
    <n v="492.67249999999899"/>
    <n v="492.65415625000003"/>
    <n v="492.65396324368999"/>
    <n v="-1.9300631004171009E-4"/>
    <m/>
  </r>
  <r>
    <x v="19"/>
    <s v="26103"/>
    <s v="WISCONSIN ELECTRIC POWER COMPANY"/>
    <n v="7778411"/>
    <n v="3632613"/>
    <s v="1769_B_5"/>
    <x v="0"/>
    <x v="1"/>
    <n v="914.509005"/>
    <n v="914.54081250000002"/>
    <n v="914.54109579872897"/>
    <n v="2.8329872895938024E-4"/>
    <m/>
  </r>
  <r>
    <x v="19"/>
    <s v="26103"/>
    <s v="WISCONSIN ELECTRIC POWER COMPANY"/>
    <n v="7778411"/>
    <n v="3632713"/>
    <s v="1769_B_6"/>
    <x v="0"/>
    <x v="0"/>
    <n v="504.72550000000001"/>
    <n v="504.71634399999999"/>
    <n v="504.71608580626798"/>
    <n v="-2.5819373200874907E-4"/>
    <m/>
  </r>
  <r>
    <x v="19"/>
    <s v="26103"/>
    <s v="WISCONSIN ELECTRIC POWER COMPANY"/>
    <n v="7778411"/>
    <n v="3632713"/>
    <s v="1769_B_6"/>
    <x v="0"/>
    <x v="1"/>
    <n v="921.50725"/>
    <n v="921.55293749999998"/>
    <n v="921.55516416663102"/>
    <n v="2.2266666310315486E-3"/>
    <m/>
  </r>
  <r>
    <x v="19"/>
    <s v="26103"/>
    <s v="WISCONSIN ELECTRIC POWER COMPANY"/>
    <n v="7778411"/>
    <n v="3633013"/>
    <s v="1769_B_9"/>
    <x v="0"/>
    <x v="0"/>
    <n v="927.79049999999995"/>
    <n v="927.64374999999995"/>
    <n v="927.64524067097"/>
    <n v="1.4906709700426291E-3"/>
    <m/>
  </r>
  <r>
    <x v="19"/>
    <s v="26103"/>
    <s v="WISCONSIN ELECTRIC POWER COMPANY"/>
    <n v="7778411"/>
    <n v="3633013"/>
    <s v="1769_B_9"/>
    <x v="0"/>
    <x v="1"/>
    <n v="1386.5076349999999"/>
    <n v="1386.6198750000001"/>
    <n v="1386.6175179151301"/>
    <n v="-2.3570848700273928E-3"/>
    <m/>
  </r>
  <r>
    <x v="19"/>
    <s v="26105"/>
    <s v="Michigan Power Limited Partnership"/>
    <n v="4190311"/>
    <n v="34937913"/>
    <s v="54915_G_G001"/>
    <x v="0"/>
    <x v="0"/>
    <n v="121.3"/>
    <n v="119.54839844999999"/>
    <n v="119.54789059999899"/>
    <n v="-5.0785000100006528E-4"/>
    <m/>
  </r>
  <r>
    <x v="19"/>
    <s v="26105"/>
    <s v="Michigan Power Limited Partnership"/>
    <n v="4190311"/>
    <n v="34937913"/>
    <s v="54915_G_G001"/>
    <x v="0"/>
    <x v="1"/>
    <n v="2.8"/>
    <n v="2.8863420409999998"/>
    <n v="2.8863280550999999"/>
    <n v="-1.3985899999902074E-5"/>
    <m/>
  </r>
  <r>
    <x v="19"/>
    <s v="26111"/>
    <s v="Midland Cogeneration Venture"/>
    <n v="6473711"/>
    <n v="17729813"/>
    <s v="10745_G_BP15"/>
    <x v="1"/>
    <x v="0"/>
    <n v="80.150000000000006"/>
    <m/>
    <n v="80.369573999999204"/>
    <n v="0.21957399999919858"/>
    <m/>
  </r>
  <r>
    <x v="19"/>
    <s v="26111"/>
    <s v="Midland Cogeneration Venture"/>
    <n v="6473711"/>
    <n v="17729813"/>
    <s v="10745_G_BP15"/>
    <x v="1"/>
    <x v="1"/>
    <n v="0.40759999999999902"/>
    <m/>
    <n v="0.40871677500000098"/>
    <n v="1.1167750000019572E-3"/>
    <m/>
  </r>
  <r>
    <x v="19"/>
    <s v="26111"/>
    <s v="Midland Cogeneration Venture"/>
    <n v="6473711"/>
    <n v="17730113"/>
    <s v="10745_M_GT14"/>
    <x v="0"/>
    <x v="0"/>
    <n v="3577"/>
    <n v="3649.8344219000001"/>
    <n v="404.625512738"/>
    <n v="-3245.2089091620001"/>
    <m/>
  </r>
  <r>
    <x v="19"/>
    <s v="26111"/>
    <s v="Midland Cogeneration Venture"/>
    <n v="6473711"/>
    <n v="17730113"/>
    <s v="10745_M_GT14"/>
    <x v="0"/>
    <x v="1"/>
    <n v="43.849999999999902"/>
    <n v="18.599256592"/>
    <n v="2.0625788994100001"/>
    <n v="-16.536677692590001"/>
    <m/>
  </r>
  <r>
    <x v="19"/>
    <s v="26111"/>
    <s v="Midland Cogeneration Venture"/>
    <n v="6473711"/>
    <n v="17730213"/>
    <s v="10745_G_GT12"/>
    <x v="0"/>
    <x v="0"/>
    <n v="220.7"/>
    <n v="227.75989060000001"/>
    <n v="227.75972668999901"/>
    <n v="-1.6391000099247321E-4"/>
    <m/>
  </r>
  <r>
    <x v="19"/>
    <s v="26111"/>
    <s v="Midland Cogeneration Venture"/>
    <n v="6473711"/>
    <n v="17730213"/>
    <s v="10745_G_GT12"/>
    <x v="0"/>
    <x v="1"/>
    <n v="3.9289999999999998"/>
    <n v="1.6849461670000001"/>
    <n v="1.68494812511"/>
    <n v="1.9581099999221863E-6"/>
    <m/>
  </r>
  <r>
    <x v="19"/>
    <s v="26111"/>
    <s v="Midland Cogeneration Venture"/>
    <n v="6473711"/>
    <n v="82666813"/>
    <s v="10745_M_ST2"/>
    <x v="0"/>
    <x v="0"/>
    <n v="5.4"/>
    <n v="5.48427518819999"/>
    <n v="0.25707500401"/>
    <n v="-5.2272001841899902"/>
    <m/>
  </r>
  <r>
    <x v="19"/>
    <s v="26111"/>
    <s v="Midland Cogeneration Venture"/>
    <n v="6473711"/>
    <n v="82666813"/>
    <s v="10745_M_ST2"/>
    <x v="0"/>
    <x v="1"/>
    <n v="0.11445"/>
    <n v="0.118975517868499"/>
    <n v="5.7870005607999998E-3"/>
    <n v="-0.11318851730769899"/>
    <m/>
  </r>
  <r>
    <x v="19"/>
    <s v="26113"/>
    <s v="Viking Energy of McBain"/>
    <n v="8226611"/>
    <n v="6629413"/>
    <s v="50770_B_B1"/>
    <x v="1"/>
    <x v="0"/>
    <n v="225.26649999999901"/>
    <m/>
    <n v="225.89908722129999"/>
    <n v="0.63258722130098022"/>
    <m/>
  </r>
  <r>
    <x v="19"/>
    <s v="26113"/>
    <s v="Viking Energy of McBain"/>
    <n v="8226611"/>
    <n v="6629413"/>
    <s v="50770_B_B1"/>
    <x v="1"/>
    <x v="1"/>
    <n v="224.74"/>
    <m/>
    <n v="225.37109697999901"/>
    <n v="0.6310969799990005"/>
    <m/>
  </r>
  <r>
    <x v="19"/>
    <s v="26115"/>
    <s v="DTE Electric Company - Monroe Power Plant"/>
    <n v="7888311"/>
    <n v="3285113"/>
    <s v="1733_B_2"/>
    <x v="0"/>
    <x v="0"/>
    <n v="761.12049999999999"/>
    <n v="761.02331249999997"/>
    <n v="761.02235835831402"/>
    <n v="-9.5414168595198134E-4"/>
    <m/>
  </r>
  <r>
    <x v="19"/>
    <s v="26115"/>
    <s v="DTE Electric Company - Monroe Power Plant"/>
    <n v="7888311"/>
    <n v="3285113"/>
    <s v="1733_B_2"/>
    <x v="0"/>
    <x v="1"/>
    <n v="275.25081"/>
    <n v="275.03234375"/>
    <n v="275.031587936476"/>
    <n v="-7.5581352399467505E-4"/>
    <m/>
  </r>
  <r>
    <x v="19"/>
    <s v="26115"/>
    <s v="DTE Electric Company - Monroe Power Plant"/>
    <n v="7888311"/>
    <n v="3285213"/>
    <s v="1733_B_4"/>
    <x v="0"/>
    <x v="0"/>
    <n v="1129.5645999999999"/>
    <n v="1129.3755000000001"/>
    <n v="1129.37462564508"/>
    <n v="-8.7435492014265037E-4"/>
    <m/>
  </r>
  <r>
    <x v="19"/>
    <s v="26115"/>
    <s v="DTE Electric Company - Monroe Power Plant"/>
    <n v="7888311"/>
    <n v="3285213"/>
    <s v="1733_B_4"/>
    <x v="0"/>
    <x v="1"/>
    <n v="738.50010499999996"/>
    <n v="734.62181250000003"/>
    <n v="734.62167652756102"/>
    <n v="-1.3597243901131151E-4"/>
    <m/>
  </r>
  <r>
    <x v="19"/>
    <s v="26115"/>
    <s v="DTE Electric Company - Monroe Power Plant"/>
    <n v="7888311"/>
    <n v="3285313"/>
    <s v="1733_B_3"/>
    <x v="0"/>
    <x v="0"/>
    <n v="1220.8540499999999"/>
    <n v="1220.9393749999999"/>
    <n v="1220.93793243136"/>
    <n v="-1.4425686399590631E-3"/>
    <m/>
  </r>
  <r>
    <x v="19"/>
    <s v="26115"/>
    <s v="DTE Electric Company - Monroe Power Plant"/>
    <n v="7888311"/>
    <n v="3285313"/>
    <s v="1733_B_3"/>
    <x v="0"/>
    <x v="1"/>
    <n v="800.00056500000005"/>
    <n v="800.16781249999997"/>
    <n v="800.17067286713097"/>
    <n v="2.8603671310065693E-3"/>
    <m/>
  </r>
  <r>
    <x v="19"/>
    <s v="26115"/>
    <s v="DTE Electric Company - Monroe Power Plant"/>
    <n v="7888311"/>
    <n v="3285413"/>
    <s v="1733_B_1"/>
    <x v="0"/>
    <x v="0"/>
    <n v="999.21349999999995"/>
    <n v="999.39381249999997"/>
    <n v="999.39435867089901"/>
    <n v="5.4617089904240856E-4"/>
    <m/>
  </r>
  <r>
    <x v="19"/>
    <s v="26115"/>
    <s v="DTE Electric Company - Monroe Power Plant"/>
    <n v="7888311"/>
    <n v="3285413"/>
    <s v="1733_B_1"/>
    <x v="0"/>
    <x v="1"/>
    <n v="529.50116000000003"/>
    <n v="529.37887499999999"/>
    <n v="529.37886088207404"/>
    <n v="-1.4117925957179978E-5"/>
    <m/>
  </r>
  <r>
    <x v="19"/>
    <s v="26115"/>
    <s v="J.R. WHITING CO"/>
    <n v="7285811"/>
    <n v="8570413"/>
    <s v="1723_B_1"/>
    <x v="0"/>
    <x v="0"/>
    <n v="217.4"/>
    <n v="217.43959375"/>
    <n v="217.439629"/>
    <n v="3.5249999996267434E-5"/>
    <m/>
  </r>
  <r>
    <x v="19"/>
    <s v="26115"/>
    <s v="J.R. WHITING CO"/>
    <n v="7285811"/>
    <n v="8570413"/>
    <s v="1723_B_1"/>
    <x v="0"/>
    <x v="1"/>
    <n v="484.7"/>
    <n v="484.66021875000001"/>
    <n v="484.66064499999902"/>
    <n v="4.2624999900908733E-4"/>
    <m/>
  </r>
  <r>
    <x v="19"/>
    <s v="26115"/>
    <s v="J.R. WHITING CO"/>
    <n v="7285811"/>
    <n v="8570513"/>
    <s v="1723_G_A"/>
    <x v="1"/>
    <x v="0"/>
    <n v="0"/>
    <m/>
    <m/>
    <n v="0"/>
    <m/>
  </r>
  <r>
    <x v="19"/>
    <s v="26115"/>
    <s v="J.R. WHITING CO"/>
    <n v="7285811"/>
    <n v="8570513"/>
    <s v="1723_G_A"/>
    <x v="1"/>
    <x v="1"/>
    <n v="0"/>
    <m/>
    <m/>
    <n v="0"/>
    <m/>
  </r>
  <r>
    <x v="19"/>
    <s v="26115"/>
    <s v="J.R. WHITING CO"/>
    <n v="7285811"/>
    <n v="8570613"/>
    <s v="1723_B_3"/>
    <x v="0"/>
    <x v="0"/>
    <n v="202.9"/>
    <n v="202.87350000000001"/>
    <n v="202.87374700000001"/>
    <n v="2.4700000000166256E-4"/>
    <m/>
  </r>
  <r>
    <x v="19"/>
    <s v="26115"/>
    <s v="J.R. WHITING CO"/>
    <n v="7285811"/>
    <n v="8570613"/>
    <s v="1723_B_3"/>
    <x v="0"/>
    <x v="1"/>
    <n v="503"/>
    <n v="503.242906"/>
    <n v="503.24300199999902"/>
    <n v="9.5999999018658855E-5"/>
    <m/>
  </r>
  <r>
    <x v="19"/>
    <s v="26115"/>
    <s v="J.R. WHITING CO"/>
    <n v="7285811"/>
    <n v="8570713"/>
    <s v="1723_B_2"/>
    <x v="0"/>
    <x v="0"/>
    <n v="178.3"/>
    <n v="178.27782809999999"/>
    <n v="178.27773299999899"/>
    <n v="-9.5100001004766455E-5"/>
    <m/>
  </r>
  <r>
    <x v="19"/>
    <s v="26115"/>
    <s v="J.R. WHITING CO"/>
    <n v="7285811"/>
    <n v="8570713"/>
    <s v="1723_B_2"/>
    <x v="0"/>
    <x v="1"/>
    <n v="440.6"/>
    <n v="440.55696875000001"/>
    <n v="440.55647900000002"/>
    <n v="-4.8974999998563362E-4"/>
    <m/>
  </r>
  <r>
    <x v="19"/>
    <s v="26117"/>
    <s v="DTE Electric Company - Renaissance Power Plant"/>
    <n v="7836711"/>
    <n v="2844313"/>
    <s v="55402_M_CT1"/>
    <x v="0"/>
    <x v="0"/>
    <n v="252.75"/>
    <n v="252.760878939999"/>
    <n v="77.116679621999893"/>
    <n v="-175.6441993179991"/>
    <m/>
  </r>
  <r>
    <x v="19"/>
    <s v="26117"/>
    <s v="DTE Electric Company - Renaissance Power Plant"/>
    <n v="7836711"/>
    <n v="2844313"/>
    <s v="55402_M_CT1"/>
    <x v="0"/>
    <x v="1"/>
    <n v="3.4405000000000001"/>
    <n v="3.4760774539999999"/>
    <n v="1.07131250540039"/>
    <n v="-2.4047649485996097"/>
    <m/>
  </r>
  <r>
    <x v="19"/>
    <s v="26117"/>
    <s v="Wolverine Power, Vestaburg Power Plant"/>
    <n v="5215711"/>
    <n v="25695713"/>
    <s v="1881_G_7"/>
    <x v="1"/>
    <x v="0"/>
    <n v="7.1150000000000005E-2"/>
    <m/>
    <n v="7.1158653944260006E-2"/>
    <n v="8.6539442600008787E-6"/>
    <m/>
  </r>
  <r>
    <x v="19"/>
    <s v="26117"/>
    <s v="Wolverine Power, Vestaburg Power Plant"/>
    <n v="5215711"/>
    <n v="25695713"/>
    <s v="1881_G_7"/>
    <x v="1"/>
    <x v="1"/>
    <n v="5.1149999999999998E-3"/>
    <m/>
    <n v="5.1156220543409001E-3"/>
    <n v="6.2205434090030487E-7"/>
    <m/>
  </r>
  <r>
    <x v="19"/>
    <s v="26117"/>
    <s v="Wolverine Power, Vestaburg Power Plant"/>
    <n v="5215711"/>
    <n v="25695813"/>
    <s v="1881_G_6"/>
    <x v="1"/>
    <x v="0"/>
    <n v="0.18529999999999999"/>
    <m/>
    <n v="0.18532253001047999"/>
    <n v="2.2530010479998586E-5"/>
    <m/>
  </r>
  <r>
    <x v="19"/>
    <s v="26117"/>
    <s v="Wolverine Power, Vestaburg Power Plant"/>
    <n v="5215711"/>
    <n v="25695813"/>
    <s v="1881_G_6"/>
    <x v="1"/>
    <x v="1"/>
    <n v="1.3310000000000001E-2"/>
    <m/>
    <n v="1.3311620623705901E-2"/>
    <n v="1.6206237059002149E-6"/>
    <m/>
  </r>
  <r>
    <x v="19"/>
    <s v="26117"/>
    <s v="Wolverine Power, Vestaburg Power Plant"/>
    <n v="5215711"/>
    <n v="25695913"/>
    <s v="1881_G_8"/>
    <x v="1"/>
    <x v="0"/>
    <n v="25.88"/>
    <m/>
    <n v="25.9069986808599"/>
    <n v="2.6998680859900759E-2"/>
    <m/>
  </r>
  <r>
    <x v="19"/>
    <s v="26117"/>
    <s v="Wolverine Power, Vestaburg Power Plant"/>
    <n v="5215711"/>
    <n v="25695913"/>
    <s v="1881_G_8"/>
    <x v="1"/>
    <x v="1"/>
    <n v="0.18335000000000001"/>
    <m/>
    <n v="0.1835412828055"/>
    <n v="1.9128280549998711E-4"/>
    <m/>
  </r>
  <r>
    <x v="19"/>
    <s v="26119"/>
    <s v="HILLMAN POWER CO"/>
    <n v="5216811"/>
    <n v="25694213"/>
    <s v="10346_B_BOIL01"/>
    <x v="1"/>
    <x v="0"/>
    <n v="202.8485"/>
    <m/>
    <n v="203.41813113939901"/>
    <n v="0.56963113939900722"/>
    <m/>
  </r>
  <r>
    <x v="19"/>
    <s v="26119"/>
    <s v="HILLMAN POWER CO"/>
    <n v="5216811"/>
    <n v="25694213"/>
    <s v="10346_B_BOIL01"/>
    <x v="1"/>
    <x v="1"/>
    <n v="97.525749999999903"/>
    <m/>
    <n v="97.799620535618004"/>
    <n v="0.27387053561810148"/>
    <m/>
  </r>
  <r>
    <x v="19"/>
    <s v="26121"/>
    <s v="B. C. Cobb Plant"/>
    <n v="7384111"/>
    <n v="82890713"/>
    <s v="1695_B_3"/>
    <x v="1"/>
    <x v="0"/>
    <n v="0"/>
    <m/>
    <m/>
    <n v="0"/>
    <m/>
  </r>
  <r>
    <x v="19"/>
    <s v="26121"/>
    <s v="B. C. Cobb Plant"/>
    <n v="7384111"/>
    <n v="82890713"/>
    <s v="1695_B_3"/>
    <x v="1"/>
    <x v="1"/>
    <n v="0"/>
    <m/>
    <m/>
    <n v="0"/>
    <m/>
  </r>
  <r>
    <x v="19"/>
    <s v="26121"/>
    <s v="B. C. Cobb Plant"/>
    <n v="7384111"/>
    <n v="82890813"/>
    <s v="1695_M_5"/>
    <x v="0"/>
    <x v="0"/>
    <n v="643.5"/>
    <n v="643.42906249999999"/>
    <n v="427.78554350000002"/>
    <n v="-215.64351899999997"/>
    <m/>
  </r>
  <r>
    <x v="19"/>
    <s v="26121"/>
    <s v="B. C. Cobb Plant"/>
    <n v="7384111"/>
    <n v="82890813"/>
    <s v="1695_M_5"/>
    <x v="0"/>
    <x v="1"/>
    <n v="2712.49999999999"/>
    <n v="2712.3582500000002"/>
    <n v="1262.75060849999"/>
    <n v="-1449.6076415000102"/>
    <m/>
  </r>
  <r>
    <x v="19"/>
    <s v="26125"/>
    <s v="DTE - Electric Company Hancock Peaker Station"/>
    <n v="6093411"/>
    <n v="23775913"/>
    <s v="1730_G_5"/>
    <x v="0"/>
    <x v="0"/>
    <n v="7.1950000000000003"/>
    <n v="17.225999999999999"/>
    <n v="17.226001109999999"/>
    <n v="1.1099999994712562E-6"/>
    <m/>
  </r>
  <r>
    <x v="19"/>
    <s v="26125"/>
    <s v="DTE - Electric Company Hancock Peaker Station"/>
    <n v="6093411"/>
    <n v="23775913"/>
    <s v="1730_G_5"/>
    <x v="0"/>
    <x v="1"/>
    <n v="1.268E-2"/>
    <n v="1.4499994279999999E-2"/>
    <n v="1.4500000000000001E-2"/>
    <n v="5.7200000014301366E-9"/>
    <m/>
  </r>
  <r>
    <x v="19"/>
    <s v="26125"/>
    <s v="DTE - Electric Company Hancock Peaker Station"/>
    <n v="6093411"/>
    <n v="99478913"/>
    <s v="1730_G_3"/>
    <x v="0"/>
    <x v="0"/>
    <n v="6.8049999999999997"/>
    <n v="13.51904004"/>
    <n v="13.519051509999899"/>
    <n v="1.1469999899205163E-5"/>
    <m/>
  </r>
  <r>
    <x v="19"/>
    <s v="26125"/>
    <s v="DTE - Electric Company Hancock Peaker Station"/>
    <n v="6093411"/>
    <n v="99478913"/>
    <s v="1730_G_3"/>
    <x v="0"/>
    <x v="1"/>
    <n v="1.1990000000000001E-2"/>
    <n v="1.19499979E-2"/>
    <n v="1.1950000000000001E-2"/>
    <n v="2.1000000002824315E-9"/>
    <m/>
  </r>
  <r>
    <x v="19"/>
    <s v="26131"/>
    <s v="WHITE PINE ELECTRIC POWER LLC"/>
    <n v="7870111"/>
    <n v="3372213"/>
    <s v="10148_B_BLR 1"/>
    <x v="1"/>
    <x v="0"/>
    <n v="2.9"/>
    <m/>
    <n v="2.9030255751020002"/>
    <n v="3.0255751020002997E-3"/>
    <m/>
  </r>
  <r>
    <x v="19"/>
    <s v="26131"/>
    <s v="WHITE PINE ELECTRIC POWER LLC"/>
    <n v="7870111"/>
    <n v="3372213"/>
    <s v="10148_B_BLR 1"/>
    <x v="1"/>
    <x v="1"/>
    <n v="1.7399999999999902E-2"/>
    <m/>
    <n v="1.7418153509060001E-2"/>
    <n v="1.8153509060099549E-5"/>
    <m/>
  </r>
  <r>
    <x v="19"/>
    <s v="26131"/>
    <s v="WHITE PINE ELECTRIC POWER LLC"/>
    <n v="7870111"/>
    <n v="3372613"/>
    <s v="10148_B_BLR 2"/>
    <x v="1"/>
    <x v="0"/>
    <n v="0"/>
    <m/>
    <m/>
    <n v="0"/>
    <m/>
  </r>
  <r>
    <x v="19"/>
    <s v="26131"/>
    <s v="WHITE PINE ELECTRIC POWER LLC"/>
    <n v="7870111"/>
    <n v="3372613"/>
    <s v="10148_B_BLR 2"/>
    <x v="1"/>
    <x v="1"/>
    <n v="0"/>
    <m/>
    <m/>
    <n v="0"/>
    <m/>
  </r>
  <r>
    <x v="19"/>
    <s v="26133"/>
    <s v="Wolverine Power Supply - Hersey"/>
    <n v="7824811"/>
    <n v="2847613"/>
    <s v="1877_G_10"/>
    <x v="1"/>
    <x v="0"/>
    <n v="14.39"/>
    <m/>
    <n v="14.4050130754999"/>
    <n v="1.5013075499899387E-2"/>
    <m/>
  </r>
  <r>
    <x v="19"/>
    <s v="26133"/>
    <s v="Wolverine Power Supply - Hersey"/>
    <n v="7824811"/>
    <n v="2847613"/>
    <s v="1877_G_10"/>
    <x v="1"/>
    <x v="1"/>
    <n v="0.41"/>
    <m/>
    <n v="0.41042773346099998"/>
    <n v="4.2773346100000165E-4"/>
    <m/>
  </r>
  <r>
    <x v="19"/>
    <s v="26137"/>
    <s v="CMS Generation, Livingston Generating Station"/>
    <n v="6335011"/>
    <n v="16380213"/>
    <s v="55102_M_004"/>
    <x v="0"/>
    <x v="0"/>
    <n v="15.114999999999901"/>
    <n v="15.116386963"/>
    <n v="3.8754634239999999"/>
    <n v="-11.240923539000001"/>
    <m/>
  </r>
  <r>
    <x v="19"/>
    <s v="26137"/>
    <s v="CMS Generation, Livingston Generating Station"/>
    <n v="6335011"/>
    <n v="16380213"/>
    <s v="55102_M_004"/>
    <x v="0"/>
    <x v="1"/>
    <n v="3.3360000000000001E-2"/>
    <n v="3.3367500779999899E-2"/>
    <n v="8.8645004199999992E-3"/>
    <n v="-2.4503000359999902E-2"/>
    <m/>
  </r>
  <r>
    <x v="19"/>
    <s v="26137"/>
    <s v="Consumers Energy Gaylord Combustion Turbine Plant"/>
    <n v="7024811"/>
    <n v="15163813"/>
    <s v="1706_G_1"/>
    <x v="1"/>
    <x v="0"/>
    <n v="6.0449999999999999"/>
    <m/>
    <n v="6.0513067234560003"/>
    <n v="6.3067234560003627E-3"/>
    <m/>
  </r>
  <r>
    <x v="19"/>
    <s v="26137"/>
    <s v="Consumers Energy Gaylord Combustion Turbine Plant"/>
    <n v="7024811"/>
    <n v="15163813"/>
    <s v="1706_G_1"/>
    <x v="1"/>
    <x v="1"/>
    <n v="0.17755000000000001"/>
    <m/>
    <n v="0.17773523669724001"/>
    <n v="1.8523669723999325E-4"/>
    <m/>
  </r>
  <r>
    <x v="19"/>
    <s v="26137"/>
    <s v="Wolverine Power Supply Co-op - Alpine Power Plant"/>
    <n v="17884311"/>
    <n v="125795413"/>
    <s v="59926_G_AI1"/>
    <x v="0"/>
    <x v="0"/>
    <n v="31.09"/>
    <n v="37.734593750000002"/>
    <n v="37.735000931000002"/>
    <n v="4.0718099999992319E-4"/>
    <m/>
  </r>
  <r>
    <x v="19"/>
    <s v="26137"/>
    <s v="Wolverine Power Supply Co-op - Alpine Power Plant"/>
    <n v="17884311"/>
    <n v="125795413"/>
    <s v="59926_G_AI1"/>
    <x v="0"/>
    <x v="1"/>
    <n v="0.4703"/>
    <n v="0.69309637449999995"/>
    <n v="0.69309997799999901"/>
    <n v="3.6034999990608441E-6"/>
    <m/>
  </r>
  <r>
    <x v="19"/>
    <s v="26137"/>
    <s v="Wolverine Power Supply Co-op - Alpine Power Plant"/>
    <n v="17884311"/>
    <n v="125795513"/>
    <s v="59926_G_AI2"/>
    <x v="0"/>
    <x v="0"/>
    <n v="27.44"/>
    <n v="31.588230469999999"/>
    <n v="31.588500360000001"/>
    <n v="2.6989000000199326E-4"/>
    <m/>
  </r>
  <r>
    <x v="19"/>
    <s v="26137"/>
    <s v="Wolverine Power Supply Co-op - Alpine Power Plant"/>
    <n v="17884311"/>
    <n v="125795513"/>
    <s v="59926_G_AI2"/>
    <x v="0"/>
    <x v="1"/>
    <n v="0.39960000000000001"/>
    <n v="0.58070111099999999"/>
    <n v="0.58069998199999895"/>
    <n v="-1.1290000010433232E-6"/>
    <m/>
  </r>
  <r>
    <x v="19"/>
    <s v="26137"/>
    <s v="Wolverine Power, Gaylord Generating Station"/>
    <n v="8062511"/>
    <n v="7179513"/>
    <s v="7932_G_1"/>
    <x v="1"/>
    <x v="0"/>
    <n v="19.495000000000001"/>
    <m/>
    <n v="19.515339766569902"/>
    <n v="2.0339766569900775E-2"/>
    <m/>
  </r>
  <r>
    <x v="19"/>
    <s v="26137"/>
    <s v="Wolverine Power, Gaylord Generating Station"/>
    <n v="8062511"/>
    <n v="7179513"/>
    <s v="7932_G_1"/>
    <x v="1"/>
    <x v="1"/>
    <n v="0.17899999999999999"/>
    <m/>
    <n v="0.17918675267759901"/>
    <n v="1.8675267759901693E-4"/>
    <m/>
  </r>
  <r>
    <x v="19"/>
    <s v="26137"/>
    <s v="Wolverine Power, Gaylord Generating Station"/>
    <n v="8062511"/>
    <n v="7179613"/>
    <s v="7932_G_2"/>
    <x v="1"/>
    <x v="0"/>
    <n v="21.02"/>
    <m/>
    <n v="21.04193011592"/>
    <n v="2.1930115920000048E-2"/>
    <m/>
  </r>
  <r>
    <x v="19"/>
    <s v="26137"/>
    <s v="Wolverine Power, Gaylord Generating Station"/>
    <n v="8062511"/>
    <n v="7179613"/>
    <s v="7932_G_2"/>
    <x v="1"/>
    <x v="1"/>
    <n v="0.193"/>
    <m/>
    <n v="0.1932013575514"/>
    <n v="2.0135755139999434E-4"/>
    <m/>
  </r>
  <r>
    <x v="19"/>
    <s v="26137"/>
    <s v="Wolverine Power, Gaylord Generating Station"/>
    <n v="8062511"/>
    <n v="7179713"/>
    <s v="7932_G_3"/>
    <x v="1"/>
    <x v="0"/>
    <n v="18.13"/>
    <m/>
    <n v="18.148913523009899"/>
    <n v="1.8913523009899791E-2"/>
    <m/>
  </r>
  <r>
    <x v="19"/>
    <s v="26137"/>
    <s v="Wolverine Power, Gaylord Generating Station"/>
    <n v="8062511"/>
    <n v="7179713"/>
    <s v="7932_G_3"/>
    <x v="1"/>
    <x v="1"/>
    <n v="0.16650000000000001"/>
    <m/>
    <n v="0.16667370455149999"/>
    <n v="1.7370455149998132E-4"/>
    <m/>
  </r>
  <r>
    <x v="19"/>
    <s v="26139"/>
    <s v="Consumers Energy Co. - Zeeland Generating Station"/>
    <n v="7087211"/>
    <n v="14145813"/>
    <s v="55087_M_2C"/>
    <x v="0"/>
    <x v="0"/>
    <n v="193.5"/>
    <n v="193.48776563999999"/>
    <n v="26.976772296"/>
    <n v="-166.51099334399998"/>
    <m/>
  </r>
  <r>
    <x v="19"/>
    <s v="26139"/>
    <s v="Consumers Energy Co. - Zeeland Generating Station"/>
    <n v="7087211"/>
    <n v="14145813"/>
    <s v="55087_M_2C"/>
    <x v="0"/>
    <x v="1"/>
    <n v="9.43"/>
    <n v="9.4300581056999899"/>
    <n v="0.49705850544399999"/>
    <n v="-8.9329996002559895"/>
    <m/>
  </r>
  <r>
    <x v="19"/>
    <s v="26139"/>
    <s v="Diesel Plant"/>
    <n v="7087311"/>
    <n v="14145613"/>
    <s v="1826_G_1"/>
    <x v="1"/>
    <x v="0"/>
    <n v="0.40209999999999901"/>
    <m/>
    <n v="0.40251950652829899"/>
    <n v="4.1950652829997326E-4"/>
    <m/>
  </r>
  <r>
    <x v="19"/>
    <s v="26139"/>
    <s v="Diesel Plant"/>
    <n v="7087311"/>
    <n v="14145613"/>
    <s v="1826_G_1"/>
    <x v="1"/>
    <x v="1"/>
    <n v="5.0350000000000004E-3"/>
    <m/>
    <n v="5.0402528181301004E-3"/>
    <n v="5.2528181300999857E-6"/>
    <m/>
  </r>
  <r>
    <x v="19"/>
    <s v="26139"/>
    <s v="HOLLAND BOARD OF PUBLIC WORKS"/>
    <n v="7087011"/>
    <n v="14146113"/>
    <s v="6356_G_1"/>
    <x v="1"/>
    <x v="0"/>
    <n v="0.17025000000000001"/>
    <m/>
    <n v="0.17027071547304001"/>
    <n v="2.0715473040000543E-5"/>
    <m/>
  </r>
  <r>
    <x v="19"/>
    <s v="26139"/>
    <s v="HOLLAND BOARD OF PUBLIC WORKS"/>
    <n v="7087011"/>
    <n v="14146113"/>
    <s v="6356_G_1"/>
    <x v="1"/>
    <x v="1"/>
    <n v="0.10295"/>
    <m/>
    <n v="0.10296253113716999"/>
    <n v="1.2531137169993767E-5"/>
    <m/>
  </r>
  <r>
    <x v="19"/>
    <s v="26139"/>
    <s v="Holland BPW, Generating Station &amp; WWTP"/>
    <n v="8129311"/>
    <n v="6902813"/>
    <s v="1830_B_4"/>
    <x v="1"/>
    <x v="0"/>
    <n v="15.6821"/>
    <m/>
    <n v="15.682099693977101"/>
    <n v="-3.0602289946557448E-7"/>
    <m/>
  </r>
  <r>
    <x v="19"/>
    <s v="26139"/>
    <s v="Holland BPW, Generating Station &amp; WWTP"/>
    <n v="8129311"/>
    <n v="6902813"/>
    <s v="1830_B_4"/>
    <x v="1"/>
    <x v="1"/>
    <n v="14.17586"/>
    <m/>
    <n v="14.175860609466101"/>
    <n v="6.0946610069834151E-7"/>
    <m/>
  </r>
  <r>
    <x v="19"/>
    <s v="26139"/>
    <s v="Holland BPW, Generating Station &amp; WWTP"/>
    <n v="8129311"/>
    <n v="6902913"/>
    <s v="1830_B_5"/>
    <x v="0"/>
    <x v="0"/>
    <n v="0.10005"/>
    <n v="0.13866049194999999"/>
    <n v="0.138660499799999"/>
    <n v="7.849999011932951E-9"/>
    <m/>
  </r>
  <r>
    <x v="19"/>
    <s v="26139"/>
    <s v="Holland BPW, Generating Station &amp; WWTP"/>
    <n v="8129311"/>
    <n v="6902913"/>
    <s v="1830_B_5"/>
    <x v="0"/>
    <x v="1"/>
    <n v="1.24E-3"/>
    <n v="5.0785016999999998E-3"/>
    <n v="5.0784999999999997E-3"/>
    <n v="-1.7000000001460291E-9"/>
    <m/>
  </r>
  <r>
    <x v="19"/>
    <s v="26139"/>
    <s v="Holland BPW, Generating Station &amp; WWTP"/>
    <n v="8129311"/>
    <n v="6903113"/>
    <s v="1830_B_3"/>
    <x v="1"/>
    <x v="0"/>
    <n v="107.8805"/>
    <m/>
    <n v="107.880499826204"/>
    <n v="-1.7379599626110576E-7"/>
    <m/>
  </r>
  <r>
    <x v="19"/>
    <s v="26139"/>
    <s v="Holland BPW, Generating Station &amp; WWTP"/>
    <n v="8129311"/>
    <n v="6903113"/>
    <s v="1830_B_3"/>
    <x v="1"/>
    <x v="1"/>
    <n v="99.909094999999994"/>
    <m/>
    <n v="99.9090970636734"/>
    <n v="2.0636734063828044E-6"/>
    <m/>
  </r>
  <r>
    <x v="19"/>
    <s v="26139"/>
    <s v="J. H. Campbell Plant"/>
    <n v="8125511"/>
    <n v="6964113"/>
    <s v="1710_B_1"/>
    <x v="0"/>
    <x v="0"/>
    <n v="1234.5"/>
    <n v="1151.4158749999999"/>
    <n v="1151.4169644999899"/>
    <n v="1.0894999900301627E-3"/>
    <m/>
  </r>
  <r>
    <x v="19"/>
    <s v="26139"/>
    <s v="J. H. Campbell Plant"/>
    <n v="8125511"/>
    <n v="6964113"/>
    <s v="1710_B_1"/>
    <x v="0"/>
    <x v="1"/>
    <n v="2522.5"/>
    <n v="2416.67875"/>
    <n v="2416.675638011"/>
    <n v="-3.1119889999899897E-3"/>
    <m/>
  </r>
  <r>
    <x v="19"/>
    <s v="26139"/>
    <s v="J. H. Campbell Plant"/>
    <n v="8125511"/>
    <n v="6964313"/>
    <s v="1710_B_3"/>
    <x v="0"/>
    <x v="0"/>
    <n v="806.5"/>
    <n v="796.26824999999997"/>
    <n v="796.26909951999903"/>
    <n v="8.4951999906479614E-4"/>
    <m/>
  </r>
  <r>
    <x v="19"/>
    <s v="26139"/>
    <s v="J. H. Campbell Plant"/>
    <n v="8125511"/>
    <n v="6964313"/>
    <s v="1710_B_3"/>
    <x v="0"/>
    <x v="1"/>
    <n v="6900"/>
    <n v="6888.8765000000003"/>
    <n v="6888.8761350000004"/>
    <n v="-3.6499999987427145E-4"/>
    <m/>
  </r>
  <r>
    <x v="19"/>
    <s v="26139"/>
    <s v="J. H. Campbell Plant"/>
    <n v="8125511"/>
    <n v="6964413"/>
    <s v="1710_B_2"/>
    <x v="0"/>
    <x v="0"/>
    <n v="305.2"/>
    <n v="284.33165624999998"/>
    <n v="284.33214779999997"/>
    <n v="4.9154999999245774E-4"/>
    <m/>
  </r>
  <r>
    <x v="19"/>
    <s v="26139"/>
    <s v="J. H. Campbell Plant"/>
    <n v="8125511"/>
    <n v="6964413"/>
    <s v="1710_B_2"/>
    <x v="0"/>
    <x v="1"/>
    <n v="3427"/>
    <n v="3517.97"/>
    <n v="3517.97510899999"/>
    <n v="5.1089999901705596E-3"/>
    <m/>
  </r>
  <r>
    <x v="19"/>
    <s v="26139"/>
    <s v="J. H. Campbell Plant"/>
    <n v="8125511"/>
    <n v="6964913"/>
    <s v="1710_G_A"/>
    <x v="1"/>
    <x v="0"/>
    <n v="1.6435"/>
    <m/>
    <n v="1.64370004179809"/>
    <n v="2.0004179809007816E-4"/>
    <m/>
  </r>
  <r>
    <x v="19"/>
    <s v="26139"/>
    <s v="J. H. Campbell Plant"/>
    <n v="8125511"/>
    <n v="6964913"/>
    <s v="1710_G_A"/>
    <x v="1"/>
    <x v="1"/>
    <n v="2.8300000000000001E-3"/>
    <m/>
    <n v="2.83034411784709E-3"/>
    <n v="3.4411784708993781E-7"/>
    <m/>
  </r>
  <r>
    <x v="19"/>
    <s v="26139"/>
    <s v="J.B. Sims Generating Station"/>
    <n v="6336811"/>
    <n v="16370813"/>
    <s v="1825_B_3"/>
    <x v="0"/>
    <x v="0"/>
    <n v="460.41399999999999"/>
    <n v="460.47087499999998"/>
    <n v="460.47095225009701"/>
    <n v="7.7250097035630461E-5"/>
    <m/>
  </r>
  <r>
    <x v="19"/>
    <s v="26139"/>
    <s v="J.B. Sims Generating Station"/>
    <n v="6336811"/>
    <n v="16370813"/>
    <s v="1825_B_3"/>
    <x v="0"/>
    <x v="1"/>
    <n v="364.85336000000001"/>
    <n v="365.21756249999999"/>
    <n v="365.21625575985797"/>
    <n v="-1.3067401420130409E-3"/>
    <m/>
  </r>
  <r>
    <x v="19"/>
    <s v="26139"/>
    <s v="ZEELAND BOARD OF PUBLIC WORKS"/>
    <n v="6348411"/>
    <n v="16365413"/>
    <s v="1867_G_10"/>
    <x v="1"/>
    <x v="0"/>
    <n v="7.84"/>
    <m/>
    <n v="7.8547894729999896"/>
    <n v="1.4789472999989783E-2"/>
    <m/>
  </r>
  <r>
    <x v="19"/>
    <s v="26139"/>
    <s v="ZEELAND BOARD OF PUBLIC WORKS"/>
    <n v="6348411"/>
    <n v="16365413"/>
    <s v="1867_G_10"/>
    <x v="1"/>
    <x v="1"/>
    <n v="0.30485000000000001"/>
    <m/>
    <n v="0.30542508215999897"/>
    <n v="5.7508215999896306E-4"/>
    <m/>
  </r>
  <r>
    <x v="19"/>
    <s v="26147"/>
    <s v="DTE - Electric Company GREENWOOD ENERGY CENTER"/>
    <n v="7239211"/>
    <n v="7532913"/>
    <s v="6035_G_11-1"/>
    <x v="0"/>
    <x v="0"/>
    <n v="9.5"/>
    <n v="9.5373652349999993"/>
    <n v="9.5373707370999892"/>
    <n v="5.5020999898403034E-6"/>
    <m/>
  </r>
  <r>
    <x v="19"/>
    <s v="26147"/>
    <s v="DTE - Electric Company GREENWOOD ENERGY CENTER"/>
    <n v="7239211"/>
    <n v="7532913"/>
    <s v="6035_G_11-1"/>
    <x v="0"/>
    <x v="1"/>
    <n v="0.1"/>
    <n v="0.2095740814"/>
    <n v="0.20957400341099999"/>
    <n v="-7.7989000007994136E-8"/>
    <m/>
  </r>
  <r>
    <x v="19"/>
    <s v="26147"/>
    <s v="DTE - Electric Company GREENWOOD ENERGY CENTER"/>
    <n v="7239211"/>
    <n v="7533013"/>
    <s v="6035_G_11-2"/>
    <x v="0"/>
    <x v="0"/>
    <n v="12.7"/>
    <n v="12.6883632799999"/>
    <n v="12.688368071999999"/>
    <n v="4.7920000998402656E-6"/>
    <m/>
  </r>
  <r>
    <x v="19"/>
    <s v="26147"/>
    <s v="DTE - Electric Company GREENWOOD ENERGY CENTER"/>
    <n v="7239211"/>
    <n v="7533013"/>
    <s v="6035_G_11-2"/>
    <x v="0"/>
    <x v="1"/>
    <n v="0.2"/>
    <n v="0.2511485443"/>
    <n v="0.25114850502000002"/>
    <n v="-3.927999997488385E-8"/>
    <m/>
  </r>
  <r>
    <x v="19"/>
    <s v="26147"/>
    <s v="DTE - Electric Company GREENWOOD ENERGY CENTER"/>
    <n v="7239211"/>
    <n v="7533113"/>
    <s v="6035_G_11-3"/>
    <x v="0"/>
    <x v="0"/>
    <n v="11.3"/>
    <n v="11.29873828"/>
    <n v="11.298736143999999"/>
    <n v="-2.1360000008741054E-6"/>
    <m/>
  </r>
  <r>
    <x v="19"/>
    <s v="26147"/>
    <s v="DTE - Electric Company GREENWOOD ENERGY CENTER"/>
    <n v="7239211"/>
    <n v="7533113"/>
    <s v="6035_G_11-3"/>
    <x v="0"/>
    <x v="1"/>
    <n v="0.1"/>
    <n v="0.22144876099999999"/>
    <n v="0.22144900492"/>
    <n v="2.4392000000372782E-7"/>
    <m/>
  </r>
  <r>
    <x v="19"/>
    <s v="26147"/>
    <s v="DTE - Electric Company GREENWOOD ENERGY CENTER"/>
    <n v="7239211"/>
    <n v="7533413"/>
    <s v="6035_B_1"/>
    <x v="0"/>
    <x v="0"/>
    <n v="270.017"/>
    <n v="270.0415625"/>
    <n v="270.04137666499201"/>
    <n v="-1.8583500798285968E-4"/>
    <m/>
  </r>
  <r>
    <x v="19"/>
    <s v="26147"/>
    <s v="DTE - Electric Company GREENWOOD ENERGY CENTER"/>
    <n v="7239211"/>
    <n v="7533413"/>
    <s v="6035_B_1"/>
    <x v="0"/>
    <x v="1"/>
    <n v="2.1620949999999999"/>
    <n v="2.0474652099999999"/>
    <n v="2.0474585632682398"/>
    <n v="-6.646731760096003E-6"/>
    <m/>
  </r>
  <r>
    <x v="19"/>
    <s v="26147"/>
    <s v="ST. CLAIR / BELLE RIVER POWER PLANT"/>
    <n v="7239111"/>
    <n v="7534613"/>
    <s v="55718_G_GT3"/>
    <x v="0"/>
    <x v="0"/>
    <n v="11"/>
    <n v="11.000910155"/>
    <n v="11.000881650099901"/>
    <n v="-2.8504900098980102E-5"/>
    <m/>
  </r>
  <r>
    <x v="19"/>
    <s v="26147"/>
    <s v="ST. CLAIR / BELLE RIVER POWER PLANT"/>
    <n v="7239111"/>
    <n v="7534613"/>
    <s v="55718_G_GT3"/>
    <x v="0"/>
    <x v="1"/>
    <n v="0.3"/>
    <n v="0.25842834474999898"/>
    <n v="0.25842800459999898"/>
    <n v="-3.4014999999998352E-7"/>
    <m/>
  </r>
  <r>
    <x v="19"/>
    <s v="26147"/>
    <s v="ST. CLAIR / BELLE RIVER POWER PLANT"/>
    <n v="7239111"/>
    <n v="7534713"/>
    <s v="6034_B_1"/>
    <x v="0"/>
    <x v="0"/>
    <n v="3043.2530000000002"/>
    <n v="3043.498"/>
    <n v="3043.4979702337901"/>
    <n v="-2.9766209991066717E-5"/>
    <m/>
  </r>
  <r>
    <x v="19"/>
    <s v="26147"/>
    <s v="ST. CLAIR / BELLE RIVER POWER PLANT"/>
    <n v="7239111"/>
    <n v="7534713"/>
    <s v="6034_B_1"/>
    <x v="0"/>
    <x v="1"/>
    <n v="9235.0363550000002"/>
    <n v="9235.9050000000007"/>
    <n v="9235.9168973656997"/>
    <n v="1.1897365699041984E-2"/>
    <m/>
  </r>
  <r>
    <x v="19"/>
    <s v="26147"/>
    <s v="ST. CLAIR / BELLE RIVER POWER PLANT"/>
    <n v="7239111"/>
    <n v="7535613"/>
    <s v="6034_B_2"/>
    <x v="0"/>
    <x v="0"/>
    <n v="3954.9594999999999"/>
    <n v="3954.6039999999998"/>
    <n v="3954.5952994280501"/>
    <n v="-8.7005719497028622E-3"/>
    <m/>
  </r>
  <r>
    <x v="19"/>
    <s v="26147"/>
    <s v="ST. CLAIR / BELLE RIVER POWER PLANT"/>
    <n v="7239111"/>
    <n v="7535613"/>
    <s v="6034_B_2"/>
    <x v="0"/>
    <x v="1"/>
    <n v="11590.048145000001"/>
    <n v="11591.575999999999"/>
    <n v="11591.5789508694"/>
    <n v="2.9508694005926372E-3"/>
    <m/>
  </r>
  <r>
    <x v="19"/>
    <s v="26147"/>
    <s v="ST. CLAIR / BELLE RIVER POWER PLANT"/>
    <n v="7239111"/>
    <n v="7535913"/>
    <s v="55718_G_GT2"/>
    <x v="0"/>
    <x v="0"/>
    <n v="12.2"/>
    <n v="12.207886719999999"/>
    <n v="12.20787704"/>
    <n v="-9.6799999997898567E-6"/>
    <m/>
  </r>
  <r>
    <x v="19"/>
    <s v="26147"/>
    <s v="ST. CLAIR / BELLE RIVER POWER PLANT"/>
    <n v="7239111"/>
    <n v="7535913"/>
    <s v="55718_G_GT2"/>
    <x v="0"/>
    <x v="1"/>
    <n v="0.3"/>
    <n v="0.26958612059999998"/>
    <n v="0.2695860041"/>
    <n v="-1.1649999998031291E-7"/>
    <m/>
  </r>
  <r>
    <x v="19"/>
    <s v="26147"/>
    <s v="ST. CLAIR / BELLE RIVER POWER PLANT"/>
    <n v="7239111"/>
    <n v="7536013"/>
    <s v="1743_G_11"/>
    <x v="1"/>
    <x v="0"/>
    <n v="0.82999999999999896"/>
    <m/>
    <n v="0.83086589532749999"/>
    <n v="8.6589532750103171E-4"/>
    <m/>
  </r>
  <r>
    <x v="19"/>
    <s v="26147"/>
    <s v="ST. CLAIR / BELLE RIVER POWER PLANT"/>
    <n v="7239111"/>
    <n v="7536013"/>
    <s v="1743_G_11"/>
    <x v="1"/>
    <x v="1"/>
    <n v="1.4649999999999999E-3"/>
    <m/>
    <n v="1.46652837809999E-3"/>
    <n v="1.5283780999901086E-6"/>
    <m/>
  </r>
  <r>
    <x v="19"/>
    <s v="26147"/>
    <s v="ST. CLAIR / BELLE RIVER POWER PLANT"/>
    <n v="7239111"/>
    <n v="7536113"/>
    <s v="55718_G_GT4"/>
    <x v="0"/>
    <x v="0"/>
    <n v="12.3"/>
    <n v="12.408532225"/>
    <n v="12.408515530000001"/>
    <n v="-1.6694999999344873E-5"/>
    <m/>
  </r>
  <r>
    <x v="19"/>
    <s v="26147"/>
    <s v="ST. CLAIR / BELLE RIVER POWER PLANT"/>
    <n v="7239111"/>
    <n v="7536113"/>
    <s v="55718_G_GT4"/>
    <x v="0"/>
    <x v="1"/>
    <n v="0.3"/>
    <n v="0.25439871214999998"/>
    <n v="0.25439850349999998"/>
    <n v="-2.0864999999981038E-7"/>
    <m/>
  </r>
  <r>
    <x v="19"/>
    <s v="26147"/>
    <s v="ST. CLAIR / BELLE RIVER POWER PLANT"/>
    <n v="7239111"/>
    <n v="7536213"/>
    <s v="55718_G_GT1"/>
    <x v="0"/>
    <x v="0"/>
    <n v="11.4"/>
    <n v="11.424214845"/>
    <n v="11.424171009999901"/>
    <n v="-4.383500009907948E-5"/>
    <m/>
  </r>
  <r>
    <x v="19"/>
    <s v="26147"/>
    <s v="ST. CLAIR / BELLE RIVER POWER PLANT"/>
    <n v="7239111"/>
    <n v="7536213"/>
    <s v="55718_G_GT1"/>
    <x v="0"/>
    <x v="1"/>
    <n v="0.3"/>
    <n v="0.26665484620000002"/>
    <n v="0.26665450189999901"/>
    <n v="-3.4430000100948988E-7"/>
    <m/>
  </r>
  <r>
    <x v="19"/>
    <s v="26147"/>
    <s v="ST. CLAIR / BELLE RIVER POWER PLANT"/>
    <n v="7239111"/>
    <n v="7536413"/>
    <s v="6034_G_12-1"/>
    <x v="0"/>
    <x v="0"/>
    <n v="19.600000000000001"/>
    <n v="19.551515625"/>
    <n v="19.551521160999901"/>
    <n v="5.5359999002746463E-6"/>
    <m/>
  </r>
  <r>
    <x v="19"/>
    <s v="26147"/>
    <s v="ST. CLAIR / BELLE RIVER POWER PLANT"/>
    <n v="7239111"/>
    <n v="7536413"/>
    <s v="6034_G_12-1"/>
    <x v="0"/>
    <x v="1"/>
    <n v="0.4"/>
    <n v="0.4504654541"/>
    <n v="0.45046601009999998"/>
    <n v="5.559999999849019E-7"/>
    <m/>
  </r>
  <r>
    <x v="19"/>
    <s v="26147"/>
    <s v="ST. CLAIR / BELLE RIVER POWER PLANT"/>
    <n v="7239111"/>
    <n v="7536513"/>
    <s v="6034_G_12-2"/>
    <x v="0"/>
    <x v="0"/>
    <n v="19.600000000000001"/>
    <n v="19.694732420000001"/>
    <n v="19.694734133899999"/>
    <n v="1.7138999979238179E-6"/>
    <m/>
  </r>
  <r>
    <x v="19"/>
    <s v="26147"/>
    <s v="ST. CLAIR / BELLE RIVER POWER PLANT"/>
    <n v="7239111"/>
    <n v="7536513"/>
    <s v="6034_G_12-2"/>
    <x v="0"/>
    <x v="1"/>
    <n v="0.4"/>
    <n v="0.39836105345"/>
    <n v="0.39836151131199898"/>
    <n v="4.5786199898145696E-7"/>
    <m/>
  </r>
  <r>
    <x v="19"/>
    <s v="26147"/>
    <s v="ST. CLAIR / BELLE RIVER POWER PLANT"/>
    <n v="7239111"/>
    <n v="7536613"/>
    <s v="6034_G_13-1"/>
    <x v="0"/>
    <x v="0"/>
    <n v="15.4"/>
    <n v="15.351662109999999"/>
    <n v="15.351656540099899"/>
    <n v="-5.569900100255154E-6"/>
    <m/>
  </r>
  <r>
    <x v="19"/>
    <s v="26147"/>
    <s v="ST. CLAIR / BELLE RIVER POWER PLANT"/>
    <n v="7239111"/>
    <n v="7536613"/>
    <s v="6034_G_13-1"/>
    <x v="0"/>
    <x v="1"/>
    <n v="0.4"/>
    <n v="0.35929583739999998"/>
    <n v="0.35929600830000002"/>
    <n v="1.7090000004049699E-7"/>
    <m/>
  </r>
  <r>
    <x v="19"/>
    <s v="26147"/>
    <s v="ST. CLAIR / BELLE RIVER POWER PLANT"/>
    <n v="7239111"/>
    <n v="7538213"/>
    <s v="1743_B_7"/>
    <x v="0"/>
    <x v="0"/>
    <n v="1049.3209999999999"/>
    <n v="1049.405125"/>
    <n v="1049.4064753237999"/>
    <n v="1.3503237998975237E-3"/>
    <m/>
  </r>
  <r>
    <x v="19"/>
    <s v="26147"/>
    <s v="ST. CLAIR / BELLE RIVER POWER PLANT"/>
    <n v="7239111"/>
    <n v="7538213"/>
    <s v="1743_B_7"/>
    <x v="0"/>
    <x v="1"/>
    <n v="5600.0407599999999"/>
    <n v="5602.1769999999997"/>
    <n v="5602.1806204734803"/>
    <n v="3.6204734806233319E-3"/>
    <m/>
  </r>
  <r>
    <x v="19"/>
    <s v="26147"/>
    <s v="ST. CLAIR / BELLE RIVER POWER PLANT"/>
    <n v="7239111"/>
    <n v="7539613"/>
    <s v="1743_B_6"/>
    <x v="0"/>
    <x v="0"/>
    <n v="600.48749999999995"/>
    <n v="600.47912499999995"/>
    <n v="600.47782643828998"/>
    <n v="-1.2985617099730007E-3"/>
    <m/>
  </r>
  <r>
    <x v="19"/>
    <s v="26147"/>
    <s v="ST. CLAIR / BELLE RIVER POWER PLANT"/>
    <n v="7239111"/>
    <n v="7539613"/>
    <s v="1743_B_6"/>
    <x v="0"/>
    <x v="1"/>
    <n v="3019.52423"/>
    <n v="3019.4407500000002"/>
    <n v="3019.4380369078599"/>
    <n v="-2.7130921403113462E-3"/>
    <m/>
  </r>
  <r>
    <x v="19"/>
    <s v="26147"/>
    <s v="ST. CLAIR / BELLE RIVER POWER PLANT"/>
    <n v="7239111"/>
    <n v="7539813"/>
    <s v="1743_B_4"/>
    <x v="0"/>
    <x v="0"/>
    <n v="696.47550000000001"/>
    <n v="696.68431250000003"/>
    <n v="696.68328856227799"/>
    <n v="-1.0239377220386814E-3"/>
    <m/>
  </r>
  <r>
    <x v="19"/>
    <s v="26147"/>
    <s v="ST. CLAIR / BELLE RIVER POWER PLANT"/>
    <n v="7239111"/>
    <n v="7539813"/>
    <s v="1743_B_4"/>
    <x v="0"/>
    <x v="1"/>
    <n v="1780.507325"/>
    <n v="1768.816"/>
    <n v="1768.8150078789399"/>
    <n v="-9.9212106010782009E-4"/>
    <m/>
  </r>
  <r>
    <x v="19"/>
    <s v="26147"/>
    <s v="ST. CLAIR / BELLE RIVER POWER PLANT"/>
    <n v="7239111"/>
    <n v="7539913"/>
    <s v="1743_B_3"/>
    <x v="0"/>
    <x v="0"/>
    <n v="914.10150999999996"/>
    <n v="914.29387499999996"/>
    <n v="914.29428642481196"/>
    <n v="4.1142481200040493E-4"/>
    <m/>
  </r>
  <r>
    <x v="19"/>
    <s v="26147"/>
    <s v="ST. CLAIR / BELLE RIVER POWER PLANT"/>
    <n v="7239111"/>
    <n v="7539913"/>
    <s v="1743_B_3"/>
    <x v="0"/>
    <x v="1"/>
    <n v="1780.0694000000001"/>
    <n v="1780.29475"/>
    <n v="1780.2951441830501"/>
    <n v="3.9418305004801368E-4"/>
    <m/>
  </r>
  <r>
    <x v="19"/>
    <s v="26147"/>
    <s v="ST. CLAIR / BELLE RIVER POWER PLANT"/>
    <n v="7239111"/>
    <n v="7540013"/>
    <s v="1743_B_2"/>
    <x v="0"/>
    <x v="0"/>
    <n v="920.02099999999996"/>
    <n v="917.77206249999995"/>
    <n v="917.77356766091395"/>
    <n v="1.5051609140073197E-3"/>
    <m/>
  </r>
  <r>
    <x v="19"/>
    <s v="26147"/>
    <s v="ST. CLAIR / BELLE RIVER POWER PLANT"/>
    <n v="7239111"/>
    <n v="7540013"/>
    <s v="1743_B_2"/>
    <x v="0"/>
    <x v="1"/>
    <n v="1765.484465"/>
    <n v="1765.4925000000001"/>
    <n v="1765.4934389533801"/>
    <n v="9.3895338000038464E-4"/>
    <m/>
  </r>
  <r>
    <x v="19"/>
    <s v="26147"/>
    <s v="ST. CLAIR / BELLE RIVER POWER PLANT"/>
    <n v="7239111"/>
    <n v="7540113"/>
    <s v="1743_B_1"/>
    <x v="0"/>
    <x v="0"/>
    <n v="1281.96965"/>
    <n v="1282.1101249999999"/>
    <n v="1282.10791265136"/>
    <n v="-2.2123486398868408E-3"/>
    <m/>
  </r>
  <r>
    <x v="19"/>
    <s v="26147"/>
    <s v="ST. CLAIR / BELLE RIVER POWER PLANT"/>
    <n v="7239111"/>
    <n v="7540113"/>
    <s v="1743_B_1"/>
    <x v="0"/>
    <x v="1"/>
    <n v="2386.90834"/>
    <n v="2386.94875"/>
    <n v="2386.9492093736599"/>
    <n v="4.5937365985082579E-4"/>
    <m/>
  </r>
  <r>
    <x v="19"/>
    <s v="26149"/>
    <s v="Sturgis Municipal Power Plant"/>
    <n v="6356811"/>
    <n v="15701413"/>
    <s v="1855_G_1"/>
    <x v="1"/>
    <x v="0"/>
    <n v="4.3174999999999999"/>
    <m/>
    <n v="4.3180252285172998"/>
    <n v="5.2522851729985831E-4"/>
    <m/>
  </r>
  <r>
    <x v="19"/>
    <s v="26149"/>
    <s v="Sturgis Municipal Power Plant"/>
    <n v="6356811"/>
    <n v="15701413"/>
    <s v="1855_G_1"/>
    <x v="1"/>
    <x v="1"/>
    <n v="1.0945E-3"/>
    <m/>
    <n v="1.09463313534527E-3"/>
    <n v="1.331353452699649E-7"/>
    <m/>
  </r>
  <r>
    <x v="19"/>
    <s v="26159"/>
    <s v="Eastern Generation, LLC"/>
    <n v="9510111"/>
    <n v="57848113"/>
    <s v="55297_G_1"/>
    <x v="0"/>
    <x v="0"/>
    <n v="55"/>
    <n v="55.479070299999997"/>
    <n v="55.479030219999999"/>
    <n v="-4.0079999997999494E-5"/>
    <m/>
  </r>
  <r>
    <x v="19"/>
    <s v="26159"/>
    <s v="Eastern Generation, LLC"/>
    <n v="9510111"/>
    <n v="57848113"/>
    <s v="55297_G_1"/>
    <x v="0"/>
    <x v="1"/>
    <n v="4.2484999999999999"/>
    <n v="4.2618105469999996"/>
    <n v="4.2618155030000002"/>
    <n v="4.9560000006110272E-6"/>
    <m/>
  </r>
  <r>
    <x v="19"/>
    <s v="26159"/>
    <s v="Eastern Generation, LLC"/>
    <n v="9510111"/>
    <n v="57848213"/>
    <s v="55297_G_2"/>
    <x v="0"/>
    <x v="0"/>
    <n v="49.29"/>
    <n v="51.721582049999903"/>
    <n v="51.721587339999999"/>
    <n v="5.2900000966360494E-6"/>
    <m/>
  </r>
  <r>
    <x v="19"/>
    <s v="26159"/>
    <s v="Eastern Generation, LLC"/>
    <n v="9510111"/>
    <n v="57848213"/>
    <s v="55297_G_2"/>
    <x v="0"/>
    <x v="1"/>
    <n v="3.7475000000000001"/>
    <n v="3.758553955"/>
    <n v="3.7585470029999901"/>
    <n v="-6.952000009885495E-6"/>
    <m/>
  </r>
  <r>
    <x v="19"/>
    <s v="26159"/>
    <s v="Eastern Generation, LLC"/>
    <n v="9510111"/>
    <n v="57848313"/>
    <s v="55297_G_3"/>
    <x v="0"/>
    <x v="0"/>
    <n v="59.4"/>
    <n v="67.598554699999994"/>
    <n v="67.598850029999994"/>
    <n v="2.9533000000014908E-4"/>
    <m/>
  </r>
  <r>
    <x v="19"/>
    <s v="26159"/>
    <s v="Eastern Generation, LLC"/>
    <n v="9510111"/>
    <n v="57848313"/>
    <s v="55297_G_3"/>
    <x v="0"/>
    <x v="1"/>
    <n v="4.4974999999999996"/>
    <n v="4.5082890625000003"/>
    <n v="4.5083085079999998"/>
    <n v="1.9445499999548588E-5"/>
    <m/>
  </r>
  <r>
    <x v="19"/>
    <s v="26161"/>
    <s v="Advanced DisposalServices Arbor Hills Landfill Inc"/>
    <n v="6940911"/>
    <n v="124476513"/>
    <s v="55596_G_0002"/>
    <x v="1"/>
    <x v="0"/>
    <n v="16.844999999999899"/>
    <m/>
    <n v="16.8923025839999"/>
    <n v="4.7302584000000536E-2"/>
    <m/>
  </r>
  <r>
    <x v="19"/>
    <s v="26161"/>
    <s v="Advanced DisposalServices Arbor Hills Landfill Inc"/>
    <n v="6940911"/>
    <n v="124476513"/>
    <s v="55596_G_0002"/>
    <x v="1"/>
    <x v="1"/>
    <n v="9.9250000000000007"/>
    <m/>
    <n v="9.9528710519999901"/>
    <n v="2.7871051999989405E-2"/>
    <m/>
  </r>
  <r>
    <x v="19"/>
    <s v="26161"/>
    <s v="Advanced DisposalServices Arbor Hills Landfill Inc"/>
    <n v="6940911"/>
    <n v="124476613"/>
    <s v="55596_G_0003"/>
    <x v="1"/>
    <x v="0"/>
    <n v="32.994999999999898"/>
    <m/>
    <n v="33.087653881999998"/>
    <n v="9.2653882000099941E-2"/>
    <m/>
  </r>
  <r>
    <x v="19"/>
    <s v="26161"/>
    <s v="Advanced DisposalServices Arbor Hills Landfill Inc"/>
    <n v="6940911"/>
    <n v="124476613"/>
    <s v="55596_G_0003"/>
    <x v="1"/>
    <x v="1"/>
    <n v="22.52"/>
    <m/>
    <n v="22.583240077999999"/>
    <n v="6.3240077999999755E-2"/>
    <m/>
  </r>
  <r>
    <x v="19"/>
    <s v="26161"/>
    <s v="Advanced DisposalServices Arbor Hills Landfill Inc"/>
    <n v="6940911"/>
    <n v="14044213"/>
    <s v="55596_G_0001"/>
    <x v="1"/>
    <x v="0"/>
    <n v="30.945"/>
    <m/>
    <n v="31.0318981439999"/>
    <n v="8.6898143999899702E-2"/>
    <m/>
  </r>
  <r>
    <x v="19"/>
    <s v="26161"/>
    <s v="Advanced DisposalServices Arbor Hills Landfill Inc"/>
    <n v="6940911"/>
    <n v="14044213"/>
    <s v="55596_G_0001"/>
    <x v="1"/>
    <x v="1"/>
    <n v="20.66"/>
    <m/>
    <n v="20.718016297999998"/>
    <n v="5.8016297999998301E-2"/>
    <m/>
  </r>
  <r>
    <x v="19"/>
    <s v="26161"/>
    <s v="Advanced DisposalServices Arbor Hills Landfill Inc"/>
    <n v="6940911"/>
    <n v="82780713"/>
    <s v="55596_G_0004"/>
    <x v="1"/>
    <x v="0"/>
    <n v="16.864999999999998"/>
    <m/>
    <n v="16.912359286000001"/>
    <n v="4.7359286000002498E-2"/>
    <m/>
  </r>
  <r>
    <x v="19"/>
    <s v="26161"/>
    <s v="Advanced DisposalServices Arbor Hills Landfill Inc"/>
    <n v="6940911"/>
    <n v="82780713"/>
    <s v="55596_G_0004"/>
    <x v="1"/>
    <x v="1"/>
    <n v="0.17050000000000001"/>
    <m/>
    <n v="0.17097878615999901"/>
    <n v="4.787861599989951E-4"/>
    <m/>
  </r>
  <r>
    <x v="19"/>
    <s v="26161"/>
    <s v="UNIVERSITY OF MICHIGAN"/>
    <n v="8146111"/>
    <n v="6974313"/>
    <s v="50431_G_TG10"/>
    <x v="1"/>
    <x v="0"/>
    <n v="82.45"/>
    <m/>
    <n v="82.675886399999399"/>
    <n v="0.2258863999993963"/>
    <m/>
  </r>
  <r>
    <x v="19"/>
    <s v="26161"/>
    <s v="UNIVERSITY OF MICHIGAN"/>
    <n v="8146111"/>
    <n v="6974313"/>
    <s v="50431_G_TG10"/>
    <x v="1"/>
    <x v="1"/>
    <n v="0.25890000000000002"/>
    <m/>
    <n v="0.25960921679999999"/>
    <n v="7.0921679999996767E-4"/>
    <m/>
  </r>
  <r>
    <x v="19"/>
    <s v="26161"/>
    <s v="UNIVERSITY OF MICHIGAN"/>
    <n v="8146111"/>
    <n v="6974413"/>
    <s v="50431_G_TG9"/>
    <x v="1"/>
    <x v="0"/>
    <n v="9.2050000000000001"/>
    <m/>
    <n v="9.2302162199999493"/>
    <n v="2.5216219999949274E-2"/>
    <m/>
  </r>
  <r>
    <x v="19"/>
    <s v="26161"/>
    <s v="UNIVERSITY OF MICHIGAN"/>
    <n v="8146111"/>
    <n v="6974413"/>
    <s v="50431_G_TG9"/>
    <x v="1"/>
    <x v="1"/>
    <n v="4.1424999999999997E-2"/>
    <m/>
    <n v="4.1538474600000097E-2"/>
    <n v="1.1347460000010051E-4"/>
    <m/>
  </r>
  <r>
    <x v="19"/>
    <s v="26161"/>
    <s v="UNIVERSITY OF MICHIGAN"/>
    <n v="8146111"/>
    <n v="6974513"/>
    <s v="50431_G_TG1"/>
    <x v="1"/>
    <x v="0"/>
    <n v="100.8"/>
    <m/>
    <n v="101.076170399999"/>
    <n v="0.27617039999900328"/>
    <m/>
  </r>
  <r>
    <x v="19"/>
    <s v="26161"/>
    <s v="UNIVERSITY OF MICHIGAN"/>
    <n v="8146111"/>
    <n v="6974513"/>
    <s v="50431_G_TG1"/>
    <x v="1"/>
    <x v="1"/>
    <n v="0.47249999999999998"/>
    <m/>
    <n v="0.47379468599999802"/>
    <n v="1.2946859999980465E-3"/>
    <m/>
  </r>
  <r>
    <x v="19"/>
    <s v="26163"/>
    <s v="DEARBORN INDUSTRIAL GENERATION"/>
    <n v="7778711"/>
    <n v="3630913"/>
    <s v="55088_G_GTP1"/>
    <x v="0"/>
    <x v="0"/>
    <n v="96.95"/>
    <n v="93.214257799999999"/>
    <n v="93.214268141000005"/>
    <n v="1.0341000006519607E-5"/>
    <m/>
  </r>
  <r>
    <x v="19"/>
    <s v="26163"/>
    <s v="DEARBORN INDUSTRIAL GENERATION"/>
    <n v="7778711"/>
    <n v="3630913"/>
    <s v="55088_G_GTP1"/>
    <x v="0"/>
    <x v="1"/>
    <n v="11.32"/>
    <n v="1.8690230715"/>
    <n v="1.8690255389999899"/>
    <n v="2.4674999898888217E-6"/>
    <m/>
  </r>
  <r>
    <x v="19"/>
    <s v="26163"/>
    <s v="DEARBORN INDUSTRIAL GENERATION"/>
    <n v="7778711"/>
    <n v="3631013"/>
    <s v="55088_G_GT 1"/>
    <x v="0"/>
    <x v="0"/>
    <n v="172.9"/>
    <n v="172.38567189999901"/>
    <n v="172.38524679999901"/>
    <n v="-4.2510000000106629E-4"/>
    <m/>
  </r>
  <r>
    <x v="19"/>
    <s v="26163"/>
    <s v="DEARBORN INDUSTRIAL GENERATION"/>
    <n v="7778711"/>
    <n v="3631013"/>
    <s v="55088_G_GT 1"/>
    <x v="0"/>
    <x v="1"/>
    <n v="22.815000000000001"/>
    <n v="3.9746437989999999"/>
    <n v="3.9746510039999898"/>
    <n v="7.2049999899626016E-6"/>
    <m/>
  </r>
  <r>
    <x v="19"/>
    <s v="26163"/>
    <s v="DEARBORN INDUSTRIAL GENERATION"/>
    <n v="7778711"/>
    <n v="3631113"/>
    <s v="55088_G_GT2"/>
    <x v="0"/>
    <x v="0"/>
    <n v="171.1"/>
    <n v="171.88843750000001"/>
    <n v="171.88942241999999"/>
    <n v="9.8491999997918356E-4"/>
    <m/>
  </r>
  <r>
    <x v="19"/>
    <s v="26163"/>
    <s v="DEARBORN INDUSTRIAL GENERATION"/>
    <n v="7778711"/>
    <n v="3631113"/>
    <s v="55088_G_GT2"/>
    <x v="0"/>
    <x v="1"/>
    <n v="22.875"/>
    <n v="3.9867023924999998"/>
    <n v="3.9866825050000001"/>
    <n v="-1.9887499999704517E-5"/>
    <m/>
  </r>
  <r>
    <x v="19"/>
    <s v="26163"/>
    <s v="DEARBORN INDUSTRIAL GENERATION"/>
    <n v="7778711"/>
    <n v="3631213"/>
    <s v="55088_B_EUCTG3"/>
    <x v="0"/>
    <x v="0"/>
    <n v="15.875"/>
    <n v="16.060247069999999"/>
    <n v="16.060302659999898"/>
    <n v="5.5589999899297027E-5"/>
    <m/>
  </r>
  <r>
    <x v="19"/>
    <s v="26163"/>
    <s v="DEARBORN INDUSTRIAL GENERATION"/>
    <n v="7778711"/>
    <n v="3631213"/>
    <s v="55088_B_EUCTG3"/>
    <x v="0"/>
    <x v="1"/>
    <n v="222.3"/>
    <n v="164.83923439999899"/>
    <n v="164.83856450010001"/>
    <n v="-6.6989989898047497E-4"/>
    <m/>
  </r>
  <r>
    <x v="19"/>
    <s v="26163"/>
    <s v="DEARBORN INDUSTRIAL GENERATION"/>
    <n v="7778711"/>
    <n v="3631313"/>
    <s v="55088_B_EUCTG1"/>
    <x v="0"/>
    <x v="0"/>
    <n v="19.425000000000001"/>
    <n v="19.147388670000002"/>
    <n v="19.147374689999999"/>
    <n v="-1.3980000002078441E-5"/>
    <m/>
  </r>
  <r>
    <x v="19"/>
    <s v="26163"/>
    <s v="DEARBORN INDUSTRIAL GENERATION"/>
    <n v="7778711"/>
    <n v="3631313"/>
    <s v="55088_B_EUCTG1"/>
    <x v="0"/>
    <x v="1"/>
    <n v="242.2"/>
    <n v="180.47874999999999"/>
    <n v="180.478899329999"/>
    <n v="1.493299990045216E-4"/>
    <m/>
  </r>
  <r>
    <x v="19"/>
    <s v="26163"/>
    <s v="DEARBORN INDUSTRIAL GENERATION"/>
    <n v="7778711"/>
    <n v="3631413"/>
    <s v="55088_B_EUCTG2"/>
    <x v="0"/>
    <x v="0"/>
    <n v="23.754999999999999"/>
    <n v="24.914728515"/>
    <n v="24.914638459999999"/>
    <n v="-9.0055000001143526E-5"/>
    <m/>
  </r>
  <r>
    <x v="19"/>
    <s v="26163"/>
    <s v="DEARBORN INDUSTRIAL GENERATION"/>
    <n v="7778711"/>
    <n v="3631413"/>
    <s v="55088_B_EUCTG2"/>
    <x v="0"/>
    <x v="1"/>
    <n v="240.4"/>
    <n v="233.46756250000001"/>
    <n v="233.46833028"/>
    <n v="7.6777999998967061E-4"/>
    <m/>
  </r>
  <r>
    <x v="19"/>
    <s v="26163"/>
    <s v="DETROIT PUBLIC LIGHTING DEPARTMENT"/>
    <n v="8522911"/>
    <n v="242213"/>
    <s v="1822_B_5"/>
    <x v="0"/>
    <x v="0"/>
    <n v="0"/>
    <m/>
    <m/>
    <n v="0"/>
    <m/>
  </r>
  <r>
    <x v="19"/>
    <s v="26163"/>
    <s v="DETROIT PUBLIC LIGHTING DEPARTMENT"/>
    <n v="8522911"/>
    <n v="242213"/>
    <s v="1822_B_5"/>
    <x v="0"/>
    <x v="1"/>
    <n v="0"/>
    <m/>
    <m/>
    <n v="0"/>
    <m/>
  </r>
  <r>
    <x v="19"/>
    <s v="26163"/>
    <s v="DETROIT PUBLIC LIGHTING DEPARTMENT"/>
    <n v="8522911"/>
    <n v="242313"/>
    <s v="1822_G_6"/>
    <x v="0"/>
    <x v="0"/>
    <n v="0"/>
    <m/>
    <m/>
    <n v="0"/>
    <m/>
  </r>
  <r>
    <x v="19"/>
    <s v="26163"/>
    <s v="DETROIT PUBLIC LIGHTING DEPARTMENT"/>
    <n v="8522911"/>
    <n v="242313"/>
    <s v="1822_G_6"/>
    <x v="0"/>
    <x v="1"/>
    <n v="0"/>
    <m/>
    <m/>
    <n v="0"/>
    <m/>
  </r>
  <r>
    <x v="19"/>
    <s v="26163"/>
    <s v="DETROIT PUBLIC LIGHTING DEPARTMENT"/>
    <n v="8522911"/>
    <n v="242413"/>
    <s v="1822_B_7"/>
    <x v="0"/>
    <x v="0"/>
    <n v="0"/>
    <m/>
    <m/>
    <n v="0"/>
    <m/>
  </r>
  <r>
    <x v="19"/>
    <s v="26163"/>
    <s v="DETROIT PUBLIC LIGHTING DEPARTMENT"/>
    <n v="8522911"/>
    <n v="242413"/>
    <s v="1822_B_7"/>
    <x v="0"/>
    <x v="1"/>
    <n v="0"/>
    <m/>
    <m/>
    <n v="0"/>
    <m/>
  </r>
  <r>
    <x v="19"/>
    <s v="26163"/>
    <s v="DETROIT PUBLIC LIGHTING DEPARTMENT"/>
    <n v="8522911"/>
    <n v="242513"/>
    <s v="1822_G_GT1"/>
    <x v="0"/>
    <x v="0"/>
    <n v="0"/>
    <m/>
    <m/>
    <n v="0"/>
    <m/>
  </r>
  <r>
    <x v="19"/>
    <s v="26163"/>
    <s v="DETROIT PUBLIC LIGHTING DEPARTMENT"/>
    <n v="8522911"/>
    <n v="242513"/>
    <s v="1822_G_GT1"/>
    <x v="0"/>
    <x v="1"/>
    <n v="0"/>
    <m/>
    <m/>
    <n v="0"/>
    <m/>
  </r>
  <r>
    <x v="19"/>
    <s v="26163"/>
    <s v="DETROIT RENEWABLE POWER, LLC"/>
    <n v="8171811"/>
    <n v="4506413"/>
    <s v="10033_B_13"/>
    <x v="1"/>
    <x v="0"/>
    <n v="367.13"/>
    <m/>
    <n v="368.13583325999798"/>
    <n v="1.0058332599979849"/>
    <m/>
  </r>
  <r>
    <x v="19"/>
    <s v="26163"/>
    <s v="DETROIT RENEWABLE POWER, LLC"/>
    <n v="8171811"/>
    <n v="4506413"/>
    <s v="10033_B_13"/>
    <x v="1"/>
    <x v="1"/>
    <n v="45.147499999999901"/>
    <m/>
    <n v="45.271185990000099"/>
    <n v="0.12368599000019742"/>
    <m/>
  </r>
  <r>
    <x v="19"/>
    <s v="26163"/>
    <s v="DETROIT RENEWABLE POWER, LLC"/>
    <n v="8171811"/>
    <n v="4506513"/>
    <s v="10033_B_12"/>
    <x v="1"/>
    <x v="0"/>
    <n v="412.664999999999"/>
    <m/>
    <n v="413.79574602000099"/>
    <n v="1.1307460200019932"/>
    <m/>
  </r>
  <r>
    <x v="19"/>
    <s v="26163"/>
    <s v="DETROIT RENEWABLE POWER, LLC"/>
    <n v="8171811"/>
    <n v="4506513"/>
    <s v="10033_B_12"/>
    <x v="1"/>
    <x v="1"/>
    <n v="51.969499999999996"/>
    <m/>
    <n v="52.111882638000203"/>
    <n v="0.1423826380002069"/>
    <m/>
  </r>
  <r>
    <x v="19"/>
    <s v="26163"/>
    <s v="DETROIT RENEWABLE POWER, LLC"/>
    <n v="8171811"/>
    <n v="4506613"/>
    <s v="10033_B_11"/>
    <x v="1"/>
    <x v="0"/>
    <n v="466.094999999999"/>
    <m/>
    <n v="467.372077740002"/>
    <n v="1.2770777400029942"/>
    <m/>
  </r>
  <r>
    <x v="19"/>
    <s v="26163"/>
    <s v="DETROIT RENEWABLE POWER, LLC"/>
    <n v="8171811"/>
    <n v="4506613"/>
    <s v="10033_B_11"/>
    <x v="1"/>
    <x v="1"/>
    <n v="48.851999999999997"/>
    <m/>
    <n v="48.985841502000099"/>
    <n v="0.13384150200010225"/>
    <m/>
  </r>
  <r>
    <x v="19"/>
    <s v="26163"/>
    <s v="DTE - Electric Company DELRAY POWER PLANT"/>
    <n v="7306011"/>
    <n v="11096913"/>
    <s v="1728_G_11-1"/>
    <x v="0"/>
    <x v="0"/>
    <n v="0.2"/>
    <n v="0.24035197450000001"/>
    <n v="0.24035201"/>
    <n v="3.5499999995192155E-8"/>
    <m/>
  </r>
  <r>
    <x v="19"/>
    <s v="26163"/>
    <s v="DTE - Electric Company DELRAY POWER PLANT"/>
    <n v="7306011"/>
    <n v="11096913"/>
    <s v="1728_G_11-1"/>
    <x v="0"/>
    <x v="1"/>
    <n v="0"/>
    <n v="2.9440000054999898E-3"/>
    <n v="2.944E-3"/>
    <n v="-5.4999897865226632E-12"/>
    <m/>
  </r>
  <r>
    <x v="19"/>
    <s v="26163"/>
    <s v="DTE - Electric Company DELRAY POWER PLANT"/>
    <n v="7306011"/>
    <n v="11097013"/>
    <s v="1728_G_12-1"/>
    <x v="0"/>
    <x v="0"/>
    <n v="9.1"/>
    <n v="9.1469531249999996"/>
    <n v="9.1469524999999994"/>
    <n v="-6.2500000019838353E-7"/>
    <m/>
  </r>
  <r>
    <x v="19"/>
    <s v="26163"/>
    <s v="DTE - Electric Company DELRAY POWER PLANT"/>
    <n v="7306011"/>
    <n v="11097013"/>
    <s v="1728_G_12-1"/>
    <x v="0"/>
    <x v="1"/>
    <n v="0.1"/>
    <n v="0.1016585312"/>
    <n v="0.101658501"/>
    <n v="-3.0200000000757399E-8"/>
    <m/>
  </r>
  <r>
    <x v="19"/>
    <s v="26163"/>
    <s v="DTE - Electric Company RIVER ROUGE"/>
    <n v="8229311"/>
    <n v="6593713"/>
    <s v="1740_B_2"/>
    <x v="0"/>
    <x v="0"/>
    <n v="0"/>
    <m/>
    <m/>
    <n v="0"/>
    <m/>
  </r>
  <r>
    <x v="19"/>
    <s v="26163"/>
    <s v="DTE - Electric Company RIVER ROUGE"/>
    <n v="8229311"/>
    <n v="6593713"/>
    <s v="1740_B_2"/>
    <x v="0"/>
    <x v="1"/>
    <n v="0"/>
    <m/>
    <m/>
    <n v="0"/>
    <m/>
  </r>
  <r>
    <x v="19"/>
    <s v="26163"/>
    <s v="DTE - Electric Company RIVER ROUGE"/>
    <n v="8229311"/>
    <n v="6594513"/>
    <s v="1740_B_1"/>
    <x v="0"/>
    <x v="0"/>
    <n v="0"/>
    <m/>
    <m/>
    <n v="0"/>
    <m/>
  </r>
  <r>
    <x v="19"/>
    <s v="26163"/>
    <s v="DTE - Electric Company RIVER ROUGE"/>
    <n v="8229311"/>
    <n v="6594513"/>
    <s v="1740_B_1"/>
    <x v="0"/>
    <x v="1"/>
    <n v="0"/>
    <m/>
    <m/>
    <n v="0"/>
    <m/>
  </r>
  <r>
    <x v="19"/>
    <s v="26163"/>
    <s v="DTE - Electric Company RIVER ROUGE"/>
    <n v="8229311"/>
    <n v="6594613"/>
    <s v="1740_B_3"/>
    <x v="0"/>
    <x v="0"/>
    <n v="1859.74"/>
    <n v="1859.4311250000001"/>
    <n v="1859.4312113067599"/>
    <n v="8.6306759840226732E-5"/>
    <m/>
  </r>
  <r>
    <x v="19"/>
    <s v="26163"/>
    <s v="DTE - Electric Company RIVER ROUGE"/>
    <n v="8229311"/>
    <n v="6594613"/>
    <s v="1740_B_3"/>
    <x v="0"/>
    <x v="1"/>
    <n v="2806.1423500000001"/>
    <n v="2805.7047499999999"/>
    <n v="2805.7008088482198"/>
    <n v="-3.9411517800544971E-3"/>
    <m/>
  </r>
  <r>
    <x v="19"/>
    <s v="26163"/>
    <s v="DTE - Electric Company TRENTON CHANNEL"/>
    <n v="7422511"/>
    <n v="10892713"/>
    <s v="1745_B_9A"/>
    <x v="0"/>
    <x v="0"/>
    <n v="1765.4725000000001"/>
    <n v="1765.648625"/>
    <n v="1765.6464612264001"/>
    <n v="-2.1637735999320284E-3"/>
    <m/>
  </r>
  <r>
    <x v="19"/>
    <s v="26163"/>
    <s v="DTE - Electric Company TRENTON CHANNEL"/>
    <n v="7422511"/>
    <n v="10892713"/>
    <s v="1745_B_9A"/>
    <x v="0"/>
    <x v="1"/>
    <n v="9395.0477749999991"/>
    <n v="9361.5409999999993"/>
    <n v="9361.5445417963092"/>
    <n v="3.5417963099462213E-3"/>
    <m/>
  </r>
  <r>
    <x v="19"/>
    <s v="26163"/>
    <s v="DTE - Electric Company TRENTON CHANNEL"/>
    <n v="7422511"/>
    <n v="90099913"/>
    <s v="1745_M_19"/>
    <x v="0"/>
    <x v="0"/>
    <n v="180.539999999999"/>
    <n v="180.56146839999201"/>
    <n v="1.58500015E-4"/>
    <n v="-180.561309899977"/>
    <m/>
  </r>
  <r>
    <x v="19"/>
    <s v="26163"/>
    <s v="DTE - Electric Company TRENTON CHANNEL"/>
    <n v="7422511"/>
    <n v="90099913"/>
    <s v="1745_M_19"/>
    <x v="0"/>
    <x v="1"/>
    <n v="549.54251999999997"/>
    <n v="549.33094700002596"/>
    <n v="5.9200000507999998E-4"/>
    <n v="-549.33035500002086"/>
    <m/>
  </r>
  <r>
    <x v="19"/>
    <s v="26163"/>
    <s v="Sumpter Generating Plant"/>
    <n v="6441111"/>
    <n v="16724713"/>
    <s v="7972_G_3"/>
    <x v="0"/>
    <x v="0"/>
    <n v="18.8"/>
    <n v="18.714027344999899"/>
    <n v="18.714037220000002"/>
    <n v="9.8750001029657142E-6"/>
    <m/>
  </r>
  <r>
    <x v="19"/>
    <s v="26163"/>
    <s v="Sumpter Generating Plant"/>
    <n v="6441111"/>
    <n v="16724713"/>
    <s v="7972_G_3"/>
    <x v="0"/>
    <x v="1"/>
    <n v="0.23805000000000001"/>
    <n v="0.31117352295"/>
    <n v="0.3111735034"/>
    <n v="-1.9550000007750867E-8"/>
    <m/>
  </r>
  <r>
    <x v="19"/>
    <s v="26163"/>
    <s v="Sumpter Generating Plant"/>
    <n v="6441111"/>
    <n v="16724813"/>
    <s v="7972_G_2"/>
    <x v="0"/>
    <x v="0"/>
    <n v="17.899999999999899"/>
    <n v="17.866150389999898"/>
    <n v="17.8661439209999"/>
    <n v="-6.4689999987876945E-6"/>
    <m/>
  </r>
  <r>
    <x v="19"/>
    <s v="26163"/>
    <s v="Sumpter Generating Plant"/>
    <n v="6441111"/>
    <n v="16724813"/>
    <s v="7972_G_2"/>
    <x v="0"/>
    <x v="1"/>
    <n v="0.2455"/>
    <n v="0.32077743530000002"/>
    <n v="0.32077751031000001"/>
    <n v="7.5009999989106291E-8"/>
    <m/>
  </r>
  <r>
    <x v="19"/>
    <s v="26163"/>
    <s v="Sumpter Generating Plant"/>
    <n v="6441111"/>
    <n v="16724913"/>
    <s v="7972_G_4"/>
    <x v="0"/>
    <x v="0"/>
    <n v="17.7"/>
    <n v="17.650849610000002"/>
    <n v="17.650840029000001"/>
    <n v="-9.5810000004803442E-6"/>
    <m/>
  </r>
  <r>
    <x v="19"/>
    <s v="26163"/>
    <s v="Sumpter Generating Plant"/>
    <n v="6441111"/>
    <n v="16724913"/>
    <s v="7972_G_4"/>
    <x v="0"/>
    <x v="1"/>
    <n v="0.25295000000000001"/>
    <n v="0.33057833860000002"/>
    <n v="0.33057850460999899"/>
    <n v="1.6600999896976276E-7"/>
    <m/>
  </r>
  <r>
    <x v="19"/>
    <s v="26163"/>
    <s v="Sumpter Generating Plant"/>
    <n v="6441111"/>
    <n v="16725013"/>
    <s v="7972_G_1"/>
    <x v="0"/>
    <x v="0"/>
    <n v="17.2"/>
    <n v="17.240898439999999"/>
    <n v="17.240891051999998"/>
    <n v="-7.3880000002191082E-6"/>
    <m/>
  </r>
  <r>
    <x v="19"/>
    <s v="26163"/>
    <s v="Sumpter Generating Plant"/>
    <n v="6441111"/>
    <n v="16725013"/>
    <s v="7972_G_1"/>
    <x v="0"/>
    <x v="1"/>
    <n v="0.25774999999999998"/>
    <n v="0.33678082274999999"/>
    <n v="0.336781004709999"/>
    <n v="1.819599990127152E-7"/>
    <m/>
  </r>
  <r>
    <x v="19"/>
    <s v="26163"/>
    <s v="WYANDOTTE DEPT MUNI POWER PLANT"/>
    <n v="7902611"/>
    <n v="3280113"/>
    <s v="1866_B_5"/>
    <x v="0"/>
    <x v="0"/>
    <n v="14.1"/>
    <n v="14.070035154999999"/>
    <n v="14.0700405850999"/>
    <n v="5.4300999003942252E-6"/>
    <m/>
  </r>
  <r>
    <x v="19"/>
    <s v="26163"/>
    <s v="WYANDOTTE DEPT MUNI POWER PLANT"/>
    <n v="7902611"/>
    <n v="3280113"/>
    <s v="1866_B_5"/>
    <x v="0"/>
    <x v="1"/>
    <n v="8.5599999999999898E-2"/>
    <n v="3.2956283569999897E-2"/>
    <n v="3.2956497899999999E-2"/>
    <n v="2.1433000010201431E-7"/>
    <m/>
  </r>
  <r>
    <x v="19"/>
    <s v="26163"/>
    <s v="WYANDOTTE DEPT MUNI POWER PLANT"/>
    <n v="7902611"/>
    <n v="3280213"/>
    <s v="1866_B_7"/>
    <x v="0"/>
    <x v="0"/>
    <n v="25"/>
    <n v="25.036582030000002"/>
    <n v="25.036566570999899"/>
    <n v="-1.5459000103135168E-5"/>
    <m/>
  </r>
  <r>
    <x v="19"/>
    <s v="26163"/>
    <s v="WYANDOTTE DEPT MUNI POWER PLANT"/>
    <n v="7902611"/>
    <n v="3280213"/>
    <s v="1866_B_7"/>
    <x v="0"/>
    <x v="1"/>
    <n v="2.4394999999999998"/>
    <n v="2.4481882325000002"/>
    <n v="2.4481985212999899"/>
    <n v="1.0288799989766062E-5"/>
    <m/>
  </r>
  <r>
    <x v="19"/>
    <s v="26163"/>
    <s v="WYANDOTTE DEPT MUNI POWER PLANT"/>
    <n v="7902611"/>
    <n v="3280513"/>
    <s v="1866_B_8"/>
    <x v="0"/>
    <x v="0"/>
    <n v="0"/>
    <m/>
    <m/>
    <n v="0"/>
    <m/>
  </r>
  <r>
    <x v="19"/>
    <s v="26163"/>
    <s v="WYANDOTTE DEPT MUNI POWER PLANT"/>
    <n v="7902611"/>
    <n v="3280513"/>
    <s v="1866_B_8"/>
    <x v="0"/>
    <x v="1"/>
    <n v="0"/>
    <m/>
    <m/>
    <n v="0"/>
    <m/>
  </r>
  <r>
    <x v="19"/>
    <s v="26165"/>
    <s v="Cadillac Renewable Energy Facility"/>
    <n v="6180011"/>
    <n v="82794013"/>
    <s v="54415_B_101613"/>
    <x v="0"/>
    <x v="0"/>
    <n v="177.65"/>
    <n v="180.53601560000001"/>
    <n v="180.536087501"/>
    <n v="7.1900999984109148E-5"/>
    <m/>
  </r>
  <r>
    <x v="19"/>
    <s v="26165"/>
    <s v="Cadillac Renewable Energy Facility"/>
    <n v="6180011"/>
    <n v="82794013"/>
    <s v="54415_B_101613"/>
    <x v="0"/>
    <x v="1"/>
    <n v="57.65"/>
    <n v="57.920273450000003"/>
    <n v="57.920302489999997"/>
    <n v="2.90399999940405E-5"/>
    <m/>
  </r>
  <r>
    <x v="20"/>
    <s v="27007"/>
    <s v="Otter Tail Power Co - Solway Plant"/>
    <n v="9516311"/>
    <n v="57875813"/>
    <s v="7947_G_1"/>
    <x v="0"/>
    <x v="0"/>
    <n v="27.1"/>
    <n v="27.0478046899999"/>
    <n v="27.0477916"/>
    <n v="-1.3089999900017801E-5"/>
    <m/>
  </r>
  <r>
    <x v="20"/>
    <s v="27009"/>
    <s v="Xcel Energy - Granite City Generating"/>
    <n v="6190211"/>
    <n v="15246213"/>
    <s v="1910_G_4"/>
    <x v="1"/>
    <x v="0"/>
    <n v="0.20233999999999999"/>
    <m/>
    <n v="0.20255097465096999"/>
    <n v="2.1097465097000279E-4"/>
    <m/>
  </r>
  <r>
    <x v="20"/>
    <s v="27009"/>
    <s v="Xcel Energy - Granite City Generating"/>
    <n v="6190211"/>
    <n v="15246213"/>
    <s v="1910_G_4"/>
    <x v="1"/>
    <x v="1"/>
    <n v="3.8379999999999998E-3"/>
    <m/>
    <n v="3.8420017901220002E-3"/>
    <n v="4.0017901220003836E-6"/>
    <m/>
  </r>
  <r>
    <x v="20"/>
    <s v="27009"/>
    <s v="Xcel Energy - Granite City Generating"/>
    <n v="6190211"/>
    <n v="15246313"/>
    <s v="1910_G_3"/>
    <x v="1"/>
    <x v="0"/>
    <n v="0.20233999999999999"/>
    <m/>
    <n v="0.20255097465096999"/>
    <n v="2.1097465097000279E-4"/>
    <m/>
  </r>
  <r>
    <x v="20"/>
    <s v="27009"/>
    <s v="Xcel Energy - Granite City Generating"/>
    <n v="6190211"/>
    <n v="15246313"/>
    <s v="1910_G_3"/>
    <x v="1"/>
    <x v="1"/>
    <n v="3.8379999999999998E-3"/>
    <m/>
    <n v="3.8420017901220002E-3"/>
    <n v="4.0017901220003836E-6"/>
    <m/>
  </r>
  <r>
    <x v="20"/>
    <s v="27009"/>
    <s v="Xcel Energy - Granite City Generating"/>
    <n v="6190211"/>
    <n v="15246413"/>
    <s v="1910_G_2"/>
    <x v="1"/>
    <x v="0"/>
    <n v="0.15414"/>
    <m/>
    <n v="0.15430071338667001"/>
    <n v="1.6071338667000834E-4"/>
    <m/>
  </r>
  <r>
    <x v="20"/>
    <s v="27009"/>
    <s v="Xcel Energy - Granite City Generating"/>
    <n v="6190211"/>
    <n v="15246413"/>
    <s v="1910_G_2"/>
    <x v="1"/>
    <x v="1"/>
    <n v="3.336E-3"/>
    <m/>
    <n v="3.3394783238249902E-3"/>
    <n v="3.4783238249901614E-6"/>
    <m/>
  </r>
  <r>
    <x v="20"/>
    <s v="27009"/>
    <s v="Xcel Energy - Granite City Generating"/>
    <n v="6190211"/>
    <n v="15246513"/>
    <s v="1910_G_1"/>
    <x v="1"/>
    <x v="0"/>
    <n v="0.3609"/>
    <m/>
    <n v="0.361276304059299"/>
    <n v="3.7630405929900412E-4"/>
    <m/>
  </r>
  <r>
    <x v="20"/>
    <s v="27009"/>
    <s v="Xcel Energy - Granite City Generating"/>
    <n v="6190211"/>
    <n v="15246513"/>
    <s v="1910_G_1"/>
    <x v="1"/>
    <x v="1"/>
    <n v="1.068E-2"/>
    <m/>
    <n v="1.0691135442198E-2"/>
    <n v="1.1135442197999362E-5"/>
    <m/>
  </r>
  <r>
    <x v="20"/>
    <s v="27013"/>
    <s v="Mankato Energy Center LLC"/>
    <n v="13597611"/>
    <n v="79510813"/>
    <s v="56104_G_CTG2"/>
    <x v="0"/>
    <x v="0"/>
    <n v="31.090030070000001"/>
    <n v="26.536283205"/>
    <n v="26.5362544601225"/>
    <n v="-2.8744877500486155E-5"/>
    <m/>
  </r>
  <r>
    <x v="20"/>
    <s v="27013"/>
    <s v="Mankato Energy Center LLC"/>
    <n v="13597611"/>
    <n v="79510813"/>
    <s v="56104_G_CTG2"/>
    <x v="0"/>
    <x v="1"/>
    <n v="1.9430008063999999"/>
    <n v="1.9944979249999999"/>
    <n v="1.99449889707321"/>
    <n v="9.7207321014813886E-7"/>
    <m/>
  </r>
  <r>
    <x v="20"/>
    <s v="27013"/>
    <s v="Xcel Energy - Key City/Wilmarth"/>
    <n v="7623111"/>
    <n v="11476213"/>
    <s v="1934_B_2"/>
    <x v="1"/>
    <x v="0"/>
    <n v="305.10000000000002"/>
    <m/>
    <n v="305.93599619999799"/>
    <n v="0.8359961999979646"/>
    <m/>
  </r>
  <r>
    <x v="20"/>
    <s v="27013"/>
    <s v="Xcel Energy - Key City/Wilmarth"/>
    <n v="7623111"/>
    <n v="11476213"/>
    <s v="1934_B_2"/>
    <x v="1"/>
    <x v="1"/>
    <n v="6.8"/>
    <m/>
    <n v="6.8186275800000002"/>
    <n v="1.8627580000000421E-2"/>
    <m/>
  </r>
  <r>
    <x v="20"/>
    <s v="27013"/>
    <s v="Xcel Energy - Key City/Wilmarth"/>
    <n v="7623111"/>
    <n v="11476313"/>
    <s v="1934_B_1"/>
    <x v="1"/>
    <x v="0"/>
    <n v="329.1"/>
    <m/>
    <n v="330.00174059999898"/>
    <n v="0.90174059999895917"/>
    <m/>
  </r>
  <r>
    <x v="20"/>
    <s v="27013"/>
    <s v="Xcel Energy - Key City/Wilmarth"/>
    <n v="7623111"/>
    <n v="11476313"/>
    <s v="1934_B_1"/>
    <x v="1"/>
    <x v="1"/>
    <n v="13.6"/>
    <m/>
    <n v="13.637258820000101"/>
    <n v="3.7258820000101167E-2"/>
    <m/>
  </r>
  <r>
    <x v="20"/>
    <s v="27015"/>
    <s v="New Ulm Public Utilities - Municipal Power"/>
    <n v="7011011"/>
    <n v="14899113"/>
    <s v="2001_B_4"/>
    <x v="1"/>
    <x v="0"/>
    <n v="18.510000000000002"/>
    <m/>
    <n v="18.56071644"/>
    <n v="5.0716439999998641E-2"/>
    <m/>
  </r>
  <r>
    <x v="20"/>
    <s v="27015"/>
    <s v="New Ulm Public Utilities - Municipal Power"/>
    <n v="7011011"/>
    <n v="14899113"/>
    <s v="2001_B_4"/>
    <x v="1"/>
    <x v="1"/>
    <n v="3.9660000000000001E-2"/>
    <m/>
    <n v="3.9768681599999703E-2"/>
    <n v="1.0868159999970206E-4"/>
    <m/>
  </r>
  <r>
    <x v="20"/>
    <s v="27015"/>
    <s v="New Ulm Public Utilities - Municipal Power"/>
    <n v="7011011"/>
    <n v="14899213"/>
    <s v="2001_G_5"/>
    <x v="1"/>
    <x v="0"/>
    <n v="0.7339"/>
    <m/>
    <n v="0.73528347999999999"/>
    <n v="1.3834799999999925E-3"/>
    <m/>
  </r>
  <r>
    <x v="20"/>
    <s v="27015"/>
    <s v="New Ulm Public Utilities - Municipal Power"/>
    <n v="7011011"/>
    <n v="14899213"/>
    <s v="2001_G_5"/>
    <x v="1"/>
    <x v="1"/>
    <n v="8.4229999999999999E-3"/>
    <m/>
    <n v="8.4388778699999896E-3"/>
    <n v="1.5877869999989663E-5"/>
    <m/>
  </r>
  <r>
    <x v="20"/>
    <s v="27015"/>
    <s v="New Ulm Public Utilities - Municipal Power"/>
    <n v="7011011"/>
    <n v="14899313"/>
    <s v="2001_G_7"/>
    <x v="0"/>
    <x v="0"/>
    <n v="2.4430000000000001"/>
    <n v="2.8623002929999899"/>
    <n v="2.8623002"/>
    <n v="-9.2999989931286109E-8"/>
    <m/>
  </r>
  <r>
    <x v="20"/>
    <s v="27015"/>
    <s v="New Ulm Public Utilities - Municipal Power"/>
    <n v="7011011"/>
    <n v="14899313"/>
    <s v="2001_G_7"/>
    <x v="0"/>
    <x v="1"/>
    <n v="2.4219999999999998E-2"/>
    <n v="0.811049926999999"/>
    <n v="0.81105000199999999"/>
    <n v="7.5000000987479609E-8"/>
    <m/>
  </r>
  <r>
    <x v="20"/>
    <s v="27019"/>
    <s v="Great River Energy - Saint Bonifacius"/>
    <n v="7003611"/>
    <n v="15160113"/>
    <s v="6824_G_2"/>
    <x v="0"/>
    <x v="0"/>
    <n v="2.3029999999999999"/>
    <n v="2.9712993164999899"/>
    <n v="2.9713000009999901"/>
    <n v="6.845000002364543E-7"/>
    <m/>
  </r>
  <r>
    <x v="20"/>
    <s v="27019"/>
    <s v="Great River Energy - Saint Bonifacius"/>
    <n v="7003611"/>
    <n v="15160113"/>
    <s v="6824_G_2"/>
    <x v="0"/>
    <x v="1"/>
    <n v="0.14180000000000001"/>
    <n v="0.138249984749999"/>
    <n v="0.13825000130000001"/>
    <n v="1.6550001008530657E-8"/>
    <m/>
  </r>
  <r>
    <x v="20"/>
    <s v="27019"/>
    <s v="Great River Energy - Saint Bonifacius"/>
    <n v="7003611"/>
    <n v="15160213"/>
    <s v="6824_G_1"/>
    <x v="0"/>
    <x v="0"/>
    <n v="2.238"/>
    <n v="2.9844992674999999"/>
    <n v="2.9845000210000001"/>
    <n v="7.5350000017238017E-7"/>
    <m/>
  </r>
  <r>
    <x v="20"/>
    <s v="27019"/>
    <s v="Great River Energy - Saint Bonifacius"/>
    <n v="7003611"/>
    <n v="15160213"/>
    <s v="6824_G_1"/>
    <x v="0"/>
    <x v="1"/>
    <n v="0.13780000000000001"/>
    <n v="0.13664999389999999"/>
    <n v="0.1366500038"/>
    <n v="9.90000001421798E-9"/>
    <m/>
  </r>
  <r>
    <x v="20"/>
    <s v="27019"/>
    <s v="MMPA - Minnesota River Station"/>
    <n v="7005011"/>
    <n v="15154413"/>
    <s v="7844_G_UOO1"/>
    <x v="0"/>
    <x v="0"/>
    <n v="0.15914999999999899"/>
    <n v="0.32734249879999999"/>
    <n v="0.32734256750000001"/>
    <n v="6.8700000022126062E-8"/>
    <m/>
  </r>
  <r>
    <x v="20"/>
    <s v="27019"/>
    <s v="MMPA - Minnesota River Station"/>
    <n v="7005011"/>
    <n v="15154413"/>
    <s v="7844_G_UOO1"/>
    <x v="0"/>
    <x v="1"/>
    <n v="2.8999999999999998E-3"/>
    <n v="1.5199998615E-3"/>
    <n v="1.5200000999999999E-3"/>
    <n v="2.3849999991436277E-10"/>
    <m/>
  </r>
  <r>
    <x v="20"/>
    <s v="27031"/>
    <s v="Minnesota Power - Taconite Harbor Energy Center"/>
    <n v="7039811"/>
    <n v="15137013"/>
    <s v="10075_B_2"/>
    <x v="0"/>
    <x v="0"/>
    <n v="161.19999999999999"/>
    <n v="187.3589844"/>
    <n v="187.358885852436"/>
    <n v="-9.8547563993633958E-5"/>
    <m/>
  </r>
  <r>
    <x v="20"/>
    <s v="27031"/>
    <s v="Minnesota Power - Taconite Harbor Energy Center"/>
    <n v="7039811"/>
    <n v="15137013"/>
    <s v="10075_B_2"/>
    <x v="0"/>
    <x v="1"/>
    <n v="406.964"/>
    <n v="406.98293749999999"/>
    <n v="406.983304380513"/>
    <n v="3.6688051301325686E-4"/>
    <m/>
  </r>
  <r>
    <x v="20"/>
    <s v="27031"/>
    <s v="Minnesota Power - Taconite Harbor Energy Center"/>
    <n v="7039811"/>
    <n v="15137313"/>
    <s v="10075_B_1"/>
    <x v="0"/>
    <x v="0"/>
    <n v="181.6"/>
    <n v="218.6581875"/>
    <n v="218.658161333815"/>
    <n v="-2.6166184994735886E-5"/>
    <m/>
  </r>
  <r>
    <x v="20"/>
    <s v="27031"/>
    <s v="Minnesota Power - Taconite Harbor Energy Center"/>
    <n v="7039811"/>
    <n v="15137313"/>
    <s v="10075_B_1"/>
    <x v="0"/>
    <x v="1"/>
    <n v="524.98400000000004"/>
    <n v="525.05012499999998"/>
    <n v="525.049680468426"/>
    <n v="-4.4453157397583709E-4"/>
    <m/>
  </r>
  <r>
    <x v="20"/>
    <s v="27037"/>
    <s v="Xcel Energy - Black Dog Generating Plant"/>
    <n v="6275411"/>
    <n v="15815613"/>
    <s v="1904_G_5"/>
    <x v="0"/>
    <x v="0"/>
    <n v="67.2"/>
    <n v="67.162687500000004"/>
    <n v="67.162756259999995"/>
    <n v="6.8759999990675169E-5"/>
    <m/>
  </r>
  <r>
    <x v="20"/>
    <s v="27037"/>
    <s v="Xcel Energy - Black Dog Generating Plant"/>
    <n v="6275411"/>
    <n v="15815613"/>
    <s v="1904_G_5"/>
    <x v="0"/>
    <x v="1"/>
    <n v="2.7"/>
    <n v="2.69784082049999"/>
    <n v="2.6978040131999999"/>
    <n v="-3.6807299990115894E-5"/>
    <m/>
  </r>
  <r>
    <x v="20"/>
    <s v="27037"/>
    <s v="Xcel Energy - Inver Hills Generating Plt"/>
    <n v="6276011"/>
    <n v="15794413"/>
    <s v="1913_G_5"/>
    <x v="0"/>
    <x v="0"/>
    <n v="0.27900000000000003"/>
    <n v="0.27920010374999998"/>
    <n v="0.27920002300000002"/>
    <n v="-8.0749999964435659E-8"/>
    <m/>
  </r>
  <r>
    <x v="20"/>
    <s v="27037"/>
    <s v="Xcel Energy - Inver Hills Generating Plt"/>
    <n v="6276011"/>
    <n v="15794413"/>
    <s v="1913_G_5"/>
    <x v="0"/>
    <x v="1"/>
    <n v="1.2E-2"/>
    <n v="1.2250000955E-2"/>
    <n v="1.225E-2"/>
    <n v="-9.5499999921977441E-10"/>
    <m/>
  </r>
  <r>
    <x v="20"/>
    <s v="27037"/>
    <s v="Xcel Energy - Inver Hills Generating Plt"/>
    <n v="6276011"/>
    <n v="15794513"/>
    <s v="1913_G_6"/>
    <x v="0"/>
    <x v="0"/>
    <n v="0.13200000000000001"/>
    <n v="0.13150001524999999"/>
    <n v="0.131500002"/>
    <n v="-1.3249999986086891E-8"/>
    <m/>
  </r>
  <r>
    <x v="20"/>
    <s v="27037"/>
    <s v="Xcel Energy - Inver Hills Generating Plt"/>
    <n v="6276011"/>
    <n v="15794513"/>
    <s v="1913_G_6"/>
    <x v="0"/>
    <x v="1"/>
    <n v="0.02"/>
    <n v="1.9899999620000001E-2"/>
    <n v="1.9900001E-2"/>
    <n v="1.3799999996899626E-9"/>
    <m/>
  </r>
  <r>
    <x v="20"/>
    <s v="27037"/>
    <s v="Xcel Energy - Inver Hills Generating Plt"/>
    <n v="6276011"/>
    <n v="15794713"/>
    <s v="1913_G_4"/>
    <x v="0"/>
    <x v="0"/>
    <n v="0.186"/>
    <n v="0.186500152599999"/>
    <n v="0.186499998999999"/>
    <n v="-1.5359999999686735E-7"/>
    <m/>
  </r>
  <r>
    <x v="20"/>
    <s v="27037"/>
    <s v="Xcel Energy - Inver Hills Generating Plt"/>
    <n v="6276011"/>
    <n v="15794713"/>
    <s v="1913_G_4"/>
    <x v="0"/>
    <x v="1"/>
    <n v="2.9000000000000001E-2"/>
    <n v="2.9000000000000001E-2"/>
    <n v="2.9000000009999999E-2"/>
    <n v="9.999997357956758E-12"/>
    <m/>
  </r>
  <r>
    <x v="20"/>
    <s v="27037"/>
    <s v="Xcel Energy - Inver Hills Generating Plt"/>
    <n v="6276011"/>
    <n v="15794813"/>
    <s v="1913_G_3"/>
    <x v="0"/>
    <x v="0"/>
    <n v="0.80900000000000005"/>
    <n v="0.8086001585"/>
    <n v="0.80859999999999999"/>
    <n v="-1.5850000001371711E-7"/>
    <m/>
  </r>
  <r>
    <x v="20"/>
    <s v="27037"/>
    <s v="Xcel Energy - Inver Hills Generating Plt"/>
    <n v="6276011"/>
    <n v="15794813"/>
    <s v="1913_G_3"/>
    <x v="0"/>
    <x v="1"/>
    <n v="0.05"/>
    <n v="4.9649993895000001E-2"/>
    <n v="4.96500021E-2"/>
    <n v="8.2049999988731415E-9"/>
    <m/>
  </r>
  <r>
    <x v="20"/>
    <s v="27037"/>
    <s v="Xcel Energy - Inver Hills Generating Plt"/>
    <n v="6276011"/>
    <n v="15794913"/>
    <s v="1913_G_2"/>
    <x v="0"/>
    <x v="0"/>
    <n v="0.28599999999999998"/>
    <n v="0.28734997559999997"/>
    <n v="0.28735001011"/>
    <n v="3.451000002430149E-8"/>
    <m/>
  </r>
  <r>
    <x v="20"/>
    <s v="27037"/>
    <s v="Xcel Energy - Inver Hills Generating Plt"/>
    <n v="6276011"/>
    <n v="15794913"/>
    <s v="1913_G_2"/>
    <x v="0"/>
    <x v="1"/>
    <n v="8.5999999999999993E-2"/>
    <n v="8.6049995399999996E-2"/>
    <n v="8.6050000999999904E-2"/>
    <n v="5.5999999082345653E-9"/>
    <m/>
  </r>
  <r>
    <x v="20"/>
    <s v="27037"/>
    <s v="Xcel Energy - Inver Hills Generating Plt"/>
    <n v="6276011"/>
    <n v="15795013"/>
    <s v="1913_G_1"/>
    <x v="0"/>
    <x v="0"/>
    <n v="1.5"/>
    <n v="1.4844024659999999"/>
    <n v="1.4844000111"/>
    <n v="-2.4548999999485233E-6"/>
    <m/>
  </r>
  <r>
    <x v="20"/>
    <s v="27037"/>
    <s v="Xcel Energy - Inver Hills Generating Plt"/>
    <n v="6276011"/>
    <n v="15795013"/>
    <s v="1913_G_1"/>
    <x v="0"/>
    <x v="1"/>
    <n v="5.6000000000000001E-2"/>
    <n v="5.5900001550000002E-2"/>
    <n v="5.5899999999999998E-2"/>
    <n v="-1.5500000033474848E-9"/>
    <m/>
  </r>
  <r>
    <x v="20"/>
    <s v="27049"/>
    <s v="Invenergy Cannon Falls LLC"/>
    <n v="13596111"/>
    <n v="79444013"/>
    <s v="56241_G_UNT1"/>
    <x v="0"/>
    <x v="0"/>
    <n v="21.45"/>
    <n v="21.445251955"/>
    <n v="21.445250238690001"/>
    <n v="-1.7163099990114006E-6"/>
    <m/>
  </r>
  <r>
    <x v="20"/>
    <s v="27049"/>
    <s v="Invenergy Cannon Falls LLC"/>
    <n v="13596111"/>
    <n v="79444013"/>
    <s v="56241_G_UNT1"/>
    <x v="0"/>
    <x v="1"/>
    <n v="0.37999999999999901"/>
    <n v="0.37749963380000001"/>
    <n v="0.37750001825000001"/>
    <n v="3.8445000000164598E-7"/>
    <m/>
  </r>
  <r>
    <x v="20"/>
    <s v="27049"/>
    <s v="Invenergy Cannon Falls LLC"/>
    <n v="13596111"/>
    <n v="79444113"/>
    <s v="56241_G_UNT2"/>
    <x v="0"/>
    <x v="0"/>
    <n v="26.39"/>
    <n v="26.396980469999999"/>
    <n v="26.396952368799901"/>
    <n v="-2.8101200097552237E-5"/>
    <m/>
  </r>
  <r>
    <x v="20"/>
    <s v="27049"/>
    <s v="Invenergy Cannon Falls LLC"/>
    <n v="13596111"/>
    <n v="79444113"/>
    <s v="56241_G_UNT2"/>
    <x v="0"/>
    <x v="1"/>
    <n v="0.43"/>
    <n v="0.42669989014999998"/>
    <n v="0.42669999526000002"/>
    <n v="1.051100000371008E-7"/>
    <m/>
  </r>
  <r>
    <x v="20"/>
    <s v="27049"/>
    <s v="Xcel Energy - Red Wing Generating Plant"/>
    <n v="6274511"/>
    <n v="15819613"/>
    <s v="1926_B_2"/>
    <x v="1"/>
    <x v="0"/>
    <n v="352.2"/>
    <m/>
    <n v="353.16492899999798"/>
    <n v="0.9649289999979942"/>
    <m/>
  </r>
  <r>
    <x v="20"/>
    <s v="27049"/>
    <s v="Xcel Energy - Red Wing Generating Plant"/>
    <n v="6274511"/>
    <n v="15819613"/>
    <s v="1926_B_2"/>
    <x v="1"/>
    <x v="1"/>
    <n v="36.4"/>
    <m/>
    <n v="36.499719659999997"/>
    <n v="9.97196599999981E-2"/>
    <m/>
  </r>
  <r>
    <x v="20"/>
    <s v="27049"/>
    <s v="Xcel Energy - Red Wing Generating Plant"/>
    <n v="6274511"/>
    <n v="15819713"/>
    <s v="1926_B_1"/>
    <x v="1"/>
    <x v="0"/>
    <n v="323.10000000000002"/>
    <m/>
    <n v="323.98528619999701"/>
    <n v="0.88528619999698321"/>
    <m/>
  </r>
  <r>
    <x v="20"/>
    <s v="27049"/>
    <s v="Xcel Energy - Red Wing Generating Plant"/>
    <n v="6274511"/>
    <n v="15819713"/>
    <s v="1926_B_1"/>
    <x v="1"/>
    <x v="1"/>
    <n v="51.7"/>
    <m/>
    <n v="51.841667399999501"/>
    <n v="0.1416673999994984"/>
    <m/>
  </r>
  <r>
    <x v="20"/>
    <s v="27053"/>
    <s v="Covanta Hennepin Energy Resource Co LP"/>
    <n v="8482211"/>
    <n v="1112413"/>
    <s v="10013_B_1"/>
    <x v="1"/>
    <x v="0"/>
    <n v="182.52499999999901"/>
    <m/>
    <n v="183.025047575998"/>
    <n v="0.50004757599899108"/>
    <m/>
  </r>
  <r>
    <x v="20"/>
    <s v="27053"/>
    <s v="Covanta Hennepin Energy Resource Co LP"/>
    <n v="8482211"/>
    <n v="1112413"/>
    <s v="10013_B_1"/>
    <x v="1"/>
    <x v="1"/>
    <n v="4.5053010000000002"/>
    <m/>
    <n v="4.5176453441399804"/>
    <n v="1.2344344139980201E-2"/>
    <m/>
  </r>
  <r>
    <x v="20"/>
    <s v="27053"/>
    <s v="Covanta Hennepin Energy Resource Co LP"/>
    <n v="8482211"/>
    <n v="1113013"/>
    <s v="10013_B_2"/>
    <x v="1"/>
    <x v="0"/>
    <n v="212.416"/>
    <m/>
    <n v="212.998037831999"/>
    <n v="0.58203783199900272"/>
    <m/>
  </r>
  <r>
    <x v="20"/>
    <s v="27053"/>
    <s v="Covanta Hennepin Energy Resource Co LP"/>
    <n v="8482211"/>
    <n v="1113013"/>
    <s v="10013_B_2"/>
    <x v="1"/>
    <x v="1"/>
    <n v="4.9756629999999999"/>
    <m/>
    <n v="4.9892955556199601"/>
    <n v="1.3632555619960129E-2"/>
    <m/>
  </r>
  <r>
    <x v="20"/>
    <s v="27053"/>
    <s v="Xcel Energy - Riverside Generating Plant"/>
    <n v="6393811"/>
    <n v="79473313"/>
    <s v="1927_G_9"/>
    <x v="0"/>
    <x v="0"/>
    <n v="77.299999999999898"/>
    <n v="77.233523449999893"/>
    <n v="77.233820300000005"/>
    <n v="2.9685000011170359E-4"/>
    <m/>
  </r>
  <r>
    <x v="20"/>
    <s v="27053"/>
    <s v="Xcel Energy - Riverside Generating Plant"/>
    <n v="6393811"/>
    <n v="79473313"/>
    <s v="1927_G_9"/>
    <x v="0"/>
    <x v="1"/>
    <n v="2.6"/>
    <n v="2.5838884274999998"/>
    <n v="2.5838880211999999"/>
    <n v="-4.0629999986663279E-7"/>
    <m/>
  </r>
  <r>
    <x v="20"/>
    <s v="27053"/>
    <s v="Xcel Energy - Riverside Generating Plant"/>
    <n v="6393811"/>
    <n v="79473413"/>
    <s v="1927_G_10"/>
    <x v="0"/>
    <x v="0"/>
    <n v="77.2"/>
    <n v="77.159679699999998"/>
    <n v="77.159773799999996"/>
    <n v="9.4099999998320527E-5"/>
    <m/>
  </r>
  <r>
    <x v="20"/>
    <s v="27053"/>
    <s v="Xcel Energy - Riverside Generating Plant"/>
    <n v="6393811"/>
    <n v="79473413"/>
    <s v="1927_G_10"/>
    <x v="0"/>
    <x v="1"/>
    <n v="2.5"/>
    <n v="2.5000144044999999"/>
    <n v="2.5000160613000002"/>
    <n v="1.65680000030477E-6"/>
    <m/>
  </r>
  <r>
    <x v="20"/>
    <s v="27059"/>
    <s v="Great River Energy - Cambridge"/>
    <n v="6167711"/>
    <n v="15289213"/>
    <s v="2038_G_GT1"/>
    <x v="0"/>
    <x v="0"/>
    <n v="2.09"/>
    <n v="2.8510998535000001"/>
    <n v="2.8511000200000001"/>
    <n v="1.6650000000950627E-7"/>
    <m/>
  </r>
  <r>
    <x v="20"/>
    <s v="27059"/>
    <s v="Great River Energy - Cambridge"/>
    <n v="6167711"/>
    <n v="15289213"/>
    <s v="2038_G_GT1"/>
    <x v="0"/>
    <x v="1"/>
    <n v="3.5990000000000002E-3"/>
    <n v="3.5999999044999901E-3"/>
    <n v="3.5999999999999999E-3"/>
    <n v="9.5500009809901254E-11"/>
    <m/>
  </r>
  <r>
    <x v="20"/>
    <s v="27059"/>
    <s v="Great River Energy - Cambridge"/>
    <n v="6167711"/>
    <n v="79523213"/>
    <s v="2038_G_GT2"/>
    <x v="0"/>
    <x v="0"/>
    <n v="10.8"/>
    <n v="10.742206055"/>
    <n v="10.74220654"/>
    <n v="4.8499999927287263E-7"/>
    <m/>
  </r>
  <r>
    <x v="20"/>
    <s v="27059"/>
    <s v="Great River Energy - Cambridge"/>
    <n v="6167711"/>
    <n v="79523213"/>
    <s v="2038_G_GT2"/>
    <x v="0"/>
    <x v="1"/>
    <n v="9.9970000000000003E-2"/>
    <n v="0.1471469574"/>
    <n v="0.14714700131"/>
    <n v="4.3909999997149285E-8"/>
    <m/>
  </r>
  <r>
    <x v="20"/>
    <s v="27061"/>
    <s v="Blandin Paper Co/MN Power - Rapids Energy Center"/>
    <n v="6169011"/>
    <n v="15286513"/>
    <s v="10686_B_7"/>
    <x v="1"/>
    <x v="0"/>
    <n v="1.67"/>
    <m/>
    <n v="1.6745751720000099"/>
    <n v="4.5751720000100082E-3"/>
    <m/>
  </r>
  <r>
    <x v="20"/>
    <s v="27061"/>
    <s v="Blandin Paper Co/MN Power - Rapids Energy Center"/>
    <n v="6169011"/>
    <n v="15286513"/>
    <s v="10686_B_7"/>
    <x v="1"/>
    <x v="1"/>
    <n v="5.3729999999999903E-2"/>
    <m/>
    <n v="5.3877176400000303E-2"/>
    <n v="1.4717640000039972E-4"/>
    <m/>
  </r>
  <r>
    <x v="20"/>
    <s v="27061"/>
    <s v="Blandin Paper Co/MN Power - Rapids Energy Center"/>
    <n v="6169011"/>
    <n v="15286613"/>
    <s v="10686_B_6"/>
    <x v="1"/>
    <x v="0"/>
    <n v="213.9"/>
    <m/>
    <n v="214.48599179999999"/>
    <n v="0.58599179999998796"/>
    <m/>
  </r>
  <r>
    <x v="20"/>
    <s v="27061"/>
    <s v="Blandin Paper Co/MN Power - Rapids Energy Center"/>
    <n v="6169011"/>
    <n v="15286613"/>
    <s v="10686_B_6"/>
    <x v="1"/>
    <x v="1"/>
    <n v="32.21"/>
    <m/>
    <n v="32.298248280000102"/>
    <n v="8.8248280000101431E-2"/>
    <m/>
  </r>
  <r>
    <x v="20"/>
    <s v="27061"/>
    <s v="Blandin Paper Co/MN Power - Rapids Energy Center"/>
    <n v="6169011"/>
    <n v="15286813"/>
    <s v="10686_B_5"/>
    <x v="1"/>
    <x v="0"/>
    <n v="197.04"/>
    <m/>
    <n v="197.57982959999899"/>
    <n v="0.53982959999899549"/>
    <m/>
  </r>
  <r>
    <x v="20"/>
    <s v="27061"/>
    <s v="Blandin Paper Co/MN Power - Rapids Energy Center"/>
    <n v="6169011"/>
    <n v="15286813"/>
    <s v="10686_B_5"/>
    <x v="1"/>
    <x v="1"/>
    <n v="28.59"/>
    <m/>
    <n v="28.6683298200001"/>
    <n v="7.8329820000099915E-2"/>
    <m/>
  </r>
  <r>
    <x v="20"/>
    <s v="27061"/>
    <s v="Blandin Paper Co/MN Power - Rapids Energy Center"/>
    <n v="6169011"/>
    <n v="15287013"/>
    <s v="10686_B_8"/>
    <x v="1"/>
    <x v="0"/>
    <n v="2.41"/>
    <m/>
    <n v="2.4166024739999998"/>
    <n v="6.6024739999996918E-3"/>
    <m/>
  </r>
  <r>
    <x v="20"/>
    <s v="27061"/>
    <s v="Blandin Paper Co/MN Power - Rapids Energy Center"/>
    <n v="6169011"/>
    <n v="15287013"/>
    <s v="10686_B_8"/>
    <x v="1"/>
    <x v="1"/>
    <n v="5.1569999999999998E-2"/>
    <m/>
    <n v="5.17112981999997E-2"/>
    <n v="1.4129819999970233E-4"/>
    <m/>
  </r>
  <r>
    <x v="20"/>
    <s v="27061"/>
    <s v="Minnesota Power Inc - Boswell Energy Ctr"/>
    <n v="6173211"/>
    <n v="15284213"/>
    <s v="1893_B_4"/>
    <x v="0"/>
    <x v="0"/>
    <n v="2610.88"/>
    <n v="2611.0805"/>
    <n v="2611.0820527506298"/>
    <n v="1.5527506297985383E-3"/>
    <m/>
  </r>
  <r>
    <x v="20"/>
    <s v="27061"/>
    <s v="Minnesota Power Inc - Boswell Energy Ctr"/>
    <n v="6173211"/>
    <n v="15284213"/>
    <s v="1893_B_4"/>
    <x v="0"/>
    <x v="1"/>
    <n v="553.49860000000001"/>
    <n v="553.52806250000003"/>
    <n v="553.52827948055904"/>
    <n v="2.1698055900287727E-4"/>
    <m/>
  </r>
  <r>
    <x v="20"/>
    <s v="27061"/>
    <s v="Minnesota Power Inc - Boswell Energy Ctr"/>
    <n v="6173211"/>
    <n v="15284313"/>
    <s v="1893_B_3"/>
    <x v="0"/>
    <x v="0"/>
    <n v="705.94941700000004"/>
    <n v="706.06325000000004"/>
    <n v="706.062942288459"/>
    <n v="-3.0771154104058951E-4"/>
    <m/>
  </r>
  <r>
    <x v="20"/>
    <s v="27061"/>
    <s v="Minnesota Power Inc - Boswell Energy Ctr"/>
    <n v="6173211"/>
    <n v="15284313"/>
    <s v="1893_B_3"/>
    <x v="0"/>
    <x v="1"/>
    <n v="137.5824609"/>
    <n v="137.10498439999901"/>
    <n v="137.10466707552399"/>
    <n v="-3.1732447502008654E-4"/>
    <m/>
  </r>
  <r>
    <x v="20"/>
    <s v="27061"/>
    <s v="Minnesota Power Inc - Boswell Energy Ctr"/>
    <n v="6173211"/>
    <n v="15285013"/>
    <s v="1893_B_1"/>
    <x v="0"/>
    <x v="0"/>
    <n v="540.96100000000001"/>
    <n v="540.87168750000001"/>
    <n v="540.87133808857004"/>
    <n v="-3.4941142996558483E-4"/>
    <m/>
  </r>
  <r>
    <x v="20"/>
    <s v="27061"/>
    <s v="Minnesota Power Inc - Boswell Energy Ctr"/>
    <n v="6173211"/>
    <n v="15285013"/>
    <s v="1893_B_1"/>
    <x v="0"/>
    <x v="1"/>
    <n v="1561.9949999999999"/>
    <n v="1561.877375"/>
    <n v="1561.87649027369"/>
    <n v="-8.8472631000513502E-4"/>
    <m/>
  </r>
  <r>
    <x v="20"/>
    <s v="27061"/>
    <s v="Minnesota Power Inc - Boswell Energy Ctr"/>
    <n v="6173211"/>
    <n v="15285513"/>
    <s v="1893_B_2"/>
    <x v="0"/>
    <x v="0"/>
    <n v="456.38209999999998"/>
    <n v="456.43559375000001"/>
    <n v="456.43540753336202"/>
    <n v="-1.86216637985126E-4"/>
    <m/>
  </r>
  <r>
    <x v="20"/>
    <s v="27061"/>
    <s v="Minnesota Power Inc - Boswell Energy Ctr"/>
    <n v="6173211"/>
    <n v="15285513"/>
    <s v="1893_B_2"/>
    <x v="0"/>
    <x v="1"/>
    <n v="1391.1569999999999"/>
    <n v="1390.7547500000001"/>
    <n v="1390.7540755653199"/>
    <n v="-6.7443468014971586E-4"/>
    <m/>
  </r>
  <r>
    <x v="20"/>
    <s v="27067"/>
    <s v="Willmar Municipal Utilities"/>
    <n v="6454411"/>
    <n v="16569113"/>
    <s v="2022_B_3"/>
    <x v="1"/>
    <x v="0"/>
    <n v="135.1"/>
    <m/>
    <n v="135.47012003999899"/>
    <n v="0.37012003999899434"/>
    <m/>
  </r>
  <r>
    <x v="20"/>
    <s v="27067"/>
    <s v="Willmar Municipal Utilities"/>
    <n v="6454411"/>
    <n v="16569113"/>
    <s v="2022_B_3"/>
    <x v="1"/>
    <x v="1"/>
    <n v="348.44799999999998"/>
    <m/>
    <n v="349.40256128880202"/>
    <n v="0.95456128880204005"/>
    <m/>
  </r>
  <r>
    <x v="20"/>
    <s v="27067"/>
    <s v="Willmar Municipal Utilities"/>
    <n v="6454411"/>
    <n v="16569213"/>
    <s v="2022_B_2"/>
    <x v="1"/>
    <x v="0"/>
    <n v="1.6"/>
    <m/>
    <n v="1.604383326"/>
    <n v="4.3833259999999097E-3"/>
    <m/>
  </r>
  <r>
    <x v="20"/>
    <s v="27067"/>
    <s v="Willmar Municipal Utilities"/>
    <n v="6454411"/>
    <n v="16569213"/>
    <s v="2022_B_2"/>
    <x v="1"/>
    <x v="1"/>
    <n v="9.5999999999999992E-3"/>
    <m/>
    <n v="9.62630141999999E-3"/>
    <n v="2.6301419999990791E-5"/>
    <m/>
  </r>
  <r>
    <x v="20"/>
    <s v="27075"/>
    <s v="Northshore Mining Co - Silver Bay"/>
    <n v="6319411"/>
    <n v="16396613"/>
    <s v="10849_B_BLR1"/>
    <x v="0"/>
    <x v="0"/>
    <n v="269.11151999999998"/>
    <n v="268.53312499999998"/>
    <n v="268.53259736776101"/>
    <n v="-5.2763223897045464E-4"/>
    <m/>
  </r>
  <r>
    <x v="20"/>
    <s v="27075"/>
    <s v="Northshore Mining Co - Silver Bay"/>
    <n v="6319411"/>
    <n v="16396613"/>
    <s v="10849_B_BLR1"/>
    <x v="0"/>
    <x v="1"/>
    <n v="297.93407999999999"/>
    <n v="297.81643750000001"/>
    <n v="297.81665658739399"/>
    <n v="2.1908739398668331E-4"/>
    <m/>
  </r>
  <r>
    <x v="20"/>
    <s v="27075"/>
    <s v="Northshore Mining Co - Silver Bay"/>
    <n v="6319411"/>
    <n v="16399613"/>
    <s v="10849_B_BLR2"/>
    <x v="0"/>
    <x v="0"/>
    <n v="818.5"/>
    <n v="818.33143749999999"/>
    <n v="818.33171849999997"/>
    <n v="2.8099999997266423E-4"/>
    <m/>
  </r>
  <r>
    <x v="20"/>
    <s v="27075"/>
    <s v="Northshore Mining Co - Silver Bay"/>
    <n v="6319411"/>
    <n v="16399613"/>
    <s v="10849_B_BLR2"/>
    <x v="0"/>
    <x v="1"/>
    <n v="537.6"/>
    <n v="537.71293749999995"/>
    <n v="537.71402069999897"/>
    <n v="1.0831999990159602E-3"/>
    <m/>
  </r>
  <r>
    <x v="20"/>
    <s v="27085"/>
    <s v="Hutchinson Utilities Commission -Plant 2"/>
    <n v="7626711"/>
    <n v="11448813"/>
    <s v="6358_G_2"/>
    <x v="0"/>
    <x v="0"/>
    <n v="11.34"/>
    <n v="11.985152344999999"/>
    <n v="11.985148142"/>
    <n v="-4.2029999995918388E-6"/>
    <m/>
  </r>
  <r>
    <x v="20"/>
    <s v="27085"/>
    <s v="Hutchinson Utilities Commission -Plant 2"/>
    <n v="7626711"/>
    <n v="11448813"/>
    <s v="6358_G_2"/>
    <x v="0"/>
    <x v="1"/>
    <n v="5.6309999999999999E-2"/>
    <n v="6.9189453099999895E-2"/>
    <n v="6.9189505079999894E-2"/>
    <n v="5.1979999998730264E-8"/>
    <m/>
  </r>
  <r>
    <x v="20"/>
    <s v="27085"/>
    <s v="Hutchinson Utilities Commission -Plant 2"/>
    <n v="7626711"/>
    <n v="11449113"/>
    <s v="6358_G_9"/>
    <x v="1"/>
    <x v="0"/>
    <n v="0.1865"/>
    <m/>
    <n v="0.1866944561677"/>
    <n v="1.9445616770000229E-4"/>
    <m/>
  </r>
  <r>
    <x v="20"/>
    <s v="27085"/>
    <s v="Hutchinson Utilities Commission -Plant 2"/>
    <n v="7626711"/>
    <n v="11449113"/>
    <s v="6358_G_9"/>
    <x v="1"/>
    <x v="1"/>
    <n v="0.2137"/>
    <m/>
    <n v="0.21392281358599999"/>
    <n v="2.2281358599998691E-4"/>
    <m/>
  </r>
  <r>
    <x v="20"/>
    <s v="27091"/>
    <s v="Great River Energy - Lakefield Junction Station"/>
    <n v="8482611"/>
    <n v="1107913"/>
    <s v="7925_G_4"/>
    <x v="0"/>
    <x v="0"/>
    <n v="2.8001559999999999"/>
    <n v="2.7454833984999998"/>
    <n v="2.74548269825"/>
    <n v="-7.002499997632583E-7"/>
    <m/>
  </r>
  <r>
    <x v="20"/>
    <s v="27091"/>
    <s v="Great River Energy - Lakefield Junction Station"/>
    <n v="8482611"/>
    <n v="1107913"/>
    <s v="7925_G_4"/>
    <x v="0"/>
    <x v="1"/>
    <n v="5.0189999999999999E-2"/>
    <n v="5.36324959E-2"/>
    <n v="5.3632502109999897E-2"/>
    <n v="6.2099998962561465E-9"/>
    <m/>
  </r>
  <r>
    <x v="20"/>
    <s v="27091"/>
    <s v="Great River Energy - Lakefield Junction Station"/>
    <n v="8482611"/>
    <n v="1108213"/>
    <s v="7925_G_6"/>
    <x v="0"/>
    <x v="0"/>
    <n v="6.8994799999999996"/>
    <n v="6.9191962900000004"/>
    <n v="6.9191977991820002"/>
    <n v="1.5091819998147571E-6"/>
    <m/>
  </r>
  <r>
    <x v="20"/>
    <s v="27091"/>
    <s v="Great River Energy - Lakefield Junction Station"/>
    <n v="8482611"/>
    <n v="1108213"/>
    <s v="7925_G_6"/>
    <x v="0"/>
    <x v="1"/>
    <n v="0.12620000000000001"/>
    <n v="0.13447955319999999"/>
    <n v="0.13447950019999999"/>
    <n v="-5.2999999999858716E-8"/>
    <m/>
  </r>
  <r>
    <x v="20"/>
    <s v="27091"/>
    <s v="Great River Energy - Lakefield Junction Station"/>
    <n v="8482611"/>
    <n v="1108313"/>
    <s v="7925_G_5"/>
    <x v="0"/>
    <x v="0"/>
    <n v="6.0997300000000001"/>
    <n v="6.1015859399999997"/>
    <n v="6.101584626987"/>
    <n v="-1.3130129996596906E-6"/>
    <m/>
  </r>
  <r>
    <x v="20"/>
    <s v="27091"/>
    <s v="Great River Energy - Lakefield Junction Station"/>
    <n v="8482611"/>
    <n v="1108313"/>
    <s v="7925_G_5"/>
    <x v="0"/>
    <x v="1"/>
    <n v="0.1162"/>
    <n v="0.12397848509999999"/>
    <n v="0.12397850169999899"/>
    <n v="1.6599999000388443E-8"/>
    <m/>
  </r>
  <r>
    <x v="20"/>
    <s v="27091"/>
    <s v="Great River Energy - Lakefield Junction Station"/>
    <n v="8482611"/>
    <n v="1108413"/>
    <s v="7925_G_1"/>
    <x v="0"/>
    <x v="0"/>
    <n v="7.798254"/>
    <n v="7.84583838"/>
    <n v="7.8458349730029902"/>
    <n v="-3.4069970098471458E-6"/>
    <m/>
  </r>
  <r>
    <x v="20"/>
    <s v="27091"/>
    <s v="Great River Energy - Lakefield Junction Station"/>
    <n v="8482611"/>
    <n v="1108413"/>
    <s v="7925_G_1"/>
    <x v="0"/>
    <x v="1"/>
    <n v="0.16159999999999999"/>
    <n v="0.17142759704999999"/>
    <n v="0.1714275022"/>
    <n v="-9.484999999309629E-8"/>
    <m/>
  </r>
  <r>
    <x v="20"/>
    <s v="27091"/>
    <s v="Great River Energy - Lakefield Junction Station"/>
    <n v="8482611"/>
    <n v="1108513"/>
    <s v="7925_G_2"/>
    <x v="0"/>
    <x v="0"/>
    <n v="6.2998199999999898"/>
    <n v="6.2351498999999997"/>
    <n v="6.2351502151720002"/>
    <n v="3.1517200049790972E-7"/>
    <m/>
  </r>
  <r>
    <x v="20"/>
    <s v="27091"/>
    <s v="Great River Energy - Lakefield Junction Station"/>
    <n v="8482611"/>
    <n v="1108513"/>
    <s v="7925_G_2"/>
    <x v="0"/>
    <x v="1"/>
    <n v="0.12620000000000001"/>
    <n v="0.13411001584999999"/>
    <n v="0.13411000091"/>
    <n v="-1.493999998714024E-8"/>
    <m/>
  </r>
  <r>
    <x v="20"/>
    <s v="27091"/>
    <s v="Great River Energy - Lakefield Junction Station"/>
    <n v="8482611"/>
    <n v="1108613"/>
    <s v="7925_G_3"/>
    <x v="0"/>
    <x v="0"/>
    <n v="4.7991739999999998"/>
    <n v="4.7405834960000002"/>
    <n v="4.7405849073619999"/>
    <n v="1.4113619997146998E-6"/>
    <m/>
  </r>
  <r>
    <x v="20"/>
    <s v="27091"/>
    <s v="Great River Energy - Lakefield Junction Station"/>
    <n v="8482611"/>
    <n v="1108613"/>
    <s v="7925_G_3"/>
    <x v="0"/>
    <x v="1"/>
    <n v="9.0060000000000001E-2"/>
    <n v="9.5862014750000002E-2"/>
    <n v="9.5862001699999894E-2"/>
    <n v="-1.3050000108316695E-8"/>
    <m/>
  </r>
  <r>
    <x v="20"/>
    <s v="27091"/>
    <s v="Interstate Power &amp; Light - Fox Lake"/>
    <n v="7122011"/>
    <n v="14114213"/>
    <s v="1888_B_3"/>
    <x v="0"/>
    <x v="0"/>
    <n v="20.3"/>
    <n v="21.53873828"/>
    <n v="21.5387375"/>
    <n v="-7.8000000058864316E-7"/>
    <m/>
  </r>
  <r>
    <x v="20"/>
    <s v="27091"/>
    <s v="Interstate Power &amp; Light - Fox Lake"/>
    <n v="7122011"/>
    <n v="14114213"/>
    <s v="1888_B_3"/>
    <x v="0"/>
    <x v="1"/>
    <n v="0.7"/>
    <n v="0.66521319599999995"/>
    <n v="0.66521151999999995"/>
    <n v="-1.676000000006006E-6"/>
    <m/>
  </r>
  <r>
    <x v="20"/>
    <s v="27099"/>
    <s v="Austin Utilities - NE Power Station"/>
    <n v="7002411"/>
    <n v="14231213"/>
    <s v="1961_B_NEPP"/>
    <x v="0"/>
    <x v="0"/>
    <n v="0.1"/>
    <m/>
    <n v="0.100347832019999"/>
    <n v="3.4783201999899482E-4"/>
    <m/>
  </r>
  <r>
    <x v="20"/>
    <s v="27099"/>
    <s v="Great River Energy - Pleasant Valley"/>
    <n v="7003311"/>
    <n v="14227913"/>
    <s v="7843_G_13"/>
    <x v="0"/>
    <x v="0"/>
    <n v="11.1"/>
    <n v="11.10066406"/>
    <n v="11.100662610999899"/>
    <n v="-1.4490001003508723E-6"/>
    <m/>
  </r>
  <r>
    <x v="20"/>
    <s v="27099"/>
    <s v="Great River Energy - Pleasant Valley"/>
    <n v="7003311"/>
    <n v="14227913"/>
    <s v="7843_G_13"/>
    <x v="0"/>
    <x v="1"/>
    <n v="6.4380000000000007E-2"/>
    <n v="6.8246498099999997E-2"/>
    <n v="6.8246500199999893E-2"/>
    <n v="2.0999998961990229E-9"/>
    <m/>
  </r>
  <r>
    <x v="20"/>
    <s v="27099"/>
    <s v="Great River Energy - Pleasant Valley"/>
    <n v="7003311"/>
    <n v="14228013"/>
    <s v="7843_G_12"/>
    <x v="0"/>
    <x v="0"/>
    <n v="17.996399999999898"/>
    <n v="18.073550780000001"/>
    <n v="18.073545897305401"/>
    <n v="-4.8826946006386152E-6"/>
    <m/>
  </r>
  <r>
    <x v="20"/>
    <s v="27099"/>
    <s v="Great River Energy - Pleasant Valley"/>
    <n v="7003311"/>
    <n v="14228013"/>
    <s v="7843_G_12"/>
    <x v="0"/>
    <x v="1"/>
    <n v="0.13885"/>
    <n v="0.14519250489999999"/>
    <n v="0.1451925134798"/>
    <n v="8.5798000093451066E-9"/>
    <m/>
  </r>
  <r>
    <x v="20"/>
    <s v="27099"/>
    <s v="Great River Energy - Pleasant Valley"/>
    <n v="7003311"/>
    <n v="14228113"/>
    <s v="7843_G_11"/>
    <x v="0"/>
    <x v="0"/>
    <n v="39.793999999999997"/>
    <n v="39.714355470000001"/>
    <n v="39.714363200761902"/>
    <n v="7.7307619008593065E-6"/>
    <m/>
  </r>
  <r>
    <x v="20"/>
    <s v="27099"/>
    <s v="Great River Energy - Pleasant Valley"/>
    <n v="7003311"/>
    <n v="14228113"/>
    <s v="7843_G_11"/>
    <x v="0"/>
    <x v="1"/>
    <n v="0.22628999999999999"/>
    <n v="0.22555590819999999"/>
    <n v="0.22555601613699899"/>
    <n v="1.0793699900535358E-7"/>
    <m/>
  </r>
  <r>
    <x v="20"/>
    <s v="27105"/>
    <s v="Worthington Diesel Generating Plant"/>
    <n v="7148211"/>
    <n v="14421213"/>
    <s v="2024_G_3"/>
    <x v="1"/>
    <x v="0"/>
    <n v="0.17519999999999999"/>
    <m/>
    <n v="0.17522921855609899"/>
    <n v="2.9218556098997706E-5"/>
    <m/>
  </r>
  <r>
    <x v="20"/>
    <s v="27105"/>
    <s v="Worthington Diesel Generating Plant"/>
    <n v="7148211"/>
    <n v="14421213"/>
    <s v="2024_G_3"/>
    <x v="1"/>
    <x v="1"/>
    <n v="2.7599999999999999E-3"/>
    <m/>
    <n v="2.76046009516199E-3"/>
    <n v="4.6009516199013722E-7"/>
    <m/>
  </r>
  <r>
    <x v="20"/>
    <s v="27105"/>
    <s v="Worthington Diesel Generating Plant"/>
    <n v="7148211"/>
    <n v="14421313"/>
    <s v="2024_G_7"/>
    <x v="1"/>
    <x v="0"/>
    <n v="0.1774"/>
    <m/>
    <n v="0.177429555686099"/>
    <n v="2.9555686098997613E-5"/>
    <m/>
  </r>
  <r>
    <x v="20"/>
    <s v="27105"/>
    <s v="Worthington Diesel Generating Plant"/>
    <n v="7148211"/>
    <n v="14421313"/>
    <s v="2024_G_7"/>
    <x v="1"/>
    <x v="1"/>
    <n v="2.7950000000000002E-3"/>
    <m/>
    <n v="2.7954661216469901E-3"/>
    <n v="4.6612164698997191E-7"/>
    <m/>
  </r>
  <r>
    <x v="20"/>
    <s v="27105"/>
    <s v="Worthington Diesel Generating Plant"/>
    <n v="7148211"/>
    <n v="14421413"/>
    <s v="2024_G_6"/>
    <x v="1"/>
    <x v="0"/>
    <n v="0.1774"/>
    <m/>
    <n v="0.177429555686099"/>
    <n v="2.9555686098997613E-5"/>
    <m/>
  </r>
  <r>
    <x v="20"/>
    <s v="27105"/>
    <s v="Worthington Diesel Generating Plant"/>
    <n v="7148211"/>
    <n v="14421413"/>
    <s v="2024_G_6"/>
    <x v="1"/>
    <x v="1"/>
    <n v="2.7950000000000002E-3"/>
    <m/>
    <n v="2.7954661216469901E-3"/>
    <n v="4.6612164698997191E-7"/>
    <m/>
  </r>
  <r>
    <x v="20"/>
    <s v="27105"/>
    <s v="Worthington Diesel Generating Plant"/>
    <n v="7148211"/>
    <n v="14421513"/>
    <s v="2024_G_4"/>
    <x v="1"/>
    <x v="0"/>
    <n v="0.17519999999999999"/>
    <m/>
    <n v="0.17522921855609899"/>
    <n v="2.9218556098997706E-5"/>
    <m/>
  </r>
  <r>
    <x v="20"/>
    <s v="27105"/>
    <s v="Worthington Diesel Generating Plant"/>
    <n v="7148211"/>
    <n v="14421513"/>
    <s v="2024_G_4"/>
    <x v="1"/>
    <x v="1"/>
    <n v="2.7599999999999999E-3"/>
    <m/>
    <n v="2.76046009516199E-3"/>
    <n v="4.6009516199013722E-7"/>
    <m/>
  </r>
  <r>
    <x v="20"/>
    <s v="27105"/>
    <s v="Worthington Diesel Generating Plant"/>
    <n v="7148211"/>
    <n v="14421613"/>
    <s v="2024_G_2"/>
    <x v="1"/>
    <x v="0"/>
    <n v="0.17519999999999999"/>
    <m/>
    <n v="0.17522921855609899"/>
    <n v="2.9218556098997706E-5"/>
    <m/>
  </r>
  <r>
    <x v="20"/>
    <s v="27105"/>
    <s v="Worthington Diesel Generating Plant"/>
    <n v="7148211"/>
    <n v="14421613"/>
    <s v="2024_G_2"/>
    <x v="1"/>
    <x v="1"/>
    <n v="2.7599999999999999E-3"/>
    <m/>
    <n v="2.76046009516199E-3"/>
    <n v="4.6009516199013722E-7"/>
    <m/>
  </r>
  <r>
    <x v="20"/>
    <s v="27105"/>
    <s v="Worthington Diesel Generating Plant"/>
    <n v="7148211"/>
    <n v="14421713"/>
    <s v="2024_G_1"/>
    <x v="1"/>
    <x v="0"/>
    <n v="0.17519999999999999"/>
    <m/>
    <n v="0.17522921855609899"/>
    <n v="2.9218556098997706E-5"/>
    <m/>
  </r>
  <r>
    <x v="20"/>
    <s v="27105"/>
    <s v="Worthington Diesel Generating Plant"/>
    <n v="7148211"/>
    <n v="14421713"/>
    <s v="2024_G_1"/>
    <x v="1"/>
    <x v="1"/>
    <n v="2.7599999999999999E-3"/>
    <m/>
    <n v="2.76046009516199E-3"/>
    <n v="4.6009516199013722E-7"/>
    <m/>
  </r>
  <r>
    <x v="20"/>
    <s v="27105"/>
    <s v="Worthington Diesel Generating Plant"/>
    <n v="7148211"/>
    <n v="14421813"/>
    <s v="2024_G_5"/>
    <x v="1"/>
    <x v="0"/>
    <n v="0.1774"/>
    <m/>
    <n v="0.177429555686099"/>
    <n v="2.9555686098997613E-5"/>
    <m/>
  </r>
  <r>
    <x v="20"/>
    <s v="27105"/>
    <s v="Worthington Diesel Generating Plant"/>
    <n v="7148211"/>
    <n v="14421813"/>
    <s v="2024_G_5"/>
    <x v="1"/>
    <x v="1"/>
    <n v="2.7950000000000002E-3"/>
    <m/>
    <n v="2.7954661216469901E-3"/>
    <n v="4.6612164698997191E-7"/>
    <m/>
  </r>
  <r>
    <x v="20"/>
    <s v="27109"/>
    <s v="Olmsted Waste-to-Energy Facility"/>
    <n v="8483411"/>
    <n v="102506013"/>
    <s v="50413_G_TG3"/>
    <x v="1"/>
    <x v="0"/>
    <n v="54.960005000000002"/>
    <m/>
    <n v="55.110564813698502"/>
    <n v="0.15055981369850002"/>
    <m/>
  </r>
  <r>
    <x v="20"/>
    <s v="27109"/>
    <s v="Olmsted Waste-to-Energy Facility"/>
    <n v="8483411"/>
    <n v="102506013"/>
    <s v="50413_G_TG3"/>
    <x v="1"/>
    <x v="1"/>
    <n v="8.6250000119999992"/>
    <m/>
    <n v="8.6486275920328701"/>
    <n v="2.362758003287091E-2"/>
    <m/>
  </r>
  <r>
    <x v="20"/>
    <s v="27109"/>
    <s v="Olmsted Waste-to-Energy Facility"/>
    <n v="8483411"/>
    <n v="1088313"/>
    <s v="50413_G_TGI"/>
    <x v="1"/>
    <x v="0"/>
    <n v="34.380009999999999"/>
    <m/>
    <n v="34.474208827397199"/>
    <n v="9.4198827397200091E-2"/>
    <m/>
  </r>
  <r>
    <x v="20"/>
    <s v="27109"/>
    <s v="Olmsted Waste-to-Energy Facility"/>
    <n v="8483411"/>
    <n v="1088313"/>
    <s v="50413_G_TGI"/>
    <x v="1"/>
    <x v="1"/>
    <n v="0.84540001200000003"/>
    <m/>
    <n v="0.84771640203286702"/>
    <n v="2.3163900328669884E-3"/>
    <m/>
  </r>
  <r>
    <x v="20"/>
    <s v="27109"/>
    <s v="Olmsted Waste-to-Energy Facility"/>
    <n v="8483411"/>
    <n v="1088413"/>
    <s v="50413_G_TG2"/>
    <x v="1"/>
    <x v="0"/>
    <n v="49.490009999999998"/>
    <m/>
    <n v="49.625584027397402"/>
    <n v="0.13557402739740354"/>
    <m/>
  </r>
  <r>
    <x v="20"/>
    <s v="27109"/>
    <s v="Olmsted Waste-to-Energy Facility"/>
    <n v="8483411"/>
    <n v="1088413"/>
    <s v="50413_G_TG2"/>
    <x v="1"/>
    <x v="1"/>
    <n v="1.1650000119999999"/>
    <m/>
    <n v="1.16819149203287"/>
    <n v="3.1914800328700643E-3"/>
    <m/>
  </r>
  <r>
    <x v="20"/>
    <s v="27109"/>
    <s v="Rochester Public Utilities - Silver Lake Plant"/>
    <n v="7149811"/>
    <n v="14414013"/>
    <s v="2008_B_2"/>
    <x v="1"/>
    <x v="0"/>
    <n v="84.67"/>
    <m/>
    <n v="84.758279438999907"/>
    <n v="8.8279438999904869E-2"/>
    <m/>
  </r>
  <r>
    <x v="20"/>
    <s v="27109"/>
    <s v="Rochester Public Utilities - Silver Lake Plant"/>
    <n v="7149811"/>
    <n v="14414013"/>
    <s v="2008_B_2"/>
    <x v="1"/>
    <x v="1"/>
    <n v="4.1610000000000001E-2"/>
    <m/>
    <n v="4.1653383370709902E-2"/>
    <n v="4.3383370709901281E-5"/>
    <m/>
  </r>
  <r>
    <x v="20"/>
    <s v="27109"/>
    <s v="Rochester Public Utilities Cascade Creek"/>
    <n v="7150111"/>
    <n v="14412313"/>
    <s v="6058_G_2x"/>
    <x v="0"/>
    <x v="0"/>
    <n v="10.680580000000001"/>
    <n v="9.0038769549999902"/>
    <n v="9.0038655031630199"/>
    <n v="-1.1451836970266527E-5"/>
    <m/>
  </r>
  <r>
    <x v="20"/>
    <s v="27109"/>
    <s v="Rochester Public Utilities Cascade Creek"/>
    <n v="7150111"/>
    <n v="14412313"/>
    <s v="6058_G_2x"/>
    <x v="0"/>
    <x v="1"/>
    <n v="1.2784999999999999E-2"/>
    <n v="5.0125595099999899E-2"/>
    <n v="5.0125510286429899E-2"/>
    <n v="-8.4813570000452643E-8"/>
    <m/>
  </r>
  <r>
    <x v="20"/>
    <s v="27109"/>
    <s v="Rochester Public Utilities Cascade Creek"/>
    <n v="7150111"/>
    <n v="14412413"/>
    <s v="6058_G_2"/>
    <x v="0"/>
    <x v="0"/>
    <n v="10.2723599999999"/>
    <n v="8.9898789049999994"/>
    <n v="8.9898798253727996"/>
    <n v="9.2037280019496848E-7"/>
    <m/>
  </r>
  <r>
    <x v="20"/>
    <s v="27109"/>
    <s v="Rochester Public Utilities Cascade Creek"/>
    <n v="7150111"/>
    <n v="14412413"/>
    <s v="6058_G_2"/>
    <x v="0"/>
    <x v="1"/>
    <n v="1.3453E-2"/>
    <n v="5.2320076E-2"/>
    <n v="5.2320009944899999E-2"/>
    <n v="-6.6055100000905753E-8"/>
    <m/>
  </r>
  <r>
    <x v="20"/>
    <s v="27109"/>
    <s v="Rochester Public Utilities Cascade Creek"/>
    <n v="7150111"/>
    <n v="14412513"/>
    <s v="6058_G_1"/>
    <x v="0"/>
    <x v="0"/>
    <n v="41.526899999999998"/>
    <n v="41.60983203"/>
    <n v="41.609753476000002"/>
    <n v="-7.8553999998121071E-5"/>
    <m/>
  </r>
  <r>
    <x v="20"/>
    <s v="27109"/>
    <s v="Rochester Public Utilities Cascade Creek"/>
    <n v="7150111"/>
    <n v="14412513"/>
    <s v="6058_G_1"/>
    <x v="0"/>
    <x v="1"/>
    <n v="1.3010000000000001E-2"/>
    <n v="0.28509863279999997"/>
    <n v="0.28509999950999898"/>
    <n v="1.3667099990066767E-6"/>
    <m/>
  </r>
  <r>
    <x v="20"/>
    <s v="27111"/>
    <s v="Otter Tail Power Co"/>
    <n v="7072311"/>
    <n v="15102413"/>
    <s v="1943_G_2"/>
    <x v="0"/>
    <x v="0"/>
    <n v="228.466399"/>
    <n v="228.3684375"/>
    <n v="228.36828356415199"/>
    <n v="-1.5393584800449389E-4"/>
    <m/>
  </r>
  <r>
    <x v="20"/>
    <s v="27111"/>
    <s v="Otter Tail Power Co"/>
    <n v="7072311"/>
    <n v="15102413"/>
    <s v="1943_G_2"/>
    <x v="0"/>
    <x v="1"/>
    <n v="538.43400899999995"/>
    <n v="538.44906249999997"/>
    <n v="538.44970023329995"/>
    <n v="6.3773329998184636E-4"/>
    <m/>
  </r>
  <r>
    <x v="20"/>
    <s v="27111"/>
    <s v="Otter Tail Power Co"/>
    <n v="7072311"/>
    <n v="15102613"/>
    <s v="1943_G_D2"/>
    <x v="1"/>
    <x v="0"/>
    <n v="1.9029999999999998E-2"/>
    <m/>
    <n v="1.9033170193239898E-2"/>
    <n v="3.1701932399000321E-6"/>
    <m/>
  </r>
  <r>
    <x v="20"/>
    <s v="27111"/>
    <s v="Otter Tail Power Co"/>
    <n v="7072311"/>
    <n v="15102613"/>
    <s v="1943_G_D2"/>
    <x v="1"/>
    <x v="1"/>
    <n v="1.2509999999999999E-3"/>
    <m/>
    <n v="1.2512085846630001E-3"/>
    <n v="2.0858466300011091E-7"/>
    <m/>
  </r>
  <r>
    <x v="20"/>
    <s v="27111"/>
    <s v="Otter Tail Power Co"/>
    <n v="7072311"/>
    <n v="15102713"/>
    <s v="1943_G_D1"/>
    <x v="1"/>
    <x v="0"/>
    <n v="2.9899999999999999E-2"/>
    <m/>
    <n v="2.9904983276449901E-2"/>
    <n v="4.9832764499012361E-6"/>
    <m/>
  </r>
  <r>
    <x v="20"/>
    <s v="27111"/>
    <s v="Otter Tail Power Co"/>
    <n v="7072311"/>
    <n v="15102713"/>
    <s v="1943_G_D1"/>
    <x v="1"/>
    <x v="1"/>
    <n v="1.9650000000000002E-3"/>
    <m/>
    <n v="1.9653274572189899E-3"/>
    <n v="3.2745721898971847E-7"/>
    <m/>
  </r>
  <r>
    <x v="20"/>
    <s v="27111"/>
    <s v="Otter Tail Power Co"/>
    <n v="7072311"/>
    <n v="15103013"/>
    <s v="1943_G_3"/>
    <x v="0"/>
    <x v="0"/>
    <n v="103.29049999999999"/>
    <n v="102.81885155000001"/>
    <n v="102.81892113508999"/>
    <n v="6.9585089988777327E-5"/>
    <m/>
  </r>
  <r>
    <x v="20"/>
    <s v="27111"/>
    <s v="Otter Tail Power Co"/>
    <n v="7072311"/>
    <n v="15103013"/>
    <s v="1943_G_3"/>
    <x v="0"/>
    <x v="1"/>
    <n v="402.10837099999998"/>
    <n v="402.08546875000002"/>
    <n v="402.08529868400302"/>
    <n v="-1.7006599699698199E-4"/>
    <m/>
  </r>
  <r>
    <x v="20"/>
    <s v="27111"/>
    <s v="Perham Resource Recovery Facility"/>
    <n v="8482511"/>
    <n v="1109013"/>
    <s v="56243_G_1B"/>
    <x v="1"/>
    <x v="0"/>
    <n v="26.597000000000001"/>
    <m/>
    <n v="26.671679242469899"/>
    <n v="7.4679242469898099E-2"/>
    <m/>
  </r>
  <r>
    <x v="20"/>
    <s v="27111"/>
    <s v="Perham Resource Recovery Facility"/>
    <n v="8482511"/>
    <n v="1109013"/>
    <s v="56243_G_1B"/>
    <x v="1"/>
    <x v="1"/>
    <n v="6.6870972000000002"/>
    <m/>
    <n v="6.7058732439201503"/>
    <n v="1.8776043920150087E-2"/>
    <m/>
  </r>
  <r>
    <x v="20"/>
    <s v="27111"/>
    <s v="Perham Resource Recovery Facility"/>
    <n v="8482511"/>
    <n v="1109313"/>
    <s v="56243_G_1"/>
    <x v="1"/>
    <x v="0"/>
    <n v="55.6875"/>
    <m/>
    <n v="55.840086547680201"/>
    <n v="0.15258654768020108"/>
    <m/>
  </r>
  <r>
    <x v="20"/>
    <s v="27111"/>
    <s v="Perham Resource Recovery Facility"/>
    <n v="8482511"/>
    <n v="1109313"/>
    <s v="56243_G_1"/>
    <x v="1"/>
    <x v="1"/>
    <n v="5.7710989999999898"/>
    <m/>
    <n v="5.7869106312413603"/>
    <n v="1.5811631241370527E-2"/>
    <m/>
  </r>
  <r>
    <x v="20"/>
    <s v="27115"/>
    <s v="Great River Energy - Rock Lake"/>
    <n v="7074811"/>
    <n v="15095913"/>
    <s v="6741_G_1"/>
    <x v="0"/>
    <x v="0"/>
    <n v="1.819"/>
    <n v="2.4743500974999999"/>
    <n v="2.4743499999999998"/>
    <n v="-9.7500000073580395E-8"/>
    <m/>
  </r>
  <r>
    <x v="20"/>
    <s v="27115"/>
    <s v="Great River Energy - Rock Lake"/>
    <n v="7074811"/>
    <n v="15095913"/>
    <s v="6741_G_1"/>
    <x v="0"/>
    <x v="1"/>
    <n v="3.1310000000000001E-3"/>
    <n v="3.0000002385000002E-3"/>
    <n v="3.0000001100000001E-3"/>
    <n v="-1.2850000013706064E-10"/>
    <m/>
  </r>
  <r>
    <x v="20"/>
    <s v="27123"/>
    <s v="District Energy St Paul Inc-Hans O Nyman"/>
    <n v="7147311"/>
    <n v="79647013"/>
    <s v="56643_B_7"/>
    <x v="1"/>
    <x v="0"/>
    <n v="168.44140999999999"/>
    <m/>
    <n v="168.902906831998"/>
    <n v="0.46149683199800506"/>
    <m/>
  </r>
  <r>
    <x v="20"/>
    <s v="27123"/>
    <s v="District Energy St Paul Inc-Hans O Nyman"/>
    <n v="7147311"/>
    <n v="79647013"/>
    <s v="56643_B_7"/>
    <x v="1"/>
    <x v="1"/>
    <n v="11.4109"/>
    <m/>
    <n v="11.4421612295999"/>
    <n v="3.1261229599900631E-2"/>
    <m/>
  </r>
  <r>
    <x v="20"/>
    <s v="27123"/>
    <s v="Xcel Energy - High Bridge Generating Plant"/>
    <n v="7488611"/>
    <n v="79645013"/>
    <s v="1912_G_7"/>
    <x v="0"/>
    <x v="0"/>
    <n v="64.459999999999994"/>
    <n v="64.370199200000002"/>
    <n v="64.37027381"/>
    <n v="7.4609999998642706E-5"/>
    <m/>
  </r>
  <r>
    <x v="20"/>
    <s v="27123"/>
    <s v="Xcel Energy - High Bridge Generating Plant"/>
    <n v="7488611"/>
    <n v="79645013"/>
    <s v="1912_G_7"/>
    <x v="0"/>
    <x v="1"/>
    <n v="2.59"/>
    <n v="2.6157875974999998"/>
    <n v="2.6157910676"/>
    <n v="3.4701000002357318E-6"/>
    <m/>
  </r>
  <r>
    <x v="20"/>
    <s v="27123"/>
    <s v="Xcel Energy - High Bridge Generating Plant"/>
    <n v="7488611"/>
    <n v="79645113"/>
    <s v="1912_G_8"/>
    <x v="0"/>
    <x v="0"/>
    <n v="51.75"/>
    <n v="51.76327345"/>
    <n v="51.763193240999897"/>
    <n v="-8.0209000103081962E-5"/>
    <m/>
  </r>
  <r>
    <x v="20"/>
    <s v="27123"/>
    <s v="Xcel Energy - High Bridge Generating Plant"/>
    <n v="7488611"/>
    <n v="79645113"/>
    <s v="1912_G_8"/>
    <x v="0"/>
    <x v="1"/>
    <n v="2.09"/>
    <n v="2.0819409179999999"/>
    <n v="2.0819400564000001"/>
    <n v="-8.6159999979074087E-7"/>
    <m/>
  </r>
  <r>
    <x v="20"/>
    <s v="27127"/>
    <s v="Redwood Falls Public Utilities - S Plant"/>
    <n v="7175611"/>
    <n v="14985713"/>
    <s v="7982_G_5"/>
    <x v="1"/>
    <x v="0"/>
    <n v="2.06"/>
    <m/>
    <n v="2.06388323699999"/>
    <n v="3.8832369999899363E-3"/>
    <m/>
  </r>
  <r>
    <x v="20"/>
    <s v="27127"/>
    <s v="Redwood Falls Public Utilities - S Plant"/>
    <n v="7175611"/>
    <n v="14985713"/>
    <s v="7982_G_5"/>
    <x v="1"/>
    <x v="1"/>
    <n v="0.13539999999999999"/>
    <m/>
    <n v="0.13565523879999999"/>
    <n v="2.5523880000000165E-4"/>
    <m/>
  </r>
  <r>
    <x v="20"/>
    <s v="27127"/>
    <s v="Redwood Falls Public Utilities - S Plant"/>
    <n v="7175611"/>
    <n v="14985913"/>
    <s v="7982_G_3"/>
    <x v="1"/>
    <x v="0"/>
    <n v="2.0569999999999999"/>
    <m/>
    <n v="2.0608775540000002"/>
    <n v="3.8775540000002273E-3"/>
    <m/>
  </r>
  <r>
    <x v="20"/>
    <s v="27127"/>
    <s v="Redwood Falls Public Utilities - S Plant"/>
    <n v="7175611"/>
    <n v="14985913"/>
    <s v="7982_G_3"/>
    <x v="1"/>
    <x v="1"/>
    <n v="0.13519999999999999"/>
    <m/>
    <n v="0.1354548582"/>
    <n v="2.5485820000001325E-4"/>
    <m/>
  </r>
  <r>
    <x v="20"/>
    <s v="27127"/>
    <s v="Redwood Falls Public Utilities - S Plant"/>
    <n v="7175611"/>
    <n v="14986013"/>
    <s v="7982_G_4"/>
    <x v="1"/>
    <x v="0"/>
    <n v="2.0390000000000001"/>
    <m/>
    <n v="2.0428437499999998"/>
    <n v="3.8437499999997016E-3"/>
    <m/>
  </r>
  <r>
    <x v="20"/>
    <s v="27127"/>
    <s v="Redwood Falls Public Utilities - S Plant"/>
    <n v="7175611"/>
    <n v="14986013"/>
    <s v="7982_G_4"/>
    <x v="1"/>
    <x v="1"/>
    <n v="0.13400000000000001"/>
    <m/>
    <n v="0.1342526054"/>
    <n v="2.5260539999999443E-4"/>
    <m/>
  </r>
  <r>
    <x v="20"/>
    <s v="27131"/>
    <s v="Faribault Energy Park"/>
    <n v="9467011"/>
    <n v="79650313"/>
    <s v="56164_G_EU01"/>
    <x v="0"/>
    <x v="0"/>
    <n v="33"/>
    <n v="33.005054689999902"/>
    <n v="33.005051172999998"/>
    <n v="-3.5169999037520938E-6"/>
    <m/>
  </r>
  <r>
    <x v="20"/>
    <s v="27131"/>
    <s v="Faribault Energy Park"/>
    <n v="9467011"/>
    <n v="79650313"/>
    <s v="56164_G_EU01"/>
    <x v="0"/>
    <x v="1"/>
    <n v="1.37"/>
    <n v="1.373447876"/>
    <n v="1.37344805329999"/>
    <n v="1.7729999002291663E-7"/>
    <m/>
  </r>
  <r>
    <x v="20"/>
    <s v="27137"/>
    <s v="Hibbing Public Utilities Commission"/>
    <n v="6236711"/>
    <n v="16153513"/>
    <s v="1979_B_3"/>
    <x v="1"/>
    <x v="0"/>
    <n v="193.59554"/>
    <m/>
    <n v="194.12595876295299"/>
    <n v="0.53041876295299062"/>
    <m/>
  </r>
  <r>
    <x v="20"/>
    <s v="27137"/>
    <s v="Hibbing Public Utilities Commission"/>
    <n v="6236711"/>
    <n v="16153513"/>
    <s v="1979_B_3"/>
    <x v="1"/>
    <x v="1"/>
    <n v="168.31694060000001"/>
    <m/>
    <n v="168.77812301320901"/>
    <n v="0.46118241320900211"/>
    <m/>
  </r>
  <r>
    <x v="20"/>
    <s v="27137"/>
    <s v="Hibbing Public Utilities Commission"/>
    <n v="6236711"/>
    <n v="16153613"/>
    <s v="1979_B_1"/>
    <x v="1"/>
    <x v="0"/>
    <n v="157.80562"/>
    <m/>
    <n v="158.23790299825899"/>
    <n v="0.43228299825898375"/>
    <m/>
  </r>
  <r>
    <x v="20"/>
    <s v="27137"/>
    <s v="Hibbing Public Utilities Commission"/>
    <n v="6236711"/>
    <n v="16153613"/>
    <s v="1979_B_1"/>
    <x v="1"/>
    <x v="1"/>
    <n v="149.1012298"/>
    <m/>
    <n v="149.50974436907001"/>
    <n v="0.40851456907000738"/>
    <m/>
  </r>
  <r>
    <x v="20"/>
    <s v="27137"/>
    <s v="Hibbing Public Utilities Commission"/>
    <n v="6236711"/>
    <n v="16153713"/>
    <s v="1979_B_2"/>
    <x v="1"/>
    <x v="0"/>
    <n v="39.502199999999903"/>
    <m/>
    <n v="39.610433227777897"/>
    <n v="0.10823322777799405"/>
    <m/>
  </r>
  <r>
    <x v="20"/>
    <s v="27137"/>
    <s v="Hibbing Public Utilities Commission"/>
    <n v="6236711"/>
    <n v="16153713"/>
    <s v="1979_B_2"/>
    <x v="1"/>
    <x v="1"/>
    <n v="37.330426600000003"/>
    <m/>
    <n v="37.4327117687222"/>
    <n v="0.10228516872219728"/>
    <m/>
  </r>
  <r>
    <x v="20"/>
    <s v="27137"/>
    <s v="Minnesota Power - Hibbard Renewable Energy Ctr"/>
    <n v="7838011"/>
    <n v="2841413"/>
    <s v="1897_B_3"/>
    <x v="0"/>
    <x v="0"/>
    <n v="282.82040000000001"/>
    <n v="311.10546875"/>
    <n v="311.10557423796001"/>
    <n v="1.0548796001330629E-4"/>
    <m/>
  </r>
  <r>
    <x v="20"/>
    <s v="27137"/>
    <s v="Minnesota Power - Hibbard Renewable Energy Ctr"/>
    <n v="7838011"/>
    <n v="2841413"/>
    <s v="1897_B_3"/>
    <x v="0"/>
    <x v="1"/>
    <n v="59.335799999999999"/>
    <n v="56.792175799999903"/>
    <n v="56.792252637687497"/>
    <n v="7.683768759392251E-5"/>
    <m/>
  </r>
  <r>
    <x v="20"/>
    <s v="27137"/>
    <s v="Minnesota Power - Hibbard Renewable Energy Ctr"/>
    <n v="7838011"/>
    <n v="2841513"/>
    <s v="1897_B_4"/>
    <x v="0"/>
    <x v="0"/>
    <n v="161.429"/>
    <n v="152.41009374999999"/>
    <n v="152.41017834466999"/>
    <n v="8.4594669999660255E-5"/>
    <m/>
  </r>
  <r>
    <x v="20"/>
    <s v="27137"/>
    <s v="Minnesota Power - Hibbard Renewable Energy Ctr"/>
    <n v="7838011"/>
    <n v="2841513"/>
    <s v="1897_B_4"/>
    <x v="0"/>
    <x v="1"/>
    <n v="30.562799999999999"/>
    <n v="33.039296874999998"/>
    <n v="33.039273818039902"/>
    <n v="-2.3056960095857448E-5"/>
    <m/>
  </r>
  <r>
    <x v="20"/>
    <s v="27137"/>
    <s v="Minnesota Power - Laskin Energy Center"/>
    <n v="6941511"/>
    <n v="14934913"/>
    <s v="1891_B_1"/>
    <x v="0"/>
    <x v="0"/>
    <n v="4.8319999999999999"/>
    <n v="4.8322446289999998"/>
    <n v="4.8322444899999999"/>
    <n v="-1.3899999995459211E-7"/>
    <m/>
  </r>
  <r>
    <x v="20"/>
    <s v="27137"/>
    <s v="Minnesota Power - Laskin Energy Center"/>
    <n v="6941511"/>
    <n v="14934913"/>
    <s v="1891_B_1"/>
    <x v="0"/>
    <x v="1"/>
    <n v="7.9000000000000001E-2"/>
    <n v="7.8592987049999993E-2"/>
    <n v="7.8593001989999897E-2"/>
    <n v="1.4939999903873513E-8"/>
    <m/>
  </r>
  <r>
    <x v="20"/>
    <s v="27137"/>
    <s v="Minnesota Power - Laskin Energy Center"/>
    <n v="6941511"/>
    <n v="14935113"/>
    <s v="1891_B_2"/>
    <x v="0"/>
    <x v="0"/>
    <n v="4.266"/>
    <n v="4.2659497069999999"/>
    <n v="4.2659510999999997"/>
    <n v="1.3929999997941422E-6"/>
    <m/>
  </r>
  <r>
    <x v="20"/>
    <s v="27137"/>
    <s v="Minnesota Power - Laskin Energy Center"/>
    <n v="6941511"/>
    <n v="14935113"/>
    <s v="1891_B_2"/>
    <x v="0"/>
    <x v="1"/>
    <n v="6.5000000000000002E-2"/>
    <n v="6.5322975150000004E-2"/>
    <n v="6.5322999000000007E-2"/>
    <n v="2.385000000271198E-8"/>
    <m/>
  </r>
  <r>
    <x v="20"/>
    <s v="27137"/>
    <s v="Virginia Department of Public Utilities"/>
    <n v="6236811"/>
    <n v="16152813"/>
    <s v="2018_B_7"/>
    <x v="1"/>
    <x v="0"/>
    <n v="23.11"/>
    <m/>
    <n v="23.1733156200001"/>
    <n v="6.3315620000100381E-2"/>
    <m/>
  </r>
  <r>
    <x v="20"/>
    <s v="27137"/>
    <s v="Virginia Department of Public Utilities"/>
    <n v="6236811"/>
    <n v="16152813"/>
    <s v="2018_B_7"/>
    <x v="1"/>
    <x v="1"/>
    <n v="39.049999999999997"/>
    <m/>
    <n v="39.156985800000101"/>
    <n v="0.10698580000010338"/>
    <m/>
  </r>
  <r>
    <x v="20"/>
    <s v="27137"/>
    <s v="Virginia Department of Public Utilities"/>
    <n v="6236811"/>
    <n v="16153213"/>
    <s v="2018_B_10"/>
    <x v="1"/>
    <x v="0"/>
    <n v="6.03"/>
    <m/>
    <n v="6.0465213000000197"/>
    <n v="1.6521300000019501E-2"/>
    <m/>
  </r>
  <r>
    <x v="20"/>
    <s v="27137"/>
    <s v="Virginia Department of Public Utilities"/>
    <n v="6236811"/>
    <n v="16153213"/>
    <s v="2018_B_10"/>
    <x v="1"/>
    <x v="1"/>
    <n v="9.0929999999999997E-2"/>
    <m/>
    <n v="9.1179127800000204E-2"/>
    <n v="2.4912780000020673E-4"/>
    <m/>
  </r>
  <r>
    <x v="20"/>
    <s v="27137"/>
    <s v="Virginia Department of Public Utilities"/>
    <n v="6236811"/>
    <n v="16153313"/>
    <s v="2018_B_9"/>
    <x v="1"/>
    <x v="0"/>
    <n v="213.5"/>
    <m/>
    <n v="214.085002199999"/>
    <n v="0.58500219999899628"/>
    <m/>
  </r>
  <r>
    <x v="20"/>
    <s v="27137"/>
    <s v="Virginia Department of Public Utilities"/>
    <n v="6236811"/>
    <n v="16153313"/>
    <s v="2018_B_9"/>
    <x v="1"/>
    <x v="1"/>
    <n v="246.7"/>
    <m/>
    <n v="247.375886399997"/>
    <n v="0.67588639999701172"/>
    <m/>
  </r>
  <r>
    <x v="20"/>
    <s v="27139"/>
    <s v="Koda Energy LLC"/>
    <n v="16000011"/>
    <n v="102928113"/>
    <s v="57119_B_1111"/>
    <x v="1"/>
    <x v="0"/>
    <n v="289.45"/>
    <m/>
    <n v="290.24303981999799"/>
    <n v="0.79303981999800044"/>
    <m/>
  </r>
  <r>
    <x v="20"/>
    <s v="27139"/>
    <s v="Koda Energy LLC"/>
    <n v="16000011"/>
    <n v="102928113"/>
    <s v="57119_B_1111"/>
    <x v="1"/>
    <x v="1"/>
    <n v="138.87"/>
    <m/>
    <n v="139.250490119999"/>
    <n v="0.38049011999899562"/>
    <m/>
  </r>
  <r>
    <x v="20"/>
    <s v="27139"/>
    <s v="Xcel Energy - Blue Lake"/>
    <n v="6949611"/>
    <n v="14296313"/>
    <s v="8027_G_3"/>
    <x v="0"/>
    <x v="0"/>
    <n v="6.2"/>
    <n v="6.1816499"/>
    <n v="6.1816499999999897"/>
    <n v="9.9999989622290286E-8"/>
    <m/>
  </r>
  <r>
    <x v="20"/>
    <s v="27139"/>
    <s v="Xcel Energy - Blue Lake"/>
    <n v="6949611"/>
    <n v="14296313"/>
    <s v="8027_G_3"/>
    <x v="0"/>
    <x v="1"/>
    <n v="0.2"/>
    <n v="0.154"/>
    <n v="0.15400000999999999"/>
    <n v="9.9999999947364415E-9"/>
    <m/>
  </r>
  <r>
    <x v="20"/>
    <s v="27139"/>
    <s v="Xcel Energy - Blue Lake"/>
    <n v="6949611"/>
    <n v="14296413"/>
    <s v="8027_G_2"/>
    <x v="0"/>
    <x v="0"/>
    <n v="9"/>
    <n v="8.9736503899999995"/>
    <n v="8.9736499999999992"/>
    <n v="-3.9000000029432158E-7"/>
    <m/>
  </r>
  <r>
    <x v="20"/>
    <s v="27139"/>
    <s v="Xcel Energy - Blue Lake"/>
    <n v="6949611"/>
    <n v="14296413"/>
    <s v="8027_G_2"/>
    <x v="0"/>
    <x v="1"/>
    <n v="0.2"/>
    <n v="0.2235"/>
    <n v="0.223500002"/>
    <n v="1.9999999989472883E-9"/>
    <m/>
  </r>
  <r>
    <x v="20"/>
    <s v="27139"/>
    <s v="Xcel Energy - Blue Lake"/>
    <n v="6949611"/>
    <n v="14296513"/>
    <s v="8027_G_1"/>
    <x v="0"/>
    <x v="0"/>
    <n v="6.7"/>
    <n v="6.7302509749999997"/>
    <n v="6.7302500999999904"/>
    <n v="-8.7500000933715683E-7"/>
    <m/>
  </r>
  <r>
    <x v="20"/>
    <s v="27139"/>
    <s v="Xcel Energy - Blue Lake"/>
    <n v="6949611"/>
    <n v="14296513"/>
    <s v="8027_G_1"/>
    <x v="0"/>
    <x v="1"/>
    <n v="0.2"/>
    <n v="0.16780000305000001"/>
    <n v="0.16780001"/>
    <n v="6.9499999921784905E-9"/>
    <m/>
  </r>
  <r>
    <x v="20"/>
    <s v="27139"/>
    <s v="Xcel Energy - Blue Lake"/>
    <n v="6949611"/>
    <n v="14296613"/>
    <s v="8027_G_4"/>
    <x v="0"/>
    <x v="0"/>
    <n v="6"/>
    <n v="5.9604003900000002"/>
    <n v="5.9603999999999902"/>
    <n v="-3.900000100642842E-7"/>
    <m/>
  </r>
  <r>
    <x v="20"/>
    <s v="27139"/>
    <s v="Xcel Energy - Blue Lake"/>
    <n v="6949611"/>
    <n v="14296613"/>
    <s v="8027_G_4"/>
    <x v="0"/>
    <x v="1"/>
    <n v="0.1"/>
    <n v="0.14849999999999999"/>
    <n v="0.14850001099999999"/>
    <n v="1.0999999994210086E-8"/>
    <m/>
  </r>
  <r>
    <x v="20"/>
    <s v="27139"/>
    <s v="Xcel Energy - Blue Lake"/>
    <n v="6949611"/>
    <n v="79664613"/>
    <s v="8027_G_7"/>
    <x v="0"/>
    <x v="0"/>
    <n v="15.3"/>
    <n v="15.345016599999999"/>
    <n v="15.3450165"/>
    <n v="-9.9999999392252903E-8"/>
    <m/>
  </r>
  <r>
    <x v="20"/>
    <s v="27139"/>
    <s v="Xcel Energy - Blue Lake"/>
    <n v="6949611"/>
    <n v="79664613"/>
    <s v="8027_G_7"/>
    <x v="0"/>
    <x v="1"/>
    <n v="0.3"/>
    <n v="0.33361486815000002"/>
    <n v="0.33361501661999998"/>
    <n v="1.4846999996098731E-7"/>
    <m/>
  </r>
  <r>
    <x v="20"/>
    <s v="27139"/>
    <s v="Xcel Energy - Blue Lake"/>
    <n v="6949611"/>
    <n v="79664713"/>
    <s v="8027_G_8"/>
    <x v="0"/>
    <x v="0"/>
    <n v="16.3"/>
    <n v="16.335469724999999"/>
    <n v="16.335473940199901"/>
    <n v="4.2151999011252883E-6"/>
    <m/>
  </r>
  <r>
    <x v="20"/>
    <s v="27139"/>
    <s v="Xcel Energy - Blue Lake"/>
    <n v="6949611"/>
    <n v="79664713"/>
    <s v="8027_G_8"/>
    <x v="0"/>
    <x v="1"/>
    <n v="0.4"/>
    <n v="0.362843536399999"/>
    <n v="0.36284352621999999"/>
    <n v="-1.0179999010428986E-8"/>
    <m/>
  </r>
  <r>
    <x v="20"/>
    <s v="27141"/>
    <s v="Great River Energy"/>
    <n v="8162511"/>
    <n v="102574213"/>
    <s v="2039_G_CT"/>
    <x v="0"/>
    <x v="0"/>
    <n v="12.2"/>
    <n v="12.0953769549999"/>
    <n v="12.095382746345001"/>
    <n v="5.7913451012581163E-6"/>
    <m/>
  </r>
  <r>
    <x v="20"/>
    <s v="27141"/>
    <s v="Great River Energy"/>
    <n v="8162511"/>
    <n v="102574213"/>
    <s v="2039_G_CT"/>
    <x v="0"/>
    <x v="1"/>
    <n v="0.2"/>
    <n v="0.21190823365"/>
    <n v="0.21190800671000001"/>
    <n v="-2.269399999865751E-7"/>
    <m/>
  </r>
  <r>
    <x v="20"/>
    <s v="27141"/>
    <s v="Great River Energy"/>
    <n v="8162511"/>
    <n v="6842913"/>
    <s v="2039_B_3"/>
    <x v="1"/>
    <x v="0"/>
    <n v="207.42008399999901"/>
    <m/>
    <n v="207.98837408614"/>
    <n v="0.56829008614099052"/>
    <m/>
  </r>
  <r>
    <x v="20"/>
    <s v="27141"/>
    <s v="Great River Energy"/>
    <n v="8162511"/>
    <n v="6842913"/>
    <s v="2039_B_3"/>
    <x v="1"/>
    <x v="1"/>
    <n v="10.112104129999899"/>
    <m/>
    <n v="10.139808474419"/>
    <n v="2.770434441910119E-2"/>
    <m/>
  </r>
  <r>
    <x v="20"/>
    <s v="27141"/>
    <s v="Great River Energy"/>
    <n v="8162511"/>
    <n v="6843113"/>
    <s v="2039_B_1"/>
    <x v="1"/>
    <x v="0"/>
    <n v="95.003194399999899"/>
    <m/>
    <n v="95.263464724023905"/>
    <n v="0.26027032402400607"/>
    <m/>
  </r>
  <r>
    <x v="20"/>
    <s v="27141"/>
    <s v="Great River Energy"/>
    <n v="8162511"/>
    <n v="6843113"/>
    <s v="2039_B_1"/>
    <x v="1"/>
    <x v="1"/>
    <n v="4.4420276900999998"/>
    <m/>
    <n v="4.4541963246623197"/>
    <n v="1.216863456231998E-2"/>
    <m/>
  </r>
  <r>
    <x v="20"/>
    <s v="27141"/>
    <s v="Great River Energy"/>
    <n v="8162511"/>
    <n v="6843213"/>
    <s v="2039_B_2"/>
    <x v="1"/>
    <x v="0"/>
    <n v="100.68608399999999"/>
    <m/>
    <n v="100.961927210141"/>
    <n v="0.2758432101410051"/>
    <m/>
  </r>
  <r>
    <x v="20"/>
    <s v="27141"/>
    <s v="Great River Energy"/>
    <n v="8162511"/>
    <n v="6843213"/>
    <s v="2039_B_2"/>
    <x v="1"/>
    <x v="1"/>
    <n v="5.1214312982000001"/>
    <m/>
    <n v="5.1354636193287799"/>
    <n v="1.4032321128779834E-2"/>
    <m/>
  </r>
  <r>
    <x v="20"/>
    <s v="27141"/>
    <s v="Xcel Energy - Sherburne Generating Plant"/>
    <n v="6990811"/>
    <n v="15173513"/>
    <s v="6090_B_3"/>
    <x v="0"/>
    <x v="0"/>
    <n v="3482"/>
    <n v="3482.1997500000002"/>
    <n v="3482.1972349999901"/>
    <n v="-2.5150000101348269E-3"/>
    <m/>
  </r>
  <r>
    <x v="20"/>
    <s v="27141"/>
    <s v="Xcel Energy - Sherburne Generating Plant"/>
    <n v="6990811"/>
    <n v="15173513"/>
    <s v="6090_B_3"/>
    <x v="0"/>
    <x v="1"/>
    <n v="7747"/>
    <n v="7747.366"/>
    <n v="7747.3756000000003"/>
    <n v="9.6000000003186869E-3"/>
    <m/>
  </r>
  <r>
    <x v="20"/>
    <s v="27141"/>
    <s v="Xcel Energy - Sherburne Generating Plant"/>
    <n v="6990811"/>
    <n v="15174813"/>
    <s v="6090_B_1"/>
    <x v="0"/>
    <x v="0"/>
    <n v="3056"/>
    <n v="3056.366"/>
    <n v="3056.36488499999"/>
    <n v="-1.1150000100315083E-3"/>
    <m/>
  </r>
  <r>
    <x v="20"/>
    <s v="27141"/>
    <s v="Xcel Energy - Sherburne Generating Plant"/>
    <n v="6990811"/>
    <n v="15174813"/>
    <s v="6090_B_1"/>
    <x v="0"/>
    <x v="1"/>
    <n v="451"/>
    <n v="451.09415625000003"/>
    <n v="451.09378539999898"/>
    <n v="-3.7085000104752908E-4"/>
    <m/>
  </r>
  <r>
    <x v="20"/>
    <s v="27141"/>
    <s v="Xcel Energy - Sherburne Generating Plant"/>
    <n v="6990811"/>
    <n v="15175013"/>
    <s v="6090_B_2"/>
    <x v="0"/>
    <x v="0"/>
    <n v="1930"/>
    <n v="1929.7629999999999"/>
    <n v="1929.7608631000001"/>
    <n v="-2.1368999998685467E-3"/>
    <m/>
  </r>
  <r>
    <x v="20"/>
    <s v="27141"/>
    <s v="Xcel Energy - Sherburne Generating Plant"/>
    <n v="6990811"/>
    <n v="15175013"/>
    <s v="6090_B_2"/>
    <x v="0"/>
    <x v="1"/>
    <n v="306"/>
    <n v="305.8599375"/>
    <n v="305.86010470999997"/>
    <n v="1.6720999997232866E-4"/>
    <m/>
  </r>
  <r>
    <x v="20"/>
    <s v="27151"/>
    <s v="Benson Light and Power"/>
    <n v="7151411"/>
    <n v="14392113"/>
    <s v="1964_G_8"/>
    <x v="1"/>
    <x v="0"/>
    <n v="0.31109999999999999"/>
    <m/>
    <n v="0.31168646030000002"/>
    <n v="5.8646030000003568E-4"/>
    <m/>
  </r>
  <r>
    <x v="20"/>
    <s v="27151"/>
    <s v="Benson Light and Power"/>
    <n v="7151411"/>
    <n v="14392113"/>
    <s v="1964_G_8"/>
    <x v="1"/>
    <x v="1"/>
    <n v="2.0449999999999999E-2"/>
    <m/>
    <n v="2.0488549870000001E-2"/>
    <n v="3.8549870000001429E-5"/>
    <m/>
  </r>
  <r>
    <x v="20"/>
    <s v="27151"/>
    <s v="Benson Light and Power"/>
    <n v="7151411"/>
    <n v="14392313"/>
    <s v="1964_G_7"/>
    <x v="1"/>
    <x v="0"/>
    <n v="0.28989999999999999"/>
    <m/>
    <n v="0.290446497399999"/>
    <n v="5.4649739999901303E-4"/>
    <m/>
  </r>
  <r>
    <x v="20"/>
    <s v="27151"/>
    <s v="Benson Light and Power"/>
    <n v="7151411"/>
    <n v="14392313"/>
    <s v="1964_G_7"/>
    <x v="1"/>
    <x v="1"/>
    <n v="1.9060000000000001E-2"/>
    <m/>
    <n v="1.909593066E-2"/>
    <n v="3.5930659999999087E-5"/>
    <m/>
  </r>
  <r>
    <x v="20"/>
    <s v="27151"/>
    <s v="Benson Light and Power"/>
    <n v="7151411"/>
    <n v="14392413"/>
    <s v="1964_G_9"/>
    <x v="1"/>
    <x v="0"/>
    <n v="0.28870000000000001"/>
    <m/>
    <n v="0.2892442415"/>
    <n v="5.4424149999998672E-4"/>
    <m/>
  </r>
  <r>
    <x v="20"/>
    <s v="27151"/>
    <s v="Benson Light and Power"/>
    <n v="7151411"/>
    <n v="14392413"/>
    <s v="1964_G_9"/>
    <x v="1"/>
    <x v="1"/>
    <n v="1.898E-2"/>
    <m/>
    <n v="1.9015779039999899E-2"/>
    <n v="3.5779039999898898E-5"/>
    <m/>
  </r>
  <r>
    <x v="20"/>
    <s v="27151"/>
    <s v="Benson Light and Power"/>
    <n v="7151411"/>
    <n v="14392513"/>
    <s v="1964_G_10"/>
    <x v="1"/>
    <x v="0"/>
    <n v="0.29049999999999998"/>
    <m/>
    <n v="0.29104760480000003"/>
    <n v="5.4760480000004552E-4"/>
    <m/>
  </r>
  <r>
    <x v="20"/>
    <s v="27151"/>
    <s v="Benson Light and Power"/>
    <n v="7151411"/>
    <n v="14392513"/>
    <s v="1964_G_10"/>
    <x v="1"/>
    <x v="1"/>
    <n v="1.9099999999999999E-2"/>
    <m/>
    <n v="1.9136004509999902E-2"/>
    <n v="3.6004509999902623E-5"/>
    <m/>
  </r>
  <r>
    <x v="20"/>
    <s v="27151"/>
    <s v="Benson Light and Power"/>
    <n v="7151411"/>
    <n v="14392813"/>
    <s v="1964_G_11"/>
    <x v="1"/>
    <x v="0"/>
    <n v="0.28899999999999998"/>
    <m/>
    <n v="0.28954479640000003"/>
    <n v="5.4479640000004714E-4"/>
    <m/>
  </r>
  <r>
    <x v="20"/>
    <s v="27151"/>
    <s v="Benson Light and Power"/>
    <n v="7151411"/>
    <n v="14392813"/>
    <s v="1964_G_11"/>
    <x v="1"/>
    <x v="1"/>
    <n v="1.9E-2"/>
    <m/>
    <n v="1.9035816220000001E-2"/>
    <n v="3.5816220000001869E-5"/>
    <m/>
  </r>
  <r>
    <x v="20"/>
    <s v="27151"/>
    <s v="Benson Power Biomass Plant"/>
    <n v="13603611"/>
    <n v="79734913"/>
    <s v="55867_B_B1"/>
    <x v="0"/>
    <x v="0"/>
    <n v="375.6"/>
    <n v="374.89734375"/>
    <n v="374.89655420999901"/>
    <n v="-7.8954000099429322E-4"/>
    <m/>
  </r>
  <r>
    <x v="20"/>
    <s v="27151"/>
    <s v="Benson Power Biomass Plant"/>
    <n v="13603611"/>
    <n v="79734913"/>
    <s v="55867_B_B1"/>
    <x v="0"/>
    <x v="1"/>
    <n v="31.1"/>
    <n v="38.563714845"/>
    <n v="38.563803751000002"/>
    <n v="8.8906000001998109E-5"/>
    <m/>
  </r>
  <r>
    <x v="20"/>
    <s v="27163"/>
    <s v="LSP Cottage Grove Cogeneration Facility"/>
    <n v="6785711"/>
    <n v="13590113"/>
    <s v="55010_G_STG1"/>
    <x v="1"/>
    <x v="0"/>
    <n v="0.84489999999999998"/>
    <m/>
    <n v="0.84721496999999502"/>
    <n v="2.3149699999950313E-3"/>
    <m/>
  </r>
  <r>
    <x v="20"/>
    <s v="27163"/>
    <s v="LSP Cottage Grove Cogeneration Facility"/>
    <n v="6785711"/>
    <n v="13590113"/>
    <s v="55010_G_STG1"/>
    <x v="1"/>
    <x v="1"/>
    <n v="5.3220000000000003E-2"/>
    <m/>
    <n v="5.3365801199999903E-2"/>
    <n v="1.4580119999989954E-4"/>
    <m/>
  </r>
  <r>
    <x v="20"/>
    <s v="27163"/>
    <s v="LSP Cottage Grove Cogeneration Facility"/>
    <n v="6785711"/>
    <n v="13590213"/>
    <s v="55010_G_CTG1"/>
    <x v="0"/>
    <x v="0"/>
    <n v="19.807500000000001"/>
    <n v="20.588154294999999"/>
    <n v="20.588130089900002"/>
    <n v="-2.4205099997232082E-5"/>
    <m/>
  </r>
  <r>
    <x v="20"/>
    <s v="27163"/>
    <s v="LSP Cottage Grove Cogeneration Facility"/>
    <n v="6785711"/>
    <n v="13590213"/>
    <s v="55010_G_CTG1"/>
    <x v="0"/>
    <x v="1"/>
    <n v="1.2474400000000001"/>
    <n v="1.2717965090000001"/>
    <n v="1.27179660900599"/>
    <n v="1.0000598993364918E-7"/>
    <m/>
  </r>
  <r>
    <x v="20"/>
    <s v="27163"/>
    <s v="Xcel Energy - Allen S King Generating Plant"/>
    <n v="6772111"/>
    <n v="13604613"/>
    <s v="1915_B_1"/>
    <x v="0"/>
    <x v="0"/>
    <n v="1392"/>
    <n v="1391.774625"/>
    <n v="1391.7760840999899"/>
    <n v="1.4590999899155577E-3"/>
    <m/>
  </r>
  <r>
    <x v="20"/>
    <s v="27163"/>
    <s v="Xcel Energy - Allen S King Generating Plant"/>
    <n v="6772111"/>
    <n v="13604613"/>
    <s v="1915_B_1"/>
    <x v="0"/>
    <x v="1"/>
    <n v="1515"/>
    <n v="1515.3905"/>
    <n v="1515.3928935009999"/>
    <n v="2.393500999914977E-3"/>
    <m/>
  </r>
  <r>
    <x v="20"/>
    <s v="27165"/>
    <s v="Saint James Diesel Generating Plant"/>
    <n v="6136011"/>
    <n v="16183813"/>
    <s v="1929_G_1"/>
    <x v="1"/>
    <x v="0"/>
    <n v="0.2056"/>
    <m/>
    <n v="0.20598757049999999"/>
    <n v="3.875704999999896E-4"/>
    <m/>
  </r>
  <r>
    <x v="20"/>
    <s v="27165"/>
    <s v="Saint James Diesel Generating Plant"/>
    <n v="6136011"/>
    <n v="16183813"/>
    <s v="1929_G_1"/>
    <x v="1"/>
    <x v="1"/>
    <n v="3.2399999999999998E-3"/>
    <m/>
    <n v="3.246107713E-3"/>
    <n v="6.1077130000001742E-6"/>
    <m/>
  </r>
  <r>
    <x v="20"/>
    <s v="27165"/>
    <s v="Saint James Diesel Generating Plant"/>
    <n v="6136011"/>
    <n v="16183913"/>
    <s v="1929_G_2"/>
    <x v="1"/>
    <x v="0"/>
    <n v="0.1971"/>
    <m/>
    <n v="0.19747155079999901"/>
    <n v="3.7155079999900975E-4"/>
    <m/>
  </r>
  <r>
    <x v="20"/>
    <s v="27165"/>
    <s v="Saint James Diesel Generating Plant"/>
    <n v="6136011"/>
    <n v="16183913"/>
    <s v="1929_G_2"/>
    <x v="1"/>
    <x v="1"/>
    <n v="3.1050000000000001E-3"/>
    <m/>
    <n v="3.1108530769999999E-3"/>
    <n v="5.8530769999998004E-6"/>
    <m/>
  </r>
  <r>
    <x v="20"/>
    <s v="27165"/>
    <s v="Saint James Diesel Generating Plant"/>
    <n v="6136011"/>
    <n v="16184013"/>
    <s v="1929_G_3"/>
    <x v="1"/>
    <x v="0"/>
    <n v="0.19400000000000001"/>
    <m/>
    <n v="0.194365712999999"/>
    <n v="3.6571299999899054E-4"/>
    <m/>
  </r>
  <r>
    <x v="20"/>
    <s v="27165"/>
    <s v="Saint James Diesel Generating Plant"/>
    <n v="6136011"/>
    <n v="16184013"/>
    <s v="1929_G_3"/>
    <x v="1"/>
    <x v="1"/>
    <n v="3.0569999999999998E-3"/>
    <m/>
    <n v="3.06276268699999E-3"/>
    <n v="5.7626869999901839E-6"/>
    <m/>
  </r>
  <r>
    <x v="20"/>
    <s v="27165"/>
    <s v="Saint James Diesel Generating Plant"/>
    <n v="6136011"/>
    <n v="16184113"/>
    <s v="1929_G_4"/>
    <x v="1"/>
    <x v="0"/>
    <n v="0.20280000000000001"/>
    <m/>
    <n v="0.20318230130000001"/>
    <n v="3.8230129999999862E-4"/>
    <m/>
  </r>
  <r>
    <x v="20"/>
    <s v="27165"/>
    <s v="Saint James Diesel Generating Plant"/>
    <n v="6136011"/>
    <n v="16184113"/>
    <s v="1929_G_4"/>
    <x v="1"/>
    <x v="1"/>
    <n v="3.1949999999999999E-3"/>
    <m/>
    <n v="3.20102296799999E-3"/>
    <n v="6.0229679999901191E-6"/>
    <m/>
  </r>
  <r>
    <x v="20"/>
    <s v="27165"/>
    <s v="Saint James Diesel Generating Plant"/>
    <n v="6136011"/>
    <n v="16184213"/>
    <s v="1929_G_5"/>
    <x v="1"/>
    <x v="0"/>
    <n v="0.20480000000000001"/>
    <m/>
    <n v="0.20518606309999901"/>
    <n v="3.8606309999900112E-4"/>
    <m/>
  </r>
  <r>
    <x v="20"/>
    <s v="27165"/>
    <s v="Saint James Diesel Generating Plant"/>
    <n v="6136011"/>
    <n v="16184213"/>
    <s v="1929_G_5"/>
    <x v="1"/>
    <x v="1"/>
    <n v="3.2260000000000001E-3"/>
    <m/>
    <n v="3.2320812399999998E-3"/>
    <n v="6.0812399999997033E-6"/>
    <m/>
  </r>
  <r>
    <x v="20"/>
    <s v="27165"/>
    <s v="Saint James Diesel Generating Plant"/>
    <n v="6136011"/>
    <n v="16184313"/>
    <s v="1929_G_6"/>
    <x v="1"/>
    <x v="0"/>
    <n v="0.20499999999999999"/>
    <m/>
    <n v="0.20538644180000001"/>
    <n v="3.8644180000002581E-4"/>
    <m/>
  </r>
  <r>
    <x v="20"/>
    <s v="27165"/>
    <s v="Saint James Diesel Generating Plant"/>
    <n v="6136011"/>
    <n v="16184313"/>
    <s v="1929_G_6"/>
    <x v="1"/>
    <x v="1"/>
    <n v="3.2290000000000001E-3"/>
    <m/>
    <n v="3.23508684699999E-3"/>
    <n v="6.0868469999898756E-6"/>
    <m/>
  </r>
  <r>
    <x v="20"/>
    <s v="27171"/>
    <s v="Great River Energy - Maple Lake"/>
    <n v="7019511"/>
    <n v="14222113"/>
    <s v="2042_G_5A"/>
    <x v="0"/>
    <x v="0"/>
    <n v="2.0619999999999998"/>
    <n v="2.82190039049999"/>
    <n v="2.8219000099999998"/>
    <n v="-3.8049999018241465E-7"/>
    <m/>
  </r>
  <r>
    <x v="20"/>
    <s v="27171"/>
    <s v="Great River Energy - Maple Lake"/>
    <n v="7019511"/>
    <n v="14222113"/>
    <s v="2042_G_5A"/>
    <x v="0"/>
    <x v="1"/>
    <n v="3.5560000000000001E-3"/>
    <n v="3.5999999044999901E-3"/>
    <n v="3.5999999999999999E-3"/>
    <n v="9.5500009809901254E-11"/>
    <m/>
  </r>
  <r>
    <x v="21"/>
    <s v="28007"/>
    <s v="Entergy Mississippi Attala Plant"/>
    <n v="7036511"/>
    <n v="14202213"/>
    <s v="55220_G_A01"/>
    <x v="0"/>
    <x v="0"/>
    <n v="57.49"/>
    <n v="57.492816400000002"/>
    <n v="57.490296030000003"/>
    <n v="-2.5203699999991613E-3"/>
    <m/>
  </r>
  <r>
    <x v="21"/>
    <s v="28007"/>
    <s v="Entergy Mississippi Attala Plant"/>
    <n v="7036511"/>
    <n v="14202213"/>
    <s v="55220_G_A01"/>
    <x v="0"/>
    <x v="1"/>
    <n v="3.149"/>
    <n v="3.1491584475000001"/>
    <n v="3.1492715310000001"/>
    <n v="1.1308350000005518E-4"/>
    <m/>
  </r>
  <r>
    <x v="21"/>
    <s v="28007"/>
    <s v="Entergy Mississippi Attala Plant"/>
    <n v="7036511"/>
    <n v="14202313"/>
    <s v="55220_G_A02"/>
    <x v="0"/>
    <x v="0"/>
    <n v="60.14"/>
    <n v="60.118007800000001"/>
    <n v="60.118020880000003"/>
    <n v="1.3080000002219094E-5"/>
    <m/>
  </r>
  <r>
    <x v="21"/>
    <s v="28007"/>
    <s v="Entergy Mississippi Attala Plant"/>
    <n v="7036511"/>
    <n v="14202313"/>
    <s v="55220_G_A02"/>
    <x v="0"/>
    <x v="1"/>
    <n v="3.2010000000000001"/>
    <n v="3.2006030274999899"/>
    <n v="3.20060951"/>
    <n v="6.4825000101187413E-6"/>
    <m/>
  </r>
  <r>
    <x v="21"/>
    <s v="28007"/>
    <s v="Entergy Mississippi Attala Plant"/>
    <n v="7036511"/>
    <n v="14202413"/>
    <s v="55220_G_A03"/>
    <x v="1"/>
    <x v="0"/>
    <n v="0"/>
    <m/>
    <m/>
    <n v="0"/>
    <m/>
  </r>
  <r>
    <x v="21"/>
    <s v="28007"/>
    <s v="Entergy Mississippi Attala Plant"/>
    <n v="7036511"/>
    <n v="14202413"/>
    <s v="55220_G_A03"/>
    <x v="1"/>
    <x v="1"/>
    <n v="0"/>
    <m/>
    <m/>
    <n v="0"/>
    <m/>
  </r>
  <r>
    <x v="21"/>
    <s v="28009"/>
    <s v="TVA Magnolia Combined Cycle"/>
    <n v="7037011"/>
    <n v="14200513"/>
    <s v="55451_G_CTG2"/>
    <x v="0"/>
    <x v="0"/>
    <n v="83.364000000000004"/>
    <n v="83.125937500000006"/>
    <n v="83.125852389999906"/>
    <n v="-8.5110000100030447E-5"/>
    <m/>
  </r>
  <r>
    <x v="21"/>
    <s v="28009"/>
    <s v="TVA Magnolia Combined Cycle"/>
    <n v="7037011"/>
    <n v="14200513"/>
    <s v="55451_G_CTG2"/>
    <x v="0"/>
    <x v="1"/>
    <n v="4.4580000000000002"/>
    <n v="4.4575292969999998"/>
    <n v="4.45753550099999"/>
    <n v="6.2039999901841725E-6"/>
    <m/>
  </r>
  <r>
    <x v="21"/>
    <s v="28009"/>
    <s v="TVA Magnolia Combined Cycle"/>
    <n v="7037011"/>
    <n v="14200613"/>
    <s v="55451_G_CTG1"/>
    <x v="0"/>
    <x v="0"/>
    <n v="85.924000000000007"/>
    <n v="85.60153905"/>
    <n v="85.601567919999894"/>
    <n v="2.8869999894709508E-5"/>
    <m/>
  </r>
  <r>
    <x v="21"/>
    <s v="28009"/>
    <s v="TVA Magnolia Combined Cycle"/>
    <n v="7037011"/>
    <n v="14200613"/>
    <s v="55451_G_CTG1"/>
    <x v="0"/>
    <x v="1"/>
    <n v="4.1369999999999996"/>
    <n v="4.1367460940000003"/>
    <n v="4.1367389999999897"/>
    <n v="-7.0940000105323975E-6"/>
    <m/>
  </r>
  <r>
    <x v="21"/>
    <s v="28009"/>
    <s v="TVA Magnolia Combined Cycle"/>
    <n v="7037011"/>
    <n v="14201713"/>
    <s v="55451_G_CTG3"/>
    <x v="0"/>
    <x v="0"/>
    <n v="93.661000000000001"/>
    <n v="93.661109400000001"/>
    <n v="93.660975319999906"/>
    <n v="-1.3408000009462739E-4"/>
    <m/>
  </r>
  <r>
    <x v="21"/>
    <s v="28009"/>
    <s v="TVA Magnolia Combined Cycle"/>
    <n v="7037011"/>
    <n v="14201713"/>
    <s v="55451_G_CTG3"/>
    <x v="0"/>
    <x v="1"/>
    <n v="4.6159999999999997"/>
    <n v="4.6163198239999996"/>
    <n v="4.6163175029999897"/>
    <n v="-2.3210000099638251E-6"/>
    <m/>
  </r>
  <r>
    <x v="21"/>
    <s v="28019"/>
    <s v="Choctaw Generation Limited Partnership, Red Hills Generation Facility"/>
    <n v="7053011"/>
    <n v="14190213"/>
    <s v="55076_B_AA001"/>
    <x v="0"/>
    <x v="0"/>
    <n v="951.5"/>
    <n v="951.41337499999997"/>
    <n v="951.414006510999"/>
    <n v="6.3151099902825081E-4"/>
    <m/>
  </r>
  <r>
    <x v="21"/>
    <s v="28019"/>
    <s v="Choctaw Generation Limited Partnership, Red Hills Generation Facility"/>
    <n v="7053011"/>
    <n v="14190213"/>
    <s v="55076_B_AA001"/>
    <x v="0"/>
    <x v="1"/>
    <n v="1463.5"/>
    <n v="1432.7692500000001"/>
    <n v="1432.7708438100001"/>
    <n v="1.5938100000312261E-3"/>
    <m/>
  </r>
  <r>
    <x v="21"/>
    <s v="28019"/>
    <s v="Choctaw Generation Limited Partnership, Red Hills Generation Facility"/>
    <n v="7053011"/>
    <n v="65310713"/>
    <s v="55076_B_AA002"/>
    <x v="0"/>
    <x v="0"/>
    <n v="1035.5"/>
    <n v="1032.1454375000001"/>
    <n v="1032.14500651"/>
    <n v="-4.3099000004076515E-4"/>
    <m/>
  </r>
  <r>
    <x v="21"/>
    <s v="28019"/>
    <s v="Choctaw Generation Limited Partnership, Red Hills Generation Facility"/>
    <n v="7053011"/>
    <n v="65310713"/>
    <s v="55076_B_AA002"/>
    <x v="0"/>
    <x v="1"/>
    <n v="1335.8"/>
    <n v="1300.7718749999999"/>
    <n v="1300.77035709999"/>
    <n v="-1.5179000099578843E-3"/>
    <m/>
  </r>
  <r>
    <x v="21"/>
    <s v="28019"/>
    <s v="NRG Wholesale Generation LP"/>
    <n v="7053111"/>
    <n v="14189613"/>
    <s v="55706_G_CTG2"/>
    <x v="0"/>
    <x v="0"/>
    <n v="61.1"/>
    <n v="62.984910149999997"/>
    <n v="62.984766700999998"/>
    <n v="-1.4344899999940708E-4"/>
    <m/>
  </r>
  <r>
    <x v="21"/>
    <s v="28019"/>
    <s v="NRG Wholesale Generation LP"/>
    <n v="7053111"/>
    <n v="14189613"/>
    <s v="55706_G_CTG2"/>
    <x v="0"/>
    <x v="1"/>
    <n v="3.1"/>
    <n v="3.5815881350000001"/>
    <n v="3.5815815031999998"/>
    <n v="-6.6318000002674182E-6"/>
    <m/>
  </r>
  <r>
    <x v="21"/>
    <s v="28019"/>
    <s v="NRG Wholesale Generation LP"/>
    <n v="7053111"/>
    <n v="14189913"/>
    <s v="55706_G_CTG3"/>
    <x v="0"/>
    <x v="0"/>
    <n v="59.3"/>
    <n v="59.407460950000001"/>
    <n v="59.407496809999998"/>
    <n v="3.5859999997001069E-5"/>
    <m/>
  </r>
  <r>
    <x v="21"/>
    <s v="28019"/>
    <s v="NRG Wholesale Generation LP"/>
    <n v="7053111"/>
    <n v="14189913"/>
    <s v="55706_G_CTG3"/>
    <x v="0"/>
    <x v="1"/>
    <n v="3.05"/>
    <n v="3.4542475585000001"/>
    <n v="3.4542540021099999"/>
    <n v="6.4436099997955409E-6"/>
    <m/>
  </r>
  <r>
    <x v="21"/>
    <s v="28019"/>
    <s v="NRG Wholesale Generation LP"/>
    <n v="7053111"/>
    <n v="14190013"/>
    <s v="55706_G_CTG1"/>
    <x v="0"/>
    <x v="0"/>
    <n v="0"/>
    <m/>
    <m/>
    <n v="0"/>
    <m/>
  </r>
  <r>
    <x v="21"/>
    <s v="28019"/>
    <s v="NRG Wholesale Generation LP"/>
    <n v="7053111"/>
    <n v="14190013"/>
    <s v="55706_G_CTG1"/>
    <x v="0"/>
    <x v="1"/>
    <n v="0"/>
    <m/>
    <m/>
    <n v="0"/>
    <m/>
  </r>
  <r>
    <x v="21"/>
    <s v="28019"/>
    <s v="Quantum Choctaw Power LLC"/>
    <n v="12589611"/>
    <n v="63862113"/>
    <s v="55694_G_CT1"/>
    <x v="0"/>
    <x v="0"/>
    <n v="61.781999999999996"/>
    <n v="61.304218749999997"/>
    <n v="61.304341610000002"/>
    <n v="1.2286000000472086E-4"/>
    <m/>
  </r>
  <r>
    <x v="21"/>
    <s v="28019"/>
    <s v="Quantum Choctaw Power LLC"/>
    <n v="12589611"/>
    <n v="63862113"/>
    <s v="55694_G_CT1"/>
    <x v="0"/>
    <x v="1"/>
    <n v="3.5750000000000002"/>
    <n v="3.57463207999999"/>
    <n v="3.5746370000000001"/>
    <n v="4.9200000100668717E-6"/>
    <m/>
  </r>
  <r>
    <x v="21"/>
    <s v="28019"/>
    <s v="Quantum Choctaw Power LLC"/>
    <n v="12589611"/>
    <n v="63862213"/>
    <s v="55694_G_CT2"/>
    <x v="0"/>
    <x v="0"/>
    <n v="79.671000000000006"/>
    <n v="79.388195300000007"/>
    <n v="79.388174609999993"/>
    <n v="-2.0690000013701138E-5"/>
    <m/>
  </r>
  <r>
    <x v="21"/>
    <s v="28019"/>
    <s v="Quantum Choctaw Power LLC"/>
    <n v="12589611"/>
    <n v="63862213"/>
    <s v="55694_G_CT2"/>
    <x v="0"/>
    <x v="1"/>
    <n v="3.907"/>
    <n v="3.9073034670000002"/>
    <n v="3.9073009989999998"/>
    <n v="-2.4680000003662883E-6"/>
    <m/>
  </r>
  <r>
    <x v="21"/>
    <s v="28027"/>
    <s v="Clarksdale Public Utilities, Crossroads Energy Center"/>
    <n v="7181411"/>
    <n v="14339113"/>
    <s v="55395_G_CT04"/>
    <x v="0"/>
    <x v="0"/>
    <n v="1.4"/>
    <n v="1.1794073484999901"/>
    <n v="1.17940721299999"/>
    <n v="-1.3550000010909002E-7"/>
    <m/>
  </r>
  <r>
    <x v="21"/>
    <s v="28027"/>
    <s v="Clarksdale Public Utilities, Crossroads Energy Center"/>
    <n v="7181411"/>
    <n v="14339113"/>
    <s v="55395_G_CT04"/>
    <x v="0"/>
    <x v="1"/>
    <n v="0.04"/>
    <n v="2.155700302E-2"/>
    <n v="2.15570000999999E-2"/>
    <n v="-2.9200000993545583E-9"/>
    <m/>
  </r>
  <r>
    <x v="21"/>
    <s v="28027"/>
    <s v="Clarksdale Public Utilities, Crossroads Energy Center"/>
    <n v="7181411"/>
    <n v="14339213"/>
    <s v="55395_G_CT03"/>
    <x v="0"/>
    <x v="0"/>
    <n v="1.381"/>
    <n v="1.3466831054999999"/>
    <n v="1.34668248099999"/>
    <n v="-6.2450000992697596E-7"/>
    <m/>
  </r>
  <r>
    <x v="21"/>
    <s v="28027"/>
    <s v="Clarksdale Public Utilities, Crossroads Energy Center"/>
    <n v="7181411"/>
    <n v="14339213"/>
    <s v="55395_G_CT03"/>
    <x v="0"/>
    <x v="1"/>
    <n v="0.53"/>
    <n v="2.2061002729999901E-2"/>
    <n v="2.2061000609999999E-2"/>
    <n v="-2.1199999013232773E-9"/>
    <m/>
  </r>
  <r>
    <x v="21"/>
    <s v="28027"/>
    <s v="Clarksdale Public Utilities, Crossroads Energy Center"/>
    <n v="7181411"/>
    <n v="14339313"/>
    <s v="55395_G_CT02"/>
    <x v="0"/>
    <x v="0"/>
    <n v="1.3"/>
    <n v="1.2262824704999999"/>
    <n v="1.22628222999999"/>
    <n v="-2.40500009907052E-7"/>
    <m/>
  </r>
  <r>
    <x v="21"/>
    <s v="28027"/>
    <s v="Clarksdale Public Utilities, Crossroads Energy Center"/>
    <n v="7181411"/>
    <n v="14339313"/>
    <s v="55395_G_CT02"/>
    <x v="0"/>
    <x v="1"/>
    <n v="0.12"/>
    <n v="2.3109006879999901E-2"/>
    <n v="2.3109001309999998E-2"/>
    <n v="-5.5699999022829072E-9"/>
    <m/>
  </r>
  <r>
    <x v="21"/>
    <s v="28027"/>
    <s v="Clarksdale Public Utilities, Crossroads Energy Center"/>
    <n v="7181411"/>
    <n v="14339413"/>
    <s v="55395_G_CT01"/>
    <x v="0"/>
    <x v="0"/>
    <n v="1.2"/>
    <n v="1.0737683105"/>
    <n v="1.0737682909999999"/>
    <n v="-1.9500000059125E-8"/>
    <m/>
  </r>
  <r>
    <x v="21"/>
    <s v="28027"/>
    <s v="Clarksdale Public Utilities, Crossroads Energy Center"/>
    <n v="7181411"/>
    <n v="14339413"/>
    <s v="55395_G_CT01"/>
    <x v="0"/>
    <x v="1"/>
    <n v="0.04"/>
    <n v="2.0850000380000001E-2"/>
    <n v="2.0850000100100002E-2"/>
    <n v="-2.7989999901167906E-10"/>
    <m/>
  </r>
  <r>
    <x v="21"/>
    <s v="28027"/>
    <s v="Clarksdale Public Utilities, Lewis L Wilkins Generating Station"/>
    <n v="7167411"/>
    <n v="14339813"/>
    <s v="2059_G_9"/>
    <x v="1"/>
    <x v="0"/>
    <n v="0.3"/>
    <m/>
    <n v="0.30065416680000001"/>
    <n v="6.5416680000002225E-4"/>
    <m/>
  </r>
  <r>
    <x v="21"/>
    <s v="28027"/>
    <s v="Clarksdale Public Utilities, Lewis L Wilkins Generating Station"/>
    <n v="7167411"/>
    <n v="14339813"/>
    <s v="2059_G_9"/>
    <x v="1"/>
    <x v="1"/>
    <n v="0"/>
    <m/>
    <n v="0"/>
    <n v="0"/>
    <m/>
  </r>
  <r>
    <x v="21"/>
    <s v="28027"/>
    <s v="Clarksdale Public Utilities, Lewis L Wilkins Generating Station"/>
    <n v="7167411"/>
    <n v="14340013"/>
    <s v="2059_G_8"/>
    <x v="1"/>
    <x v="0"/>
    <n v="0.25"/>
    <m/>
    <n v="0.250545130599999"/>
    <n v="5.4513059999899971E-4"/>
    <m/>
  </r>
  <r>
    <x v="21"/>
    <s v="28027"/>
    <s v="Clarksdale Public Utilities, Lewis L Wilkins Generating Station"/>
    <n v="7167411"/>
    <n v="14340013"/>
    <s v="2059_G_8"/>
    <x v="1"/>
    <x v="1"/>
    <n v="0"/>
    <m/>
    <n v="0"/>
    <n v="0"/>
    <m/>
  </r>
  <r>
    <x v="21"/>
    <s v="28033"/>
    <s v="TVA Southaven Combined Cycle Plant"/>
    <n v="7184711"/>
    <n v="14318913"/>
    <s v="55269_G_STG2"/>
    <x v="1"/>
    <x v="0"/>
    <n v="0.03"/>
    <m/>
    <n v="3.0065415389999999E-2"/>
    <n v="6.5415390000000267E-5"/>
    <m/>
  </r>
  <r>
    <x v="21"/>
    <s v="28033"/>
    <s v="TVA Southaven Combined Cycle Plant"/>
    <n v="7184711"/>
    <n v="14318913"/>
    <s v="55269_G_STG2"/>
    <x v="1"/>
    <x v="1"/>
    <n v="0"/>
    <m/>
    <n v="0"/>
    <n v="0"/>
    <m/>
  </r>
  <r>
    <x v="21"/>
    <s v="28033"/>
    <s v="TVA Southaven Combined Cycle Plant"/>
    <n v="7184711"/>
    <n v="14319013"/>
    <s v="55269_G_CTG3"/>
    <x v="0"/>
    <x v="0"/>
    <n v="64.266000000000005"/>
    <n v="64.266261700000001"/>
    <n v="64.265842209999903"/>
    <n v="-4.1949000009822157E-4"/>
    <m/>
  </r>
  <r>
    <x v="21"/>
    <s v="28033"/>
    <s v="TVA Southaven Combined Cycle Plant"/>
    <n v="7184711"/>
    <n v="14319013"/>
    <s v="55269_G_CTG3"/>
    <x v="0"/>
    <x v="1"/>
    <n v="3.53"/>
    <n v="3.5299938965000002"/>
    <n v="3.5299965060999901"/>
    <n v="2.6095999898778643E-6"/>
    <m/>
  </r>
  <r>
    <x v="21"/>
    <s v="28033"/>
    <s v="TVA Southaven Combined Cycle Plant"/>
    <n v="7184711"/>
    <n v="14319113"/>
    <s v="55269_G_CTG2"/>
    <x v="0"/>
    <x v="0"/>
    <n v="67.09"/>
    <n v="67.028515600000006"/>
    <n v="67.027943529999902"/>
    <n v="-5.7207000010350839E-4"/>
    <m/>
  </r>
  <r>
    <x v="21"/>
    <s v="28033"/>
    <s v="TVA Southaven Combined Cycle Plant"/>
    <n v="7184711"/>
    <n v="14319113"/>
    <s v="55269_G_CTG2"/>
    <x v="0"/>
    <x v="1"/>
    <n v="3.516"/>
    <n v="3.5159960939999899"/>
    <n v="3.5160000259999999"/>
    <n v="3.9320000100317998E-6"/>
    <m/>
  </r>
  <r>
    <x v="21"/>
    <s v="28033"/>
    <s v="TVA Southaven Combined Cycle Plant"/>
    <n v="7184711"/>
    <n v="14319213"/>
    <s v="55269_G_CTG1"/>
    <x v="0"/>
    <x v="0"/>
    <n v="62.256"/>
    <n v="62.255609399999997"/>
    <n v="62.255597219999999"/>
    <n v="-1.2179999998807034E-5"/>
    <m/>
  </r>
  <r>
    <x v="21"/>
    <s v="28033"/>
    <s v="TVA Southaven Combined Cycle Plant"/>
    <n v="7184711"/>
    <n v="14319213"/>
    <s v="55269_G_CTG1"/>
    <x v="0"/>
    <x v="1"/>
    <n v="3.3660000000000001"/>
    <n v="3.3660424805"/>
    <n v="3.3660400030000002"/>
    <n v="-2.4774999998200542E-6"/>
    <m/>
  </r>
  <r>
    <x v="21"/>
    <s v="28039"/>
    <s v="Cooperative Energy, Benndale Peaking Station"/>
    <n v="7490811"/>
    <n v="11257413"/>
    <s v="2068_G_1"/>
    <x v="1"/>
    <x v="0"/>
    <n v="2.13"/>
    <m/>
    <n v="2.1306715305139901"/>
    <n v="6.7153051399015951E-4"/>
    <m/>
  </r>
  <r>
    <x v="21"/>
    <s v="28039"/>
    <s v="Cooperative Energy, Benndale Peaking Station"/>
    <n v="7490811"/>
    <n v="11257413"/>
    <s v="2068_G_1"/>
    <x v="1"/>
    <x v="1"/>
    <n v="0.06"/>
    <m/>
    <n v="6.0018911122200001E-2"/>
    <n v="1.8911122200003516E-5"/>
    <m/>
  </r>
  <r>
    <x v="21"/>
    <s v="28047"/>
    <s v="Mississippi Power Company, Plant Jack Watson"/>
    <n v="6788111"/>
    <n v="13581513"/>
    <s v="2049_B_2"/>
    <x v="0"/>
    <x v="0"/>
    <n v="6.2"/>
    <m/>
    <n v="6.2135190809999896"/>
    <n v="1.3519080999989441E-2"/>
    <m/>
  </r>
  <r>
    <x v="21"/>
    <s v="28047"/>
    <s v="Mississippi Power Company, Plant Jack Watson"/>
    <n v="6788111"/>
    <n v="13581513"/>
    <s v="2049_B_2"/>
    <x v="0"/>
    <x v="1"/>
    <n v="0"/>
    <m/>
    <n v="0"/>
    <n v="0"/>
    <m/>
  </r>
  <r>
    <x v="21"/>
    <s v="28047"/>
    <s v="Mississippi Power Company, Plant Jack Watson"/>
    <n v="6788111"/>
    <n v="13581613"/>
    <s v="2049_B_5"/>
    <x v="0"/>
    <x v="0"/>
    <n v="647.19100000000003"/>
    <n v="647.19212500000003"/>
    <n v="647.191305801"/>
    <n v="-8.1919900003413204E-4"/>
    <m/>
  </r>
  <r>
    <x v="21"/>
    <s v="28047"/>
    <s v="Mississippi Power Company, Plant Jack Watson"/>
    <n v="6788111"/>
    <n v="13581613"/>
    <s v="2049_B_5"/>
    <x v="0"/>
    <x v="1"/>
    <n v="1.95"/>
    <n v="1.9504754639999999"/>
    <n v="1.950476995"/>
    <n v="1.5310000001100832E-6"/>
    <m/>
  </r>
  <r>
    <x v="21"/>
    <s v="28047"/>
    <s v="Mississippi Power Company, Plant Jack Watson"/>
    <n v="6788111"/>
    <n v="13581713"/>
    <s v="2049_B_1"/>
    <x v="0"/>
    <x v="0"/>
    <n v="8.6999999999999904"/>
    <m/>
    <n v="8.7189704100000007"/>
    <n v="1.8970410000010318E-2"/>
    <m/>
  </r>
  <r>
    <x v="21"/>
    <s v="28047"/>
    <s v="Mississippi Power Company, Plant Jack Watson"/>
    <n v="6788111"/>
    <n v="13581713"/>
    <s v="2049_B_1"/>
    <x v="0"/>
    <x v="1"/>
    <n v="0"/>
    <m/>
    <n v="0"/>
    <n v="0"/>
    <m/>
  </r>
  <r>
    <x v="21"/>
    <s v="28047"/>
    <s v="Mississippi Power Company, Plant Jack Watson"/>
    <n v="6788111"/>
    <n v="13581813"/>
    <s v="2049_M_A"/>
    <x v="0"/>
    <x v="0"/>
    <n v="112.18"/>
    <n v="112.17895704999999"/>
    <n v="57.0318527599999"/>
    <n v="-55.147104290000094"/>
    <m/>
  </r>
  <r>
    <x v="21"/>
    <s v="28047"/>
    <s v="Mississippi Power Company, Plant Jack Watson"/>
    <n v="6788111"/>
    <n v="13581813"/>
    <s v="2049_M_A"/>
    <x v="0"/>
    <x v="1"/>
    <n v="0.01"/>
    <m/>
    <n v="1.0000011937E-2"/>
    <n v="1.1936999999573317E-8"/>
    <m/>
  </r>
  <r>
    <x v="21"/>
    <s v="28047"/>
    <s v="Mississippi Power Company, Plant Jack Watson"/>
    <n v="6788111"/>
    <n v="13581913"/>
    <s v="2049_B_4"/>
    <x v="0"/>
    <x v="0"/>
    <n v="75.221999999999994"/>
    <n v="75.222328099999999"/>
    <n v="75.222361599999999"/>
    <n v="3.3500000000685759E-5"/>
    <m/>
  </r>
  <r>
    <x v="21"/>
    <s v="28047"/>
    <s v="Mississippi Power Company, Plant Jack Watson"/>
    <n v="6788111"/>
    <n v="13581913"/>
    <s v="2049_B_4"/>
    <x v="0"/>
    <x v="1"/>
    <n v="0.39200000000000002"/>
    <n v="0.39222406004999999"/>
    <n v="0.39222451000000003"/>
    <n v="4.4995000003655861E-7"/>
    <m/>
  </r>
  <r>
    <x v="21"/>
    <s v="28047"/>
    <s v="Mississippi Power Company, Plant Jack Watson"/>
    <n v="6788111"/>
    <n v="13582413"/>
    <s v="2049_B_3"/>
    <x v="0"/>
    <x v="0"/>
    <n v="26.385000000000002"/>
    <n v="26.384896484999999"/>
    <n v="26.384937099999998"/>
    <n v="4.0614999999633028E-5"/>
    <m/>
  </r>
  <r>
    <x v="21"/>
    <s v="28047"/>
    <s v="Mississippi Power Company, Plant Jack Watson"/>
    <n v="6788111"/>
    <n v="13582413"/>
    <s v="2049_B_3"/>
    <x v="0"/>
    <x v="1"/>
    <n v="0.11600000000000001"/>
    <n v="0.11624208829999901"/>
    <n v="0.116241522199999"/>
    <n v="-5.6610000000179017E-7"/>
    <m/>
  </r>
  <r>
    <x v="21"/>
    <s v="28049"/>
    <s v="Entergy Mississippi Inc, Hinds County Plant"/>
    <n v="6966711"/>
    <n v="13985513"/>
    <s v="55218_G_H02"/>
    <x v="0"/>
    <x v="0"/>
    <n v="57.256"/>
    <n v="56.327835950000001"/>
    <n v="56.328781220000003"/>
    <n v="9.4527000000255157E-4"/>
    <m/>
  </r>
  <r>
    <x v="21"/>
    <s v="28049"/>
    <s v="Entergy Mississippi Inc, Hinds County Plant"/>
    <n v="6966711"/>
    <n v="13985513"/>
    <s v="55218_G_H02"/>
    <x v="0"/>
    <x v="1"/>
    <n v="3.3849999999999998"/>
    <n v="3.3846999509999902"/>
    <n v="3.3846890030000001"/>
    <n v="-1.0947999990129631E-5"/>
    <m/>
  </r>
  <r>
    <x v="21"/>
    <s v="28049"/>
    <s v="Entergy Mississippi Inc, Hinds County Plant"/>
    <n v="6966711"/>
    <n v="13986213"/>
    <s v="55218_G_H01"/>
    <x v="0"/>
    <x v="0"/>
    <n v="62.360999999999997"/>
    <n v="61.491171899999998"/>
    <n v="61.491081289999997"/>
    <n v="-9.0610000000879154E-5"/>
    <m/>
  </r>
  <r>
    <x v="21"/>
    <s v="28049"/>
    <s v="Entergy Mississippi Inc, Hinds County Plant"/>
    <n v="6966711"/>
    <n v="13986213"/>
    <s v="55218_G_H01"/>
    <x v="0"/>
    <x v="1"/>
    <n v="3.3919999999999999"/>
    <n v="3.3920278320000001"/>
    <n v="3.3920160030000002"/>
    <n v="-1.182899999996323E-5"/>
    <m/>
  </r>
  <r>
    <x v="21"/>
    <s v="28049"/>
    <s v="Entergy Mississippi Inc, Rex Brown Plant"/>
    <n v="6802311"/>
    <n v="13571013"/>
    <s v="2053_B_3"/>
    <x v="0"/>
    <x v="0"/>
    <n v="9.2059999999999995"/>
    <n v="9.2061787099999997"/>
    <n v="9.2061841199999996"/>
    <n v="5.4099999999834836E-6"/>
    <m/>
  </r>
  <r>
    <x v="21"/>
    <s v="28049"/>
    <s v="Entergy Mississippi Inc, Rex Brown Plant"/>
    <n v="6802311"/>
    <n v="13571013"/>
    <s v="2053_B_3"/>
    <x v="0"/>
    <x v="1"/>
    <n v="0.06"/>
    <n v="6.022860335E-2"/>
    <n v="6.0228503200999997E-2"/>
    <n v="-1.0014900000271387E-7"/>
    <m/>
  </r>
  <r>
    <x v="21"/>
    <s v="28049"/>
    <s v="Entergy Mississippi Inc, Rex Brown Plant"/>
    <n v="6802311"/>
    <n v="13571113"/>
    <s v="2053_G_GT1"/>
    <x v="1"/>
    <x v="0"/>
    <n v="1.2"/>
    <m/>
    <n v="1.2003782907610001"/>
    <n v="3.7829076100015513E-4"/>
    <m/>
  </r>
  <r>
    <x v="21"/>
    <s v="28049"/>
    <s v="Entergy Mississippi Inc, Rex Brown Plant"/>
    <n v="6802311"/>
    <n v="13571113"/>
    <s v="2053_G_GT1"/>
    <x v="1"/>
    <x v="1"/>
    <n v="0.69"/>
    <m/>
    <n v="0.69021749583500003"/>
    <n v="2.1749583500008107E-4"/>
    <m/>
  </r>
  <r>
    <x v="21"/>
    <s v="28049"/>
    <s v="Entergy Mississippi Inc, Rex Brown Plant"/>
    <n v="6802311"/>
    <n v="66391013"/>
    <s v="2053_B_4"/>
    <x v="0"/>
    <x v="0"/>
    <n v="556.69200000000001"/>
    <n v="556.69174999999996"/>
    <n v="556.69194689999904"/>
    <n v="1.9689999908223399E-4"/>
    <m/>
  </r>
  <r>
    <x v="21"/>
    <s v="28049"/>
    <s v="Entergy Mississippi Inc, Rex Brown Plant"/>
    <n v="6802311"/>
    <n v="66391013"/>
    <s v="2053_B_4"/>
    <x v="0"/>
    <x v="1"/>
    <n v="1.2210000000000001"/>
    <n v="1.2213703615"/>
    <n v="1.22137050899999"/>
    <n v="1.4749998999974423E-7"/>
    <m/>
  </r>
  <r>
    <x v="21"/>
    <s v="28059"/>
    <s v="Mississippi Power Company, Chevron Cogenerating Plant"/>
    <n v="6970611"/>
    <n v="13971013"/>
    <s v="2047_G_2"/>
    <x v="1"/>
    <x v="0"/>
    <n v="306.16000000000003"/>
    <m/>
    <n v="306.998823600001"/>
    <n v="0.83882360000097833"/>
    <m/>
  </r>
  <r>
    <x v="21"/>
    <s v="28059"/>
    <s v="Mississippi Power Company, Chevron Cogenerating Plant"/>
    <n v="6970611"/>
    <n v="13971013"/>
    <s v="2047_G_2"/>
    <x v="1"/>
    <x v="1"/>
    <n v="0.56999999999999995"/>
    <m/>
    <n v="0.57156170399999695"/>
    <n v="1.5617039999969995E-3"/>
    <m/>
  </r>
  <r>
    <x v="21"/>
    <s v="28059"/>
    <s v="Mississippi Power Company, Chevron Cogenerating Plant"/>
    <n v="6970611"/>
    <n v="13971113"/>
    <s v="2047_G_1"/>
    <x v="1"/>
    <x v="0"/>
    <n v="317.73"/>
    <m/>
    <n v="318.60054780000002"/>
    <n v="0.8705477999999971"/>
    <m/>
  </r>
  <r>
    <x v="21"/>
    <s v="28059"/>
    <s v="Mississippi Power Company, Chevron Cogenerating Plant"/>
    <n v="6970611"/>
    <n v="13971113"/>
    <s v="2047_G_1"/>
    <x v="1"/>
    <x v="1"/>
    <n v="0.6"/>
    <m/>
    <n v="0.60164397599999897"/>
    <n v="1.6439759999989922E-3"/>
    <m/>
  </r>
  <r>
    <x v="21"/>
    <s v="28059"/>
    <s v="Mississippi Power Company, Chevron Cogenerating Plant"/>
    <n v="6970611"/>
    <n v="13971213"/>
    <s v="2047_G_3"/>
    <x v="1"/>
    <x v="0"/>
    <n v="436.64"/>
    <m/>
    <n v="437.836284000001"/>
    <n v="1.1962840000010146"/>
    <m/>
  </r>
  <r>
    <x v="21"/>
    <s v="28059"/>
    <s v="Mississippi Power Company, Chevron Cogenerating Plant"/>
    <n v="6970611"/>
    <n v="13971213"/>
    <s v="2047_G_3"/>
    <x v="1"/>
    <x v="1"/>
    <n v="0.82"/>
    <m/>
    <n v="0.82224645000000096"/>
    <n v="2.2464500000010101E-3"/>
    <m/>
  </r>
  <r>
    <x v="21"/>
    <s v="28059"/>
    <s v="Mississippi Power Company, Chevron Cogenerating Plant"/>
    <n v="6970611"/>
    <n v="13971413"/>
    <s v="2047_G_5"/>
    <x v="0"/>
    <x v="0"/>
    <n v="171.67500000000001"/>
    <n v="171.6745469"/>
    <n v="171.67467839999901"/>
    <n v="1.314999990142951E-4"/>
    <m/>
  </r>
  <r>
    <x v="21"/>
    <s v="28059"/>
    <s v="Mississippi Power Company, Chevron Cogenerating Plant"/>
    <n v="6970611"/>
    <n v="13971413"/>
    <s v="2047_G_5"/>
    <x v="0"/>
    <x v="1"/>
    <n v="8.4179999999999993"/>
    <n v="8.4183173849999999"/>
    <n v="8.4183186249999995"/>
    <n v="1.2399999995693634E-6"/>
    <m/>
  </r>
  <r>
    <x v="21"/>
    <s v="28059"/>
    <s v="Mississippi Power Company, Chevron Cogenerating Plant"/>
    <n v="6970611"/>
    <n v="13971513"/>
    <s v="2047_G_4"/>
    <x v="1"/>
    <x v="0"/>
    <n v="357.58"/>
    <m/>
    <n v="358.55973239999702"/>
    <n v="0.9797323999970331"/>
    <m/>
  </r>
  <r>
    <x v="21"/>
    <s v="28059"/>
    <s v="Mississippi Power Company, Chevron Cogenerating Plant"/>
    <n v="6970611"/>
    <n v="13971513"/>
    <s v="2047_G_4"/>
    <x v="1"/>
    <x v="1"/>
    <n v="0.67"/>
    <m/>
    <n v="0.67183582200000302"/>
    <n v="1.8358220000029846E-3"/>
    <m/>
  </r>
  <r>
    <x v="21"/>
    <s v="28059"/>
    <s v="Mississippi Power Company, Plant Victor J Daniel"/>
    <n v="6251011"/>
    <n v="16467213"/>
    <s v="6073_B_2"/>
    <x v="0"/>
    <x v="0"/>
    <n v="1682.9"/>
    <n v="1685.679625"/>
    <n v="1685.6798355999899"/>
    <n v="2.1059998994132911E-4"/>
    <m/>
  </r>
  <r>
    <x v="21"/>
    <s v="28059"/>
    <s v="Mississippi Power Company, Plant Victor J Daniel"/>
    <n v="6251011"/>
    <n v="16467213"/>
    <s v="6073_B_2"/>
    <x v="0"/>
    <x v="1"/>
    <n v="57.8"/>
    <n v="59.392023450000003"/>
    <n v="59.392118539999998"/>
    <n v="9.5089999994968366E-5"/>
    <m/>
  </r>
  <r>
    <x v="21"/>
    <s v="28059"/>
    <s v="Mississippi Power Company, Plant Victor J Daniel"/>
    <n v="6251011"/>
    <n v="16467313"/>
    <s v="6073_G_4"/>
    <x v="0"/>
    <x v="0"/>
    <n v="45.9"/>
    <n v="45.861261720000002"/>
    <n v="45.861087609999998"/>
    <n v="-1.7411000000322474E-4"/>
    <m/>
  </r>
  <r>
    <x v="21"/>
    <s v="28059"/>
    <s v="Mississippi Power Company, Plant Victor J Daniel"/>
    <n v="6251011"/>
    <n v="16467313"/>
    <s v="6073_G_4"/>
    <x v="0"/>
    <x v="1"/>
    <n v="3.4"/>
    <n v="3.427507324"/>
    <n v="3.4275034990000002"/>
    <n v="-3.8249999998463124E-6"/>
    <m/>
  </r>
  <r>
    <x v="21"/>
    <s v="28059"/>
    <s v="Mississippi Power Company, Plant Victor J Daniel"/>
    <n v="6251011"/>
    <n v="16467413"/>
    <s v="6073_G_3CT"/>
    <x v="0"/>
    <x v="0"/>
    <n v="62.5"/>
    <n v="62.459320300000002"/>
    <n v="62.458972429999903"/>
    <n v="-3.4787000009828262E-4"/>
    <m/>
  </r>
  <r>
    <x v="21"/>
    <s v="28059"/>
    <s v="Mississippi Power Company, Plant Victor J Daniel"/>
    <n v="6251011"/>
    <n v="16467413"/>
    <s v="6073_G_3CT"/>
    <x v="0"/>
    <x v="1"/>
    <n v="4.3"/>
    <n v="4.2708530275000003"/>
    <n v="4.2708465022000004"/>
    <n v="-6.5252999998932637E-6"/>
    <m/>
  </r>
  <r>
    <x v="21"/>
    <s v="28059"/>
    <s v="Mississippi Power Company, Plant Victor J Daniel"/>
    <n v="6251011"/>
    <n v="16467513"/>
    <s v="6073_G_4CT"/>
    <x v="0"/>
    <x v="0"/>
    <n v="48.8"/>
    <n v="48.777156249999997"/>
    <n v="48.777275189999997"/>
    <n v="1.1894000000012284E-4"/>
    <m/>
  </r>
  <r>
    <x v="21"/>
    <s v="28059"/>
    <s v="Mississippi Power Company, Plant Victor J Daniel"/>
    <n v="6251011"/>
    <n v="16467513"/>
    <s v="6073_G_4CT"/>
    <x v="0"/>
    <x v="1"/>
    <n v="3.7"/>
    <n v="3.6584199220000002"/>
    <n v="3.6583860010000002"/>
    <n v="-3.3920999999992318E-5"/>
    <m/>
  </r>
  <r>
    <x v="21"/>
    <s v="28059"/>
    <s v="Mississippi Power Company, Plant Victor J Daniel"/>
    <n v="6251011"/>
    <n v="16467613"/>
    <s v="6073_G_3"/>
    <x v="0"/>
    <x v="0"/>
    <n v="53.7"/>
    <n v="53.7128047"/>
    <n v="53.713112750000001"/>
    <n v="3.0805000000100335E-4"/>
    <m/>
  </r>
  <r>
    <x v="21"/>
    <s v="28059"/>
    <s v="Mississippi Power Company, Plant Victor J Daniel"/>
    <n v="6251011"/>
    <n v="16467613"/>
    <s v="6073_G_3"/>
    <x v="0"/>
    <x v="1"/>
    <n v="4"/>
    <n v="3.9979809569999998"/>
    <n v="3.9979820019999899"/>
    <n v="1.0449999900963292E-6"/>
    <m/>
  </r>
  <r>
    <x v="21"/>
    <s v="28059"/>
    <s v="Mississippi Power Company, Plant Victor J Daniel"/>
    <n v="6251011"/>
    <n v="16467713"/>
    <s v="6073_B_1"/>
    <x v="0"/>
    <x v="0"/>
    <n v="1801.9"/>
    <n v="1807.20225"/>
    <n v="1807.2016878110001"/>
    <n v="-5.6218899999294081E-4"/>
    <m/>
  </r>
  <r>
    <x v="21"/>
    <s v="28059"/>
    <s v="Mississippi Power Company, Plant Victor J Daniel"/>
    <n v="6251011"/>
    <n v="16467713"/>
    <s v="6073_B_1"/>
    <x v="0"/>
    <x v="1"/>
    <n v="61.3"/>
    <n v="62.5783281"/>
    <n v="62.578224540000001"/>
    <n v="-1.0355999999944743E-4"/>
    <m/>
  </r>
  <r>
    <x v="21"/>
    <s v="28061"/>
    <s v="Cooperative Energy, Paulding Peaking Station"/>
    <n v="6252611"/>
    <n v="16460313"/>
    <s v="2071_G_1"/>
    <x v="1"/>
    <x v="0"/>
    <n v="0.15"/>
    <m/>
    <n v="0.1500038487376"/>
    <n v="3.8487376000095885E-6"/>
    <m/>
  </r>
  <r>
    <x v="21"/>
    <s v="28061"/>
    <s v="Cooperative Energy, Paulding Peaking Station"/>
    <n v="6252611"/>
    <n v="16460313"/>
    <s v="2071_G_1"/>
    <x v="1"/>
    <x v="1"/>
    <n v="0.06"/>
    <m/>
    <n v="6.0001534651219997E-2"/>
    <n v="1.534651219999017E-6"/>
    <m/>
  </r>
  <r>
    <x v="21"/>
    <s v="28065"/>
    <s v="South Mississippi Electric Power Association, Silver Creek Generating Plant"/>
    <n v="9455211"/>
    <n v="53523513"/>
    <s v="7988_G_1"/>
    <x v="0"/>
    <x v="0"/>
    <n v="3.7"/>
    <n v="5.5235624999999997"/>
    <n v="5.5235621300000002"/>
    <n v="-3.6999999952769258E-7"/>
    <m/>
  </r>
  <r>
    <x v="21"/>
    <s v="28065"/>
    <s v="South Mississippi Electric Power Association, Silver Creek Generating Plant"/>
    <n v="9455211"/>
    <n v="53523513"/>
    <s v="7988_G_1"/>
    <x v="0"/>
    <x v="1"/>
    <n v="0"/>
    <n v="0.12966293335000001"/>
    <n v="0.129663"/>
    <n v="6.664999999128618E-8"/>
    <m/>
  </r>
  <r>
    <x v="21"/>
    <s v="28065"/>
    <s v="South Mississippi Electric Power Association, Silver Creek Generating Plant"/>
    <n v="9455211"/>
    <n v="53523613"/>
    <s v="7988_G_2"/>
    <x v="0"/>
    <x v="0"/>
    <n v="5"/>
    <n v="5.5243847649999998"/>
    <n v="5.5243851609999997"/>
    <n v="3.9599999990258539E-7"/>
    <m/>
  </r>
  <r>
    <x v="21"/>
    <s v="28065"/>
    <s v="South Mississippi Electric Power Association, Silver Creek Generating Plant"/>
    <n v="9455211"/>
    <n v="53523613"/>
    <s v="7988_G_2"/>
    <x v="0"/>
    <x v="1"/>
    <n v="0.1"/>
    <n v="0.12778848264999901"/>
    <n v="0.12778850329999999"/>
    <n v="2.0650000986943695E-8"/>
    <m/>
  </r>
  <r>
    <x v="21"/>
    <s v="28065"/>
    <s v="South Mississippi Electric Power Association, Silver Creek Generating Plant"/>
    <n v="9455211"/>
    <n v="53523713"/>
    <s v="7988_G_3"/>
    <x v="0"/>
    <x v="0"/>
    <n v="3"/>
    <n v="5.5690312500000001"/>
    <n v="5.5690286819999999"/>
    <n v="-2.5680000002026304E-6"/>
    <m/>
  </r>
  <r>
    <x v="21"/>
    <s v="28065"/>
    <s v="South Mississippi Electric Power Association, Silver Creek Generating Plant"/>
    <n v="9455211"/>
    <n v="53523713"/>
    <s v="7988_G_3"/>
    <x v="0"/>
    <x v="1"/>
    <n v="0"/>
    <n v="0.116564003"/>
    <n v="0.1165640007"/>
    <n v="-2.299999996013824E-9"/>
    <m/>
  </r>
  <r>
    <x v="21"/>
    <s v="28067"/>
    <s v="South Mississippi Electric Power Association, Moselle Plant"/>
    <n v="7139511"/>
    <n v="14101413"/>
    <s v="2070_B_3"/>
    <x v="0"/>
    <x v="0"/>
    <n v="56.35"/>
    <n v="56.329613299999998"/>
    <n v="56.329614923000001"/>
    <n v="1.623000002837216E-6"/>
    <m/>
  </r>
  <r>
    <x v="21"/>
    <s v="28067"/>
    <s v="South Mississippi Electric Power Association, Moselle Plant"/>
    <n v="7139511"/>
    <n v="14101413"/>
    <s v="2070_B_3"/>
    <x v="0"/>
    <x v="1"/>
    <n v="0.109"/>
    <n v="0.10941996765000001"/>
    <n v="0.109420005331999"/>
    <n v="3.7681998993344124E-8"/>
    <m/>
  </r>
  <r>
    <x v="21"/>
    <s v="28067"/>
    <s v="South Mississippi Electric Power Association, Moselle Plant"/>
    <n v="7139511"/>
    <n v="14101513"/>
    <s v="2070_B_2"/>
    <x v="0"/>
    <x v="0"/>
    <n v="0"/>
    <m/>
    <m/>
    <n v="0"/>
    <m/>
  </r>
  <r>
    <x v="21"/>
    <s v="28067"/>
    <s v="South Mississippi Electric Power Association, Moselle Plant"/>
    <n v="7139511"/>
    <n v="14101513"/>
    <s v="2070_B_2"/>
    <x v="0"/>
    <x v="1"/>
    <n v="0"/>
    <m/>
    <m/>
    <n v="0"/>
    <m/>
  </r>
  <r>
    <x v="21"/>
    <s v="28067"/>
    <s v="South Mississippi Electric Power Association, Moselle Plant"/>
    <n v="7139511"/>
    <n v="14101713"/>
    <s v="2070_G_4"/>
    <x v="0"/>
    <x v="0"/>
    <n v="4.4080000000000004"/>
    <n v="4.4078588864999997"/>
    <n v="4.4078591009999997"/>
    <n v="2.1449999998424119E-7"/>
    <m/>
  </r>
  <r>
    <x v="21"/>
    <s v="28067"/>
    <s v="South Mississippi Electric Power Association, Moselle Plant"/>
    <n v="7139511"/>
    <n v="14101713"/>
    <s v="2070_G_4"/>
    <x v="0"/>
    <x v="1"/>
    <n v="6.6000000000000003E-2"/>
    <n v="6.6295013449999995E-2"/>
    <n v="6.6295000599999904E-2"/>
    <n v="-1.2850000091768621E-8"/>
    <m/>
  </r>
  <r>
    <x v="21"/>
    <s v="28067"/>
    <s v="South Mississippi Electric Power Association, Moselle Plant"/>
    <n v="7139511"/>
    <n v="14101913"/>
    <s v="2070_B_1"/>
    <x v="0"/>
    <x v="0"/>
    <n v="0"/>
    <m/>
    <m/>
    <n v="0"/>
    <m/>
  </r>
  <r>
    <x v="21"/>
    <s v="28067"/>
    <s v="South Mississippi Electric Power Association, Moselle Plant"/>
    <n v="7139511"/>
    <n v="14101913"/>
    <s v="2070_B_1"/>
    <x v="0"/>
    <x v="1"/>
    <n v="0"/>
    <m/>
    <m/>
    <n v="0"/>
    <m/>
  </r>
  <r>
    <x v="21"/>
    <s v="28067"/>
    <s v="South Mississippi Electric Power Association, Moselle Plant"/>
    <n v="7139511"/>
    <n v="64015013"/>
    <s v="2070_G_5"/>
    <x v="0"/>
    <x v="0"/>
    <n v="3.7549999999999999"/>
    <n v="3.7546279294999998"/>
    <n v="3.7546282130000002"/>
    <n v="2.8350000036425627E-7"/>
    <m/>
  </r>
  <r>
    <x v="21"/>
    <s v="28067"/>
    <s v="South Mississippi Electric Power Association, Moselle Plant"/>
    <n v="7139511"/>
    <n v="64015013"/>
    <s v="2070_G_5"/>
    <x v="0"/>
    <x v="1"/>
    <n v="7.6999999999999999E-2"/>
    <n v="7.6785964949999994E-2"/>
    <n v="7.6786001110000002E-2"/>
    <n v="3.6160000008167437E-8"/>
    <m/>
  </r>
  <r>
    <x v="21"/>
    <s v="28067"/>
    <s v="South Mississippi Electric Power Association, Moselle Plant"/>
    <n v="7139511"/>
    <n v="99118613"/>
    <s v="2070_G_GTG1"/>
    <x v="0"/>
    <x v="0"/>
    <n v="19.5"/>
    <n v="19.50498047"/>
    <n v="19.505211460999998"/>
    <n v="2.3099099999868145E-4"/>
    <m/>
  </r>
  <r>
    <x v="21"/>
    <s v="28067"/>
    <s v="South Mississippi Electric Power Association, Moselle Plant"/>
    <n v="7139511"/>
    <n v="99118613"/>
    <s v="2070_G_GTG1"/>
    <x v="0"/>
    <x v="1"/>
    <n v="1.89"/>
    <n v="1.8923316649999999"/>
    <n v="1.8923331053000001"/>
    <n v="1.4403000001550481E-6"/>
    <m/>
  </r>
  <r>
    <x v="21"/>
    <s v="28067"/>
    <s v="South Mississippi Electric Power Association, Moselle Plant"/>
    <n v="7139511"/>
    <n v="99118713"/>
    <s v="2070_G_GTG2"/>
    <x v="0"/>
    <x v="0"/>
    <n v="27.11"/>
    <n v="27.031085939999901"/>
    <n v="27.031146970000002"/>
    <n v="6.1030000100714688E-5"/>
    <m/>
  </r>
  <r>
    <x v="21"/>
    <s v="28067"/>
    <s v="South Mississippi Electric Power Association, Moselle Plant"/>
    <n v="7139511"/>
    <n v="99118713"/>
    <s v="2070_G_GTG2"/>
    <x v="0"/>
    <x v="1"/>
    <n v="1.89"/>
    <n v="1.888078369"/>
    <n v="1.8880715924"/>
    <n v="-6.7766000000357707E-6"/>
    <m/>
  </r>
  <r>
    <x v="21"/>
    <s v="28069"/>
    <s v="Mississippi Power Company, David M Ratcliffe"/>
    <n v="16908111"/>
    <n v="110448713"/>
    <s v="57037_G_1A"/>
    <x v="0"/>
    <x v="0"/>
    <n v="115.66"/>
    <n v="115.37417189999999"/>
    <n v="115.37319313"/>
    <n v="-9.7876999998902647E-4"/>
    <m/>
  </r>
  <r>
    <x v="21"/>
    <s v="28069"/>
    <s v="Mississippi Power Company, David M Ratcliffe"/>
    <n v="16908111"/>
    <n v="110448713"/>
    <s v="57037_G_1A"/>
    <x v="0"/>
    <x v="1"/>
    <n v="5.19"/>
    <n v="5.1872465800000001"/>
    <n v="5.1874166111000104"/>
    <n v="1.7003110001034827E-4"/>
    <m/>
  </r>
  <r>
    <x v="21"/>
    <s v="28069"/>
    <s v="Mississippi Power Company, David M Ratcliffe"/>
    <n v="16908111"/>
    <n v="110448813"/>
    <s v="57037_G_1B"/>
    <x v="0"/>
    <x v="0"/>
    <n v="119.8"/>
    <n v="114.84903125"/>
    <n v="114.848704609999"/>
    <n v="-3.2664000099202894E-4"/>
    <m/>
  </r>
  <r>
    <x v="21"/>
    <s v="28069"/>
    <s v="Mississippi Power Company, David M Ratcliffe"/>
    <n v="16908111"/>
    <n v="110448813"/>
    <s v="57037_G_1B"/>
    <x v="0"/>
    <x v="1"/>
    <n v="5.3"/>
    <n v="5.1065019549999997"/>
    <n v="5.1064623139999901"/>
    <n v="-3.9641000009638105E-5"/>
    <m/>
  </r>
  <r>
    <x v="21"/>
    <s v="28069"/>
    <s v="Tennessee Valley Authority, TVA, Kemper Combustion Turbine Plant"/>
    <n v="7356611"/>
    <n v="8108013"/>
    <s v="7960_G_GT3"/>
    <x v="0"/>
    <x v="0"/>
    <n v="21.603000000000002"/>
    <n v="21.603146485"/>
    <n v="21.603131062109998"/>
    <n v="-1.5422890001559608E-5"/>
    <m/>
  </r>
  <r>
    <x v="21"/>
    <s v="28069"/>
    <s v="Tennessee Valley Authority, TVA, Kemper Combustion Turbine Plant"/>
    <n v="7356611"/>
    <n v="8108013"/>
    <s v="7960_G_GT3"/>
    <x v="0"/>
    <x v="1"/>
    <n v="0.42699999999999999"/>
    <n v="0.42691915894999999"/>
    <n v="0.426919503299999"/>
    <n v="3.4434999901522545E-7"/>
    <m/>
  </r>
  <r>
    <x v="21"/>
    <s v="28069"/>
    <s v="Tennessee Valley Authority, TVA, Kemper Combustion Turbine Plant"/>
    <n v="7356611"/>
    <n v="8108113"/>
    <s v="7960_G_GT2"/>
    <x v="0"/>
    <x v="0"/>
    <n v="19.945"/>
    <n v="19.945451169999998"/>
    <n v="19.945458491"/>
    <n v="7.3210000017809307E-6"/>
    <m/>
  </r>
  <r>
    <x v="21"/>
    <s v="28069"/>
    <s v="Tennessee Valley Authority, TVA, Kemper Combustion Turbine Plant"/>
    <n v="7356611"/>
    <n v="8108113"/>
    <s v="7960_G_GT2"/>
    <x v="0"/>
    <x v="1"/>
    <n v="0.441"/>
    <n v="0.42104589845000001"/>
    <n v="0.42104524739999999"/>
    <n v="-6.5105000002230184E-7"/>
    <m/>
  </r>
  <r>
    <x v="21"/>
    <s v="28069"/>
    <s v="Tennessee Valley Authority, TVA, Kemper Combustion Turbine Plant"/>
    <n v="7356611"/>
    <n v="8108213"/>
    <s v="7960_G_GT1"/>
    <x v="0"/>
    <x v="0"/>
    <n v="24.600999999999999"/>
    <n v="24.600628905000001"/>
    <n v="24.600615939999901"/>
    <n v="-1.2965000099285362E-5"/>
    <m/>
  </r>
  <r>
    <x v="21"/>
    <s v="28069"/>
    <s v="Tennessee Valley Authority, TVA, Kemper Combustion Turbine Plant"/>
    <n v="7356611"/>
    <n v="8108213"/>
    <s v="7960_G_GT1"/>
    <x v="0"/>
    <x v="1"/>
    <n v="0.44900000000000001"/>
    <n v="0.4461972656"/>
    <n v="0.44619701880000001"/>
    <n v="-2.4679999999221991E-7"/>
    <m/>
  </r>
  <r>
    <x v="21"/>
    <s v="28069"/>
    <s v="Tennessee Valley Authority, TVA, Kemper Combustion Turbine Plant"/>
    <n v="7356611"/>
    <n v="8108313"/>
    <s v="7960_G_GT4"/>
    <x v="0"/>
    <x v="0"/>
    <n v="21.899000000000001"/>
    <n v="21.898699219999902"/>
    <n v="21.89868358"/>
    <n v="-1.563999990139564E-5"/>
    <m/>
  </r>
  <r>
    <x v="21"/>
    <s v="28069"/>
    <s v="Tennessee Valley Authority, TVA, Kemper Combustion Turbine Plant"/>
    <n v="7356611"/>
    <n v="8108313"/>
    <s v="7960_G_GT4"/>
    <x v="0"/>
    <x v="1"/>
    <n v="0.47099999999999997"/>
    <n v="0.47123953245"/>
    <n v="0.47123849890000002"/>
    <n v="-1.0335499999736264E-6"/>
    <m/>
  </r>
  <r>
    <x v="21"/>
    <s v="28073"/>
    <s v="South Mississippi Electric Power Association, R D Morrow Plant"/>
    <n v="7154411"/>
    <n v="14080913"/>
    <s v="6061_B_2"/>
    <x v="0"/>
    <x v="0"/>
    <n v="440.04899999999998"/>
    <n v="440.04903124999998"/>
    <n v="440.04902550000003"/>
    <n v="-5.7499999570609361E-6"/>
    <m/>
  </r>
  <r>
    <x v="21"/>
    <s v="28073"/>
    <s v="South Mississippi Electric Power Association, R D Morrow Plant"/>
    <n v="7154411"/>
    <n v="14080913"/>
    <s v="6061_B_2"/>
    <x v="0"/>
    <x v="1"/>
    <n v="51.587000000000003"/>
    <n v="51.4868594"/>
    <n v="51.486803119999998"/>
    <n v="-5.6280000002573161E-5"/>
    <m/>
  </r>
  <r>
    <x v="21"/>
    <s v="28073"/>
    <s v="South Mississippi Electric Power Association, R D Morrow Plant"/>
    <n v="7154411"/>
    <n v="14081213"/>
    <s v="6061_B_1"/>
    <x v="0"/>
    <x v="0"/>
    <n v="497.53300000000002"/>
    <n v="497.53353125000001"/>
    <n v="497.53330310000001"/>
    <n v="-2.2814999999809515E-4"/>
    <m/>
  </r>
  <r>
    <x v="21"/>
    <s v="28073"/>
    <s v="South Mississippi Electric Power Association, R D Morrow Plant"/>
    <n v="7154411"/>
    <n v="14081213"/>
    <s v="6061_B_1"/>
    <x v="0"/>
    <x v="1"/>
    <n v="62.706000000000003"/>
    <n v="62.705601549999997"/>
    <n v="62.705592799999899"/>
    <n v="-8.7500000987006388E-6"/>
    <m/>
  </r>
  <r>
    <x v="21"/>
    <s v="28075"/>
    <s v="Mississippi Power Company, Plant Sweatt"/>
    <n v="7155511"/>
    <n v="14073113"/>
    <s v="2048_M_A"/>
    <x v="0"/>
    <x v="0"/>
    <n v="108.179999999999"/>
    <n v="108.17937499999999"/>
    <n v="53.184549789999899"/>
    <n v="-54.994825210000094"/>
    <m/>
  </r>
  <r>
    <x v="21"/>
    <s v="28075"/>
    <s v="Mississippi Power Company, Plant Sweatt"/>
    <n v="7155511"/>
    <n v="14073113"/>
    <s v="2048_M_A"/>
    <x v="0"/>
    <x v="1"/>
    <n v="0.01"/>
    <m/>
    <n v="9.9999876500000001E-3"/>
    <n v="-1.2350000000091454E-8"/>
    <m/>
  </r>
  <r>
    <x v="21"/>
    <s v="28083"/>
    <s v="Greenwood Utilities, Henderson Station"/>
    <n v="8231311"/>
    <n v="5674313"/>
    <s v="2062_G_H9"/>
    <x v="1"/>
    <x v="0"/>
    <n v="3.03"/>
    <m/>
    <n v="3.0366070039999902"/>
    <n v="6.6070039999903685E-3"/>
    <m/>
  </r>
  <r>
    <x v="21"/>
    <s v="28083"/>
    <s v="Greenwood Utilities, Henderson Station"/>
    <n v="8231311"/>
    <n v="5674313"/>
    <s v="2062_G_H9"/>
    <x v="1"/>
    <x v="1"/>
    <n v="0"/>
    <m/>
    <n v="0"/>
    <n v="0"/>
    <m/>
  </r>
  <r>
    <x v="21"/>
    <s v="28083"/>
    <s v="Greenwood Utilities, Henderson Station"/>
    <n v="8231311"/>
    <n v="5674613"/>
    <s v="2062_B_H1"/>
    <x v="1"/>
    <x v="0"/>
    <n v="2.2200000000000002"/>
    <m/>
    <n v="2.2248407959999899"/>
    <n v="4.8407959999896555E-3"/>
    <m/>
  </r>
  <r>
    <x v="21"/>
    <s v="28083"/>
    <s v="Greenwood Utilities, Henderson Station"/>
    <n v="8231311"/>
    <n v="5674613"/>
    <s v="2062_B_H1"/>
    <x v="1"/>
    <x v="1"/>
    <n v="0"/>
    <m/>
    <n v="0"/>
    <n v="0"/>
    <m/>
  </r>
  <r>
    <x v="21"/>
    <s v="28083"/>
    <s v="Greenwood Utilities, Henderson Station"/>
    <n v="8231311"/>
    <n v="5674713"/>
    <s v="2062_G_H11"/>
    <x v="1"/>
    <x v="0"/>
    <n v="3.93"/>
    <m/>
    <n v="3.938569556"/>
    <n v="8.5695559999998672E-3"/>
    <m/>
  </r>
  <r>
    <x v="21"/>
    <s v="28083"/>
    <s v="Greenwood Utilities, Henderson Station"/>
    <n v="8231311"/>
    <n v="5674713"/>
    <s v="2062_G_H11"/>
    <x v="1"/>
    <x v="1"/>
    <n v="0.01"/>
    <m/>
    <n v="1.0021805050000001E-2"/>
    <n v="2.1805050000000409E-5"/>
    <m/>
  </r>
  <r>
    <x v="21"/>
    <s v="28083"/>
    <s v="Greenwood Utilities, Henderson Station"/>
    <n v="8231311"/>
    <n v="5674813"/>
    <s v="2062_G_H10"/>
    <x v="1"/>
    <x v="0"/>
    <n v="3.59"/>
    <m/>
    <n v="3.59782807999999"/>
    <n v="7.828079999990134E-3"/>
    <m/>
  </r>
  <r>
    <x v="21"/>
    <s v="28083"/>
    <s v="Greenwood Utilities, Henderson Station"/>
    <n v="8231311"/>
    <n v="5674813"/>
    <s v="2062_G_H10"/>
    <x v="1"/>
    <x v="1"/>
    <n v="0.01"/>
    <m/>
    <n v="1.0021805050000001E-2"/>
    <n v="2.1805050000000409E-5"/>
    <m/>
  </r>
  <r>
    <x v="21"/>
    <s v="28083"/>
    <s v="Greenwood Utilities, Henderson Station"/>
    <n v="8231311"/>
    <n v="5674913"/>
    <s v="2062_G_H8"/>
    <x v="1"/>
    <x v="0"/>
    <n v="0.82"/>
    <m/>
    <n v="0.82168791399999996"/>
    <n v="1.6879140000000126E-3"/>
    <m/>
  </r>
  <r>
    <x v="21"/>
    <s v="28083"/>
    <s v="Greenwood Utilities, Henderson Station"/>
    <n v="8231311"/>
    <n v="5674913"/>
    <s v="2062_G_H8"/>
    <x v="1"/>
    <x v="1"/>
    <n v="0.04"/>
    <m/>
    <n v="4.0082337109999901E-2"/>
    <n v="8.2337109999899849E-5"/>
    <m/>
  </r>
  <r>
    <x v="21"/>
    <s v="28083"/>
    <s v="Greenwood Utilities, Henderson Station"/>
    <n v="8231311"/>
    <n v="5675013"/>
    <s v="2062_G_H7"/>
    <x v="1"/>
    <x v="0"/>
    <n v="0.65"/>
    <m/>
    <n v="0.65133796700000002"/>
    <n v="1.3379669999999955E-3"/>
    <m/>
  </r>
  <r>
    <x v="21"/>
    <s v="28083"/>
    <s v="Greenwood Utilities, Henderson Station"/>
    <n v="8231311"/>
    <n v="5675013"/>
    <s v="2062_G_H7"/>
    <x v="1"/>
    <x v="1"/>
    <n v="0.03"/>
    <m/>
    <n v="3.0061752569999999E-2"/>
    <n v="6.1752570000000312E-5"/>
    <m/>
  </r>
  <r>
    <x v="21"/>
    <s v="28083"/>
    <s v="Greenwood Utilities, Henderson Station"/>
    <n v="8231311"/>
    <n v="5675113"/>
    <s v="2062_G_H6"/>
    <x v="1"/>
    <x v="0"/>
    <n v="0.83999999999999897"/>
    <m/>
    <n v="0.84172907099999905"/>
    <n v="1.729071000000082E-3"/>
    <m/>
  </r>
  <r>
    <x v="21"/>
    <s v="28083"/>
    <s v="Greenwood Utilities, Henderson Station"/>
    <n v="8231311"/>
    <n v="5675113"/>
    <s v="2062_G_H6"/>
    <x v="1"/>
    <x v="1"/>
    <n v="0.04"/>
    <m/>
    <n v="4.0082337109999901E-2"/>
    <n v="8.2337109999899849E-5"/>
    <m/>
  </r>
  <r>
    <x v="21"/>
    <s v="28083"/>
    <s v="Greenwood Utilities, Henderson Station"/>
    <n v="8231311"/>
    <n v="5675213"/>
    <s v="2062_G_H4"/>
    <x v="1"/>
    <x v="0"/>
    <n v="0.86"/>
    <m/>
    <n v="0.86177027299999898"/>
    <n v="1.7702729999989897E-3"/>
    <m/>
  </r>
  <r>
    <x v="21"/>
    <s v="28083"/>
    <s v="Greenwood Utilities, Henderson Station"/>
    <n v="8231311"/>
    <n v="5675213"/>
    <s v="2062_G_H4"/>
    <x v="1"/>
    <x v="1"/>
    <n v="0.04"/>
    <m/>
    <n v="4.0082337109999901E-2"/>
    <n v="8.2337109999899849E-5"/>
    <m/>
  </r>
  <r>
    <x v="21"/>
    <s v="28083"/>
    <s v="Greenwood Utilities, Henderson Station"/>
    <n v="8231311"/>
    <n v="5675413"/>
    <s v="2062_B_H3"/>
    <x v="1"/>
    <x v="0"/>
    <n v="7.07"/>
    <m/>
    <n v="7.0854166599999999"/>
    <n v="1.5416659999999638E-2"/>
    <m/>
  </r>
  <r>
    <x v="21"/>
    <s v="28083"/>
    <s v="Greenwood Utilities, Henderson Station"/>
    <n v="8231311"/>
    <n v="5675413"/>
    <s v="2062_B_H3"/>
    <x v="1"/>
    <x v="1"/>
    <n v="0.02"/>
    <m/>
    <n v="2.0043610029999898E-2"/>
    <n v="4.3610029999897881E-5"/>
    <m/>
  </r>
  <r>
    <x v="21"/>
    <s v="28083"/>
    <s v="Greenwood Utilities, Henderson Station"/>
    <n v="8231311"/>
    <n v="5675513"/>
    <s v="2062_G_H5"/>
    <x v="1"/>
    <x v="0"/>
    <n v="0.82"/>
    <m/>
    <n v="0.82168791399999996"/>
    <n v="1.6879140000000126E-3"/>
    <m/>
  </r>
  <r>
    <x v="21"/>
    <s v="28083"/>
    <s v="Greenwood Utilities, Henderson Station"/>
    <n v="8231311"/>
    <n v="5675513"/>
    <s v="2062_G_H5"/>
    <x v="1"/>
    <x v="1"/>
    <n v="0.04"/>
    <m/>
    <n v="4.0082337109999901E-2"/>
    <n v="8.2337109999899849E-5"/>
    <m/>
  </r>
  <r>
    <x v="21"/>
    <s v="28087"/>
    <s v="International Paper, Columbus Mill"/>
    <n v="8215811"/>
    <n v="5736713"/>
    <s v="50184_B_REC"/>
    <x v="1"/>
    <x v="0"/>
    <n v="534.15"/>
    <m/>
    <n v="535.61354999999503"/>
    <n v="1.4635499999950525"/>
    <m/>
  </r>
  <r>
    <x v="21"/>
    <s v="28087"/>
    <s v="International Paper, Columbus Mill"/>
    <n v="8215811"/>
    <n v="5736713"/>
    <s v="50184_B_REC"/>
    <x v="1"/>
    <x v="1"/>
    <n v="2.93"/>
    <m/>
    <n v="2.938026936"/>
    <n v="8.026935999999818E-3"/>
    <m/>
  </r>
  <r>
    <x v="21"/>
    <s v="28087"/>
    <s v="International Paper, Columbus Mill"/>
    <n v="8215811"/>
    <n v="5737313"/>
    <s v="50184_B_COMB"/>
    <x v="1"/>
    <x v="0"/>
    <n v="627"/>
    <m/>
    <n v="628.03527174737803"/>
    <n v="1.0352717473780331"/>
    <m/>
  </r>
  <r>
    <x v="21"/>
    <s v="28087"/>
    <s v="International Paper, Columbus Mill"/>
    <n v="8215811"/>
    <n v="5737313"/>
    <s v="50184_B_COMB"/>
    <x v="1"/>
    <x v="1"/>
    <n v="268.02"/>
    <m/>
    <n v="268.46253144744998"/>
    <n v="0.44253144744999418"/>
    <m/>
  </r>
  <r>
    <x v="21"/>
    <s v="28087"/>
    <s v="International Paper, Columbus Mill"/>
    <n v="8215811"/>
    <n v="5737713"/>
    <s v="50184_B_PKG"/>
    <x v="1"/>
    <x v="0"/>
    <n v="8.33"/>
    <m/>
    <n v="8.3528227200000398"/>
    <n v="2.2822720000039709E-2"/>
    <m/>
  </r>
  <r>
    <x v="21"/>
    <s v="28087"/>
    <s v="International Paper, Columbus Mill"/>
    <n v="8215811"/>
    <n v="5737713"/>
    <s v="50184_B_PKG"/>
    <x v="1"/>
    <x v="1"/>
    <n v="8.9399999999999906"/>
    <m/>
    <n v="8.9644892399999794"/>
    <n v="2.4489239999988754E-2"/>
    <m/>
  </r>
  <r>
    <x v="21"/>
    <s v="28087"/>
    <s v="TVA Caledonia Combined Cycle Plant"/>
    <n v="8215911"/>
    <n v="5734713"/>
    <s v="55197_G_CTG2"/>
    <x v="0"/>
    <x v="0"/>
    <n v="60.642000000000003"/>
    <n v="60.556914049999897"/>
    <n v="60.557055609899997"/>
    <n v="1.4155990010067399E-4"/>
    <m/>
  </r>
  <r>
    <x v="21"/>
    <s v="28087"/>
    <s v="TVA Caledonia Combined Cycle Plant"/>
    <n v="8215911"/>
    <n v="5734713"/>
    <s v="55197_G_CTG2"/>
    <x v="0"/>
    <x v="1"/>
    <n v="3.778"/>
    <n v="3.7784113769999998"/>
    <n v="3.7784140091"/>
    <n v="2.6321000001772177E-6"/>
    <m/>
  </r>
  <r>
    <x v="21"/>
    <s v="28087"/>
    <s v="TVA Caledonia Combined Cycle Plant"/>
    <n v="8215911"/>
    <n v="5734813"/>
    <s v="55197_G_CTG3"/>
    <x v="0"/>
    <x v="0"/>
    <n v="55.335999999999999"/>
    <n v="55.336207049999999"/>
    <n v="55.336004320099903"/>
    <n v="-2.0272990009573277E-4"/>
    <m/>
  </r>
  <r>
    <x v="21"/>
    <s v="28087"/>
    <s v="TVA Caledonia Combined Cycle Plant"/>
    <n v="8215911"/>
    <n v="5734813"/>
    <s v="55197_G_CTG3"/>
    <x v="0"/>
    <x v="1"/>
    <n v="3.1669999999999998"/>
    <n v="3.1666142579999899"/>
    <n v="3.1666250033000001"/>
    <n v="1.0745300010217562E-5"/>
    <m/>
  </r>
  <r>
    <x v="21"/>
    <s v="28087"/>
    <s v="TVA Caledonia Combined Cycle Plant"/>
    <n v="8215911"/>
    <n v="5734913"/>
    <s v="55197_G_CTG1"/>
    <x v="0"/>
    <x v="0"/>
    <n v="62.472999999999999"/>
    <n v="62.450738299999998"/>
    <n v="62.450696899999897"/>
    <n v="-4.1400000100111356E-5"/>
    <m/>
  </r>
  <r>
    <x v="21"/>
    <s v="28087"/>
    <s v="TVA Caledonia Combined Cycle Plant"/>
    <n v="8215911"/>
    <n v="5734913"/>
    <s v="55197_G_CTG1"/>
    <x v="0"/>
    <x v="1"/>
    <n v="3.371"/>
    <n v="3.3705427244999902"/>
    <n v="3.3705585070000001"/>
    <n v="1.5782500009997591E-5"/>
    <m/>
  </r>
  <r>
    <x v="21"/>
    <s v="28107"/>
    <s v="COOPERATIVE ENERGY, BATESVILLE GENERATING STATION"/>
    <n v="6993011"/>
    <n v="14910513"/>
    <s v="55063_G_CTG2"/>
    <x v="0"/>
    <x v="0"/>
    <n v="163.708"/>
    <n v="163.70785939999999"/>
    <n v="163.70805609999999"/>
    <n v="1.9670000000360233E-4"/>
    <m/>
  </r>
  <r>
    <x v="21"/>
    <s v="28107"/>
    <s v="COOPERATIVE ENERGY, BATESVILLE GENERATING STATION"/>
    <n v="6993011"/>
    <n v="14910513"/>
    <s v="55063_G_CTG2"/>
    <x v="0"/>
    <x v="1"/>
    <n v="3.9550000000000001"/>
    <n v="3.9548498534999901"/>
    <n v="3.9548555282"/>
    <n v="5.6747000098944511E-6"/>
    <m/>
  </r>
  <r>
    <x v="21"/>
    <s v="28107"/>
    <s v="COOPERATIVE ENERGY, BATESVILLE GENERATING STATION"/>
    <n v="6993011"/>
    <n v="14910613"/>
    <s v="55063_G_CTG3"/>
    <x v="0"/>
    <x v="0"/>
    <n v="154.47999999999999"/>
    <n v="154.48010939999901"/>
    <n v="154.47976040999899"/>
    <n v="-3.4899000002042158E-4"/>
    <m/>
  </r>
  <r>
    <x v="21"/>
    <s v="28107"/>
    <s v="COOPERATIVE ENERGY, BATESVILLE GENERATING STATION"/>
    <n v="6993011"/>
    <n v="14910613"/>
    <s v="55063_G_CTG3"/>
    <x v="0"/>
    <x v="1"/>
    <n v="3.6160000000000001"/>
    <n v="3.6156923829999901"/>
    <n v="3.6157035279999898"/>
    <n v="1.1144999999768146E-5"/>
    <m/>
  </r>
  <r>
    <x v="21"/>
    <s v="28107"/>
    <s v="COOPERATIVE ENERGY, BATESVILLE GENERATING STATION"/>
    <n v="6993011"/>
    <n v="14911013"/>
    <s v="55063_G_CTG1"/>
    <x v="0"/>
    <x v="0"/>
    <n v="98.778000000000006"/>
    <n v="98.777523449999904"/>
    <n v="98.777622519999895"/>
    <n v="9.9069999990319957E-5"/>
    <m/>
  </r>
  <r>
    <x v="21"/>
    <s v="28107"/>
    <s v="COOPERATIVE ENERGY, BATESVILLE GENERATING STATION"/>
    <n v="6993011"/>
    <n v="14911013"/>
    <s v="55063_G_CTG1"/>
    <x v="0"/>
    <x v="1"/>
    <n v="2.2770000000000001"/>
    <n v="2.2768234865000001"/>
    <n v="2.2768290100000002"/>
    <n v="5.5235000000486423E-6"/>
    <m/>
  </r>
  <r>
    <x v="21"/>
    <s v="28111"/>
    <s v="Leaf River Cellulose LLC"/>
    <n v="8216311"/>
    <n v="5727813"/>
    <s v="10233_B_PB"/>
    <x v="1"/>
    <x v="0"/>
    <n v="406.73"/>
    <m/>
    <n v="407.84441399999901"/>
    <n v="1.1144139999989875"/>
    <m/>
  </r>
  <r>
    <x v="21"/>
    <s v="28111"/>
    <s v="Leaf River Cellulose LLC"/>
    <n v="8216311"/>
    <n v="5727813"/>
    <s v="10233_B_PB"/>
    <x v="1"/>
    <x v="1"/>
    <n v="15.28"/>
    <m/>
    <n v="15.3218653199998"/>
    <n v="4.1865319999800477E-2"/>
    <m/>
  </r>
  <r>
    <x v="21"/>
    <s v="28111"/>
    <s v="Leaf River Cellulose LLC"/>
    <n v="8216311"/>
    <n v="5729413"/>
    <s v="10233_B_RB"/>
    <x v="1"/>
    <x v="0"/>
    <n v="758.24"/>
    <m/>
    <n v="760.31705399999396"/>
    <n v="2.0770539999939501"/>
    <m/>
  </r>
  <r>
    <x v="21"/>
    <s v="28111"/>
    <s v="Leaf River Cellulose LLC"/>
    <n v="8216311"/>
    <n v="5729413"/>
    <s v="10233_B_RB"/>
    <x v="1"/>
    <x v="1"/>
    <n v="22.56"/>
    <m/>
    <n v="22.621804859999902"/>
    <n v="6.1804859999902817E-2"/>
    <m/>
  </r>
  <r>
    <x v="21"/>
    <s v="28129"/>
    <s v="Cooperative Energy, a Mississippi Electric Cooperative, Sylvarena Generating P"/>
    <n v="7304911"/>
    <n v="11102313"/>
    <s v="7989_G_2"/>
    <x v="0"/>
    <x v="0"/>
    <n v="31.352"/>
    <n v="31.351664060000001"/>
    <n v="31.351672999000002"/>
    <n v="8.9390000006517312E-6"/>
    <m/>
  </r>
  <r>
    <x v="21"/>
    <s v="28129"/>
    <s v="Cooperative Energy, a Mississippi Electric Cooperative, Sylvarena Generating P"/>
    <n v="7304911"/>
    <n v="11102313"/>
    <s v="7989_G_2"/>
    <x v="0"/>
    <x v="1"/>
    <n v="0.20499999999999999"/>
    <n v="0.20480342099999899"/>
    <n v="0.204803005519999"/>
    <n v="-4.1547999998781115E-7"/>
    <m/>
  </r>
  <r>
    <x v="21"/>
    <s v="28129"/>
    <s v="Cooperative Energy, a Mississippi Electric Cooperative, Sylvarena Generating P"/>
    <n v="7304911"/>
    <n v="11102413"/>
    <s v="7989_G_1"/>
    <x v="0"/>
    <x v="0"/>
    <n v="32.32"/>
    <n v="32.320197264999997"/>
    <n v="32.320172200999998"/>
    <n v="-2.506399999901987E-5"/>
    <m/>
  </r>
  <r>
    <x v="21"/>
    <s v="28129"/>
    <s v="Cooperative Energy, a Mississippi Electric Cooperative, Sylvarena Generating P"/>
    <n v="7304911"/>
    <n v="11102413"/>
    <s v="7989_G_1"/>
    <x v="0"/>
    <x v="1"/>
    <n v="0.20899999999999999"/>
    <n v="0.20862165834999999"/>
    <n v="0.208621505209999"/>
    <n v="-1.5314000098576308E-7"/>
    <m/>
  </r>
  <r>
    <x v="21"/>
    <s v="28129"/>
    <s v="Cooperative Energy, a Mississippi Electric Cooperative, Sylvarena Generating P"/>
    <n v="7304911"/>
    <n v="11102813"/>
    <s v="7989_G_3"/>
    <x v="0"/>
    <x v="0"/>
    <n v="17.908999999999899"/>
    <n v="17.90908203"/>
    <n v="17.909098302999901"/>
    <n v="1.627299990047959E-5"/>
    <m/>
  </r>
  <r>
    <x v="21"/>
    <s v="28129"/>
    <s v="Cooperative Energy, a Mississippi Electric Cooperative, Sylvarena Generating P"/>
    <n v="7304911"/>
    <n v="11102813"/>
    <s v="7989_G_3"/>
    <x v="0"/>
    <x v="1"/>
    <n v="0.121"/>
    <n v="0.12102755735"/>
    <n v="0.121027500480099"/>
    <n v="-5.6869900996736611E-8"/>
    <m/>
  </r>
  <r>
    <x v="21"/>
    <s v="28149"/>
    <s v="Entergy Mississippi Inc, Baxter Wilson Plant"/>
    <n v="8233711"/>
    <n v="5616213"/>
    <s v="2050_B_2"/>
    <x v="0"/>
    <x v="0"/>
    <n v="1484.1869999999999"/>
    <n v="1484.1859999999999"/>
    <n v="1484.1867855099999"/>
    <n v="7.8551000001425564E-4"/>
    <m/>
  </r>
  <r>
    <x v="21"/>
    <s v="28149"/>
    <s v="Entergy Mississippi Inc, Baxter Wilson Plant"/>
    <n v="8233711"/>
    <n v="5616213"/>
    <s v="2050_B_2"/>
    <x v="0"/>
    <x v="1"/>
    <n v="2.0179999999999998"/>
    <n v="2.0177385255"/>
    <n v="2.017736551"/>
    <n v="-1.9744999999460333E-6"/>
    <m/>
  </r>
  <r>
    <x v="21"/>
    <s v="28149"/>
    <s v="Entergy Mississippi Inc, Baxter Wilson Plant"/>
    <n v="8233711"/>
    <n v="5616513"/>
    <s v="2050_B_1"/>
    <x v="0"/>
    <x v="0"/>
    <n v="66.521000000000001"/>
    <n v="57.183664049999997"/>
    <n v="57.183665390000002"/>
    <n v="1.3400000042906868E-6"/>
    <m/>
  </r>
  <r>
    <x v="21"/>
    <s v="28149"/>
    <s v="Entergy Mississippi Inc, Baxter Wilson Plant"/>
    <n v="8233711"/>
    <n v="5616513"/>
    <s v="2050_B_1"/>
    <x v="0"/>
    <x v="1"/>
    <n v="0.47499999999999998"/>
    <n v="0.47503756715000001"/>
    <n v="0.47503750300000003"/>
    <n v="-6.4149999978724281E-8"/>
    <m/>
  </r>
  <r>
    <x v="21"/>
    <s v="28151"/>
    <s v="Entergy Mississippi Inc, Gerald Andrus Plant"/>
    <n v="7083911"/>
    <n v="64689313"/>
    <s v="8054_B_1"/>
    <x v="0"/>
    <x v="0"/>
    <n v="763.67100000000005"/>
    <n v="763.67093750000004"/>
    <n v="763.67130150000003"/>
    <n v="3.6399999999048305E-4"/>
    <m/>
  </r>
  <r>
    <x v="21"/>
    <s v="28151"/>
    <s v="Entergy Mississippi Inc, Gerald Andrus Plant"/>
    <n v="7083911"/>
    <n v="64689313"/>
    <s v="8054_B_1"/>
    <x v="0"/>
    <x v="1"/>
    <n v="2.2200000000000002"/>
    <n v="2.2196469725000001"/>
    <n v="2.2196515330999902"/>
    <n v="4.560599990099945E-6"/>
    <m/>
  </r>
  <r>
    <x v="21"/>
    <s v="28163"/>
    <s v="Yazoo City Public Service Commission"/>
    <n v="6314111"/>
    <n v="15463113"/>
    <s v="2067_G_GT1"/>
    <x v="1"/>
    <x v="0"/>
    <n v="0.46"/>
    <m/>
    <n v="0.46014500718429902"/>
    <n v="1.4500718429899528E-4"/>
    <m/>
  </r>
  <r>
    <x v="21"/>
    <s v="28163"/>
    <s v="Yazoo City Public Service Commission"/>
    <n v="6314111"/>
    <n v="15463113"/>
    <s v="2067_G_GT1"/>
    <x v="1"/>
    <x v="1"/>
    <n v="0"/>
    <m/>
    <n v="0"/>
    <n v="0"/>
    <m/>
  </r>
  <r>
    <x v="21"/>
    <s v="28163"/>
    <s v="Yazoo City Public Service Commission"/>
    <n v="6314111"/>
    <n v="15463213"/>
    <s v="2067_B_3"/>
    <x v="1"/>
    <x v="0"/>
    <n v="0.45"/>
    <m/>
    <n v="0.45014183923169998"/>
    <n v="1.4183923169996948E-4"/>
    <m/>
  </r>
  <r>
    <x v="21"/>
    <s v="28163"/>
    <s v="Yazoo City Public Service Commission"/>
    <n v="6314111"/>
    <n v="15463213"/>
    <s v="2067_B_3"/>
    <x v="1"/>
    <x v="1"/>
    <n v="0"/>
    <m/>
    <n v="0"/>
    <n v="0"/>
    <m/>
  </r>
  <r>
    <x v="22"/>
    <s v="29001"/>
    <s v="AMEREN MISSOURI KIRKSVILLE COMBUSTION TURBINE"/>
    <n v="6996211"/>
    <n v="14719913"/>
    <s v="2083_G_1"/>
    <x v="1"/>
    <x v="0"/>
    <n v="0.33289999999999997"/>
    <m/>
    <n v="0.33297610222000001"/>
    <n v="7.6102220000040521E-5"/>
    <m/>
  </r>
  <r>
    <x v="22"/>
    <s v="29001"/>
    <s v="AMEREN MISSOURI KIRKSVILLE COMBUSTION TURBINE"/>
    <n v="6996211"/>
    <n v="14719913"/>
    <s v="2083_G_1"/>
    <x v="1"/>
    <x v="1"/>
    <n v="4.0000000000000002E-4"/>
    <m/>
    <n v="4.0009144842999999E-4"/>
    <n v="9.1448429999970576E-8"/>
    <m/>
  </r>
  <r>
    <x v="22"/>
    <s v="29007"/>
    <s v="AMEREN MISSOURI AUDRAIN POWER STATION"/>
    <n v="6998911"/>
    <n v="109323113"/>
    <s v="55234_G_GT2"/>
    <x v="0"/>
    <x v="0"/>
    <n v="0.91069999999999995"/>
    <n v="0.64055950949999996"/>
    <n v="0.64055951999999905"/>
    <n v="1.0499999092417056E-8"/>
    <m/>
  </r>
  <r>
    <x v="22"/>
    <s v="29007"/>
    <s v="AMEREN MISSOURI AUDRAIN POWER STATION"/>
    <n v="6998911"/>
    <n v="109323113"/>
    <s v="55234_G_GT2"/>
    <x v="0"/>
    <x v="1"/>
    <n v="1.2999999999999999E-2"/>
    <n v="1.2752994534999999E-2"/>
    <n v="1.2753E-2"/>
    <n v="5.4650000011480238E-9"/>
    <m/>
  </r>
  <r>
    <x v="22"/>
    <s v="29007"/>
    <s v="AMEREN MISSOURI AUDRAIN POWER STATION"/>
    <n v="6998911"/>
    <n v="109323213"/>
    <s v="55234_G_GT3"/>
    <x v="0"/>
    <x v="0"/>
    <n v="0.80659999999999998"/>
    <n v="0.52875958249999999"/>
    <n v="0.52875952000000004"/>
    <n v="-6.2499999953224972E-8"/>
    <m/>
  </r>
  <r>
    <x v="22"/>
    <s v="29007"/>
    <s v="AMEREN MISSOURI AUDRAIN POWER STATION"/>
    <n v="6998911"/>
    <n v="109323213"/>
    <s v="55234_G_GT3"/>
    <x v="0"/>
    <x v="1"/>
    <n v="1.15E-2"/>
    <n v="1.1284501075E-2"/>
    <n v="1.1284499999999999E-2"/>
    <n v="-1.0750000004750015E-9"/>
    <m/>
  </r>
  <r>
    <x v="22"/>
    <s v="29007"/>
    <s v="AMEREN MISSOURI AUDRAIN POWER STATION"/>
    <n v="6998911"/>
    <n v="109323313"/>
    <s v="55234_G_GT4"/>
    <x v="0"/>
    <x v="0"/>
    <n v="0.53159999999999996"/>
    <n v="0.34572805784999999"/>
    <n v="0.34572802000000002"/>
    <n v="-3.7849999967587422E-8"/>
    <m/>
  </r>
  <r>
    <x v="22"/>
    <s v="29007"/>
    <s v="AMEREN MISSOURI AUDRAIN POWER STATION"/>
    <n v="6998911"/>
    <n v="109323313"/>
    <s v="55234_G_GT4"/>
    <x v="0"/>
    <x v="1"/>
    <n v="7.6E-3"/>
    <n v="7.4175009749999996E-3"/>
    <n v="7.4175002009999897E-3"/>
    <n v="-7.740000099176747E-10"/>
    <m/>
  </r>
  <r>
    <x v="22"/>
    <s v="29007"/>
    <s v="AMEREN MISSOURI AUDRAIN POWER STATION"/>
    <n v="6998911"/>
    <n v="109323413"/>
    <s v="55234_G_GT5"/>
    <x v="0"/>
    <x v="0"/>
    <n v="0.51859999999999995"/>
    <n v="0.35336599730000001"/>
    <n v="0.35336599999999901"/>
    <n v="2.6999990021536746E-9"/>
    <m/>
  </r>
  <r>
    <x v="22"/>
    <s v="29007"/>
    <s v="AMEREN MISSOURI AUDRAIN POWER STATION"/>
    <n v="6998911"/>
    <n v="109323413"/>
    <s v="55234_G_GT5"/>
    <x v="0"/>
    <x v="1"/>
    <n v="7.4000000000000003E-3"/>
    <n v="7.2659997950000003E-3"/>
    <n v="7.2659999999999999E-3"/>
    <n v="2.049999996145413E-10"/>
    <m/>
  </r>
  <r>
    <x v="22"/>
    <s v="29007"/>
    <s v="AMEREN MISSOURI AUDRAIN POWER STATION"/>
    <n v="6998911"/>
    <n v="109323513"/>
    <s v="55234_G_GT6"/>
    <x v="0"/>
    <x v="0"/>
    <n v="0.4783"/>
    <n v="0.32533901980000002"/>
    <n v="0.32533899999999999"/>
    <n v="-1.980000002843596E-8"/>
    <m/>
  </r>
  <r>
    <x v="22"/>
    <s v="29007"/>
    <s v="AMEREN MISSOURI AUDRAIN POWER STATION"/>
    <n v="6998911"/>
    <n v="109323513"/>
    <s v="55234_G_GT6"/>
    <x v="0"/>
    <x v="1"/>
    <n v="6.7999999999999996E-3"/>
    <n v="6.6865005500000001E-3"/>
    <n v="6.6864999999999997E-3"/>
    <n v="-5.5000000040439367E-10"/>
    <m/>
  </r>
  <r>
    <x v="22"/>
    <s v="29007"/>
    <s v="AMEREN MISSOURI AUDRAIN POWER STATION"/>
    <n v="6998911"/>
    <n v="109323613"/>
    <s v="55234_G_GT7"/>
    <x v="0"/>
    <x v="0"/>
    <n v="0.42880000000000001"/>
    <n v="0.33362496949999998"/>
    <n v="0.33362499999999901"/>
    <n v="3.0499999026378788E-8"/>
    <m/>
  </r>
  <r>
    <x v="22"/>
    <s v="29007"/>
    <s v="AMEREN MISSOURI AUDRAIN POWER STATION"/>
    <n v="6998911"/>
    <n v="109323613"/>
    <s v="55234_G_GT7"/>
    <x v="0"/>
    <x v="1"/>
    <n v="6.1000000000000004E-3"/>
    <n v="5.9839997299999999E-3"/>
    <n v="5.9839999999999997E-3"/>
    <n v="2.6999999978849498E-10"/>
    <m/>
  </r>
  <r>
    <x v="22"/>
    <s v="29007"/>
    <s v="AMEREN MISSOURI AUDRAIN POWER STATION"/>
    <n v="6998911"/>
    <n v="109323713"/>
    <s v="55234_G_GT8"/>
    <x v="0"/>
    <x v="0"/>
    <n v="0.46139999999999998"/>
    <n v="0.28120101929999902"/>
    <n v="0.28120100999999997"/>
    <n v="-9.2999990486397621E-9"/>
    <m/>
  </r>
  <r>
    <x v="22"/>
    <s v="29007"/>
    <s v="AMEREN MISSOURI AUDRAIN POWER STATION"/>
    <n v="6998911"/>
    <n v="109323713"/>
    <s v="55234_G_GT8"/>
    <x v="0"/>
    <x v="1"/>
    <n v="6.6E-3"/>
    <n v="6.4494991300000004E-3"/>
    <n v="6.4495000000000004E-3"/>
    <n v="8.6999999999309852E-10"/>
    <m/>
  </r>
  <r>
    <x v="22"/>
    <s v="29007"/>
    <s v="AMEREN MISSOURI AUDRAIN POWER STATION"/>
    <n v="6998911"/>
    <n v="14700413"/>
    <s v="55234_G_GT1"/>
    <x v="0"/>
    <x v="0"/>
    <n v="0.86229999999999996"/>
    <n v="0.58253552249999996"/>
    <n v="0.58253549009999905"/>
    <n v="-3.2400000904431181E-8"/>
    <m/>
  </r>
  <r>
    <x v="22"/>
    <s v="29007"/>
    <s v="AMEREN MISSOURI AUDRAIN POWER STATION"/>
    <n v="6998911"/>
    <n v="14700413"/>
    <s v="55234_G_GT1"/>
    <x v="0"/>
    <x v="1"/>
    <n v="1.23E-2"/>
    <n v="1.2057998655000001E-2"/>
    <n v="1.2058000301E-2"/>
    <n v="1.6459999994944408E-9"/>
    <m/>
  </r>
  <r>
    <x v="22"/>
    <s v="29007"/>
    <s v="AMEREN MISSOURI MEXICO COMBUSTION TURBINE"/>
    <n v="6998211"/>
    <n v="14705313"/>
    <s v="6650_G_1"/>
    <x v="0"/>
    <x v="0"/>
    <n v="1.8482000000000001"/>
    <n v="4.1485000000000003"/>
    <n v="4.1485000000000003"/>
    <n v="0"/>
    <m/>
  </r>
  <r>
    <x v="22"/>
    <s v="29007"/>
    <s v="AMEREN MISSOURI MEXICO COMBUSTION TURBINE"/>
    <n v="6998211"/>
    <n v="14705313"/>
    <s v="6650_G_1"/>
    <x v="0"/>
    <x v="1"/>
    <n v="3.2000000000000002E-3"/>
    <n v="1.7285999754999899"/>
    <n v="1.7285999999999999"/>
    <n v="2.4500010020744867E-8"/>
    <m/>
  </r>
  <r>
    <x v="22"/>
    <s v="29013"/>
    <s v="BUTLER MUNICIPAL POWER PLANT-BUTLER"/>
    <n v="7131711"/>
    <n v="14437613"/>
    <s v="2115_G_SG1"/>
    <x v="1"/>
    <x v="0"/>
    <n v="0.1172"/>
    <m/>
    <n v="0.11737886936335"/>
    <n v="1.7886936335000103E-4"/>
    <m/>
  </r>
  <r>
    <x v="22"/>
    <s v="29013"/>
    <s v="BUTLER MUNICIPAL POWER PLANT-BUTLER"/>
    <n v="7131711"/>
    <n v="14437613"/>
    <s v="2115_G_SG1"/>
    <x v="1"/>
    <x v="1"/>
    <n v="3.4200000000000001E-2"/>
    <m/>
    <n v="3.4252196802760003E-2"/>
    <n v="5.2196802760001715E-5"/>
    <m/>
  </r>
  <r>
    <x v="22"/>
    <s v="29013"/>
    <s v="BUTLER MUNICIPAL POWER PLANT-BUTLER"/>
    <n v="7131711"/>
    <n v="14438113"/>
    <s v="2115_G_NG2"/>
    <x v="1"/>
    <x v="0"/>
    <n v="0.1148"/>
    <m/>
    <n v="0.11497520341634899"/>
    <n v="1.7520341634899572E-4"/>
    <m/>
  </r>
  <r>
    <x v="22"/>
    <s v="29013"/>
    <s v="BUTLER MUNICIPAL POWER PLANT-BUTLER"/>
    <n v="7131711"/>
    <n v="14438113"/>
    <s v="2115_G_NG2"/>
    <x v="1"/>
    <x v="1"/>
    <n v="3.3399999999999999E-2"/>
    <m/>
    <n v="3.3450973245070001E-2"/>
    <n v="5.0973245070001783E-5"/>
    <m/>
  </r>
  <r>
    <x v="22"/>
    <s v="29013"/>
    <s v="BUTLER MUNICIPAL POWER PLANT-BUTLER"/>
    <n v="7131711"/>
    <n v="14438213"/>
    <s v="2115_G_SG2"/>
    <x v="1"/>
    <x v="0"/>
    <n v="0.1182"/>
    <m/>
    <n v="0.11838039005774"/>
    <n v="1.8039005773999583E-4"/>
    <m/>
  </r>
  <r>
    <x v="22"/>
    <s v="29013"/>
    <s v="BUTLER MUNICIPAL POWER PLANT-BUTLER"/>
    <n v="7131711"/>
    <n v="14438213"/>
    <s v="2115_G_SG2"/>
    <x v="1"/>
    <x v="1"/>
    <n v="3.44E-2"/>
    <m/>
    <n v="3.4452501141839897E-2"/>
    <n v="5.2501141839897403E-5"/>
    <m/>
  </r>
  <r>
    <x v="22"/>
    <s v="29013"/>
    <s v="BUTLER MUNICIPAL POWER PLANT-BUTLER"/>
    <n v="7131711"/>
    <n v="14438313"/>
    <s v="2115_G_NG1"/>
    <x v="1"/>
    <x v="0"/>
    <n v="0.1133"/>
    <m/>
    <n v="0.113472918716419"/>
    <n v="1.7291871641900158E-4"/>
    <m/>
  </r>
  <r>
    <x v="22"/>
    <s v="29013"/>
    <s v="BUTLER MUNICIPAL POWER PLANT-BUTLER"/>
    <n v="7131711"/>
    <n v="14438313"/>
    <s v="2115_G_NG1"/>
    <x v="1"/>
    <x v="1"/>
    <n v="3.3000000000000002E-2"/>
    <m/>
    <n v="3.3050362800079898E-2"/>
    <n v="5.0362800079896408E-5"/>
    <m/>
  </r>
  <r>
    <x v="22"/>
    <s v="29019"/>
    <s v="COLUMBIA MUNICIPAL POWER PLANT"/>
    <n v="7164511"/>
    <n v="14383213"/>
    <s v="2123_G_6"/>
    <x v="0"/>
    <x v="0"/>
    <n v="1.9583999999999999"/>
    <m/>
    <n v="1.95884779706999"/>
    <n v="4.4779706999009683E-4"/>
    <m/>
  </r>
  <r>
    <x v="22"/>
    <s v="29019"/>
    <s v="COLUMBIA MUNICIPAL POWER PLANT"/>
    <n v="7164511"/>
    <n v="14383213"/>
    <s v="2123_G_6"/>
    <x v="0"/>
    <x v="1"/>
    <n v="2.0799999999999999E-2"/>
    <m/>
    <n v="2.08047557506E-2"/>
    <n v="4.7557506000009409E-6"/>
    <m/>
  </r>
  <r>
    <x v="22"/>
    <s v="29019"/>
    <s v="COLUMBIA MUNICIPAL POWER PLANT"/>
    <n v="7164511"/>
    <n v="14383913"/>
    <s v="2123_B_8"/>
    <x v="0"/>
    <x v="0"/>
    <n v="29.12"/>
    <n v="27.004359375"/>
    <n v="27.004229299999999"/>
    <n v="-1.3007500000128402E-4"/>
    <m/>
  </r>
  <r>
    <x v="22"/>
    <s v="29019"/>
    <s v="COLUMBIA MUNICIPAL POWER PLANT"/>
    <n v="7164511"/>
    <n v="14383913"/>
    <s v="2123_B_8"/>
    <x v="0"/>
    <x v="1"/>
    <n v="6.2399999999999997E-2"/>
    <n v="5.1793079399999997E-2"/>
    <n v="5.1793495399999903E-2"/>
    <n v="4.1599999990593606E-7"/>
    <m/>
  </r>
  <r>
    <x v="22"/>
    <s v="29021"/>
    <s v="KCP AND L GREATER MISSOURI OPERATIONS CO LAKE ROAD GENERATING STATION"/>
    <n v="6346411"/>
    <n v="15421913"/>
    <s v="2098_G_5"/>
    <x v="0"/>
    <x v="0"/>
    <n v="19.302799999999898"/>
    <n v="19.257302735"/>
    <n v="19.257301347559999"/>
    <n v="-1.3874400011104626E-6"/>
    <m/>
  </r>
  <r>
    <x v="22"/>
    <s v="29021"/>
    <s v="KCP AND L GREATER MISSOURI OPERATIONS CO LAKE ROAD GENERATING STATION"/>
    <n v="6346411"/>
    <n v="15421913"/>
    <s v="2098_G_5"/>
    <x v="0"/>
    <x v="1"/>
    <n v="0.23860000000000001"/>
    <n v="0.19270062255000001"/>
    <n v="0.19269997319000001"/>
    <n v="-6.4935999999349292E-7"/>
    <m/>
  </r>
  <r>
    <x v="22"/>
    <s v="29021"/>
    <s v="KCP AND L GREATER MISSOURI OPERATIONS CO LAKE ROAD GENERATING STATION"/>
    <n v="6346411"/>
    <n v="15422013"/>
    <s v="2098_B_5"/>
    <x v="1"/>
    <x v="0"/>
    <n v="663.09730000000002"/>
    <m/>
    <n v="664.91427521999697"/>
    <n v="1.816975219996948"/>
    <m/>
  </r>
  <r>
    <x v="22"/>
    <s v="29021"/>
    <s v="KCP AND L GREATER MISSOURI OPERATIONS CO LAKE ROAD GENERATING STATION"/>
    <n v="6346411"/>
    <n v="15422013"/>
    <s v="2098_B_5"/>
    <x v="1"/>
    <x v="1"/>
    <n v="429.37650000000002"/>
    <m/>
    <n v="430.55274360240202"/>
    <n v="1.1762436024019962"/>
    <m/>
  </r>
  <r>
    <x v="22"/>
    <s v="29021"/>
    <s v="KCP AND L GREATER MISSOURI OPERATIONS CO LAKE ROAD GENERATING STATION"/>
    <n v="6346411"/>
    <n v="15422113"/>
    <s v="2098_G_7"/>
    <x v="1"/>
    <x v="0"/>
    <n v="0.82720000000000005"/>
    <m/>
    <n v="0.82846242142189896"/>
    <n v="1.2624214218989183E-3"/>
    <m/>
  </r>
  <r>
    <x v="22"/>
    <s v="29021"/>
    <s v="KCP AND L GREATER MISSOURI OPERATIONS CO LAKE ROAD GENERATING STATION"/>
    <n v="6346411"/>
    <n v="15422113"/>
    <s v="2098_G_7"/>
    <x v="1"/>
    <x v="1"/>
    <n v="9.4999999999999998E-3"/>
    <m/>
    <n v="9.5144979420979901E-3"/>
    <n v="1.4497942097990366E-5"/>
    <m/>
  </r>
  <r>
    <x v="22"/>
    <s v="29021"/>
    <s v="KCP AND L GREATER MISSOURI OPERATIONS CO LAKE ROAD GENERATING STATION"/>
    <n v="6346411"/>
    <n v="15422313"/>
    <s v="2098_G_6"/>
    <x v="1"/>
    <x v="0"/>
    <n v="0.85840000000000005"/>
    <m/>
    <n v="0.859710070978699"/>
    <n v="1.3100709786989517E-3"/>
    <m/>
  </r>
  <r>
    <x v="22"/>
    <s v="29021"/>
    <s v="KCP AND L GREATER MISSOURI OPERATIONS CO LAKE ROAD GENERATING STATION"/>
    <n v="6346411"/>
    <n v="15422313"/>
    <s v="2098_G_6"/>
    <x v="1"/>
    <x v="1"/>
    <n v="9.9000000000000008E-3"/>
    <m/>
    <n v="9.9151095135849993E-3"/>
    <n v="1.5109513584998444E-5"/>
    <m/>
  </r>
  <r>
    <x v="22"/>
    <s v="29021"/>
    <s v="KCP AND L GREATER MISSOURI OPERATIONS CO LAKE ROAD GENERATING STATION"/>
    <n v="6346411"/>
    <n v="15422413"/>
    <s v="2098_B_6"/>
    <x v="0"/>
    <x v="0"/>
    <n v="419.51960000000003"/>
    <n v="418.47065624999999"/>
    <n v="418.47093373688199"/>
    <n v="2.7748688199835669E-4"/>
    <m/>
  </r>
  <r>
    <x v="22"/>
    <s v="29021"/>
    <s v="KCP AND L GREATER MISSOURI OPERATIONS CO LAKE ROAD GENERATING STATION"/>
    <n v="6346411"/>
    <n v="15422413"/>
    <s v="2098_B_6"/>
    <x v="0"/>
    <x v="1"/>
    <n v="274.80790000000002"/>
    <n v="274.46128125000001"/>
    <n v="274.45975432810599"/>
    <n v="-1.5269218940261453E-3"/>
    <m/>
  </r>
  <r>
    <x v="22"/>
    <s v="29021"/>
    <s v="KCP AND L GREATER MISSOURI OPERATIONS CO LAKE ROAD GENERATING STATION"/>
    <n v="6346411"/>
    <n v="15422513"/>
    <s v="2098_B_1"/>
    <x v="1"/>
    <x v="0"/>
    <n v="2.698"/>
    <m/>
    <n v="2.70539252785799"/>
    <n v="7.39252785799005E-3"/>
    <m/>
  </r>
  <r>
    <x v="22"/>
    <s v="29021"/>
    <s v="KCP AND L GREATER MISSOURI OPERATIONS CO LAKE ROAD GENERATING STATION"/>
    <n v="6346411"/>
    <n v="15422513"/>
    <s v="2098_B_1"/>
    <x v="1"/>
    <x v="1"/>
    <n v="5.9999999999999897E-3"/>
    <m/>
    <n v="6.0164379666000096E-3"/>
    <n v="1.6437966600019865E-5"/>
    <m/>
  </r>
  <r>
    <x v="22"/>
    <s v="29021"/>
    <s v="KCP AND L GREATER MISSOURI OPERATIONS CO LAKE ROAD GENERATING STATION"/>
    <n v="6346411"/>
    <n v="15422613"/>
    <s v="2098_B_2"/>
    <x v="1"/>
    <x v="0"/>
    <n v="4.2877000000000001"/>
    <m/>
    <n v="4.2994458698580402"/>
    <n v="1.1745869858040159E-2"/>
    <m/>
  </r>
  <r>
    <x v="22"/>
    <s v="29021"/>
    <s v="KCP AND L GREATER MISSOURI OPERATIONS CO LAKE ROAD GENERATING STATION"/>
    <n v="6346411"/>
    <n v="15422613"/>
    <s v="2098_B_2"/>
    <x v="1"/>
    <x v="1"/>
    <n v="9.4000000000000004E-3"/>
    <m/>
    <n v="9.4257535866000396E-3"/>
    <n v="2.5753586600039263E-5"/>
    <m/>
  </r>
  <r>
    <x v="22"/>
    <s v="29021"/>
    <s v="KCP AND L GREATER MISSOURI OPERATIONS CO LAKE ROAD GENERATING STATION"/>
    <n v="6346411"/>
    <n v="15422813"/>
    <s v="2098_B_4"/>
    <x v="1"/>
    <x v="0"/>
    <n v="21.2407"/>
    <m/>
    <n v="21.245557574199999"/>
    <n v="4.857574199998993E-3"/>
    <m/>
  </r>
  <r>
    <x v="22"/>
    <s v="29021"/>
    <s v="KCP AND L GREATER MISSOURI OPERATIONS CO LAKE ROAD GENERATING STATION"/>
    <n v="6346411"/>
    <n v="15422813"/>
    <s v="2098_B_4"/>
    <x v="1"/>
    <x v="1"/>
    <n v="0.13500000000000001"/>
    <m/>
    <n v="0.135030866038999"/>
    <n v="3.0866038998988987E-5"/>
    <m/>
  </r>
  <r>
    <x v="22"/>
    <s v="29021"/>
    <s v="KCP AND L GREATER MISSOURI OPERATIONS CO LAKE ROAD GENERATING STATION"/>
    <n v="6346411"/>
    <n v="58923713"/>
    <s v="2098_B_8"/>
    <x v="1"/>
    <x v="0"/>
    <n v="21.703699999999898"/>
    <m/>
    <n v="21.763158681539998"/>
    <n v="5.9458681540100145E-2"/>
    <m/>
  </r>
  <r>
    <x v="22"/>
    <s v="29021"/>
    <s v="KCP AND L GREATER MISSOURI OPERATIONS CO LAKE ROAD GENERATING STATION"/>
    <n v="6346411"/>
    <n v="58923713"/>
    <s v="2098_B_8"/>
    <x v="1"/>
    <x v="1"/>
    <n v="0.30269999999999903"/>
    <m/>
    <n v="0.30352928268000101"/>
    <n v="8.2928268000198591E-4"/>
    <m/>
  </r>
  <r>
    <x v="22"/>
    <s v="29023"/>
    <s v="POPLAR BLUFF MUNICIPAL UTILITIES GENERATING PLANT"/>
    <n v="6321511"/>
    <n v="16016613"/>
    <s v="7392_G_2"/>
    <x v="1"/>
    <x v="0"/>
    <n v="1.9748000000000001"/>
    <m/>
    <n v="1.9752515582499901"/>
    <n v="4.5155824998999172E-4"/>
    <m/>
  </r>
  <r>
    <x v="22"/>
    <s v="29023"/>
    <s v="POPLAR BLUFF MUNICIPAL UTILITIES GENERATING PLANT"/>
    <n v="6321511"/>
    <n v="16016613"/>
    <s v="7392_G_2"/>
    <x v="1"/>
    <x v="1"/>
    <n v="2.6499999999999999E-2"/>
    <m/>
    <n v="2.6506059246769999E-2"/>
    <n v="6.059246769999499E-6"/>
    <m/>
  </r>
  <r>
    <x v="22"/>
    <s v="29023"/>
    <s v="POPLAR BLUFF MUNICIPAL UTILITIES GENERATING PLANT"/>
    <n v="6321511"/>
    <n v="16016813"/>
    <s v="7392_G_1"/>
    <x v="1"/>
    <x v="0"/>
    <n v="2.0908000000000002"/>
    <m/>
    <n v="2.09127802669"/>
    <n v="4.7802668999974429E-4"/>
    <m/>
  </r>
  <r>
    <x v="22"/>
    <s v="29023"/>
    <s v="POPLAR BLUFF MUNICIPAL UTILITIES GENERATING PLANT"/>
    <n v="6321511"/>
    <n v="16016813"/>
    <s v="7392_G_1"/>
    <x v="1"/>
    <x v="1"/>
    <n v="3.2300000000000002E-2"/>
    <m/>
    <n v="3.2307386705269898E-2"/>
    <n v="7.3867052698961544E-6"/>
    <m/>
  </r>
  <r>
    <x v="22"/>
    <s v="29027"/>
    <s v="FULTON POWER PLANT FULTON"/>
    <n v="6323111"/>
    <n v="15998713"/>
    <s v="2126_G_IC3"/>
    <x v="1"/>
    <x v="0"/>
    <n v="0.87229999999999897"/>
    <m/>
    <n v="0.87249948185999904"/>
    <n v="1.9948186000007251E-4"/>
    <m/>
  </r>
  <r>
    <x v="22"/>
    <s v="29027"/>
    <s v="FULTON POWER PLANT FULTON"/>
    <n v="6323111"/>
    <n v="15998713"/>
    <s v="2126_G_IC3"/>
    <x v="1"/>
    <x v="1"/>
    <n v="1E-4"/>
    <m/>
    <n v="1.00022861635E-4"/>
    <n v="2.28616349999967E-8"/>
    <m/>
  </r>
  <r>
    <x v="22"/>
    <s v="29027"/>
    <s v="FULTON POWER PLANT FULTON"/>
    <n v="6323111"/>
    <n v="15999013"/>
    <s v="2126_G_GT4"/>
    <x v="1"/>
    <x v="0"/>
    <n v="8.99999999999999E-2"/>
    <m/>
    <n v="9.0137359007530005E-2"/>
    <n v="1.373590075301051E-4"/>
    <m/>
  </r>
  <r>
    <x v="22"/>
    <s v="29027"/>
    <s v="FULTON POWER PLANT FULTON"/>
    <n v="6323111"/>
    <n v="15999013"/>
    <s v="2126_G_GT4"/>
    <x v="1"/>
    <x v="1"/>
    <n v="5.8999999999999999E-3"/>
    <m/>
    <n v="5.9090046708689999E-3"/>
    <n v="9.0046708690000657E-6"/>
    <m/>
  </r>
  <r>
    <x v="22"/>
    <s v="29031"/>
    <s v="JACKSON MUNICIPAL UTILITIES-JACKSON"/>
    <n v="6339311"/>
    <n v="15967313"/>
    <s v="2137_G_7"/>
    <x v="1"/>
    <x v="0"/>
    <n v="0.57250000000000001"/>
    <m/>
    <n v="0.57337373024130001"/>
    <n v="8.7373024129999699E-4"/>
    <m/>
  </r>
  <r>
    <x v="22"/>
    <s v="29031"/>
    <s v="JACKSON MUNICIPAL UTILITIES-JACKSON"/>
    <n v="6339311"/>
    <n v="15967313"/>
    <s v="2137_G_7"/>
    <x v="1"/>
    <x v="1"/>
    <n v="2.9999999999999997E-4"/>
    <m/>
    <n v="3.00457855601929E-4"/>
    <n v="4.5785560192902709E-7"/>
    <m/>
  </r>
  <r>
    <x v="22"/>
    <s v="29033"/>
    <s v="CARROLLTON MUNICIPAL UTILITIES"/>
    <n v="7326011"/>
    <n v="11020613"/>
    <s v="2120_G_11"/>
    <x v="1"/>
    <x v="0"/>
    <n v="1.5100000000000001E-2"/>
    <m/>
    <n v="1.5123044722089999E-2"/>
    <n v="2.3044722089998748E-5"/>
    <m/>
  </r>
  <r>
    <x v="22"/>
    <s v="29033"/>
    <s v="CARROLLTON MUNICIPAL UTILITIES"/>
    <n v="7326011"/>
    <n v="11020613"/>
    <s v="2120_G_11"/>
    <x v="1"/>
    <x v="1"/>
    <n v="1E-3"/>
    <m/>
    <n v="1.00152622935339E-3"/>
    <n v="1.5262293533899705E-6"/>
    <m/>
  </r>
  <r>
    <x v="22"/>
    <s v="29033"/>
    <s v="CARROLLTON MUNICIPAL UTILITIES"/>
    <n v="7326011"/>
    <n v="11021213"/>
    <s v="2120_G_10"/>
    <x v="1"/>
    <x v="0"/>
    <n v="7.9000000000000008E-3"/>
    <m/>
    <n v="7.9120571985319896E-3"/>
    <n v="1.2057198531988805E-5"/>
    <m/>
  </r>
  <r>
    <x v="22"/>
    <s v="29033"/>
    <s v="CARROLLTON MUNICIPAL UTILITIES"/>
    <n v="7326011"/>
    <n v="11021213"/>
    <s v="2120_G_10"/>
    <x v="1"/>
    <x v="1"/>
    <n v="5.0000000000000001E-4"/>
    <m/>
    <n v="5.0076307910670002E-4"/>
    <n v="7.6307910670001065E-7"/>
    <m/>
  </r>
  <r>
    <x v="22"/>
    <s v="29033"/>
    <s v="CARROLLTON MUNICIPAL UTILITIES"/>
    <n v="7326011"/>
    <n v="11021413"/>
    <s v="2120_G_9"/>
    <x v="1"/>
    <x v="0"/>
    <n v="2.7199999999999998E-2"/>
    <m/>
    <n v="2.7241512229484999E-2"/>
    <n v="4.151222948500094E-5"/>
    <m/>
  </r>
  <r>
    <x v="22"/>
    <s v="29033"/>
    <s v="CARROLLTON MUNICIPAL UTILITIES"/>
    <n v="7326011"/>
    <n v="11021413"/>
    <s v="2120_G_9"/>
    <x v="1"/>
    <x v="1"/>
    <n v="1.8E-3"/>
    <m/>
    <n v="1.80274699871949E-3"/>
    <n v="2.7469987194900063E-6"/>
    <m/>
  </r>
  <r>
    <x v="22"/>
    <s v="29033"/>
    <s v="CARROLLTON MUNICIPAL UTILITIES"/>
    <n v="7326011"/>
    <n v="11021513"/>
    <s v="2120_G_8"/>
    <x v="1"/>
    <x v="0"/>
    <n v="0.26879999999999998"/>
    <m/>
    <n v="0.268861464305999"/>
    <n v="6.1464305999014979E-5"/>
    <m/>
  </r>
  <r>
    <x v="22"/>
    <s v="29033"/>
    <s v="CARROLLTON MUNICIPAL UTILITIES"/>
    <n v="7326011"/>
    <n v="11021513"/>
    <s v="2120_G_8"/>
    <x v="1"/>
    <x v="1"/>
    <n v="8.3000000000000001E-3"/>
    <m/>
    <n v="8.3018977457999903E-3"/>
    <n v="1.8977457999901776E-6"/>
    <m/>
  </r>
  <r>
    <x v="22"/>
    <s v="29033"/>
    <s v="CARROLLTON MUNICIPAL UTILITIES"/>
    <n v="7326011"/>
    <n v="11021713"/>
    <s v="2120_G_7"/>
    <x v="1"/>
    <x v="0"/>
    <n v="0.54920000000000002"/>
    <m/>
    <n v="0.54932557924400005"/>
    <n v="1.2557924400002918E-4"/>
    <m/>
  </r>
  <r>
    <x v="22"/>
    <s v="29033"/>
    <s v="CARROLLTON MUNICIPAL UTILITIES"/>
    <n v="7326011"/>
    <n v="11021713"/>
    <s v="2120_G_7"/>
    <x v="1"/>
    <x v="1"/>
    <n v="4.4999999999999997E-3"/>
    <m/>
    <n v="4.5010289304349901E-3"/>
    <n v="1.0289304349904785E-6"/>
    <m/>
  </r>
  <r>
    <x v="22"/>
    <s v="29037"/>
    <s v="DOGWOOD ENERGY FACILITY PLEASANT HILL"/>
    <n v="7359211"/>
    <n v="10993713"/>
    <s v="55178_G_CT-2"/>
    <x v="0"/>
    <x v="0"/>
    <n v="50.3979"/>
    <n v="50.365765599999897"/>
    <n v="50.365702540000001"/>
    <n v="-6.3059999895642704E-5"/>
    <m/>
  </r>
  <r>
    <x v="22"/>
    <s v="29037"/>
    <s v="DOGWOOD ENERGY FACILITY PLEASANT HILL"/>
    <n v="7359211"/>
    <n v="10993713"/>
    <s v="55178_G_CT-2"/>
    <x v="0"/>
    <x v="1"/>
    <n v="0.30170000000000002"/>
    <n v="1.8788973390000001"/>
    <n v="1.87889671529"/>
    <n v="-6.2371000009164845E-7"/>
    <m/>
  </r>
  <r>
    <x v="22"/>
    <s v="29037"/>
    <s v="DOGWOOD ENERGY FACILITY PLEASANT HILL"/>
    <n v="7359211"/>
    <n v="10993813"/>
    <s v="55178_G_CT-1"/>
    <x v="0"/>
    <x v="0"/>
    <n v="50.196100000000001"/>
    <n v="50.193832049999997"/>
    <n v="50.19373375"/>
    <n v="-9.8299999997664145E-5"/>
    <m/>
  </r>
  <r>
    <x v="22"/>
    <s v="29037"/>
    <s v="DOGWOOD ENERGY FACILITY PLEASANT HILL"/>
    <n v="7359211"/>
    <n v="10993813"/>
    <s v="55178_G_CT-1"/>
    <x v="0"/>
    <x v="1"/>
    <n v="0.2833"/>
    <n v="1.8573688964999999"/>
    <n v="1.85736975401"/>
    <n v="8.5751000011846656E-7"/>
    <m/>
  </r>
  <r>
    <x v="22"/>
    <s v="29037"/>
    <s v="DOGWOOD ENERGY FACILITY PLEASANT HILL"/>
    <n v="7359211"/>
    <n v="10993913"/>
    <s v="55178_G_ST-1"/>
    <x v="1"/>
    <x v="0"/>
    <n v="1.0145"/>
    <m/>
    <n v="1.01473198106"/>
    <n v="2.3198105999999719E-4"/>
    <m/>
  </r>
  <r>
    <x v="22"/>
    <s v="29037"/>
    <s v="DOGWOOD ENERGY FACILITY PLEASANT HILL"/>
    <n v="7359211"/>
    <n v="10993913"/>
    <s v="55178_G_ST-1"/>
    <x v="1"/>
    <x v="1"/>
    <n v="6.1000000000000004E-3"/>
    <m/>
    <n v="6.1013946334999899E-3"/>
    <n v="1.3946334999894935E-6"/>
    <m/>
  </r>
  <r>
    <x v="22"/>
    <s v="29037"/>
    <s v="KCP AND L GREATER MISSOURI OPERATIONS CO RALPH GREEN GENERATING STATION"/>
    <n v="7357911"/>
    <n v="11009513"/>
    <s v="2092_G_3"/>
    <x v="0"/>
    <x v="0"/>
    <n v="16.2089"/>
    <n v="16.208967774999898"/>
    <n v="16.208971019900002"/>
    <n v="3.2449001032830438E-6"/>
    <m/>
  </r>
  <r>
    <x v="22"/>
    <s v="29037"/>
    <s v="KCP AND L GREATER MISSOURI OPERATIONS CO RALPH GREEN GENERATING STATION"/>
    <n v="7357911"/>
    <n v="11009513"/>
    <s v="2092_G_3"/>
    <x v="0"/>
    <x v="1"/>
    <n v="5.4899999999999997E-2"/>
    <n v="5.4923995949999999E-2"/>
    <n v="5.4924001411399997E-2"/>
    <n v="5.4613999989072681E-9"/>
    <m/>
  </r>
  <r>
    <x v="22"/>
    <s v="29037"/>
    <s v="KCP AND L GREATER MISSOURI OPERATIONS CO SOUTH HARPER GENERATING STATION"/>
    <n v="10734511"/>
    <n v="59224813"/>
    <s v="56151_G_GT1"/>
    <x v="0"/>
    <x v="0"/>
    <n v="0.97199999999999998"/>
    <n v="0.971853882"/>
    <n v="0.971854"/>
    <n v="1.1799999999340116E-7"/>
    <m/>
  </r>
  <r>
    <x v="22"/>
    <s v="29037"/>
    <s v="KCP AND L GREATER MISSOURI OPERATIONS CO SOUTH HARPER GENERATING STATION"/>
    <n v="10734511"/>
    <n v="59224813"/>
    <s v="56151_G_GT1"/>
    <x v="0"/>
    <x v="1"/>
    <n v="1.04E-2"/>
    <n v="1.0445000649999999E-2"/>
    <n v="1.044500011E-2"/>
    <n v="-5.3999999957698996E-10"/>
    <m/>
  </r>
  <r>
    <x v="22"/>
    <s v="29037"/>
    <s v="KCP AND L GREATER MISSOURI OPERATIONS CO SOUTH HARPER GENERATING STATION"/>
    <n v="10734511"/>
    <n v="59224913"/>
    <s v="56151_G_GT3"/>
    <x v="0"/>
    <x v="0"/>
    <n v="0.75700000000000001"/>
    <n v="0.75829797350000006"/>
    <n v="0.75829799999999903"/>
    <n v="2.649999897297306E-8"/>
    <m/>
  </r>
  <r>
    <x v="22"/>
    <s v="29037"/>
    <s v="KCP AND L GREATER MISSOURI OPERATIONS CO SOUTH HARPER GENERATING STATION"/>
    <n v="10734511"/>
    <n v="59224913"/>
    <s v="56151_G_GT3"/>
    <x v="0"/>
    <x v="1"/>
    <n v="7.6E-3"/>
    <n v="7.5840005850000003E-3"/>
    <n v="7.58400000999999E-3"/>
    <n v="-5.7500001027915859E-10"/>
    <m/>
  </r>
  <r>
    <x v="22"/>
    <s v="29037"/>
    <s v="KCP AND L GREATER MISSOURI OPERATIONS CO SOUTH HARPER GENERATING STATION"/>
    <n v="10734511"/>
    <n v="59225013"/>
    <s v="56151_G_GT2"/>
    <x v="0"/>
    <x v="0"/>
    <n v="0.92900000000000005"/>
    <n v="0.92876190199999997"/>
    <n v="0.92876199999999998"/>
    <n v="9.8000000003928278E-8"/>
    <m/>
  </r>
  <r>
    <x v="22"/>
    <s v="29037"/>
    <s v="KCP AND L GREATER MISSOURI OPERATIONS CO SOUTH HARPER GENERATING STATION"/>
    <n v="10734511"/>
    <n v="59225013"/>
    <s v="56151_G_GT2"/>
    <x v="0"/>
    <x v="1"/>
    <n v="1.06E-2"/>
    <n v="1.0640998840000001E-2"/>
    <n v="1.0640999999999999E-2"/>
    <n v="1.1599999988343157E-9"/>
    <m/>
  </r>
  <r>
    <x v="22"/>
    <s v="29051"/>
    <s v="AMEREN MISSOURI FAIRGROUNDS COMBUSTION TURBINE"/>
    <n v="7543511"/>
    <n v="11983013"/>
    <s v="2082_G_1"/>
    <x v="0"/>
    <x v="0"/>
    <n v="1.8666"/>
    <n v="3.9294001464999999"/>
    <n v="3.9293999999999998"/>
    <n v="-1.4650000013105569E-7"/>
    <m/>
  </r>
  <r>
    <x v="22"/>
    <s v="29051"/>
    <s v="AMEREN MISSOURI FAIRGROUNDS COMBUSTION TURBINE"/>
    <n v="7543511"/>
    <n v="11983013"/>
    <s v="2082_G_1"/>
    <x v="0"/>
    <x v="1"/>
    <n v="3.2000000000000002E-3"/>
    <n v="1.637300049"/>
    <n v="1.6373"/>
    <n v="-4.900000005747529E-8"/>
    <m/>
  </r>
  <r>
    <x v="22"/>
    <s v="29051"/>
    <s v="AMEREN MISSOURI MOREAU COMBUSTION TURBINE"/>
    <n v="7542511"/>
    <n v="11994813"/>
    <s v="6652_G_1"/>
    <x v="0"/>
    <x v="0"/>
    <n v="2.2665000000000002"/>
    <n v="5.2389995100000002"/>
    <n v="5.2389999999999999"/>
    <n v="4.8999999968657448E-7"/>
    <m/>
  </r>
  <r>
    <x v="22"/>
    <s v="29051"/>
    <s v="AMEREN MISSOURI MOREAU COMBUSTION TURBINE"/>
    <n v="7542511"/>
    <n v="11994813"/>
    <s v="6652_G_1"/>
    <x v="0"/>
    <x v="1"/>
    <n v="3.8999999999999998E-3"/>
    <n v="2.1829999999999998"/>
    <n v="2.1830001999999999"/>
    <n v="2.0000000011677344E-7"/>
    <m/>
  </r>
  <r>
    <x v="22"/>
    <s v="29051"/>
    <s v="AMERESCO JEFFERSON CITY LLC"/>
    <n v="13577611"/>
    <n v="79204913"/>
    <s v="56896_G_1"/>
    <x v="1"/>
    <x v="0"/>
    <n v="9.1324000000000005"/>
    <m/>
    <n v="9.1520881900000006"/>
    <n v="1.9688190000000105E-2"/>
    <m/>
  </r>
  <r>
    <x v="22"/>
    <s v="29051"/>
    <s v="AMERESCO JEFFERSON CITY LLC"/>
    <n v="13577611"/>
    <n v="79204913"/>
    <s v="56896_G_1"/>
    <x v="1"/>
    <x v="1"/>
    <n v="1.1857"/>
    <m/>
    <n v="1.18825631999999"/>
    <n v="2.5563199999900643E-3"/>
    <m/>
  </r>
  <r>
    <x v="22"/>
    <s v="29051"/>
    <s v="AMERESCO JEFFERSON CITY LLC"/>
    <n v="13577611"/>
    <n v="79205013"/>
    <s v="56896_G_2"/>
    <x v="1"/>
    <x v="0"/>
    <n v="8.3353000000000002"/>
    <m/>
    <n v="8.3532705699999905"/>
    <n v="1.797056999999036E-2"/>
    <m/>
  </r>
  <r>
    <x v="22"/>
    <s v="29051"/>
    <s v="AMERESCO JEFFERSON CITY LLC"/>
    <n v="13577611"/>
    <n v="79205013"/>
    <s v="56896_G_2"/>
    <x v="1"/>
    <x v="1"/>
    <n v="1.1757"/>
    <m/>
    <n v="1.1782346699999899"/>
    <n v="2.5346699999899691E-3"/>
    <m/>
  </r>
  <r>
    <x v="22"/>
    <s v="29051"/>
    <s v="AMERESCO JEFFERSON CITY LLC"/>
    <n v="13577611"/>
    <n v="79205113"/>
    <s v="56896_G_3"/>
    <x v="1"/>
    <x v="0"/>
    <n v="9.0725999999999996"/>
    <m/>
    <n v="9.0921600399999996"/>
    <n v="1.9560040000000001E-2"/>
    <m/>
  </r>
  <r>
    <x v="22"/>
    <s v="29051"/>
    <s v="AMERESCO JEFFERSON CITY LLC"/>
    <n v="13577611"/>
    <n v="79205113"/>
    <s v="56896_G_3"/>
    <x v="1"/>
    <x v="1"/>
    <n v="1.1406000000000001"/>
    <m/>
    <n v="1.1430589929999899"/>
    <n v="2.4589929999898619E-3"/>
    <m/>
  </r>
  <r>
    <x v="22"/>
    <s v="29069"/>
    <s v="KENNETT GENERATING PLANT ANTHONY STREET"/>
    <n v="6031511"/>
    <n v="24467213"/>
    <s v="2139_G_13"/>
    <x v="1"/>
    <x v="0"/>
    <n v="2.2789999999999999"/>
    <m/>
    <n v="2.2795211506199999"/>
    <n v="5.2115062000002155E-4"/>
    <m/>
  </r>
  <r>
    <x v="22"/>
    <s v="29069"/>
    <s v="KENNETT GENERATING PLANT ANTHONY STREET"/>
    <n v="6031511"/>
    <n v="24467213"/>
    <s v="2139_G_13"/>
    <x v="1"/>
    <x v="1"/>
    <n v="4.5999999999999999E-3"/>
    <m/>
    <n v="4.6010519008999997E-3"/>
    <n v="1.0519008999997428E-6"/>
    <m/>
  </r>
  <r>
    <x v="22"/>
    <s v="29069"/>
    <s v="KENNETT GENERATING PLANT ANTHONY STREET"/>
    <n v="6031511"/>
    <n v="24467313"/>
    <s v="2139_G_12"/>
    <x v="1"/>
    <x v="0"/>
    <n v="2.383"/>
    <m/>
    <n v="2.3835447834399899"/>
    <n v="5.44783439989871E-4"/>
    <m/>
  </r>
  <r>
    <x v="22"/>
    <s v="29069"/>
    <s v="KENNETT GENERATING PLANT ANTHONY STREET"/>
    <n v="6031511"/>
    <n v="24467313"/>
    <s v="2139_G_12"/>
    <x v="1"/>
    <x v="1"/>
    <n v="4.8999999999999998E-3"/>
    <m/>
    <n v="4.9011204595999997E-3"/>
    <n v="1.1204595999998387E-6"/>
    <m/>
  </r>
  <r>
    <x v="22"/>
    <s v="29069"/>
    <s v="KENNETT GENERATING PLANT ANTHONY STREET"/>
    <n v="6031511"/>
    <n v="24467413"/>
    <s v="2139_G_11"/>
    <x v="1"/>
    <x v="0"/>
    <n v="0.15820000000000001"/>
    <m/>
    <n v="0.158236169174999"/>
    <n v="3.6169174998990083E-5"/>
    <m/>
  </r>
  <r>
    <x v="22"/>
    <s v="29069"/>
    <s v="KENNETT GENERATING PLANT ANTHONY STREET"/>
    <n v="6031511"/>
    <n v="24467713"/>
    <s v="2139_G_10"/>
    <x v="1"/>
    <x v="0"/>
    <n v="10.987399999999999"/>
    <m/>
    <n v="11.004168743316001"/>
    <n v="1.6768743316001533E-2"/>
    <m/>
  </r>
  <r>
    <x v="22"/>
    <s v="29069"/>
    <s v="KENNETT GENERATING PLANT ANTHONY STREET"/>
    <n v="6031511"/>
    <n v="24467713"/>
    <s v="2139_G_10"/>
    <x v="1"/>
    <x v="1"/>
    <n v="0.72219999999999995"/>
    <m/>
    <n v="0.72330221296019903"/>
    <n v="1.1022129601990782E-3"/>
    <m/>
  </r>
  <r>
    <x v="22"/>
    <s v="29069"/>
    <s v="MALDEN MUNICIPAL POWER AND LIGHT S BECKWITH"/>
    <n v="6031211"/>
    <n v="24468213"/>
    <s v="2142_G_8"/>
    <x v="1"/>
    <x v="0"/>
    <n v="0.30499999999999999"/>
    <m/>
    <n v="0.30546548494519898"/>
    <n v="4.6548494519899064E-4"/>
    <m/>
  </r>
  <r>
    <x v="22"/>
    <s v="29069"/>
    <s v="MALDEN MUNICIPAL POWER AND LIGHT S BECKWITH"/>
    <n v="6031211"/>
    <n v="24468213"/>
    <s v="2142_G_8"/>
    <x v="1"/>
    <x v="1"/>
    <n v="0.02"/>
    <m/>
    <n v="2.0030522782518E-2"/>
    <n v="3.0522782517999891E-5"/>
    <m/>
  </r>
  <r>
    <x v="22"/>
    <s v="29069"/>
    <s v="ST FRANCIS POWER PLANT CAMPBELL"/>
    <n v="6031711"/>
    <n v="24465413"/>
    <s v="7604_G_1"/>
    <x v="0"/>
    <x v="0"/>
    <n v="15.340299999999999"/>
    <n v="15.195902344999899"/>
    <n v="15.195908510000001"/>
    <n v="6.1650001015323141E-6"/>
    <m/>
  </r>
  <r>
    <x v="22"/>
    <s v="29069"/>
    <s v="ST FRANCIS POWER PLANT CAMPBELL"/>
    <n v="6031711"/>
    <n v="24465413"/>
    <s v="7604_G_1"/>
    <x v="0"/>
    <x v="1"/>
    <n v="0.70799999999999996"/>
    <n v="0.71112017800000005"/>
    <n v="0.7111195092"/>
    <n v="-6.688000000476535E-7"/>
    <m/>
  </r>
  <r>
    <x v="22"/>
    <s v="29069"/>
    <s v="ST FRANCIS POWER PLANT CAMPBELL"/>
    <n v="6031711"/>
    <n v="24465613"/>
    <s v="7604_G_2"/>
    <x v="0"/>
    <x v="0"/>
    <n v="15.897500000000001"/>
    <n v="15.95991504"/>
    <n v="15.959892910000001"/>
    <n v="-2.2129999999620509E-5"/>
    <m/>
  </r>
  <r>
    <x v="22"/>
    <s v="29069"/>
    <s v="ST FRANCIS POWER PLANT CAMPBELL"/>
    <n v="6031711"/>
    <n v="24465613"/>
    <s v="7604_G_2"/>
    <x v="0"/>
    <x v="1"/>
    <n v="1.0001"/>
    <n v="0.99546069349999999"/>
    <n v="0.99546052819999997"/>
    <n v="-1.6530000002124012E-7"/>
    <m/>
  </r>
  <r>
    <x v="22"/>
    <s v="29071"/>
    <s v="AMEREN MISSOURI LABADIE PLANT"/>
    <n v="6032111"/>
    <n v="24463913"/>
    <s v="2103_B_1"/>
    <x v="0"/>
    <x v="0"/>
    <n v="1757.6"/>
    <n v="1757.5877499999999"/>
    <n v="1757.5846624999999"/>
    <n v="-3.0874999999923602E-3"/>
    <m/>
  </r>
  <r>
    <x v="22"/>
    <s v="29071"/>
    <s v="AMEREN MISSOURI LABADIE PLANT"/>
    <n v="6032111"/>
    <n v="24463913"/>
    <s v="2103_B_1"/>
    <x v="0"/>
    <x v="1"/>
    <n v="8169.4799999999896"/>
    <n v="8169.4859999999999"/>
    <n v="8169.4808789999997"/>
    <n v="-5.1210000001447042E-3"/>
    <m/>
  </r>
  <r>
    <x v="22"/>
    <s v="29071"/>
    <s v="AMEREN MISSOURI LABADIE PLANT"/>
    <n v="6032111"/>
    <n v="24464013"/>
    <s v="2103_B_2"/>
    <x v="0"/>
    <x v="0"/>
    <n v="1803.03"/>
    <n v="1802.8965000000001"/>
    <n v="1802.8959517000001"/>
    <n v="-5.4829999999128631E-4"/>
    <m/>
  </r>
  <r>
    <x v="22"/>
    <s v="29071"/>
    <s v="AMEREN MISSOURI LABADIE PLANT"/>
    <n v="6032111"/>
    <n v="24464013"/>
    <s v="2103_B_2"/>
    <x v="0"/>
    <x v="1"/>
    <n v="8101.5699999999897"/>
    <n v="8101.5614999999998"/>
    <n v="8101.5490034999902"/>
    <n v="-1.2496500009547162E-2"/>
    <m/>
  </r>
  <r>
    <x v="22"/>
    <s v="29071"/>
    <s v="AMEREN MISSOURI LABADIE PLANT"/>
    <n v="6032111"/>
    <n v="24464113"/>
    <s v="2103_B_3"/>
    <x v="0"/>
    <x v="0"/>
    <n v="1650.3"/>
    <n v="1650.4282499999999"/>
    <n v="1650.4304219999999"/>
    <n v="2.1719999999731954E-3"/>
    <m/>
  </r>
  <r>
    <x v="22"/>
    <s v="29071"/>
    <s v="AMEREN MISSOURI LABADIE PLANT"/>
    <n v="6032111"/>
    <n v="24464113"/>
    <s v="2103_B_3"/>
    <x v="0"/>
    <x v="1"/>
    <n v="8068.52"/>
    <n v="8068.5735000000004"/>
    <n v="8068.5832145209997"/>
    <n v="9.714520999295928E-3"/>
    <m/>
  </r>
  <r>
    <x v="22"/>
    <s v="29071"/>
    <s v="AMEREN MISSOURI LABADIE PLANT"/>
    <n v="6032111"/>
    <n v="24464513"/>
    <s v="2103_B_4"/>
    <x v="0"/>
    <x v="0"/>
    <n v="1365.12"/>
    <n v="1365.1010000000001"/>
    <n v="1365.0982303999999"/>
    <n v="-2.7696000001924403E-3"/>
    <m/>
  </r>
  <r>
    <x v="22"/>
    <s v="29071"/>
    <s v="AMEREN MISSOURI LABADIE PLANT"/>
    <n v="6032111"/>
    <n v="24464513"/>
    <s v="2103_B_4"/>
    <x v="0"/>
    <x v="1"/>
    <n v="6773.78"/>
    <n v="6773.7945"/>
    <n v="6773.8000434989899"/>
    <n v="5.5434989899367793E-3"/>
    <m/>
  </r>
  <r>
    <x v="22"/>
    <s v="29077"/>
    <s v="CITY UTILITIES OF SPRINGFIELD MISSOURI JAMES RIVER POWER PLANT"/>
    <n v="7494511"/>
    <n v="11237413"/>
    <s v="2161_B_5"/>
    <x v="0"/>
    <x v="0"/>
    <n v="40.302900000000001"/>
    <n v="40.225328124999997"/>
    <n v="40.225313319999998"/>
    <n v="-1.4804999999284973E-5"/>
    <m/>
  </r>
  <r>
    <x v="22"/>
    <s v="29077"/>
    <s v="CITY UTILITIES OF SPRINGFIELD MISSOURI JAMES RIVER POWER PLANT"/>
    <n v="7494511"/>
    <n v="11237413"/>
    <s v="2161_B_5"/>
    <x v="0"/>
    <x v="1"/>
    <n v="0.9"/>
    <n v="0.91135754399999902"/>
    <n v="0.91135782759999995"/>
    <n v="2.8360000092764182E-7"/>
    <m/>
  </r>
  <r>
    <x v="22"/>
    <s v="29077"/>
    <s v="CITY UTILITIES OF SPRINGFIELD MISSOURI JAMES RIVER POWER PLANT"/>
    <n v="7494511"/>
    <n v="11237613"/>
    <s v="2161_G_GT2"/>
    <x v="0"/>
    <x v="0"/>
    <n v="39.400100000000002"/>
    <n v="39.45355078"/>
    <n v="39.453511249389997"/>
    <n v="-3.9530610003168931E-5"/>
    <m/>
  </r>
  <r>
    <x v="22"/>
    <s v="29077"/>
    <s v="CITY UTILITIES OF SPRINGFIELD MISSOURI JAMES RIVER POWER PLANT"/>
    <n v="7494511"/>
    <n v="11237613"/>
    <s v="2161_G_GT2"/>
    <x v="0"/>
    <x v="1"/>
    <n v="0.1082"/>
    <n v="0.16323143004999999"/>
    <n v="0.163231509803"/>
    <n v="7.9753000009619157E-8"/>
    <m/>
  </r>
  <r>
    <x v="22"/>
    <s v="29077"/>
    <s v="CITY UTILITIES OF SPRINGFIELD MISSOURI JAMES RIVER POWER PLANT"/>
    <n v="7494511"/>
    <n v="11237913"/>
    <s v="2161_G_GT1"/>
    <x v="0"/>
    <x v="0"/>
    <n v="36.131300000000003"/>
    <n v="36.12966797"/>
    <n v="36.129583562900002"/>
    <n v="-8.440709999746332E-5"/>
    <m/>
  </r>
  <r>
    <x v="22"/>
    <s v="29077"/>
    <s v="CITY UTILITIES OF SPRINGFIELD MISSOURI JAMES RIVER POWER PLANT"/>
    <n v="7494511"/>
    <n v="11237913"/>
    <s v="2161_G_GT1"/>
    <x v="0"/>
    <x v="1"/>
    <n v="9.5100000000000004E-2"/>
    <n v="0.14922474669999999"/>
    <n v="0.149225017125999"/>
    <n v="2.7042599901050401E-7"/>
    <m/>
  </r>
  <r>
    <x v="22"/>
    <s v="29077"/>
    <s v="CITY UTILITIES OF SPRINGFIELD MISSOURI JAMES RIVER POWER PLANT"/>
    <n v="7494511"/>
    <n v="11238613"/>
    <s v="2161_B_4"/>
    <x v="0"/>
    <x v="0"/>
    <n v="27.18"/>
    <n v="27.042814454999998"/>
    <n v="27.0428207120999"/>
    <n v="6.2570999013189521E-6"/>
    <m/>
  </r>
  <r>
    <x v="22"/>
    <s v="29077"/>
    <s v="CITY UTILITIES OF SPRINGFIELD MISSOURI JAMES RIVER POWER PLANT"/>
    <n v="7494511"/>
    <n v="11238613"/>
    <s v="2161_B_4"/>
    <x v="0"/>
    <x v="1"/>
    <n v="0.7"/>
    <n v="0.67517199699999997"/>
    <n v="0.67517169762999996"/>
    <n v="-2.9937000001201142E-7"/>
    <m/>
  </r>
  <r>
    <x v="22"/>
    <s v="29077"/>
    <s v="CITY UTILITIES OF SPRINGFIELD MISSOURI JOHN TWITTY ENERGY CENTER"/>
    <n v="7496411"/>
    <n v="11215013"/>
    <s v="6195_G_GT1A"/>
    <x v="0"/>
    <x v="0"/>
    <n v="9.1000999999999994"/>
    <n v="8.9463730449999996"/>
    <n v="8.9463697218999894"/>
    <n v="-3.3231000102773578E-6"/>
    <m/>
  </r>
  <r>
    <x v="22"/>
    <s v="29077"/>
    <s v="CITY UTILITIES OF SPRINGFIELD MISSOURI JOHN TWITTY ENERGY CENTER"/>
    <n v="7496411"/>
    <n v="11215013"/>
    <s v="6195_G_GT1A"/>
    <x v="0"/>
    <x v="1"/>
    <n v="3.5700000000000003E-2"/>
    <n v="3.5508022309999998E-2"/>
    <n v="3.5508000422000002E-2"/>
    <n v="-2.1887999995806595E-8"/>
    <m/>
  </r>
  <r>
    <x v="22"/>
    <s v="29077"/>
    <s v="CITY UTILITIES OF SPRINGFIELD MISSOURI JOHN TWITTY ENERGY CENTER"/>
    <n v="7496411"/>
    <n v="11215213"/>
    <s v="6195_B_1"/>
    <x v="0"/>
    <x v="0"/>
    <n v="318.67950000000002"/>
    <n v="318.75446875"/>
    <n v="318.75465584878998"/>
    <n v="1.8709878997924534E-4"/>
    <m/>
  </r>
  <r>
    <x v="22"/>
    <s v="29077"/>
    <s v="CITY UTILITIES OF SPRINGFIELD MISSOURI JOHN TWITTY ENERGY CENTER"/>
    <n v="7496411"/>
    <n v="11215213"/>
    <s v="6195_B_1"/>
    <x v="0"/>
    <x v="1"/>
    <n v="2848.0689000000002"/>
    <n v="2845.6695"/>
    <n v="2845.6703965013498"/>
    <n v="8.9650134987095953E-4"/>
    <m/>
  </r>
  <r>
    <x v="22"/>
    <s v="29077"/>
    <s v="CITY UTILITIES OF SPRINGFIELD MISSOURI JOHN TWITTY ENERGY CENTER"/>
    <n v="7496411"/>
    <n v="11216513"/>
    <s v="6195_G_GT1"/>
    <x v="0"/>
    <x v="0"/>
    <n v="8.0002999999999904"/>
    <n v="8.0477065450000005"/>
    <n v="8.0477056399999896"/>
    <n v="-9.0500001093118954E-7"/>
    <m/>
  </r>
  <r>
    <x v="22"/>
    <s v="29077"/>
    <s v="CITY UTILITIES OF SPRINGFIELD MISSOURI JOHN TWITTY ENERGY CENTER"/>
    <n v="7496411"/>
    <n v="11216513"/>
    <s v="6195_G_GT1"/>
    <x v="0"/>
    <x v="1"/>
    <n v="3.39E-2"/>
    <n v="3.3780487059999899E-2"/>
    <n v="3.3780501251999898E-2"/>
    <n v="1.4191999998802718E-8"/>
    <m/>
  </r>
  <r>
    <x v="22"/>
    <s v="29077"/>
    <s v="CITY UTILITIES OF SPRINGFIELD MISSOURI JOHN TWITTY ENERGY CENTER"/>
    <n v="7496411"/>
    <n v="11217013"/>
    <s v="6195_G_GT2A"/>
    <x v="0"/>
    <x v="0"/>
    <n v="8.4"/>
    <n v="7.8795654299999898"/>
    <n v="7.8795630729999901"/>
    <n v="-2.3569999996198021E-6"/>
    <m/>
  </r>
  <r>
    <x v="22"/>
    <s v="29077"/>
    <s v="CITY UTILITIES OF SPRINGFIELD MISSOURI JOHN TWITTY ENERGY CENTER"/>
    <n v="7496411"/>
    <n v="11217013"/>
    <s v="6195_G_GT2A"/>
    <x v="0"/>
    <x v="1"/>
    <n v="3.5200000000000002E-2"/>
    <n v="3.4923957824999997E-2"/>
    <n v="3.4924000832E-2"/>
    <n v="4.3007000002925899E-8"/>
    <m/>
  </r>
  <r>
    <x v="22"/>
    <s v="29077"/>
    <s v="CITY UTILITIES OF SPRINGFIELD MISSOURI JOHN TWITTY ENERGY CENTER"/>
    <n v="7496411"/>
    <n v="11218013"/>
    <s v="6195_G_GT2"/>
    <x v="0"/>
    <x v="0"/>
    <n v="8.3800000000000008"/>
    <n v="7.5761044899999996"/>
    <n v="7.576108713"/>
    <n v="4.2230000003584678E-6"/>
    <m/>
  </r>
  <r>
    <x v="22"/>
    <s v="29077"/>
    <s v="CITY UTILITIES OF SPRINGFIELD MISSOURI JOHN TWITTY ENERGY CENTER"/>
    <n v="7496411"/>
    <n v="11218013"/>
    <s v="6195_G_GT2"/>
    <x v="0"/>
    <x v="1"/>
    <n v="3.7900000000000003E-2"/>
    <n v="3.7613487245E-2"/>
    <n v="3.761350091E-2"/>
    <n v="1.3664999999607463E-8"/>
    <m/>
  </r>
  <r>
    <x v="22"/>
    <s v="29077"/>
    <s v="CITY UTILITIES OF SPRINGFIELD MISSOURI JOHN TWITTY ENERGY CENTER"/>
    <n v="7496411"/>
    <n v="91542013"/>
    <s v="6195_B_2"/>
    <x v="0"/>
    <x v="0"/>
    <n v="491"/>
    <n v="490.7600625"/>
    <n v="490.76014364269997"/>
    <n v="8.1142699968950183E-5"/>
    <m/>
  </r>
  <r>
    <x v="22"/>
    <s v="29077"/>
    <s v="CITY UTILITIES OF SPRINGFIELD MISSOURI JOHN TWITTY ENERGY CENTER"/>
    <n v="7496411"/>
    <n v="91542013"/>
    <s v="6195_B_2"/>
    <x v="0"/>
    <x v="1"/>
    <n v="467.51900000000001"/>
    <n v="467.49396875000002"/>
    <n v="467.494332817763"/>
    <n v="3.640677629732636E-4"/>
    <m/>
  </r>
  <r>
    <x v="22"/>
    <s v="29077"/>
    <s v="CITY UTILITIES OF SPRINGFIELD N L MCCARTNEY DIST GENERATION"/>
    <n v="7498011"/>
    <n v="11195813"/>
    <s v="7903_G_MGS2B"/>
    <x v="0"/>
    <x v="0"/>
    <n v="9.49"/>
    <n v="9.4322666000000002"/>
    <n v="9.4322645100999996"/>
    <n v="-2.0899000006124879E-6"/>
    <m/>
  </r>
  <r>
    <x v="22"/>
    <s v="29077"/>
    <s v="CITY UTILITIES OF SPRINGFIELD N L MCCARTNEY DIST GENERATION"/>
    <n v="7498011"/>
    <n v="11195813"/>
    <s v="7903_G_MGS2B"/>
    <x v="0"/>
    <x v="1"/>
    <n v="5.0999999999999997E-2"/>
    <n v="5.1014644599999999E-2"/>
    <n v="5.1014501410000003E-2"/>
    <n v="-1.4318999999596294E-7"/>
    <m/>
  </r>
  <r>
    <x v="22"/>
    <s v="29077"/>
    <s v="CITY UTILITIES OF SPRINGFIELD N L MCCARTNEY DIST GENERATION"/>
    <n v="7498011"/>
    <n v="11195913"/>
    <s v="7903_G_MGS1B"/>
    <x v="0"/>
    <x v="0"/>
    <n v="10.059100000000001"/>
    <n v="9.9753290999999997"/>
    <n v="9.9753247220999999"/>
    <n v="-4.377899999852275E-6"/>
    <m/>
  </r>
  <r>
    <x v="22"/>
    <s v="29077"/>
    <s v="CITY UTILITIES OF SPRINGFIELD N L MCCARTNEY DIST GENERATION"/>
    <n v="7498011"/>
    <n v="11195913"/>
    <s v="7903_G_MGS1B"/>
    <x v="0"/>
    <x v="1"/>
    <n v="5.8099999999999999E-2"/>
    <n v="5.8105514549999897E-2"/>
    <n v="5.8105503751999903E-2"/>
    <n v="-1.0797999994149876E-8"/>
    <m/>
  </r>
  <r>
    <x v="22"/>
    <s v="29077"/>
    <s v="CITY UTILITIES OF SPRINGFIELD N L MCCARTNEY DIST GENERATION"/>
    <n v="7498011"/>
    <n v="11196013"/>
    <s v="7903_G_MSG2"/>
    <x v="0"/>
    <x v="0"/>
    <n v="9.5489999999999995"/>
    <n v="9.5192695299999901"/>
    <n v="9.5192725209999907"/>
    <n v="2.991000000562849E-6"/>
    <m/>
  </r>
  <r>
    <x v="22"/>
    <s v="29077"/>
    <s v="CITY UTILITIES OF SPRINGFIELD N L MCCARTNEY DIST GENERATION"/>
    <n v="7498011"/>
    <n v="11196013"/>
    <s v="7903_G_MSG2"/>
    <x v="0"/>
    <x v="1"/>
    <n v="5.28E-2"/>
    <n v="5.2772319799999898E-2"/>
    <n v="5.27725014109999E-2"/>
    <n v="1.8161100000246844E-7"/>
    <m/>
  </r>
  <r>
    <x v="22"/>
    <s v="29077"/>
    <s v="CITY UTILITIES OF SPRINGFIELD N L MCCARTNEY DIST GENERATION"/>
    <n v="7498011"/>
    <n v="11196113"/>
    <s v="7903_G_MGS1"/>
    <x v="0"/>
    <x v="0"/>
    <n v="9.5960000000000001"/>
    <n v="9.5867480450000002"/>
    <n v="9.5867612171999905"/>
    <n v="1.3172199990307831E-5"/>
    <m/>
  </r>
  <r>
    <x v="22"/>
    <s v="29077"/>
    <s v="CITY UTILITIES OF SPRINGFIELD N L MCCARTNEY DIST GENERATION"/>
    <n v="7498011"/>
    <n v="11196113"/>
    <s v="7903_G_MGS1"/>
    <x v="0"/>
    <x v="1"/>
    <n v="5.4399999999999997E-2"/>
    <n v="5.4469463349999997E-2"/>
    <n v="5.4469500912E-2"/>
    <n v="3.7562000003432683E-8"/>
    <m/>
  </r>
  <r>
    <x v="22"/>
    <s v="29079"/>
    <s v="TRENTON MUNICIPAL UTILITIES TRENTON PEAKING PLANT"/>
    <n v="7528911"/>
    <n v="11609013"/>
    <s v="698_G_4"/>
    <x v="1"/>
    <x v="0"/>
    <n v="0.25750000000000001"/>
    <m/>
    <n v="0.25789298304942998"/>
    <n v="3.9298304942997353E-4"/>
    <m/>
  </r>
  <r>
    <x v="22"/>
    <s v="29079"/>
    <s v="TRENTON MUNICIPAL UTILITIES TRENTON PEAKING PLANT"/>
    <n v="7528911"/>
    <n v="11609013"/>
    <s v="698_G_4"/>
    <x v="1"/>
    <x v="1"/>
    <n v="1E-4"/>
    <m/>
    <n v="1.0015261582133999E-4"/>
    <n v="1.5261582133998858E-7"/>
    <m/>
  </r>
  <r>
    <x v="22"/>
    <s v="29079"/>
    <s v="TRENTON MUNICIPAL UTILITIES TRENTON PEAKING PLANT"/>
    <n v="7528911"/>
    <n v="11609113"/>
    <s v="698_G_1"/>
    <x v="1"/>
    <x v="0"/>
    <n v="0.2676"/>
    <m/>
    <n v="0.26800840543387999"/>
    <n v="4.0840543387998807E-4"/>
    <m/>
  </r>
  <r>
    <x v="22"/>
    <s v="29079"/>
    <s v="TRENTON MUNICIPAL UTILITIES TRENTON PEAKING PLANT"/>
    <n v="7528911"/>
    <n v="11609113"/>
    <s v="698_G_1"/>
    <x v="1"/>
    <x v="1"/>
    <n v="1E-4"/>
    <m/>
    <n v="1.0015261582133999E-4"/>
    <n v="1.5261582133998858E-7"/>
    <m/>
  </r>
  <r>
    <x v="22"/>
    <s v="29079"/>
    <s v="TRENTON MUNICIPAL UTILITIES TRENTON PEAKING PLANT"/>
    <n v="7528911"/>
    <n v="11609313"/>
    <s v="698_G_5"/>
    <x v="1"/>
    <x v="0"/>
    <n v="0.25580000000000003"/>
    <m/>
    <n v="0.25619039645084002"/>
    <n v="3.9039645083999153E-4"/>
    <m/>
  </r>
  <r>
    <x v="22"/>
    <s v="29079"/>
    <s v="TRENTON MUNICIPAL UTILITIES TRENTON PEAKING PLANT"/>
    <n v="7528911"/>
    <n v="11609313"/>
    <s v="698_G_5"/>
    <x v="1"/>
    <x v="1"/>
    <n v="1E-4"/>
    <m/>
    <n v="1.0015261582133999E-4"/>
    <n v="1.5261582133998858E-7"/>
    <m/>
  </r>
  <r>
    <x v="22"/>
    <s v="29079"/>
    <s v="TRENTON MUNICIPAL UTILITIES TRENTON PEAKING PLANT"/>
    <n v="7528911"/>
    <n v="11609513"/>
    <s v="698_G_3"/>
    <x v="1"/>
    <x v="0"/>
    <n v="0.25690000000000002"/>
    <m/>
    <n v="0.25729208974905998"/>
    <n v="3.9208974905996508E-4"/>
    <m/>
  </r>
  <r>
    <x v="22"/>
    <s v="29079"/>
    <s v="TRENTON MUNICIPAL UTILITIES TRENTON PEAKING PLANT"/>
    <n v="7528911"/>
    <n v="11609513"/>
    <s v="698_G_3"/>
    <x v="1"/>
    <x v="1"/>
    <n v="1E-4"/>
    <m/>
    <n v="1.0015261582133999E-4"/>
    <n v="1.5261582133998858E-7"/>
    <m/>
  </r>
  <r>
    <x v="22"/>
    <s v="29079"/>
    <s v="TRENTON MUNICIPAL UTILITIES TRENTON PEAKING PLANT"/>
    <n v="7528911"/>
    <n v="11609613"/>
    <s v="698_G_2"/>
    <x v="1"/>
    <x v="0"/>
    <n v="0.26719999999999999"/>
    <m/>
    <n v="0.26760778667495999"/>
    <n v="4.0778667495999787E-4"/>
    <m/>
  </r>
  <r>
    <x v="22"/>
    <s v="29079"/>
    <s v="TRENTON MUNICIPAL UTILITIES TRENTON PEAKING PLANT"/>
    <n v="7528911"/>
    <n v="11609613"/>
    <s v="698_G_2"/>
    <x v="1"/>
    <x v="1"/>
    <n v="1E-4"/>
    <m/>
    <n v="1.0015261582133999E-4"/>
    <n v="1.5261582133998858E-7"/>
    <m/>
  </r>
  <r>
    <x v="22"/>
    <s v="29083"/>
    <s v="KANSAS CITY POWER AND LIGHT CO MONTROSE GENERATING STATION"/>
    <n v="7529611"/>
    <n v="11604113"/>
    <s v="2080_B_2"/>
    <x v="0"/>
    <x v="0"/>
    <n v="367.22699999999998"/>
    <n v="367.32509375000001"/>
    <n v="367.32498971000001"/>
    <n v="-1.0403999999653024E-4"/>
    <m/>
  </r>
  <r>
    <x v="22"/>
    <s v="29083"/>
    <s v="KANSAS CITY POWER AND LIGHT CO MONTROSE GENERATING STATION"/>
    <n v="7529611"/>
    <n v="11604113"/>
    <s v="2080_B_2"/>
    <x v="0"/>
    <x v="1"/>
    <n v="1053.32"/>
    <n v="1053.3219999999999"/>
    <n v="1053.3217491099899"/>
    <n v="-2.5089000996558752E-4"/>
    <m/>
  </r>
  <r>
    <x v="22"/>
    <s v="29083"/>
    <s v="KANSAS CITY POWER AND LIGHT CO MONTROSE GENERATING STATION"/>
    <n v="7529611"/>
    <n v="11604413"/>
    <s v="2080_B_3"/>
    <x v="0"/>
    <x v="0"/>
    <n v="370.42200000000003"/>
    <n v="370.42215625"/>
    <n v="370.4221058"/>
    <n v="-5.0450000003365858E-5"/>
    <m/>
  </r>
  <r>
    <x v="22"/>
    <s v="29083"/>
    <s v="KANSAS CITY POWER AND LIGHT CO MONTROSE GENERATING STATION"/>
    <n v="7529611"/>
    <n v="11604413"/>
    <s v="2080_B_3"/>
    <x v="0"/>
    <x v="1"/>
    <n v="1126.67"/>
    <n v="1126.671875"/>
    <n v="1126.6722050000999"/>
    <n v="3.3000009989336831E-4"/>
    <m/>
  </r>
  <r>
    <x v="22"/>
    <s v="29091"/>
    <s v="CITY OF WEST PLAINS-POWER STATION-POWER STATION"/>
    <n v="7544611"/>
    <n v="11572213"/>
    <s v="59664_G_UNIT2"/>
    <x v="1"/>
    <x v="0"/>
    <n v="1.09E-2"/>
    <m/>
    <n v="1.090249233536E-2"/>
    <n v="2.4923353599999587E-6"/>
    <m/>
  </r>
  <r>
    <x v="22"/>
    <s v="29091"/>
    <s v="CITY OF WEST PLAINS-POWER STATION-POWER STATION"/>
    <n v="7544611"/>
    <n v="11572213"/>
    <s v="59664_G_UNIT2"/>
    <x v="1"/>
    <x v="1"/>
    <n v="3.9999999999999899E-4"/>
    <m/>
    <n v="4.0009146490500001E-4"/>
    <n v="9.1464905001021474E-8"/>
    <m/>
  </r>
  <r>
    <x v="22"/>
    <s v="29091"/>
    <s v="CITY OF WEST PLAINS-POWER STATION-POWER STATION"/>
    <n v="7544611"/>
    <n v="11572513"/>
    <s v="59664_G_UNIT1"/>
    <x v="1"/>
    <x v="0"/>
    <n v="1.78E-2"/>
    <m/>
    <n v="1.7804069569031002E-2"/>
    <n v="4.0695690310017796E-6"/>
    <m/>
  </r>
  <r>
    <x v="22"/>
    <s v="29091"/>
    <s v="CITY OF WEST PLAINS-POWER STATION-POWER STATION"/>
    <n v="7544611"/>
    <n v="11572513"/>
    <s v="59664_G_UNIT1"/>
    <x v="1"/>
    <x v="1"/>
    <n v="4.0000000000000002E-4"/>
    <m/>
    <n v="4.0009144842999999E-4"/>
    <n v="9.1448429999970576E-8"/>
    <m/>
  </r>
  <r>
    <x v="22"/>
    <s v="29095"/>
    <s v="INDEPENDENCE POWER AND LIGHT BLUE VALLEY STATION"/>
    <n v="8100311"/>
    <n v="6089113"/>
    <s v="2132_B_3"/>
    <x v="0"/>
    <x v="0"/>
    <n v="11.6143"/>
    <n v="9.5566435550000008"/>
    <n v="9.5566467710000005"/>
    <n v="3.2159999996395072E-6"/>
    <m/>
  </r>
  <r>
    <x v="22"/>
    <s v="29095"/>
    <s v="INDEPENDENCE POWER AND LIGHT BLUE VALLEY STATION"/>
    <n v="8100311"/>
    <n v="6089113"/>
    <s v="2132_B_3"/>
    <x v="0"/>
    <x v="1"/>
    <n v="4.1700000000000001E-2"/>
    <n v="0.77618859849999999"/>
    <n v="0.776189060101099"/>
    <n v="4.6160109901105528E-7"/>
    <m/>
  </r>
  <r>
    <x v="22"/>
    <s v="29095"/>
    <s v="INDEPENDENCE POWER AND LIGHT BLUE VALLEY STATION"/>
    <n v="8100311"/>
    <n v="6089413"/>
    <s v="2132_B_1"/>
    <x v="1"/>
    <x v="0"/>
    <n v="7.56069999999999"/>
    <m/>
    <n v="7.5624286231999998"/>
    <n v="1.7286232000097712E-3"/>
    <m/>
  </r>
  <r>
    <x v="22"/>
    <s v="29095"/>
    <s v="INDEPENDENCE POWER AND LIGHT BLUE VALLEY STATION"/>
    <n v="8100311"/>
    <n v="6089413"/>
    <s v="2132_B_1"/>
    <x v="1"/>
    <x v="1"/>
    <n v="2.7199999999999998E-2"/>
    <m/>
    <n v="2.7206219644999901E-2"/>
    <n v="6.2196449999024628E-6"/>
    <m/>
  </r>
  <r>
    <x v="22"/>
    <s v="29095"/>
    <s v="INDEPENDENCE POWER AND LIGHT BLUE VALLEY STATION"/>
    <n v="8100311"/>
    <n v="6089813"/>
    <s v="2132_B_2"/>
    <x v="1"/>
    <x v="0"/>
    <n v="5.0438999999999998"/>
    <m/>
    <n v="5.04505325199999"/>
    <n v="1.153251999990168E-3"/>
    <m/>
  </r>
  <r>
    <x v="22"/>
    <s v="29095"/>
    <s v="INDEPENDENCE POWER AND LIGHT BLUE VALLEY STATION"/>
    <n v="8100311"/>
    <n v="6089813"/>
    <s v="2132_B_2"/>
    <x v="1"/>
    <x v="1"/>
    <n v="1.8100000000000002E-2"/>
    <m/>
    <n v="1.8104139608599999E-2"/>
    <n v="4.1396085999970134E-6"/>
    <m/>
  </r>
  <r>
    <x v="22"/>
    <s v="29095"/>
    <s v="INDEPENDENCE POWER AND LIGHT SUB STATION H"/>
    <n v="7577311"/>
    <n v="11539913"/>
    <s v="2135_G_2"/>
    <x v="1"/>
    <x v="0"/>
    <n v="12.424899999999999"/>
    <m/>
    <n v="12.4277412812744"/>
    <n v="2.8412812744011973E-3"/>
    <m/>
  </r>
  <r>
    <x v="22"/>
    <s v="29095"/>
    <s v="INDEPENDENCE POWER AND LIGHT SUB STATION H"/>
    <n v="7577311"/>
    <n v="11539913"/>
    <s v="2135_G_2"/>
    <x v="1"/>
    <x v="1"/>
    <n v="2.3400000000000001E-2"/>
    <m/>
    <n v="2.3405350650120001E-2"/>
    <n v="5.3506501200006884E-6"/>
    <m/>
  </r>
  <r>
    <x v="22"/>
    <s v="29095"/>
    <s v="INDEPENDENCE POWER AND LIGHT SUB STATION H"/>
    <n v="7577311"/>
    <n v="11540013"/>
    <s v="2135_G_1"/>
    <x v="1"/>
    <x v="0"/>
    <n v="9.8163999999999998"/>
    <m/>
    <n v="9.8186446227349897"/>
    <n v="2.2446227349899317E-3"/>
    <m/>
  </r>
  <r>
    <x v="22"/>
    <s v="29095"/>
    <s v="INDEPENDENCE POWER AND LIGHT SUB STATION H"/>
    <n v="7577311"/>
    <n v="11540013"/>
    <s v="2135_G_1"/>
    <x v="1"/>
    <x v="1"/>
    <n v="2.0399999999999901E-2"/>
    <m/>
    <n v="2.0404663471209901E-2"/>
    <n v="4.6634712100000753E-6"/>
    <m/>
  </r>
  <r>
    <x v="22"/>
    <s v="29095"/>
    <s v="INDEPENDENCE POWER AND LIGHT SUB STATION I"/>
    <n v="7577211"/>
    <n v="11540113"/>
    <s v="2136_G_1"/>
    <x v="1"/>
    <x v="0"/>
    <n v="2.7130999999999998"/>
    <m/>
    <n v="2.7172405085584002"/>
    <n v="4.1405085584003132E-3"/>
    <m/>
  </r>
  <r>
    <x v="22"/>
    <s v="29095"/>
    <s v="INDEPENDENCE POWER AND LIGHT SUB STATION I"/>
    <n v="7577211"/>
    <n v="11540113"/>
    <s v="2136_G_1"/>
    <x v="1"/>
    <x v="1"/>
    <n v="0.15529999999999999"/>
    <m/>
    <n v="0.155537019766049"/>
    <n v="2.3701976604900699E-4"/>
    <m/>
  </r>
  <r>
    <x v="22"/>
    <s v="29095"/>
    <s v="INDEPENDENCE POWER AND LIGHT SUB STATION I"/>
    <n v="7577211"/>
    <n v="11540213"/>
    <s v="2136_G_2"/>
    <x v="1"/>
    <x v="0"/>
    <n v="2.7717000000000001"/>
    <m/>
    <n v="2.7759300567649001"/>
    <n v="4.2300567649000698E-3"/>
    <m/>
  </r>
  <r>
    <x v="22"/>
    <s v="29095"/>
    <s v="INDEPENDENCE POWER AND LIGHT SUB STATION I"/>
    <n v="7577211"/>
    <n v="11540213"/>
    <s v="2136_G_2"/>
    <x v="1"/>
    <x v="1"/>
    <n v="0.15859999999999999"/>
    <m/>
    <n v="0.15884205605162"/>
    <n v="2.4205605162000432E-4"/>
    <m/>
  </r>
  <r>
    <x v="22"/>
    <s v="29095"/>
    <s v="INDEPENDENCE POWER AND LIGHT SUB STATION J"/>
    <n v="7577411"/>
    <n v="11539713"/>
    <s v="2134_G_1"/>
    <x v="1"/>
    <x v="0"/>
    <n v="2.1234999999999999"/>
    <m/>
    <n v="2.1267409297393001"/>
    <n v="3.2409297393001246E-3"/>
    <m/>
  </r>
  <r>
    <x v="22"/>
    <s v="29095"/>
    <s v="INDEPENDENCE POWER AND LIGHT SUB STATION J"/>
    <n v="7577411"/>
    <n v="11539713"/>
    <s v="2134_G_1"/>
    <x v="1"/>
    <x v="1"/>
    <n v="0.1215"/>
    <m/>
    <n v="0.12168542759789901"/>
    <n v="1.8542759789900998E-4"/>
    <m/>
  </r>
  <r>
    <x v="22"/>
    <s v="29095"/>
    <s v="INDEPENDENCE POWER AND LIGHT SUB STATION J"/>
    <n v="7577411"/>
    <n v="11539813"/>
    <s v="2134_G_2"/>
    <x v="1"/>
    <x v="0"/>
    <n v="0.65969999999999995"/>
    <m/>
    <n v="0.66070679076649896"/>
    <n v="1.0067907664990106E-3"/>
    <m/>
  </r>
  <r>
    <x v="22"/>
    <s v="29095"/>
    <s v="INDEPENDENCE POWER AND LIGHT SUB STATION J"/>
    <n v="7577411"/>
    <n v="11539813"/>
    <s v="2134_G_2"/>
    <x v="1"/>
    <x v="1"/>
    <n v="3.78E-2"/>
    <m/>
    <n v="3.7857687663809897E-2"/>
    <n v="5.768766380989665E-5"/>
    <m/>
  </r>
  <r>
    <x v="22"/>
    <s v="29095"/>
    <s v="KANSAS CITY POWER AND LIGHT CO HAWTHORN GENERATING STATION"/>
    <n v="7663711"/>
    <n v="12448313"/>
    <s v="2079_G_9"/>
    <x v="0"/>
    <x v="0"/>
    <n v="5.2126999999999999"/>
    <n v="5.1379580100000002"/>
    <n v="5.1379593340999898"/>
    <n v="1.3240999896524386E-6"/>
    <m/>
  </r>
  <r>
    <x v="22"/>
    <s v="29095"/>
    <s v="KANSAS CITY POWER AND LIGHT CO HAWTHORN GENERATING STATION"/>
    <n v="7663711"/>
    <n v="12448313"/>
    <s v="2079_G_9"/>
    <x v="0"/>
    <x v="1"/>
    <n v="0.16880000000000001"/>
    <n v="0.16880487059999999"/>
    <n v="0.16880500741000001"/>
    <n v="1.3681000002319088E-7"/>
    <m/>
  </r>
  <r>
    <x v="22"/>
    <s v="29095"/>
    <s v="KANSAS CITY POWER AND LIGHT CO HAWTHORN GENERATING STATION"/>
    <n v="7663711"/>
    <n v="12448813"/>
    <s v="2079_G_8"/>
    <x v="0"/>
    <x v="0"/>
    <n v="1.1675"/>
    <n v="3.1680732420000002"/>
    <n v="3.16807207"/>
    <n v="-1.1720000001602671E-6"/>
    <m/>
  </r>
  <r>
    <x v="22"/>
    <s v="29095"/>
    <s v="KANSAS CITY POWER AND LIGHT CO HAWTHORN GENERATING STATION"/>
    <n v="7663711"/>
    <n v="12448813"/>
    <s v="2079_G_8"/>
    <x v="0"/>
    <x v="1"/>
    <n v="7.3899999999999993E-2"/>
    <n v="7.3903991700000005E-2"/>
    <n v="7.3904001709999903E-2"/>
    <n v="1.0009999898419331E-8"/>
    <m/>
  </r>
  <r>
    <x v="22"/>
    <s v="29095"/>
    <s v="KANSAS CITY POWER AND LIGHT CO HAWTHORN GENERATING STATION"/>
    <n v="7663711"/>
    <n v="12449413"/>
    <s v="2079_G_7"/>
    <x v="0"/>
    <x v="0"/>
    <n v="3.2240000000000002"/>
    <n v="3.2241257325000001"/>
    <n v="3.2241255010000001"/>
    <n v="-2.3150000005855986E-7"/>
    <m/>
  </r>
  <r>
    <x v="22"/>
    <s v="29095"/>
    <s v="KANSAS CITY POWER AND LIGHT CO HAWTHORN GENERATING STATION"/>
    <n v="7663711"/>
    <n v="12449413"/>
    <s v="2079_G_7"/>
    <x v="0"/>
    <x v="1"/>
    <n v="7.85E-2"/>
    <n v="7.8480506899999997E-2"/>
    <n v="7.8480501309999895E-2"/>
    <n v="-5.5900001016961909E-9"/>
    <m/>
  </r>
  <r>
    <x v="22"/>
    <s v="29095"/>
    <s v="KANSAS CITY POWER AND LIGHT CO HAWTHORN GENERATING STATION"/>
    <n v="7663711"/>
    <n v="12449713"/>
    <s v="2079_B_5A"/>
    <x v="0"/>
    <x v="0"/>
    <n v="893.53200000000004"/>
    <n v="893.53250000000003"/>
    <n v="893.53101247742995"/>
    <n v="-1.4875225700734518E-3"/>
    <m/>
  </r>
  <r>
    <x v="22"/>
    <s v="29095"/>
    <s v="KANSAS CITY POWER AND LIGHT CO HAWTHORN GENERATING STATION"/>
    <n v="7663711"/>
    <n v="12449713"/>
    <s v="2079_B_5A"/>
    <x v="0"/>
    <x v="1"/>
    <n v="1042.32"/>
    <n v="1040.2101875000001"/>
    <n v="1040.21198701209"/>
    <n v="1.7995120899740868E-3"/>
    <m/>
  </r>
  <r>
    <x v="22"/>
    <s v="29095"/>
    <s v="KANSAS CITY POWER AND LIGHT CO NORTHEAST STATION"/>
    <n v="7663811"/>
    <n v="12447213"/>
    <s v="2081_G_13"/>
    <x v="0"/>
    <x v="0"/>
    <n v="6.6012000000000004"/>
    <n v="6.6012006850000002"/>
    <n v="6.60120009999999"/>
    <n v="-5.8500001021144499E-7"/>
    <m/>
  </r>
  <r>
    <x v="22"/>
    <s v="29095"/>
    <s v="KANSAS CITY POWER AND LIGHT CO NORTHEAST STATION"/>
    <n v="7663811"/>
    <n v="12447213"/>
    <s v="2081_G_13"/>
    <x v="0"/>
    <x v="1"/>
    <n v="5.5599999999999997E-2"/>
    <n v="0.16500000000000001"/>
    <n v="0.16500000199999901"/>
    <n v="1.9999989997465661E-9"/>
    <m/>
  </r>
  <r>
    <x v="22"/>
    <s v="29095"/>
    <s v="KANSAS CITY POWER AND LIGHT CO NORTHEAST STATION"/>
    <n v="7663811"/>
    <n v="12447413"/>
    <s v="2081_G_11"/>
    <x v="0"/>
    <x v="0"/>
    <n v="7.44"/>
    <n v="7.4400986349999902"/>
    <n v="7.4401006000000001"/>
    <n v="1.9650000098181408E-6"/>
    <m/>
  </r>
  <r>
    <x v="22"/>
    <s v="29095"/>
    <s v="KANSAS CITY POWER AND LIGHT CO NORTHEAST STATION"/>
    <n v="7663811"/>
    <n v="12447413"/>
    <s v="2081_G_11"/>
    <x v="0"/>
    <x v="1"/>
    <n v="6.2600000000000003E-2"/>
    <n v="0.18604995730000001"/>
    <n v="0.18605000299999999"/>
    <n v="4.5699999978721095E-8"/>
    <m/>
  </r>
  <r>
    <x v="22"/>
    <s v="29095"/>
    <s v="KANSAS CITY POWER AND LIGHT CO NORTHEAST STATION"/>
    <n v="7663811"/>
    <n v="12447513"/>
    <s v="2081_G_15"/>
    <x v="0"/>
    <x v="0"/>
    <n v="7.4640000000000004"/>
    <n v="7.463750975"/>
    <n v="7.4637501009999898"/>
    <n v="-8.7400001014259487E-7"/>
    <m/>
  </r>
  <r>
    <x v="22"/>
    <s v="29095"/>
    <s v="KANSAS CITY POWER AND LIGHT CO NORTHEAST STATION"/>
    <n v="7663811"/>
    <n v="12447513"/>
    <s v="2081_G_15"/>
    <x v="0"/>
    <x v="1"/>
    <n v="6.2799999999999995E-2"/>
    <n v="0.18664997864999999"/>
    <n v="0.18665000200000001"/>
    <n v="2.3350000016852945E-8"/>
    <m/>
  </r>
  <r>
    <x v="22"/>
    <s v="29095"/>
    <s v="KANSAS CITY POWER AND LIGHT CO NORTHEAST STATION"/>
    <n v="7663811"/>
    <n v="12447613"/>
    <s v="2081_G_12"/>
    <x v="0"/>
    <x v="0"/>
    <n v="5.8391999999999999"/>
    <n v="5.8394008800000003"/>
    <n v="5.8393998999999903"/>
    <n v="-9.8000001003129E-7"/>
    <m/>
  </r>
  <r>
    <x v="22"/>
    <s v="29095"/>
    <s v="KANSAS CITY POWER AND LIGHT CO NORTHEAST STATION"/>
    <n v="7663811"/>
    <n v="12447613"/>
    <s v="2081_G_12"/>
    <x v="0"/>
    <x v="1"/>
    <n v="4.9099999999999998E-2"/>
    <n v="0.14590002439999999"/>
    <n v="0.145899999999999"/>
    <n v="-2.4400000991908755E-8"/>
    <m/>
  </r>
  <r>
    <x v="22"/>
    <s v="29095"/>
    <s v="KANSAS CITY POWER AND LIGHT CO NORTHEAST STATION"/>
    <n v="7663811"/>
    <n v="12447713"/>
    <s v="2081_G_14"/>
    <x v="0"/>
    <x v="0"/>
    <n v="3.4698000000000002"/>
    <n v="3.4696005859999999"/>
    <n v="3.4696001999999999"/>
    <n v="-3.859999999633601E-7"/>
    <m/>
  </r>
  <r>
    <x v="22"/>
    <s v="29095"/>
    <s v="KANSAS CITY POWER AND LIGHT CO NORTHEAST STATION"/>
    <n v="7663811"/>
    <n v="12447713"/>
    <s v="2081_G_14"/>
    <x v="0"/>
    <x v="1"/>
    <n v="2.92E-2"/>
    <n v="8.6749999999999994E-2"/>
    <n v="8.6749999999999994E-2"/>
    <n v="0"/>
    <m/>
  </r>
  <r>
    <x v="22"/>
    <s v="29095"/>
    <s v="KANSAS CITY POWER AND LIGHT CO NORTHEAST STATION"/>
    <n v="7663811"/>
    <n v="12447813"/>
    <s v="2081_G_16"/>
    <x v="0"/>
    <x v="0"/>
    <n v="7.7502000000000004"/>
    <n v="7.7499511700000001"/>
    <n v="7.7499500000000001"/>
    <n v="-1.1699999999947863E-6"/>
    <m/>
  </r>
  <r>
    <x v="22"/>
    <s v="29095"/>
    <s v="KANSAS CITY POWER AND LIGHT CO NORTHEAST STATION"/>
    <n v="7663811"/>
    <n v="12447813"/>
    <s v="2081_G_16"/>
    <x v="0"/>
    <x v="1"/>
    <n v="6.5199999999999994E-2"/>
    <n v="0.19375001524999999"/>
    <n v="0.19375000000000001"/>
    <n v="-1.5249999985034179E-8"/>
    <m/>
  </r>
  <r>
    <x v="22"/>
    <s v="29095"/>
    <s v="KANSAS CITY POWER AND LIGHT CO NORTHEAST STATION"/>
    <n v="7663811"/>
    <n v="12447913"/>
    <s v="2081_G_17"/>
    <x v="0"/>
    <x v="0"/>
    <n v="4.1550000000000002"/>
    <n v="4.1548999025000004"/>
    <n v="4.1548999999999996"/>
    <n v="9.7499999185401975E-8"/>
    <m/>
  </r>
  <r>
    <x v="22"/>
    <s v="29095"/>
    <s v="KANSAS CITY POWER AND LIGHT CO NORTHEAST STATION"/>
    <n v="7663811"/>
    <n v="12447913"/>
    <s v="2081_G_17"/>
    <x v="0"/>
    <x v="1"/>
    <n v="3.5000000000000003E-2"/>
    <n v="0.10384999844999999"/>
    <n v="0.103850001"/>
    <n v="2.5500000028211289E-9"/>
    <m/>
  </r>
  <r>
    <x v="22"/>
    <s v="29095"/>
    <s v="KANSAS CITY POWER AND LIGHT CO NORTHEAST STATION"/>
    <n v="7663811"/>
    <n v="12448013"/>
    <s v="2081_G_18"/>
    <x v="0"/>
    <x v="0"/>
    <n v="10.597200000000001"/>
    <n v="10.597250000000001"/>
    <n v="10.597250000000001"/>
    <n v="0"/>
    <m/>
  </r>
  <r>
    <x v="22"/>
    <s v="29095"/>
    <s v="KANSAS CITY POWER AND LIGHT CO NORTHEAST STATION"/>
    <n v="7663811"/>
    <n v="12448013"/>
    <s v="2081_G_18"/>
    <x v="0"/>
    <x v="1"/>
    <n v="8.9200000000000002E-2"/>
    <n v="0.26489999390000002"/>
    <n v="0.26490001000000002"/>
    <n v="1.6099999999852344E-8"/>
    <m/>
  </r>
  <r>
    <x v="22"/>
    <s v="29095"/>
    <s v="KCP AND L GREATER MISSOURI OPERATIONS CO GREENWOOD GENERATING STATION"/>
    <n v="7668211"/>
    <n v="11760013"/>
    <s v="6074_G_4"/>
    <x v="0"/>
    <x v="0"/>
    <n v="6.2790999999999997"/>
    <n v="6.0285322250000002"/>
    <n v="6.0285357032999896"/>
    <n v="3.4782999893678834E-6"/>
    <m/>
  </r>
  <r>
    <x v="22"/>
    <s v="29095"/>
    <s v="KCP AND L GREATER MISSOURI OPERATIONS CO GREENWOOD GENERATING STATION"/>
    <n v="7668211"/>
    <n v="11760013"/>
    <s v="6074_G_4"/>
    <x v="0"/>
    <x v="1"/>
    <n v="3.2299999999999898E-2"/>
    <n v="2.824651718E-2"/>
    <n v="2.8246500805000001E-2"/>
    <n v="-1.6374999998319817E-8"/>
    <m/>
  </r>
  <r>
    <x v="22"/>
    <s v="29095"/>
    <s v="KCP AND L GREATER MISSOURI OPERATIONS CO GREENWOOD GENERATING STATION"/>
    <n v="7668211"/>
    <n v="11760213"/>
    <s v="6074_G_1"/>
    <x v="0"/>
    <x v="0"/>
    <n v="5.1241000000000003"/>
    <n v="5.0921723649999997"/>
    <n v="5.0921725130999898"/>
    <n v="1.4809999004938845E-7"/>
    <m/>
  </r>
  <r>
    <x v="22"/>
    <s v="29095"/>
    <s v="KCP AND L GREATER MISSOURI OPERATIONS CO GREENWOOD GENERATING STATION"/>
    <n v="7668211"/>
    <n v="11760213"/>
    <s v="6074_G_1"/>
    <x v="0"/>
    <x v="1"/>
    <n v="2.9899999999999999E-2"/>
    <n v="2.4470632555E-2"/>
    <n v="2.4470651349300002E-2"/>
    <n v="1.8794300001706565E-8"/>
    <m/>
  </r>
  <r>
    <x v="22"/>
    <s v="29095"/>
    <s v="KCP AND L GREATER MISSOURI OPERATIONS CO GREENWOOD GENERATING STATION"/>
    <n v="7668211"/>
    <n v="11760313"/>
    <s v="6074_G_2"/>
    <x v="0"/>
    <x v="0"/>
    <n v="6.8421000000000003"/>
    <n v="6.7929174799999998"/>
    <n v="6.7929168910999902"/>
    <n v="-5.8890000964595401E-7"/>
    <m/>
  </r>
  <r>
    <x v="22"/>
    <s v="29095"/>
    <s v="KCP AND L GREATER MISSOURI OPERATIONS CO GREENWOOD GENERATING STATION"/>
    <n v="7668211"/>
    <n v="11760313"/>
    <s v="6074_G_2"/>
    <x v="0"/>
    <x v="1"/>
    <n v="3.4700000000000002E-2"/>
    <n v="3.2030448915000002E-2"/>
    <n v="3.2030501729800001E-2"/>
    <n v="5.2814799998690543E-8"/>
    <m/>
  </r>
  <r>
    <x v="22"/>
    <s v="29095"/>
    <s v="KCP AND L GREATER MISSOURI OPERATIONS CO GREENWOOD GENERATING STATION"/>
    <n v="7668211"/>
    <n v="11760413"/>
    <s v="6074_G_3"/>
    <x v="0"/>
    <x v="0"/>
    <n v="8.6582000000000008"/>
    <n v="8.3477558599999995"/>
    <n v="8.3477521001999992"/>
    <n v="-3.7598000002248E-6"/>
    <m/>
  </r>
  <r>
    <x v="22"/>
    <s v="29095"/>
    <s v="KCP AND L GREATER MISSOURI OPERATIONS CO GREENWOOD GENERATING STATION"/>
    <n v="7668211"/>
    <n v="11760413"/>
    <s v="6074_G_3"/>
    <x v="0"/>
    <x v="1"/>
    <n v="3.7599999999999897E-2"/>
    <n v="3.1979494094999998E-2"/>
    <n v="3.1979500344299902E-2"/>
    <n v="6.2492999039487351E-9"/>
    <m/>
  </r>
  <r>
    <x v="22"/>
    <s v="29095"/>
    <s v="KCP AND L GREATER MISSOURI OPERATIONS CO SIBLEY GENERATING STATION"/>
    <n v="7664111"/>
    <n v="12444113"/>
    <s v="2094_B_3"/>
    <x v="0"/>
    <x v="0"/>
    <n v="1606.74"/>
    <n v="1606.7384999999999"/>
    <n v="1606.7364964199901"/>
    <n v="-2.0035800098412437E-3"/>
    <m/>
  </r>
  <r>
    <x v="22"/>
    <s v="29095"/>
    <s v="KCP AND L GREATER MISSOURI OPERATIONS CO SIBLEY GENERATING STATION"/>
    <n v="7664111"/>
    <n v="12444113"/>
    <s v="2094_B_3"/>
    <x v="0"/>
    <x v="1"/>
    <n v="3215.12"/>
    <n v="3215.1197499999998"/>
    <n v="3215.1214990110002"/>
    <n v="1.7490110003564041E-3"/>
    <m/>
  </r>
  <r>
    <x v="22"/>
    <s v="29095"/>
    <s v="KCP AND L GREATER MISSOURI OPERATIONS CO SIBLEY GENERATING STATION"/>
    <n v="7664111"/>
    <n v="12444413"/>
    <s v="2094_B_2"/>
    <x v="0"/>
    <x v="0"/>
    <n v="168.86099999999999"/>
    <n v="167.25028125"/>
    <n v="167.2502748"/>
    <n v="-6.4500000007683411E-6"/>
    <m/>
  </r>
  <r>
    <x v="22"/>
    <s v="29095"/>
    <s v="KCP AND L GREATER MISSOURI OPERATIONS CO SIBLEY GENERATING STATION"/>
    <n v="7664111"/>
    <n v="12444413"/>
    <s v="2094_B_2"/>
    <x v="0"/>
    <x v="1"/>
    <n v="115.27200000000001"/>
    <n v="108.8436719"/>
    <n v="108.843706322"/>
    <n v="3.442199999881268E-5"/>
    <m/>
  </r>
  <r>
    <x v="22"/>
    <s v="29095"/>
    <s v="KCP AND L GREATER MISSOURI OPERATIONS CO SIBLEY GENERATING STATION"/>
    <n v="7664111"/>
    <n v="12444813"/>
    <s v="2094_B_1"/>
    <x v="0"/>
    <x v="0"/>
    <n v="429.83300000000003"/>
    <n v="426.53174999999999"/>
    <n v="426.53167411219999"/>
    <n v="-7.5887799994234229E-5"/>
    <m/>
  </r>
  <r>
    <x v="22"/>
    <s v="29095"/>
    <s v="KCP AND L GREATER MISSOURI OPERATIONS CO SIBLEY GENERATING STATION"/>
    <n v="7664111"/>
    <n v="12444813"/>
    <s v="2094_B_1"/>
    <x v="0"/>
    <x v="1"/>
    <n v="273.99099999999999"/>
    <n v="271.17143750000002"/>
    <n v="271.171116920999"/>
    <n v="-3.2057900102699932E-4"/>
    <m/>
  </r>
  <r>
    <x v="22"/>
    <s v="29095"/>
    <s v="VEOLIA ENERGY KANSAS CITY INC GRAND AVENUE STATION"/>
    <n v="7663611"/>
    <n v="12450313"/>
    <s v="58205_B_1"/>
    <x v="1"/>
    <x v="0"/>
    <n v="235.3049"/>
    <m/>
    <n v="235.94952268200001"/>
    <n v="0.64462268200000494"/>
    <m/>
  </r>
  <r>
    <x v="22"/>
    <s v="29095"/>
    <s v="VEOLIA ENERGY KANSAS CITY INC GRAND AVENUE STATION"/>
    <n v="7663611"/>
    <n v="12450313"/>
    <s v="58205_B_1"/>
    <x v="1"/>
    <x v="1"/>
    <n v="24.8523"/>
    <m/>
    <n v="24.920387596199699"/>
    <n v="6.8087596199699618E-2"/>
    <m/>
  </r>
  <r>
    <x v="22"/>
    <s v="29097"/>
    <s v="CARTHAGE WATER AND ELECTRIC"/>
    <n v="5339111"/>
    <n v="26480313"/>
    <s v="2121_G_10"/>
    <x v="1"/>
    <x v="0"/>
    <n v="8.6099999999999996E-2"/>
    <m/>
    <n v="8.6119689575899994E-2"/>
    <n v="1.9689575899997647E-5"/>
    <m/>
  </r>
  <r>
    <x v="22"/>
    <s v="29097"/>
    <s v="CARTHAGE WATER AND ELECTRIC"/>
    <n v="5339111"/>
    <n v="26480313"/>
    <s v="2121_G_10"/>
    <x v="1"/>
    <x v="1"/>
    <n v="1E-3"/>
    <m/>
    <n v="1.00022867498999E-3"/>
    <n v="2.2867498999002041E-7"/>
    <m/>
  </r>
  <r>
    <x v="22"/>
    <s v="29097"/>
    <s v="EMPIRE DISTRICT ELECTRIC CO ASBURY PLANT"/>
    <n v="5321511"/>
    <n v="26532413"/>
    <s v="2076_B_1"/>
    <x v="0"/>
    <x v="0"/>
    <n v="1228"/>
    <n v="1227.8576250000001"/>
    <n v="1227.8573905999899"/>
    <n v="-2.3440001018570911E-4"/>
    <m/>
  </r>
  <r>
    <x v="22"/>
    <s v="29097"/>
    <s v="EMPIRE DISTRICT ELECTRIC CO ASBURY PLANT"/>
    <n v="5321511"/>
    <n v="26532413"/>
    <s v="2076_B_1"/>
    <x v="0"/>
    <x v="1"/>
    <n v="1031"/>
    <n v="1021.0365624999999"/>
    <n v="1021.03695051019"/>
    <n v="3.8801019002221437E-4"/>
    <m/>
  </r>
  <r>
    <x v="22"/>
    <s v="29097"/>
    <s v="EMPIRE DISTRICT ELECTRIC CO EMPIRE ENERGY CENTER"/>
    <n v="5338211"/>
    <n v="26497113"/>
    <s v="6223_G_2"/>
    <x v="0"/>
    <x v="0"/>
    <n v="5.7"/>
    <n v="5.7039697250000003"/>
    <n v="5.7039715099999997"/>
    <n v="1.7849999993657661E-6"/>
    <m/>
  </r>
  <r>
    <x v="22"/>
    <s v="29097"/>
    <s v="EMPIRE DISTRICT ELECTRIC CO EMPIRE ENERGY CENTER"/>
    <n v="5338211"/>
    <n v="26497113"/>
    <s v="6223_G_2"/>
    <x v="0"/>
    <x v="1"/>
    <n v="0.34389999999999998"/>
    <n v="3.0852001189999999E-2"/>
    <n v="3.0852001099999998E-2"/>
    <n v="-9.0000000507739486E-11"/>
    <m/>
  </r>
  <r>
    <x v="22"/>
    <s v="29097"/>
    <s v="EMPIRE DISTRICT ELECTRIC CO EMPIRE ENERGY CENTER"/>
    <n v="5338211"/>
    <n v="26497213"/>
    <s v="6223_G_1"/>
    <x v="0"/>
    <x v="0"/>
    <n v="12.4"/>
    <n v="12.31708203"/>
    <n v="12.3170801599999"/>
    <n v="-1.8700000996574317E-6"/>
    <m/>
  </r>
  <r>
    <x v="22"/>
    <s v="29097"/>
    <s v="EMPIRE DISTRICT ELECTRIC CO EMPIRE ENERGY CENTER"/>
    <n v="5338211"/>
    <n v="26497213"/>
    <s v="6223_G_1"/>
    <x v="0"/>
    <x v="1"/>
    <n v="1E-4"/>
    <n v="5.8115024549999901E-2"/>
    <n v="5.81150005E-2"/>
    <n v="-2.4049999901298857E-8"/>
    <m/>
  </r>
  <r>
    <x v="22"/>
    <s v="29097"/>
    <s v="EMPIRE DISTRICT ELECTRIC CO EMPIRE ENERGY CENTER"/>
    <n v="5338211"/>
    <n v="59036313"/>
    <s v="6223_G_4B"/>
    <x v="0"/>
    <x v="0"/>
    <n v="11"/>
    <n v="10.99259082"/>
    <n v="10.992591344999999"/>
    <n v="5.2499999902977379E-7"/>
    <m/>
  </r>
  <r>
    <x v="22"/>
    <s v="29097"/>
    <s v="EMPIRE DISTRICT ELECTRIC CO EMPIRE ENERGY CENTER"/>
    <n v="5338211"/>
    <n v="59036313"/>
    <s v="6223_G_4B"/>
    <x v="0"/>
    <x v="1"/>
    <n v="8.3000000000000004E-2"/>
    <n v="8.2744567849999895E-2"/>
    <n v="8.2744501330100001E-2"/>
    <n v="-6.6519899893924261E-8"/>
    <m/>
  </r>
  <r>
    <x v="22"/>
    <s v="29097"/>
    <s v="EMPIRE DISTRICT ELECTRIC CO EMPIRE ENERGY CENTER"/>
    <n v="5338211"/>
    <n v="59036413"/>
    <s v="6223_G_3"/>
    <x v="0"/>
    <x v="0"/>
    <n v="6.5"/>
    <n v="6.6439531250000003"/>
    <n v="6.6439523119999997"/>
    <n v="-8.1300000065454014E-7"/>
    <m/>
  </r>
  <r>
    <x v="22"/>
    <s v="29097"/>
    <s v="EMPIRE DISTRICT ELECTRIC CO EMPIRE ENERGY CENTER"/>
    <n v="5338211"/>
    <n v="59036413"/>
    <s v="6223_G_3"/>
    <x v="0"/>
    <x v="1"/>
    <n v="0.05"/>
    <n v="5.021456145E-2"/>
    <n v="5.0214501861999897E-2"/>
    <n v="-5.9588000103638628E-8"/>
    <m/>
  </r>
  <r>
    <x v="22"/>
    <s v="29097"/>
    <s v="EMPIRE DISTRICT ELECTRIC CO EMPIRE ENERGY CENTER"/>
    <n v="5338211"/>
    <n v="59036513"/>
    <s v="6223_G_3B"/>
    <x v="0"/>
    <x v="0"/>
    <n v="8.8000000000000007"/>
    <n v="8.8734677749999999"/>
    <n v="8.8734685839999994"/>
    <n v="8.0899999943540024E-7"/>
    <m/>
  </r>
  <r>
    <x v="22"/>
    <s v="29097"/>
    <s v="EMPIRE DISTRICT ELECTRIC CO EMPIRE ENERGY CENTER"/>
    <n v="5338211"/>
    <n v="59036513"/>
    <s v="6223_G_3B"/>
    <x v="0"/>
    <x v="1"/>
    <n v="6.6000000000000003E-2"/>
    <n v="6.5851112349999893E-2"/>
    <n v="6.5851001219999997E-2"/>
    <n v="-1.111299998968196E-7"/>
    <m/>
  </r>
  <r>
    <x v="22"/>
    <s v="29097"/>
    <s v="EMPIRE DISTRICT ELECTRIC CO EMPIRE ENERGY CENTER"/>
    <n v="5338211"/>
    <n v="59036613"/>
    <s v="6223_G_4"/>
    <x v="0"/>
    <x v="0"/>
    <n v="11.2"/>
    <n v="11.201148440000001"/>
    <n v="11.201151735"/>
    <n v="3.2949999990705692E-6"/>
    <m/>
  </r>
  <r>
    <x v="22"/>
    <s v="29097"/>
    <s v="EMPIRE DISTRICT ELECTRIC CO EMPIRE ENERGY CENTER"/>
    <n v="5338211"/>
    <n v="59036613"/>
    <s v="6223_G_4"/>
    <x v="0"/>
    <x v="1"/>
    <n v="8.5000000000000006E-2"/>
    <n v="8.4991455100000002E-2"/>
    <n v="8.4991501929999894E-2"/>
    <n v="4.6829999891806473E-8"/>
    <m/>
  </r>
  <r>
    <x v="22"/>
    <s v="29097"/>
    <s v="EMPIRE DISTRICT ELECTRIC CO STATE LINE FACILITY"/>
    <n v="5339011"/>
    <n v="26480813"/>
    <s v="7296_G_2-3"/>
    <x v="1"/>
    <x v="0"/>
    <n v="0.7127"/>
    <m/>
    <n v="0.71378768999099995"/>
    <n v="1.0876899909999516E-3"/>
    <m/>
  </r>
  <r>
    <x v="22"/>
    <s v="29097"/>
    <s v="EMPIRE DISTRICT ELECTRIC CO STATE LINE FACILITY"/>
    <n v="5339011"/>
    <n v="26480813"/>
    <s v="7296_G_2-3"/>
    <x v="1"/>
    <x v="1"/>
    <n v="4.6800000000000001E-2"/>
    <m/>
    <n v="4.6871424616239998E-2"/>
    <n v="7.1424616239997019E-5"/>
    <m/>
  </r>
  <r>
    <x v="22"/>
    <s v="29097"/>
    <s v="EMPIRE DISTRICT ELECTRIC CO STATE LINE FACILITY"/>
    <n v="5339011"/>
    <n v="26481013"/>
    <s v="7296_G_1"/>
    <x v="0"/>
    <x v="0"/>
    <n v="5.2"/>
    <n v="5.2585009749999996"/>
    <n v="5.2585005999999996"/>
    <n v="-3.7499999994139444E-7"/>
    <m/>
  </r>
  <r>
    <x v="22"/>
    <s v="29097"/>
    <s v="EMPIRE DISTRICT ELECTRIC CO STATE LINE FACILITY"/>
    <n v="5339011"/>
    <n v="26481013"/>
    <s v="7296_G_1"/>
    <x v="0"/>
    <x v="1"/>
    <n v="5.1999999999999998E-2"/>
    <n v="5.2347988149999997E-2"/>
    <n v="5.23480001E-2"/>
    <n v="1.1950000003424499E-8"/>
    <m/>
  </r>
  <r>
    <x v="22"/>
    <s v="29097"/>
    <s v="EMPIRE DISTRICT ELECTRIC CO STATE LINE FACILITY"/>
    <n v="5339011"/>
    <n v="26481213"/>
    <s v="7296_G_2-2"/>
    <x v="0"/>
    <x v="0"/>
    <n v="55.7"/>
    <n v="54.905851550000001"/>
    <n v="54.906043560000001"/>
    <n v="1.9200999999924306E-4"/>
    <m/>
  </r>
  <r>
    <x v="22"/>
    <s v="29097"/>
    <s v="EMPIRE DISTRICT ELECTRIC CO STATE LINE FACILITY"/>
    <n v="5339011"/>
    <n v="26481213"/>
    <s v="7296_G_2-2"/>
    <x v="0"/>
    <x v="1"/>
    <n v="2.4"/>
    <n v="2.3439682614999899"/>
    <n v="2.3439560661000001"/>
    <n v="-1.2195399989867184E-5"/>
    <m/>
  </r>
  <r>
    <x v="22"/>
    <s v="29097"/>
    <s v="EMPIRE DISTRICT ELECTRIC CO STATE LINE FACILITY"/>
    <n v="5339011"/>
    <n v="26481613"/>
    <s v="7296_G_2-1"/>
    <x v="0"/>
    <x v="0"/>
    <n v="64.3"/>
    <n v="63.818207049999998"/>
    <n v="63.818302670000001"/>
    <n v="9.5620000003293626E-5"/>
    <m/>
  </r>
  <r>
    <x v="22"/>
    <s v="29097"/>
    <s v="EMPIRE DISTRICT ELECTRIC CO STATE LINE FACILITY"/>
    <n v="5339011"/>
    <n v="26481613"/>
    <s v="7296_G_2-1"/>
    <x v="0"/>
    <x v="1"/>
    <n v="2.6"/>
    <n v="2.6734650879999999"/>
    <n v="2.67344757"/>
    <n v="-1.7517999999938638E-5"/>
    <m/>
  </r>
  <r>
    <x v="22"/>
    <s v="29099"/>
    <s v="AMEREN MISSOURI RUSH ISLAND PLANT"/>
    <n v="5258811"/>
    <n v="26073013"/>
    <s v="6155_B_2"/>
    <x v="0"/>
    <x v="0"/>
    <n v="1030.9000000000001"/>
    <n v="1033.249125"/>
    <n v="1033.2503001"/>
    <n v="1.1750999999549094E-3"/>
    <m/>
  </r>
  <r>
    <x v="22"/>
    <s v="29099"/>
    <s v="AMEREN MISSOURI RUSH ISLAND PLANT"/>
    <n v="5258811"/>
    <n v="26073013"/>
    <s v="6155_B_2"/>
    <x v="0"/>
    <x v="1"/>
    <n v="6923.95"/>
    <n v="6924.1345000000001"/>
    <n v="6924.1492440000002"/>
    <n v="1.4744000000064261E-2"/>
    <m/>
  </r>
  <r>
    <x v="22"/>
    <s v="29099"/>
    <s v="AMEREN MISSOURI RUSH ISLAND PLANT"/>
    <n v="5258811"/>
    <n v="26073613"/>
    <s v="6155_B_1"/>
    <x v="0"/>
    <x v="0"/>
    <n v="1630.66"/>
    <n v="1630.6856250000001"/>
    <n v="1630.6823300000001"/>
    <n v="-3.2949999999800639E-3"/>
    <m/>
  </r>
  <r>
    <x v="22"/>
    <s v="29099"/>
    <s v="AMEREN MISSOURI RUSH ISLAND PLANT"/>
    <n v="5258811"/>
    <n v="26073613"/>
    <s v="6155_B_1"/>
    <x v="0"/>
    <x v="1"/>
    <n v="10460.4"/>
    <n v="10454.706"/>
    <n v="10454.699729"/>
    <n v="-6.2710000001970911E-3"/>
    <m/>
  </r>
  <r>
    <x v="22"/>
    <s v="29101"/>
    <s v="HOLDEN POWER PLANT"/>
    <n v="5245111"/>
    <n v="26016913"/>
    <s v="7848_G_11"/>
    <x v="0"/>
    <x v="0"/>
    <n v="1.5383"/>
    <n v="1.44433313"/>
    <n v="1.44433341707"/>
    <n v="2.8706999999350558E-7"/>
    <m/>
  </r>
  <r>
    <x v="22"/>
    <s v="29101"/>
    <s v="HOLDEN POWER PLANT"/>
    <n v="5245111"/>
    <n v="26016913"/>
    <s v="7848_G_11"/>
    <x v="0"/>
    <x v="1"/>
    <n v="4.02E-2"/>
    <n v="4.5629432679999998E-2"/>
    <n v="4.5629426764000003E-2"/>
    <n v="-5.9159999954427889E-9"/>
    <m/>
  </r>
  <r>
    <x v="22"/>
    <s v="29101"/>
    <s v="HOLDEN POWER PLANT"/>
    <n v="5245111"/>
    <n v="26017013"/>
    <s v="7848_G_12"/>
    <x v="0"/>
    <x v="0"/>
    <n v="2.0213000000000001"/>
    <n v="1.9871469724999999"/>
    <n v="1.9871469452510899"/>
    <n v="-2.7248910017263483E-8"/>
    <m/>
  </r>
  <r>
    <x v="22"/>
    <s v="29101"/>
    <s v="HOLDEN POWER PLANT"/>
    <n v="5245111"/>
    <n v="26017013"/>
    <s v="7848_G_12"/>
    <x v="0"/>
    <x v="1"/>
    <n v="5.4899999999999997E-2"/>
    <n v="7.2292991649999999E-2"/>
    <n v="7.2293004706099895E-2"/>
    <n v="1.3056099895658591E-8"/>
    <m/>
  </r>
  <r>
    <x v="22"/>
    <s v="29101"/>
    <s v="HOLDEN POWER PLANT"/>
    <n v="5245111"/>
    <n v="26017213"/>
    <s v="7848_G_13"/>
    <x v="0"/>
    <x v="0"/>
    <n v="1.5022"/>
    <n v="1.2720966794999999"/>
    <n v="1.2720967620999999"/>
    <n v="8.2599999950971892E-8"/>
    <m/>
  </r>
  <r>
    <x v="22"/>
    <s v="29101"/>
    <s v="HOLDEN POWER PLANT"/>
    <n v="5245111"/>
    <n v="26017213"/>
    <s v="7848_G_13"/>
    <x v="0"/>
    <x v="1"/>
    <n v="2.9899999999999999E-2"/>
    <n v="3.2766006469999998E-2"/>
    <n v="3.2766000199999902E-2"/>
    <n v="-6.270000095509598E-9"/>
    <m/>
  </r>
  <r>
    <x v="22"/>
    <s v="29107"/>
    <s v="HIGGINSVILLE MUNICIPAL POWER FACILITY"/>
    <n v="7269411"/>
    <n v="59062913"/>
    <s v="2131_G_5"/>
    <x v="1"/>
    <x v="0"/>
    <n v="0.26040000000000002"/>
    <m/>
    <n v="0.26079740306518001"/>
    <n v="3.9740306517999091E-4"/>
    <m/>
  </r>
  <r>
    <x v="22"/>
    <s v="29107"/>
    <s v="HIGGINSVILLE MUNICIPAL POWER FACILITY"/>
    <n v="7269411"/>
    <n v="59062913"/>
    <s v="2131_G_5"/>
    <x v="1"/>
    <x v="1"/>
    <n v="1E-4"/>
    <m/>
    <n v="1.0015261582133999E-4"/>
    <n v="1.5261582133998858E-7"/>
    <m/>
  </r>
  <r>
    <x v="22"/>
    <s v="29107"/>
    <s v="HIGGINSVILLE MUNICIPAL POWER FACILITY"/>
    <n v="7269411"/>
    <n v="59063213"/>
    <s v="2131_G_6"/>
    <x v="1"/>
    <x v="0"/>
    <n v="4.8399999999999999E-2"/>
    <m/>
    <n v="4.84738683613E-2"/>
    <n v="7.3868361300001573E-5"/>
    <m/>
  </r>
  <r>
    <x v="22"/>
    <s v="29107"/>
    <s v="HIGGINSVILLE MUNICIPAL POWER FACILITY"/>
    <n v="7269411"/>
    <n v="59063213"/>
    <s v="2131_G_6"/>
    <x v="1"/>
    <x v="1"/>
    <n v="2.9999999999999997E-4"/>
    <m/>
    <n v="3.00457855601929E-4"/>
    <n v="4.5785560192902709E-7"/>
    <m/>
  </r>
  <r>
    <x v="22"/>
    <s v="29107"/>
    <s v="HIGGINSVILLE MUNICIPAL POWER FACILITY"/>
    <n v="7269411"/>
    <n v="9960013"/>
    <s v="2131_G_4A"/>
    <x v="0"/>
    <x v="0"/>
    <n v="1.1771"/>
    <n v="6.7036455100000003"/>
    <n v="6.7036500099999996"/>
    <n v="4.4999999992967332E-6"/>
    <m/>
  </r>
  <r>
    <x v="22"/>
    <s v="29107"/>
    <s v="HIGGINSVILLE MUNICIPAL POWER FACILITY"/>
    <n v="7269411"/>
    <n v="9960013"/>
    <s v="2131_G_4A"/>
    <x v="0"/>
    <x v="1"/>
    <n v="2.8500000000000001E-2"/>
    <n v="6.3999967599999898E-3"/>
    <n v="6.3999999999999899E-3"/>
    <n v="3.240000000064025E-9"/>
    <m/>
  </r>
  <r>
    <x v="22"/>
    <s v="29107"/>
    <s v="HIGGINSVILLE MUNICIPAL POWER FACILITY"/>
    <n v="7269411"/>
    <n v="9960613"/>
    <s v="2131_G_4"/>
    <x v="0"/>
    <x v="0"/>
    <n v="1.1259999999999999"/>
    <n v="6.3738461900000001"/>
    <n v="6.3738500099999902"/>
    <n v="3.8199999901067372E-6"/>
    <m/>
  </r>
  <r>
    <x v="22"/>
    <s v="29107"/>
    <s v="HIGGINSVILLE MUNICIPAL POWER FACILITY"/>
    <n v="7269411"/>
    <n v="9960613"/>
    <s v="2131_G_4"/>
    <x v="0"/>
    <x v="1"/>
    <n v="2.7300000000000001E-2"/>
    <n v="6.0999965649999998E-3"/>
    <n v="6.1000000000000004E-3"/>
    <n v="3.4350000005858861E-9"/>
    <m/>
  </r>
  <r>
    <x v="22"/>
    <s v="29117"/>
    <s v="CHILLICOTHE MUNICIPAL UTILITIES"/>
    <n v="7297211"/>
    <n v="59066113"/>
    <s v="2122_G_D5"/>
    <x v="1"/>
    <x v="0"/>
    <n v="0.94409999999999905"/>
    <m/>
    <n v="0.94554087857655"/>
    <n v="1.4408785765509524E-3"/>
    <m/>
  </r>
  <r>
    <x v="22"/>
    <s v="29143"/>
    <s v="NEW MADRID POWER PLANT MARSTON"/>
    <n v="5363811"/>
    <n v="26289613"/>
    <s v="2167_B_2"/>
    <x v="0"/>
    <x v="0"/>
    <n v="8479.92"/>
    <n v="8503.1730000000007"/>
    <n v="8503.1665074999892"/>
    <n v="-6.4925000115181319E-3"/>
    <m/>
  </r>
  <r>
    <x v="22"/>
    <s v="29143"/>
    <s v="NEW MADRID POWER PLANT MARSTON"/>
    <n v="5363811"/>
    <n v="26289613"/>
    <s v="2167_B_2"/>
    <x v="0"/>
    <x v="1"/>
    <n v="7669.5"/>
    <n v="7669.5630000000001"/>
    <n v="7669.5635321"/>
    <n v="5.3209999987302581E-4"/>
    <m/>
  </r>
  <r>
    <x v="22"/>
    <s v="29143"/>
    <s v="NEW MADRID POWER PLANT MARSTON"/>
    <n v="5363811"/>
    <n v="26290513"/>
    <s v="2167_B_1"/>
    <x v="0"/>
    <x v="0"/>
    <n v="7625.43"/>
    <n v="7737.1674999999996"/>
    <n v="7737.1693034999998"/>
    <n v="1.8035000002782908E-3"/>
    <m/>
  </r>
  <r>
    <x v="22"/>
    <s v="29143"/>
    <s v="NEW MADRID POWER PLANT MARSTON"/>
    <n v="5363811"/>
    <n v="26290513"/>
    <s v="2167_B_1"/>
    <x v="0"/>
    <x v="1"/>
    <n v="4797.6000000000004"/>
    <n v="4797.5510000000004"/>
    <n v="4797.5522031999999"/>
    <n v="1.2031999995087972E-3"/>
    <m/>
  </r>
  <r>
    <x v="22"/>
    <s v="29147"/>
    <s v="NODAWAY POWER PLANT CONCEPTION JUNCTION"/>
    <n v="5255311"/>
    <n v="24936313"/>
    <s v="7754_G_2"/>
    <x v="0"/>
    <x v="0"/>
    <n v="0.4"/>
    <n v="0.46031799314999999"/>
    <n v="0.460318"/>
    <n v="6.850000011660029E-9"/>
    <m/>
  </r>
  <r>
    <x v="22"/>
    <s v="29147"/>
    <s v="NODAWAY POWER PLANT CONCEPTION JUNCTION"/>
    <n v="5255311"/>
    <n v="24936313"/>
    <s v="7754_G_2"/>
    <x v="0"/>
    <x v="1"/>
    <n v="5.1000000000000004E-3"/>
    <n v="3.3185000419999901E-3"/>
    <n v="3.3184999999999998E-3"/>
    <n v="-4.1999990291197165E-11"/>
    <m/>
  </r>
  <r>
    <x v="22"/>
    <s v="29147"/>
    <s v="NODAWAY POWER PLANT CONCEPTION JUNCTION"/>
    <n v="5255311"/>
    <n v="24936413"/>
    <s v="7754_G_1"/>
    <x v="0"/>
    <x v="0"/>
    <n v="0.60009999999999997"/>
    <n v="0.61478356950000002"/>
    <n v="0.61478349999999904"/>
    <n v="-6.9500000976496779E-8"/>
    <m/>
  </r>
  <r>
    <x v="22"/>
    <s v="29147"/>
    <s v="NODAWAY POWER PLANT CONCEPTION JUNCTION"/>
    <n v="5255311"/>
    <n v="24936413"/>
    <s v="7754_G_1"/>
    <x v="0"/>
    <x v="1"/>
    <n v="5.1999999999999998E-3"/>
    <n v="3.4280002114999999E-3"/>
    <n v="3.4280000000000001E-3"/>
    <n v="-2.1149999980540901E-10"/>
    <m/>
  </r>
  <r>
    <x v="22"/>
    <s v="29163"/>
    <s v="AMEREN MISSOURI PENO CREEK ENERGY CENTER"/>
    <n v="6794611"/>
    <n v="109322413"/>
    <s v="7964_G_GT1x"/>
    <x v="0"/>
    <x v="0"/>
    <n v="5.8014999999999999"/>
    <n v="5.9085996099999996"/>
    <n v="5.9085993029999999"/>
    <n v="-3.0699999964411973E-7"/>
    <m/>
  </r>
  <r>
    <x v="22"/>
    <s v="29163"/>
    <s v="AMEREN MISSOURI PENO CREEK ENERGY CENTER"/>
    <n v="6794611"/>
    <n v="109322413"/>
    <s v="7964_G_GT1x"/>
    <x v="0"/>
    <x v="1"/>
    <n v="4.0399999999999998E-2"/>
    <n v="4.1759387969999999E-2"/>
    <n v="4.1759501519999999E-2"/>
    <n v="1.1354999999990678E-7"/>
    <m/>
  </r>
  <r>
    <x v="22"/>
    <s v="29163"/>
    <s v="AMEREN MISSOURI PENO CREEK ENERGY CENTER"/>
    <n v="6794611"/>
    <n v="109322513"/>
    <s v="7964_G_GT2x"/>
    <x v="0"/>
    <x v="0"/>
    <n v="5.4142000000000001"/>
    <n v="5.1795410149999999"/>
    <n v="5.1795402329999902"/>
    <n v="-7.820000096359081E-7"/>
    <m/>
  </r>
  <r>
    <x v="22"/>
    <s v="29163"/>
    <s v="AMEREN MISSOURI PENO CREEK ENERGY CENTER"/>
    <n v="6794611"/>
    <n v="109322513"/>
    <s v="7964_G_GT2x"/>
    <x v="0"/>
    <x v="1"/>
    <n v="0.56520000000000004"/>
    <n v="3.4640327454999897E-2"/>
    <n v="3.4640334101000002E-2"/>
    <n v="6.646000104415517E-9"/>
    <m/>
  </r>
  <r>
    <x v="22"/>
    <s v="29163"/>
    <s v="AMEREN MISSOURI PENO CREEK ENERGY CENTER"/>
    <n v="6794611"/>
    <n v="109322613"/>
    <s v="7964_G_GT3x"/>
    <x v="0"/>
    <x v="0"/>
    <n v="5.2049000000000003"/>
    <n v="5.1531977549999999"/>
    <n v="5.1531981900000003"/>
    <n v="4.350000004649246E-7"/>
    <m/>
  </r>
  <r>
    <x v="22"/>
    <s v="29163"/>
    <s v="AMEREN MISSOURI PENO CREEK ENERGY CENTER"/>
    <n v="6794611"/>
    <n v="109322613"/>
    <s v="7964_G_GT3x"/>
    <x v="0"/>
    <x v="1"/>
    <n v="3.6200000000000003E-2"/>
    <n v="3.3714485170000003E-2"/>
    <n v="3.3714499600000003E-2"/>
    <n v="1.4430000000453802E-8"/>
    <m/>
  </r>
  <r>
    <x v="22"/>
    <s v="29163"/>
    <s v="AMEREN MISSOURI PENO CREEK ENERGY CENTER"/>
    <n v="6794611"/>
    <n v="109322713"/>
    <s v="7964_G_GT4x"/>
    <x v="0"/>
    <x v="0"/>
    <n v="1.6181000000000001"/>
    <n v="1.6523118895"/>
    <n v="1.6523114999999899"/>
    <n v="-3.8950001002291401E-7"/>
    <m/>
  </r>
  <r>
    <x v="22"/>
    <s v="29163"/>
    <s v="AMEREN MISSOURI PENO CREEK ENERGY CENTER"/>
    <n v="6794611"/>
    <n v="109322713"/>
    <s v="7964_G_GT4x"/>
    <x v="0"/>
    <x v="1"/>
    <n v="1.1299999999999999E-2"/>
    <n v="1.28465089799999E-2"/>
    <n v="1.28465003199999E-2"/>
    <n v="-8.6600000000908173E-9"/>
    <m/>
  </r>
  <r>
    <x v="22"/>
    <s v="29163"/>
    <s v="AMEREN MISSOURI PENO CREEK ENERGY CENTER"/>
    <n v="6794611"/>
    <n v="109322813"/>
    <s v="7964_G_GT4"/>
    <x v="0"/>
    <x v="0"/>
    <n v="3.5236999999999998"/>
    <n v="3.7009174804999998"/>
    <n v="3.7009185353999898"/>
    <n v="1.0548999900272804E-6"/>
    <m/>
  </r>
  <r>
    <x v="22"/>
    <s v="29163"/>
    <s v="AMEREN MISSOURI PENO CREEK ENERGY CENTER"/>
    <n v="6794611"/>
    <n v="109322813"/>
    <s v="7964_G_GT4"/>
    <x v="0"/>
    <x v="1"/>
    <n v="2.4500000000000001E-2"/>
    <n v="2.2871553419999999E-2"/>
    <n v="2.2871500400000001E-2"/>
    <n v="-5.3019999998044076E-8"/>
    <m/>
  </r>
  <r>
    <x v="22"/>
    <s v="29163"/>
    <s v="AMEREN MISSOURI PENO CREEK ENERGY CENTER"/>
    <n v="6794611"/>
    <n v="109322913"/>
    <s v="7964_G_GT3"/>
    <x v="0"/>
    <x v="0"/>
    <n v="5.1304999999999996"/>
    <n v="5.0942915050000002"/>
    <n v="5.0942935499999997"/>
    <n v="2.0449999995619805E-6"/>
    <m/>
  </r>
  <r>
    <x v="22"/>
    <s v="29163"/>
    <s v="AMEREN MISSOURI PENO CREEK ENERGY CENTER"/>
    <n v="6794611"/>
    <n v="109322913"/>
    <s v="7964_G_GT3"/>
    <x v="0"/>
    <x v="1"/>
    <n v="3.5700000000000003E-2"/>
    <n v="2.7899463655000001E-2"/>
    <n v="2.7899500510000001E-2"/>
    <n v="3.6854999999752502E-8"/>
    <m/>
  </r>
  <r>
    <x v="22"/>
    <s v="29163"/>
    <s v="AMEREN MISSOURI PENO CREEK ENERGY CENTER"/>
    <n v="6794611"/>
    <n v="109323013"/>
    <s v="7964_G_GT2"/>
    <x v="0"/>
    <x v="0"/>
    <n v="5.4581"/>
    <n v="5.55476758"/>
    <n v="5.5547687211000003"/>
    <n v="1.1411000002681249E-6"/>
    <m/>
  </r>
  <r>
    <x v="22"/>
    <s v="29163"/>
    <s v="AMEREN MISSOURI PENO CREEK ENERGY CENTER"/>
    <n v="6794611"/>
    <n v="109323013"/>
    <s v="7964_G_GT2"/>
    <x v="0"/>
    <x v="1"/>
    <n v="3.7999999999999999E-2"/>
    <n v="4.1448436734999997E-2"/>
    <n v="4.1448499499999999E-2"/>
    <n v="6.2765000002906746E-8"/>
    <m/>
  </r>
  <r>
    <x v="22"/>
    <s v="29163"/>
    <s v="AMEREN MISSOURI PENO CREEK ENERGY CENTER"/>
    <n v="6794611"/>
    <n v="13109413"/>
    <s v="7964_G_GT1"/>
    <x v="0"/>
    <x v="0"/>
    <n v="5.7488000000000001"/>
    <n v="5.6200439449999999"/>
    <n v="5.6200480309999898"/>
    <n v="4.0859999899112154E-6"/>
    <m/>
  </r>
  <r>
    <x v="22"/>
    <s v="29163"/>
    <s v="AMEREN MISSOURI PENO CREEK ENERGY CENTER"/>
    <n v="6794611"/>
    <n v="13109413"/>
    <s v="7964_G_GT1"/>
    <x v="0"/>
    <x v="1"/>
    <n v="0.04"/>
    <n v="3.6352901459999899E-2"/>
    <n v="3.6353000619999999E-2"/>
    <n v="9.9160000099907109E-8"/>
    <m/>
  </r>
  <r>
    <x v="22"/>
    <s v="29165"/>
    <s v="KANSAS CITY POWER AND LIGHT CO IATAN GENERATING STATION"/>
    <n v="6795111"/>
    <n v="13105713"/>
    <s v="6065_B_1"/>
    <x v="0"/>
    <x v="0"/>
    <n v="1856.26"/>
    <n v="1856.257625"/>
    <n v="1856.2611383999999"/>
    <n v="3.5133999999743537E-3"/>
    <m/>
  </r>
  <r>
    <x v="22"/>
    <s v="29165"/>
    <s v="KANSAS CITY POWER AND LIGHT CO IATAN GENERATING STATION"/>
    <n v="6795111"/>
    <n v="13105713"/>
    <s v="6065_B_1"/>
    <x v="0"/>
    <x v="1"/>
    <n v="110.605"/>
    <n v="110.07299219999901"/>
    <n v="110.073025821"/>
    <n v="3.3621000994799033E-5"/>
    <m/>
  </r>
  <r>
    <x v="22"/>
    <s v="29165"/>
    <s v="KANSAS CITY POWER AND LIGHT CO IATAN GENERATING STATION"/>
    <n v="6795111"/>
    <n v="91539513"/>
    <s v="6065_B_2"/>
    <x v="0"/>
    <x v="0"/>
    <n v="1093.3800000000001"/>
    <n v="1093.37275"/>
    <n v="1093.371689519"/>
    <n v="-1.0604809999676945E-3"/>
    <m/>
  </r>
  <r>
    <x v="22"/>
    <s v="29165"/>
    <s v="KANSAS CITY POWER AND LIGHT CO IATAN GENERATING STATION"/>
    <n v="6795111"/>
    <n v="91539513"/>
    <s v="6065_B_2"/>
    <x v="0"/>
    <x v="1"/>
    <n v="138.941"/>
    <n v="138.8806094"/>
    <n v="138.88048296299999"/>
    <n v="-1.2643700000580793E-4"/>
    <m/>
  </r>
  <r>
    <x v="22"/>
    <s v="29175"/>
    <s v="AMEREN MISSOURI MOBERLY COMBUSTION TURBINE"/>
    <n v="6688611"/>
    <n v="12905513"/>
    <s v="6651_G_1"/>
    <x v="0"/>
    <x v="0"/>
    <n v="1.081"/>
    <n v="3.09"/>
    <n v="3.09"/>
    <n v="0"/>
    <m/>
  </r>
  <r>
    <x v="22"/>
    <s v="29175"/>
    <s v="AMEREN MISSOURI MOBERLY COMBUSTION TURBINE"/>
    <n v="6688611"/>
    <n v="12905513"/>
    <s v="6651_G_1"/>
    <x v="0"/>
    <x v="1"/>
    <n v="2.3999999999999998E-3"/>
    <n v="1.2875499269999999"/>
    <n v="1.28755"/>
    <n v="7.300000004484275E-8"/>
    <m/>
  </r>
  <r>
    <x v="22"/>
    <s v="29175"/>
    <s v="THOMAS HILL ENERGY CENTER POWER DIVISION THOMAS HILL"/>
    <n v="6688411"/>
    <n v="12908413"/>
    <s v="2168_B_MB2"/>
    <x v="0"/>
    <x v="0"/>
    <n v="5291.85"/>
    <n v="5290.348"/>
    <n v="5290.3504054999903"/>
    <n v="2.4054999903455609E-3"/>
    <m/>
  </r>
  <r>
    <x v="22"/>
    <s v="29175"/>
    <s v="THOMAS HILL ENERGY CENTER POWER DIVISION THOMAS HILL"/>
    <n v="6688411"/>
    <n v="12908413"/>
    <s v="2168_B_MB2"/>
    <x v="0"/>
    <x v="1"/>
    <n v="3787.43"/>
    <n v="3786.4140000000002"/>
    <n v="3786.4090899999901"/>
    <n v="-4.9100000101134356E-3"/>
    <m/>
  </r>
  <r>
    <x v="22"/>
    <s v="29175"/>
    <s v="THOMAS HILL ENERGY CENTER POWER DIVISION THOMAS HILL"/>
    <n v="6688411"/>
    <n v="12908813"/>
    <s v="2168_B_MB3"/>
    <x v="0"/>
    <x v="0"/>
    <n v="5334.22"/>
    <n v="5480.2645000000002"/>
    <n v="5480.2590121100002"/>
    <n v="-5.4878900000403519E-3"/>
    <m/>
  </r>
  <r>
    <x v="22"/>
    <s v="29175"/>
    <s v="THOMAS HILL ENERGY CENTER POWER DIVISION THOMAS HILL"/>
    <n v="6688411"/>
    <n v="12908813"/>
    <s v="2168_B_MB3"/>
    <x v="0"/>
    <x v="1"/>
    <n v="9229.3700000000008"/>
    <n v="9226.4130000000005"/>
    <n v="9226.4088090000005"/>
    <n v="-4.1909999999916181E-3"/>
    <m/>
  </r>
  <r>
    <x v="22"/>
    <s v="29175"/>
    <s v="THOMAS HILL ENERGY CENTER POWER DIVISION THOMAS HILL"/>
    <n v="6688411"/>
    <n v="12909013"/>
    <s v="2168_B_MB1"/>
    <x v="0"/>
    <x v="0"/>
    <n v="1825.22"/>
    <n v="1824.55"/>
    <n v="1824.5495715"/>
    <n v="-4.2849999999816646E-4"/>
    <m/>
  </r>
  <r>
    <x v="22"/>
    <s v="29175"/>
    <s v="THOMAS HILL ENERGY CENTER POWER DIVISION THOMAS HILL"/>
    <n v="6688411"/>
    <n v="12909013"/>
    <s v="2168_B_MB1"/>
    <x v="0"/>
    <x v="1"/>
    <n v="1394.32"/>
    <n v="1393.89175"/>
    <n v="1393.89152400999"/>
    <n v="-2.2599000999434793E-4"/>
    <m/>
  </r>
  <r>
    <x v="22"/>
    <s v="29183"/>
    <s v="AMEREN MISSOURI SIOUX PLANT"/>
    <n v="6783411"/>
    <n v="13831813"/>
    <s v="2107_B_2"/>
    <x v="0"/>
    <x v="0"/>
    <n v="3583.06"/>
    <n v="3578.7672499999999"/>
    <n v="3578.7694787"/>
    <n v="2.2287000001597335E-3"/>
    <m/>
  </r>
  <r>
    <x v="22"/>
    <s v="29183"/>
    <s v="AMEREN MISSOURI SIOUX PLANT"/>
    <n v="6783411"/>
    <n v="13831813"/>
    <s v="2107_B_2"/>
    <x v="0"/>
    <x v="1"/>
    <n v="2283.0100000000002"/>
    <n v="2154.7307500000002"/>
    <n v="2154.7317083099902"/>
    <n v="9.5830998998280847E-4"/>
    <m/>
  </r>
  <r>
    <x v="22"/>
    <s v="29183"/>
    <s v="AMEREN MISSOURI SIOUX PLANT"/>
    <n v="6783411"/>
    <n v="13832613"/>
    <s v="2107_B_1"/>
    <x v="0"/>
    <x v="0"/>
    <n v="2301.7399999999998"/>
    <n v="2302.0574999999999"/>
    <n v="2302.0547246000001"/>
    <n v="-2.7753999997912615E-3"/>
    <m/>
  </r>
  <r>
    <x v="22"/>
    <s v="29183"/>
    <s v="AMEREN MISSOURI SIOUX PLANT"/>
    <n v="6783411"/>
    <n v="13832613"/>
    <s v="2107_B_1"/>
    <x v="0"/>
    <x v="1"/>
    <n v="896.29999999999905"/>
    <n v="896.43562499999996"/>
    <n v="896.43633240999895"/>
    <n v="7.0740999899499002E-4"/>
    <m/>
  </r>
  <r>
    <x v="22"/>
    <s v="29189"/>
    <s v="AMEREN MISSOURI MERAMEC PLANT"/>
    <n v="6816611"/>
    <n v="109322113"/>
    <s v="2104_G_GT2"/>
    <x v="0"/>
    <x v="0"/>
    <n v="13.0654"/>
    <n v="4.7351503905000003"/>
    <n v="4.7351501100000002"/>
    <n v="-2.8050000011603515E-7"/>
    <m/>
  </r>
  <r>
    <x v="22"/>
    <s v="29189"/>
    <s v="AMEREN MISSOURI MERAMEC PLANT"/>
    <n v="6816611"/>
    <n v="109322113"/>
    <s v="2104_G_GT2"/>
    <x v="0"/>
    <x v="1"/>
    <n v="0.75190000000000001"/>
    <n v="4.2500004769999997E-3"/>
    <n v="4.2500000000000003E-3"/>
    <n v="-4.7699999939504467E-10"/>
    <m/>
  </r>
  <r>
    <x v="22"/>
    <s v="29189"/>
    <s v="AMEREN MISSOURI MERAMEC PLANT"/>
    <n v="6816611"/>
    <n v="109322213"/>
    <s v="2104_G_GT2x"/>
    <x v="0"/>
    <x v="0"/>
    <n v="12.050800000000001"/>
    <n v="4.6801000974999996"/>
    <n v="4.6801001199999996"/>
    <n v="2.2500000085301508E-8"/>
    <m/>
  </r>
  <r>
    <x v="22"/>
    <s v="29189"/>
    <s v="AMEREN MISSOURI MERAMEC PLANT"/>
    <n v="6816611"/>
    <n v="109322213"/>
    <s v="2104_G_GT2x"/>
    <x v="0"/>
    <x v="1"/>
    <n v="0.69350000000000001"/>
    <n v="4.2000002859999899E-3"/>
    <n v="4.1999999999999997E-3"/>
    <n v="-2.8599999018358302E-10"/>
    <m/>
  </r>
  <r>
    <x v="22"/>
    <s v="29189"/>
    <s v="AMEREN MISSOURI MERAMEC PLANT"/>
    <n v="6816611"/>
    <n v="13792113"/>
    <s v="2104_B_1"/>
    <x v="0"/>
    <x v="0"/>
    <n v="13.3459"/>
    <n v="21.120564455"/>
    <n v="21.12055951"/>
    <n v="-4.9450000005890615E-6"/>
    <m/>
  </r>
  <r>
    <x v="22"/>
    <s v="29189"/>
    <s v="AMEREN MISSOURI MERAMEC PLANT"/>
    <n v="6816611"/>
    <n v="13792113"/>
    <s v="2104_B_1"/>
    <x v="0"/>
    <x v="1"/>
    <n v="68.896000000000001"/>
    <n v="68.994898449999994"/>
    <n v="68.994895004100002"/>
    <n v="-3.4458999920161659E-6"/>
    <m/>
  </r>
  <r>
    <x v="22"/>
    <s v="29189"/>
    <s v="AMEREN MISSOURI MERAMEC PLANT"/>
    <n v="6816611"/>
    <n v="13792213"/>
    <s v="2104_G_GT1"/>
    <x v="0"/>
    <x v="0"/>
    <n v="2.7212000000000001"/>
    <n v="7.1102499999999997"/>
    <n v="7.1102499999999997"/>
    <n v="0"/>
    <m/>
  </r>
  <r>
    <x v="22"/>
    <s v="29189"/>
    <s v="AMEREN MISSOURI MERAMEC PLANT"/>
    <n v="6816611"/>
    <n v="13792213"/>
    <s v="2104_G_GT1"/>
    <x v="0"/>
    <x v="1"/>
    <n v="4.7000000000000002E-3"/>
    <n v="2.9626999509999998"/>
    <n v="2.9627000099999998"/>
    <n v="5.8999999996700581E-8"/>
    <m/>
  </r>
  <r>
    <x v="22"/>
    <s v="29189"/>
    <s v="AMEREN MISSOURI MERAMEC PLANT"/>
    <n v="6816611"/>
    <n v="13792613"/>
    <s v="2104_B_2"/>
    <x v="0"/>
    <x v="0"/>
    <n v="32.893300000000004"/>
    <n v="32.897652344999997"/>
    <n v="32.897656511999898"/>
    <n v="4.1669999006899161E-6"/>
    <m/>
  </r>
  <r>
    <x v="22"/>
    <s v="29189"/>
    <s v="AMEREN MISSOURI MERAMEC PLANT"/>
    <n v="6816611"/>
    <n v="13792613"/>
    <s v="2104_B_2"/>
    <x v="0"/>
    <x v="1"/>
    <n v="63.304900000000004"/>
    <n v="63.354875"/>
    <n v="63.354703004000001"/>
    <n v="-1.7199599999884185E-4"/>
    <m/>
  </r>
  <r>
    <x v="22"/>
    <s v="29189"/>
    <s v="AMEREN MISSOURI MERAMEC PLANT"/>
    <n v="6816611"/>
    <n v="13792813"/>
    <s v="2104_B_4"/>
    <x v="0"/>
    <x v="0"/>
    <n v="969.45"/>
    <n v="969.5943125"/>
    <n v="969.592605109999"/>
    <n v="-1.7073900010018406E-3"/>
    <m/>
  </r>
  <r>
    <x v="22"/>
    <s v="29189"/>
    <s v="AMEREN MISSOURI MERAMEC PLANT"/>
    <n v="6816611"/>
    <n v="13792813"/>
    <s v="2104_B_4"/>
    <x v="0"/>
    <x v="1"/>
    <n v="2605.27"/>
    <n v="2602.6464999999998"/>
    <n v="2602.6452287009902"/>
    <n v="-1.2712990096588328E-3"/>
    <m/>
  </r>
  <r>
    <x v="22"/>
    <s v="29189"/>
    <s v="AMEREN MISSOURI MERAMEC PLANT"/>
    <n v="6816611"/>
    <n v="13793013"/>
    <s v="2104_B_3"/>
    <x v="0"/>
    <x v="0"/>
    <n v="601.88400000000001"/>
    <n v="601.84612500000003"/>
    <n v="601.84558441019897"/>
    <n v="-5.4058980106219678E-4"/>
    <m/>
  </r>
  <r>
    <x v="22"/>
    <s v="29189"/>
    <s v="AMEREN MISSOURI MERAMEC PLANT"/>
    <n v="6816611"/>
    <n v="13793013"/>
    <s v="2104_B_3"/>
    <x v="0"/>
    <x v="1"/>
    <n v="1603.33"/>
    <n v="1603.4401250000001"/>
    <n v="1603.43918709999"/>
    <n v="-9.379000100580015E-4"/>
    <m/>
  </r>
  <r>
    <x v="22"/>
    <s v="29195"/>
    <s v="MARSHALL MUNICIPAL UTILITIES"/>
    <n v="7593811"/>
    <n v="11516913"/>
    <s v="2144_B_5"/>
    <x v="1"/>
    <x v="0"/>
    <n v="4.0000000000000002E-4"/>
    <m/>
    <n v="4.0009144842999999E-4"/>
    <n v="9.1448429999970576E-8"/>
    <m/>
  </r>
  <r>
    <x v="22"/>
    <s v="29195"/>
    <s v="MARSHALL MUNICIPAL UTILITIES"/>
    <n v="7593811"/>
    <n v="11517313"/>
    <s v="2144_G_9"/>
    <x v="1"/>
    <x v="0"/>
    <n v="0.11600000000000001"/>
    <m/>
    <n v="0.11617703639889999"/>
    <n v="1.770363988999879E-4"/>
    <m/>
  </r>
  <r>
    <x v="22"/>
    <s v="29195"/>
    <s v="MARSHALL MUNICIPAL UTILITIES"/>
    <n v="7593811"/>
    <n v="11517413"/>
    <s v="2144_G_10"/>
    <x v="1"/>
    <x v="0"/>
    <n v="0.4622"/>
    <m/>
    <n v="0.46290540158349902"/>
    <n v="7.0540158349902127E-4"/>
    <m/>
  </r>
  <r>
    <x v="22"/>
    <s v="29195"/>
    <s v="MARSHALL MUNICIPAL UTILITIES"/>
    <n v="7593811"/>
    <n v="11517413"/>
    <s v="2144_G_10"/>
    <x v="1"/>
    <x v="1"/>
    <n v="2.0000000000000001E-4"/>
    <m/>
    <n v="2.0030523415527E-4"/>
    <n v="3.0523415526999384E-7"/>
    <m/>
  </r>
  <r>
    <x v="22"/>
    <s v="29195"/>
    <s v="MARSHALL MUNICIPAL UTILITIES"/>
    <n v="7593811"/>
    <n v="11517513"/>
    <s v="2144_G_GT1"/>
    <x v="1"/>
    <x v="0"/>
    <n v="0.35770000000000002"/>
    <m/>
    <n v="0.3577817828"/>
    <n v="8.1782799999985389E-5"/>
    <m/>
  </r>
  <r>
    <x v="22"/>
    <s v="29195"/>
    <s v="MARSHALL MUNICIPAL UTILITIES"/>
    <n v="7593811"/>
    <n v="11517513"/>
    <s v="2144_G_GT1"/>
    <x v="1"/>
    <x v="1"/>
    <n v="5.4999999999999997E-3"/>
    <m/>
    <n v="5.5012575562999998E-3"/>
    <n v="1.2575563000001566E-6"/>
    <m/>
  </r>
  <r>
    <x v="22"/>
    <s v="29195"/>
    <s v="MARSHALL MUNICIPAL UTILITIES"/>
    <n v="7593811"/>
    <n v="11517813"/>
    <s v="2144_G_11"/>
    <x v="1"/>
    <x v="0"/>
    <n v="0.45379999999999998"/>
    <m/>
    <n v="0.45449256344040001"/>
    <n v="6.9256344040002915E-4"/>
    <m/>
  </r>
  <r>
    <x v="22"/>
    <s v="29195"/>
    <s v="MARSHALL MUNICIPAL UTILITIES"/>
    <n v="7593811"/>
    <n v="11517813"/>
    <s v="2144_G_11"/>
    <x v="1"/>
    <x v="1"/>
    <n v="2.0000000000000001E-4"/>
    <m/>
    <n v="2.0030523415527E-4"/>
    <n v="3.0523415526999384E-7"/>
    <m/>
  </r>
  <r>
    <x v="22"/>
    <s v="29195"/>
    <s v="MARSHALL MUNICIPAL UTILITIES"/>
    <n v="7593811"/>
    <n v="11517913"/>
    <s v="2144_G_7"/>
    <x v="1"/>
    <x v="0"/>
    <n v="0.13"/>
    <m/>
    <n v="0.13019840098937999"/>
    <n v="1.9840098937998207E-4"/>
    <m/>
  </r>
  <r>
    <x v="22"/>
    <s v="29195"/>
    <s v="MARSHALL MUNICIPAL UTILITIES"/>
    <n v="7593811"/>
    <n v="11518113"/>
    <s v="2144_G_8"/>
    <x v="1"/>
    <x v="0"/>
    <n v="0.1245"/>
    <m/>
    <n v="0.124690004710379"/>
    <n v="1.9000471037899924E-4"/>
    <m/>
  </r>
  <r>
    <x v="22"/>
    <s v="29201"/>
    <s v="SIKESTON POWER STATION"/>
    <n v="7595411"/>
    <n v="59159713"/>
    <s v="6768_B_1"/>
    <x v="0"/>
    <x v="0"/>
    <n v="940.3"/>
    <n v="940.280125"/>
    <n v="940.27945880000004"/>
    <n v="-6.6619999995509716E-4"/>
    <m/>
  </r>
  <r>
    <x v="22"/>
    <s v="29201"/>
    <s v="SIKESTON POWER STATION"/>
    <n v="7595411"/>
    <n v="59159713"/>
    <s v="6768_B_1"/>
    <x v="0"/>
    <x v="1"/>
    <n v="4837"/>
    <n v="4836.9859999999999"/>
    <n v="4837.0016994999996"/>
    <n v="1.5699499999755062E-2"/>
    <m/>
  </r>
  <r>
    <x v="22"/>
    <s v="29205"/>
    <s v="SHELBINA POWER PLANT"/>
    <n v="5052711"/>
    <n v="25600813"/>
    <s v="7406_G_G3"/>
    <x v="1"/>
    <x v="0"/>
    <n v="0.1661"/>
    <m/>
    <n v="0.16635349131720001"/>
    <n v="2.5349131720001084E-4"/>
    <m/>
  </r>
  <r>
    <x v="22"/>
    <s v="29205"/>
    <s v="SHELBINA POWER PLANT"/>
    <n v="5052711"/>
    <n v="25600813"/>
    <s v="7406_G_G3"/>
    <x v="1"/>
    <x v="1"/>
    <n v="1E-4"/>
    <m/>
    <n v="1.0015261582133999E-4"/>
    <n v="1.5261582133998858E-7"/>
    <m/>
  </r>
  <r>
    <x v="22"/>
    <s v="29205"/>
    <s v="SHELBINA POWER PLANT"/>
    <n v="5052711"/>
    <n v="25600913"/>
    <s v="7406_G_G4"/>
    <x v="1"/>
    <x v="0"/>
    <n v="0.25669999999999998"/>
    <m/>
    <n v="0.25709178253560899"/>
    <n v="3.9178253560900878E-4"/>
    <m/>
  </r>
  <r>
    <x v="22"/>
    <s v="29205"/>
    <s v="SHELBINA POWER PLANT"/>
    <n v="5052711"/>
    <n v="25600913"/>
    <s v="7406_G_G4"/>
    <x v="1"/>
    <x v="1"/>
    <n v="1E-4"/>
    <m/>
    <n v="1.0015261582133999E-4"/>
    <n v="1.5261582133998858E-7"/>
    <m/>
  </r>
  <r>
    <x v="22"/>
    <s v="29205"/>
    <s v="SHELBINA POWER PLANT"/>
    <n v="5052711"/>
    <n v="25601013"/>
    <s v="7406_G_G5"/>
    <x v="1"/>
    <x v="0"/>
    <n v="0.26269999999999999"/>
    <m/>
    <n v="0.26310091457733997"/>
    <n v="4.0091457733998359E-4"/>
    <m/>
  </r>
  <r>
    <x v="22"/>
    <s v="29205"/>
    <s v="SHELBINA POWER PLANT"/>
    <n v="5052711"/>
    <n v="25601013"/>
    <s v="7406_G_G5"/>
    <x v="1"/>
    <x v="1"/>
    <n v="1E-4"/>
    <m/>
    <n v="1.0015261582133999E-4"/>
    <n v="1.5261582133998858E-7"/>
    <m/>
  </r>
  <r>
    <x v="22"/>
    <s v="29205"/>
    <s v="SHELBINA POWER PLANT"/>
    <n v="5052711"/>
    <n v="25601113"/>
    <s v="7405_G_G2"/>
    <x v="1"/>
    <x v="0"/>
    <n v="0.1661"/>
    <m/>
    <n v="0.16635349131720001"/>
    <n v="2.5349131720001084E-4"/>
    <m/>
  </r>
  <r>
    <x v="22"/>
    <s v="29205"/>
    <s v="SHELBINA POWER PLANT"/>
    <n v="5052711"/>
    <n v="25601113"/>
    <s v="7405_G_G2"/>
    <x v="1"/>
    <x v="1"/>
    <n v="1E-4"/>
    <m/>
    <n v="1.0015261582133999E-4"/>
    <n v="1.5261582133998858E-7"/>
    <m/>
  </r>
  <r>
    <x v="22"/>
    <s v="29205"/>
    <s v="SHELBINA POWER PLANT"/>
    <n v="5052711"/>
    <n v="25601213"/>
    <s v="7405_G_G1"/>
    <x v="1"/>
    <x v="0"/>
    <n v="0.16009999999999999"/>
    <m/>
    <n v="0.16034434031224901"/>
    <n v="2.4434031224901398E-4"/>
    <m/>
  </r>
  <r>
    <x v="22"/>
    <s v="29205"/>
    <s v="SHELBINA POWER PLANT"/>
    <n v="5052711"/>
    <n v="25601213"/>
    <s v="7405_G_G1"/>
    <x v="1"/>
    <x v="1"/>
    <n v="1E-4"/>
    <m/>
    <n v="1.0015261582133999E-4"/>
    <n v="1.5261582133998858E-7"/>
    <m/>
  </r>
  <r>
    <x v="22"/>
    <s v="29205"/>
    <s v="SHELBINA POWER PLANT"/>
    <n v="5052711"/>
    <n v="25601413"/>
    <s v="7406_G_G6"/>
    <x v="1"/>
    <x v="0"/>
    <n v="0.1933"/>
    <m/>
    <n v="0.19359499649911899"/>
    <n v="2.9499649911898795E-4"/>
    <m/>
  </r>
  <r>
    <x v="22"/>
    <s v="29205"/>
    <s v="SHELBINA POWER PLANT"/>
    <n v="5052711"/>
    <n v="25601413"/>
    <s v="7406_G_G6"/>
    <x v="1"/>
    <x v="1"/>
    <n v="1E-4"/>
    <m/>
    <n v="1.0015261582133999E-4"/>
    <n v="1.5261582133998858E-7"/>
    <m/>
  </r>
  <r>
    <x v="22"/>
    <s v="29205"/>
    <s v="SHELBINA POWER PLANT"/>
    <n v="5052711"/>
    <n v="25601613"/>
    <s v="7860_G_G7"/>
    <x v="1"/>
    <x v="0"/>
    <n v="5.9499999999999997E-2"/>
    <m/>
    <n v="5.9590807232940003E-2"/>
    <n v="9.0807232940005866E-5"/>
    <m/>
  </r>
  <r>
    <x v="22"/>
    <s v="29205"/>
    <s v="SHELBINA POWER PLANT"/>
    <n v="5052711"/>
    <n v="25601613"/>
    <s v="7860_G_G7"/>
    <x v="1"/>
    <x v="1"/>
    <n v="1E-4"/>
    <m/>
    <n v="1.0015261582133999E-4"/>
    <n v="1.5261582133998858E-7"/>
    <m/>
  </r>
  <r>
    <x v="22"/>
    <s v="29205"/>
    <s v="SHELBINA POWER PLANT"/>
    <n v="5052711"/>
    <n v="25602313"/>
    <s v="7860_G_G8"/>
    <x v="1"/>
    <x v="0"/>
    <n v="5.45E-2"/>
    <m/>
    <n v="5.4583176218879897E-2"/>
    <n v="8.3176218879897623E-5"/>
    <m/>
  </r>
  <r>
    <x v="22"/>
    <s v="29205"/>
    <s v="SHELBINA POWER PLANT"/>
    <n v="5052711"/>
    <n v="25602313"/>
    <s v="7860_G_G8"/>
    <x v="1"/>
    <x v="1"/>
    <n v="1E-4"/>
    <m/>
    <n v="1.0015261582133999E-4"/>
    <n v="1.5261582133998858E-7"/>
    <m/>
  </r>
  <r>
    <x v="22"/>
    <s v="29207"/>
    <s v="ESSEX POWER PLANT"/>
    <n v="5201711"/>
    <n v="25438613"/>
    <s v="7749_G_1"/>
    <x v="0"/>
    <x v="0"/>
    <n v="47.585000000000001"/>
    <n v="47.699472655000001"/>
    <n v="47.699455599999901"/>
    <n v="-1.705500010018568E-5"/>
    <m/>
  </r>
  <r>
    <x v="22"/>
    <s v="29207"/>
    <s v="ESSEX POWER PLANT"/>
    <n v="5201711"/>
    <n v="25438613"/>
    <s v="7749_G_1"/>
    <x v="0"/>
    <x v="1"/>
    <n v="0.19989999999999999"/>
    <n v="0.24510772705"/>
    <n v="0.24510750110000001"/>
    <n v="-2.2594999998792886E-7"/>
    <m/>
  </r>
  <r>
    <x v="22"/>
    <s v="29217"/>
    <s v="KCP AND L GREATER MISSOURI OPERATIONS CO NEVADA GAS TURBINE"/>
    <n v="5204311"/>
    <n v="25407613"/>
    <s v="2090_G_1"/>
    <x v="1"/>
    <x v="0"/>
    <n v="0.74160000000000004"/>
    <m/>
    <n v="0.74273178962550002"/>
    <n v="1.1317896254999793E-3"/>
    <m/>
  </r>
  <r>
    <x v="22"/>
    <s v="29217"/>
    <s v="KCP AND L GREATER MISSOURI OPERATIONS CO NEVADA GAS TURBINE"/>
    <n v="5204311"/>
    <n v="25407613"/>
    <s v="2090_G_1"/>
    <x v="1"/>
    <x v="1"/>
    <n v="8.5000000000000006E-3"/>
    <m/>
    <n v="8.5129724723369896E-3"/>
    <n v="1.2972472336988949E-5"/>
    <m/>
  </r>
  <r>
    <x v="23"/>
    <s v="30003"/>
    <s v="ROCKY MOUNTAIN POWER"/>
    <n v="7851511"/>
    <n v="3395313"/>
    <s v="55749_B_PC1"/>
    <x v="0"/>
    <x v="0"/>
    <n v="253.29900000000001"/>
    <n v="185.15006249999999"/>
    <n v="185.15014249999999"/>
    <n v="7.9999999996971383E-5"/>
    <m/>
  </r>
  <r>
    <x v="23"/>
    <s v="30003"/>
    <s v="ROCKY MOUNTAIN POWER"/>
    <n v="7851511"/>
    <n v="3395313"/>
    <s v="55749_B_PC1"/>
    <x v="0"/>
    <x v="1"/>
    <n v="298.18799999999999"/>
    <n v="209.12057809999999"/>
    <n v="209.12050979999901"/>
    <n v="-6.8300000975796138E-5"/>
    <m/>
  </r>
  <r>
    <x v="23"/>
    <s v="30017"/>
    <s v="MDU - MILES CITY"/>
    <n v="7398611"/>
    <n v="9302913"/>
    <s v="2177_G_1"/>
    <x v="1"/>
    <x v="0"/>
    <n v="3.3780000000000001"/>
    <m/>
    <n v="3.3780086067396402"/>
    <n v="8.6067396400935081E-6"/>
    <m/>
  </r>
  <r>
    <x v="23"/>
    <s v="30017"/>
    <s v="MDU - MILES CITY"/>
    <n v="7398611"/>
    <n v="9302913"/>
    <s v="2177_G_1"/>
    <x v="1"/>
    <x v="1"/>
    <n v="2.5000000000000001E-2"/>
    <m/>
    <n v="2.50000641195046E-2"/>
    <n v="6.4119504598197929E-8"/>
    <m/>
  </r>
  <r>
    <x v="23"/>
    <s v="30021"/>
    <s v="MDU - GLENDIVE"/>
    <n v="8150511"/>
    <n v="5485713"/>
    <s v="2176_G_GT1"/>
    <x v="1"/>
    <x v="0"/>
    <n v="5.5448000000000004"/>
    <m/>
    <n v="5.54481391222353"/>
    <n v="1.3912223529644052E-5"/>
    <m/>
  </r>
  <r>
    <x v="23"/>
    <s v="30021"/>
    <s v="MDU - GLENDIVE"/>
    <n v="8150511"/>
    <n v="5485713"/>
    <s v="2176_G_GT1"/>
    <x v="1"/>
    <x v="1"/>
    <n v="4.1000000000000002E-2"/>
    <m/>
    <n v="4.1000106042459301E-2"/>
    <n v="1.0604245929968226E-7"/>
    <m/>
  </r>
  <r>
    <x v="23"/>
    <s v="30021"/>
    <s v="MDU - GLENDIVE"/>
    <n v="8150511"/>
    <n v="5485913"/>
    <s v="2176_G_GT-2"/>
    <x v="0"/>
    <x v="0"/>
    <n v="2.4140999999999999"/>
    <n v="3.2934331054999899"/>
    <n v="3.2934334710000002"/>
    <n v="3.6550001025759116E-7"/>
    <m/>
  </r>
  <r>
    <x v="23"/>
    <s v="30021"/>
    <s v="MDU - GLENDIVE"/>
    <n v="8150511"/>
    <n v="5485913"/>
    <s v="2176_G_GT-2"/>
    <x v="0"/>
    <x v="1"/>
    <n v="2.07E-2"/>
    <n v="3.4053104399999999E-2"/>
    <n v="3.4053120409999998E-2"/>
    <n v="1.6009999999344604E-8"/>
    <m/>
  </r>
  <r>
    <x v="23"/>
    <s v="30023"/>
    <s v="DAVE GATES GENERATING STATION AT MILL CREEK"/>
    <n v="14496011"/>
    <n v="87303413"/>
    <s v="56908_M_3"/>
    <x v="0"/>
    <x v="0"/>
    <n v="3.5268000000000002"/>
    <n v="3.5505620114999998"/>
    <n v="2.1230550131100001"/>
    <n v="-1.4275069983899997"/>
    <m/>
  </r>
  <r>
    <x v="23"/>
    <s v="30023"/>
    <s v="DAVE GATES GENERATING STATION AT MILL CREEK"/>
    <n v="14496011"/>
    <n v="87303413"/>
    <s v="56908_M_3"/>
    <x v="0"/>
    <x v="1"/>
    <n v="0.15229999999999999"/>
    <n v="0.15272612385000001"/>
    <n v="9.7188000501100005E-2"/>
    <n v="-5.5538123348900001E-2"/>
    <m/>
  </r>
  <r>
    <x v="23"/>
    <s v="30023"/>
    <s v="DAVE GATES GENERATING STATION AT MILL CREEK"/>
    <n v="14496011"/>
    <n v="87303513"/>
    <s v="56908_M_2"/>
    <x v="0"/>
    <x v="0"/>
    <n v="9.8895"/>
    <n v="9.9331650395000004"/>
    <n v="4.9293010452199999"/>
    <n v="-5.0038639942800005"/>
    <m/>
  </r>
  <r>
    <x v="23"/>
    <s v="30023"/>
    <s v="DAVE GATES GENERATING STATION AT MILL CREEK"/>
    <n v="14496011"/>
    <n v="87303513"/>
    <s v="56908_M_2"/>
    <x v="0"/>
    <x v="1"/>
    <n v="0.4007"/>
    <n v="0.40161080934999899"/>
    <n v="0.198279003511"/>
    <n v="-0.20333180583899899"/>
    <m/>
  </r>
  <r>
    <x v="23"/>
    <s v="30023"/>
    <s v="DAVE GATES GENERATING STATION AT MILL CREEK"/>
    <n v="14496011"/>
    <n v="87303813"/>
    <s v="56908_M_1"/>
    <x v="0"/>
    <x v="0"/>
    <n v="12.206499999999901"/>
    <n v="12.228891115"/>
    <n v="6.1779206900009997"/>
    <n v="-6.050970424999"/>
    <m/>
  </r>
  <r>
    <x v="23"/>
    <s v="30023"/>
    <s v="DAVE GATES GENERATING STATION AT MILL CREEK"/>
    <n v="14496011"/>
    <n v="87303813"/>
    <s v="56908_M_1"/>
    <x v="0"/>
    <x v="1"/>
    <n v="0.43930000000000002"/>
    <n v="0.4398449707"/>
    <n v="0.21745550746109901"/>
    <n v="-0.22238946323890099"/>
    <m/>
  </r>
  <r>
    <x v="23"/>
    <s v="30083"/>
    <s v="MDU - LEWIS &amp; CLARK STATION"/>
    <n v="7618511"/>
    <n v="12223213"/>
    <s v="6089_B_B1"/>
    <x v="0"/>
    <x v="0"/>
    <n v="611.31600000000003"/>
    <n v="623.67993750000005"/>
    <n v="623.67892510000001"/>
    <n v="-1.0124000000359956E-3"/>
    <m/>
  </r>
  <r>
    <x v="23"/>
    <s v="30083"/>
    <s v="MDU - LEWIS &amp; CLARK STATION"/>
    <n v="7618511"/>
    <n v="12223213"/>
    <s v="6089_B_B1"/>
    <x v="0"/>
    <x v="1"/>
    <n v="34.629300000000001"/>
    <n v="34.577824219999997"/>
    <n v="34.577794789999899"/>
    <n v="-2.9430000097363518E-5"/>
    <m/>
  </r>
  <r>
    <x v="23"/>
    <s v="30085"/>
    <s v="BASIN ELECTRIC POWER COOPERATIVE"/>
    <n v="14766611"/>
    <n v="90334113"/>
    <s v="56606_G_01"/>
    <x v="0"/>
    <x v="0"/>
    <n v="43.314900000000002"/>
    <n v="41.415011720000003"/>
    <n v="41.414946240899901"/>
    <n v="-6.5479100101129006E-5"/>
    <m/>
  </r>
  <r>
    <x v="23"/>
    <s v="30085"/>
    <s v="BASIN ELECTRIC POWER COOPERATIVE"/>
    <n v="14766611"/>
    <n v="90334113"/>
    <s v="56606_G_01"/>
    <x v="0"/>
    <x v="1"/>
    <n v="1.2267999999999999"/>
    <n v="0.28255526734999997"/>
    <n v="0.2825555011302"/>
    <n v="2.3378020003184119E-7"/>
    <m/>
  </r>
  <r>
    <x v="23"/>
    <s v="30087"/>
    <s v="COLSTRIP ENERGY LTD PARTNERSHIP"/>
    <n v="7854911"/>
    <n v="2808213"/>
    <s v="10784_B_BLR1"/>
    <x v="1"/>
    <x v="0"/>
    <n v="971.66"/>
    <m/>
    <n v="971.66242315210002"/>
    <n v="2.4231521000501743E-3"/>
    <m/>
  </r>
  <r>
    <x v="23"/>
    <s v="30087"/>
    <s v="COLSTRIP ENERGY LTD PARTNERSHIP"/>
    <n v="7854911"/>
    <n v="2808213"/>
    <s v="10784_B_BLR1"/>
    <x v="1"/>
    <x v="1"/>
    <n v="1335.62"/>
    <m/>
    <n v="1335.62342109355"/>
    <n v="3.4210935500595951E-3"/>
    <m/>
  </r>
  <r>
    <x v="23"/>
    <s v="30087"/>
    <s v="COLSTRIP STEAM ELECTRIC STATION"/>
    <n v="7765611"/>
    <n v="1786213"/>
    <s v="6076_B_1"/>
    <x v="0"/>
    <x v="0"/>
    <n v="3307.9"/>
    <n v="3474.9119999999998"/>
    <n v="3474.9069589999999"/>
    <n v="-5.0409999998919375E-3"/>
    <m/>
  </r>
  <r>
    <x v="23"/>
    <s v="30087"/>
    <s v="COLSTRIP STEAM ELECTRIC STATION"/>
    <n v="7765611"/>
    <n v="1786213"/>
    <s v="6076_B_1"/>
    <x v="0"/>
    <x v="1"/>
    <n v="1630.61"/>
    <n v="1738.5587499999999"/>
    <n v="1738.559002"/>
    <n v="2.5200000004588219E-4"/>
    <m/>
  </r>
  <r>
    <x v="23"/>
    <s v="30087"/>
    <s v="COLSTRIP STEAM ELECTRIC STATION"/>
    <n v="7765611"/>
    <n v="1786313"/>
    <s v="6076_B_2"/>
    <x v="0"/>
    <x v="0"/>
    <n v="1691.06"/>
    <n v="1736.53125"/>
    <n v="1736.5310822009999"/>
    <n v="-1.6779900010988058E-4"/>
    <m/>
  </r>
  <r>
    <x v="23"/>
    <s v="30087"/>
    <s v="COLSTRIP STEAM ELECTRIC STATION"/>
    <n v="7765611"/>
    <n v="1786313"/>
    <s v="6076_B_2"/>
    <x v="0"/>
    <x v="1"/>
    <n v="1906.97"/>
    <n v="2055.7191250000001"/>
    <n v="2055.7188265"/>
    <n v="-2.9850000009901123E-4"/>
    <m/>
  </r>
  <r>
    <x v="23"/>
    <s v="30087"/>
    <s v="COLSTRIP STEAM ELECTRIC STATION"/>
    <n v="7765611"/>
    <n v="1786413"/>
    <s v="6076_B_3"/>
    <x v="0"/>
    <x v="0"/>
    <n v="4241.3999999999996"/>
    <n v="4504.7735000000002"/>
    <n v="4504.7727049999903"/>
    <n v="-7.9500000992993591E-4"/>
    <m/>
  </r>
  <r>
    <x v="23"/>
    <s v="30087"/>
    <s v="COLSTRIP STEAM ELECTRIC STATION"/>
    <n v="7765611"/>
    <n v="1786413"/>
    <s v="6076_B_3"/>
    <x v="0"/>
    <x v="1"/>
    <n v="2434.4"/>
    <n v="2602.5967500000002"/>
    <n v="2602.5941456"/>
    <n v="-2.6044000001093082E-3"/>
    <m/>
  </r>
  <r>
    <x v="23"/>
    <s v="30087"/>
    <s v="COLSTRIP STEAM ELECTRIC STATION"/>
    <n v="7765611"/>
    <n v="1786513"/>
    <s v="6076_B_4"/>
    <x v="0"/>
    <x v="0"/>
    <n v="3509.44"/>
    <n v="3816.9712500000001"/>
    <n v="3816.9649690000001"/>
    <n v="-6.2809999999444699E-3"/>
    <m/>
  </r>
  <r>
    <x v="23"/>
    <s v="30087"/>
    <s v="COLSTRIP STEAM ELECTRIC STATION"/>
    <n v="7765611"/>
    <n v="1786513"/>
    <s v="6076_B_4"/>
    <x v="0"/>
    <x v="1"/>
    <n v="2085.71"/>
    <n v="2327.9585000000002"/>
    <n v="2327.9591514990002"/>
    <n v="6.5149900001415517E-4"/>
    <m/>
  </r>
  <r>
    <x v="23"/>
    <s v="30111"/>
    <s v="YELLOWSTONE POWER PLANT"/>
    <n v="5270711"/>
    <n v="24917913"/>
    <s v="50931_B_BLR1"/>
    <x v="1"/>
    <x v="0"/>
    <n v="437.35"/>
    <m/>
    <n v="438.54815399999802"/>
    <n v="1.1981539999979987"/>
    <m/>
  </r>
  <r>
    <x v="23"/>
    <s v="30111"/>
    <s v="YELLOWSTONE POWER PLANT"/>
    <n v="5270711"/>
    <n v="24917913"/>
    <s v="50931_B_BLR1"/>
    <x v="1"/>
    <x v="1"/>
    <n v="1641.24"/>
    <m/>
    <n v="1645.736568"/>
    <n v="4.4965680000000248"/>
    <m/>
  </r>
  <r>
    <x v="23"/>
    <s v="30111"/>
    <s v="YELLOWSTONE POWER PLANT"/>
    <n v="5270711"/>
    <n v="24918013"/>
    <s v="50931_B_BLR2"/>
    <x v="1"/>
    <x v="0"/>
    <n v="1.2E-2"/>
    <m/>
    <n v="1.2032875859999801E-2"/>
    <n v="3.2875859999800458E-5"/>
    <m/>
  </r>
  <r>
    <x v="23"/>
    <s v="30111"/>
    <s v="YELLOWSTONE POWER PLANT"/>
    <n v="5270711"/>
    <n v="24918013"/>
    <s v="50931_B_BLR2"/>
    <x v="1"/>
    <x v="1"/>
    <n v="0.52"/>
    <m/>
    <n v="0.521424828000003"/>
    <n v="1.4248280000029867E-3"/>
    <m/>
  </r>
  <r>
    <x v="24"/>
    <s v="31001"/>
    <s v="Don Henry Power Center"/>
    <n v="5099011"/>
    <n v="24698913"/>
    <s v="2243_G_1"/>
    <x v="1"/>
    <x v="0"/>
    <n v="0.28000000000000003"/>
    <m/>
    <n v="0.28049796801999899"/>
    <n v="4.9796801999896223E-4"/>
    <m/>
  </r>
  <r>
    <x v="24"/>
    <s v="31001"/>
    <s v="Don Henry Power Center"/>
    <n v="5099011"/>
    <n v="24698913"/>
    <s v="2243_G_1"/>
    <x v="1"/>
    <x v="1"/>
    <n v="9.9999999999999995E-8"/>
    <m/>
    <n v="1.0017784697E-7"/>
    <n v="1.7784697000000301E-10"/>
    <m/>
  </r>
  <r>
    <x v="24"/>
    <s v="31001"/>
    <s v="North Denver Station"/>
    <n v="5098411"/>
    <n v="24700813"/>
    <s v="2244_B_5"/>
    <x v="1"/>
    <x v="0"/>
    <n v="0.19000010000000001"/>
    <m/>
    <n v="0.19033800352784699"/>
    <n v="3.3790352784698885E-4"/>
    <m/>
  </r>
  <r>
    <x v="24"/>
    <s v="31001"/>
    <s v="North Denver Station"/>
    <n v="5098411"/>
    <n v="24700813"/>
    <s v="2244_B_5"/>
    <x v="1"/>
    <x v="1"/>
    <n v="9.9999999999999995E-8"/>
    <m/>
    <n v="1.0017784697E-7"/>
    <n v="1.7784697000000301E-10"/>
    <m/>
  </r>
  <r>
    <x v="24"/>
    <s v="31001"/>
    <s v="Whelan Energy Center"/>
    <n v="8399211"/>
    <n v="104525113"/>
    <s v="60_B_2"/>
    <x v="0"/>
    <x v="0"/>
    <n v="312.969999999999"/>
    <n v="312.93381249999999"/>
    <n v="312.933869739089"/>
    <n v="5.7239089017002698E-5"/>
    <m/>
  </r>
  <r>
    <x v="24"/>
    <s v="31001"/>
    <s v="Whelan Energy Center"/>
    <n v="8399211"/>
    <n v="104525113"/>
    <s v="60_B_2"/>
    <x v="0"/>
    <x v="1"/>
    <n v="439.8"/>
    <n v="432.54553125000001"/>
    <n v="432.545808999999"/>
    <n v="2.7774999898610986E-4"/>
    <m/>
  </r>
  <r>
    <x v="24"/>
    <s v="31001"/>
    <s v="Whelan Energy Center"/>
    <n v="8399211"/>
    <n v="724613"/>
    <s v="60_B_1"/>
    <x v="0"/>
    <x v="0"/>
    <n v="386.60000009999999"/>
    <n v="385.00393750000001"/>
    <n v="385.004267899686"/>
    <n v="3.3039968599268832E-4"/>
    <m/>
  </r>
  <r>
    <x v="24"/>
    <s v="31001"/>
    <s v="Whelan Energy Center"/>
    <n v="8399211"/>
    <n v="724613"/>
    <s v="60_B_1"/>
    <x v="0"/>
    <x v="1"/>
    <n v="1579.3000001"/>
    <n v="1579.3443749999999"/>
    <n v="1579.3456756"/>
    <n v="1.3006000001496432E-3"/>
    <m/>
  </r>
  <r>
    <x v="24"/>
    <s v="31021"/>
    <s v="Lyons Municipal Power Plant"/>
    <n v="7574011"/>
    <n v="11906113"/>
    <s v="2253_G_4A"/>
    <x v="1"/>
    <x v="0"/>
    <n v="0.04"/>
    <m/>
    <n v="4.0095688109999902E-2"/>
    <n v="9.5688109999901572E-5"/>
    <m/>
  </r>
  <r>
    <x v="24"/>
    <s v="31021"/>
    <s v="Lyons Municipal Power Plant"/>
    <n v="7574011"/>
    <n v="11906113"/>
    <s v="2253_G_4A"/>
    <x v="1"/>
    <x v="1"/>
    <n v="9.9999999999999995E-8"/>
    <m/>
    <n v="1.002392226E-7"/>
    <n v="2.3922260000000117E-10"/>
    <m/>
  </r>
  <r>
    <x v="24"/>
    <s v="31023"/>
    <s v="David City Municipal Power"/>
    <n v="7574511"/>
    <n v="11903913"/>
    <s v="2233_G_6"/>
    <x v="1"/>
    <x v="0"/>
    <n v="0.15"/>
    <m/>
    <n v="0.15000039031662599"/>
    <n v="3.9031662599220418E-7"/>
    <m/>
  </r>
  <r>
    <x v="24"/>
    <s v="31023"/>
    <s v="David City Municipal Power"/>
    <n v="7574511"/>
    <n v="11903913"/>
    <s v="2233_G_6"/>
    <x v="1"/>
    <x v="1"/>
    <n v="9.9999999999999995E-8"/>
    <m/>
    <n v="1.00000259842618E-7"/>
    <n v="2.5984261799961867E-13"/>
    <m/>
  </r>
  <r>
    <x v="24"/>
    <s v="31023"/>
    <s v="David City Municipal Power"/>
    <n v="7574511"/>
    <n v="11904013"/>
    <s v="2233_G_7"/>
    <x v="1"/>
    <x v="0"/>
    <n v="0.15"/>
    <m/>
    <n v="0.15000000379299999"/>
    <n v="3.7929999974206652E-9"/>
    <m/>
  </r>
  <r>
    <x v="24"/>
    <s v="31023"/>
    <s v="David City Municipal Power"/>
    <n v="7574511"/>
    <n v="11904013"/>
    <s v="2233_G_7"/>
    <x v="1"/>
    <x v="1"/>
    <n v="9.9999999999999995E-8"/>
    <m/>
    <n v="1.00000000995E-7"/>
    <n v="9.9500000784452099E-16"/>
    <m/>
  </r>
  <r>
    <x v="24"/>
    <s v="31023"/>
    <s v="David City Municipal Power"/>
    <n v="7574511"/>
    <n v="11904113"/>
    <s v="2233_G_5"/>
    <x v="1"/>
    <x v="0"/>
    <n v="0.2"/>
    <m/>
    <n v="0.19999998141100001"/>
    <n v="-1.8589000005952983E-8"/>
    <m/>
  </r>
  <r>
    <x v="24"/>
    <s v="31023"/>
    <s v="David City Municipal Power"/>
    <n v="7574511"/>
    <n v="11904113"/>
    <s v="2233_G_5"/>
    <x v="1"/>
    <x v="1"/>
    <n v="9.9999999999999995E-8"/>
    <m/>
    <n v="1.00000000995E-7"/>
    <n v="9.9500000784452099E-16"/>
    <m/>
  </r>
  <r>
    <x v="24"/>
    <s v="31025"/>
    <s v="OPPD Cass County Station"/>
    <n v="9445711"/>
    <n v="55517013"/>
    <s v="55972_G_CT-1"/>
    <x v="0"/>
    <x v="0"/>
    <n v="6"/>
    <n v="6.0041254899999998"/>
    <n v="6.0041247200000001"/>
    <n v="-7.6999999976123945E-7"/>
    <m/>
  </r>
  <r>
    <x v="24"/>
    <s v="31025"/>
    <s v="OPPD Cass County Station"/>
    <n v="9445711"/>
    <n v="55517013"/>
    <s v="55972_G_CT-1"/>
    <x v="0"/>
    <x v="1"/>
    <n v="0.06"/>
    <n v="5.87115021E-2"/>
    <n v="5.8711502300000003E-2"/>
    <n v="2.0000000267028639E-10"/>
    <m/>
  </r>
  <r>
    <x v="24"/>
    <s v="31025"/>
    <s v="OPPD Cass County Station"/>
    <n v="9445711"/>
    <n v="55517113"/>
    <s v="55972_G_CT-2"/>
    <x v="0"/>
    <x v="0"/>
    <n v="4.5"/>
    <n v="4.4511840820000002"/>
    <n v="4.4511852099999896"/>
    <n v="1.1279999894142634E-6"/>
    <m/>
  </r>
  <r>
    <x v="24"/>
    <s v="31025"/>
    <s v="OPPD Cass County Station"/>
    <n v="9445711"/>
    <n v="55517113"/>
    <s v="55972_G_CT-2"/>
    <x v="0"/>
    <x v="1"/>
    <n v="0.05"/>
    <n v="5.1078487399999997E-2"/>
    <n v="5.1078502200000001E-2"/>
    <n v="1.4800000003312164E-8"/>
    <m/>
  </r>
  <r>
    <x v="24"/>
    <s v="31027"/>
    <s v="Laurel Municipal Plant"/>
    <n v="7575311"/>
    <n v="11899513"/>
    <s v="2249_G_1"/>
    <x v="1"/>
    <x v="0"/>
    <n v="5.0930999999999997E-2"/>
    <m/>
    <n v="5.0930999814800003E-2"/>
    <n v="-1.8519999422927924E-10"/>
    <m/>
  </r>
  <r>
    <x v="24"/>
    <s v="31039"/>
    <s v="West Point Power Plant"/>
    <n v="7460011"/>
    <n v="11696413"/>
    <s v="2313_G_5"/>
    <x v="1"/>
    <x v="0"/>
    <n v="0.108195"/>
    <m/>
    <n v="0.108453824299999"/>
    <n v="2.5882429999900258E-4"/>
    <m/>
  </r>
  <r>
    <x v="24"/>
    <s v="31039"/>
    <s v="West Point Power Plant"/>
    <n v="7460011"/>
    <n v="11696413"/>
    <s v="2313_G_5"/>
    <x v="1"/>
    <x v="1"/>
    <n v="2.9E-5"/>
    <m/>
    <n v="2.90693745E-5"/>
    <n v="6.9374499999999957E-8"/>
    <m/>
  </r>
  <r>
    <x v="24"/>
    <s v="31039"/>
    <s v="West Point Power Plant"/>
    <n v="7460011"/>
    <n v="11696513"/>
    <s v="2313_G_2"/>
    <x v="1"/>
    <x v="0"/>
    <n v="5.0000000000000002E-11"/>
    <m/>
    <n v="5.011961014E-11"/>
    <n v="1.1961013999999852E-13"/>
    <m/>
  </r>
  <r>
    <x v="24"/>
    <s v="31039"/>
    <s v="West Point Power Plant"/>
    <n v="7460011"/>
    <n v="11696613"/>
    <s v="2313_G_3"/>
    <x v="1"/>
    <x v="0"/>
    <n v="0.19975999999999999"/>
    <m/>
    <n v="0.20023787139999899"/>
    <n v="4.7787139999899697E-4"/>
    <m/>
  </r>
  <r>
    <x v="24"/>
    <s v="31039"/>
    <s v="West Point Power Plant"/>
    <n v="7460011"/>
    <n v="11696613"/>
    <s v="2313_G_3"/>
    <x v="1"/>
    <x v="1"/>
    <n v="5.8999999999999998E-5"/>
    <m/>
    <n v="5.9141141400000001E-5"/>
    <n v="1.4114140000000302E-7"/>
    <m/>
  </r>
  <r>
    <x v="24"/>
    <s v="31039"/>
    <s v="West Point Power Plant"/>
    <n v="7460011"/>
    <n v="11696713"/>
    <s v="2313_G_4"/>
    <x v="1"/>
    <x v="0"/>
    <n v="0.15565499999999999"/>
    <m/>
    <n v="0.15602735440000001"/>
    <n v="3.7235440000002451E-4"/>
    <m/>
  </r>
  <r>
    <x v="24"/>
    <s v="31039"/>
    <s v="West Point Power Plant"/>
    <n v="7460011"/>
    <n v="11696713"/>
    <s v="2313_G_4"/>
    <x v="1"/>
    <x v="1"/>
    <n v="4.1499999999999999E-5"/>
    <m/>
    <n v="4.1599275759999998E-5"/>
    <n v="9.9275759999999363E-8"/>
    <m/>
  </r>
  <r>
    <x v="24"/>
    <s v="31039"/>
    <s v="Wisner Municipal Power Plant"/>
    <n v="7460111"/>
    <n v="11696213"/>
    <s v="2316_G_3"/>
    <x v="1"/>
    <x v="0"/>
    <n v="5.5626000000000002E-2"/>
    <m/>
    <n v="5.5626004594699997E-2"/>
    <n v="4.5946999954749046E-9"/>
    <m/>
  </r>
  <r>
    <x v="24"/>
    <s v="31041"/>
    <s v="Ansley Light Plant"/>
    <n v="7460611"/>
    <n v="11694913"/>
    <s v="2214_G_2"/>
    <x v="1"/>
    <x v="0"/>
    <n v="5.7064999999999998E-2"/>
    <m/>
    <n v="5.7201509089999901E-2"/>
    <n v="1.365090899999033E-4"/>
    <m/>
  </r>
  <r>
    <x v="24"/>
    <s v="31041"/>
    <s v="Ansley Light Plant"/>
    <n v="7460611"/>
    <n v="11694913"/>
    <s v="2214_G_2"/>
    <x v="1"/>
    <x v="1"/>
    <n v="6.4999999999999994E-5"/>
    <m/>
    <n v="6.515549303E-5"/>
    <n v="1.5549303000000588E-7"/>
    <m/>
  </r>
  <r>
    <x v="24"/>
    <s v="31041"/>
    <s v="Ansley Light Plant"/>
    <n v="7460611"/>
    <n v="11695013"/>
    <s v="2214_G_3"/>
    <x v="1"/>
    <x v="0"/>
    <n v="1.9205E-2"/>
    <m/>
    <n v="1.9250942439999901E-2"/>
    <n v="4.5942439999901302E-5"/>
    <m/>
  </r>
  <r>
    <x v="24"/>
    <s v="31041"/>
    <s v="Ansley Light Plant"/>
    <n v="7460611"/>
    <n v="11695013"/>
    <s v="2214_G_3"/>
    <x v="1"/>
    <x v="1"/>
    <n v="2.5000000000000001E-5"/>
    <m/>
    <n v="2.505980423E-5"/>
    <n v="5.9804229999999296E-8"/>
    <m/>
  </r>
  <r>
    <x v="24"/>
    <s v="31041"/>
    <s v="Arnold Plant"/>
    <n v="7460811"/>
    <n v="11694213"/>
    <s v="2216_G_1"/>
    <x v="1"/>
    <x v="0"/>
    <n v="0.04"/>
    <m/>
    <n v="4.0095688109999902E-2"/>
    <n v="9.5688109999901572E-5"/>
    <m/>
  </r>
  <r>
    <x v="24"/>
    <s v="31041"/>
    <s v="Arnold Plant"/>
    <n v="7460811"/>
    <n v="11694213"/>
    <s v="2216_G_1"/>
    <x v="1"/>
    <x v="1"/>
    <n v="0.01"/>
    <m/>
    <n v="1.00239217899999E-2"/>
    <n v="2.3921789999900231E-5"/>
    <m/>
  </r>
  <r>
    <x v="24"/>
    <s v="31041"/>
    <s v="Broken Bow Power Plant"/>
    <n v="7460411"/>
    <n v="11695213"/>
    <s v="2221_G_1"/>
    <x v="1"/>
    <x v="0"/>
    <n v="0.98"/>
    <m/>
    <n v="0.98234437299999999"/>
    <n v="2.3443730000000107E-3"/>
    <m/>
  </r>
  <r>
    <x v="24"/>
    <s v="31041"/>
    <s v="Broken Bow Power Plant"/>
    <n v="7460411"/>
    <n v="11695213"/>
    <s v="2221_G_1"/>
    <x v="1"/>
    <x v="1"/>
    <n v="0.04"/>
    <m/>
    <n v="4.0095688109999902E-2"/>
    <n v="9.5688109999901572E-5"/>
    <m/>
  </r>
  <r>
    <x v="24"/>
    <s v="31041"/>
    <s v="Broken Bow Power Plant"/>
    <n v="7460411"/>
    <n v="11695313"/>
    <s v="2221_G_2"/>
    <x v="1"/>
    <x v="0"/>
    <n v="5.4809999999999998E-2"/>
    <m/>
    <n v="5.494111585E-2"/>
    <n v="1.3111585000000203E-4"/>
    <m/>
  </r>
  <r>
    <x v="24"/>
    <s v="31041"/>
    <s v="Broken Bow Power Plant"/>
    <n v="7460411"/>
    <n v="11695313"/>
    <s v="2221_G_2"/>
    <x v="1"/>
    <x v="1"/>
    <n v="2E-3"/>
    <m/>
    <n v="2.0047845109999901E-3"/>
    <n v="4.7845109999900166E-6"/>
    <m/>
  </r>
  <r>
    <x v="24"/>
    <s v="31041"/>
    <s v="Broken Bow Power Plant"/>
    <n v="7460411"/>
    <n v="11695413"/>
    <s v="2221_G_3"/>
    <x v="1"/>
    <x v="0"/>
    <n v="6.8000000000000005E-2"/>
    <m/>
    <n v="6.8162673489999895E-2"/>
    <n v="1.6267348999988995E-4"/>
    <m/>
  </r>
  <r>
    <x v="24"/>
    <s v="31041"/>
    <s v="Broken Bow Power Plant"/>
    <n v="7460411"/>
    <n v="11695413"/>
    <s v="2221_G_3"/>
    <x v="1"/>
    <x v="1"/>
    <n v="2E-3"/>
    <m/>
    <n v="2.0047845109999901E-3"/>
    <n v="4.7845109999900166E-6"/>
    <m/>
  </r>
  <r>
    <x v="24"/>
    <s v="31041"/>
    <s v="Broken Bow Power Plant"/>
    <n v="7460411"/>
    <n v="11695513"/>
    <s v="2221_G_4"/>
    <x v="1"/>
    <x v="0"/>
    <n v="0.152"/>
    <m/>
    <n v="0.1523636105"/>
    <n v="3.6361050000000006E-4"/>
    <m/>
  </r>
  <r>
    <x v="24"/>
    <s v="31041"/>
    <s v="Broken Bow Power Plant"/>
    <n v="7460411"/>
    <n v="11695613"/>
    <s v="2221_G_5"/>
    <x v="1"/>
    <x v="0"/>
    <n v="9.9999999999999995E-8"/>
    <m/>
    <n v="1.002392226E-7"/>
    <n v="2.3922260000000117E-10"/>
    <m/>
  </r>
  <r>
    <x v="24"/>
    <s v="31041"/>
    <s v="Broken Bow Power Plant"/>
    <n v="7460411"/>
    <n v="11695613"/>
    <s v="2221_G_5"/>
    <x v="1"/>
    <x v="1"/>
    <n v="8.9999999999999906E-3"/>
    <m/>
    <n v="9.0215294400000003E-3"/>
    <n v="2.1529440000009684E-5"/>
    <m/>
  </r>
  <r>
    <x v="24"/>
    <s v="31041"/>
    <s v="Broken Bow Power Plant"/>
    <n v="7460411"/>
    <n v="11695713"/>
    <s v="2221_G_6"/>
    <x v="1"/>
    <x v="0"/>
    <n v="0"/>
    <m/>
    <n v="0"/>
    <n v="0"/>
    <m/>
  </r>
  <r>
    <x v="24"/>
    <s v="31041"/>
    <s v="Sargent Municipal Utilities"/>
    <n v="7460711"/>
    <n v="11694613"/>
    <s v="2300_G_4"/>
    <x v="1"/>
    <x v="0"/>
    <n v="1.4725E-2"/>
    <m/>
    <n v="1.4760224849999899E-2"/>
    <n v="3.5224849999898958E-5"/>
    <m/>
  </r>
  <r>
    <x v="24"/>
    <s v="31041"/>
    <s v="Sargent Municipal Utilities"/>
    <n v="7460711"/>
    <n v="11694613"/>
    <s v="2300_G_4"/>
    <x v="1"/>
    <x v="1"/>
    <n v="5.0000000000000004E-6"/>
    <m/>
    <n v="5.0119608469999903E-6"/>
    <n v="1.1960846999989847E-8"/>
    <m/>
  </r>
  <r>
    <x v="24"/>
    <s v="31041"/>
    <s v="Sargent Municipal Utilities"/>
    <n v="7460711"/>
    <n v="11694713"/>
    <s v="2300_G_3"/>
    <x v="1"/>
    <x v="0"/>
    <n v="3.2530000000000003E-2"/>
    <m/>
    <n v="3.2607816859999902E-2"/>
    <n v="7.7816859999899068E-5"/>
    <m/>
  </r>
  <r>
    <x v="24"/>
    <s v="31041"/>
    <s v="Sargent Municipal Utilities"/>
    <n v="7460711"/>
    <n v="11694713"/>
    <s v="2300_G_3"/>
    <x v="1"/>
    <x v="1"/>
    <n v="1.5E-5"/>
    <m/>
    <n v="1.5035882650000001E-5"/>
    <n v="3.5882650000000323E-8"/>
    <m/>
  </r>
  <r>
    <x v="24"/>
    <s v="31041"/>
    <s v="Sargent Municipal Utilities"/>
    <n v="7460711"/>
    <n v="11694813"/>
    <s v="2300_G_1"/>
    <x v="1"/>
    <x v="0"/>
    <n v="8.8175000000000003E-2"/>
    <m/>
    <n v="8.8385931400000006E-2"/>
    <n v="2.1093140000000288E-4"/>
    <m/>
  </r>
  <r>
    <x v="24"/>
    <s v="31041"/>
    <s v="Sargent Municipal Utilities"/>
    <n v="7460711"/>
    <n v="11694813"/>
    <s v="2300_G_1"/>
    <x v="1"/>
    <x v="1"/>
    <n v="3.0000000000000001E-5"/>
    <m/>
    <n v="3.0071765350000001E-5"/>
    <n v="7.1765349999999769E-8"/>
    <m/>
  </r>
  <r>
    <x v="24"/>
    <s v="31049"/>
    <s v="Chappell Municipal Power Plant"/>
    <n v="6703311"/>
    <n v="12886713"/>
    <s v="2230_G_1"/>
    <x v="1"/>
    <x v="0"/>
    <n v="7.0000000000000007E-2"/>
    <m/>
    <n v="7.0167360440000007E-2"/>
    <n v="1.6736044000000005E-4"/>
    <m/>
  </r>
  <r>
    <x v="24"/>
    <s v="31049"/>
    <s v="Chappell Municipal Power Plant"/>
    <n v="6703311"/>
    <n v="12886713"/>
    <s v="2230_G_1"/>
    <x v="1"/>
    <x v="1"/>
    <n v="6.2529999999999999E-3"/>
    <m/>
    <n v="6.267949987E-3"/>
    <n v="1.4949987000000171E-5"/>
    <m/>
  </r>
  <r>
    <x v="24"/>
    <s v="31051"/>
    <s v="Emerson Municipal Utilities"/>
    <n v="6703911"/>
    <n v="12885413"/>
    <s v="2235_G_2"/>
    <x v="1"/>
    <x v="0"/>
    <n v="9.1730000000000006E-2"/>
    <m/>
    <n v="9.1949435299999896E-2"/>
    <n v="2.1943529999988998E-4"/>
    <m/>
  </r>
  <r>
    <x v="24"/>
    <s v="31051"/>
    <s v="Emerson Municipal Utilities"/>
    <n v="6703911"/>
    <n v="12885613"/>
    <s v="2235_G_3"/>
    <x v="1"/>
    <x v="0"/>
    <n v="3.5345000000000001E-2"/>
    <m/>
    <n v="3.5429551229999898E-2"/>
    <n v="8.4551229999896282E-5"/>
    <m/>
  </r>
  <r>
    <x v="24"/>
    <s v="31051"/>
    <s v="Wakefield Municipal Power"/>
    <n v="6703511"/>
    <n v="12886213"/>
    <s v="2311_G_6"/>
    <x v="1"/>
    <x v="0"/>
    <n v="9.9999999999999995E-8"/>
    <m/>
    <n v="1.00000000995E-7"/>
    <n v="9.9500000784452099E-16"/>
    <m/>
  </r>
  <r>
    <x v="24"/>
    <s v="31051"/>
    <s v="Wakefield Municipal Power"/>
    <n v="6703511"/>
    <n v="12886213"/>
    <s v="2311_G_6"/>
    <x v="1"/>
    <x v="1"/>
    <n v="9.9999999999999995E-8"/>
    <m/>
    <n v="1.00000000995E-7"/>
    <n v="9.9500000784452099E-16"/>
    <m/>
  </r>
  <r>
    <x v="24"/>
    <s v="31051"/>
    <s v="Wakefield Municipal Power"/>
    <n v="6703511"/>
    <n v="12886313"/>
    <s v="2311_G_5"/>
    <x v="1"/>
    <x v="0"/>
    <n v="0.43"/>
    <m/>
    <n v="0.43000000184800002"/>
    <n v="1.8480000307796729E-9"/>
    <m/>
  </r>
  <r>
    <x v="24"/>
    <s v="31051"/>
    <s v="Wakefield Municipal Power"/>
    <n v="6703511"/>
    <n v="12886313"/>
    <s v="2311_G_5"/>
    <x v="1"/>
    <x v="1"/>
    <n v="9.9999999999999995E-8"/>
    <m/>
    <n v="1.00000000995E-7"/>
    <n v="9.9500000784452099E-16"/>
    <m/>
  </r>
  <r>
    <x v="24"/>
    <s v="31053"/>
    <s v="Lon D Wright Power Plant"/>
    <n v="7766111"/>
    <n v="1753213"/>
    <s v="2240_B_8"/>
    <x v="0"/>
    <x v="0"/>
    <n v="369.3"/>
    <n v="369.37656249999998"/>
    <n v="369.376537119999"/>
    <n v="-2.5380000977293093E-5"/>
    <m/>
  </r>
  <r>
    <x v="24"/>
    <s v="31053"/>
    <s v="Lon D Wright Power Plant"/>
    <n v="7766111"/>
    <n v="1753213"/>
    <s v="2240_B_8"/>
    <x v="0"/>
    <x v="1"/>
    <n v="589.4"/>
    <n v="589.49118750000002"/>
    <n v="589.49116109900001"/>
    <n v="-2.6401000013720477E-5"/>
    <m/>
  </r>
  <r>
    <x v="24"/>
    <s v="31053"/>
    <s v="Lon D Wright Power Plant"/>
    <n v="7766111"/>
    <n v="1753313"/>
    <s v="2240_B_7"/>
    <x v="1"/>
    <x v="0"/>
    <n v="402.26"/>
    <m/>
    <n v="402.26102048904301"/>
    <n v="1.0204890430145497E-3"/>
    <m/>
  </r>
  <r>
    <x v="24"/>
    <s v="31053"/>
    <s v="Lon D Wright Power Plant"/>
    <n v="7766111"/>
    <n v="1753313"/>
    <s v="2240_B_7"/>
    <x v="1"/>
    <x v="1"/>
    <n v="281.68"/>
    <m/>
    <n v="281.680723805002"/>
    <n v="7.2380500199642483E-4"/>
    <m/>
  </r>
  <r>
    <x v="24"/>
    <s v="31053"/>
    <s v="Lon D Wright Power Plant"/>
    <n v="7766111"/>
    <n v="1753613"/>
    <s v="2240_B_6"/>
    <x v="1"/>
    <x v="0"/>
    <n v="253.25000009999999"/>
    <m/>
    <n v="253.25063400832599"/>
    <n v="6.3390832599452551E-4"/>
    <m/>
  </r>
  <r>
    <x v="24"/>
    <s v="31053"/>
    <s v="Lon D Wright Power Plant"/>
    <n v="7766111"/>
    <n v="1753613"/>
    <s v="2240_B_6"/>
    <x v="1"/>
    <x v="1"/>
    <n v="176.07999999999899"/>
    <m/>
    <n v="176.08045278631201"/>
    <n v="4.5278631301925998E-4"/>
    <m/>
  </r>
  <r>
    <x v="24"/>
    <s v="31053"/>
    <s v="Lon D Wright Power Plant"/>
    <n v="7766111"/>
    <n v="91096713"/>
    <s v="2240_G_5OT"/>
    <x v="0"/>
    <x v="0"/>
    <n v="2.78"/>
    <n v="90.013039050000003"/>
    <n v="90.013412099999996"/>
    <n v="3.7304999999321353E-4"/>
    <m/>
  </r>
  <r>
    <x v="24"/>
    <s v="31053"/>
    <s v="Lon D Wright Power Plant"/>
    <n v="7766111"/>
    <n v="91096713"/>
    <s v="2240_G_5OT"/>
    <x v="0"/>
    <x v="1"/>
    <n v="0.4"/>
    <n v="6.7000259399999998E-2"/>
    <n v="6.7000000199999896E-2"/>
    <n v="-2.5920000010226651E-7"/>
    <m/>
  </r>
  <r>
    <x v="24"/>
    <s v="31055"/>
    <s v="Omaha Public Power District - Jones Street Power Station"/>
    <n v="6732511"/>
    <n v="105527613"/>
    <s v="2290_G_1"/>
    <x v="0"/>
    <x v="0"/>
    <n v="2.23"/>
    <n v="6.563700195"/>
    <n v="6.5636999999999999"/>
    <n v="-1.9500000014716079E-7"/>
    <m/>
  </r>
  <r>
    <x v="24"/>
    <s v="31055"/>
    <s v="Omaha Public Power District - Jones Street Power Station"/>
    <n v="6732511"/>
    <n v="105527613"/>
    <s v="2290_G_1"/>
    <x v="0"/>
    <x v="1"/>
    <n v="0.13"/>
    <n v="0.27600003049999999"/>
    <n v="0.27600000000000002"/>
    <n v="-3.0499999970068359E-8"/>
    <m/>
  </r>
  <r>
    <x v="24"/>
    <s v="31055"/>
    <s v="Omaha Public Power District - Jones Street Power Station"/>
    <n v="6732511"/>
    <n v="105527713"/>
    <s v="2290_G_2"/>
    <x v="0"/>
    <x v="0"/>
    <n v="2"/>
    <n v="5.7526997050000004"/>
    <n v="5.7527000999999904"/>
    <n v="3.949999900498824E-7"/>
    <m/>
  </r>
  <r>
    <x v="24"/>
    <s v="31055"/>
    <s v="Omaha Public Power District - Jones Street Power Station"/>
    <n v="6732511"/>
    <n v="105527713"/>
    <s v="2290_G_2"/>
    <x v="0"/>
    <x v="1"/>
    <n v="0.11"/>
    <n v="0.24174999999999999"/>
    <n v="0.24175000999999999"/>
    <n v="9.9999999947364415E-9"/>
    <m/>
  </r>
  <r>
    <x v="24"/>
    <s v="31055"/>
    <s v="Omaha Public Power District - North Omaha Power Station"/>
    <n v="6732411"/>
    <n v="105526113"/>
    <s v="2291_B_1"/>
    <x v="0"/>
    <x v="0"/>
    <n v="126"/>
    <n v="125.99662499999999"/>
    <n v="125.99678631101899"/>
    <n v="1.6131101899929945E-4"/>
    <m/>
  </r>
  <r>
    <x v="24"/>
    <s v="31055"/>
    <s v="Omaha Public Power District - North Omaha Power Station"/>
    <n v="6732411"/>
    <n v="105526113"/>
    <s v="2291_B_1"/>
    <x v="0"/>
    <x v="1"/>
    <n v="355.21"/>
    <n v="355.20631250000002"/>
    <n v="355.20626199999998"/>
    <n v="-5.0500000043030013E-5"/>
    <m/>
  </r>
  <r>
    <x v="24"/>
    <s v="31055"/>
    <s v="Omaha Public Power District - North Omaha Power Station"/>
    <n v="6732411"/>
    <n v="105526213"/>
    <s v="2291_B_2"/>
    <x v="0"/>
    <x v="0"/>
    <n v="114.25"/>
    <n v="114.2459375"/>
    <n v="114.246036711"/>
    <n v="9.9211000005539063E-5"/>
    <m/>
  </r>
  <r>
    <x v="24"/>
    <s v="31055"/>
    <s v="Omaha Public Power District - North Omaha Power Station"/>
    <n v="6732411"/>
    <n v="105526213"/>
    <s v="2291_B_2"/>
    <x v="0"/>
    <x v="1"/>
    <n v="352.09"/>
    <n v="352.08912500000002"/>
    <n v="352.08919551099899"/>
    <n v="7.0510998966710758E-5"/>
    <m/>
  </r>
  <r>
    <x v="24"/>
    <s v="31055"/>
    <s v="Omaha Public Power District - North Omaha Power Station"/>
    <n v="6732411"/>
    <n v="105526313"/>
    <s v="2291_B_3"/>
    <x v="0"/>
    <x v="0"/>
    <n v="148.76"/>
    <n v="148.7614375"/>
    <n v="148.761257602"/>
    <n v="-1.7989799999895695E-4"/>
    <m/>
  </r>
  <r>
    <x v="24"/>
    <s v="31055"/>
    <s v="Omaha Public Power District - North Omaha Power Station"/>
    <n v="6732411"/>
    <n v="105526313"/>
    <s v="2291_B_3"/>
    <x v="0"/>
    <x v="1"/>
    <n v="458.96"/>
    <n v="458.95662499999997"/>
    <n v="458.9564680199"/>
    <n v="-1.5698009997322515E-4"/>
    <m/>
  </r>
  <r>
    <x v="24"/>
    <s v="31055"/>
    <s v="Omaha Public Power District - North Omaha Power Station"/>
    <n v="6732411"/>
    <n v="105526413"/>
    <s v="2291_B_4"/>
    <x v="0"/>
    <x v="0"/>
    <n v="1197.29"/>
    <n v="1197.2908749999999"/>
    <n v="1197.2917069"/>
    <n v="8.3190000009381038E-4"/>
    <m/>
  </r>
  <r>
    <x v="24"/>
    <s v="31055"/>
    <s v="Omaha Public Power District - North Omaha Power Station"/>
    <n v="6732411"/>
    <n v="105526413"/>
    <s v="2291_B_4"/>
    <x v="0"/>
    <x v="1"/>
    <n v="2938.79"/>
    <n v="2938.7937499999998"/>
    <n v="2938.7928711999898"/>
    <n v="-8.7880001001394703E-4"/>
    <m/>
  </r>
  <r>
    <x v="24"/>
    <s v="31055"/>
    <s v="Omaha Public Power District - North Omaha Power Station"/>
    <n v="6732411"/>
    <n v="105526513"/>
    <s v="2291_B_5"/>
    <x v="0"/>
    <x v="0"/>
    <n v="2232.12"/>
    <n v="2232.1104999999998"/>
    <n v="2232.12050800099"/>
    <n v="1.0008000990183064E-2"/>
    <m/>
  </r>
  <r>
    <x v="24"/>
    <s v="31055"/>
    <s v="Omaha Public Power District - North Omaha Power Station"/>
    <n v="6732411"/>
    <n v="105526513"/>
    <s v="2291_B_5"/>
    <x v="0"/>
    <x v="1"/>
    <n v="4797.03"/>
    <n v="4797.0334999999995"/>
    <n v="4797.0296895019901"/>
    <n v="-3.8104980094431085E-3"/>
    <m/>
  </r>
  <r>
    <x v="24"/>
    <s v="31057"/>
    <s v="Benkelman Municipal Power"/>
    <n v="6712511"/>
    <n v="12869613"/>
    <s v="2218_G_1"/>
    <x v="1"/>
    <x v="0"/>
    <n v="0.121"/>
    <m/>
    <n v="0.121000004739999"/>
    <n v="4.7399990044105778E-9"/>
    <m/>
  </r>
  <r>
    <x v="24"/>
    <s v="31057"/>
    <s v="Benkelman Municipal Power"/>
    <n v="6712511"/>
    <n v="12869613"/>
    <s v="2218_G_1"/>
    <x v="1"/>
    <x v="1"/>
    <n v="1.9E-2"/>
    <m/>
    <n v="1.8999998515000002E-2"/>
    <n v="-1.4849999979693607E-9"/>
    <m/>
  </r>
  <r>
    <x v="24"/>
    <s v="31061"/>
    <s v="Franklin Municipal Power Plant"/>
    <n v="6713411"/>
    <n v="12868413"/>
    <s v="2238_G_2"/>
    <x v="1"/>
    <x v="0"/>
    <n v="0.94"/>
    <m/>
    <n v="0.94167174686999999"/>
    <n v="1.671746870000046E-3"/>
    <m/>
  </r>
  <r>
    <x v="24"/>
    <s v="31063"/>
    <s v="Curtis Power Plant"/>
    <n v="6830411"/>
    <n v="13776613"/>
    <s v="2232_G_3"/>
    <x v="1"/>
    <x v="0"/>
    <n v="8.2875000000000004E-2"/>
    <m/>
    <n v="8.3073252200000003E-2"/>
    <n v="1.9825219999999866E-4"/>
    <m/>
  </r>
  <r>
    <x v="24"/>
    <s v="31063"/>
    <s v="Curtis Power Plant"/>
    <n v="6830411"/>
    <n v="13776613"/>
    <s v="2232_G_3"/>
    <x v="1"/>
    <x v="1"/>
    <n v="9.5000000000000005E-5"/>
    <m/>
    <n v="9.5227262900000003E-5"/>
    <n v="2.2726289999999748E-7"/>
    <m/>
  </r>
  <r>
    <x v="24"/>
    <s v="31063"/>
    <s v="Curtis Power Plant"/>
    <n v="6830411"/>
    <n v="13776713"/>
    <s v="2232_G_2"/>
    <x v="1"/>
    <x v="0"/>
    <n v="9.0164999999999995E-2"/>
    <m/>
    <n v="9.0380690099999994E-2"/>
    <n v="2.1569009999999889E-4"/>
    <m/>
  </r>
  <r>
    <x v="24"/>
    <s v="31063"/>
    <s v="Curtis Power Plant"/>
    <n v="6830411"/>
    <n v="13776713"/>
    <s v="2232_G_2"/>
    <x v="1"/>
    <x v="1"/>
    <n v="1E-4"/>
    <m/>
    <n v="1.002392175E-4"/>
    <n v="2.3921749999999378E-7"/>
    <m/>
  </r>
  <r>
    <x v="24"/>
    <s v="31063"/>
    <s v="Curtis Power Plant"/>
    <n v="6830411"/>
    <n v="13776813"/>
    <s v="2232_G_4"/>
    <x v="1"/>
    <x v="0"/>
    <n v="4.437E-2"/>
    <m/>
    <n v="4.4476141439999901E-2"/>
    <n v="1.0614143999990167E-4"/>
    <m/>
  </r>
  <r>
    <x v="24"/>
    <s v="31063"/>
    <s v="Curtis Power Plant"/>
    <n v="6830411"/>
    <n v="13776813"/>
    <s v="2232_G_4"/>
    <x v="1"/>
    <x v="1"/>
    <n v="5.0000000000000002E-5"/>
    <m/>
    <n v="5.0119608340000003E-5"/>
    <n v="1.196083400000007E-7"/>
    <m/>
  </r>
  <r>
    <x v="24"/>
    <s v="31065"/>
    <s v="Beaver City Municipal Plant"/>
    <n v="6831111"/>
    <n v="13775713"/>
    <s v="2217_G_1"/>
    <x v="1"/>
    <x v="0"/>
    <n v="0.23"/>
    <m/>
    <n v="0.230550208899999"/>
    <n v="5.5020889999898848E-4"/>
    <m/>
  </r>
  <r>
    <x v="24"/>
    <s v="31065"/>
    <s v="Beaver City Municipal Plant"/>
    <n v="6831111"/>
    <n v="13775813"/>
    <s v="2217_G_2"/>
    <x v="1"/>
    <x v="0"/>
    <n v="5.0000000000000002E-11"/>
    <m/>
    <n v="5.011961014E-11"/>
    <n v="1.1961013999999852E-13"/>
    <m/>
  </r>
  <r>
    <x v="24"/>
    <s v="31065"/>
    <s v="Beaver City Municipal Plant"/>
    <n v="6831111"/>
    <n v="13775913"/>
    <s v="2217_G_4"/>
    <x v="1"/>
    <x v="0"/>
    <n v="5.0000000000000002E-11"/>
    <m/>
    <n v="5.011961014E-11"/>
    <n v="1.1961013999999852E-13"/>
    <m/>
  </r>
  <r>
    <x v="24"/>
    <s v="31065"/>
    <s v="Oxford Light Plant"/>
    <n v="6831311"/>
    <n v="13774913"/>
    <s v="2295_G_3"/>
    <x v="1"/>
    <x v="0"/>
    <n v="0.08"/>
    <m/>
    <n v="8.0191373799999896E-2"/>
    <n v="1.9137379999989435E-4"/>
    <m/>
  </r>
  <r>
    <x v="24"/>
    <s v="31065"/>
    <s v="Oxford Light Plant"/>
    <n v="6831311"/>
    <n v="13775013"/>
    <s v="2295_G_2"/>
    <x v="1"/>
    <x v="0"/>
    <n v="8.99999999999999E-2"/>
    <m/>
    <n v="9.02153022E-2"/>
    <n v="2.1530220000010036E-4"/>
    <m/>
  </r>
  <r>
    <x v="24"/>
    <s v="31065"/>
    <s v="Oxford Light Plant"/>
    <n v="6831311"/>
    <n v="13775113"/>
    <s v="2295_G_5"/>
    <x v="1"/>
    <x v="0"/>
    <n v="0.28999999999999998"/>
    <m/>
    <n v="0.29069373059999998"/>
    <n v="6.9373059999999764E-4"/>
    <m/>
  </r>
  <r>
    <x v="24"/>
    <s v="31065"/>
    <s v="Oxford Light Plant"/>
    <n v="6831311"/>
    <n v="13775213"/>
    <s v="2295_G_4"/>
    <x v="1"/>
    <x v="0"/>
    <n v="0.06"/>
    <m/>
    <n v="6.0143530049999901E-2"/>
    <n v="1.4353004999990288E-4"/>
    <m/>
  </r>
  <r>
    <x v="24"/>
    <s v="31067"/>
    <s v="NPPD Beatrice Power Station"/>
    <n v="9434711"/>
    <n v="55640913"/>
    <s v="8000_G_CT1"/>
    <x v="0"/>
    <x v="0"/>
    <n v="8.9"/>
    <n v="8.8962978499999998"/>
    <n v="8.8962950999999908"/>
    <n v="-2.750000009044129E-6"/>
    <m/>
  </r>
  <r>
    <x v="24"/>
    <s v="31067"/>
    <s v="NPPD Beatrice Power Station"/>
    <n v="9434711"/>
    <n v="55640913"/>
    <s v="8000_G_CT1"/>
    <x v="0"/>
    <x v="1"/>
    <n v="0.4"/>
    <n v="0.35754598999999998"/>
    <n v="0.35754600660999902"/>
    <n v="1.6609999042849211E-8"/>
    <m/>
  </r>
  <r>
    <x v="24"/>
    <s v="31067"/>
    <s v="NPPD Beatrice Power Station"/>
    <n v="9434711"/>
    <n v="55641013"/>
    <s v="8000_G_CT2"/>
    <x v="0"/>
    <x v="0"/>
    <n v="8.3000000000000007"/>
    <n v="8.2698447250000005"/>
    <n v="8.2698389040000002"/>
    <n v="-5.8210000002389961E-6"/>
    <m/>
  </r>
  <r>
    <x v="24"/>
    <s v="31067"/>
    <s v="NPPD Beatrice Power Station"/>
    <n v="9434711"/>
    <n v="55641013"/>
    <s v="8000_G_CT2"/>
    <x v="0"/>
    <x v="1"/>
    <n v="0.3"/>
    <n v="0.3433849182"/>
    <n v="0.34338400650999901"/>
    <n v="-9.1169000099311504E-7"/>
    <m/>
  </r>
  <r>
    <x v="24"/>
    <s v="31071"/>
    <s v="Burwell Light Plant"/>
    <n v="6714511"/>
    <n v="12865313"/>
    <s v="2222_G_4"/>
    <x v="1"/>
    <x v="0"/>
    <n v="3.0499999999999999E-2"/>
    <m/>
    <n v="3.0499998592400001E-2"/>
    <n v="-1.407599998365372E-9"/>
    <m/>
  </r>
  <r>
    <x v="24"/>
    <s v="31071"/>
    <s v="Burwell Light Plant"/>
    <n v="6714511"/>
    <n v="12865313"/>
    <s v="2222_G_4"/>
    <x v="1"/>
    <x v="1"/>
    <n v="6.2100000000000002E-3"/>
    <m/>
    <n v="6.2099999961999896E-3"/>
    <n v="-3.8000106533653266E-12"/>
    <m/>
  </r>
  <r>
    <x v="24"/>
    <s v="31071"/>
    <s v="Burwell Light Plant"/>
    <n v="6714511"/>
    <n v="12865413"/>
    <s v="2222_G_2"/>
    <x v="1"/>
    <x v="0"/>
    <n v="0.1275"/>
    <m/>
    <n v="0.12749999661799999"/>
    <n v="-3.3820000133744088E-9"/>
    <m/>
  </r>
  <r>
    <x v="24"/>
    <s v="31071"/>
    <s v="Burwell Light Plant"/>
    <n v="6714511"/>
    <n v="12865413"/>
    <s v="2222_G_2"/>
    <x v="1"/>
    <x v="1"/>
    <n v="1.9664999999999998E-2"/>
    <m/>
    <n v="1.9664999021900002E-2"/>
    <n v="-9.7809999682896276E-10"/>
    <m/>
  </r>
  <r>
    <x v="24"/>
    <s v="31071"/>
    <s v="Burwell Light Plant"/>
    <n v="6714511"/>
    <n v="12865613"/>
    <s v="2222_G_1"/>
    <x v="1"/>
    <x v="0"/>
    <n v="0.2"/>
    <m/>
    <n v="0.19999998141100001"/>
    <n v="-1.8589000005952983E-8"/>
    <m/>
  </r>
  <r>
    <x v="24"/>
    <s v="31071"/>
    <s v="Burwell Light Plant"/>
    <n v="6714511"/>
    <n v="12865613"/>
    <s v="2222_G_1"/>
    <x v="1"/>
    <x v="1"/>
    <n v="3.1050000000000001E-2"/>
    <m/>
    <n v="3.10499993948E-2"/>
    <n v="-6.0520000122465945E-10"/>
    <m/>
  </r>
  <r>
    <x v="24"/>
    <s v="31071"/>
    <s v="Burwell Light Plant"/>
    <n v="6714511"/>
    <n v="12865713"/>
    <s v="2222_G_3"/>
    <x v="1"/>
    <x v="0"/>
    <n v="9.8500000000000004E-2"/>
    <m/>
    <n v="9.8500007484999999E-2"/>
    <n v="7.4849999948112256E-9"/>
    <m/>
  </r>
  <r>
    <x v="24"/>
    <s v="31071"/>
    <s v="Burwell Light Plant"/>
    <n v="6714511"/>
    <n v="12865713"/>
    <s v="2222_G_3"/>
    <x v="1"/>
    <x v="1"/>
    <n v="1.5180000000000001E-2"/>
    <m/>
    <n v="1.51799999885E-2"/>
    <n v="-1.1500000604569571E-11"/>
    <m/>
  </r>
  <r>
    <x v="24"/>
    <s v="31073"/>
    <s v="NPPD Canaday Station"/>
    <n v="8211811"/>
    <n v="6705913"/>
    <s v="2226_B_1"/>
    <x v="0"/>
    <x v="0"/>
    <n v="3.8"/>
    <n v="3.7819624025"/>
    <n v="3.7819625000000001"/>
    <n v="9.7500000073580395E-8"/>
    <m/>
  </r>
  <r>
    <x v="24"/>
    <s v="31073"/>
    <s v="NPPD Canaday Station"/>
    <n v="8211811"/>
    <n v="6705913"/>
    <s v="2226_B_1"/>
    <x v="0"/>
    <x v="1"/>
    <n v="9.9999999999999995E-8"/>
    <n v="1.286250496E-2"/>
    <n v="1.28625009999999E-2"/>
    <n v="-3.9600001004030938E-9"/>
    <m/>
  </r>
  <r>
    <x v="24"/>
    <s v="31079"/>
    <s v="C W Burdick Generating Station"/>
    <n v="6714711"/>
    <n v="12864013"/>
    <s v="2241_B_B-1"/>
    <x v="1"/>
    <x v="0"/>
    <n v="9.9999999999999995E-8"/>
    <m/>
    <n v="1.00000259842618E-7"/>
    <n v="2.5984261799961867E-13"/>
    <m/>
  </r>
  <r>
    <x v="24"/>
    <s v="31079"/>
    <s v="C W Burdick Generating Station"/>
    <n v="6714711"/>
    <n v="12864013"/>
    <s v="2241_B_B-1"/>
    <x v="1"/>
    <x v="1"/>
    <n v="9.9999999999999995E-8"/>
    <m/>
    <n v="1.00000259842618E-7"/>
    <n v="2.5984261799961867E-13"/>
    <m/>
  </r>
  <r>
    <x v="24"/>
    <s v="31079"/>
    <s v="C W Burdick Generating Station"/>
    <n v="6714711"/>
    <n v="12864213"/>
    <s v="2241_B_B-2"/>
    <x v="1"/>
    <x v="0"/>
    <n v="9.9999999999999995E-8"/>
    <m/>
    <n v="1.00000259842618E-7"/>
    <n v="2.5984261799961867E-13"/>
    <m/>
  </r>
  <r>
    <x v="24"/>
    <s v="31079"/>
    <s v="C W Burdick Generating Station"/>
    <n v="6714711"/>
    <n v="12864213"/>
    <s v="2241_B_B-2"/>
    <x v="1"/>
    <x v="1"/>
    <n v="9.9999999999999995E-8"/>
    <m/>
    <n v="1.00000259842618E-7"/>
    <n v="2.5984261799961867E-13"/>
    <m/>
  </r>
  <r>
    <x v="24"/>
    <s v="31079"/>
    <s v="C W Burdick Generating Station"/>
    <n v="6714711"/>
    <n v="12864313"/>
    <s v="2241_B_B-3"/>
    <x v="0"/>
    <x v="0"/>
    <n v="0.8"/>
    <n v="0.86518768300000004"/>
    <n v="0.86518751000000005"/>
    <n v="-1.7299999999220717E-7"/>
    <m/>
  </r>
  <r>
    <x v="24"/>
    <s v="31079"/>
    <s v="C W Burdick Generating Station"/>
    <n v="6714711"/>
    <n v="12864313"/>
    <s v="2241_B_B-3"/>
    <x v="0"/>
    <x v="1"/>
    <n v="0.01"/>
    <n v="1.164499998E-3"/>
    <n v="1.1645000099999999E-3"/>
    <n v="1.1999999952050366E-11"/>
    <m/>
  </r>
  <r>
    <x v="24"/>
    <s v="31079"/>
    <s v="C W Burdick Generating Station"/>
    <n v="6714711"/>
    <n v="12864613"/>
    <s v="2241_G_GT1"/>
    <x v="1"/>
    <x v="0"/>
    <n v="0.37"/>
    <m/>
    <n v="0.37000095764670798"/>
    <n v="9.5764670798859086E-7"/>
    <m/>
  </r>
  <r>
    <x v="24"/>
    <s v="31079"/>
    <s v="C W Burdick Generating Station"/>
    <n v="6714711"/>
    <n v="12864613"/>
    <s v="2241_G_GT1"/>
    <x v="1"/>
    <x v="1"/>
    <n v="0.02"/>
    <m/>
    <n v="2.00000515173136E-2"/>
    <n v="5.1517313599119818E-8"/>
    <m/>
  </r>
  <r>
    <x v="24"/>
    <s v="31079"/>
    <s v="C W Burdick Generating Station"/>
    <n v="6714711"/>
    <n v="91102213"/>
    <s v="2241_G_GT2"/>
    <x v="0"/>
    <x v="0"/>
    <n v="0.14000000000000001"/>
    <n v="0.13874890134999901"/>
    <n v="0.13874889600000001"/>
    <n v="-5.3499989993710528E-9"/>
    <m/>
  </r>
  <r>
    <x v="24"/>
    <s v="31079"/>
    <s v="C W Burdick Generating Station"/>
    <n v="6714711"/>
    <n v="91102213"/>
    <s v="2241_G_GT2"/>
    <x v="0"/>
    <x v="1"/>
    <n v="0.06"/>
    <n v="2.8229396344999999E-3"/>
    <n v="2.8229403809999901E-3"/>
    <n v="7.4649999029507974E-10"/>
    <m/>
  </r>
  <r>
    <x v="24"/>
    <s v="31079"/>
    <s v="C W Burdick Generating Station"/>
    <n v="6714711"/>
    <n v="91102413"/>
    <s v="2241_G_GT3"/>
    <x v="0"/>
    <x v="0"/>
    <n v="7.0000000000000007E-2"/>
    <n v="7.4850501999999999E-2"/>
    <n v="7.4850500099999995E-2"/>
    <n v="-1.900000004551039E-9"/>
    <m/>
  </r>
  <r>
    <x v="24"/>
    <s v="31079"/>
    <s v="C W Burdick Generating Station"/>
    <n v="6714711"/>
    <n v="91102413"/>
    <s v="2241_G_GT3"/>
    <x v="0"/>
    <x v="1"/>
    <n v="0.03"/>
    <n v="1.3236824275000001E-3"/>
    <n v="1.323682301E-3"/>
    <n v="-1.2650000014505225E-10"/>
    <m/>
  </r>
  <r>
    <x v="24"/>
    <s v="31079"/>
    <s v="Platte Generating Station"/>
    <n v="8212011"/>
    <n v="6705013"/>
    <s v="59_B_1"/>
    <x v="0"/>
    <x v="0"/>
    <n v="642"/>
    <n v="641.96118750000005"/>
    <n v="641.96150250000005"/>
    <n v="3.1500000000050932E-4"/>
    <m/>
  </r>
  <r>
    <x v="24"/>
    <s v="31079"/>
    <s v="Platte Generating Station"/>
    <n v="8212011"/>
    <n v="6705013"/>
    <s v="59_B_1"/>
    <x v="0"/>
    <x v="1"/>
    <n v="487.3"/>
    <n v="486.61512499999998"/>
    <n v="486.61559449999999"/>
    <n v="4.6950000000833825E-4"/>
    <m/>
  </r>
  <r>
    <x v="24"/>
    <s v="31089"/>
    <s v="Stuart Municipal Power Plant"/>
    <n v="6717811"/>
    <n v="12853613"/>
    <s v="2305_G_3"/>
    <x v="1"/>
    <x v="0"/>
    <n v="1.5299999999999899E-3"/>
    <m/>
    <n v="1.53366006799999E-3"/>
    <n v="3.66006800000011E-6"/>
    <m/>
  </r>
  <r>
    <x v="24"/>
    <s v="31089"/>
    <s v="Stuart Municipal Power Plant"/>
    <n v="6717811"/>
    <n v="12853613"/>
    <s v="2305_G_3"/>
    <x v="1"/>
    <x v="1"/>
    <n v="1E-4"/>
    <m/>
    <n v="1.002392175E-4"/>
    <n v="2.3921749999999378E-7"/>
    <m/>
  </r>
  <r>
    <x v="24"/>
    <s v="31089"/>
    <s v="Stuart Municipal Power Plant"/>
    <n v="6717811"/>
    <n v="12853713"/>
    <s v="2305_G_1"/>
    <x v="1"/>
    <x v="0"/>
    <n v="6.9589999999999999E-2"/>
    <m/>
    <n v="6.9756476349999999E-2"/>
    <n v="1.6647634999999994E-4"/>
    <m/>
  </r>
  <r>
    <x v="24"/>
    <s v="31089"/>
    <s v="Stuart Municipal Power Plant"/>
    <n v="6717811"/>
    <n v="12853713"/>
    <s v="2305_G_1"/>
    <x v="1"/>
    <x v="1"/>
    <n v="1.5E-5"/>
    <m/>
    <n v="1.5035882650000001E-5"/>
    <n v="3.5882650000000323E-8"/>
    <m/>
  </r>
  <r>
    <x v="24"/>
    <s v="31089"/>
    <s v="Stuart Municipal Power Plant"/>
    <n v="6717811"/>
    <n v="12853813"/>
    <s v="2305_G_5"/>
    <x v="1"/>
    <x v="0"/>
    <n v="7.95099999999999E-2"/>
    <m/>
    <n v="7.9700206199999998E-2"/>
    <n v="1.9020620000009814E-4"/>
    <m/>
  </r>
  <r>
    <x v="24"/>
    <s v="31089"/>
    <s v="Stuart Municipal Power Plant"/>
    <n v="6717811"/>
    <n v="12853813"/>
    <s v="2305_G_5"/>
    <x v="1"/>
    <x v="1"/>
    <n v="7.2249999999999901E-3"/>
    <m/>
    <n v="7.2422835080000001E-3"/>
    <n v="1.7283508000009995E-5"/>
    <m/>
  </r>
  <r>
    <x v="24"/>
    <s v="31089"/>
    <s v="Stuart Municipal Power Plant"/>
    <n v="6717811"/>
    <n v="12853913"/>
    <s v="2305_G_2"/>
    <x v="1"/>
    <x v="0"/>
    <n v="1.5075E-2"/>
    <m/>
    <n v="1.5111062349999999E-2"/>
    <n v="3.6062349999999369E-5"/>
    <m/>
  </r>
  <r>
    <x v="24"/>
    <s v="31089"/>
    <s v="Stuart Municipal Power Plant"/>
    <n v="6717811"/>
    <n v="12853913"/>
    <s v="2305_G_2"/>
    <x v="1"/>
    <x v="1"/>
    <n v="9.7999999999999997E-4"/>
    <m/>
    <n v="9.8234436600000007E-4"/>
    <n v="2.3443660000000994E-6"/>
    <m/>
  </r>
  <r>
    <x v="24"/>
    <s v="31095"/>
    <s v="Fairbury Municipal Power Plant"/>
    <n v="6718211"/>
    <n v="12851913"/>
    <s v="2236_B_1a"/>
    <x v="1"/>
    <x v="0"/>
    <n v="3.1E-2"/>
    <m/>
    <n v="3.1055131614999999E-2"/>
    <n v="5.5131614999998774E-5"/>
    <m/>
  </r>
  <r>
    <x v="24"/>
    <s v="31095"/>
    <s v="Fairbury Municipal Power Plant"/>
    <n v="6718211"/>
    <n v="12852013"/>
    <s v="2236_B_1"/>
    <x v="1"/>
    <x v="0"/>
    <n v="0.53"/>
    <m/>
    <n v="0.53094255719999905"/>
    <n v="9.4255719999902787E-4"/>
    <m/>
  </r>
  <r>
    <x v="24"/>
    <s v="31097"/>
    <s v="Tecumseh Plant"/>
    <n v="6718911"/>
    <n v="12850713"/>
    <s v="2308_G_2"/>
    <x v="1"/>
    <x v="0"/>
    <n v="1.05"/>
    <m/>
    <n v="1.0525117749999899"/>
    <n v="2.5117749999898908E-3"/>
    <m/>
  </r>
  <r>
    <x v="24"/>
    <s v="31097"/>
    <s v="Tecumseh Plant"/>
    <n v="6718911"/>
    <n v="12850813"/>
    <s v="2308_G_5A"/>
    <x v="1"/>
    <x v="0"/>
    <n v="1.87"/>
    <m/>
    <n v="1.8744734189999901"/>
    <n v="4.4734189999899865E-3"/>
    <m/>
  </r>
  <r>
    <x v="24"/>
    <s v="31097"/>
    <s v="Tecumseh Plant"/>
    <n v="6718911"/>
    <n v="12850913"/>
    <s v="2308_G_3"/>
    <x v="1"/>
    <x v="0"/>
    <n v="0.76"/>
    <m/>
    <n v="0.76181805700000005"/>
    <n v="1.8180570000000396E-3"/>
    <m/>
  </r>
  <r>
    <x v="24"/>
    <s v="31097"/>
    <s v="Tecumseh Plant"/>
    <n v="6718911"/>
    <n v="12851013"/>
    <s v="2308_G_1"/>
    <x v="1"/>
    <x v="0"/>
    <n v="7.0000000000000007E-2"/>
    <m/>
    <n v="7.0167454650000002E-2"/>
    <n v="1.6745464999999571E-4"/>
    <m/>
  </r>
  <r>
    <x v="24"/>
    <s v="31097"/>
    <s v="Tecumseh Plant"/>
    <n v="6718911"/>
    <n v="12851013"/>
    <s v="2308_G_1"/>
    <x v="1"/>
    <x v="1"/>
    <n v="9.9999999999999995E-8"/>
    <m/>
    <n v="1.002392226E-7"/>
    <n v="2.3922260000000117E-10"/>
    <m/>
  </r>
  <r>
    <x v="24"/>
    <s v="31097"/>
    <s v="Tecumseh Plant"/>
    <n v="6718911"/>
    <n v="12851113"/>
    <s v="2308_G_4"/>
    <x v="1"/>
    <x v="0"/>
    <n v="0.92"/>
    <m/>
    <n v="0.92220083799999997"/>
    <n v="2.2008379999999272E-3"/>
    <m/>
  </r>
  <r>
    <x v="24"/>
    <s v="31105"/>
    <s v="Kimball Municipal Power Plant"/>
    <n v="5280711"/>
    <n v="25619913"/>
    <s v="2248_G_2"/>
    <x v="1"/>
    <x v="0"/>
    <n v="0.1075"/>
    <m/>
    <n v="0.10775701980000001"/>
    <n v="2.570198000000079E-4"/>
    <m/>
  </r>
  <r>
    <x v="24"/>
    <s v="31105"/>
    <s v="Kimball Municipal Power Plant"/>
    <n v="5280711"/>
    <n v="25620013"/>
    <s v="2248_G_3"/>
    <x v="1"/>
    <x v="0"/>
    <n v="7.3499999999999899E-2"/>
    <m/>
    <n v="7.3675729509999996E-2"/>
    <n v="1.7572951000009718E-4"/>
    <m/>
  </r>
  <r>
    <x v="24"/>
    <s v="31105"/>
    <s v="Kimball Municipal Power Plant"/>
    <n v="5280711"/>
    <n v="25620113"/>
    <s v="2248_G_4"/>
    <x v="1"/>
    <x v="0"/>
    <n v="6.7500000000000004E-2"/>
    <m/>
    <n v="6.766138679E-2"/>
    <n v="1.6138678999999545E-4"/>
    <m/>
  </r>
  <r>
    <x v="24"/>
    <s v="31105"/>
    <s v="Kimball Municipal Power Plant"/>
    <n v="5280711"/>
    <n v="25620213"/>
    <s v="2248_G_5"/>
    <x v="1"/>
    <x v="0"/>
    <n v="6.7500000000000004E-2"/>
    <m/>
    <n v="6.766138679E-2"/>
    <n v="1.6138678999999545E-4"/>
    <m/>
  </r>
  <r>
    <x v="24"/>
    <s v="31105"/>
    <s v="Kimball Municipal Power Plant"/>
    <n v="5280711"/>
    <n v="25620313"/>
    <s v="2248_G_6"/>
    <x v="1"/>
    <x v="0"/>
    <n v="0.188"/>
    <m/>
    <n v="0.18844947749999999"/>
    <n v="4.4947749999998954E-4"/>
    <m/>
  </r>
  <r>
    <x v="24"/>
    <s v="31105"/>
    <s v="Kimball Municipal Power Plant"/>
    <n v="5280711"/>
    <n v="25620413"/>
    <s v="2248_G_1"/>
    <x v="1"/>
    <x v="0"/>
    <n v="7.3499999999999899E-2"/>
    <m/>
    <n v="7.3675729509999996E-2"/>
    <n v="1.7572951000009718E-4"/>
    <m/>
  </r>
  <r>
    <x v="24"/>
    <s v="31109"/>
    <s v="LES Rokeby Generating Station"/>
    <n v="5281411"/>
    <n v="25619113"/>
    <s v="6373_G_1"/>
    <x v="0"/>
    <x v="0"/>
    <n v="26.54"/>
    <n v="55.677472649999999"/>
    <n v="55.677450910999902"/>
    <n v="-2.1739000096943073E-5"/>
    <m/>
  </r>
  <r>
    <x v="24"/>
    <s v="31109"/>
    <s v="LES Rokeby Generating Station"/>
    <n v="5281411"/>
    <n v="25619113"/>
    <s v="6373_G_1"/>
    <x v="0"/>
    <x v="1"/>
    <n v="0.37990000000000002"/>
    <n v="0.16195008850000001"/>
    <n v="0.16195000039999999"/>
    <n v="-8.8100000017465874E-8"/>
    <m/>
  </r>
  <r>
    <x v="24"/>
    <s v="31109"/>
    <s v="LES Rokeby Generating Station"/>
    <n v="5281411"/>
    <n v="91231513"/>
    <s v="6373_G_2"/>
    <x v="0"/>
    <x v="0"/>
    <n v="1.5880000000000001"/>
    <n v="2.5776450194999998"/>
    <n v="2.577645"/>
    <n v="-1.9499999837080395E-8"/>
    <m/>
  </r>
  <r>
    <x v="24"/>
    <s v="31109"/>
    <s v="LES Rokeby Generating Station"/>
    <n v="5281411"/>
    <n v="91231513"/>
    <s v="6373_G_2"/>
    <x v="0"/>
    <x v="1"/>
    <n v="0.1"/>
    <n v="7.3557746899999998E-2"/>
    <n v="7.3557750000000005E-2"/>
    <n v="3.1000000066949696E-9"/>
    <m/>
  </r>
  <r>
    <x v="24"/>
    <s v="31109"/>
    <s v="LES Rokeby Generating Station"/>
    <n v="5281411"/>
    <n v="91231613"/>
    <s v="6373_G_3"/>
    <x v="0"/>
    <x v="0"/>
    <n v="5.3650000000000002"/>
    <n v="11.066110350000001"/>
    <n v="11.0661097"/>
    <n v="-6.5000000049053597E-7"/>
    <m/>
  </r>
  <r>
    <x v="24"/>
    <s v="31109"/>
    <s v="LES Terry Bundy Generating Station"/>
    <n v="9428811"/>
    <n v="57627413"/>
    <s v="7887_G_2"/>
    <x v="0"/>
    <x v="0"/>
    <n v="9.4429999999999996"/>
    <n v="9.4280468749999997"/>
    <n v="9.4280365029999995"/>
    <n v="-1.0372000000202775E-5"/>
    <m/>
  </r>
  <r>
    <x v="24"/>
    <s v="31109"/>
    <s v="LES Terry Bundy Generating Station"/>
    <n v="9428811"/>
    <n v="57627413"/>
    <s v="7887_G_2"/>
    <x v="0"/>
    <x v="1"/>
    <n v="0.16700000000000001"/>
    <n v="0.16712281800000001"/>
    <n v="0.167121508200999"/>
    <n v="-1.3097990010091376E-6"/>
    <m/>
  </r>
  <r>
    <x v="24"/>
    <s v="31109"/>
    <s v="LES Terry Bundy Generating Station"/>
    <n v="9428811"/>
    <n v="58448013"/>
    <s v="7887_G_3"/>
    <x v="0"/>
    <x v="0"/>
    <n v="8.5370000000000008"/>
    <n v="8.5019062499999993"/>
    <n v="8.50189518"/>
    <n v="-1.1069999999335778E-5"/>
    <m/>
  </r>
  <r>
    <x v="24"/>
    <s v="31109"/>
    <s v="LES Terry Bundy Generating Station"/>
    <n v="9428811"/>
    <n v="58448013"/>
    <s v="7887_G_3"/>
    <x v="0"/>
    <x v="1"/>
    <n v="0.16500000000000001"/>
    <n v="0.16501927184999901"/>
    <n v="0.165018005029999"/>
    <n v="-1.2668200000121033E-6"/>
    <m/>
  </r>
  <r>
    <x v="24"/>
    <s v="31109"/>
    <s v="LES Terry Bundy Generating Station"/>
    <n v="9428811"/>
    <n v="91234113"/>
    <s v="7887_G_4"/>
    <x v="0"/>
    <x v="0"/>
    <n v="7.9189999999999898"/>
    <n v="5.4032753900000001"/>
    <n v="5.4032767909999997"/>
    <n v="1.4009999995678868E-6"/>
    <m/>
  </r>
  <r>
    <x v="24"/>
    <s v="31109"/>
    <s v="LES Terry Bundy Generating Station"/>
    <n v="9428811"/>
    <n v="91234113"/>
    <s v="7887_G_4"/>
    <x v="0"/>
    <x v="1"/>
    <n v="0.13700000000000001"/>
    <n v="0.13737019349999999"/>
    <n v="0.13737049950999999"/>
    <n v="3.0601000000629597E-7"/>
    <m/>
  </r>
  <r>
    <x v="24"/>
    <s v="31109"/>
    <s v="NPPD Sheldon Station"/>
    <n v="5281111"/>
    <n v="25619413"/>
    <s v="2277_B_2"/>
    <x v="0"/>
    <x v="0"/>
    <n v="369.1"/>
    <n v="369.05124999999998"/>
    <n v="369.05107519999899"/>
    <n v="-1.7480000099112658E-4"/>
    <m/>
  </r>
  <r>
    <x v="24"/>
    <s v="31109"/>
    <s v="NPPD Sheldon Station"/>
    <n v="5281111"/>
    <n v="25619413"/>
    <s v="2277_B_2"/>
    <x v="0"/>
    <x v="1"/>
    <n v="556.4"/>
    <n v="556.50981249999995"/>
    <n v="556.51010859999997"/>
    <n v="2.9610000001412118E-4"/>
    <m/>
  </r>
  <r>
    <x v="24"/>
    <s v="31109"/>
    <s v="NPPD Sheldon Station"/>
    <n v="5281111"/>
    <n v="25619513"/>
    <s v="2277_B_1"/>
    <x v="0"/>
    <x v="0"/>
    <n v="856.39999999999895"/>
    <n v="856.37168750000001"/>
    <n v="856.37182599999903"/>
    <n v="1.3849999902504351E-4"/>
    <m/>
  </r>
  <r>
    <x v="24"/>
    <s v="31109"/>
    <s v="NPPD Sheldon Station"/>
    <n v="5281111"/>
    <n v="25619513"/>
    <s v="2277_B_1"/>
    <x v="0"/>
    <x v="1"/>
    <n v="875.5"/>
    <n v="875.46781250000004"/>
    <n v="875.46814310000104"/>
    <n v="3.3060000100704201E-4"/>
    <m/>
  </r>
  <r>
    <x v="24"/>
    <s v="31111"/>
    <s v="NPPD Gerald Gentleman Station"/>
    <n v="7766511"/>
    <n v="1736213"/>
    <s v="6077_B_1"/>
    <x v="0"/>
    <x v="0"/>
    <n v="4710.7000000999997"/>
    <n v="4710.6880000000001"/>
    <n v="4710.6911856010001"/>
    <n v="3.1856010000410606E-3"/>
    <m/>
  </r>
  <r>
    <x v="24"/>
    <s v="31111"/>
    <s v="NPPD Gerald Gentleman Station"/>
    <n v="7766511"/>
    <n v="1736213"/>
    <s v="6077_B_1"/>
    <x v="0"/>
    <x v="1"/>
    <n v="12853.2"/>
    <n v="12853.132"/>
    <n v="12853.143247"/>
    <n v="1.1247000000366825E-2"/>
    <m/>
  </r>
  <r>
    <x v="24"/>
    <s v="31111"/>
    <s v="NPPD Gerald Gentleman Station"/>
    <n v="7766511"/>
    <n v="1736413"/>
    <s v="6077_B_2"/>
    <x v="0"/>
    <x v="0"/>
    <n v="2522.3000000000002"/>
    <n v="2522.4195"/>
    <n v="2522.4220715000001"/>
    <n v="2.5715000001582666E-3"/>
    <m/>
  </r>
  <r>
    <x v="24"/>
    <s v="31111"/>
    <s v="NPPD Gerald Gentleman Station"/>
    <n v="7766511"/>
    <n v="1736413"/>
    <s v="6077_B_2"/>
    <x v="0"/>
    <x v="1"/>
    <n v="9915.0000001000008"/>
    <n v="9915.0450000000001"/>
    <n v="9915.0631732000093"/>
    <n v="1.8173200009186985E-2"/>
    <m/>
  </r>
  <r>
    <x v="24"/>
    <s v="31119"/>
    <s v="Madison Light &amp; Power Plant"/>
    <n v="5298011"/>
    <n v="25611113"/>
    <s v="7469_G_FM2"/>
    <x v="1"/>
    <x v="0"/>
    <n v="0.15"/>
    <m/>
    <n v="0.15000000379299999"/>
    <n v="3.7929999974206652E-9"/>
    <m/>
  </r>
  <r>
    <x v="24"/>
    <s v="31119"/>
    <s v="Madison Light &amp; Power Plant"/>
    <n v="5298011"/>
    <n v="25611113"/>
    <s v="7469_G_FM2"/>
    <x v="1"/>
    <x v="1"/>
    <n v="9.9999999999999995E-8"/>
    <m/>
    <n v="1.00000000995E-7"/>
    <n v="9.9500000784452099E-16"/>
    <m/>
  </r>
  <r>
    <x v="24"/>
    <s v="31119"/>
    <s v="Madison Light &amp; Power Plant"/>
    <n v="5298011"/>
    <n v="25611213"/>
    <s v="7469_G_FM1"/>
    <x v="1"/>
    <x v="0"/>
    <n v="0.35"/>
    <m/>
    <n v="0.34999999462299902"/>
    <n v="-5.3770009555975662E-9"/>
    <m/>
  </r>
  <r>
    <x v="24"/>
    <s v="31119"/>
    <s v="Madison Light &amp; Power Plant"/>
    <n v="5298011"/>
    <n v="25611213"/>
    <s v="7469_G_FM1"/>
    <x v="1"/>
    <x v="1"/>
    <n v="9.9999999999999995E-8"/>
    <m/>
    <n v="1.00000000995E-7"/>
    <n v="9.9500000784452099E-16"/>
    <m/>
  </r>
  <r>
    <x v="24"/>
    <s v="31127"/>
    <s v="Auburn Generating Plant"/>
    <n v="5105811"/>
    <n v="24688313"/>
    <s v="2215_G_4A"/>
    <x v="1"/>
    <x v="0"/>
    <n v="0.65"/>
    <m/>
    <n v="0.64999999190000002"/>
    <n v="-8.1000000040631903E-9"/>
    <m/>
  </r>
  <r>
    <x v="24"/>
    <s v="31127"/>
    <s v="Auburn Generating Plant"/>
    <n v="5105811"/>
    <n v="24688313"/>
    <s v="2215_G_4A"/>
    <x v="1"/>
    <x v="1"/>
    <n v="0.01"/>
    <m/>
    <n v="9.9999990894999898E-3"/>
    <n v="-9.1050001045644979E-10"/>
    <m/>
  </r>
  <r>
    <x v="24"/>
    <s v="31127"/>
    <s v="Auburn Generating Plant"/>
    <n v="5105811"/>
    <n v="24688413"/>
    <s v="2215_G_2"/>
    <x v="1"/>
    <x v="0"/>
    <n v="0.08"/>
    <m/>
    <n v="7.9999991943999996E-2"/>
    <n v="-8.0560000059737291E-9"/>
    <m/>
  </r>
  <r>
    <x v="24"/>
    <s v="31127"/>
    <s v="Auburn Generating Plant"/>
    <n v="5105811"/>
    <n v="24688413"/>
    <s v="2215_G_2"/>
    <x v="1"/>
    <x v="1"/>
    <n v="9.9999999999999995E-8"/>
    <m/>
    <n v="1.00000000995E-7"/>
    <n v="9.9500000784452099E-16"/>
    <m/>
  </r>
  <r>
    <x v="24"/>
    <s v="31127"/>
    <s v="Auburn Generating Plant"/>
    <n v="5105811"/>
    <n v="24688513"/>
    <s v="2215_G_5"/>
    <x v="1"/>
    <x v="0"/>
    <n v="0.61"/>
    <m/>
    <n v="0.60999996828000003"/>
    <n v="-3.1719999959989309E-8"/>
    <m/>
  </r>
  <r>
    <x v="24"/>
    <s v="31127"/>
    <s v="Auburn Generating Plant"/>
    <n v="5105811"/>
    <n v="24688513"/>
    <s v="2215_G_5"/>
    <x v="1"/>
    <x v="1"/>
    <n v="0.01"/>
    <m/>
    <n v="9.9999990894999898E-3"/>
    <n v="-9.1050001045644979E-10"/>
    <m/>
  </r>
  <r>
    <x v="24"/>
    <s v="31127"/>
    <s v="Auburn Generating Plant"/>
    <n v="5105811"/>
    <n v="24688613"/>
    <s v="2215_G_6"/>
    <x v="1"/>
    <x v="0"/>
    <n v="0.46"/>
    <m/>
    <n v="0.45999995631500001"/>
    <n v="-4.3685000006288277E-8"/>
    <m/>
  </r>
  <r>
    <x v="24"/>
    <s v="31127"/>
    <s v="Auburn Generating Plant"/>
    <n v="5105811"/>
    <n v="24688613"/>
    <s v="2215_G_6"/>
    <x v="1"/>
    <x v="1"/>
    <n v="9.9999999999999995E-8"/>
    <m/>
    <n v="1.00000000995E-7"/>
    <n v="9.9500000784452099E-16"/>
    <m/>
  </r>
  <r>
    <x v="24"/>
    <s v="31127"/>
    <s v="Auburn Generating Plant"/>
    <n v="5105811"/>
    <n v="24688713"/>
    <s v="2215_G_7"/>
    <x v="1"/>
    <x v="0"/>
    <n v="0.72"/>
    <m/>
    <n v="0.71999993405999996"/>
    <n v="-6.5940000015807243E-8"/>
    <m/>
  </r>
  <r>
    <x v="24"/>
    <s v="31127"/>
    <s v="Auburn Generating Plant"/>
    <n v="5105811"/>
    <n v="24688713"/>
    <s v="2215_G_7"/>
    <x v="1"/>
    <x v="1"/>
    <n v="0.01"/>
    <m/>
    <n v="9.9999990894999898E-3"/>
    <n v="-9.1050001045644979E-10"/>
    <m/>
  </r>
  <r>
    <x v="24"/>
    <s v="31127"/>
    <s v="Auburn Generating Plant"/>
    <n v="5105811"/>
    <n v="24688813"/>
    <s v="2215_G_1"/>
    <x v="1"/>
    <x v="0"/>
    <n v="0.23"/>
    <m/>
    <n v="0.22999999429699999"/>
    <n v="-5.7030000166768957E-9"/>
    <m/>
  </r>
  <r>
    <x v="24"/>
    <s v="31127"/>
    <s v="Auburn Generating Plant"/>
    <n v="5105811"/>
    <n v="24688813"/>
    <s v="2215_G_1"/>
    <x v="1"/>
    <x v="1"/>
    <n v="9.9999999999999995E-8"/>
    <m/>
    <n v="1.00000000995E-7"/>
    <n v="9.9500000784452099E-16"/>
    <m/>
  </r>
  <r>
    <x v="24"/>
    <s v="31131"/>
    <s v="Nebraska City Power Plant No 1"/>
    <n v="5106711"/>
    <n v="24685013"/>
    <s v="2255_G_2"/>
    <x v="1"/>
    <x v="0"/>
    <n v="0.02"/>
    <m/>
    <n v="1.9999998918999999E-2"/>
    <n v="-1.0810000013183885E-9"/>
    <m/>
  </r>
  <r>
    <x v="24"/>
    <s v="31131"/>
    <s v="Nebraska City Power Plant No 1"/>
    <n v="5106711"/>
    <n v="24685013"/>
    <s v="2255_G_2"/>
    <x v="1"/>
    <x v="1"/>
    <n v="9.9999999999999995E-8"/>
    <m/>
    <n v="1.00000000995E-7"/>
    <n v="9.9500000784452099E-16"/>
    <m/>
  </r>
  <r>
    <x v="24"/>
    <s v="31131"/>
    <s v="Nebraska City Power Plant No 1"/>
    <n v="5106711"/>
    <n v="24685113"/>
    <s v="2255_G_9"/>
    <x v="1"/>
    <x v="0"/>
    <n v="0.25"/>
    <m/>
    <n v="0.24999998796799999"/>
    <n v="-1.2032000007433652E-8"/>
    <m/>
  </r>
  <r>
    <x v="24"/>
    <s v="31131"/>
    <s v="Nebraska City Power Plant No 1"/>
    <n v="5106711"/>
    <n v="24685113"/>
    <s v="2255_G_9"/>
    <x v="1"/>
    <x v="1"/>
    <n v="0.01"/>
    <m/>
    <n v="9.9999990894999898E-3"/>
    <n v="-9.1050001045644979E-10"/>
    <m/>
  </r>
  <r>
    <x v="24"/>
    <s v="31131"/>
    <s v="Nebraska City Power Plant No 1"/>
    <n v="5106711"/>
    <n v="24685213"/>
    <s v="2255_G_8"/>
    <x v="1"/>
    <x v="0"/>
    <n v="0.28999999999999998"/>
    <m/>
    <n v="0.289999982059999"/>
    <n v="-1.7940000984761895E-8"/>
    <m/>
  </r>
  <r>
    <x v="24"/>
    <s v="31131"/>
    <s v="Nebraska City Power Plant No 1"/>
    <n v="5106711"/>
    <n v="24685213"/>
    <s v="2255_G_8"/>
    <x v="1"/>
    <x v="1"/>
    <n v="0.01"/>
    <m/>
    <n v="9.9999990894999898E-3"/>
    <n v="-9.1050001045644979E-10"/>
    <m/>
  </r>
  <r>
    <x v="24"/>
    <s v="31131"/>
    <s v="Nebraska City Power Plant No 1"/>
    <n v="5106711"/>
    <n v="24685313"/>
    <s v="2255_G_10"/>
    <x v="1"/>
    <x v="0"/>
    <n v="0.25"/>
    <m/>
    <n v="0.24999998796799999"/>
    <n v="-1.2032000007433652E-8"/>
    <m/>
  </r>
  <r>
    <x v="24"/>
    <s v="31131"/>
    <s v="Nebraska City Power Plant No 1"/>
    <n v="5106711"/>
    <n v="24685313"/>
    <s v="2255_G_10"/>
    <x v="1"/>
    <x v="1"/>
    <n v="0.01"/>
    <m/>
    <n v="9.9999990894999898E-3"/>
    <n v="-9.1050001045644979E-10"/>
    <m/>
  </r>
  <r>
    <x v="24"/>
    <s v="31131"/>
    <s v="Nebraska City Power Plant No 1"/>
    <n v="5106711"/>
    <n v="24685413"/>
    <s v="2255_G_5"/>
    <x v="1"/>
    <x v="0"/>
    <n v="0.16"/>
    <m/>
    <n v="0.15999999630799999"/>
    <n v="-3.6920000112683482E-9"/>
    <m/>
  </r>
  <r>
    <x v="24"/>
    <s v="31131"/>
    <s v="Nebraska City Power Plant No 1"/>
    <n v="5106711"/>
    <n v="24685413"/>
    <s v="2255_G_5"/>
    <x v="1"/>
    <x v="1"/>
    <n v="0.01"/>
    <m/>
    <n v="9.9999990894999898E-3"/>
    <n v="-9.1050001045644979E-10"/>
    <m/>
  </r>
  <r>
    <x v="24"/>
    <s v="31131"/>
    <s v="Nebraska City Power Plant No 1"/>
    <n v="5106711"/>
    <n v="24685513"/>
    <s v="2255_G_4"/>
    <x v="1"/>
    <x v="0"/>
    <n v="0.18"/>
    <m/>
    <n v="0.1800000034"/>
    <n v="3.4000000037615052E-9"/>
    <m/>
  </r>
  <r>
    <x v="24"/>
    <s v="31131"/>
    <s v="Nebraska City Power Plant No 1"/>
    <n v="5106711"/>
    <n v="24685513"/>
    <s v="2255_G_4"/>
    <x v="1"/>
    <x v="1"/>
    <n v="0.01"/>
    <m/>
    <n v="9.9999990894999898E-3"/>
    <n v="-9.1050001045644979E-10"/>
    <m/>
  </r>
  <r>
    <x v="24"/>
    <s v="31131"/>
    <s v="Nebraska City Power Plant No 1"/>
    <n v="5106711"/>
    <n v="24685613"/>
    <s v="2255_G_3"/>
    <x v="1"/>
    <x v="0"/>
    <n v="0.14000000000000001"/>
    <m/>
    <n v="0.140000001387"/>
    <n v="1.3869999870852467E-9"/>
    <m/>
  </r>
  <r>
    <x v="24"/>
    <s v="31131"/>
    <s v="Nebraska City Power Plant No 1"/>
    <n v="5106711"/>
    <n v="24685613"/>
    <s v="2255_G_3"/>
    <x v="1"/>
    <x v="1"/>
    <n v="0.01"/>
    <m/>
    <n v="9.9999990894999898E-3"/>
    <n v="-9.1050001045644979E-10"/>
    <m/>
  </r>
  <r>
    <x v="24"/>
    <s v="31131"/>
    <s v="Nebraska City Power Plant No 2"/>
    <n v="5106811"/>
    <n v="24684813"/>
    <s v="7555_G_12"/>
    <x v="1"/>
    <x v="0"/>
    <n v="4.5260000000000002E-2"/>
    <m/>
    <n v="4.53682731299999E-2"/>
    <n v="1.0827312999989874E-4"/>
    <m/>
  </r>
  <r>
    <x v="24"/>
    <s v="31131"/>
    <s v="Nebraska City Power Plant No 2"/>
    <n v="5106811"/>
    <n v="24684913"/>
    <s v="7555_G_11"/>
    <x v="1"/>
    <x v="0"/>
    <n v="7.3544999999999999E-2"/>
    <m/>
    <n v="7.3720935560000006E-2"/>
    <n v="1.7593556000000676E-4"/>
    <m/>
  </r>
  <r>
    <x v="24"/>
    <s v="31131"/>
    <s v="Nebraska City Power Plant No 2"/>
    <n v="5106811"/>
    <n v="24684913"/>
    <s v="7555_G_11"/>
    <x v="1"/>
    <x v="1"/>
    <n v="3.2180000000000002E-4"/>
    <m/>
    <n v="3.2256981349999901E-4"/>
    <n v="7.6981349999899126E-7"/>
    <m/>
  </r>
  <r>
    <x v="24"/>
    <s v="31131"/>
    <s v="OPPD Nebraska City Station"/>
    <n v="7303711"/>
    <n v="8402913"/>
    <s v="6096_B_1"/>
    <x v="0"/>
    <x v="0"/>
    <n v="3824.77"/>
    <n v="3824.7685000000001"/>
    <n v="3824.7667764999901"/>
    <n v="-1.7235000100299658E-3"/>
    <m/>
  </r>
  <r>
    <x v="24"/>
    <s v="31131"/>
    <s v="OPPD Nebraska City Station"/>
    <n v="7303711"/>
    <n v="8402913"/>
    <s v="6096_B_1"/>
    <x v="0"/>
    <x v="1"/>
    <n v="12232.3"/>
    <n v="12232.281000000001"/>
    <n v="12232.281229"/>
    <n v="2.2899999930814374E-4"/>
    <m/>
  </r>
  <r>
    <x v="24"/>
    <s v="31131"/>
    <s v="OPPD Nebraska City Station"/>
    <n v="7303711"/>
    <n v="91099913"/>
    <s v="6096_B_2"/>
    <x v="0"/>
    <x v="0"/>
    <n v="1462.4"/>
    <n v="1462.4271249999999"/>
    <n v="1462.42707549999"/>
    <n v="-4.9500009936309652E-5"/>
    <m/>
  </r>
  <r>
    <x v="24"/>
    <s v="31131"/>
    <s v="OPPD Nebraska City Station"/>
    <n v="7303711"/>
    <n v="91099913"/>
    <s v="6096_B_2"/>
    <x v="0"/>
    <x v="1"/>
    <n v="2489.7800000000002"/>
    <n v="2489.79025"/>
    <n v="2489.7806296099998"/>
    <n v="-9.6203900002365117E-3"/>
    <m/>
  </r>
  <r>
    <x v="24"/>
    <s v="31139"/>
    <s v="Plainview Municipal Power"/>
    <n v="7627611"/>
    <n v="12556413"/>
    <s v="2297_G_1"/>
    <x v="1"/>
    <x v="0"/>
    <n v="0.78"/>
    <m/>
    <n v="0.78186588999999895"/>
    <n v="1.8658899999989265E-3"/>
    <m/>
  </r>
  <r>
    <x v="24"/>
    <s v="31139"/>
    <s v="Plainview Municipal Power"/>
    <n v="7627611"/>
    <n v="12556413"/>
    <s v="2297_G_1"/>
    <x v="1"/>
    <x v="1"/>
    <n v="9.9999999999999995E-8"/>
    <m/>
    <n v="1.002392226E-7"/>
    <n v="2.3922260000000117E-10"/>
    <m/>
  </r>
  <r>
    <x v="24"/>
    <s v="31141"/>
    <s v="ADM Corn Processing"/>
    <n v="14493311"/>
    <n v="91130513"/>
    <s v="57046_B_CFB2"/>
    <x v="1"/>
    <x v="0"/>
    <n v="336.54"/>
    <m/>
    <n v="337.46206500000199"/>
    <n v="0.92206500000196456"/>
    <m/>
  </r>
  <r>
    <x v="24"/>
    <s v="31141"/>
    <s v="ADM Corn Processing"/>
    <n v="14493311"/>
    <n v="91130513"/>
    <s v="57046_B_CFB2"/>
    <x v="1"/>
    <x v="1"/>
    <n v="385.86"/>
    <m/>
    <n v="386.91726599999703"/>
    <n v="1.0572659999970142"/>
    <m/>
  </r>
  <r>
    <x v="24"/>
    <s v="31145"/>
    <s v="NPPD Mc Cook Peaking Unit"/>
    <n v="7767711"/>
    <n v="1717513"/>
    <s v="2271_M_1"/>
    <x v="0"/>
    <x v="0"/>
    <n v="3.69"/>
    <n v="5.0290505369999998"/>
    <n v="2.4668001099999999"/>
    <n v="-2.5622504269999999"/>
    <m/>
  </r>
  <r>
    <x v="24"/>
    <s v="31145"/>
    <s v="NPPD Mc Cook Peaking Unit"/>
    <n v="7767711"/>
    <n v="1717513"/>
    <s v="2271_M_1"/>
    <x v="0"/>
    <x v="1"/>
    <n v="0.1"/>
    <n v="2.0962000729999999"/>
    <n v="1.0282000200000001"/>
    <n v="-1.0680000529999998"/>
    <m/>
  </r>
  <r>
    <x v="24"/>
    <s v="31147"/>
    <s v="Falls City Power Plant"/>
    <n v="7629411"/>
    <n v="12544513"/>
    <s v="2237_G_4"/>
    <x v="1"/>
    <x v="0"/>
    <n v="2.7654700000000001"/>
    <m/>
    <n v="2.7720855759999998"/>
    <n v="6.6155759999997343E-3"/>
    <m/>
  </r>
  <r>
    <x v="24"/>
    <s v="31147"/>
    <s v="Falls City Power Plant"/>
    <n v="7629411"/>
    <n v="12544513"/>
    <s v="2237_G_4"/>
    <x v="1"/>
    <x v="1"/>
    <n v="3.0727500000000001E-2"/>
    <m/>
    <n v="3.080100673E-2"/>
    <n v="7.350672999999891E-5"/>
    <m/>
  </r>
  <r>
    <x v="24"/>
    <s v="31147"/>
    <s v="Falls City Power Plant"/>
    <n v="7629411"/>
    <n v="12544613"/>
    <s v="2237_G_6"/>
    <x v="1"/>
    <x v="0"/>
    <n v="9.1393400000000007"/>
    <m/>
    <n v="9.1612036099999994"/>
    <n v="2.1863609999998701E-2"/>
    <m/>
  </r>
  <r>
    <x v="24"/>
    <s v="31147"/>
    <s v="Falls City Power Plant"/>
    <n v="7629411"/>
    <n v="12544613"/>
    <s v="2237_G_6"/>
    <x v="1"/>
    <x v="1"/>
    <n v="0.101548"/>
    <m/>
    <n v="0.101790924399999"/>
    <n v="2.4292439999899773E-4"/>
    <m/>
  </r>
  <r>
    <x v="24"/>
    <s v="31147"/>
    <s v="Falls City Power Plant"/>
    <n v="7629411"/>
    <n v="12544713"/>
    <s v="2237_G_5"/>
    <x v="1"/>
    <x v="0"/>
    <n v="0.16578000000000001"/>
    <m/>
    <n v="0.16617657229999999"/>
    <n v="3.96572299999981E-4"/>
    <m/>
  </r>
  <r>
    <x v="24"/>
    <s v="31147"/>
    <s v="Falls City Power Plant"/>
    <n v="7629411"/>
    <n v="12544713"/>
    <s v="2237_G_5"/>
    <x v="1"/>
    <x v="1"/>
    <n v="1.8420000000000001E-3"/>
    <m/>
    <n v="1.8464064939999901E-3"/>
    <n v="4.4064939999899876E-6"/>
    <m/>
  </r>
  <r>
    <x v="24"/>
    <s v="31147"/>
    <s v="Falls City Power Plant"/>
    <n v="7629411"/>
    <n v="12544813"/>
    <s v="2237_G_1"/>
    <x v="1"/>
    <x v="0"/>
    <n v="3.88476"/>
    <m/>
    <n v="3.8940529629999898"/>
    <n v="9.2929629999898289E-3"/>
    <m/>
  </r>
  <r>
    <x v="24"/>
    <s v="31147"/>
    <s v="Falls City Power Plant"/>
    <n v="7629411"/>
    <n v="12544813"/>
    <s v="2237_G_1"/>
    <x v="1"/>
    <x v="1"/>
    <n v="4.3164000000000001E-2"/>
    <m/>
    <n v="4.3267256759999997E-2"/>
    <n v="1.0325675999999645E-4"/>
    <m/>
  </r>
  <r>
    <x v="24"/>
    <s v="31147"/>
    <s v="Falls City Power Plant"/>
    <n v="7629411"/>
    <n v="12544913"/>
    <s v="2237_G_2"/>
    <x v="1"/>
    <x v="0"/>
    <n v="1.5795E-2"/>
    <m/>
    <n v="1.5832784719999899E-2"/>
    <n v="3.7784719999899019E-5"/>
    <m/>
  </r>
  <r>
    <x v="24"/>
    <s v="31147"/>
    <s v="Falls City Power Plant"/>
    <n v="7629411"/>
    <n v="12544913"/>
    <s v="2237_G_2"/>
    <x v="1"/>
    <x v="1"/>
    <n v="1.7550000000000001E-4"/>
    <m/>
    <n v="1.7591983019999899E-4"/>
    <n v="4.1983019999898108E-7"/>
    <m/>
  </r>
  <r>
    <x v="24"/>
    <s v="31147"/>
    <s v="Falls City Power Plant"/>
    <n v="7629411"/>
    <n v="12545013"/>
    <s v="2237_G_3"/>
    <x v="1"/>
    <x v="0"/>
    <n v="0.39082499999999998"/>
    <m/>
    <n v="0.39175993869999898"/>
    <n v="9.3493869999899948E-4"/>
    <m/>
  </r>
  <r>
    <x v="24"/>
    <s v="31147"/>
    <s v="Falls City Power Plant"/>
    <n v="7629411"/>
    <n v="12545013"/>
    <s v="2237_G_3"/>
    <x v="1"/>
    <x v="1"/>
    <n v="4.3425E-3"/>
    <m/>
    <n v="4.3528883130000001E-3"/>
    <n v="1.0388313000000114E-5"/>
    <m/>
  </r>
  <r>
    <x v="24"/>
    <s v="31151"/>
    <s v="Crete Municipal Plant"/>
    <n v="7630111"/>
    <n v="12540713"/>
    <s v="2231_G_1"/>
    <x v="1"/>
    <x v="0"/>
    <n v="1.28671"/>
    <m/>
    <n v="1.2867099576000001"/>
    <n v="-4.2399999955478052E-8"/>
    <m/>
  </r>
  <r>
    <x v="24"/>
    <s v="31151"/>
    <s v="Crete Municipal Plant"/>
    <n v="7630111"/>
    <n v="12540713"/>
    <s v="2231_G_1"/>
    <x v="1"/>
    <x v="1"/>
    <n v="5.0038800000000001E-2"/>
    <m/>
    <n v="5.0038798450399997E-2"/>
    <n v="-1.5496000038695001E-9"/>
    <m/>
  </r>
  <r>
    <x v="24"/>
    <s v="31153"/>
    <s v="OPPD Sarpy County Station"/>
    <n v="7631011"/>
    <n v="12530613"/>
    <s v="2292_G_2x"/>
    <x v="0"/>
    <x v="0"/>
    <n v="9.9999999999999995E-8"/>
    <m/>
    <n v="9.9999419440000005E-8"/>
    <n v="-5.8055999999051297E-13"/>
    <m/>
  </r>
  <r>
    <x v="24"/>
    <s v="31153"/>
    <s v="OPPD Sarpy County Station"/>
    <n v="7631011"/>
    <n v="12530613"/>
    <s v="2292_G_2x"/>
    <x v="0"/>
    <x v="1"/>
    <n v="9.9999999999999995E-8"/>
    <n v="6.5649902349999997E-2"/>
    <n v="4.103122391E-8"/>
    <n v="-6.5649861318776093E-2"/>
    <m/>
  </r>
  <r>
    <x v="24"/>
    <s v="31153"/>
    <s v="OPPD Sarpy County Station"/>
    <n v="7631011"/>
    <n v="12530713"/>
    <s v="2292_G_1"/>
    <x v="0"/>
    <x v="0"/>
    <n v="94.959000000000003"/>
    <n v="94.959109400000003"/>
    <n v="94.958954230000003"/>
    <n v="-1.5516999999931613E-4"/>
    <m/>
  </r>
  <r>
    <x v="24"/>
    <s v="31153"/>
    <s v="OPPD Sarpy County Station"/>
    <n v="7631011"/>
    <n v="12530713"/>
    <s v="2292_G_1"/>
    <x v="0"/>
    <x v="1"/>
    <n v="0.2"/>
    <n v="8.1600044249999906E-2"/>
    <n v="8.159995381E-2"/>
    <n v="-9.043999990576701E-8"/>
    <m/>
  </r>
  <r>
    <x v="24"/>
    <s v="31153"/>
    <s v="OPPD Sarpy County Station"/>
    <n v="7631011"/>
    <n v="12530813"/>
    <s v="2292_G_1x"/>
    <x v="0"/>
    <x v="0"/>
    <n v="9.9999999999999995E-8"/>
    <m/>
    <n v="9.9999962239999999E-8"/>
    <n v="-3.7759999996154936E-14"/>
    <m/>
  </r>
  <r>
    <x v="24"/>
    <s v="31153"/>
    <s v="OPPD Sarpy County Station"/>
    <n v="7631011"/>
    <n v="12530813"/>
    <s v="2292_G_1x"/>
    <x v="0"/>
    <x v="1"/>
    <n v="9.9999999999999995E-8"/>
    <n v="8.1600044249999906E-2"/>
    <n v="4.0799973580000003E-8"/>
    <n v="-8.1600003450026326E-2"/>
    <m/>
  </r>
  <r>
    <x v="24"/>
    <s v="31153"/>
    <s v="OPPD Sarpy County Station"/>
    <n v="7631011"/>
    <n v="12530913"/>
    <s v="2292_G_5"/>
    <x v="0"/>
    <x v="0"/>
    <n v="3.9"/>
    <n v="3.815102295"/>
    <n v="3.8151030319999899"/>
    <n v="7.3699998992537985E-7"/>
    <m/>
  </r>
  <r>
    <x v="24"/>
    <s v="31153"/>
    <s v="OPPD Sarpy County Station"/>
    <n v="7631011"/>
    <n v="12530913"/>
    <s v="2292_G_5"/>
    <x v="0"/>
    <x v="1"/>
    <n v="0.03"/>
    <n v="2.875050354E-2"/>
    <n v="2.8750502101999899E-2"/>
    <n v="-1.4380001009395293E-9"/>
    <m/>
  </r>
  <r>
    <x v="24"/>
    <s v="31153"/>
    <s v="OPPD Sarpy County Station"/>
    <n v="7631011"/>
    <n v="12531013"/>
    <s v="2292_G_4"/>
    <x v="0"/>
    <x v="0"/>
    <n v="3.5"/>
    <n v="3.5393068849999998"/>
    <n v="3.5393062049999999"/>
    <n v="-6.7999999986412263E-7"/>
    <m/>
  </r>
  <r>
    <x v="24"/>
    <s v="31153"/>
    <s v="OPPD Sarpy County Station"/>
    <n v="7631011"/>
    <n v="12531013"/>
    <s v="2292_G_4"/>
    <x v="0"/>
    <x v="1"/>
    <n v="0.02"/>
    <n v="2.511151314E-2"/>
    <n v="2.511150015E-2"/>
    <n v="-1.2989999999268864E-8"/>
    <m/>
  </r>
  <r>
    <x v="24"/>
    <s v="31153"/>
    <s v="OPPD Sarpy County Station"/>
    <n v="7631011"/>
    <n v="12531113"/>
    <s v="2292_G_5"/>
    <x v="0"/>
    <x v="0"/>
    <n v="4"/>
    <n v="3.9629406739999999"/>
    <n v="3.9629430320000001"/>
    <n v="2.3580000001466317E-6"/>
    <m/>
  </r>
  <r>
    <x v="24"/>
    <s v="31153"/>
    <s v="OPPD Sarpy County Station"/>
    <n v="7631011"/>
    <n v="12531113"/>
    <s v="2292_G_5"/>
    <x v="0"/>
    <x v="1"/>
    <n v="0.03"/>
    <n v="3.1330492020000003E-2"/>
    <n v="3.1330502411000001E-2"/>
    <n v="1.0390999997944572E-8"/>
    <m/>
  </r>
  <r>
    <x v="24"/>
    <s v="31153"/>
    <s v="OPPD Sarpy County Station"/>
    <n v="7631011"/>
    <n v="12531513"/>
    <s v="2292_G_2"/>
    <x v="0"/>
    <x v="0"/>
    <n v="76.481999999999999"/>
    <n v="76.481710949999993"/>
    <n v="76.481550599999906"/>
    <n v="-1.6035000008685074E-4"/>
    <m/>
  </r>
  <r>
    <x v="24"/>
    <s v="31153"/>
    <s v="OPPD Sarpy County Station"/>
    <n v="7631011"/>
    <n v="12531513"/>
    <s v="2292_G_2"/>
    <x v="0"/>
    <x v="1"/>
    <n v="0.16"/>
    <n v="6.5649902349999997E-2"/>
    <n v="6.564995874E-2"/>
    <n v="5.6390000002792817E-8"/>
    <m/>
  </r>
  <r>
    <x v="24"/>
    <s v="31153"/>
    <s v="OPPD Sarpy County Station"/>
    <n v="7631011"/>
    <n v="12531613"/>
    <s v="2292_G_4"/>
    <x v="0"/>
    <x v="0"/>
    <n v="2.5"/>
    <n v="2.5204638670000001"/>
    <n v="2.5204640810000001"/>
    <n v="2.13999999942871E-7"/>
    <m/>
  </r>
  <r>
    <x v="24"/>
    <s v="31153"/>
    <s v="OPPD Sarpy County Station"/>
    <n v="7631011"/>
    <n v="12531613"/>
    <s v="2292_G_4"/>
    <x v="0"/>
    <x v="1"/>
    <n v="0.02"/>
    <n v="1.9114490509999998E-2"/>
    <n v="1.91145003E-2"/>
    <n v="9.7900000016470923E-9"/>
    <m/>
  </r>
  <r>
    <x v="24"/>
    <s v="31153"/>
    <s v="OPPD Sarpy County Station"/>
    <n v="7631011"/>
    <n v="12532413"/>
    <s v="2292_G_3"/>
    <x v="0"/>
    <x v="0"/>
    <n v="4"/>
    <n v="4.0356733399999998"/>
    <n v="4.0356725200000003"/>
    <n v="-8.199999994573659E-7"/>
    <m/>
  </r>
  <r>
    <x v="24"/>
    <s v="31153"/>
    <s v="OPPD Sarpy County Station"/>
    <n v="7631011"/>
    <n v="12532413"/>
    <s v="2292_G_3"/>
    <x v="0"/>
    <x v="1"/>
    <n v="0.04"/>
    <n v="4.5419486999999897E-2"/>
    <n v="4.5419500400999999E-2"/>
    <n v="1.3401000101276317E-8"/>
    <m/>
  </r>
  <r>
    <x v="24"/>
    <s v="31153"/>
    <s v="OPPD Sarpy County Station"/>
    <n v="7631011"/>
    <n v="12532513"/>
    <s v="2292_G_3x"/>
    <x v="1"/>
    <x v="0"/>
    <n v="9.9999999999999995E-8"/>
    <m/>
    <n v="1.00000000995E-7"/>
    <n v="9.9500000784452099E-16"/>
    <m/>
  </r>
  <r>
    <x v="24"/>
    <s v="31153"/>
    <s v="OPPD Sarpy County Station"/>
    <n v="7631011"/>
    <n v="12532513"/>
    <s v="2292_G_3x"/>
    <x v="1"/>
    <x v="1"/>
    <n v="9.9999999999999995E-8"/>
    <m/>
    <n v="1.00000000995E-7"/>
    <n v="9.9500000784452099E-16"/>
    <m/>
  </r>
  <r>
    <x v="24"/>
    <s v="31153"/>
    <s v="OPPD Sarpy County Station"/>
    <n v="7631011"/>
    <n v="12532613"/>
    <s v="2292_G_3"/>
    <x v="1"/>
    <x v="0"/>
    <n v="9.9999999999999995E-8"/>
    <m/>
    <n v="1.00000259842618E-7"/>
    <n v="2.5984261799961867E-13"/>
    <m/>
  </r>
  <r>
    <x v="24"/>
    <s v="31153"/>
    <s v="OPPD Sarpy County Station"/>
    <n v="7631011"/>
    <n v="12532613"/>
    <s v="2292_G_3"/>
    <x v="1"/>
    <x v="1"/>
    <n v="9.9999999999999995E-7"/>
    <m/>
    <n v="1.00000256999418E-6"/>
    <n v="2.5699941800419159E-12"/>
    <m/>
  </r>
  <r>
    <x v="24"/>
    <s v="31155"/>
    <s v="Wahoo Power Plant"/>
    <n v="7644211"/>
    <n v="12525913"/>
    <s v="2310_G_4"/>
    <x v="1"/>
    <x v="0"/>
    <n v="9.9999999999999995E-8"/>
    <m/>
    <n v="1.002392226E-7"/>
    <n v="2.3922260000000117E-10"/>
    <m/>
  </r>
  <r>
    <x v="24"/>
    <s v="31155"/>
    <s v="Wahoo Power Plant"/>
    <n v="7644211"/>
    <n v="12525913"/>
    <s v="2310_G_4"/>
    <x v="1"/>
    <x v="1"/>
    <n v="9.9999999999999995E-8"/>
    <m/>
    <n v="1.002392226E-7"/>
    <n v="2.3922260000000117E-10"/>
    <m/>
  </r>
  <r>
    <x v="24"/>
    <s v="31155"/>
    <s v="Wahoo Power Plant"/>
    <n v="7644211"/>
    <n v="12526013"/>
    <s v="2310_G_6"/>
    <x v="1"/>
    <x v="0"/>
    <n v="0.18"/>
    <m/>
    <n v="0.18043060459999999"/>
    <n v="4.3060459999999523E-4"/>
    <m/>
  </r>
  <r>
    <x v="24"/>
    <s v="31155"/>
    <s v="Wahoo Power Plant"/>
    <n v="7644211"/>
    <n v="12526113"/>
    <s v="2310_G_5"/>
    <x v="1"/>
    <x v="0"/>
    <n v="0.12"/>
    <m/>
    <n v="0.12028706039999899"/>
    <n v="2.8706039999899791E-4"/>
    <m/>
  </r>
  <r>
    <x v="24"/>
    <s v="31155"/>
    <s v="Wahoo Power Plant"/>
    <n v="7644211"/>
    <n v="12526113"/>
    <s v="2310_G_5"/>
    <x v="1"/>
    <x v="1"/>
    <n v="9.9999999999999995E-8"/>
    <m/>
    <n v="1.002392226E-7"/>
    <n v="2.3922260000000117E-10"/>
    <m/>
  </r>
  <r>
    <x v="24"/>
    <s v="31155"/>
    <s v="Wahoo Power Plant"/>
    <n v="7644211"/>
    <n v="12526213"/>
    <s v="2310_G_2"/>
    <x v="1"/>
    <x v="0"/>
    <n v="9.9999999999999995E-8"/>
    <m/>
    <n v="1.002392226E-7"/>
    <n v="2.3922260000000117E-10"/>
    <m/>
  </r>
  <r>
    <x v="24"/>
    <s v="31155"/>
    <s v="Wahoo Power Plant"/>
    <n v="7644211"/>
    <n v="12526213"/>
    <s v="2310_G_2"/>
    <x v="1"/>
    <x v="1"/>
    <n v="9.9999999999999995E-8"/>
    <m/>
    <n v="1.002392226E-7"/>
    <n v="2.3922260000000117E-10"/>
    <m/>
  </r>
  <r>
    <x v="24"/>
    <s v="31155"/>
    <s v="Wahoo Power Plant"/>
    <n v="7644211"/>
    <n v="12526313"/>
    <s v="2310_G_1"/>
    <x v="1"/>
    <x v="0"/>
    <n v="0.1"/>
    <m/>
    <n v="0.10023922020000001"/>
    <n v="2.3922020000000099E-4"/>
    <m/>
  </r>
  <r>
    <x v="24"/>
    <s v="31155"/>
    <s v="Wahoo Power Plant"/>
    <n v="7644211"/>
    <n v="12526313"/>
    <s v="2310_G_1"/>
    <x v="1"/>
    <x v="1"/>
    <n v="9.9999999999999995E-8"/>
    <m/>
    <n v="1.002392226E-7"/>
    <n v="2.3922260000000117E-10"/>
    <m/>
  </r>
  <r>
    <x v="24"/>
    <s v="31155"/>
    <s v="Wahoo Power Plant"/>
    <n v="7644211"/>
    <n v="12526413"/>
    <s v="2310_G_3"/>
    <x v="1"/>
    <x v="0"/>
    <n v="0.25"/>
    <m/>
    <n v="0.25059805169999899"/>
    <n v="5.9805169999899155E-4"/>
    <m/>
  </r>
  <r>
    <x v="24"/>
    <s v="31155"/>
    <s v="Wahoo Power Plant"/>
    <n v="7644211"/>
    <n v="12526413"/>
    <s v="2310_G_3"/>
    <x v="1"/>
    <x v="1"/>
    <n v="9.9999999999999995E-8"/>
    <m/>
    <n v="1.002392226E-7"/>
    <n v="2.3922260000000117E-10"/>
    <m/>
  </r>
  <r>
    <x v="24"/>
    <s v="31169"/>
    <s v="NPPD Hebron Peaking Unit"/>
    <n v="6898611"/>
    <n v="13709013"/>
    <s v="2266_M_1"/>
    <x v="0"/>
    <x v="0"/>
    <n v="3.2099999999999902"/>
    <n v="4.3804504394999997"/>
    <n v="2.2868000149999999"/>
    <n v="-2.0936504244999998"/>
    <m/>
  </r>
  <r>
    <x v="24"/>
    <s v="31169"/>
    <s v="NPPD Hebron Peaking Unit"/>
    <n v="6898611"/>
    <n v="13709013"/>
    <s v="2266_M_1"/>
    <x v="0"/>
    <x v="1"/>
    <n v="0.01"/>
    <n v="1.8260497440000001"/>
    <n v="0.95340000000000003"/>
    <n v="-0.87264974400000006"/>
    <m/>
  </r>
  <r>
    <x v="24"/>
    <s v="31173"/>
    <s v="Pender Municipal Power Plant"/>
    <n v="6911211"/>
    <n v="13704313"/>
    <s v="2296_G_4"/>
    <x v="1"/>
    <x v="0"/>
    <n v="4.3569999999999998E-2"/>
    <m/>
    <n v="4.3674226769999998E-2"/>
    <n v="1.0422677000000019E-4"/>
    <m/>
  </r>
  <r>
    <x v="24"/>
    <s v="31173"/>
    <s v="Pender Municipal Power Plant"/>
    <n v="6911211"/>
    <n v="13704413"/>
    <s v="2296_G_3"/>
    <x v="1"/>
    <x v="0"/>
    <n v="8.5400000499999996E-3"/>
    <m/>
    <n v="8.5604292601196008E-3"/>
    <n v="2.0429210119601166E-5"/>
    <m/>
  </r>
  <r>
    <x v="24"/>
    <s v="31173"/>
    <s v="Pender Municipal Power Plant"/>
    <n v="6911211"/>
    <n v="13704513"/>
    <s v="2296_G_2"/>
    <x v="1"/>
    <x v="0"/>
    <n v="0.190245"/>
    <m/>
    <n v="0.19070010699999901"/>
    <n v="4.5510699999901094E-4"/>
    <m/>
  </r>
  <r>
    <x v="24"/>
    <s v="31173"/>
    <s v="Pender Municipal Power Plant"/>
    <n v="6911211"/>
    <n v="13704613"/>
    <s v="2296_G_1"/>
    <x v="1"/>
    <x v="0"/>
    <n v="0.10019500000000001"/>
    <m/>
    <n v="0.10043468459"/>
    <n v="2.396845899999972E-4"/>
    <m/>
  </r>
  <r>
    <x v="24"/>
    <s v="31179"/>
    <s v="Wayne Municipal Power Plant"/>
    <n v="6727011"/>
    <n v="12753113"/>
    <s v="2312_G_4"/>
    <x v="1"/>
    <x v="0"/>
    <n v="8"/>
    <m/>
    <n v="8.0191377300000006"/>
    <n v="1.913773000000063E-2"/>
    <m/>
  </r>
  <r>
    <x v="24"/>
    <s v="31179"/>
    <s v="Wayne Municipal Power Plant"/>
    <n v="6727011"/>
    <n v="12753113"/>
    <s v="2312_G_4"/>
    <x v="1"/>
    <x v="1"/>
    <n v="0.33"/>
    <m/>
    <n v="0.33078944240000002"/>
    <n v="7.8944240000000665E-4"/>
    <m/>
  </r>
  <r>
    <x v="24"/>
    <s v="31181"/>
    <s v="Blue Hill City Light &amp; Water"/>
    <n v="7515111"/>
    <n v="12751613"/>
    <s v="7481_G_1"/>
    <x v="1"/>
    <x v="0"/>
    <n v="8.2069199999999995E-2"/>
    <m/>
    <n v="8.2265526320000004E-2"/>
    <n v="1.9632632000000927E-4"/>
    <m/>
  </r>
  <r>
    <x v="24"/>
    <s v="31181"/>
    <s v="Red Cloud Municipal Plant"/>
    <n v="7515011"/>
    <n v="12751713"/>
    <s v="2299_G_2"/>
    <x v="1"/>
    <x v="0"/>
    <n v="0.22550000000000001"/>
    <m/>
    <n v="0.22549999507599999"/>
    <n v="-4.9240000132844131E-9"/>
    <m/>
  </r>
  <r>
    <x v="24"/>
    <s v="31181"/>
    <s v="Red Cloud Municipal Plant"/>
    <n v="7515011"/>
    <n v="12751713"/>
    <s v="2299_G_2"/>
    <x v="1"/>
    <x v="1"/>
    <n v="2.1499999999999998E-2"/>
    <m/>
    <n v="2.15000000944E-2"/>
    <n v="9.4400001704464387E-11"/>
    <m/>
  </r>
  <r>
    <x v="24"/>
    <s v="31181"/>
    <s v="Red Cloud Municipal Plant"/>
    <n v="7515011"/>
    <n v="12751813"/>
    <s v="2299_G_3"/>
    <x v="1"/>
    <x v="0"/>
    <n v="0.1125"/>
    <m/>
    <n v="0.11249999366500001"/>
    <n v="-6.3349999968043136E-9"/>
    <m/>
  </r>
  <r>
    <x v="24"/>
    <s v="31181"/>
    <s v="Red Cloud Municipal Plant"/>
    <n v="7515011"/>
    <n v="12751813"/>
    <s v="2299_G_3"/>
    <x v="1"/>
    <x v="1"/>
    <n v="1.2999999999999999E-2"/>
    <m/>
    <n v="1.3000000679199999E-2"/>
    <n v="6.792000000616083E-10"/>
    <m/>
  </r>
  <r>
    <x v="24"/>
    <s v="31181"/>
    <s v="Red Cloud Municipal Plant"/>
    <n v="7515011"/>
    <n v="12751913"/>
    <s v="2299_G_4"/>
    <x v="1"/>
    <x v="0"/>
    <n v="0.24149999999999999"/>
    <m/>
    <n v="0.241499986843"/>
    <n v="-1.3156999989494267E-8"/>
    <m/>
  </r>
  <r>
    <x v="24"/>
    <s v="31181"/>
    <s v="Red Cloud Municipal Plant"/>
    <n v="7515011"/>
    <n v="12751913"/>
    <s v="2299_G_4"/>
    <x v="1"/>
    <x v="1"/>
    <n v="2.4E-2"/>
    <m/>
    <n v="2.3999998214299899E-2"/>
    <n v="-1.785700101675225E-9"/>
    <m/>
  </r>
  <r>
    <x v="24"/>
    <s v="31181"/>
    <s v="Red Cloud Municipal Plant"/>
    <n v="7515011"/>
    <n v="12752013"/>
    <s v="2299_G_5"/>
    <x v="1"/>
    <x v="0"/>
    <n v="0.41599999999999998"/>
    <m/>
    <n v="0.41599998817799999"/>
    <n v="-1.1821999990058174E-8"/>
    <m/>
  </r>
  <r>
    <x v="24"/>
    <s v="31181"/>
    <s v="Red Cloud Municipal Plant"/>
    <n v="7515011"/>
    <n v="12752013"/>
    <s v="2299_G_5"/>
    <x v="1"/>
    <x v="1"/>
    <n v="3.9E-2"/>
    <m/>
    <n v="3.8999999274600003E-2"/>
    <n v="-7.2539999701470848E-10"/>
    <m/>
  </r>
  <r>
    <x v="25"/>
    <s v="32003"/>
    <s v="Las Vegas Power Company-Apex Generating Station"/>
    <n v="9398511"/>
    <n v="90104013"/>
    <s v="55514_G_CTG1"/>
    <x v="0"/>
    <x v="0"/>
    <n v="62.5"/>
    <n v="62.199210950000001"/>
    <n v="62.199050499999998"/>
    <n v="-1.6045000000275422E-4"/>
    <m/>
  </r>
  <r>
    <x v="25"/>
    <s v="32003"/>
    <s v="Las Vegas Power Company-Apex Generating Station"/>
    <n v="9398511"/>
    <n v="90104013"/>
    <s v="55514_G_CTG1"/>
    <x v="0"/>
    <x v="1"/>
    <n v="4.0999999999999996"/>
    <n v="3.5499384764999999"/>
    <n v="3.5499090170000001"/>
    <n v="-2.9459499999884287E-5"/>
    <m/>
  </r>
  <r>
    <x v="25"/>
    <s v="32003"/>
    <s v="Las Vegas Power Company-Apex Generating Station"/>
    <n v="9398511"/>
    <n v="90104113"/>
    <s v="55514_G_CTG2"/>
    <x v="0"/>
    <x v="0"/>
    <n v="59.8"/>
    <n v="59.1905"/>
    <n v="59.1907562499999"/>
    <n v="2.5624999990014885E-4"/>
    <m/>
  </r>
  <r>
    <x v="25"/>
    <s v="32003"/>
    <s v="Las Vegas Power Company-Apex Generating Station"/>
    <n v="9398511"/>
    <n v="90104113"/>
    <s v="55514_G_CTG2"/>
    <x v="0"/>
    <x v="1"/>
    <n v="4.2"/>
    <n v="3.651892578"/>
    <n v="3.65190502512"/>
    <n v="1.2447120000036449E-5"/>
    <m/>
  </r>
  <r>
    <x v="25"/>
    <s v="32003"/>
    <s v="NV Energy-Walter Higgins"/>
    <n v="9398411"/>
    <n v="55599513"/>
    <s v="55687_G_ST1"/>
    <x v="1"/>
    <x v="0"/>
    <n v="0.06"/>
    <m/>
    <n v="6.0071346806000001E-2"/>
    <n v="7.134680600000276E-5"/>
    <m/>
  </r>
  <r>
    <x v="25"/>
    <s v="32003"/>
    <s v="NV Energy-Walter Higgins"/>
    <n v="9398411"/>
    <n v="55599513"/>
    <s v="55687_G_ST1"/>
    <x v="1"/>
    <x v="1"/>
    <n v="0.01"/>
    <m/>
    <n v="1.0011891371399901E-2"/>
    <n v="1.1891371399900402E-5"/>
    <m/>
  </r>
  <r>
    <x v="25"/>
    <s v="32003"/>
    <s v="NV Energy-Walter Higgins"/>
    <n v="9398411"/>
    <n v="97436413"/>
    <s v="55687_G_A01"/>
    <x v="0"/>
    <x v="0"/>
    <n v="51.61"/>
    <n v="52.025847650000003"/>
    <n v="52.025835209999997"/>
    <n v="-1.2440000006108676E-5"/>
    <m/>
  </r>
  <r>
    <x v="25"/>
    <s v="32003"/>
    <s v="NV Energy-Walter Higgins"/>
    <n v="9398411"/>
    <n v="97436413"/>
    <s v="55687_G_A01"/>
    <x v="0"/>
    <x v="1"/>
    <n v="3.89"/>
    <n v="3.8903598634999899"/>
    <n v="3.8903580039999901"/>
    <n v="-1.8594999997567641E-6"/>
    <m/>
  </r>
  <r>
    <x v="25"/>
    <s v="32003"/>
    <s v="NV Energy-Walter Higgins"/>
    <n v="9398411"/>
    <n v="97436513"/>
    <s v="55687_G_A02"/>
    <x v="0"/>
    <x v="0"/>
    <n v="50.02"/>
    <n v="50.5885508"/>
    <n v="50.588581329999997"/>
    <n v="3.0529999996531387E-5"/>
    <m/>
  </r>
  <r>
    <x v="25"/>
    <s v="32003"/>
    <s v="NV Energy-Walter Higgins"/>
    <n v="9398411"/>
    <n v="97436513"/>
    <s v="55687_G_A02"/>
    <x v="0"/>
    <x v="1"/>
    <n v="3.76"/>
    <n v="3.7699008789999899"/>
    <n v="3.7698965059999998"/>
    <n v="-4.3729999901209737E-6"/>
    <m/>
  </r>
  <r>
    <x v="25"/>
    <s v="32003"/>
    <s v="Nevada Cogeneration Associates #1"/>
    <n v="7756911"/>
    <n v="67156613"/>
    <s v="54350_G_GTA"/>
    <x v="1"/>
    <x v="0"/>
    <n v="36.53"/>
    <m/>
    <n v="36.630085199999897"/>
    <n v="0.10008519999989574"/>
    <m/>
  </r>
  <r>
    <x v="25"/>
    <s v="32003"/>
    <s v="Nevada Cogeneration Associates #1"/>
    <n v="7756911"/>
    <n v="67156613"/>
    <s v="54350_G_GTA"/>
    <x v="1"/>
    <x v="1"/>
    <n v="2.96"/>
    <m/>
    <n v="2.96811030600001"/>
    <n v="8.1103060000100591E-3"/>
    <m/>
  </r>
  <r>
    <x v="25"/>
    <s v="32003"/>
    <s v="Nevada Cogeneration Associates #1"/>
    <n v="7756911"/>
    <n v="67156913"/>
    <s v="54350_G_GTB"/>
    <x v="1"/>
    <x v="0"/>
    <n v="37.72"/>
    <m/>
    <n v="37.8233549999998"/>
    <n v="0.10335499999980158"/>
    <m/>
  </r>
  <r>
    <x v="25"/>
    <s v="32003"/>
    <s v="Nevada Cogeneration Associates #1"/>
    <n v="7756911"/>
    <n v="67156913"/>
    <s v="54350_G_GTB"/>
    <x v="1"/>
    <x v="1"/>
    <n v="2.92"/>
    <m/>
    <n v="2.9279999999999999"/>
    <n v="8.0000000000000071E-3"/>
    <m/>
  </r>
  <r>
    <x v="25"/>
    <s v="32003"/>
    <s v="Nevada Cogeneration Associates #1"/>
    <n v="7756911"/>
    <n v="67157013"/>
    <s v="54350_G_GTC"/>
    <x v="1"/>
    <x v="0"/>
    <n v="37.479999999999997"/>
    <m/>
    <n v="37.582710000000098"/>
    <n v="0.10271000000010133"/>
    <m/>
  </r>
  <r>
    <x v="25"/>
    <s v="32003"/>
    <s v="Nevada Cogeneration Associates #1"/>
    <n v="7756911"/>
    <n v="67157013"/>
    <s v="54350_G_GTC"/>
    <x v="1"/>
    <x v="1"/>
    <n v="2.96"/>
    <m/>
    <n v="2.96811030600001"/>
    <n v="8.1103060000100591E-3"/>
    <m/>
  </r>
  <r>
    <x v="25"/>
    <s v="32003"/>
    <s v="Nevada Cogeneration Associates #2"/>
    <n v="7758511"/>
    <n v="67157513"/>
    <s v="54349_G_GTA"/>
    <x v="1"/>
    <x v="0"/>
    <n v="34.9"/>
    <m/>
    <n v="34.995620700000202"/>
    <n v="9.562070000020384E-2"/>
    <m/>
  </r>
  <r>
    <x v="25"/>
    <s v="32003"/>
    <s v="Nevada Cogeneration Associates #2"/>
    <n v="7758511"/>
    <n v="67157513"/>
    <s v="54349_G_GTA"/>
    <x v="1"/>
    <x v="1"/>
    <n v="2.95"/>
    <m/>
    <n v="2.9580815400000202"/>
    <n v="8.0815400000200377E-3"/>
    <m/>
  </r>
  <r>
    <x v="25"/>
    <s v="32003"/>
    <s v="Nevada Cogeneration Associates #2"/>
    <n v="7758511"/>
    <n v="67157913"/>
    <s v="54349_G_GTB"/>
    <x v="1"/>
    <x v="0"/>
    <n v="34.700000000000003"/>
    <m/>
    <n v="34.795078320000201"/>
    <n v="9.5078320000197891E-2"/>
    <m/>
  </r>
  <r>
    <x v="25"/>
    <s v="32003"/>
    <s v="Nevada Cogeneration Associates #2"/>
    <n v="7758511"/>
    <n v="67157913"/>
    <s v="54349_G_GTB"/>
    <x v="1"/>
    <x v="1"/>
    <n v="2.95"/>
    <m/>
    <n v="2.9580815400000202"/>
    <n v="8.0815400000200377E-3"/>
    <m/>
  </r>
  <r>
    <x v="25"/>
    <s v="32003"/>
    <s v="Nevada Cogeneration Associates #2"/>
    <n v="7758511"/>
    <n v="67158013"/>
    <s v="54349_G_GTC"/>
    <x v="1"/>
    <x v="0"/>
    <n v="34.700000000000003"/>
    <m/>
    <n v="34.795078320000201"/>
    <n v="9.5078320000197891E-2"/>
    <m/>
  </r>
  <r>
    <x v="25"/>
    <s v="32003"/>
    <s v="Nevada Cogeneration Associates #2"/>
    <n v="7758511"/>
    <n v="67158013"/>
    <s v="54349_G_GTC"/>
    <x v="1"/>
    <x v="1"/>
    <n v="2.96"/>
    <m/>
    <n v="2.96811030600001"/>
    <n v="8.1103060000100591E-3"/>
    <m/>
  </r>
  <r>
    <x v="25"/>
    <s v="32003"/>
    <s v="Nevada Power (Chuck Lenzie)"/>
    <n v="12768311"/>
    <n v="67164413"/>
    <s v="55322_G_CTG1"/>
    <x v="0"/>
    <x v="0"/>
    <n v="59.82"/>
    <n v="60.098003900000002"/>
    <n v="60.098015009999997"/>
    <n v="1.1109999995539965E-5"/>
    <m/>
  </r>
  <r>
    <x v="25"/>
    <s v="32003"/>
    <s v="Nevada Power (Chuck Lenzie)"/>
    <n v="12768311"/>
    <n v="67164413"/>
    <s v="55322_G_CTG1"/>
    <x v="0"/>
    <x v="1"/>
    <n v="8.4"/>
    <n v="3.7467031249999998"/>
    <n v="3.7467065119999901"/>
    <n v="3.3869999902513825E-6"/>
    <m/>
  </r>
  <r>
    <x v="25"/>
    <s v="32003"/>
    <s v="Nevada Power (Chuck Lenzie)"/>
    <n v="12768311"/>
    <n v="67164513"/>
    <s v="55322_G_CTG2"/>
    <x v="0"/>
    <x v="0"/>
    <n v="58.76"/>
    <n v="59.516652349999902"/>
    <n v="59.516629219999899"/>
    <n v="-2.3130000002424822E-5"/>
    <m/>
  </r>
  <r>
    <x v="25"/>
    <s v="32003"/>
    <s v="Nevada Power (Chuck Lenzie)"/>
    <n v="12768311"/>
    <n v="67164513"/>
    <s v="55322_G_CTG2"/>
    <x v="0"/>
    <x v="1"/>
    <n v="7.9"/>
    <n v="3.5192734374999999"/>
    <n v="3.51927053219999"/>
    <n v="-2.9053000099033E-6"/>
    <m/>
  </r>
  <r>
    <x v="25"/>
    <s v="32003"/>
    <s v="Nevada Power (Chuck Lenzie)"/>
    <n v="12768311"/>
    <n v="67164913"/>
    <s v="55322_G_CTG3"/>
    <x v="0"/>
    <x v="0"/>
    <n v="56.04"/>
    <n v="56.670796899999999"/>
    <n v="56.670889859999903"/>
    <n v="9.2959999903996504E-5"/>
    <m/>
  </r>
  <r>
    <x v="25"/>
    <s v="32003"/>
    <s v="Nevada Power (Chuck Lenzie)"/>
    <n v="12768311"/>
    <n v="67164913"/>
    <s v="55322_G_CTG3"/>
    <x v="0"/>
    <x v="1"/>
    <n v="7.57"/>
    <n v="3.3763884274999998"/>
    <n v="3.3763930070999901"/>
    <n v="4.5795999903397444E-6"/>
    <m/>
  </r>
  <r>
    <x v="25"/>
    <s v="32003"/>
    <s v="Nevada Power (Chuck Lenzie)"/>
    <n v="12768311"/>
    <n v="67165013"/>
    <s v="55322_G_CTG4"/>
    <x v="0"/>
    <x v="0"/>
    <n v="57.18"/>
    <n v="57.725457049999903"/>
    <n v="57.725391420000001"/>
    <n v="-6.5629999902228064E-5"/>
    <m/>
  </r>
  <r>
    <x v="25"/>
    <s v="32003"/>
    <s v="Nevada Power (Chuck Lenzie)"/>
    <n v="12768311"/>
    <n v="67165013"/>
    <s v="55322_G_CTG4"/>
    <x v="0"/>
    <x v="1"/>
    <n v="7.61"/>
    <n v="3.3866657715000001"/>
    <n v="3.3866630080000002"/>
    <n v="-2.7634999999470722E-6"/>
    <m/>
  </r>
  <r>
    <x v="25"/>
    <s v="32003"/>
    <s v="Nevada Power Clark Station"/>
    <n v="8211211"/>
    <n v="67143013"/>
    <s v="2322_G_GT4"/>
    <x v="1"/>
    <x v="0"/>
    <n v="0.38"/>
    <m/>
    <n v="0.38045186443500001"/>
    <n v="4.5186443500000451E-4"/>
    <m/>
  </r>
  <r>
    <x v="25"/>
    <s v="32003"/>
    <s v="Nevada Power Clark Station"/>
    <n v="8211211"/>
    <n v="67143013"/>
    <s v="2322_G_GT4"/>
    <x v="1"/>
    <x v="1"/>
    <n v="0.01"/>
    <m/>
    <n v="1.0011891371399901E-2"/>
    <n v="1.1891371399900402E-5"/>
    <m/>
  </r>
  <r>
    <x v="25"/>
    <s v="32003"/>
    <s v="Nevada Power Clark Station"/>
    <n v="8211211"/>
    <n v="67143113"/>
    <s v="2322_G_GT5"/>
    <x v="1"/>
    <x v="0"/>
    <n v="9.4"/>
    <m/>
    <n v="9.4111776008000003"/>
    <n v="1.1177600799999965E-2"/>
    <m/>
  </r>
  <r>
    <x v="25"/>
    <s v="32003"/>
    <s v="Nevada Power Clark Station"/>
    <n v="8211211"/>
    <n v="67143113"/>
    <s v="2322_G_GT5"/>
    <x v="1"/>
    <x v="1"/>
    <n v="0.95"/>
    <m/>
    <n v="0.95112967315999997"/>
    <n v="1.1296731600000109E-3"/>
    <m/>
  </r>
  <r>
    <x v="25"/>
    <s v="32003"/>
    <s v="Nevada Power Clark Station"/>
    <n v="8211211"/>
    <n v="67143213"/>
    <s v="2322_G_GT6"/>
    <x v="1"/>
    <x v="0"/>
    <n v="8.8000000000000007"/>
    <m/>
    <n v="8.8104646321000004"/>
    <n v="1.0464632099999704E-2"/>
    <m/>
  </r>
  <r>
    <x v="25"/>
    <s v="32003"/>
    <s v="Nevada Power Clark Station"/>
    <n v="8211211"/>
    <n v="67143213"/>
    <s v="2322_G_GT6"/>
    <x v="1"/>
    <x v="1"/>
    <n v="0.94"/>
    <m/>
    <n v="0.94111779437999998"/>
    <n v="1.1177943800000367E-3"/>
    <m/>
  </r>
  <r>
    <x v="25"/>
    <s v="32003"/>
    <s v="Nevada Power Clark Station"/>
    <n v="8211211"/>
    <n v="67143313"/>
    <s v="2322_G_GT7"/>
    <x v="1"/>
    <x v="0"/>
    <n v="9.8000000000000007"/>
    <m/>
    <n v="9.8116539618999994"/>
    <n v="1.1653961899998677E-2"/>
    <m/>
  </r>
  <r>
    <x v="25"/>
    <s v="32003"/>
    <s v="Nevada Power Clark Station"/>
    <n v="8211211"/>
    <n v="67143313"/>
    <s v="2322_G_GT7"/>
    <x v="1"/>
    <x v="1"/>
    <n v="1.01"/>
    <m/>
    <n v="1.0112010352099901"/>
    <n v="1.2010352099900423E-3"/>
    <m/>
  </r>
  <r>
    <x v="25"/>
    <s v="32003"/>
    <s v="Nevada Power Clark Station"/>
    <n v="8211211"/>
    <n v="67143413"/>
    <s v="2322_G_GT8"/>
    <x v="1"/>
    <x v="0"/>
    <n v="11.7"/>
    <m/>
    <n v="11.713912820499999"/>
    <n v="1.3912820499999867E-2"/>
    <m/>
  </r>
  <r>
    <x v="25"/>
    <s v="32003"/>
    <s v="Nevada Power Clark Station"/>
    <n v="8211211"/>
    <n v="67143413"/>
    <s v="2322_G_GT8"/>
    <x v="1"/>
    <x v="1"/>
    <n v="1.08"/>
    <m/>
    <n v="1.0812843168699999"/>
    <n v="1.2843168699998575E-3"/>
    <m/>
  </r>
  <r>
    <x v="25"/>
    <s v="32003"/>
    <s v="Nevada Power Clark Station"/>
    <n v="8211211"/>
    <n v="67144013"/>
    <s v="2322_M_11"/>
    <x v="0"/>
    <x v="0"/>
    <n v="2.1"/>
    <n v="2.3605867919999999"/>
    <n v="1.2045560281000001"/>
    <n v="-1.1560307638999998"/>
    <m/>
  </r>
  <r>
    <x v="25"/>
    <s v="32003"/>
    <s v="Nevada Power Clark Station"/>
    <n v="8211211"/>
    <n v="67144013"/>
    <s v="2322_M_11"/>
    <x v="0"/>
    <x v="1"/>
    <n v="0.06"/>
    <n v="4.3953481675000003E-2"/>
    <n v="2.24715001709999E-2"/>
    <n v="-2.1481981504000103E-2"/>
    <m/>
  </r>
  <r>
    <x v="25"/>
    <s v="32003"/>
    <s v="Nevada Power Clark Station"/>
    <n v="8211211"/>
    <n v="67144113"/>
    <s v="2322_M_12"/>
    <x v="0"/>
    <x v="0"/>
    <n v="1.87"/>
    <n v="1.9185858155"/>
    <n v="0.96151600500000001"/>
    <n v="-0.95706981049999995"/>
    <m/>
  </r>
  <r>
    <x v="25"/>
    <s v="32003"/>
    <s v="Nevada Power Clark Station"/>
    <n v="8211211"/>
    <n v="67144113"/>
    <s v="2322_M_12"/>
    <x v="0"/>
    <x v="1"/>
    <n v="0.06"/>
    <n v="4.8133003234999999E-2"/>
    <n v="2.40420004599999E-2"/>
    <n v="-2.4091002775000099E-2"/>
    <m/>
  </r>
  <r>
    <x v="25"/>
    <s v="32003"/>
    <s v="Nevada Power Clark Station"/>
    <n v="8211211"/>
    <n v="67144213"/>
    <s v="2322_M_13"/>
    <x v="0"/>
    <x v="0"/>
    <n v="4.5"/>
    <n v="4.556604492"/>
    <n v="2.3084975162000001"/>
    <n v="-2.2481069757999999"/>
    <m/>
  </r>
  <r>
    <x v="25"/>
    <s v="32003"/>
    <s v="Nevada Power Clark Station"/>
    <n v="8211211"/>
    <n v="67144213"/>
    <s v="2322_M_13"/>
    <x v="0"/>
    <x v="1"/>
    <n v="0.14000000000000001"/>
    <n v="0.1029779587"/>
    <n v="5.2204000801099902E-2"/>
    <n v="-5.0773957898900095E-2"/>
    <m/>
  </r>
  <r>
    <x v="25"/>
    <s v="32003"/>
    <s v="Nevada Power Clark Station"/>
    <n v="8211211"/>
    <n v="67144313"/>
    <s v="2322_M_14"/>
    <x v="0"/>
    <x v="0"/>
    <n v="4.17"/>
    <n v="4.1942941894999999"/>
    <n v="2.0702555130000002"/>
    <n v="-2.1240386764999997"/>
    <m/>
  </r>
  <r>
    <x v="25"/>
    <s v="32003"/>
    <s v="Nevada Power Clark Station"/>
    <n v="8211211"/>
    <n v="67144313"/>
    <s v="2322_M_14"/>
    <x v="0"/>
    <x v="1"/>
    <n v="0.13"/>
    <n v="9.4119182584999905E-2"/>
    <n v="4.6356002201000002E-2"/>
    <n v="-4.7763180383999904E-2"/>
    <m/>
  </r>
  <r>
    <x v="25"/>
    <s v="32003"/>
    <s v="Nevada Power Clark Station"/>
    <n v="8211211"/>
    <n v="67144413"/>
    <s v="2322_M_15"/>
    <x v="0"/>
    <x v="0"/>
    <n v="2.21999999999999"/>
    <n v="2.2745045165"/>
    <n v="1.1434270250999901"/>
    <n v="-1.1310774914000099"/>
    <m/>
  </r>
  <r>
    <x v="25"/>
    <s v="32003"/>
    <s v="Nevada Power Clark Station"/>
    <n v="8211211"/>
    <n v="67144413"/>
    <s v="2322_M_15"/>
    <x v="0"/>
    <x v="1"/>
    <n v="7.0000000000000007E-2"/>
    <n v="5.5502416610000001E-2"/>
    <n v="2.77490002311E-2"/>
    <n v="-2.7753416378900001E-2"/>
    <m/>
  </r>
  <r>
    <x v="25"/>
    <s v="32003"/>
    <s v="Nevada Power Clark Station"/>
    <n v="8211211"/>
    <n v="67144513"/>
    <s v="2322_M_16"/>
    <x v="0"/>
    <x v="0"/>
    <n v="3.69999999999999"/>
    <n v="3.8009041744999901"/>
    <n v="1.8829420292000001"/>
    <n v="-1.91796214529999"/>
    <m/>
  </r>
  <r>
    <x v="25"/>
    <s v="32003"/>
    <s v="Nevada Power Clark Station"/>
    <n v="8211211"/>
    <n v="67144513"/>
    <s v="2322_M_16"/>
    <x v="0"/>
    <x v="1"/>
    <n v="0.119999999999999"/>
    <n v="9.2630985259999896E-2"/>
    <n v="4.5952001051000002E-2"/>
    <n v="-4.6678984208999894E-2"/>
    <m/>
  </r>
  <r>
    <x v="25"/>
    <s v="32003"/>
    <s v="Nevada Power Clark Station"/>
    <n v="8211211"/>
    <n v="67144613"/>
    <s v="2322_M_17"/>
    <x v="0"/>
    <x v="0"/>
    <n v="3.19"/>
    <n v="3.2483555910000002"/>
    <n v="1.61270355299999"/>
    <n v="-1.6356520380000101"/>
    <m/>
  </r>
  <r>
    <x v="25"/>
    <s v="32003"/>
    <s v="Nevada Power Clark Station"/>
    <n v="8211211"/>
    <n v="67144613"/>
    <s v="2322_M_17"/>
    <x v="0"/>
    <x v="1"/>
    <n v="0.109999999999999"/>
    <n v="7.9466022489999996E-2"/>
    <n v="3.9601000160999898E-2"/>
    <n v="-3.9865022329000098E-2"/>
    <m/>
  </r>
  <r>
    <x v="25"/>
    <s v="32003"/>
    <s v="Nevada Power Clark Station"/>
    <n v="8211211"/>
    <n v="67144713"/>
    <s v="2322_M_18"/>
    <x v="0"/>
    <x v="0"/>
    <n v="3.13"/>
    <n v="3.2108638914999998"/>
    <n v="1.6527625110999999"/>
    <n v="-1.5581013803999999"/>
    <m/>
  </r>
  <r>
    <x v="25"/>
    <s v="32003"/>
    <s v="Nevada Power Clark Station"/>
    <n v="8211211"/>
    <n v="67144713"/>
    <s v="2322_M_18"/>
    <x v="0"/>
    <x v="1"/>
    <n v="0.1"/>
    <n v="7.4025482174999893E-2"/>
    <n v="3.80665012250999E-2"/>
    <n v="-3.5958980949899993E-2"/>
    <m/>
  </r>
  <r>
    <x v="25"/>
    <s v="32003"/>
    <s v="Nevada Power Clark Station"/>
    <n v="8211211"/>
    <n v="67144813"/>
    <s v="2322_M_19"/>
    <x v="0"/>
    <x v="0"/>
    <n v="2.25"/>
    <n v="2.2772176515"/>
    <n v="1.15019251411"/>
    <n v="-1.12702513739"/>
    <m/>
  </r>
  <r>
    <x v="25"/>
    <s v="32003"/>
    <s v="Nevada Power Clark Station"/>
    <n v="8211211"/>
    <n v="67144813"/>
    <s v="2322_M_19"/>
    <x v="0"/>
    <x v="1"/>
    <n v="6.9999999999999896E-2"/>
    <n v="4.8173517224999997E-2"/>
    <n v="2.4225500180099901E-2"/>
    <n v="-2.3948017044900096E-2"/>
    <m/>
  </r>
  <r>
    <x v="25"/>
    <s v="32003"/>
    <s v="Nevada Power Clark Station"/>
    <n v="8211211"/>
    <n v="67144913"/>
    <s v="2322_M_20"/>
    <x v="0"/>
    <x v="0"/>
    <n v="4.21"/>
    <n v="4.5954731444999997"/>
    <n v="2.3049690321999998"/>
    <n v="-2.2905041122999998"/>
    <m/>
  </r>
  <r>
    <x v="25"/>
    <s v="32003"/>
    <s v="Nevada Power Clark Station"/>
    <n v="8211211"/>
    <n v="67144913"/>
    <s v="2322_M_20"/>
    <x v="0"/>
    <x v="1"/>
    <n v="0.12"/>
    <n v="8.9044628144999999E-2"/>
    <n v="4.44100027950999E-2"/>
    <n v="-4.4634625349900099E-2"/>
    <m/>
  </r>
  <r>
    <x v="25"/>
    <s v="32003"/>
    <s v="Nevada Power Clark Station"/>
    <n v="8211211"/>
    <n v="67145013"/>
    <s v="2322_M_21"/>
    <x v="0"/>
    <x v="0"/>
    <n v="3.3"/>
    <n v="3.3150952144999999"/>
    <n v="1.6565575240999899"/>
    <n v="-1.65853769040001"/>
    <m/>
  </r>
  <r>
    <x v="25"/>
    <s v="32003"/>
    <s v="Nevada Power Clark Station"/>
    <n v="8211211"/>
    <n v="67145013"/>
    <s v="2322_M_21"/>
    <x v="0"/>
    <x v="1"/>
    <n v="9.9999999999999895E-2"/>
    <n v="7.1846450805000003E-2"/>
    <n v="3.6229000999999997E-2"/>
    <n v="-3.5617449805000007E-2"/>
    <m/>
  </r>
  <r>
    <x v="25"/>
    <s v="32003"/>
    <s v="Nevada Power Clark Station"/>
    <n v="8211211"/>
    <n v="67145113"/>
    <s v="2322_M_22"/>
    <x v="0"/>
    <x v="0"/>
    <n v="2.71"/>
    <n v="2.7340622555"/>
    <n v="1.3610980181100001"/>
    <n v="-1.37296423739"/>
    <m/>
  </r>
  <r>
    <x v="25"/>
    <s v="32003"/>
    <s v="Nevada Power Clark Station"/>
    <n v="8211211"/>
    <n v="67145113"/>
    <s v="2322_M_22"/>
    <x v="0"/>
    <x v="1"/>
    <n v="0.08"/>
    <n v="5.9555471419999999E-2"/>
    <n v="2.9403500209999999E-2"/>
    <n v="-3.015197121E-2"/>
    <m/>
  </r>
  <r>
    <x v="25"/>
    <s v="32003"/>
    <s v="Nevada Power Company (Harry Allen)"/>
    <n v="9399011"/>
    <n v="55526813"/>
    <s v="7082_G_GT1"/>
    <x v="0"/>
    <x v="0"/>
    <n v="2.2000000000000002"/>
    <n v="2.3283952635"/>
    <n v="2.3283955500000002"/>
    <n v="2.8650000016838817E-7"/>
    <m/>
  </r>
  <r>
    <x v="25"/>
    <s v="32003"/>
    <s v="Nevada Power Company (Harry Allen)"/>
    <n v="9399011"/>
    <n v="55526813"/>
    <s v="7082_G_GT1"/>
    <x v="0"/>
    <x v="1"/>
    <n v="0.11"/>
    <n v="4.6678482054999998E-2"/>
    <n v="4.6678500099999999E-2"/>
    <n v="1.8045000001187805E-8"/>
    <m/>
  </r>
  <r>
    <x v="25"/>
    <s v="32003"/>
    <s v="Nevada Power Company (Harry Allen)"/>
    <n v="9399011"/>
    <n v="67161013"/>
    <s v="7082_G_6"/>
    <x v="0"/>
    <x v="0"/>
    <n v="33.25"/>
    <n v="38.711878904999999"/>
    <n v="38.711901679999897"/>
    <n v="2.2774999898445003E-5"/>
    <m/>
  </r>
  <r>
    <x v="25"/>
    <s v="32003"/>
    <s v="Nevada Power Company (Harry Allen)"/>
    <n v="9399011"/>
    <n v="67161013"/>
    <s v="7082_G_6"/>
    <x v="0"/>
    <x v="1"/>
    <n v="3.52"/>
    <n v="3.7971586915"/>
    <n v="3.797162003"/>
    <n v="3.3114999999916961E-6"/>
    <m/>
  </r>
  <r>
    <x v="25"/>
    <s v="32003"/>
    <s v="Nevada Power Company (Harry Allen)"/>
    <n v="9399011"/>
    <n v="67161113"/>
    <s v="7082_G_5"/>
    <x v="0"/>
    <x v="0"/>
    <n v="31.48"/>
    <n v="36.287742189999904"/>
    <n v="36.287774749999897"/>
    <n v="3.2559999993964084E-5"/>
    <m/>
  </r>
  <r>
    <x v="25"/>
    <s v="32003"/>
    <s v="Nevada Power Company (Harry Allen)"/>
    <n v="9399011"/>
    <n v="67161113"/>
    <s v="7082_G_5"/>
    <x v="0"/>
    <x v="1"/>
    <n v="3.44"/>
    <n v="3.7178037110000002"/>
    <n v="3.717796002"/>
    <n v="-7.7090000001334147E-6"/>
    <m/>
  </r>
  <r>
    <x v="25"/>
    <s v="32003"/>
    <s v="Nevada Power Company (Harry Allen)"/>
    <n v="9399011"/>
    <n v="67161213"/>
    <s v="7082_G_GT4"/>
    <x v="0"/>
    <x v="0"/>
    <n v="2.4"/>
    <n v="2.3868005370000001"/>
    <n v="2.3868006099999999"/>
    <n v="7.2999999822798145E-8"/>
    <m/>
  </r>
  <r>
    <x v="25"/>
    <s v="32003"/>
    <s v="Nevada Power Company (Harry Allen)"/>
    <n v="9399011"/>
    <n v="67161213"/>
    <s v="7082_G_GT4"/>
    <x v="0"/>
    <x v="1"/>
    <n v="0.08"/>
    <n v="6.5834426899999895E-2"/>
    <n v="6.5834500100999893E-2"/>
    <n v="7.3200999997635741E-8"/>
    <m/>
  </r>
  <r>
    <x v="25"/>
    <s v="32003"/>
    <s v="Nevada Power Silverhawk"/>
    <n v="12770211"/>
    <n v="67165513"/>
    <s v="55841_G_CT1"/>
    <x v="0"/>
    <x v="0"/>
    <n v="44.58"/>
    <n v="45.147191405000001"/>
    <n v="45.147234531000002"/>
    <n v="4.3126000001336706E-5"/>
    <m/>
  </r>
  <r>
    <x v="25"/>
    <s v="32003"/>
    <s v="Nevada Power Silverhawk"/>
    <n v="12770211"/>
    <n v="67165513"/>
    <s v="55841_G_CT1"/>
    <x v="0"/>
    <x v="1"/>
    <n v="2.86"/>
    <n v="2.8210781250000001"/>
    <n v="2.8210745300900002"/>
    <n v="-3.5949099999044165E-6"/>
    <m/>
  </r>
  <r>
    <x v="25"/>
    <s v="32003"/>
    <s v="Nevada Power Silverhawk"/>
    <n v="12770211"/>
    <n v="67165613"/>
    <s v="55841_G_CT2"/>
    <x v="0"/>
    <x v="0"/>
    <n v="49.73"/>
    <n v="50.0254531"/>
    <n v="50.025305889999899"/>
    <n v="-1.4721000010098351E-4"/>
    <m/>
  </r>
  <r>
    <x v="25"/>
    <s v="32003"/>
    <s v="Nevada Power Silverhawk"/>
    <n v="12770211"/>
    <n v="67165613"/>
    <s v="55841_G_CT2"/>
    <x v="0"/>
    <x v="1"/>
    <n v="3.37"/>
    <n v="3.334143799"/>
    <n v="3.3341385370009999"/>
    <n v="-5.261999000083506E-6"/>
    <m/>
  </r>
  <r>
    <x v="25"/>
    <s v="32003"/>
    <s v="Nevada Sun Peak Partnerships"/>
    <n v="10626511"/>
    <n v="58434713"/>
    <s v="54854_G_5657"/>
    <x v="0"/>
    <x v="0"/>
    <n v="7.42"/>
    <n v="8.1618544899999996"/>
    <n v="8.1618556099999893"/>
    <n v="1.1199999896405188E-6"/>
    <m/>
  </r>
  <r>
    <x v="25"/>
    <s v="32003"/>
    <s v="Nevada Sun Peak Partnerships"/>
    <n v="10626511"/>
    <n v="58434713"/>
    <s v="54854_G_5657"/>
    <x v="0"/>
    <x v="1"/>
    <n v="0.03"/>
    <n v="3.3015510560000003E-2"/>
    <n v="3.3015502639999902E-2"/>
    <n v="-7.920000100192226E-9"/>
    <m/>
  </r>
  <r>
    <x v="25"/>
    <s v="32003"/>
    <s v="Nevada Sun Peak Partnerships"/>
    <n v="10626511"/>
    <n v="58434813"/>
    <s v="54854_G_5658"/>
    <x v="0"/>
    <x v="0"/>
    <n v="5.94"/>
    <n v="6.6422177749999998"/>
    <n v="6.6422181099999902"/>
    <n v="3.3499999041453066E-7"/>
    <m/>
  </r>
  <r>
    <x v="25"/>
    <s v="32003"/>
    <s v="Nevada Sun Peak Partnerships"/>
    <n v="10626511"/>
    <n v="58434813"/>
    <s v="54854_G_5658"/>
    <x v="0"/>
    <x v="1"/>
    <n v="0.03"/>
    <n v="2.669650078E-2"/>
    <n v="2.6696501102E-2"/>
    <n v="3.2199999958071324E-10"/>
    <m/>
  </r>
  <r>
    <x v="25"/>
    <s v="32003"/>
    <s v="Nevada Sun Peak Partnerships"/>
    <n v="10626511"/>
    <n v="58434913"/>
    <s v="54854_G_5659"/>
    <x v="0"/>
    <x v="0"/>
    <n v="3.43"/>
    <n v="3.8737075194999999"/>
    <n v="3.873708041"/>
    <n v="5.2150000007245012E-7"/>
    <m/>
  </r>
  <r>
    <x v="25"/>
    <s v="32003"/>
    <s v="Nevada Sun Peak Partnerships"/>
    <n v="10626511"/>
    <n v="58434913"/>
    <s v="54854_G_5659"/>
    <x v="0"/>
    <x v="1"/>
    <n v="0.01"/>
    <n v="1.583599758E-2"/>
    <n v="1.5835999999999999E-2"/>
    <n v="2.4199999990037746E-9"/>
    <m/>
  </r>
  <r>
    <x v="25"/>
    <s v="32003"/>
    <s v="REID GARDNER STATION POWER PLANT"/>
    <n v="6815611"/>
    <n v="97877213"/>
    <s v="2324_B_4"/>
    <x v="0"/>
    <x v="0"/>
    <n v="421.26799999999997"/>
    <n v="423.23468750000001"/>
    <n v="423.23455710000002"/>
    <n v="-1.3039999998909479E-4"/>
    <m/>
  </r>
  <r>
    <x v="25"/>
    <s v="32003"/>
    <s v="REID GARDNER STATION POWER PLANT"/>
    <n v="6815611"/>
    <n v="97877213"/>
    <s v="2324_B_4"/>
    <x v="0"/>
    <x v="1"/>
    <n v="237.63800000000001"/>
    <n v="231.55760939999999"/>
    <n v="231.55753920999999"/>
    <n v="-7.0190000002412489E-5"/>
    <m/>
  </r>
  <r>
    <x v="25"/>
    <s v="32003"/>
    <s v="SWG Nevada Holdings LLC"/>
    <n v="9399211"/>
    <n v="55525313"/>
    <s v="10761_G_GEN1"/>
    <x v="0"/>
    <x v="0"/>
    <n v="2.65"/>
    <n v="2.6655390625000002"/>
    <n v="2.6655395431"/>
    <n v="4.8059999979699342E-7"/>
    <m/>
  </r>
  <r>
    <x v="25"/>
    <s v="32003"/>
    <s v="SWG Nevada Holdings LLC"/>
    <n v="9399211"/>
    <n v="55525313"/>
    <s v="10761_G_GEN1"/>
    <x v="0"/>
    <x v="1"/>
    <n v="0.04"/>
    <n v="7.0334266650000005E-2"/>
    <n v="7.033450041E-2"/>
    <n v="2.3375999999575292E-7"/>
    <m/>
  </r>
  <r>
    <x v="25"/>
    <s v="32003"/>
    <s v="SWG Nevada Holdings LLC"/>
    <n v="9399211"/>
    <n v="55525513"/>
    <s v="10761_G_GEN3"/>
    <x v="0"/>
    <x v="0"/>
    <n v="4.5"/>
    <n v="4.5501635739999999"/>
    <n v="4.5501666719999996"/>
    <n v="3.0979999996461061E-6"/>
    <m/>
  </r>
  <r>
    <x v="25"/>
    <s v="32003"/>
    <s v="SWG Nevada Holdings LLC"/>
    <n v="9399211"/>
    <n v="55525513"/>
    <s v="10761_G_GEN3"/>
    <x v="0"/>
    <x v="1"/>
    <n v="0.25"/>
    <n v="0.24080230715000001"/>
    <n v="0.24080250310000001"/>
    <n v="1.9595000000371954E-7"/>
    <m/>
  </r>
  <r>
    <x v="25"/>
    <s v="32003"/>
    <s v="SWG Nevada Holdings LLC"/>
    <n v="9399211"/>
    <n v="55525613"/>
    <s v="10761_G_GEN4"/>
    <x v="0"/>
    <x v="0"/>
    <n v="3.66"/>
    <n v="3.6132900389999998"/>
    <n v="3.6132905059999998"/>
    <n v="4.67000000003992E-7"/>
    <m/>
  </r>
  <r>
    <x v="25"/>
    <s v="32003"/>
    <s v="SWG Nevada Holdings LLC"/>
    <n v="9399211"/>
    <n v="55525613"/>
    <s v="10761_G_GEN4"/>
    <x v="0"/>
    <x v="1"/>
    <n v="0.23"/>
    <n v="0.21905107115"/>
    <n v="0.219051004099999"/>
    <n v="-6.7050000995827475E-8"/>
    <m/>
  </r>
  <r>
    <x v="25"/>
    <s v="32003"/>
    <s v="SWG Nevada Holdings LLC"/>
    <n v="9399211"/>
    <n v="55525713"/>
    <s v="10761_G_GEN5"/>
    <x v="0"/>
    <x v="0"/>
    <n v="3.39"/>
    <n v="3.4379570309999998"/>
    <n v="3.437955503"/>
    <n v="-1.5279999998618621E-6"/>
    <m/>
  </r>
  <r>
    <x v="25"/>
    <s v="32003"/>
    <s v="SWG Nevada Holdings LLC"/>
    <n v="9399211"/>
    <n v="55525713"/>
    <s v="10761_G_GEN5"/>
    <x v="0"/>
    <x v="1"/>
    <n v="0.23"/>
    <n v="0.21888848875"/>
    <n v="0.21888900242000001"/>
    <n v="5.136700000074601E-7"/>
    <m/>
  </r>
  <r>
    <x v="25"/>
    <s v="32003"/>
    <s v="SWG Nevada Holdings LLC"/>
    <n v="9399211"/>
    <n v="55525813"/>
    <s v="10761_G_GEN6"/>
    <x v="0"/>
    <x v="0"/>
    <n v="3.35"/>
    <n v="3.3985173340000001"/>
    <n v="3.3985170290009998"/>
    <n v="-3.0499900027791682E-7"/>
    <m/>
  </r>
  <r>
    <x v="25"/>
    <s v="32003"/>
    <s v="SWG Nevada Holdings LLC"/>
    <n v="9399211"/>
    <n v="55525813"/>
    <s v="10761_G_GEN6"/>
    <x v="0"/>
    <x v="1"/>
    <n v="0.22"/>
    <n v="0.21405648804999999"/>
    <n v="0.2140560024"/>
    <n v="-4.8564999999278768E-7"/>
    <m/>
  </r>
  <r>
    <x v="25"/>
    <s v="32003"/>
    <s v="Saguaro Power Company"/>
    <n v="8177511"/>
    <n v="67158213"/>
    <s v="54271_G_STG"/>
    <x v="1"/>
    <x v="0"/>
    <n v="52.014000000000003"/>
    <m/>
    <n v="52.156500599999497"/>
    <n v="0.14250059999949372"/>
    <m/>
  </r>
  <r>
    <x v="25"/>
    <s v="32003"/>
    <s v="Saguaro Power Company"/>
    <n v="8177511"/>
    <n v="67158213"/>
    <s v="54271_G_STG"/>
    <x v="1"/>
    <x v="1"/>
    <n v="1.137"/>
    <m/>
    <n v="1.14011488800001"/>
    <n v="3.1148880000100299E-3"/>
    <m/>
  </r>
  <r>
    <x v="25"/>
    <s v="32003"/>
    <s v="Saguaro Power Company"/>
    <n v="8177511"/>
    <n v="67158313"/>
    <s v="54271_G_CTG2"/>
    <x v="1"/>
    <x v="0"/>
    <n v="52.091999999999999"/>
    <m/>
    <n v="52.2347147999999"/>
    <n v="0.14271479999990078"/>
    <m/>
  </r>
  <r>
    <x v="25"/>
    <s v="32003"/>
    <s v="Saguaro Power Company"/>
    <n v="8177511"/>
    <n v="67158313"/>
    <s v="54271_G_CTG2"/>
    <x v="1"/>
    <x v="1"/>
    <n v="1.139"/>
    <m/>
    <n v="1.142120934"/>
    <n v="3.1209340000000196E-3"/>
    <m/>
  </r>
  <r>
    <x v="25"/>
    <s v="32003"/>
    <s v="San Diego Gas and Electric"/>
    <n v="7757511"/>
    <n v="1853913"/>
    <s v="55077_G_ED01"/>
    <x v="0"/>
    <x v="0"/>
    <n v="29.36"/>
    <n v="26.27121094"/>
    <n v="26.271217660000001"/>
    <n v="6.7200000017919592E-6"/>
    <m/>
  </r>
  <r>
    <x v="25"/>
    <s v="32003"/>
    <s v="San Diego Gas and Electric"/>
    <n v="7757511"/>
    <n v="1853913"/>
    <s v="55077_G_ED01"/>
    <x v="0"/>
    <x v="1"/>
    <n v="1.26"/>
    <n v="1.2773400880000001"/>
    <n v="1.2773405281000001"/>
    <n v="4.4009999999872207E-7"/>
    <m/>
  </r>
  <r>
    <x v="25"/>
    <s v="32003"/>
    <s v="San Diego Gas and Electric"/>
    <n v="7757511"/>
    <n v="1854013"/>
    <s v="55077_G_ED02"/>
    <x v="0"/>
    <x v="0"/>
    <n v="32.700000000000003"/>
    <n v="33.398093750000001"/>
    <n v="33.39810104"/>
    <n v="7.2899999992159792E-6"/>
    <m/>
  </r>
  <r>
    <x v="25"/>
    <s v="32003"/>
    <s v="San Diego Gas and Electric"/>
    <n v="7757511"/>
    <n v="1854013"/>
    <s v="55077_G_ED02"/>
    <x v="0"/>
    <x v="1"/>
    <n v="1.4"/>
    <n v="1.549451782"/>
    <n v="1.5494535321"/>
    <n v="1.7501000000308409E-6"/>
    <m/>
  </r>
  <r>
    <x v="25"/>
    <s v="32011"/>
    <s v="TS POWER PLANT"/>
    <n v="12758911"/>
    <n v="97868713"/>
    <s v="56224_B_BLR100"/>
    <x v="0"/>
    <x v="0"/>
    <n v="232.553"/>
    <n v="232.5647031"/>
    <n v="232.56447972000001"/>
    <n v="-2.2337999999422209E-4"/>
    <m/>
  </r>
  <r>
    <x v="25"/>
    <s v="32011"/>
    <s v="TS POWER PLANT"/>
    <n v="12758911"/>
    <n v="97868713"/>
    <s v="56224_B_BLR100"/>
    <x v="0"/>
    <x v="1"/>
    <n v="118.65"/>
    <n v="115.869"/>
    <n v="115.86877966"/>
    <n v="-2.2033999999848675E-4"/>
    <m/>
  </r>
  <r>
    <x v="25"/>
    <s v="32013"/>
    <s v="VALMY COOLING TOWER #2"/>
    <n v="7302011"/>
    <n v="97874013"/>
    <s v="8224_B_1"/>
    <x v="0"/>
    <x v="0"/>
    <n v="785.18299999999999"/>
    <n v="797.00175000000002"/>
    <n v="797.00138609999999"/>
    <n v="-3.6390000002484157E-4"/>
    <m/>
  </r>
  <r>
    <x v="25"/>
    <s v="32013"/>
    <s v="VALMY COOLING TOWER #2"/>
    <n v="7302011"/>
    <n v="97874013"/>
    <s v="8224_B_1"/>
    <x v="0"/>
    <x v="1"/>
    <n v="1846.77"/>
    <n v="1847.863875"/>
    <n v="1847.8629184900001"/>
    <n v="-9.5650999992358265E-4"/>
    <m/>
  </r>
  <r>
    <x v="25"/>
    <s v="32013"/>
    <s v="VALMY COOLING TOWER #2"/>
    <n v="7302011"/>
    <n v="97874113"/>
    <s v="8224_B_2"/>
    <x v="0"/>
    <x v="0"/>
    <n v="797.95500000000004"/>
    <n v="838.62268749999998"/>
    <n v="838.62284602"/>
    <n v="1.5852000001359556E-4"/>
    <m/>
  </r>
  <r>
    <x v="25"/>
    <s v="32013"/>
    <s v="VALMY COOLING TOWER #2"/>
    <n v="7302011"/>
    <n v="97874113"/>
    <s v="8224_B_2"/>
    <x v="0"/>
    <x v="1"/>
    <n v="430.51199999999898"/>
    <n v="431.34268750000001"/>
    <n v="431.34260640000002"/>
    <n v="-8.1099999988509808E-5"/>
    <m/>
  </r>
  <r>
    <x v="25"/>
    <s v="32019"/>
    <s v="FORT CHURCHILL GENERATING STATION"/>
    <n v="8209811"/>
    <n v="97830513"/>
    <s v="2330_B_1"/>
    <x v="0"/>
    <x v="0"/>
    <n v="107.527"/>
    <n v="107.94559375"/>
    <n v="107.94548651999899"/>
    <n v="-1.072300010065419E-4"/>
    <m/>
  </r>
  <r>
    <x v="25"/>
    <s v="32019"/>
    <s v="FORT CHURCHILL GENERATING STATION"/>
    <n v="8209811"/>
    <n v="97830513"/>
    <s v="2330_B_1"/>
    <x v="0"/>
    <x v="1"/>
    <n v="0.51612999999999998"/>
    <n v="0.51618811050000002"/>
    <n v="0.51618750049999995"/>
    <n v="-6.1000000006750099E-7"/>
    <m/>
  </r>
  <r>
    <x v="25"/>
    <s v="32019"/>
    <s v="FORT CHURCHILL GENERATING STATION"/>
    <n v="8209811"/>
    <n v="97830613"/>
    <s v="2330_B_2"/>
    <x v="0"/>
    <x v="0"/>
    <n v="90.171499999999995"/>
    <n v="89.977945300000002"/>
    <n v="89.978010240999893"/>
    <n v="6.4940999891405227E-5"/>
    <m/>
  </r>
  <r>
    <x v="25"/>
    <s v="32019"/>
    <s v="FORT CHURCHILL GENERATING STATION"/>
    <n v="8209811"/>
    <n v="97830613"/>
    <s v="2330_B_2"/>
    <x v="0"/>
    <x v="1"/>
    <n v="0.45085799999999998"/>
    <n v="0.45093151854999902"/>
    <n v="0.4509315109"/>
    <n v="-7.6499990231404524E-9"/>
    <m/>
  </r>
  <r>
    <x v="25"/>
    <s v="32029"/>
    <s v="TRACY GENERATING STATION"/>
    <n v="7302811"/>
    <n v="111114013"/>
    <s v="2336_G_8"/>
    <x v="0"/>
    <x v="0"/>
    <n v="39.6693"/>
    <n v="39.451949220000003"/>
    <n v="39.452013219000001"/>
    <n v="6.3998999998204908E-5"/>
    <m/>
  </r>
  <r>
    <x v="25"/>
    <s v="32029"/>
    <s v="TRACY GENERATING STATION"/>
    <n v="7302811"/>
    <n v="111114013"/>
    <s v="2336_G_8"/>
    <x v="0"/>
    <x v="1"/>
    <n v="4.1036999999999999"/>
    <n v="4.1039301759999898"/>
    <n v="4.1039185248899903"/>
    <n v="-1.16511099994554E-5"/>
    <m/>
  </r>
  <r>
    <x v="25"/>
    <s v="32029"/>
    <s v="TRACY GENERATING STATION"/>
    <n v="7302811"/>
    <n v="111114113"/>
    <s v="2336_G_9"/>
    <x v="0"/>
    <x v="0"/>
    <n v="35.390999999999998"/>
    <n v="35.097999999999999"/>
    <n v="35.098091840999999"/>
    <n v="9.1840999999703854E-5"/>
    <m/>
  </r>
  <r>
    <x v="25"/>
    <s v="32029"/>
    <s v="TRACY GENERATING STATION"/>
    <n v="7302811"/>
    <n v="111114113"/>
    <s v="2336_G_9"/>
    <x v="0"/>
    <x v="1"/>
    <n v="4.0065299999999997"/>
    <n v="4.0067504884999998"/>
    <n v="4.0067544544200002"/>
    <n v="3.9659200004038553E-6"/>
    <m/>
  </r>
  <r>
    <x v="25"/>
    <s v="32029"/>
    <s v="TRACY GENERATING STATION"/>
    <n v="7302811"/>
    <n v="97830913"/>
    <s v="2336_B_3"/>
    <x v="0"/>
    <x v="0"/>
    <n v="75.6935"/>
    <n v="77.188046900000003"/>
    <n v="77.188011710999902"/>
    <n v="-3.5189000101354395E-5"/>
    <m/>
  </r>
  <r>
    <x v="25"/>
    <s v="32029"/>
    <s v="TRACY GENERATING STATION"/>
    <n v="7302811"/>
    <n v="97830913"/>
    <s v="2336_B_3"/>
    <x v="0"/>
    <x v="1"/>
    <n v="0.33150400000000002"/>
    <n v="0.33155505369999999"/>
    <n v="0.33155501982000002"/>
    <n v="-3.3879999972175057E-8"/>
    <m/>
  </r>
  <r>
    <x v="25"/>
    <s v="32029"/>
    <s v="TRACY GENERATING STATION"/>
    <n v="7302811"/>
    <n v="97831013"/>
    <s v="2336_G_GT3"/>
    <x v="0"/>
    <x v="0"/>
    <n v="5.6695000000000002"/>
    <n v="5.6672421899999996"/>
    <n v="5.6672386829999999"/>
    <n v="-3.5069999997361379E-6"/>
    <m/>
  </r>
  <r>
    <x v="25"/>
    <s v="32029"/>
    <s v="TRACY GENERATING STATION"/>
    <n v="7302811"/>
    <n v="97831013"/>
    <s v="2336_G_GT3"/>
    <x v="0"/>
    <x v="1"/>
    <n v="0.115704"/>
    <n v="0.115717941299999"/>
    <n v="0.115718"/>
    <n v="5.8700000998834767E-8"/>
    <m/>
  </r>
  <r>
    <x v="25"/>
    <s v="32029"/>
    <s v="TRACY GENERATING STATION"/>
    <n v="7302811"/>
    <n v="97831113"/>
    <s v="2336_G_GT4"/>
    <x v="0"/>
    <x v="0"/>
    <n v="4.0955899999999996"/>
    <n v="4.0921267090000004"/>
    <n v="4.0921260610000001"/>
    <n v="-6.4800000032505523E-7"/>
    <m/>
  </r>
  <r>
    <x v="25"/>
    <s v="32029"/>
    <s v="TRACY GENERATING STATION"/>
    <n v="7302811"/>
    <n v="97831113"/>
    <s v="2336_G_GT4"/>
    <x v="0"/>
    <x v="1"/>
    <n v="8.5324800000000006E-2"/>
    <n v="8.5333488449999995E-2"/>
    <n v="8.5333501211999896E-2"/>
    <n v="1.2761999901300669E-8"/>
    <m/>
  </r>
  <r>
    <x v="25"/>
    <s v="32029"/>
    <s v="TRACY GENERATING STATION"/>
    <n v="7302811"/>
    <n v="97831213"/>
    <s v="2336_G_5"/>
    <x v="0"/>
    <x v="0"/>
    <n v="189.80619999999999"/>
    <n v="189.18932810000001"/>
    <n v="189.1892746"/>
    <n v="-5.3500000007034032E-5"/>
    <m/>
  </r>
  <r>
    <x v="25"/>
    <s v="32029"/>
    <s v="TRACY GENERATING STATION"/>
    <n v="7302811"/>
    <n v="97831213"/>
    <s v="2336_G_5"/>
    <x v="0"/>
    <x v="1"/>
    <n v="0.75922400000000001"/>
    <n v="0.75934411599999996"/>
    <n v="0.75934350761999903"/>
    <n v="-6.0838000093266231E-7"/>
    <m/>
  </r>
  <r>
    <x v="26"/>
    <s v="33003"/>
    <s v="PINETREE POWER - TAMWORTH"/>
    <n v="5209311"/>
    <n v="26128113"/>
    <s v="50739_B_0100"/>
    <x v="1"/>
    <x v="0"/>
    <n v="122.24763299999999"/>
    <m/>
    <n v="122.589901999999"/>
    <n v="0.34226899999900695"/>
    <m/>
  </r>
  <r>
    <x v="26"/>
    <s v="33003"/>
    <s v="PINETREE POWER - TAMWORTH"/>
    <n v="5209311"/>
    <n v="26128113"/>
    <s v="50739_B_0100"/>
    <x v="1"/>
    <x v="1"/>
    <n v="0.47167700800000001"/>
    <m/>
    <n v="0.472997595799999"/>
    <n v="1.3205877999989957E-3"/>
    <m/>
  </r>
  <r>
    <x v="26"/>
    <s v="33003"/>
    <s v="PSNH - WHITE LAKE STATION"/>
    <n v="5209211"/>
    <n v="26128213"/>
    <s v="2369_G_GT1"/>
    <x v="0"/>
    <x v="0"/>
    <n v="6.5476999999999999"/>
    <n v="1.3922998044999999"/>
    <n v="1.3923000999999999"/>
    <n v="2.9550000002487309E-7"/>
    <m/>
  </r>
  <r>
    <x v="26"/>
    <s v="33003"/>
    <s v="PSNH - WHITE LAKE STATION"/>
    <n v="5209211"/>
    <n v="26128213"/>
    <s v="2369_G_GT1"/>
    <x v="0"/>
    <x v="1"/>
    <n v="0.37570999999999999"/>
    <m/>
    <n v="0.37571008"/>
    <n v="8.0000000013402683E-8"/>
    <m/>
  </r>
  <r>
    <x v="26"/>
    <s v="33007"/>
    <s v="BURGESS BIOPOWER"/>
    <n v="17167211"/>
    <n v="114382213"/>
    <s v="58054_B_ST01"/>
    <x v="0"/>
    <x v="0"/>
    <n v="304.94"/>
    <n v="304.76278124999999"/>
    <n v="304.76257129999902"/>
    <n v="-2.0995000096490912E-4"/>
    <m/>
  </r>
  <r>
    <x v="26"/>
    <s v="33007"/>
    <s v="BURGESS BIOPOWER"/>
    <n v="17167211"/>
    <n v="114382213"/>
    <s v="58054_B_ST01"/>
    <x v="0"/>
    <x v="1"/>
    <n v="21.46"/>
    <n v="21.459142579999899"/>
    <n v="21.459217069999902"/>
    <n v="7.4490000002924717E-5"/>
    <m/>
  </r>
  <r>
    <x v="26"/>
    <s v="33007"/>
    <s v="PSNH - LOST NATION STATION"/>
    <n v="7867011"/>
    <n v="3385313"/>
    <s v="2362_G_GT1"/>
    <x v="0"/>
    <x v="0"/>
    <n v="5.07883"/>
    <n v="3.5840515134999902"/>
    <n v="3.58405"/>
    <n v="-1.5134999902244317E-6"/>
    <m/>
  </r>
  <r>
    <x v="26"/>
    <s v="33007"/>
    <s v="PSNH - LOST NATION STATION"/>
    <n v="7867011"/>
    <n v="3385313"/>
    <s v="2362_G_GT1"/>
    <x v="0"/>
    <x v="1"/>
    <n v="0.26998"/>
    <m/>
    <n v="0.26997999499999997"/>
    <n v="-5.0000000251237964E-9"/>
    <m/>
  </r>
  <r>
    <x v="26"/>
    <s v="33009"/>
    <s v="BRIDGEWATER POWER COMPANY"/>
    <n v="7758611"/>
    <n v="1840213"/>
    <s v="10290_B_EU1"/>
    <x v="1"/>
    <x v="0"/>
    <n v="70.778489999999906"/>
    <m/>
    <n v="70.976652599999895"/>
    <n v="0.1981625999999892"/>
    <m/>
  </r>
  <r>
    <x v="26"/>
    <s v="33009"/>
    <s v="BRIDGEWATER POWER COMPANY"/>
    <n v="7758611"/>
    <n v="1840213"/>
    <s v="10290_B_EU1"/>
    <x v="1"/>
    <x v="1"/>
    <n v="0.63455578800000001"/>
    <m/>
    <n v="0.63633237766999995"/>
    <n v="1.7765896699999395E-3"/>
    <m/>
  </r>
  <r>
    <x v="26"/>
    <s v="33009"/>
    <s v="INDECK ENERGY - ALEXANDRIA LLC"/>
    <n v="14563111"/>
    <n v="88257213"/>
    <s v="58595_B_B1"/>
    <x v="1"/>
    <x v="0"/>
    <n v="81.856109399999895"/>
    <m/>
    <n v="82.085289759999995"/>
    <n v="0.22918036000010034"/>
    <m/>
  </r>
  <r>
    <x v="26"/>
    <s v="33009"/>
    <s v="INDECK ENERGY - ALEXANDRIA LLC"/>
    <n v="14563111"/>
    <n v="88257213"/>
    <s v="58595_B_B1"/>
    <x v="1"/>
    <x v="1"/>
    <n v="2.7581803499999999"/>
    <m/>
    <n v="2.765902691"/>
    <n v="7.7223410000000214E-3"/>
    <m/>
  </r>
  <r>
    <x v="26"/>
    <s v="33009"/>
    <s v="PINETREE POWER - BETHLEHEM"/>
    <n v="7868311"/>
    <n v="3382613"/>
    <s v="50208_B_B1"/>
    <x v="1"/>
    <x v="0"/>
    <n v="97.811255099999997"/>
    <m/>
    <n v="98.085105799999894"/>
    <n v="0.27385069999989753"/>
    <m/>
  </r>
  <r>
    <x v="26"/>
    <s v="33009"/>
    <s v="PINETREE POWER - BETHLEHEM"/>
    <n v="7868311"/>
    <n v="3382613"/>
    <s v="50208_B_B1"/>
    <x v="1"/>
    <x v="1"/>
    <n v="1.04834692"/>
    <m/>
    <n v="1.05128201"/>
    <n v="2.9350900000000291E-3"/>
    <m/>
  </r>
  <r>
    <x v="26"/>
    <s v="33013"/>
    <s v="PSNH d/b/a EVERSOURCE ENERGY - MERRIMACK STATION"/>
    <n v="8178911"/>
    <n v="6757913"/>
    <s v="2364_B_2"/>
    <x v="0"/>
    <x v="0"/>
    <n v="320.8"/>
    <n v="293.10234374999999"/>
    <n v="293.10230969999998"/>
    <n v="-3.4050000010665826E-5"/>
    <m/>
  </r>
  <r>
    <x v="26"/>
    <s v="33013"/>
    <s v="PSNH d/b/a EVERSOURCE ENERGY - MERRIMACK STATION"/>
    <n v="8178911"/>
    <n v="6757913"/>
    <s v="2364_B_2"/>
    <x v="0"/>
    <x v="1"/>
    <n v="155.30000000000001"/>
    <n v="155.30314060000001"/>
    <n v="155.30320359999899"/>
    <n v="6.2999998988289008E-5"/>
    <m/>
  </r>
  <r>
    <x v="26"/>
    <s v="33013"/>
    <s v="PSNH d/b/a EVERSOURCE ENERGY - MERRIMACK STATION"/>
    <n v="8178911"/>
    <n v="6758113"/>
    <s v="2364_G_GT2"/>
    <x v="0"/>
    <x v="0"/>
    <n v="1.5428599999999999"/>
    <n v="1.3044498289999999"/>
    <n v="1.3044500000000001"/>
    <n v="1.7100000015979333E-7"/>
    <m/>
  </r>
  <r>
    <x v="26"/>
    <s v="33013"/>
    <s v="PSNH d/b/a EVERSOURCE ENERGY - MERRIMACK STATION"/>
    <n v="8178911"/>
    <n v="6758113"/>
    <s v="2364_G_GT2"/>
    <x v="0"/>
    <x v="1"/>
    <n v="3.0100000000000001E-3"/>
    <m/>
    <n v="3.00999969999999E-3"/>
    <n v="-3.0000001007696175E-10"/>
    <m/>
  </r>
  <r>
    <x v="26"/>
    <s v="33013"/>
    <s v="PSNH d/b/a EVERSOURCE ENERGY - MERRIMACK STATION"/>
    <n v="8178911"/>
    <n v="6758313"/>
    <s v="2364_B_1"/>
    <x v="0"/>
    <x v="0"/>
    <n v="224.56"/>
    <n v="222.94342189999901"/>
    <n v="222.943475199999"/>
    <n v="5.3299999990485958E-5"/>
    <m/>
  </r>
  <r>
    <x v="26"/>
    <s v="33013"/>
    <s v="PSNH d/b/a EVERSOURCE ENERGY - MERRIMACK STATION"/>
    <n v="8178911"/>
    <n v="6758313"/>
    <s v="2364_B_1"/>
    <x v="0"/>
    <x v="1"/>
    <n v="72.909999999999897"/>
    <n v="72.921750000000003"/>
    <n v="72.9217476301"/>
    <n v="-2.3699000024635097E-6"/>
    <m/>
  </r>
  <r>
    <x v="26"/>
    <s v="33013"/>
    <s v="PSNH d/b/a EVERSOURCE ENERGY - MERRIMACK STATION"/>
    <n v="8178911"/>
    <n v="6758513"/>
    <s v="2364_G_GT1"/>
    <x v="0"/>
    <x v="0"/>
    <n v="1.92378"/>
    <n v="1.6464501954999999"/>
    <n v="1.6464500099999999"/>
    <n v="-1.8550000002726108E-7"/>
    <m/>
  </r>
  <r>
    <x v="26"/>
    <s v="33013"/>
    <s v="PSNH d/b/a EVERSOURCE ENERGY - MERRIMACK STATION"/>
    <n v="8178911"/>
    <n v="6758513"/>
    <s v="2364_G_GT1"/>
    <x v="0"/>
    <x v="1"/>
    <n v="3.7200000000000002E-3"/>
    <m/>
    <n v="3.7200005E-3"/>
    <n v="4.9999999973682208E-10"/>
    <m/>
  </r>
  <r>
    <x v="26"/>
    <s v="33013"/>
    <s v="WHEELABRATOR CONCORD COMPANY LP"/>
    <n v="7301111"/>
    <n v="8527813"/>
    <s v="50873_B_B1"/>
    <x v="1"/>
    <x v="0"/>
    <n v="185.80072000000001"/>
    <m/>
    <n v="186.30981120000001"/>
    <n v="0.5090912000000003"/>
    <m/>
  </r>
  <r>
    <x v="26"/>
    <s v="33013"/>
    <s v="WHEELABRATOR CONCORD COMPANY LP"/>
    <n v="7301111"/>
    <n v="8527813"/>
    <s v="50873_B_B1"/>
    <x v="1"/>
    <x v="1"/>
    <n v="31.42596"/>
    <m/>
    <n v="31.512065639999602"/>
    <n v="8.6105639999601635E-2"/>
    <m/>
  </r>
  <r>
    <x v="26"/>
    <s v="33013"/>
    <s v="WHEELABRATOR CONCORD COMPANY LP"/>
    <n v="7301111"/>
    <n v="8527913"/>
    <s v="50873_B_B2"/>
    <x v="1"/>
    <x v="0"/>
    <n v="175.00672"/>
    <m/>
    <n v="175.48612979999999"/>
    <n v="0.4794097999999849"/>
    <m/>
  </r>
  <r>
    <x v="26"/>
    <s v="33013"/>
    <s v="WHEELABRATOR CONCORD COMPANY LP"/>
    <n v="7301111"/>
    <n v="8527913"/>
    <s v="50873_B_B2"/>
    <x v="1"/>
    <x v="1"/>
    <n v="26.758839999999999"/>
    <m/>
    <n v="26.832155400000001"/>
    <n v="7.3315400000002029E-2"/>
    <m/>
  </r>
  <r>
    <x v="26"/>
    <s v="33015"/>
    <s v="ESSENTIAL POWER NEWINGTON LLC"/>
    <n v="7458511"/>
    <n v="12074113"/>
    <s v="55661_G_ST"/>
    <x v="1"/>
    <x v="0"/>
    <n v="0.33500000000000002"/>
    <m/>
    <n v="0.33564019839999898"/>
    <n v="6.4019839999895911E-4"/>
    <m/>
  </r>
  <r>
    <x v="26"/>
    <s v="33015"/>
    <s v="ESSENTIAL POWER NEWINGTON LLC"/>
    <n v="7458511"/>
    <n v="12074113"/>
    <s v="55661_G_ST"/>
    <x v="1"/>
    <x v="1"/>
    <n v="2.0100000000000001E-3"/>
    <m/>
    <n v="2.01384114399999E-3"/>
    <n v="3.841143999989971E-6"/>
    <m/>
  </r>
  <r>
    <x v="26"/>
    <s v="33015"/>
    <s v="ESSENTIAL POWER NEWINGTON LLC"/>
    <n v="7458511"/>
    <n v="12074313"/>
    <s v="55661_G_GT-2"/>
    <x v="0"/>
    <x v="0"/>
    <n v="30.164899999999999"/>
    <n v="30.155675779999999"/>
    <n v="30.155628672119999"/>
    <n v="-4.7107880000396563E-5"/>
    <m/>
  </r>
  <r>
    <x v="26"/>
    <s v="33015"/>
    <s v="ESSENTIAL POWER NEWINGTON LLC"/>
    <n v="7458511"/>
    <n v="12074313"/>
    <s v="55661_G_GT-2"/>
    <x v="0"/>
    <x v="1"/>
    <n v="1.4656"/>
    <n v="1.4436551515"/>
    <n v="1.4436551056181"/>
    <n v="-4.5881900057054281E-8"/>
    <m/>
  </r>
  <r>
    <x v="26"/>
    <s v="33015"/>
    <s v="ESSENTIAL POWER NEWINGTON LLC"/>
    <n v="7458511"/>
    <n v="12074413"/>
    <s v="55661_G_GT-1"/>
    <x v="0"/>
    <x v="0"/>
    <n v="26.869799999999898"/>
    <n v="26.827144530000002"/>
    <n v="26.827131827789898"/>
    <n v="-1.2702210103299194E-5"/>
    <m/>
  </r>
  <r>
    <x v="26"/>
    <s v="33015"/>
    <s v="ESSENTIAL POWER NEWINGTON LLC"/>
    <n v="7458511"/>
    <n v="12074413"/>
    <s v="55661_G_GT-1"/>
    <x v="0"/>
    <x v="1"/>
    <n v="1.4822500000000001"/>
    <n v="1.4726094970000001"/>
    <n v="1.4726095361080001"/>
    <n v="3.9107999949550276E-8"/>
    <m/>
  </r>
  <r>
    <x v="26"/>
    <s v="33015"/>
    <s v="GRANITE RIDGE ENERGY LLC"/>
    <n v="7458411"/>
    <n v="12074713"/>
    <s v="55170_G_CT12"/>
    <x v="0"/>
    <x v="0"/>
    <n v="52.771299999999997"/>
    <n v="49.632984374999999"/>
    <n v="49.632803969999898"/>
    <n v="-1.8040500010130245E-4"/>
    <m/>
  </r>
  <r>
    <x v="26"/>
    <s v="33015"/>
    <s v="GRANITE RIDGE ENERGY LLC"/>
    <n v="7458411"/>
    <n v="12074713"/>
    <s v="55170_G_CT12"/>
    <x v="0"/>
    <x v="1"/>
    <n v="3.6472500000000001"/>
    <n v="3.6469750974999999"/>
    <n v="3.6469710320000002"/>
    <n v="-4.0654999997613572E-6"/>
    <m/>
  </r>
  <r>
    <x v="26"/>
    <s v="33015"/>
    <s v="GRANITE RIDGE ENERGY LLC"/>
    <n v="7458411"/>
    <n v="12074913"/>
    <s v="55170_G_CT11"/>
    <x v="0"/>
    <x v="0"/>
    <n v="51.493000000000002"/>
    <n v="50.672601549999897"/>
    <n v="50.672499419999902"/>
    <n v="-1.0212999999481553E-4"/>
    <m/>
  </r>
  <r>
    <x v="26"/>
    <s v="33015"/>
    <s v="GRANITE RIDGE ENERGY LLC"/>
    <n v="7458411"/>
    <n v="12074913"/>
    <s v="55170_G_CT11"/>
    <x v="0"/>
    <x v="1"/>
    <n v="3.6748500000000002"/>
    <n v="3.6117456054999999"/>
    <n v="3.6117645038999999"/>
    <n v="1.8898400000022519E-5"/>
    <m/>
  </r>
  <r>
    <x v="26"/>
    <s v="33015"/>
    <s v="GRANITE RIDGE ENERGY LLC"/>
    <n v="7458411"/>
    <n v="12075013"/>
    <s v="55170_G_STG"/>
    <x v="1"/>
    <x v="0"/>
    <n v="3.175E-2"/>
    <m/>
    <n v="3.1810676769999997E-2"/>
    <n v="6.0676769999996882E-5"/>
    <m/>
  </r>
  <r>
    <x v="26"/>
    <s v="33015"/>
    <s v="GRANITE RIDGE ENERGY LLC"/>
    <n v="7458411"/>
    <n v="12075013"/>
    <s v="55170_G_STG"/>
    <x v="1"/>
    <x v="1"/>
    <n v="1.008E-3"/>
    <m/>
    <n v="1.00992632249999E-3"/>
    <n v="1.9263224999900054E-6"/>
    <m/>
  </r>
  <r>
    <x v="26"/>
    <s v="33015"/>
    <s v="PSNH d/b/a EVERSOURCE ENERGY - NEWINGTON STATION"/>
    <n v="7288011"/>
    <n v="8537013"/>
    <s v="8002_B_1"/>
    <x v="0"/>
    <x v="0"/>
    <n v="44.6"/>
    <n v="43.314597655"/>
    <n v="43.314597812999999"/>
    <n v="1.579999988621239E-7"/>
    <m/>
  </r>
  <r>
    <x v="26"/>
    <s v="33015"/>
    <s v="PSNH d/b/a EVERSOURCE ENERGY - NEWINGTON STATION"/>
    <n v="7288011"/>
    <n v="8537013"/>
    <s v="8002_B_1"/>
    <x v="0"/>
    <x v="1"/>
    <n v="40.6"/>
    <n v="38.271187500000003"/>
    <n v="38.271212941999998"/>
    <n v="2.5441999994768594E-5"/>
    <m/>
  </r>
  <r>
    <x v="26"/>
    <s v="33015"/>
    <s v="PSNH d/b/a EVERSOURCE ENERGY - SCHILLER STATION"/>
    <n v="7287811"/>
    <n v="8539213"/>
    <s v="2367_G_GT1"/>
    <x v="0"/>
    <x v="0"/>
    <n v="1.61768"/>
    <n v="2.0235003659999999"/>
    <n v="2.0234999999999999"/>
    <n v="-3.6600000008490952E-7"/>
    <m/>
  </r>
  <r>
    <x v="26"/>
    <s v="33015"/>
    <s v="PSNH d/b/a EVERSOURCE ENERGY - SCHILLER STATION"/>
    <n v="7287811"/>
    <n v="8539213"/>
    <s v="2367_G_GT1"/>
    <x v="0"/>
    <x v="1"/>
    <n v="3.0899999999999999E-3"/>
    <m/>
    <n v="3.0899996999999898E-3"/>
    <n v="-3.0000001007696175E-10"/>
    <m/>
  </r>
  <r>
    <x v="26"/>
    <s v="33015"/>
    <s v="PSNH d/b/a EVERSOURCE ENERGY - SCHILLER STATION"/>
    <n v="7287811"/>
    <n v="8539313"/>
    <s v="2367_B_6"/>
    <x v="0"/>
    <x v="0"/>
    <n v="44.298999999999999"/>
    <n v="44.299269529999997"/>
    <n v="44.299266201000002"/>
    <n v="-3.3289999947783144E-6"/>
    <m/>
  </r>
  <r>
    <x v="26"/>
    <s v="33015"/>
    <s v="PSNH d/b/a EVERSOURCE ENERGY - SCHILLER STATION"/>
    <n v="7287811"/>
    <n v="8539313"/>
    <s v="2367_B_6"/>
    <x v="0"/>
    <x v="1"/>
    <n v="126.899"/>
    <n v="126.89796095"/>
    <n v="126.89795491109901"/>
    <n v="-6.0389009917116709E-6"/>
    <m/>
  </r>
  <r>
    <x v="26"/>
    <s v="33015"/>
    <s v="PSNH d/b/a EVERSOURCE ENERGY - SCHILLER STATION"/>
    <n v="7287811"/>
    <n v="8539513"/>
    <s v="2367_B_4"/>
    <x v="0"/>
    <x v="0"/>
    <n v="62.1"/>
    <n v="62.100238299999901"/>
    <n v="62.1002389699999"/>
    <n v="6.6999999859262971E-7"/>
    <m/>
  </r>
  <r>
    <x v="26"/>
    <s v="33015"/>
    <s v="PSNH d/b/a EVERSOURCE ENERGY - SCHILLER STATION"/>
    <n v="7287811"/>
    <n v="8539513"/>
    <s v="2367_B_4"/>
    <x v="0"/>
    <x v="1"/>
    <n v="144.37"/>
    <n v="144.28067189999999"/>
    <n v="144.28062112999999"/>
    <n v="-5.0770000001421067E-5"/>
    <m/>
  </r>
  <r>
    <x v="26"/>
    <s v="33015"/>
    <s v="PSNH d/b/a EVERSOURCE ENERGY - SCHILLER STATION"/>
    <n v="7287811"/>
    <n v="88260613"/>
    <s v="2367_B_5W"/>
    <x v="0"/>
    <x v="0"/>
    <n v="166.946"/>
    <n v="165.98314060000001"/>
    <n v="165.98351380099999"/>
    <n v="3.7320099997373291E-4"/>
    <m/>
  </r>
  <r>
    <x v="26"/>
    <s v="33015"/>
    <s v="PSNH d/b/a EVERSOURCE ENERGY - SCHILLER STATION"/>
    <n v="7287811"/>
    <n v="88260613"/>
    <s v="2367_B_5W"/>
    <x v="0"/>
    <x v="1"/>
    <n v="1.1120000000000001"/>
    <n v="1.1043343505000001"/>
    <n v="1.1043603660100001"/>
    <n v="2.6015510000032549E-5"/>
    <m/>
  </r>
  <r>
    <x v="26"/>
    <s v="33017"/>
    <s v="TURNKEY RECYCLING &amp; ENVIRONMENTAL ENTERP"/>
    <n v="7237811"/>
    <n v="7568313"/>
    <s v="54663_G_GEN6"/>
    <x v="1"/>
    <x v="0"/>
    <n v="22.901320800000001"/>
    <m/>
    <n v="22.96544025"/>
    <n v="6.4119449999999745E-2"/>
    <m/>
  </r>
  <r>
    <x v="26"/>
    <s v="33017"/>
    <s v="TURNKEY RECYCLING &amp; ENVIRONMENTAL ENTERP"/>
    <n v="7237811"/>
    <n v="7568313"/>
    <s v="54663_G_GEN6"/>
    <x v="1"/>
    <x v="1"/>
    <n v="28.733115699999999"/>
    <m/>
    <n v="28.81356268"/>
    <n v="8.0446980000001389E-2"/>
    <m/>
  </r>
  <r>
    <x v="26"/>
    <s v="33017"/>
    <s v="TURNKEY RECYCLING &amp; ENVIRONMENTAL ENTERP"/>
    <n v="7237811"/>
    <n v="7568413"/>
    <s v="54663_G_GEN5"/>
    <x v="1"/>
    <x v="0"/>
    <n v="9.3916199000000002"/>
    <m/>
    <n v="9.4179141600000005"/>
    <n v="2.6294260000000236E-2"/>
    <m/>
  </r>
  <r>
    <x v="26"/>
    <s v="33017"/>
    <s v="TURNKEY RECYCLING &amp; ENVIRONMENTAL ENTERP"/>
    <n v="7237811"/>
    <n v="7568413"/>
    <s v="54663_G_GEN5"/>
    <x v="1"/>
    <x v="1"/>
    <n v="13.066302299999901"/>
    <m/>
    <n v="13.10288499"/>
    <n v="3.658269000009895E-2"/>
    <m/>
  </r>
  <r>
    <x v="26"/>
    <s v="33017"/>
    <s v="TURNKEY RECYCLING &amp; ENVIRONMENTAL ENTERP"/>
    <n v="7237811"/>
    <n v="7568713"/>
    <s v="54663_G_GEN2"/>
    <x v="1"/>
    <x v="0"/>
    <n v="0.70206067099999903"/>
    <m/>
    <n v="0.70402631490000001"/>
    <n v="1.9656439000009795E-3"/>
    <m/>
  </r>
  <r>
    <x v="26"/>
    <s v="33017"/>
    <s v="TURNKEY RECYCLING &amp; ENVIRONMENTAL ENTERP"/>
    <n v="7237811"/>
    <n v="7568713"/>
    <s v="54663_G_GEN2"/>
    <x v="1"/>
    <x v="1"/>
    <n v="0.74046811800000001"/>
    <m/>
    <n v="0.74254130089999903"/>
    <n v="2.0731828999990265E-3"/>
    <m/>
  </r>
  <r>
    <x v="26"/>
    <s v="33017"/>
    <s v="TURNKEY RECYCLING &amp; ENVIRONMENTAL ENTERP"/>
    <n v="7237811"/>
    <n v="7568813"/>
    <s v="54663_G_GEN1"/>
    <x v="1"/>
    <x v="0"/>
    <n v="1.53186578"/>
    <m/>
    <n v="1.536154738"/>
    <n v="4.2889580000000649E-3"/>
    <m/>
  </r>
  <r>
    <x v="26"/>
    <s v="33017"/>
    <s v="TURNKEY RECYCLING &amp; ENVIRONMENTAL ENTERP"/>
    <n v="7237811"/>
    <n v="7568813"/>
    <s v="54663_G_GEN1"/>
    <x v="1"/>
    <x v="1"/>
    <n v="2.3133393099999999"/>
    <m/>
    <n v="2.319816087"/>
    <n v="6.4767770000000446E-3"/>
    <m/>
  </r>
  <r>
    <x v="26"/>
    <s v="33017"/>
    <s v="TURNKEY RECYCLING &amp; ENVIRONMENTAL ENTERP"/>
    <n v="7237811"/>
    <n v="7569013"/>
    <s v="54663_G_GEN3"/>
    <x v="1"/>
    <x v="0"/>
    <n v="1.2307564499999999"/>
    <m/>
    <n v="1.2342022509999899"/>
    <n v="3.4458009999900341E-3"/>
    <m/>
  </r>
  <r>
    <x v="26"/>
    <s v="33017"/>
    <s v="TURNKEY RECYCLING &amp; ENVIRONMENTAL ENTERP"/>
    <n v="7237811"/>
    <n v="7569013"/>
    <s v="54663_G_GEN3"/>
    <x v="1"/>
    <x v="1"/>
    <n v="1.622903"/>
    <m/>
    <n v="1.62744674699999"/>
    <n v="4.5437469999900504E-3"/>
    <m/>
  </r>
  <r>
    <x v="26"/>
    <s v="33017"/>
    <s v="TURNKEY RECYCLING &amp; ENVIRONMENTAL ENTERP"/>
    <n v="7237811"/>
    <n v="7569113"/>
    <s v="54663_G_GEN4"/>
    <x v="1"/>
    <x v="0"/>
    <n v="5.4988404599999896"/>
    <m/>
    <n v="5.5142359110000001"/>
    <n v="1.5395451000010496E-2"/>
    <m/>
  </r>
  <r>
    <x v="26"/>
    <s v="33017"/>
    <s v="TURNKEY RECYCLING &amp; ENVIRONMENTAL ENTERP"/>
    <n v="7237811"/>
    <n v="7569113"/>
    <s v="54663_G_GEN4"/>
    <x v="1"/>
    <x v="1"/>
    <n v="5.796621"/>
    <m/>
    <n v="5.8128500179999998"/>
    <n v="1.6229017999999762E-2"/>
    <m/>
  </r>
  <r>
    <x v="26"/>
    <s v="33019"/>
    <s v="SPRINGFIELD POWER LLC"/>
    <n v="7853911"/>
    <n v="2824413"/>
    <s v="10838_B_BLR1"/>
    <x v="1"/>
    <x v="0"/>
    <n v="76.294529999999895"/>
    <m/>
    <n v="76.508141039999899"/>
    <n v="0.21361104000000353"/>
    <m/>
  </r>
  <r>
    <x v="26"/>
    <s v="33019"/>
    <s v="SPRINGFIELD POWER LLC"/>
    <n v="7853911"/>
    <n v="2824413"/>
    <s v="10838_B_BLR1"/>
    <x v="1"/>
    <x v="1"/>
    <n v="0.89247602999999898"/>
    <m/>
    <n v="0.89497475189999898"/>
    <n v="2.4987219000000005E-3"/>
    <m/>
  </r>
  <r>
    <x v="26"/>
    <s v="33019"/>
    <s v="WHEELABRATOR CLAREMONT COMPANY LP"/>
    <n v="7301211"/>
    <n v="8527313"/>
    <s v="50872_G_GEN1"/>
    <x v="1"/>
    <x v="0"/>
    <n v="0"/>
    <m/>
    <m/>
    <n v="0"/>
    <m/>
  </r>
  <r>
    <x v="26"/>
    <s v="33019"/>
    <s v="WHEELABRATOR CLAREMONT COMPANY LP"/>
    <n v="7301211"/>
    <n v="8527313"/>
    <s v="50872_G_GEN1"/>
    <x v="1"/>
    <x v="1"/>
    <n v="0"/>
    <m/>
    <m/>
    <n v="0"/>
    <m/>
  </r>
  <r>
    <x v="26"/>
    <s v="33019"/>
    <s v="WHEELABRATOR CLAREMONT COMPANY LP"/>
    <n v="7301211"/>
    <n v="8527413"/>
    <s v="50872_G_GEN1B"/>
    <x v="1"/>
    <x v="0"/>
    <n v="8.5199611999999994E-2"/>
    <m/>
    <n v="8.5433000999999995E-2"/>
    <n v="2.3338900000000051E-4"/>
    <m/>
  </r>
  <r>
    <x v="26"/>
    <s v="33019"/>
    <s v="WHEELABRATOR CLAREMONT COMPANY LP"/>
    <n v="7301211"/>
    <n v="8527413"/>
    <s v="50872_G_GEN1B"/>
    <x v="1"/>
    <x v="1"/>
    <n v="0"/>
    <m/>
    <n v="0"/>
    <n v="0"/>
    <m/>
  </r>
  <r>
    <x v="27"/>
    <s v="34003"/>
    <s v="Elmwood Park Power, LLC"/>
    <n v="7202611"/>
    <n v="10057613"/>
    <s v="50852_G_GEN2"/>
    <x v="0"/>
    <x v="0"/>
    <n v="9.4"/>
    <n v="9.3980087900000004"/>
    <n v="9.3980173100000002"/>
    <n v="8.5199999997342957E-6"/>
    <m/>
  </r>
  <r>
    <x v="27"/>
    <s v="34003"/>
    <s v="Elmwood Park Power, LLC"/>
    <n v="7202611"/>
    <n v="10057613"/>
    <s v="50852_G_GEN2"/>
    <x v="0"/>
    <x v="1"/>
    <n v="0.1"/>
    <n v="9.5985511799999895E-2"/>
    <n v="9.5985503400999997E-2"/>
    <n v="-8.3989998983513559E-9"/>
    <m/>
  </r>
  <r>
    <x v="27"/>
    <s v="34003"/>
    <s v="PSEG Bergen Generating Station"/>
    <n v="7392311"/>
    <n v="10494713"/>
    <s v="2398_M_2201"/>
    <x v="0"/>
    <x v="0"/>
    <n v="299.88289999999898"/>
    <n v="295.437371114999"/>
    <n v="25.9040331715061"/>
    <n v="-269.53333794349288"/>
    <m/>
  </r>
  <r>
    <x v="27"/>
    <s v="34003"/>
    <s v="PSEG Bergen Generating Station"/>
    <n v="7392311"/>
    <n v="10494713"/>
    <s v="2398_M_2201"/>
    <x v="0"/>
    <x v="1"/>
    <n v="11.317799999999901"/>
    <n v="11.317988892000001"/>
    <n v="3.16406432804289"/>
    <n v="-8.1539245639571103"/>
    <m/>
  </r>
  <r>
    <x v="27"/>
    <s v="34005"/>
    <s v="Burlington Generating Station"/>
    <n v="7310911"/>
    <n v="10701713"/>
    <s v="2399_M_124"/>
    <x v="0"/>
    <x v="0"/>
    <n v="28.465599999999998"/>
    <n v="28.344763180000001"/>
    <n v="6.7594318699139899"/>
    <n v="-21.585331310086012"/>
    <m/>
  </r>
  <r>
    <x v="27"/>
    <s v="34005"/>
    <s v="Burlington Generating Station"/>
    <n v="7310911"/>
    <n v="10701713"/>
    <s v="2399_M_124"/>
    <x v="0"/>
    <x v="1"/>
    <n v="0.19089999999999999"/>
    <n v="0.18844411851999901"/>
    <n v="4.5376638837558901E-2"/>
    <n v="-0.1430674796824401"/>
    <m/>
  </r>
  <r>
    <x v="27"/>
    <s v="34007"/>
    <s v="Camden County Energy Recovery Associates"/>
    <n v="7391611"/>
    <n v="10514513"/>
    <s v="10435_B_SG101A"/>
    <x v="1"/>
    <x v="0"/>
    <n v="382.11"/>
    <m/>
    <n v="383.15687220000001"/>
    <n v="1.0468721999999957"/>
    <m/>
  </r>
  <r>
    <x v="27"/>
    <s v="34007"/>
    <s v="Camden County Energy Recovery Associates"/>
    <n v="7391611"/>
    <n v="10514513"/>
    <s v="10435_B_SG101A"/>
    <x v="1"/>
    <x v="1"/>
    <n v="60.04"/>
    <m/>
    <n v="60.204496560000301"/>
    <n v="0.16449656000030188"/>
    <m/>
  </r>
  <r>
    <x v="27"/>
    <s v="34007"/>
    <s v="Camden Plant Holding, LLC"/>
    <n v="5119811"/>
    <n v="25826013"/>
    <s v="10751_G_GEN2"/>
    <x v="0"/>
    <x v="0"/>
    <n v="44.47"/>
    <n v="43.494101559999997"/>
    <n v="43.494124037299997"/>
    <n v="2.247729999993453E-5"/>
    <m/>
  </r>
  <r>
    <x v="27"/>
    <s v="34007"/>
    <s v="Camden Plant Holding, LLC"/>
    <n v="5119811"/>
    <n v="25826013"/>
    <s v="10751_G_GEN2"/>
    <x v="0"/>
    <x v="1"/>
    <n v="0.81"/>
    <n v="0.79367016599999995"/>
    <n v="0.79367107590599995"/>
    <n v="9.0990599999063448E-7"/>
    <m/>
  </r>
  <r>
    <x v="27"/>
    <s v="34009"/>
    <s v="B. L. England Generating Station"/>
    <n v="5133011"/>
    <n v="25811013"/>
    <s v="2378_G_IC4"/>
    <x v="1"/>
    <x v="0"/>
    <n v="1.23E-2"/>
    <m/>
    <n v="1.233369675E-2"/>
    <n v="3.3696749999999331E-5"/>
    <m/>
  </r>
  <r>
    <x v="27"/>
    <s v="34009"/>
    <s v="B. L. England Generating Station"/>
    <n v="5133011"/>
    <n v="25811013"/>
    <s v="2378_G_IC4"/>
    <x v="1"/>
    <x v="1"/>
    <n v="8.0000000000000004E-4"/>
    <m/>
    <n v="8.0219184600000405E-4"/>
    <n v="2.1918460000040123E-6"/>
    <m/>
  </r>
  <r>
    <x v="27"/>
    <s v="34009"/>
    <s v="B. L. England Generating Station"/>
    <n v="5133011"/>
    <n v="25811113"/>
    <s v="2378_B_3"/>
    <x v="0"/>
    <x v="0"/>
    <n v="2.2999999999999998"/>
    <n v="2.2836843259999999"/>
    <n v="2.2836845000000001"/>
    <n v="1.7400000018596984E-7"/>
    <m/>
  </r>
  <r>
    <x v="27"/>
    <s v="34009"/>
    <s v="B. L. England Generating Station"/>
    <n v="5133011"/>
    <n v="25811113"/>
    <s v="2378_B_3"/>
    <x v="0"/>
    <x v="1"/>
    <n v="8.9"/>
    <n v="8.9396894549999999"/>
    <n v="8.9396899999999899"/>
    <n v="5.4499999002644017E-7"/>
    <m/>
  </r>
  <r>
    <x v="27"/>
    <s v="34009"/>
    <s v="B. L. England Generating Station"/>
    <n v="5133011"/>
    <n v="25811213"/>
    <s v="2378_B_2"/>
    <x v="0"/>
    <x v="0"/>
    <n v="201.91"/>
    <n v="199.82635939999901"/>
    <n v="199.82633032865499"/>
    <n v="-2.907134401652911E-5"/>
    <m/>
  </r>
  <r>
    <x v="27"/>
    <s v="34009"/>
    <s v="B. L. England Generating Station"/>
    <n v="5133011"/>
    <n v="25811213"/>
    <s v="2378_B_2"/>
    <x v="0"/>
    <x v="1"/>
    <n v="113.61"/>
    <n v="112.40123440000001"/>
    <n v="112.401248103638"/>
    <n v="1.3703637989692652E-5"/>
    <m/>
  </r>
  <r>
    <x v="27"/>
    <s v="34011"/>
    <s v="CUMBERLAND GAS TO ENERGY PLANT"/>
    <n v="12741811"/>
    <n v="66074113"/>
    <s v="56884_G_GEN1"/>
    <x v="1"/>
    <x v="0"/>
    <n v="14.76"/>
    <m/>
    <n v="14.801324542"/>
    <n v="4.1324541999999909E-2"/>
    <m/>
  </r>
  <r>
    <x v="27"/>
    <s v="34011"/>
    <s v="CUMBERLAND GAS TO ENERGY PLANT"/>
    <n v="12741811"/>
    <n v="66074113"/>
    <s v="56884_G_GEN1"/>
    <x v="1"/>
    <x v="1"/>
    <n v="10.99"/>
    <m/>
    <n v="11.020769798999901"/>
    <n v="3.0769798999900289E-2"/>
    <m/>
  </r>
  <r>
    <x v="27"/>
    <s v="34011"/>
    <s v="Carll s Energy Center"/>
    <n v="7462211"/>
    <n v="66041613"/>
    <s v="2379_G_CA2"/>
    <x v="0"/>
    <x v="0"/>
    <n v="102.8"/>
    <n v="102.79615625"/>
    <n v="102.7964987"/>
    <n v="3.4245000000510117E-4"/>
    <m/>
  </r>
  <r>
    <x v="27"/>
    <s v="34011"/>
    <s v="Carll s Energy Center"/>
    <n v="7462211"/>
    <n v="66041613"/>
    <s v="2379_G_CA2"/>
    <x v="0"/>
    <x v="1"/>
    <n v="0.13"/>
    <n v="0.13053610230000001"/>
    <n v="0.130536007599999"/>
    <n v="-9.4700001007641532E-8"/>
    <m/>
  </r>
  <r>
    <x v="27"/>
    <s v="34011"/>
    <s v="Carll s Energy Center"/>
    <n v="7462211"/>
    <n v="66041713"/>
    <s v="2379_G_CA2x"/>
    <x v="1"/>
    <x v="0"/>
    <n v="0.06"/>
    <m/>
    <n v="6.0002998822359897E-2"/>
    <n v="2.9988223598995112E-6"/>
    <m/>
  </r>
  <r>
    <x v="27"/>
    <s v="34011"/>
    <s v="Carll s Energy Center"/>
    <n v="7462211"/>
    <n v="66041713"/>
    <s v="2379_G_CA2x"/>
    <x v="1"/>
    <x v="1"/>
    <n v="0.03"/>
    <m/>
    <n v="3.00014979833499E-2"/>
    <n v="1.4979833499011164E-6"/>
    <m/>
  </r>
  <r>
    <x v="27"/>
    <s v="34011"/>
    <s v="Carll s Energy Center"/>
    <n v="7462211"/>
    <n v="66041813"/>
    <s v="2379_G_CA1"/>
    <x v="0"/>
    <x v="0"/>
    <n v="68.5"/>
    <n v="68.498890599999996"/>
    <n v="68.499049999999997"/>
    <n v="1.5940000000114196E-4"/>
    <m/>
  </r>
  <r>
    <x v="27"/>
    <s v="34011"/>
    <s v="Carll s Energy Center"/>
    <n v="7462211"/>
    <n v="66041813"/>
    <s v="2379_G_CA1"/>
    <x v="0"/>
    <x v="1"/>
    <n v="8.99999999999999E-2"/>
    <n v="9.3990898150000002E-2"/>
    <n v="9.3991001599999999E-2"/>
    <n v="1.034499999968963E-7"/>
    <m/>
  </r>
  <r>
    <x v="27"/>
    <s v="34011"/>
    <s v="Carll s Energy Center"/>
    <n v="7462211"/>
    <n v="66041913"/>
    <s v="2379_G_CA1x"/>
    <x v="1"/>
    <x v="0"/>
    <n v="7.0000000000000007E-2"/>
    <m/>
    <n v="7.0003498550760004E-2"/>
    <n v="3.4985507599977206E-6"/>
    <m/>
  </r>
  <r>
    <x v="27"/>
    <s v="34011"/>
    <s v="Carll s Energy Center"/>
    <n v="7462211"/>
    <n v="66041913"/>
    <s v="2379_G_CA1x"/>
    <x v="1"/>
    <x v="1"/>
    <n v="0.04"/>
    <m/>
    <n v="4.0001999827659902E-2"/>
    <n v="1.9998276599014764E-6"/>
    <m/>
  </r>
  <r>
    <x v="27"/>
    <s v="34011"/>
    <s v="Cumberland Energy Center"/>
    <n v="7201911"/>
    <n v="10062713"/>
    <s v="5083_G_CUMB"/>
    <x v="0"/>
    <x v="0"/>
    <n v="16.613"/>
    <n v="16.050398439999999"/>
    <n v="16.050408964240301"/>
    <n v="1.0524240302345333E-5"/>
    <m/>
  </r>
  <r>
    <x v="27"/>
    <s v="34011"/>
    <s v="Cumberland Energy Center"/>
    <n v="7201911"/>
    <n v="10062713"/>
    <s v="5083_G_CUMB"/>
    <x v="0"/>
    <x v="1"/>
    <n v="0.90400000000000003"/>
    <n v="0.13785597229999999"/>
    <n v="0.13785601014867899"/>
    <n v="3.7848678996477148E-8"/>
    <m/>
  </r>
  <r>
    <x v="27"/>
    <s v="34011"/>
    <s v="Cumberland Energy Center"/>
    <n v="7201911"/>
    <n v="10062813"/>
    <s v="5083_G_CUMB2"/>
    <x v="0"/>
    <x v="0"/>
    <n v="0.35499999999999998"/>
    <n v="3.2307517090000002"/>
    <n v="3.2307510829776001"/>
    <n v="-6.2602240014086874E-7"/>
    <m/>
  </r>
  <r>
    <x v="27"/>
    <s v="34011"/>
    <s v="Cumberland Energy Center"/>
    <n v="7201911"/>
    <n v="10062813"/>
    <s v="5083_G_CUMB2"/>
    <x v="0"/>
    <x v="1"/>
    <n v="0.21859999999999999"/>
    <n v="0.19374230954999999"/>
    <n v="0.193742199347749"/>
    <n v="-1.1020225099134251E-7"/>
    <m/>
  </r>
  <r>
    <x v="27"/>
    <s v="34011"/>
    <s v="Sherman Energy Center"/>
    <n v="8094711"/>
    <n v="7143213"/>
    <s v="7288_G_SEHR"/>
    <x v="0"/>
    <x v="0"/>
    <n v="23.83"/>
    <n v="22.14951172"/>
    <n v="22.149490106866999"/>
    <n v="-2.1613133000641938E-5"/>
    <m/>
  </r>
  <r>
    <x v="27"/>
    <s v="34011"/>
    <s v="Sherman Energy Center"/>
    <n v="8094711"/>
    <n v="7143213"/>
    <s v="7288_G_SEHR"/>
    <x v="0"/>
    <x v="1"/>
    <n v="0.03"/>
    <n v="0.19981546019999999"/>
    <n v="0.19981551454099999"/>
    <n v="5.4341000005342366E-8"/>
    <m/>
  </r>
  <r>
    <x v="27"/>
    <s v="34011"/>
    <s v="Vineland Municipal Electric Utility (VMEU)"/>
    <n v="7461611"/>
    <n v="11680913"/>
    <s v="6776_G_1"/>
    <x v="0"/>
    <x v="0"/>
    <n v="0.52300000000000002"/>
    <n v="1.803550049"/>
    <n v="1.8035500200000001"/>
    <n v="-2.8999999956980105E-8"/>
    <m/>
  </r>
  <r>
    <x v="27"/>
    <s v="34011"/>
    <s v="Vineland Municipal Electric Utility (VMEU)"/>
    <n v="7461611"/>
    <n v="11680913"/>
    <s v="6776_G_1"/>
    <x v="0"/>
    <x v="1"/>
    <n v="6.3E-3"/>
    <n v="1.060000038E-2"/>
    <n v="1.06000004E-2"/>
    <n v="1.9999999920083944E-11"/>
    <m/>
  </r>
  <r>
    <x v="27"/>
    <s v="34011"/>
    <s v="Vineland Municipal Electric Utility - Down S"/>
    <n v="7201811"/>
    <n v="66307513"/>
    <s v="2434_G_11"/>
    <x v="0"/>
    <x v="0"/>
    <n v="8.3499999999999908"/>
    <n v="8.85352344"/>
    <n v="8.8534164571000105"/>
    <n v="-1.0698289998956056E-4"/>
    <m/>
  </r>
  <r>
    <x v="27"/>
    <s v="34011"/>
    <s v="Vineland Municipal Electric Utility - Down S"/>
    <n v="7201811"/>
    <n v="66307513"/>
    <s v="2434_G_11"/>
    <x v="0"/>
    <x v="1"/>
    <n v="0.42"/>
    <n v="0.42199276735000002"/>
    <n v="0.42199150540999902"/>
    <n v="-1.261940000996109E-6"/>
    <m/>
  </r>
  <r>
    <x v="27"/>
    <s v="34013"/>
    <s v="Covanta Essex Company"/>
    <n v="8177011"/>
    <n v="6822113"/>
    <s v="10643_B_3"/>
    <x v="1"/>
    <x v="0"/>
    <n v="701.18880000000001"/>
    <m/>
    <n v="703.10994957599905"/>
    <n v="1.9211495759990385"/>
    <m/>
  </r>
  <r>
    <x v="27"/>
    <s v="34013"/>
    <s v="Covanta Essex Company"/>
    <n v="8177011"/>
    <n v="6822113"/>
    <s v="10643_B_3"/>
    <x v="1"/>
    <x v="1"/>
    <n v="69.658999999999907"/>
    <m/>
    <n v="69.849849926999696"/>
    <n v="0.19084992699978898"/>
    <m/>
  </r>
  <r>
    <x v="27"/>
    <s v="34013"/>
    <s v="Newark Bay Cogeneration Partnership LP"/>
    <n v="7464111"/>
    <n v="11647813"/>
    <s v="50385_G_GEN2"/>
    <x v="0"/>
    <x v="0"/>
    <n v="15.9"/>
    <n v="15.872520509999999"/>
    <n v="15.872566982999899"/>
    <n v="4.6472999899904721E-5"/>
    <m/>
  </r>
  <r>
    <x v="27"/>
    <s v="34013"/>
    <s v="Newark Bay Cogeneration Partnership LP"/>
    <n v="7464111"/>
    <n v="11647813"/>
    <s v="50385_G_GEN2"/>
    <x v="0"/>
    <x v="1"/>
    <n v="0.5"/>
    <n v="0.49230920410000001"/>
    <n v="0.49230951609999901"/>
    <n v="3.1199999900310971E-7"/>
    <m/>
  </r>
  <r>
    <x v="27"/>
    <s v="34013"/>
    <s v="Newark Bay Cogeneration Partnership LP"/>
    <n v="7464111"/>
    <n v="11647913"/>
    <s v="50385_G_GEN1"/>
    <x v="0"/>
    <x v="0"/>
    <n v="16.3"/>
    <n v="16.246137694999899"/>
    <n v="16.2462088229999"/>
    <n v="7.1128000001863256E-5"/>
    <m/>
  </r>
  <r>
    <x v="27"/>
    <s v="34013"/>
    <s v="Newark Bay Cogeneration Partnership LP"/>
    <n v="7464111"/>
    <n v="11647913"/>
    <s v="50385_G_GEN1"/>
    <x v="0"/>
    <x v="1"/>
    <n v="0.4"/>
    <n v="0.47241485594999899"/>
    <n v="0.47241452069999901"/>
    <n v="-3.3524999998313376E-7"/>
    <m/>
  </r>
  <r>
    <x v="27"/>
    <s v="34013"/>
    <s v="Newark Energy Center"/>
    <n v="17800111"/>
    <n v="124740813"/>
    <s v="58079_M_GT-1"/>
    <x v="0"/>
    <x v="0"/>
    <n v="88.44"/>
    <n v="89.10065625"/>
    <n v="45.444353487059999"/>
    <n v="-43.656302762940001"/>
    <m/>
  </r>
  <r>
    <x v="27"/>
    <s v="34013"/>
    <s v="Newark Energy Center"/>
    <n v="17800111"/>
    <n v="124740813"/>
    <s v="58079_M_GT-1"/>
    <x v="0"/>
    <x v="1"/>
    <n v="5.0599999999999996"/>
    <n v="8.8200502929999995"/>
    <n v="4.5300347070999996"/>
    <n v="-4.2900155859"/>
    <m/>
  </r>
  <r>
    <x v="27"/>
    <s v="34013"/>
    <s v="PSEG FOSSIL LLC ESSEX GENERATING STATION"/>
    <n v="7478411"/>
    <n v="11647013"/>
    <s v="2401_G_9"/>
    <x v="0"/>
    <x v="0"/>
    <n v="8.8228000000000009"/>
    <n v="8.732231445"/>
    <n v="8.7322327643560005"/>
    <n v="1.3193560004509663E-6"/>
    <m/>
  </r>
  <r>
    <x v="27"/>
    <s v="34013"/>
    <s v="PSEG FOSSIL LLC ESSEX GENERATING STATION"/>
    <n v="7478411"/>
    <n v="11647013"/>
    <s v="2401_G_9"/>
    <x v="0"/>
    <x v="1"/>
    <n v="6.9099999999999995E-2"/>
    <n v="6.5129463200000001E-2"/>
    <n v="6.5129450839500003E-2"/>
    <n v="-1.2360499998531616E-8"/>
    <m/>
  </r>
  <r>
    <x v="27"/>
    <s v="34015"/>
    <s v="Eagle Point Power Generation LLC"/>
    <n v="16662211"/>
    <n v="107406013"/>
    <s v="50561_M_GTG2"/>
    <x v="0"/>
    <x v="0"/>
    <n v="79.639999999999901"/>
    <n v="81.270652345000002"/>
    <n v="39.723822266909998"/>
    <n v="-41.546830078090004"/>
    <m/>
  </r>
  <r>
    <x v="27"/>
    <s v="34015"/>
    <s v="Eagle Point Power Generation LLC"/>
    <n v="16662211"/>
    <n v="107406013"/>
    <s v="50561_M_GTG2"/>
    <x v="0"/>
    <x v="1"/>
    <n v="2.11"/>
    <n v="1.944508728"/>
    <n v="0.9543719658648"/>
    <n v="-0.99013676213519997"/>
    <m/>
  </r>
  <r>
    <x v="27"/>
    <s v="34015"/>
    <s v="Logan Generating Plant"/>
    <n v="8093811"/>
    <n v="7154613"/>
    <s v="10043_B_B01"/>
    <x v="0"/>
    <x v="0"/>
    <n v="351.67"/>
    <n v="410.20084374999999"/>
    <n v="410.202927385919"/>
    <n v="2.0836359190070652E-3"/>
    <m/>
  </r>
  <r>
    <x v="27"/>
    <s v="34015"/>
    <s v="Logan Generating Plant"/>
    <n v="8093811"/>
    <n v="7154613"/>
    <s v="10043_B_B01"/>
    <x v="0"/>
    <x v="1"/>
    <n v="462.04"/>
    <n v="534.98675000000003"/>
    <n v="534.98640252931898"/>
    <n v="-3.4747068104934442E-4"/>
    <m/>
  </r>
  <r>
    <x v="27"/>
    <s v="34015"/>
    <s v="Mickleton Energy Center"/>
    <n v="7700911"/>
    <n v="12111013"/>
    <s v="8008_G_MICK"/>
    <x v="0"/>
    <x v="0"/>
    <n v="1.89"/>
    <m/>
    <n v="1.893611849"/>
    <n v="3.6118490000001113E-3"/>
    <m/>
  </r>
  <r>
    <x v="27"/>
    <s v="34015"/>
    <s v="Mickleton Energy Center"/>
    <n v="7700911"/>
    <n v="12111013"/>
    <s v="8008_G_MICK"/>
    <x v="0"/>
    <x v="1"/>
    <n v="0.18"/>
    <n v="4.9779945374999898E-2"/>
    <n v="0.18034399149999999"/>
    <n v="0.13056404612500011"/>
    <m/>
  </r>
  <r>
    <x v="27"/>
    <s v="34015"/>
    <s v="Paulsboro Refining Company LLC"/>
    <n v="7201311"/>
    <n v="10077613"/>
    <s v="50628_G_GEN1"/>
    <x v="1"/>
    <x v="0"/>
    <n v="341.14"/>
    <m/>
    <n v="342.07468980000101"/>
    <n v="0.9346898000010242"/>
    <m/>
  </r>
  <r>
    <x v="27"/>
    <s v="34015"/>
    <s v="Paulsboro Refining Company LLC"/>
    <n v="7201311"/>
    <n v="10077613"/>
    <s v="50628_G_GEN1"/>
    <x v="1"/>
    <x v="1"/>
    <n v="5.5299999999999896"/>
    <m/>
    <n v="5.5451525400000001"/>
    <n v="1.5152540000010539E-2"/>
    <m/>
  </r>
  <r>
    <x v="27"/>
    <s v="34015"/>
    <s v="WHEELABRATOR GLOUCESTER  COMPANY L P"/>
    <n v="7701011"/>
    <n v="12110213"/>
    <s v="50885_B_BLR2"/>
    <x v="1"/>
    <x v="0"/>
    <n v="232.56"/>
    <m/>
    <n v="233.197120588199"/>
    <n v="0.63712058819899653"/>
    <m/>
  </r>
  <r>
    <x v="27"/>
    <s v="34015"/>
    <s v="WHEELABRATOR GLOUCESTER  COMPANY L P"/>
    <n v="7701011"/>
    <n v="12110213"/>
    <s v="50885_B_BLR2"/>
    <x v="1"/>
    <x v="1"/>
    <n v="20.506999999999898"/>
    <m/>
    <n v="20.563182257645899"/>
    <n v="5.6182257646000267E-2"/>
    <m/>
  </r>
  <r>
    <x v="27"/>
    <s v="34015"/>
    <s v="West Depford Energy Station"/>
    <n v="17169211"/>
    <n v="118496413"/>
    <s v="56963_M_E101"/>
    <x v="0"/>
    <x v="0"/>
    <n v="102"/>
    <n v="101.4534453"/>
    <n v="50.218820517899999"/>
    <n v="-51.234624782099999"/>
    <m/>
  </r>
  <r>
    <x v="27"/>
    <s v="34015"/>
    <s v="West Depford Energy Station"/>
    <n v="17169211"/>
    <n v="118496413"/>
    <s v="56963_M_E101"/>
    <x v="0"/>
    <x v="1"/>
    <n v="23.633199999999999"/>
    <n v="10.021923339500001"/>
    <n v="4.9280576259319897"/>
    <n v="-5.093865713568011"/>
    <m/>
  </r>
  <r>
    <x v="27"/>
    <s v="34017"/>
    <s v="Bayonne Energy Center"/>
    <n v="15658011"/>
    <n v="99940113"/>
    <s v="56964_M_GT8"/>
    <x v="0"/>
    <x v="0"/>
    <n v="42.69"/>
    <n v="42.703528808500003"/>
    <n v="4.8767124454476596"/>
    <n v="-37.826816363052345"/>
    <m/>
  </r>
  <r>
    <x v="27"/>
    <s v="34017"/>
    <s v="Bayonne Energy Center"/>
    <n v="15658011"/>
    <n v="99940113"/>
    <s v="56964_M_GT8"/>
    <x v="0"/>
    <x v="1"/>
    <n v="3.0836999999999999"/>
    <n v="3.0849382019"/>
    <n v="0.36509102645472402"/>
    <n v="-2.7198471754452758"/>
    <m/>
  </r>
  <r>
    <x v="27"/>
    <s v="34017"/>
    <s v="Bayonne Plant Holding, L.L.C."/>
    <n v="7591211"/>
    <n v="11873213"/>
    <s v="50497_G_GTG3"/>
    <x v="0"/>
    <x v="0"/>
    <n v="20.7"/>
    <n v="20.716750000000001"/>
    <n v="20.716791690099999"/>
    <n v="4.1690099997993002E-5"/>
    <m/>
  </r>
  <r>
    <x v="27"/>
    <s v="34017"/>
    <s v="Bayonne Plant Holding, L.L.C."/>
    <n v="7591211"/>
    <n v="11873213"/>
    <s v="50497_G_GTG3"/>
    <x v="0"/>
    <x v="1"/>
    <n v="0.4"/>
    <n v="0.34956451415000001"/>
    <n v="0.349564011599999"/>
    <n v="-5.025500010025219E-7"/>
    <m/>
  </r>
  <r>
    <x v="27"/>
    <s v="34017"/>
    <s v="Bayonne Plant Holding, L.L.C."/>
    <n v="7591211"/>
    <n v="11873313"/>
    <s v="50497_G_GTG2"/>
    <x v="0"/>
    <x v="0"/>
    <n v="19.2"/>
    <n v="19.489708985"/>
    <n v="19.489706590200001"/>
    <n v="-2.3947999991946745E-6"/>
    <m/>
  </r>
  <r>
    <x v="27"/>
    <s v="34017"/>
    <s v="Bayonne Plant Holding, L.L.C."/>
    <n v="7591211"/>
    <n v="11873313"/>
    <s v="50497_G_GTG2"/>
    <x v="0"/>
    <x v="1"/>
    <n v="0.3"/>
    <n v="0.31597625730000001"/>
    <n v="0.31597600840199902"/>
    <n v="-2.4889800098737425E-7"/>
    <m/>
  </r>
  <r>
    <x v="27"/>
    <s v="34017"/>
    <s v="Bayonne Plant Holding, L.L.C."/>
    <n v="7591211"/>
    <n v="11873413"/>
    <s v="50497_G_GTG1"/>
    <x v="0"/>
    <x v="0"/>
    <n v="18.399999999999999"/>
    <n v="18.417513670000002"/>
    <n v="18.417517160999999"/>
    <n v="3.4909999975241135E-6"/>
    <m/>
  </r>
  <r>
    <x v="27"/>
    <s v="34017"/>
    <s v="Bayonne Plant Holding, L.L.C."/>
    <n v="7591211"/>
    <n v="11873413"/>
    <s v="50497_G_GTG1"/>
    <x v="0"/>
    <x v="1"/>
    <n v="0.3"/>
    <n v="0.32629113769999901"/>
    <n v="0.32629150439999899"/>
    <n v="3.6669999997629432E-7"/>
    <m/>
  </r>
  <r>
    <x v="27"/>
    <s v="34017"/>
    <s v="Hudson Generating Station"/>
    <n v="7591411"/>
    <n v="11870913"/>
    <s v="2403_B_2"/>
    <x v="0"/>
    <x v="0"/>
    <n v="175.268"/>
    <n v="175.26767189999899"/>
    <n v="175.26768042069901"/>
    <n v="8.520700021108496E-6"/>
    <m/>
  </r>
  <r>
    <x v="27"/>
    <s v="34017"/>
    <s v="Hudson Generating Station"/>
    <n v="7591411"/>
    <n v="11870913"/>
    <s v="2403_B_2"/>
    <x v="0"/>
    <x v="1"/>
    <n v="18.4588"/>
    <n v="18.45876758"/>
    <n v="18.458777743999999"/>
    <n v="1.0163999998979989E-5"/>
    <m/>
  </r>
  <r>
    <x v="27"/>
    <s v="34017"/>
    <s v="Kearny Generating Station"/>
    <n v="7217311"/>
    <n v="107401813"/>
    <s v="2404_M_142"/>
    <x v="0"/>
    <x v="0"/>
    <n v="16.036999999999999"/>
    <n v="15.9407019049999"/>
    <n v="3.20095547778"/>
    <n v="-12.739746427219899"/>
    <m/>
  </r>
  <r>
    <x v="27"/>
    <s v="34017"/>
    <s v="Kearny Generating Station"/>
    <n v="7217311"/>
    <n v="107401813"/>
    <s v="2404_M_142"/>
    <x v="0"/>
    <x v="1"/>
    <n v="1.20199999999999"/>
    <n v="1.19859936525"/>
    <n v="0.23944600595080001"/>
    <n v="-0.95915335929919998"/>
    <m/>
  </r>
  <r>
    <x v="27"/>
    <s v="34017"/>
    <s v="Kearny Generating Station"/>
    <n v="7217311"/>
    <n v="66329213"/>
    <s v="2404_M_N124"/>
    <x v="0"/>
    <x v="0"/>
    <n v="72.398499999999999"/>
    <n v="72.398722659999905"/>
    <n v="19.970128452733"/>
    <n v="-52.428594207266904"/>
    <m/>
  </r>
  <r>
    <x v="27"/>
    <s v="34017"/>
    <s v="Kearny Generating Station"/>
    <n v="7217311"/>
    <n v="66329213"/>
    <s v="2404_M_N124"/>
    <x v="0"/>
    <x v="1"/>
    <n v="0.55459999999999898"/>
    <n v="0.48291255184999998"/>
    <n v="0.13620272875091899"/>
    <n v="-0.34670982309908099"/>
    <m/>
  </r>
  <r>
    <x v="27"/>
    <s v="34019"/>
    <s v="Gilbert Generating Station"/>
    <n v="7312511"/>
    <n v="10666113"/>
    <s v="2393_G_4"/>
    <x v="0"/>
    <x v="0"/>
    <n v="2.2000000000000002"/>
    <n v="2.1607985840000001"/>
    <n v="2.1607975499999998"/>
    <n v="-1.0340000002884153E-6"/>
    <m/>
  </r>
  <r>
    <x v="27"/>
    <s v="34019"/>
    <s v="Gilbert Generating Station"/>
    <n v="7312511"/>
    <n v="10666113"/>
    <s v="2393_G_4"/>
    <x v="0"/>
    <x v="1"/>
    <n v="0"/>
    <n v="4.2572021485E-2"/>
    <n v="4.2572000100999999E-2"/>
    <n v="-2.1384000001289927E-8"/>
    <m/>
  </r>
  <r>
    <x v="27"/>
    <s v="34019"/>
    <s v="Gilbert Generating Station"/>
    <n v="7312511"/>
    <n v="10666213"/>
    <s v="2393_G_5"/>
    <x v="0"/>
    <x v="0"/>
    <n v="1.7"/>
    <n v="1.6677790525"/>
    <n v="1.6677790100000001"/>
    <n v="-4.2499999963752089E-8"/>
    <m/>
  </r>
  <r>
    <x v="27"/>
    <s v="34019"/>
    <s v="Gilbert Generating Station"/>
    <n v="7312511"/>
    <n v="10666213"/>
    <s v="2393_G_5"/>
    <x v="0"/>
    <x v="1"/>
    <n v="0"/>
    <n v="4.1470993040000001E-2"/>
    <n v="4.1471000099999898E-2"/>
    <n v="7.0599998971965228E-9"/>
    <m/>
  </r>
  <r>
    <x v="27"/>
    <s v="34019"/>
    <s v="Gilbert Generating Station"/>
    <n v="7312511"/>
    <n v="10666313"/>
    <s v="2393_G_7"/>
    <x v="0"/>
    <x v="0"/>
    <n v="2.1"/>
    <n v="2.0483557129999999"/>
    <n v="2.0483555899999999"/>
    <n v="-1.2299999996301381E-7"/>
    <m/>
  </r>
  <r>
    <x v="27"/>
    <s v="34019"/>
    <s v="Gilbert Generating Station"/>
    <n v="7312511"/>
    <n v="10666313"/>
    <s v="2393_G_7"/>
    <x v="0"/>
    <x v="1"/>
    <n v="0"/>
    <n v="4.2719497680000003E-2"/>
    <n v="4.2719500100000002E-2"/>
    <n v="2.4199999990037746E-9"/>
    <m/>
  </r>
  <r>
    <x v="27"/>
    <s v="34019"/>
    <s v="Gilbert Generating Station"/>
    <n v="7312511"/>
    <n v="10666913"/>
    <s v="2393_G_6"/>
    <x v="0"/>
    <x v="0"/>
    <n v="1.6"/>
    <n v="1.558559448"/>
    <n v="1.5585586299999901"/>
    <n v="-8.180000099500262E-7"/>
    <m/>
  </r>
  <r>
    <x v="27"/>
    <s v="34019"/>
    <s v="Gilbert Generating Station"/>
    <n v="7312511"/>
    <n v="10666913"/>
    <s v="2393_G_6"/>
    <x v="0"/>
    <x v="1"/>
    <n v="0"/>
    <n v="4.9160976410000001E-2"/>
    <n v="4.9161000300999999E-2"/>
    <n v="2.3890999997777662E-8"/>
    <m/>
  </r>
  <r>
    <x v="27"/>
    <s v="34019"/>
    <s v="Gilbert Generating Station"/>
    <n v="7312511"/>
    <n v="10667013"/>
    <s v="2393_G_9"/>
    <x v="0"/>
    <x v="0"/>
    <n v="4.5"/>
    <n v="4.4589711914999999"/>
    <n v="4.4589714809999998"/>
    <n v="2.8949999997252007E-7"/>
    <m/>
  </r>
  <r>
    <x v="27"/>
    <s v="34019"/>
    <s v="Gilbert Generating Station"/>
    <n v="7312511"/>
    <n v="10667013"/>
    <s v="2393_G_9"/>
    <x v="0"/>
    <x v="1"/>
    <n v="0"/>
    <n v="6.7626991250000004E-2"/>
    <n v="6.7627000039999996E-2"/>
    <n v="8.7899999917651073E-9"/>
    <m/>
  </r>
  <r>
    <x v="27"/>
    <s v="34021"/>
    <s v="PSEG FOSSIL LLC MERCER GENERATING STATION"/>
    <n v="7474911"/>
    <n v="12061313"/>
    <s v="2408_B_1"/>
    <x v="0"/>
    <x v="0"/>
    <n v="6.7548000000000004"/>
    <n v="6.7547626950000002"/>
    <n v="6.7547643989999901"/>
    <n v="1.7039999899992608E-6"/>
    <m/>
  </r>
  <r>
    <x v="27"/>
    <s v="34021"/>
    <s v="PSEG FOSSIL LLC MERCER GENERATING STATION"/>
    <n v="7474911"/>
    <n v="12061313"/>
    <s v="2408_B_1"/>
    <x v="0"/>
    <x v="1"/>
    <n v="1.4480999999999999"/>
    <n v="1.4481029054999901"/>
    <n v="1.4481029999999999"/>
    <n v="9.4500009817366504E-8"/>
    <m/>
  </r>
  <r>
    <x v="27"/>
    <s v="34021"/>
    <s v="PSEG FOSSIL LLC MERCER GENERATING STATION"/>
    <n v="7474911"/>
    <n v="12061613"/>
    <s v="2408_B_2"/>
    <x v="0"/>
    <x v="0"/>
    <n v="19.434799999999999"/>
    <n v="13.79555371"/>
    <n v="13.795548799900001"/>
    <n v="-4.9100999994777794E-6"/>
    <m/>
  </r>
  <r>
    <x v="27"/>
    <s v="34021"/>
    <s v="PSEG FOSSIL LLC MERCER GENERATING STATION"/>
    <n v="7474911"/>
    <n v="12061613"/>
    <s v="2408_B_2"/>
    <x v="0"/>
    <x v="1"/>
    <n v="2.2275999999999998"/>
    <n v="2.2275981444999999"/>
    <n v="2.2275990000000001"/>
    <n v="8.5550000017420302E-7"/>
    <m/>
  </r>
  <r>
    <x v="27"/>
    <s v="34021"/>
    <s v="Veolia Energy Trenton, L.P."/>
    <n v="8238011"/>
    <n v="5148413"/>
    <s v="50094_G_7213"/>
    <x v="1"/>
    <x v="0"/>
    <n v="29.69"/>
    <m/>
    <n v="29.746738709599899"/>
    <n v="5.6738709599898129E-2"/>
    <m/>
  </r>
  <r>
    <x v="27"/>
    <s v="34021"/>
    <s v="Veolia Energy Trenton, L.P."/>
    <n v="8238011"/>
    <n v="5148413"/>
    <s v="50094_G_7213"/>
    <x v="1"/>
    <x v="1"/>
    <n v="0.33999999999999903"/>
    <m/>
    <n v="0.34064974471999998"/>
    <n v="6.497447200009554E-4"/>
    <m/>
  </r>
  <r>
    <x v="27"/>
    <s v="34023"/>
    <s v="EFS Parlin Holdings, LLC"/>
    <n v="6719511"/>
    <n v="12843913"/>
    <s v="50799_M_GEN4"/>
    <x v="0"/>
    <x v="0"/>
    <n v="13.08"/>
    <n v="13.069418945000001"/>
    <n v="6.2173314479359902"/>
    <n v="-6.8520874970640104"/>
    <m/>
  </r>
  <r>
    <x v="27"/>
    <s v="34023"/>
    <s v="EFS Parlin Holdings, LLC"/>
    <n v="6719511"/>
    <n v="12843913"/>
    <s v="50799_M_GEN4"/>
    <x v="0"/>
    <x v="1"/>
    <n v="0.122499999999999"/>
    <n v="0.13591547395"/>
    <n v="6.4421998534599997E-2"/>
    <n v="-7.1493475415400007E-2"/>
    <m/>
  </r>
  <r>
    <x v="27"/>
    <s v="34023"/>
    <s v="MCUA Landfill Gas Utilization Project"/>
    <n v="6719911"/>
    <n v="12840813"/>
    <s v="56119_G_300"/>
    <x v="1"/>
    <x v="0"/>
    <n v="39.729999999999997"/>
    <m/>
    <n v="39.8388562439997"/>
    <n v="0.10885624399970339"/>
    <m/>
  </r>
  <r>
    <x v="27"/>
    <s v="34023"/>
    <s v="MCUA Landfill Gas Utilization Project"/>
    <n v="6719911"/>
    <n v="12840813"/>
    <s v="56119_G_300"/>
    <x v="1"/>
    <x v="1"/>
    <n v="30.65"/>
    <m/>
    <n v="30.733971233999799"/>
    <n v="8.3971233999800887E-2"/>
    <m/>
  </r>
  <r>
    <x v="27"/>
    <s v="34023"/>
    <s v="NORTH JERSEY ENERGY ASSOC A LP"/>
    <n v="6719711"/>
    <n v="12842413"/>
    <s v="10308_G_CT2"/>
    <x v="0"/>
    <x v="0"/>
    <n v="148.30000000000001"/>
    <n v="148.3107656"/>
    <n v="148.31075400999899"/>
    <n v="-1.1590001008698891E-5"/>
    <m/>
  </r>
  <r>
    <x v="27"/>
    <s v="34023"/>
    <s v="NORTH JERSEY ENERGY ASSOC A LP"/>
    <n v="6719711"/>
    <n v="12842413"/>
    <s v="10308_G_CT2"/>
    <x v="0"/>
    <x v="1"/>
    <n v="1.1000000000000001"/>
    <n v="1.1535893555000001"/>
    <n v="1.1535905252"/>
    <n v="1.1696999999699642E-6"/>
    <m/>
  </r>
  <r>
    <x v="27"/>
    <s v="34023"/>
    <s v="NORTH JERSEY ENERGY ASSOC A LP"/>
    <n v="6719711"/>
    <n v="12842713"/>
    <s v="10308_G_CT1"/>
    <x v="0"/>
    <x v="0"/>
    <n v="142.9"/>
    <n v="142.47395309999999"/>
    <n v="142.4740281"/>
    <n v="7.5000000009595169E-5"/>
    <m/>
  </r>
  <r>
    <x v="27"/>
    <s v="34023"/>
    <s v="NORTH JERSEY ENERGY ASSOC A LP"/>
    <n v="6719711"/>
    <n v="12842713"/>
    <s v="10308_G_CT1"/>
    <x v="0"/>
    <x v="1"/>
    <n v="1.2"/>
    <n v="1.1997209474999999"/>
    <n v="1.19972007949999"/>
    <n v="-8.6800000986819725E-7"/>
    <m/>
  </r>
  <r>
    <x v="27"/>
    <s v="34023"/>
    <s v="RED OAK POWER LLC"/>
    <n v="7621611"/>
    <n v="11830313"/>
    <s v="55239_M_0001"/>
    <x v="0"/>
    <x v="0"/>
    <n v="218.039999999999"/>
    <n v="217.92367970000001"/>
    <n v="74.153139250999999"/>
    <n v="-143.77054044900001"/>
    <m/>
  </r>
  <r>
    <x v="27"/>
    <s v="34023"/>
    <s v="RED OAK POWER LLC"/>
    <n v="7621611"/>
    <n v="11830313"/>
    <s v="55239_M_0001"/>
    <x v="0"/>
    <x v="1"/>
    <n v="8.6"/>
    <n v="12.9080957029999"/>
    <n v="4.3772830895299997"/>
    <n v="-8.5308126134698998"/>
    <m/>
  </r>
  <r>
    <x v="27"/>
    <s v="34023"/>
    <s v="Sayreville Generating Station (JCP&amp;L)"/>
    <n v="7621211"/>
    <n v="11834713"/>
    <s v="2390_G_GT4"/>
    <x v="0"/>
    <x v="0"/>
    <n v="0.24"/>
    <n v="1.1118500974999901"/>
    <n v="1.1118500766999999"/>
    <n v="-2.0799990174680261E-8"/>
    <m/>
  </r>
  <r>
    <x v="27"/>
    <s v="34023"/>
    <s v="Sayreville Generating Station (JCP&amp;L)"/>
    <n v="7621211"/>
    <n v="11834713"/>
    <s v="2390_G_GT4"/>
    <x v="0"/>
    <x v="1"/>
    <n v="0.02"/>
    <n v="0.37959997559999997"/>
    <n v="0.3796000001"/>
    <n v="2.4500000028737645E-8"/>
    <m/>
  </r>
  <r>
    <x v="27"/>
    <s v="34023"/>
    <s v="Sayreville Generating Station (JCP&amp;L)"/>
    <n v="7621211"/>
    <n v="11834813"/>
    <s v="2390_G_GT3"/>
    <x v="0"/>
    <x v="0"/>
    <n v="0.48"/>
    <n v="2.0602998045000001"/>
    <n v="2.06030025199999"/>
    <n v="4.4749998995285978E-7"/>
    <m/>
  </r>
  <r>
    <x v="27"/>
    <s v="34023"/>
    <s v="Sayreville Generating Station (JCP&amp;L)"/>
    <n v="7621211"/>
    <n v="11834813"/>
    <s v="2390_G_GT3"/>
    <x v="0"/>
    <x v="1"/>
    <n v="0.06"/>
    <n v="0.38145001220000002"/>
    <n v="0.38145005111000002"/>
    <n v="3.8909999999781064E-8"/>
    <m/>
  </r>
  <r>
    <x v="27"/>
    <s v="34023"/>
    <s v="Sayreville Generating Station (JCP&amp;L)"/>
    <n v="7621211"/>
    <n v="11834913"/>
    <s v="2390_G_GT2"/>
    <x v="0"/>
    <x v="0"/>
    <n v="0.3"/>
    <n v="2.2250495605"/>
    <n v="2.225050199"/>
    <n v="6.3849999998311091E-7"/>
    <m/>
  </r>
  <r>
    <x v="27"/>
    <s v="34023"/>
    <s v="Sayreville Generating Station (JCP&amp;L)"/>
    <n v="7621211"/>
    <n v="11834913"/>
    <s v="2390_G_GT2"/>
    <x v="0"/>
    <x v="1"/>
    <n v="0.01"/>
    <n v="0.17414997865000001"/>
    <n v="0.17415000999999999"/>
    <n v="3.1349999984886523E-8"/>
    <m/>
  </r>
  <r>
    <x v="27"/>
    <s v="34023"/>
    <s v="Sayreville Generating Station (JCP&amp;L)"/>
    <n v="7621211"/>
    <n v="11835313"/>
    <s v="2390_G_GT1"/>
    <x v="0"/>
    <x v="0"/>
    <n v="0.34"/>
    <n v="2.1313002929999998"/>
    <n v="2.1313000980000001"/>
    <n v="-1.9499999970307158E-7"/>
    <m/>
  </r>
  <r>
    <x v="27"/>
    <s v="34023"/>
    <s v="Sayreville Generating Station (JCP&amp;L)"/>
    <n v="7621211"/>
    <n v="11835313"/>
    <s v="2390_G_GT1"/>
    <x v="0"/>
    <x v="1"/>
    <n v="0.02"/>
    <n v="0.390699951149999"/>
    <n v="0.39069999999999999"/>
    <n v="4.8850000988753806E-8"/>
    <m/>
  </r>
  <r>
    <x v="27"/>
    <s v="34023"/>
    <s v="Sewaren Generating Station"/>
    <n v="6719611"/>
    <n v="12842813"/>
    <s v="2411_B_3"/>
    <x v="0"/>
    <x v="0"/>
    <n v="5.82"/>
    <n v="5.8202089849999998"/>
    <n v="5.8202106100100002"/>
    <n v="1.6250100003389889E-6"/>
    <m/>
  </r>
  <r>
    <x v="27"/>
    <s v="34023"/>
    <s v="Sewaren Generating Station"/>
    <n v="6719611"/>
    <n v="12842813"/>
    <s v="2411_B_3"/>
    <x v="0"/>
    <x v="1"/>
    <n v="6.8000000000000005E-2"/>
    <n v="6.7969230650000004E-2"/>
    <n v="6.7969313000000003E-2"/>
    <n v="8.2349999999675738E-8"/>
    <m/>
  </r>
  <r>
    <x v="27"/>
    <s v="34023"/>
    <s v="Sewaren Generating Station"/>
    <n v="6719611"/>
    <n v="12842913"/>
    <s v="2411_B_1"/>
    <x v="0"/>
    <x v="0"/>
    <n v="11.9998"/>
    <m/>
    <n v="12.0227318469999"/>
    <n v="2.2931846999899363E-2"/>
    <m/>
  </r>
  <r>
    <x v="27"/>
    <s v="34023"/>
    <s v="Sewaren Generating Station"/>
    <n v="6719611"/>
    <n v="12842913"/>
    <s v="2411_B_1"/>
    <x v="0"/>
    <x v="1"/>
    <n v="7.7399999999999899E-2"/>
    <n v="7.6449882499999997E-2"/>
    <n v="7.7547913329999899E-2"/>
    <n v="1.098030829999902E-3"/>
    <m/>
  </r>
  <r>
    <x v="27"/>
    <s v="34023"/>
    <s v="Sewaren Generating Station"/>
    <n v="6719611"/>
    <n v="12843013"/>
    <s v="2411_B_2"/>
    <x v="0"/>
    <x v="0"/>
    <n v="21.2135"/>
    <m/>
    <n v="21.254038959999999"/>
    <n v="4.0538959999999236E-2"/>
    <m/>
  </r>
  <r>
    <x v="27"/>
    <s v="34023"/>
    <s v="Sewaren Generating Station"/>
    <n v="6719611"/>
    <n v="12843013"/>
    <s v="2411_B_2"/>
    <x v="0"/>
    <x v="1"/>
    <n v="0.10349999999999999"/>
    <n v="0.10302417755"/>
    <n v="0.10369779471"/>
    <n v="6.7361716000000071E-4"/>
    <m/>
  </r>
  <r>
    <x v="27"/>
    <s v="34023"/>
    <s v="Sewaren Generating Station"/>
    <n v="6719611"/>
    <n v="12843113"/>
    <s v="2411_B_4"/>
    <x v="0"/>
    <x v="0"/>
    <n v="6.7411000000000003"/>
    <n v="6.6608637699999997"/>
    <n v="6.6608601299999899"/>
    <n v="-3.6400000098524288E-6"/>
    <m/>
  </r>
  <r>
    <x v="27"/>
    <s v="34023"/>
    <s v="Sewaren Generating Station"/>
    <n v="6719611"/>
    <n v="12843113"/>
    <s v="2411_B_4"/>
    <x v="0"/>
    <x v="1"/>
    <n v="0.15090000000000001"/>
    <n v="7.5466621400000003E-2"/>
    <n v="7.5466510309999998E-2"/>
    <n v="-1.1109000000453229E-7"/>
    <m/>
  </r>
  <r>
    <x v="27"/>
    <s v="34023"/>
    <s v="Woodbridge Energy Center"/>
    <n v="17798211"/>
    <n v="124746613"/>
    <s v="57839_M_CT001"/>
    <x v="0"/>
    <x v="0"/>
    <n v="84"/>
    <n v="83.952445310000002"/>
    <n v="41.288996386000001"/>
    <n v="-42.663448924000001"/>
    <m/>
  </r>
  <r>
    <x v="27"/>
    <s v="34023"/>
    <s v="Woodbridge Energy Center"/>
    <n v="17798211"/>
    <n v="124746613"/>
    <s v="57839_M_CT001"/>
    <x v="0"/>
    <x v="1"/>
    <n v="0.88"/>
    <n v="8.9424389644999902"/>
    <n v="4.4074208222899998"/>
    <n v="-4.5350181422099904"/>
    <m/>
  </r>
  <r>
    <x v="27"/>
    <s v="34029"/>
    <s v="Essential Power Operating Company LLC"/>
    <n v="8174211"/>
    <n v="4463313"/>
    <s v="54640_M_GEN1"/>
    <x v="0"/>
    <x v="0"/>
    <n v="90.39"/>
    <n v="90.332726559999998"/>
    <n v="41.658521962923899"/>
    <n v="-48.674204597076098"/>
    <m/>
  </r>
  <r>
    <x v="27"/>
    <s v="34029"/>
    <s v="Essential Power Operating Company LLC"/>
    <n v="8174211"/>
    <n v="4463313"/>
    <s v="54640_M_GEN1"/>
    <x v="0"/>
    <x v="1"/>
    <n v="3.2299999999999902"/>
    <n v="3.1986990964999999"/>
    <n v="1.61828835892039"/>
    <n v="-1.5804107375796099"/>
    <m/>
  </r>
  <r>
    <x v="27"/>
    <s v="34029"/>
    <s v="Essential Power Operating Company LLC"/>
    <n v="8174211"/>
    <n v="65965113"/>
    <s v="55938_M_OPP4"/>
    <x v="0"/>
    <x v="0"/>
    <n v="58.389999999999901"/>
    <n v="58.388705080000001"/>
    <n v="29.805781674311"/>
    <n v="-28.582923405689002"/>
    <m/>
  </r>
  <r>
    <x v="27"/>
    <s v="34029"/>
    <s v="Essential Power Operating Company LLC"/>
    <n v="8174211"/>
    <n v="65965113"/>
    <s v="55938_M_OPP4"/>
    <x v="0"/>
    <x v="1"/>
    <n v="1.0900000000000001"/>
    <n v="1.0838858645"/>
    <n v="0.53817103072109895"/>
    <n v="-0.54571483377890107"/>
    <m/>
  </r>
  <r>
    <x v="27"/>
    <s v="34029"/>
    <s v="Forked River Power, LLC"/>
    <n v="5111011"/>
    <n v="24651813"/>
    <s v="7138_G_2"/>
    <x v="0"/>
    <x v="0"/>
    <n v="2.3960999999999899"/>
    <n v="7.4436044900000002"/>
    <n v="7.4435999656699998"/>
    <n v="-4.524330000421628E-6"/>
    <m/>
  </r>
  <r>
    <x v="27"/>
    <s v="34029"/>
    <s v="Forked River Power, LLC"/>
    <n v="5111011"/>
    <n v="24651813"/>
    <s v="7138_G_2"/>
    <x v="0"/>
    <x v="1"/>
    <n v="1.6400000000000001E-2"/>
    <n v="0.1394002838"/>
    <n v="0.13940002532179899"/>
    <n v="-2.5847820100954877E-7"/>
    <m/>
  </r>
  <r>
    <x v="27"/>
    <s v="34029"/>
    <s v="Forked River Power, LLC"/>
    <n v="5111011"/>
    <n v="24651913"/>
    <s v="7138_G_1"/>
    <x v="0"/>
    <x v="0"/>
    <n v="2.0160999999999998"/>
    <n v="8.3681093749999995"/>
    <n v="8.3681010120699995"/>
    <n v="-8.3629300000609419E-6"/>
    <m/>
  </r>
  <r>
    <x v="27"/>
    <s v="34029"/>
    <s v="Forked River Power, LLC"/>
    <n v="5111011"/>
    <n v="24651913"/>
    <s v="7138_G_1"/>
    <x v="0"/>
    <x v="1"/>
    <n v="2.9499999999999901E-2"/>
    <n v="0.23284947205000001"/>
    <n v="0.23285001356759999"/>
    <n v="5.4151759998344318E-7"/>
    <m/>
  </r>
  <r>
    <x v="27"/>
    <s v="34033"/>
    <s v="CARNEYS POINT GENERATING PLANT"/>
    <n v="7989011"/>
    <n v="5126613"/>
    <s v="10566_B_BOIL2"/>
    <x v="0"/>
    <x v="0"/>
    <n v="301.12"/>
    <n v="323.97771875000001"/>
    <n v="323.977921607599"/>
    <n v="2.0285759899252298E-4"/>
    <m/>
  </r>
  <r>
    <x v="27"/>
    <s v="34033"/>
    <s v="CARNEYS POINT GENERATING PLANT"/>
    <n v="7989011"/>
    <n v="5126613"/>
    <s v="10566_B_BOIL2"/>
    <x v="0"/>
    <x v="1"/>
    <n v="345.57"/>
    <n v="416.94824999999997"/>
    <n v="416.94792504959997"/>
    <n v="-3.2495039999957953E-4"/>
    <m/>
  </r>
  <r>
    <x v="27"/>
    <s v="34033"/>
    <s v="CARNEYS POINT GENERATING PLANT"/>
    <n v="7989011"/>
    <n v="90352313"/>
    <s v="10566_B_BOIL1"/>
    <x v="0"/>
    <x v="0"/>
    <n v="347.86"/>
    <n v="367.3973125"/>
    <n v="367.39655876720002"/>
    <n v="-7.5373279997847931E-4"/>
    <m/>
  </r>
  <r>
    <x v="27"/>
    <s v="34033"/>
    <s v="CARNEYS POINT GENERATING PLANT"/>
    <n v="7989011"/>
    <n v="90352313"/>
    <s v="10566_B_BOIL1"/>
    <x v="0"/>
    <x v="1"/>
    <n v="382.46"/>
    <n v="449.83987500000001"/>
    <n v="449.84006683680002"/>
    <n v="1.9183680001333414E-4"/>
    <m/>
  </r>
  <r>
    <x v="27"/>
    <s v="34033"/>
    <s v="PSEG Nuclear LLC Hope Crk-Salem Gen Stations"/>
    <n v="7991211"/>
    <n v="66021513"/>
    <s v="2410_G_3"/>
    <x v="0"/>
    <x v="0"/>
    <n v="0.83020000000000005"/>
    <n v="1.1628000489999999"/>
    <n v="1.1628000599999999"/>
    <n v="1.1000000021965661E-8"/>
    <m/>
  </r>
  <r>
    <x v="27"/>
    <s v="34033"/>
    <s v="PSEG Nuclear LLC Hope Crk-Salem Gen Stations"/>
    <n v="7991211"/>
    <n v="66021513"/>
    <s v="2410_G_3"/>
    <x v="0"/>
    <x v="1"/>
    <n v="1.4E-3"/>
    <n v="0.29360000609999998"/>
    <n v="0.29360003000000001"/>
    <n v="2.3900000034604574E-8"/>
    <m/>
  </r>
  <r>
    <x v="27"/>
    <s v="34033"/>
    <s v="Pedricktown Cogeneration Plant"/>
    <n v="7988911"/>
    <n v="5127913"/>
    <s v="10099_G_GEN2"/>
    <x v="0"/>
    <x v="0"/>
    <n v="24.54"/>
    <n v="24.36333789"/>
    <n v="24.363361631998"/>
    <n v="2.3741997999593423E-5"/>
    <m/>
  </r>
  <r>
    <x v="27"/>
    <s v="34033"/>
    <s v="Pedricktown Cogeneration Plant"/>
    <n v="7988911"/>
    <n v="5127913"/>
    <s v="10099_G_GEN2"/>
    <x v="0"/>
    <x v="1"/>
    <n v="0.502"/>
    <n v="0.44288504029999998"/>
    <n v="0.44288502887730002"/>
    <n v="-1.1422699952579052E-8"/>
    <m/>
  </r>
  <r>
    <x v="27"/>
    <s v="34039"/>
    <s v="Cogen Technologies Linden Venture, L.P."/>
    <n v="7990011"/>
    <n v="5104413"/>
    <s v="50006_G_GTG3"/>
    <x v="0"/>
    <x v="0"/>
    <n v="75.31"/>
    <n v="76.155132800000004"/>
    <n v="76.154969325981995"/>
    <n v="-1.6347401800942407E-4"/>
    <m/>
  </r>
  <r>
    <x v="27"/>
    <s v="34039"/>
    <s v="Cogen Technologies Linden Venture, L.P."/>
    <n v="7990011"/>
    <n v="5104413"/>
    <s v="50006_G_GTG3"/>
    <x v="0"/>
    <x v="1"/>
    <n v="1.8459000000000001"/>
    <n v="1.8600388184999901"/>
    <n v="1.8600376584071101"/>
    <n v="-1.1600928799815335E-6"/>
    <m/>
  </r>
  <r>
    <x v="27"/>
    <s v="34039"/>
    <s v="Cogen Technologies Linden Venture, L.P."/>
    <n v="7990011"/>
    <n v="5104513"/>
    <s v="50006_G_GTG1"/>
    <x v="0"/>
    <x v="0"/>
    <n v="63.37"/>
    <n v="64.032070300000001"/>
    <n v="64.032062827763596"/>
    <n v="-7.4722364047374867E-6"/>
    <m/>
  </r>
  <r>
    <x v="27"/>
    <s v="34039"/>
    <s v="Cogen Technologies Linden Venture, L.P."/>
    <n v="7990011"/>
    <n v="5104513"/>
    <s v="50006_G_GTG1"/>
    <x v="0"/>
    <x v="1"/>
    <n v="1.5667"/>
    <n v="1.579465576"/>
    <n v="1.5794646552710601"/>
    <n v="-9.2072893997929839E-7"/>
    <m/>
  </r>
  <r>
    <x v="27"/>
    <s v="34039"/>
    <s v="Cogen Technologies Linden Venture, L.P."/>
    <n v="7990011"/>
    <n v="5104913"/>
    <s v="50006_G_GTG2"/>
    <x v="0"/>
    <x v="0"/>
    <n v="69.37"/>
    <n v="70.216250000000002"/>
    <n v="70.216247249014003"/>
    <n v="-2.750985999000477E-6"/>
    <m/>
  </r>
  <r>
    <x v="27"/>
    <s v="34039"/>
    <s v="Cogen Technologies Linden Venture, L.P."/>
    <n v="7990011"/>
    <n v="5104913"/>
    <s v="50006_G_GTG2"/>
    <x v="0"/>
    <x v="1"/>
    <n v="1.748"/>
    <n v="1.77419372549999"/>
    <n v="1.7741971918628101"/>
    <n v="3.46636282011481E-6"/>
    <m/>
  </r>
  <r>
    <x v="27"/>
    <s v="34039"/>
    <s v="Cogen Technologies Linden Venture, L.P."/>
    <n v="7990011"/>
    <n v="5105013"/>
    <s v="50006_G_GTG4"/>
    <x v="0"/>
    <x v="0"/>
    <n v="74.540000000000006"/>
    <n v="75.501460949999995"/>
    <n v="75.501650580152997"/>
    <n v="1.8963015300244024E-4"/>
    <m/>
  </r>
  <r>
    <x v="27"/>
    <s v="34039"/>
    <s v="Cogen Technologies Linden Venture, L.P."/>
    <n v="7990011"/>
    <n v="5105013"/>
    <s v="50006_G_GTG4"/>
    <x v="0"/>
    <x v="1"/>
    <n v="1.8466"/>
    <n v="1.8873417969999899"/>
    <n v="1.8873381207743001"/>
    <n v="-3.6762256898636991E-6"/>
    <m/>
  </r>
  <r>
    <x v="27"/>
    <s v="34039"/>
    <s v="Cogen Technologies Linden Venture, L.P."/>
    <n v="7990011"/>
    <n v="5105213"/>
    <s v="50006_G_GTG5"/>
    <x v="0"/>
    <x v="0"/>
    <n v="77.53"/>
    <n v="78.465148449999901"/>
    <n v="78.464953222491005"/>
    <n v="-1.9522750889677809E-4"/>
    <m/>
  </r>
  <r>
    <x v="27"/>
    <s v="34039"/>
    <s v="Cogen Technologies Linden Venture, L.P."/>
    <n v="7990011"/>
    <n v="5105213"/>
    <s v="50006_G_GTG5"/>
    <x v="0"/>
    <x v="1"/>
    <n v="1.9325999999999901"/>
    <n v="1.95939648449999"/>
    <n v="1.9594035849906"/>
    <n v="7.100490609923682E-6"/>
    <m/>
  </r>
  <r>
    <x v="27"/>
    <s v="34039"/>
    <s v="Cogen Technologies Linden Venture, L.P."/>
    <n v="7990011"/>
    <n v="65946113"/>
    <s v="50006_G_GTG6"/>
    <x v="0"/>
    <x v="0"/>
    <n v="36.82"/>
    <n v="38.905855469999999"/>
    <n v="38.906110577710002"/>
    <n v="2.5510771000369914E-4"/>
    <m/>
  </r>
  <r>
    <x v="27"/>
    <s v="34039"/>
    <s v="Cogen Technologies Linden Venture, L.P."/>
    <n v="7990011"/>
    <n v="65946113"/>
    <s v="50006_G_GTG6"/>
    <x v="0"/>
    <x v="1"/>
    <n v="4.2244999999999999"/>
    <n v="4.2293530275000002"/>
    <n v="4.2293499206062997"/>
    <n v="-3.1068937005329644E-6"/>
    <m/>
  </r>
  <r>
    <x v="27"/>
    <s v="34039"/>
    <s v="EF KENILWORTH LLC"/>
    <n v="7548611"/>
    <n v="12702413"/>
    <s v="10805_G_GEN2"/>
    <x v="0"/>
    <x v="0"/>
    <n v="87.171000000000006"/>
    <n v="87.173249999999996"/>
    <n v="87.173111629999994"/>
    <n v="-1.3837000000194166E-4"/>
    <m/>
  </r>
  <r>
    <x v="27"/>
    <s v="34039"/>
    <s v="EF KENILWORTH LLC"/>
    <n v="7548611"/>
    <n v="12702413"/>
    <s v="10805_G_GEN2"/>
    <x v="0"/>
    <x v="1"/>
    <n v="0.43"/>
    <m/>
    <n v="0.43000100402000002"/>
    <n v="1.004020000028305E-6"/>
    <m/>
  </r>
  <r>
    <x v="27"/>
    <s v="34039"/>
    <s v="PSEG Fossil LLC Linden Gen St &amp; PSE&amp;G SNG Plt"/>
    <n v="7990111"/>
    <n v="5103913"/>
    <s v="2406_M_8"/>
    <x v="0"/>
    <x v="0"/>
    <n v="21.117999999999999"/>
    <n v="21.088059080000001"/>
    <n v="4.5117451699729996"/>
    <n v="-16.576313910027"/>
    <m/>
  </r>
  <r>
    <x v="27"/>
    <s v="34039"/>
    <s v="PSEG Fossil LLC Linden Gen St &amp; PSE&amp;G SNG Plt"/>
    <n v="7990111"/>
    <n v="5103913"/>
    <s v="2406_M_8"/>
    <x v="0"/>
    <x v="1"/>
    <n v="0.291799999999999"/>
    <n v="0.29185348509999998"/>
    <n v="6.3895001905803994E-2"/>
    <n v="-0.22795848319419598"/>
    <m/>
  </r>
  <r>
    <x v="27"/>
    <s v="34039"/>
    <s v="PSEG Fossil LLC Linden Gen St &amp; PSE&amp;G SNG Plt"/>
    <n v="7990111"/>
    <n v="66146013"/>
    <s v="2406_M_2201"/>
    <x v="0"/>
    <x v="0"/>
    <n v="109.47389999999901"/>
    <n v="115.28677539"/>
    <n v="28.995639515809899"/>
    <n v="-86.291135874190104"/>
    <m/>
  </r>
  <r>
    <x v="27"/>
    <s v="34039"/>
    <s v="PSEG Fossil LLC Linden Gen St &amp; PSE&amp;G SNG Plt"/>
    <n v="7990111"/>
    <n v="66146013"/>
    <s v="2406_M_2201"/>
    <x v="0"/>
    <x v="1"/>
    <n v="13.6839"/>
    <n v="13.679291992"/>
    <n v="3.3821773586036099"/>
    <n v="-10.29711463339639"/>
    <m/>
  </r>
  <r>
    <x v="27"/>
    <s v="34039"/>
    <s v="Union County Resource Recovery Facility"/>
    <n v="7906111"/>
    <n v="3199913"/>
    <s v="50960_B_UNIT3"/>
    <x v="1"/>
    <x v="0"/>
    <n v="605.45000000000005"/>
    <m/>
    <n v="607.10879520000003"/>
    <n v="1.6587951999999859"/>
    <m/>
  </r>
  <r>
    <x v="27"/>
    <s v="34039"/>
    <s v="Union County Resource Recovery Facility"/>
    <n v="7906111"/>
    <n v="3199913"/>
    <s v="50960_B_UNIT3"/>
    <x v="1"/>
    <x v="1"/>
    <n v="32.573500000000003"/>
    <m/>
    <n v="32.662740360000001"/>
    <n v="8.924035999999802E-2"/>
    <m/>
  </r>
  <r>
    <x v="27"/>
    <s v="34041"/>
    <s v="Covanta Warren Energy Resource Co. L.P."/>
    <n v="7989511"/>
    <n v="5122213"/>
    <s v="10012_B_2"/>
    <x v="1"/>
    <x v="0"/>
    <n v="170.875799999999"/>
    <m/>
    <n v="171.343952981998"/>
    <n v="0.46815298199899757"/>
    <m/>
  </r>
  <r>
    <x v="27"/>
    <s v="34041"/>
    <s v="Covanta Warren Energy Resource Co. L.P."/>
    <n v="7989511"/>
    <n v="5122213"/>
    <s v="10012_B_2"/>
    <x v="1"/>
    <x v="1"/>
    <n v="5.6692999999999998"/>
    <m/>
    <n v="5.68483241399999"/>
    <n v="1.5532413999990169E-2"/>
    <m/>
  </r>
  <r>
    <x v="27"/>
    <s v="34041"/>
    <s v="Mars Chocolate NA LLC"/>
    <n v="7399311"/>
    <n v="9291313"/>
    <s v="10061_G_GEN1"/>
    <x v="1"/>
    <x v="0"/>
    <n v="10.337999999999999"/>
    <m/>
    <n v="10.366320480000001"/>
    <n v="2.8320480000001425E-2"/>
    <m/>
  </r>
  <r>
    <x v="27"/>
    <s v="34041"/>
    <s v="Mars Chocolate NA LLC"/>
    <n v="7399311"/>
    <n v="9291313"/>
    <s v="10061_G_GEN1"/>
    <x v="1"/>
    <x v="1"/>
    <n v="1.4339999999999999"/>
    <m/>
    <n v="1.437928356"/>
    <n v="3.9283560000000772E-3"/>
    <m/>
  </r>
  <r>
    <x v="28"/>
    <s v="35001"/>
    <s v="Reeves Generating Station"/>
    <n v="7532111"/>
    <n v="12669013"/>
    <s v="2450_B_3"/>
    <x v="0"/>
    <x v="0"/>
    <n v="115.3"/>
    <n v="114.90960939999999"/>
    <n v="114.90969282099999"/>
    <n v="8.3420999999361811E-5"/>
    <m/>
  </r>
  <r>
    <x v="28"/>
    <s v="35001"/>
    <s v="Reeves Generating Station"/>
    <n v="7532111"/>
    <n v="12669013"/>
    <s v="2450_B_3"/>
    <x v="0"/>
    <x v="1"/>
    <n v="0.3"/>
    <n v="0.29081430054999902"/>
    <n v="0.29081450550999999"/>
    <n v="2.0496000097125489E-7"/>
    <m/>
  </r>
  <r>
    <x v="28"/>
    <s v="35001"/>
    <s v="Reeves Generating Station"/>
    <n v="7532111"/>
    <n v="12669113"/>
    <s v="2450_B_1"/>
    <x v="0"/>
    <x v="0"/>
    <n v="59.6"/>
    <n v="59.549660150000001"/>
    <n v="59.549660021000001"/>
    <n v="-1.2900000001536682E-7"/>
    <m/>
  </r>
  <r>
    <x v="28"/>
    <s v="35001"/>
    <s v="Reeves Generating Station"/>
    <n v="7532111"/>
    <n v="12669113"/>
    <s v="2450_B_1"/>
    <x v="0"/>
    <x v="1"/>
    <n v="0.2"/>
    <n v="0.15846566769999901"/>
    <n v="0.1584655053"/>
    <n v="-1.6239999900413693E-7"/>
    <m/>
  </r>
  <r>
    <x v="28"/>
    <s v="35001"/>
    <s v="Reeves Generating Station"/>
    <n v="7532111"/>
    <n v="12669213"/>
    <s v="2450_B_2"/>
    <x v="0"/>
    <x v="0"/>
    <n v="50.1"/>
    <n v="48.70898047"/>
    <n v="48.709020821000003"/>
    <n v="4.0351000002658566E-5"/>
    <m/>
  </r>
  <r>
    <x v="28"/>
    <s v="35001"/>
    <s v="Reeves Generating Station"/>
    <n v="7532111"/>
    <n v="12669213"/>
    <s v="2450_B_2"/>
    <x v="0"/>
    <x v="1"/>
    <n v="0.1"/>
    <n v="0.1226491928"/>
    <n v="0.12264894229999999"/>
    <n v="-2.5050000000692574E-7"/>
    <m/>
  </r>
  <r>
    <x v="28"/>
    <s v="35001"/>
    <s v="Rio Bravo Generating Station"/>
    <n v="7532811"/>
    <n v="12663013"/>
    <s v="55039_G_GT1"/>
    <x v="0"/>
    <x v="0"/>
    <n v="22.681000000000001"/>
    <n v="22.680490235000001"/>
    <n v="22.680502705099901"/>
    <n v="1.2470099900241394E-5"/>
    <m/>
  </r>
  <r>
    <x v="28"/>
    <s v="35001"/>
    <s v="Rio Bravo Generating Station"/>
    <n v="7532811"/>
    <n v="12663013"/>
    <s v="55039_G_GT1"/>
    <x v="0"/>
    <x v="1"/>
    <n v="0.45500000000000002"/>
    <n v="0.45121954344999898"/>
    <n v="0.45121978201009899"/>
    <n v="2.3856010000766759E-7"/>
    <m/>
  </r>
  <r>
    <x v="28"/>
    <s v="35013"/>
    <s v="Afton Generating Station"/>
    <n v="7583911"/>
    <n v="82578113"/>
    <s v="55210_G_0002"/>
    <x v="0"/>
    <x v="0"/>
    <n v="39.799999999999997"/>
    <n v="39.833640625000001"/>
    <n v="39.833609629999899"/>
    <n v="-3.099500010250722E-5"/>
    <m/>
  </r>
  <r>
    <x v="28"/>
    <s v="35013"/>
    <s v="Afton Generating Station"/>
    <n v="7583911"/>
    <n v="82578113"/>
    <s v="55210_G_0002"/>
    <x v="0"/>
    <x v="1"/>
    <n v="1.4"/>
    <n v="1.3987176514999999"/>
    <n v="1.3987185592"/>
    <n v="9.0770000005235829E-7"/>
    <m/>
  </r>
  <r>
    <x v="28"/>
    <s v="35013"/>
    <s v="El Paso Electric - Rio Grande Generating Station"/>
    <n v="7581811"/>
    <n v="108981213"/>
    <s v="2444_G_9"/>
    <x v="0"/>
    <x v="0"/>
    <n v="9.4979999999999993"/>
    <n v="7.8366899400000003"/>
    <n v="7.8366859310999999"/>
    <n v="-4.0089000004073228E-6"/>
    <m/>
  </r>
  <r>
    <x v="28"/>
    <s v="35013"/>
    <s v="El Paso Electric - Rio Grande Generating Station"/>
    <n v="7581811"/>
    <n v="108981213"/>
    <s v="2444_G_9"/>
    <x v="0"/>
    <x v="1"/>
    <n v="0.19600000000000001"/>
    <n v="0.48556320189999902"/>
    <n v="0.48556400248999998"/>
    <n v="8.0059000095999977E-7"/>
    <m/>
  </r>
  <r>
    <x v="28"/>
    <s v="35013"/>
    <s v="El Paso Electric - Rio Grande Generating Station"/>
    <n v="7581811"/>
    <n v="82571913"/>
    <s v="2444_B_7"/>
    <x v="0"/>
    <x v="0"/>
    <n v="87.061999999999898"/>
    <n v="88.143460949999906"/>
    <n v="88.143335999999906"/>
    <n v="-1.2495000000001255E-4"/>
    <m/>
  </r>
  <r>
    <x v="28"/>
    <s v="35013"/>
    <s v="El Paso Electric - Rio Grande Generating Station"/>
    <n v="7581811"/>
    <n v="82571913"/>
    <s v="2444_B_7"/>
    <x v="0"/>
    <x v="1"/>
    <n v="0.39400000000000002"/>
    <n v="0.41831506349999997"/>
    <n v="0.41831000620999897"/>
    <n v="-5.0572900009981936E-6"/>
    <m/>
  </r>
  <r>
    <x v="28"/>
    <s v="35013"/>
    <s v="El Paso Electric - Rio Grande Generating Station"/>
    <n v="7581811"/>
    <n v="82572013"/>
    <s v="2444_B_6"/>
    <x v="0"/>
    <x v="0"/>
    <n v="90.536000000000001"/>
    <n v="90.563859399999998"/>
    <n v="90.563843300000002"/>
    <n v="-1.609999999629963E-5"/>
    <m/>
  </r>
  <r>
    <x v="28"/>
    <s v="35013"/>
    <s v="El Paso Electric - Rio Grande Generating Station"/>
    <n v="7581811"/>
    <n v="82572013"/>
    <s v="2444_B_6"/>
    <x v="0"/>
    <x v="1"/>
    <n v="0.23899999999999999"/>
    <n v="0.25409283444999903"/>
    <n v="0.25409303300000002"/>
    <n v="1.9855000099600062E-7"/>
    <m/>
  </r>
  <r>
    <x v="28"/>
    <s v="35013"/>
    <s v="El Paso Electric - Rio Grande Generating Station"/>
    <n v="7581811"/>
    <n v="82572113"/>
    <s v="2444_B_8"/>
    <x v="0"/>
    <x v="0"/>
    <n v="430.20800000000003"/>
    <n v="437.31562500000001"/>
    <n v="437.31569289999999"/>
    <n v="6.7899999976361869E-5"/>
    <m/>
  </r>
  <r>
    <x v="28"/>
    <s v="35013"/>
    <s v="El Paso Electric - Rio Grande Generating Station"/>
    <n v="7581811"/>
    <n v="82572113"/>
    <s v="2444_B_8"/>
    <x v="0"/>
    <x v="1"/>
    <n v="1.5089999999999999"/>
    <n v="1.6029259035000001"/>
    <n v="1.602923528"/>
    <n v="-2.3755000000402759E-6"/>
    <m/>
  </r>
  <r>
    <x v="28"/>
    <s v="35023"/>
    <s v="Lordsburg Generating Station"/>
    <n v="7994311"/>
    <n v="82504813"/>
    <s v="7967_G_GT1"/>
    <x v="0"/>
    <x v="0"/>
    <n v="3.6030000000000002"/>
    <n v="3.6034648439999901"/>
    <n v="3.603465065"/>
    <n v="2.21000009847927E-7"/>
    <m/>
  </r>
  <r>
    <x v="28"/>
    <s v="35023"/>
    <s v="Lordsburg Generating Station"/>
    <n v="7994311"/>
    <n v="82504813"/>
    <s v="7967_G_GT1"/>
    <x v="0"/>
    <x v="1"/>
    <n v="2.1999999999999999E-2"/>
    <n v="2.1881998060000001E-2"/>
    <n v="2.1882000039999999E-2"/>
    <n v="1.9799999972924809E-9"/>
    <m/>
  </r>
  <r>
    <x v="28"/>
    <s v="35023"/>
    <s v="Lordsburg Generating Station"/>
    <n v="7994311"/>
    <n v="82504913"/>
    <s v="7967_G_GT2"/>
    <x v="0"/>
    <x v="0"/>
    <n v="4.133"/>
    <n v="4.1325346679999999"/>
    <n v="4.1325340400000004"/>
    <n v="-6.2799999955842623E-7"/>
    <m/>
  </r>
  <r>
    <x v="28"/>
    <s v="35023"/>
    <s v="Lordsburg Generating Station"/>
    <n v="7994311"/>
    <n v="82504913"/>
    <s v="7967_G_GT2"/>
    <x v="0"/>
    <x v="1"/>
    <n v="2.3E-2"/>
    <n v="2.3101993559999999E-2"/>
    <n v="2.31020004311E-2"/>
    <n v="6.8711000014709533E-9"/>
    <m/>
  </r>
  <r>
    <x v="28"/>
    <s v="35023"/>
    <s v="Pyramid Generating Station"/>
    <n v="5213011"/>
    <n v="91583413"/>
    <s v="7975_G_4"/>
    <x v="0"/>
    <x v="0"/>
    <n v="1.8"/>
    <n v="1.83211901849999"/>
    <n v="1.8321190199999999"/>
    <n v="1.5000098940731732E-9"/>
    <m/>
  </r>
  <r>
    <x v="28"/>
    <s v="35023"/>
    <s v="Pyramid Generating Station"/>
    <n v="5213011"/>
    <n v="91583513"/>
    <s v="7975_G_3"/>
    <x v="0"/>
    <x v="0"/>
    <n v="1.1000000000000001"/>
    <n v="1.4416945800000001"/>
    <n v="1.4416944999999901"/>
    <n v="-8.0000009949898754E-8"/>
    <m/>
  </r>
  <r>
    <x v="28"/>
    <s v="35023"/>
    <s v="Pyramid Generating Station"/>
    <n v="5213011"/>
    <n v="91583613"/>
    <s v="7975_G_2"/>
    <x v="0"/>
    <x v="0"/>
    <n v="5.2"/>
    <n v="5.524222655"/>
    <n v="5.5242251400000004"/>
    <n v="2.485000000440607E-6"/>
    <m/>
  </r>
  <r>
    <x v="28"/>
    <s v="35023"/>
    <s v="Pyramid Generating Station"/>
    <n v="5213011"/>
    <n v="91583713"/>
    <s v="7975_G_1"/>
    <x v="0"/>
    <x v="0"/>
    <n v="5.7"/>
    <n v="5.7778266599999997"/>
    <n v="5.77782704"/>
    <n v="3.8000000035509629E-7"/>
    <m/>
  </r>
  <r>
    <x v="28"/>
    <s v="35025"/>
    <s v="Lea County Electric Cooperative Power Plant"/>
    <n v="17129011"/>
    <n v="113939413"/>
    <s v="57872_G_UNIT1"/>
    <x v="1"/>
    <x v="0"/>
    <n v="0.96099999999999997"/>
    <m/>
    <n v="0.96346056399999902"/>
    <n v="2.4605639999990547E-3"/>
    <m/>
  </r>
  <r>
    <x v="28"/>
    <s v="35025"/>
    <s v="Lea County Electric Cooperative Power Plant"/>
    <n v="17129011"/>
    <n v="113939413"/>
    <s v="57872_G_UNIT1"/>
    <x v="1"/>
    <x v="1"/>
    <n v="0.03"/>
    <m/>
    <n v="3.0076811219999899E-2"/>
    <n v="7.6811219999899788E-5"/>
    <m/>
  </r>
  <r>
    <x v="28"/>
    <s v="35025"/>
    <s v="Lea County Electric Cooperative Power Plant"/>
    <n v="17129011"/>
    <n v="113939513"/>
    <s v="57872_G_UNIT4"/>
    <x v="1"/>
    <x v="0"/>
    <n v="0.91100000000000003"/>
    <m/>
    <n v="0.91333252299999901"/>
    <n v="2.3325229999989761E-3"/>
    <m/>
  </r>
  <r>
    <x v="28"/>
    <s v="35025"/>
    <s v="Lea County Electric Cooperative Power Plant"/>
    <n v="17129011"/>
    <n v="113939513"/>
    <s v="57872_G_UNIT4"/>
    <x v="1"/>
    <x v="1"/>
    <n v="2.9000000000000001E-2"/>
    <m/>
    <n v="2.9074250400000001E-2"/>
    <n v="7.42503999999998E-5"/>
    <m/>
  </r>
  <r>
    <x v="28"/>
    <s v="35025"/>
    <s v="Lea County Electric Cooperative Power Plant"/>
    <n v="17129011"/>
    <n v="113939613"/>
    <s v="57872_G_UNIT5"/>
    <x v="1"/>
    <x v="0"/>
    <n v="0.96299999999999997"/>
    <m/>
    <n v="0.96546565499999903"/>
    <n v="2.4656549999990673E-3"/>
    <m/>
  </r>
  <r>
    <x v="28"/>
    <s v="35025"/>
    <s v="Lea County Electric Cooperative Power Plant"/>
    <n v="17129011"/>
    <n v="113939613"/>
    <s v="57872_G_UNIT5"/>
    <x v="1"/>
    <x v="1"/>
    <n v="0.03"/>
    <m/>
    <n v="3.0076811219999899E-2"/>
    <n v="7.6811219999899788E-5"/>
    <m/>
  </r>
  <r>
    <x v="28"/>
    <s v="35025"/>
    <s v="Lea County Electric Cooperative Power Plant"/>
    <n v="17129011"/>
    <n v="113940113"/>
    <s v="57872_G_UNIT2"/>
    <x v="1"/>
    <x v="0"/>
    <n v="0.94099999999999995"/>
    <m/>
    <n v="0.94340931100000003"/>
    <n v="2.4093110000000806E-3"/>
    <m/>
  </r>
  <r>
    <x v="28"/>
    <s v="35025"/>
    <s v="Lea County Electric Cooperative Power Plant"/>
    <n v="17129011"/>
    <n v="113940113"/>
    <s v="57872_G_UNIT2"/>
    <x v="1"/>
    <x v="1"/>
    <n v="0.03"/>
    <m/>
    <n v="3.0076811219999899E-2"/>
    <n v="7.6811219999899788E-5"/>
    <m/>
  </r>
  <r>
    <x v="28"/>
    <s v="35025"/>
    <s v="Lea County Electric Cooperative Power Plant"/>
    <n v="17129011"/>
    <n v="113940213"/>
    <s v="57872_G_UNIT3"/>
    <x v="1"/>
    <x v="0"/>
    <n v="0.95799999999999996"/>
    <m/>
    <n v="0.96045285999999896"/>
    <n v="2.4528599999990019E-3"/>
    <m/>
  </r>
  <r>
    <x v="28"/>
    <s v="35025"/>
    <s v="Lea County Electric Cooperative Power Plant"/>
    <n v="17129011"/>
    <n v="113940213"/>
    <s v="57872_G_UNIT3"/>
    <x v="1"/>
    <x v="1"/>
    <n v="0.03"/>
    <m/>
    <n v="3.0076811219999899E-2"/>
    <n v="7.6811219999899788E-5"/>
    <m/>
  </r>
  <r>
    <x v="28"/>
    <s v="35025"/>
    <s v="Lea Power Partners - Hobbs Generating Station"/>
    <n v="14627711"/>
    <n v="91585513"/>
    <s v="56458_G_GT2"/>
    <x v="0"/>
    <x v="0"/>
    <n v="51.81"/>
    <n v="45.017246094999997"/>
    <n v="45.017165439999999"/>
    <n v="-8.065499999787562E-5"/>
    <m/>
  </r>
  <r>
    <x v="28"/>
    <s v="35025"/>
    <s v="Lea Power Partners - Hobbs Generating Station"/>
    <n v="14627711"/>
    <n v="91585513"/>
    <s v="56458_G_GT2"/>
    <x v="0"/>
    <x v="1"/>
    <n v="8.8000000000000007"/>
    <n v="8.807390625"/>
    <n v="8.8073870519999904"/>
    <n v="-3.5730000096378944E-6"/>
    <m/>
  </r>
  <r>
    <x v="28"/>
    <s v="35025"/>
    <s v="Lea Power Partners - Hobbs Generating Station"/>
    <n v="14627711"/>
    <n v="91585713"/>
    <s v="56458_G_GT1"/>
    <x v="0"/>
    <x v="0"/>
    <n v="46.79"/>
    <n v="44.831945310000002"/>
    <n v="44.831944139999898"/>
    <n v="-1.1700001039116614E-6"/>
    <m/>
  </r>
  <r>
    <x v="28"/>
    <s v="35025"/>
    <s v="Lea Power Partners - Hobbs Generating Station"/>
    <n v="14627711"/>
    <n v="91585713"/>
    <s v="56458_G_GT1"/>
    <x v="0"/>
    <x v="1"/>
    <n v="9.1"/>
    <n v="9.0901503899999998"/>
    <n v="9.0901415209999907"/>
    <n v="-8.8690000090707599E-6"/>
    <m/>
  </r>
  <r>
    <x v="28"/>
    <s v="35025"/>
    <s v="Southwestern Public Service Co - Maddox Station"/>
    <n v="5228411"/>
    <n v="82518413"/>
    <s v="2446_G_3"/>
    <x v="1"/>
    <x v="0"/>
    <n v="0.28999999999999998"/>
    <m/>
    <n v="0.29005487804899999"/>
    <n v="5.4878049000006701E-5"/>
    <m/>
  </r>
  <r>
    <x v="28"/>
    <s v="35025"/>
    <s v="Southwestern Public Service Co - Maddox Station"/>
    <n v="5228411"/>
    <n v="82518413"/>
    <s v="2446_G_3"/>
    <x v="1"/>
    <x v="1"/>
    <n v="1E-3"/>
    <m/>
    <n v="1.0001893111446E-3"/>
    <n v="1.8931114459993376E-7"/>
    <m/>
  </r>
  <r>
    <x v="28"/>
    <s v="35025"/>
    <s v="Southwestern Public Service Co - Maddox Station"/>
    <n v="5228411"/>
    <n v="82518513"/>
    <s v="2446_G_2"/>
    <x v="1"/>
    <x v="0"/>
    <n v="132"/>
    <m/>
    <n v="132.02497933756001"/>
    <n v="2.4979337560012027E-2"/>
    <m/>
  </r>
  <r>
    <x v="28"/>
    <s v="35025"/>
    <s v="Southwestern Public Service Co - Maddox Station"/>
    <n v="5228411"/>
    <n v="82518513"/>
    <s v="2446_G_2"/>
    <x v="1"/>
    <x v="1"/>
    <n v="0.33"/>
    <m/>
    <n v="0.3300624693784"/>
    <n v="6.2469378399987452E-5"/>
    <m/>
  </r>
  <r>
    <x v="28"/>
    <s v="35025"/>
    <s v="Southwestern Public Service Co - Maddox Station"/>
    <n v="5228411"/>
    <n v="82518613"/>
    <s v="2446_B_051B"/>
    <x v="0"/>
    <x v="0"/>
    <n v="212"/>
    <n v="229.17406249999999"/>
    <n v="229.17451892"/>
    <n v="4.5642000000611915E-4"/>
    <m/>
  </r>
  <r>
    <x v="28"/>
    <s v="35025"/>
    <s v="Southwestern Public Service Co - Maddox Station"/>
    <n v="5228411"/>
    <n v="82518613"/>
    <s v="2446_B_051B"/>
    <x v="0"/>
    <x v="1"/>
    <n v="0.9"/>
    <n v="0.87297686750000003"/>
    <n v="0.87296707709999999"/>
    <n v="-9.7904000000426095E-6"/>
    <m/>
  </r>
  <r>
    <x v="28"/>
    <s v="35025"/>
    <s v="Xcel Energy - Cunningham Station"/>
    <n v="5229511"/>
    <n v="82534013"/>
    <s v="2454_G_4"/>
    <x v="0"/>
    <x v="0"/>
    <n v="84.7"/>
    <n v="83.583718750000003"/>
    <n v="83.5837906"/>
    <n v="7.1849999997652958E-5"/>
    <m/>
  </r>
  <r>
    <x v="28"/>
    <s v="35025"/>
    <s v="Xcel Energy - Cunningham Station"/>
    <n v="5229511"/>
    <n v="82534013"/>
    <s v="2454_G_4"/>
    <x v="0"/>
    <x v="1"/>
    <n v="0.9"/>
    <n v="0.84914050299999999"/>
    <n v="0.84915794359999996"/>
    <n v="1.7440599999973827E-5"/>
    <m/>
  </r>
  <r>
    <x v="28"/>
    <s v="35025"/>
    <s v="Xcel Energy - Cunningham Station"/>
    <n v="5229511"/>
    <n v="82534113"/>
    <s v="2454_G_3"/>
    <x v="0"/>
    <x v="0"/>
    <n v="43.2"/>
    <n v="43.942820310000002"/>
    <n v="43.94282492"/>
    <n v="4.609999997740033E-6"/>
    <m/>
  </r>
  <r>
    <x v="28"/>
    <s v="35025"/>
    <s v="Xcel Energy - Cunningham Station"/>
    <n v="5229511"/>
    <n v="82534113"/>
    <s v="2454_G_3"/>
    <x v="0"/>
    <x v="1"/>
    <n v="0.4"/>
    <n v="0.46645419310000003"/>
    <n v="0.46645898331000002"/>
    <n v="4.7902099999941328E-6"/>
    <m/>
  </r>
  <r>
    <x v="28"/>
    <s v="35025"/>
    <s v="Xcel Energy - Cunningham Station"/>
    <n v="5229511"/>
    <n v="82534213"/>
    <s v="2454_B_122B"/>
    <x v="0"/>
    <x v="0"/>
    <n v="588.9"/>
    <n v="665.72843750000004"/>
    <n v="665.72880043999999"/>
    <n v="3.6293999994541082E-4"/>
    <m/>
  </r>
  <r>
    <x v="28"/>
    <s v="35025"/>
    <s v="Xcel Energy - Cunningham Station"/>
    <n v="5229511"/>
    <n v="82534213"/>
    <s v="2454_B_122B"/>
    <x v="0"/>
    <x v="1"/>
    <n v="2.4"/>
    <n v="2.4218815920000001"/>
    <n v="2.4219242699999999"/>
    <n v="4.2677999999796157E-5"/>
    <m/>
  </r>
  <r>
    <x v="28"/>
    <s v="35025"/>
    <s v="Xcel Energy - Cunningham Station"/>
    <n v="5229511"/>
    <n v="82534313"/>
    <s v="2454_G_1"/>
    <x v="0"/>
    <x v="0"/>
    <n v="142.5"/>
    <n v="154.8647656"/>
    <n v="154.86466689999901"/>
    <n v="-9.8700000989992986E-5"/>
    <m/>
  </r>
  <r>
    <x v="28"/>
    <s v="35025"/>
    <s v="Xcel Energy - Cunningham Station"/>
    <n v="5229511"/>
    <n v="82534313"/>
    <s v="2454_G_1"/>
    <x v="0"/>
    <x v="1"/>
    <n v="0.6"/>
    <n v="0.57048547350000001"/>
    <n v="0.57048553929999901"/>
    <n v="6.5799999005022869E-8"/>
    <m/>
  </r>
  <r>
    <x v="28"/>
    <s v="35029"/>
    <s v="Luna Energy Facility"/>
    <n v="7404611"/>
    <n v="82437513"/>
    <s v="55343_G_CTG1"/>
    <x v="0"/>
    <x v="0"/>
    <n v="57.1"/>
    <n v="53.636871099999901"/>
    <n v="53.636856229999999"/>
    <n v="-1.4869999901634401E-5"/>
    <m/>
  </r>
  <r>
    <x v="28"/>
    <s v="35029"/>
    <s v="Luna Energy Facility"/>
    <n v="7404611"/>
    <n v="82437513"/>
    <s v="55343_G_CTG1"/>
    <x v="0"/>
    <x v="1"/>
    <n v="2.7509999999999999"/>
    <n v="2.7511733399999998"/>
    <n v="2.7511791450999898"/>
    <n v="5.80509999004164E-6"/>
    <m/>
  </r>
  <r>
    <x v="28"/>
    <s v="35029"/>
    <s v="Luna Energy Facility"/>
    <n v="7404611"/>
    <n v="82437613"/>
    <s v="55343_G_CTG2"/>
    <x v="0"/>
    <x v="0"/>
    <n v="54.8"/>
    <n v="53.891261700000001"/>
    <n v="53.891295960000001"/>
    <n v="3.4259999999619595E-5"/>
    <m/>
  </r>
  <r>
    <x v="28"/>
    <s v="35029"/>
    <s v="Luna Energy Facility"/>
    <n v="7404611"/>
    <n v="82437613"/>
    <s v="55343_G_CTG2"/>
    <x v="0"/>
    <x v="1"/>
    <n v="2.839"/>
    <n v="2.83898168949999"/>
    <n v="2.8389831190999999"/>
    <n v="1.4296000099278672E-6"/>
    <m/>
  </r>
  <r>
    <x v="28"/>
    <s v="35031"/>
    <s v="Prewitt Escalante Generating Station"/>
    <n v="5597111"/>
    <n v="82448113"/>
    <s v="87_B_1"/>
    <x v="0"/>
    <x v="0"/>
    <n v="2436.6999999999998"/>
    <n v="2436.67425"/>
    <n v="2436.6733840000002"/>
    <n v="-8.6599999985992326E-4"/>
    <m/>
  </r>
  <r>
    <x v="28"/>
    <s v="35031"/>
    <s v="Prewitt Escalante Generating Station"/>
    <n v="5597111"/>
    <n v="82448113"/>
    <s v="87_B_1"/>
    <x v="0"/>
    <x v="1"/>
    <n v="898.5"/>
    <n v="898.53087500000004"/>
    <n v="898.530337699999"/>
    <n v="-5.3730000104224018E-4"/>
    <m/>
  </r>
  <r>
    <x v="28"/>
    <s v="35037"/>
    <s v="SPS - Quay County Generating Plant"/>
    <n v="17750411"/>
    <n v="123574813"/>
    <s v="58125_G_1"/>
    <x v="1"/>
    <x v="0"/>
    <n v="1.89"/>
    <m/>
    <n v="1.8948391170000001"/>
    <n v="4.8391170000001704E-3"/>
    <m/>
  </r>
  <r>
    <x v="28"/>
    <s v="35037"/>
    <s v="SPS - Quay County Generating Plant"/>
    <n v="17750411"/>
    <n v="123574813"/>
    <s v="58125_G_1"/>
    <x v="1"/>
    <x v="1"/>
    <n v="5.0000000000000001E-3"/>
    <m/>
    <n v="5.0128018329999996E-3"/>
    <n v="1.2801832999999492E-5"/>
    <m/>
  </r>
  <r>
    <x v="28"/>
    <s v="35045"/>
    <s v="Bluffview Power Plant"/>
    <n v="13646111"/>
    <n v="82635513"/>
    <s v="55977_G_CTG1"/>
    <x v="0"/>
    <x v="0"/>
    <n v="67.81"/>
    <n v="68.865765600000003"/>
    <n v="68.865989400000004"/>
    <n v="2.2380000000055134E-4"/>
    <m/>
  </r>
  <r>
    <x v="28"/>
    <s v="35045"/>
    <s v="Bluffview Power Plant"/>
    <n v="13646111"/>
    <n v="82635513"/>
    <s v="55977_G_CTG1"/>
    <x v="0"/>
    <x v="1"/>
    <n v="0.20300000000000001"/>
    <n v="0.97386199949999996"/>
    <n v="0.97385953309999895"/>
    <n v="-2.4664000010110598E-6"/>
    <m/>
  </r>
  <r>
    <x v="28"/>
    <s v="35045"/>
    <s v="Milagro Gas Treating Plant"/>
    <n v="7993111"/>
    <n v="82413913"/>
    <s v="54814_G_GO1A"/>
    <x v="0"/>
    <x v="0"/>
    <n v="357.13"/>
    <n v="357.12903125000003"/>
    <n v="357.12964499999998"/>
    <n v="6.1374999995678081E-4"/>
    <m/>
  </r>
  <r>
    <x v="28"/>
    <s v="35045"/>
    <s v="Milagro Gas Treating Plant"/>
    <n v="7993111"/>
    <n v="82413913"/>
    <s v="54814_G_GO1A"/>
    <x v="0"/>
    <x v="1"/>
    <n v="0.32400000000000001"/>
    <n v="0.32404296874999999"/>
    <n v="0.32404999999999901"/>
    <n v="7.031249999012168E-6"/>
    <m/>
  </r>
  <r>
    <x v="28"/>
    <s v="35045"/>
    <s v="PNM - San Juan Generating Station"/>
    <n v="7991911"/>
    <n v="82423513"/>
    <s v="2451_B_2"/>
    <x v="0"/>
    <x v="0"/>
    <n v="3252.4"/>
    <n v="3252.4135000000001"/>
    <n v="3252.4079990199998"/>
    <n v="-5.5009800003062992E-3"/>
    <m/>
  </r>
  <r>
    <x v="28"/>
    <s v="35045"/>
    <s v="PNM - San Juan Generating Station"/>
    <n v="7991911"/>
    <n v="82423513"/>
    <s v="2451_B_2"/>
    <x v="0"/>
    <x v="1"/>
    <n v="360.6"/>
    <n v="360.14940625000003"/>
    <n v="360.14988529999903"/>
    <n v="4.7904999900083567E-4"/>
    <m/>
  </r>
  <r>
    <x v="28"/>
    <s v="35045"/>
    <s v="PNM - San Juan Generating Station"/>
    <n v="7991911"/>
    <n v="82423613"/>
    <s v="2451_B_1"/>
    <x v="0"/>
    <x v="0"/>
    <n v="2941.1"/>
    <n v="2941.4364999999998"/>
    <n v="2941.4350672"/>
    <n v="-1.4327999997476581E-3"/>
    <m/>
  </r>
  <r>
    <x v="28"/>
    <s v="35045"/>
    <s v="PNM - San Juan Generating Station"/>
    <n v="7991911"/>
    <n v="82423613"/>
    <s v="2451_B_1"/>
    <x v="0"/>
    <x v="1"/>
    <n v="597.70000000000005"/>
    <n v="595.89987499999995"/>
    <n v="595.90024650010002"/>
    <n v="3.7150010007280798E-4"/>
    <m/>
  </r>
  <r>
    <x v="28"/>
    <s v="35045"/>
    <s v="PNM - San Juan Generating Station"/>
    <n v="7991911"/>
    <n v="82425213"/>
    <s v="2451_B_4"/>
    <x v="0"/>
    <x v="0"/>
    <n v="4224.3"/>
    <n v="4227.34"/>
    <n v="4227.3457484999999"/>
    <n v="5.7484999997541308E-3"/>
    <m/>
  </r>
  <r>
    <x v="28"/>
    <s v="35045"/>
    <s v="PNM - San Juan Generating Station"/>
    <n v="7991911"/>
    <n v="82425213"/>
    <s v="2451_B_4"/>
    <x v="0"/>
    <x v="1"/>
    <n v="1124.8"/>
    <n v="1123.1980000000001"/>
    <n v="1123.19404399"/>
    <n v="-3.9560100001381215E-3"/>
    <m/>
  </r>
  <r>
    <x v="28"/>
    <s v="35045"/>
    <s v="PNM - San Juan Generating Station"/>
    <n v="7991911"/>
    <n v="82425313"/>
    <s v="2451_B_3"/>
    <x v="0"/>
    <x v="0"/>
    <n v="4478.8"/>
    <n v="4479.1279999999997"/>
    <n v="4479.1305001000001"/>
    <n v="2.5001000003612717E-3"/>
    <m/>
  </r>
  <r>
    <x v="28"/>
    <s v="35045"/>
    <s v="PNM - San Juan Generating Station"/>
    <n v="7991911"/>
    <n v="82425313"/>
    <s v="2451_B_3"/>
    <x v="0"/>
    <x v="1"/>
    <n v="830"/>
    <n v="823.46731250000005"/>
    <n v="823.46714483000005"/>
    <n v="-1.6766999999617838E-4"/>
    <m/>
  </r>
  <r>
    <x v="28"/>
    <s v="35061"/>
    <s v="La Luz Energy Center"/>
    <n v="17750511"/>
    <n v="125726613"/>
    <s v="58284_G_0001"/>
    <x v="0"/>
    <x v="0"/>
    <n v="1"/>
    <n v="1.023749695"/>
    <n v="1.02375001719999"/>
    <n v="3.2219999002158772E-7"/>
    <m/>
  </r>
  <r>
    <x v="28"/>
    <s v="35061"/>
    <s v="La Luz Energy Center"/>
    <n v="17750511"/>
    <n v="125726613"/>
    <s v="58284_G_0001"/>
    <x v="0"/>
    <x v="1"/>
    <n v="0.1"/>
    <n v="6.6000053399999994E-2"/>
    <n v="6.6000002359999893E-2"/>
    <n v="-5.1040000101365557E-8"/>
    <m/>
  </r>
  <r>
    <x v="28"/>
    <s v="35061"/>
    <s v="Valencia Power Plant"/>
    <n v="7799911"/>
    <n v="82635413"/>
    <s v="55802_G_CTG1"/>
    <x v="0"/>
    <x v="0"/>
    <n v="12.86"/>
    <n v="12.87282422"/>
    <n v="12.87281896"/>
    <n v="-5.2600000000069258E-6"/>
    <m/>
  </r>
  <r>
    <x v="28"/>
    <s v="35061"/>
    <s v="Valencia Power Plant"/>
    <n v="7799911"/>
    <n v="82635413"/>
    <s v="55802_G_CTG1"/>
    <x v="0"/>
    <x v="1"/>
    <n v="0.22"/>
    <n v="0.22214442444999999"/>
    <n v="0.222144502401"/>
    <n v="7.7951000015952232E-8"/>
    <m/>
  </r>
  <r>
    <x v="29"/>
    <s v="36001"/>
    <s v="ALBANY LANDFILL"/>
    <n v="7800711"/>
    <n v="3438613"/>
    <s v="55155_G_UNT3"/>
    <x v="1"/>
    <x v="0"/>
    <n v="3.4248000000000001E-2"/>
    <m/>
    <n v="3.424800033E-2"/>
    <n v="3.2999999954874681E-10"/>
    <m/>
  </r>
  <r>
    <x v="29"/>
    <s v="36001"/>
    <s v="ALBANY LANDFILL"/>
    <n v="7800711"/>
    <n v="3438613"/>
    <s v="55155_G_UNT3"/>
    <x v="1"/>
    <x v="1"/>
    <n v="3.6474100000000002E-4"/>
    <m/>
    <n v="3.6474099579999998E-4"/>
    <n v="-4.2000000482697586E-12"/>
    <m/>
  </r>
  <r>
    <x v="29"/>
    <s v="36001"/>
    <s v="BETHLEHEM ENERGY CENTER"/>
    <n v="7801011"/>
    <n v="64136913"/>
    <s v="2539_M_5"/>
    <x v="0"/>
    <x v="0"/>
    <n v="129.03323"/>
    <n v="129.01455468"/>
    <n v="44.212889879149898"/>
    <n v="-84.801664800850105"/>
    <m/>
  </r>
  <r>
    <x v="29"/>
    <s v="36001"/>
    <s v="BETHLEHEM ENERGY CENTER"/>
    <n v="7801011"/>
    <n v="64136913"/>
    <s v="2539_M_5"/>
    <x v="0"/>
    <x v="1"/>
    <n v="10.868024999999999"/>
    <n v="10.868613037499999"/>
    <n v="3.7519597403692"/>
    <n v="-7.1166532971307994"/>
    <m/>
  </r>
  <r>
    <x v="29"/>
    <s v="36001"/>
    <s v="SELKIRK COGENERATION PROJECT"/>
    <n v="7801111"/>
    <n v="3434913"/>
    <s v="10725_G_GEN1"/>
    <x v="0"/>
    <x v="0"/>
    <n v="57.962499999999999"/>
    <n v="60.55779295"/>
    <n v="60.5577903358"/>
    <n v="-2.6141999995843435E-6"/>
    <m/>
  </r>
  <r>
    <x v="29"/>
    <s v="36001"/>
    <s v="SELKIRK COGENERATION PROJECT"/>
    <n v="7801111"/>
    <n v="3434913"/>
    <s v="10725_G_GEN1"/>
    <x v="0"/>
    <x v="1"/>
    <n v="0.46506500000000001"/>
    <n v="0.465091583249999"/>
    <n v="0.46509202955099899"/>
    <n v="4.4630099998999029E-7"/>
    <m/>
  </r>
  <r>
    <x v="29"/>
    <s v="36001"/>
    <s v="SELKIRK COGENERATION PROJECT"/>
    <n v="7801111"/>
    <n v="3435013"/>
    <s v="10725_M_GEN5"/>
    <x v="0"/>
    <x v="0"/>
    <n v="52.191999999999901"/>
    <n v="54.130906249999903"/>
    <n v="25.050956103000001"/>
    <n v="-29.079950146999902"/>
    <m/>
  </r>
  <r>
    <x v="29"/>
    <s v="36001"/>
    <s v="SELKIRK COGENERATION PROJECT"/>
    <n v="7801111"/>
    <n v="3435013"/>
    <s v="10725_M_GEN5"/>
    <x v="0"/>
    <x v="1"/>
    <n v="1.2229999999999901"/>
    <n v="1.223366089"/>
    <n v="0.57734203982999899"/>
    <n v="-0.646024049170001"/>
    <m/>
  </r>
  <r>
    <x v="29"/>
    <s v="36003"/>
    <s v="RG&amp;E ALLEGANY STATION #133"/>
    <n v="8377511"/>
    <n v="1494013"/>
    <s v="7784_G_1"/>
    <x v="0"/>
    <x v="0"/>
    <n v="10.6289999999999"/>
    <n v="10.690578125"/>
    <n v="10.690585320569999"/>
    <n v="7.1955699993964117E-6"/>
    <m/>
  </r>
  <r>
    <x v="29"/>
    <s v="36003"/>
    <s v="RG&amp;E ALLEGANY STATION #133"/>
    <n v="8377511"/>
    <n v="1494013"/>
    <s v="7784_G_1"/>
    <x v="0"/>
    <x v="1"/>
    <n v="0.2135"/>
    <n v="0.21980358884999901"/>
    <n v="0.21980351213799901"/>
    <n v="-7.6712000002254754E-8"/>
    <m/>
  </r>
  <r>
    <x v="29"/>
    <s v="36005"/>
    <s v="HARLEM RIVER YARDS PLANT"/>
    <n v="9389711"/>
    <n v="55527913"/>
    <s v="7914_M_HR02"/>
    <x v="0"/>
    <x v="0"/>
    <n v="3.2111799999999899"/>
    <n v="2.55244860849999"/>
    <n v="1.3666880960029999"/>
    <n v="-1.1857605124969901"/>
    <m/>
  </r>
  <r>
    <x v="29"/>
    <s v="36005"/>
    <s v="HARLEM RIVER YARDS PLANT"/>
    <n v="9389711"/>
    <n v="55527913"/>
    <s v="7914_M_HR02"/>
    <x v="0"/>
    <x v="1"/>
    <n v="0.20285149999999999"/>
    <n v="0.15026995849999999"/>
    <n v="7.5886502705463904E-2"/>
    <n v="-7.4383455794536091E-2"/>
    <m/>
  </r>
  <r>
    <x v="29"/>
    <s v="36005"/>
    <s v="HELL GATE"/>
    <n v="9389811"/>
    <n v="55527813"/>
    <s v="7913_M_HG02"/>
    <x v="0"/>
    <x v="0"/>
    <n v="3.1563124999999901"/>
    <n v="2.4433892820000001"/>
    <n v="1.2378641479463"/>
    <n v="-1.2055251340537001"/>
    <m/>
  </r>
  <r>
    <x v="29"/>
    <s v="36005"/>
    <s v="HELL GATE"/>
    <n v="9389811"/>
    <n v="55527813"/>
    <s v="7913_M_HG02"/>
    <x v="0"/>
    <x v="1"/>
    <n v="0.18360170000000001"/>
    <n v="0.13556343844999999"/>
    <n v="6.9389495531803E-2"/>
    <n v="-6.617394291819699E-2"/>
    <m/>
  </r>
  <r>
    <x v="29"/>
    <s v="36005"/>
    <s v="RIVERBAY CORP-CO-OP CITY"/>
    <n v="8378311"/>
    <n v="64121313"/>
    <s v="52168_B_0003HP"/>
    <x v="0"/>
    <x v="0"/>
    <n v="13.704650000000001"/>
    <n v="12.524733399999899"/>
    <n v="12.524739905000001"/>
    <n v="6.5050001012423309E-6"/>
    <m/>
  </r>
  <r>
    <x v="29"/>
    <s v="36005"/>
    <s v="RIVERBAY CORP-CO-OP CITY"/>
    <n v="8378311"/>
    <n v="64121313"/>
    <s v="52168_B_0003HP"/>
    <x v="0"/>
    <x v="1"/>
    <n v="0.22739999999999999"/>
    <m/>
    <n v="0.227399744228999"/>
    <n v="-2.5577100098983507E-7"/>
    <m/>
  </r>
  <r>
    <x v="29"/>
    <s v="36005"/>
    <s v="RIVERBAY CORP-CO-OP CITY"/>
    <n v="8378311"/>
    <n v="97069813"/>
    <s v="52168_G_GEN3"/>
    <x v="0"/>
    <x v="0"/>
    <n v="0.13234950000000001"/>
    <n v="43.243285154999903"/>
    <n v="43.243408624449998"/>
    <n v="1.2346945009511501E-4"/>
    <m/>
  </r>
  <r>
    <x v="29"/>
    <s v="36005"/>
    <s v="RIVERBAY CORP-CO-OP CITY"/>
    <n v="8378311"/>
    <n v="97069813"/>
    <s v="52168_G_GEN3"/>
    <x v="0"/>
    <x v="1"/>
    <n v="1.29E-2"/>
    <m/>
    <n v="1.2899994010999999E-2"/>
    <n v="-5.9890000007889466E-9"/>
    <m/>
  </r>
  <r>
    <x v="29"/>
    <s v="36005"/>
    <s v="RIVERBAY CORP-CO-OP CITY"/>
    <n v="8378311"/>
    <n v="97069913"/>
    <s v="52168_G_GEN4"/>
    <x v="0"/>
    <x v="0"/>
    <n v="0.16355800000000001"/>
    <m/>
    <n v="0.16400608229999999"/>
    <n v="4.4808229999998561E-4"/>
    <m/>
  </r>
  <r>
    <x v="29"/>
    <s v="36005"/>
    <s v="RIVERBAY CORP-CO-OP CITY"/>
    <n v="8378311"/>
    <n v="97069913"/>
    <s v="52168_G_GEN4"/>
    <x v="0"/>
    <x v="1"/>
    <n v="9.7800000000000005E-3"/>
    <m/>
    <n v="9.8067943200000306E-3"/>
    <n v="2.679432000003007E-5"/>
    <m/>
  </r>
  <r>
    <x v="29"/>
    <s v="36007"/>
    <s v="BINGHAMTON CO-GENERATION PLANT"/>
    <n v="8380211"/>
    <n v="64143213"/>
    <s v="55600_G_1"/>
    <x v="0"/>
    <x v="0"/>
    <n v="15.55"/>
    <n v="15.554463864999899"/>
    <n v="15.554450530999899"/>
    <n v="-1.333400000014251E-5"/>
    <m/>
  </r>
  <r>
    <x v="29"/>
    <s v="36007"/>
    <s v="BINGHAMTON CO-GENERATION PLANT"/>
    <n v="8380211"/>
    <n v="64143213"/>
    <s v="55600_G_1"/>
    <x v="0"/>
    <x v="1"/>
    <n v="0.14899999999999999"/>
    <n v="9.6950401300000003E-2"/>
    <n v="9.69499999E-2"/>
    <n v="-4.0140000000243869E-7"/>
    <m/>
  </r>
  <r>
    <x v="29"/>
    <s v="36009"/>
    <s v="INDECK OLEAN ENERGY CENTER"/>
    <n v="8433511"/>
    <n v="591513"/>
    <s v="54076_G_GEN1"/>
    <x v="0"/>
    <x v="0"/>
    <n v="20.660399680000001"/>
    <n v="20.731724610000001"/>
    <n v="20.731738517836501"/>
    <n v="1.3907836500237636E-5"/>
    <m/>
  </r>
  <r>
    <x v="29"/>
    <s v="36009"/>
    <s v="INDECK OLEAN ENERGY CENTER"/>
    <n v="8433511"/>
    <n v="591513"/>
    <s v="54076_G_GEN1"/>
    <x v="0"/>
    <x v="1"/>
    <n v="0.29942000000000002"/>
    <n v="0.32668380735000002"/>
    <n v="0.32668753778865001"/>
    <n v="3.7304386499847908E-6"/>
    <m/>
  </r>
  <r>
    <x v="29"/>
    <s v="36013"/>
    <s v="SAMUEL A CARLSON GENERATING STATION"/>
    <n v="7806011"/>
    <n v="2858413"/>
    <s v="2682_G_7"/>
    <x v="0"/>
    <x v="0"/>
    <n v="109.9"/>
    <n v="109.88860155"/>
    <n v="109.8887099991"/>
    <n v="1.0844909999718766E-4"/>
    <m/>
  </r>
  <r>
    <x v="29"/>
    <s v="36013"/>
    <s v="SAMUEL A CARLSON GENERATING STATION"/>
    <n v="7806011"/>
    <n v="2858413"/>
    <s v="2682_G_7"/>
    <x v="0"/>
    <x v="1"/>
    <n v="0.6"/>
    <n v="0.55559088150000002"/>
    <n v="0.55559249910999897"/>
    <n v="1.617609998949554E-6"/>
    <m/>
  </r>
  <r>
    <x v="29"/>
    <s v="36013"/>
    <s v="SAMUEL A CARLSON GENERATING STATION"/>
    <n v="7806011"/>
    <n v="2858513"/>
    <s v="2682_B_10"/>
    <x v="0"/>
    <x v="0"/>
    <n v="1.5"/>
    <n v="1.4798485104999901"/>
    <n v="1.4798499810000001"/>
    <n v="1.4705000099812793E-6"/>
    <m/>
  </r>
  <r>
    <x v="29"/>
    <s v="36013"/>
    <s v="SAMUEL A CARLSON GENERATING STATION"/>
    <n v="7806011"/>
    <n v="2858513"/>
    <s v="2682_B_10"/>
    <x v="0"/>
    <x v="1"/>
    <n v="5.0000000000000001E-3"/>
    <n v="7.35000992E-3"/>
    <n v="7.3499999999999998E-3"/>
    <n v="-9.9200000002602762E-9"/>
    <m/>
  </r>
  <r>
    <x v="29"/>
    <s v="36013"/>
    <s v="SAMUEL A CARLSON GENERATING STATION"/>
    <n v="7806011"/>
    <n v="2858613"/>
    <s v="2682_M_12"/>
    <x v="0"/>
    <x v="0"/>
    <n v="1.3046500000000001"/>
    <n v="5.5893959950000003"/>
    <n v="5.5893996381999997"/>
    <n v="3.6431999994590569E-6"/>
    <m/>
  </r>
  <r>
    <x v="29"/>
    <s v="36013"/>
    <s v="SAMUEL A CARLSON GENERATING STATION"/>
    <n v="7806011"/>
    <n v="2858613"/>
    <s v="2682_M_12"/>
    <x v="0"/>
    <x v="1"/>
    <n v="1.115E-2"/>
    <n v="9.1450103749999997E-2"/>
    <n v="9.1450008961000001E-2"/>
    <n v="-9.47889999963758E-8"/>
    <m/>
  </r>
  <r>
    <x v="29"/>
    <s v="36019"/>
    <s v="SARANAC POWER PARTNERS COGENERATION FAC"/>
    <n v="8375111"/>
    <n v="1671213"/>
    <s v="54574_G_GEN1"/>
    <x v="0"/>
    <x v="0"/>
    <n v="11.67928405"/>
    <n v="9.0419726550000004"/>
    <n v="9.0419568909799892"/>
    <n v="-1.5764020011133084E-5"/>
    <m/>
  </r>
  <r>
    <x v="29"/>
    <s v="36019"/>
    <s v="SARANAC POWER PARTNERS COGENERATION FAC"/>
    <n v="8375111"/>
    <n v="1671213"/>
    <s v="54574_G_GEN1"/>
    <x v="0"/>
    <x v="1"/>
    <n v="0.38622499999999998"/>
    <n v="0.16935145569999999"/>
    <n v="0.16935102005543001"/>
    <n v="-4.3564456997380319E-7"/>
    <m/>
  </r>
  <r>
    <x v="29"/>
    <s v="36019"/>
    <s v="SARANAC POWER PARTNERS COGENERATION FAC"/>
    <n v="8375111"/>
    <n v="1671313"/>
    <s v="54574_G_GEN2"/>
    <x v="0"/>
    <x v="0"/>
    <n v="5.1579099999999896"/>
    <n v="3.9962412110000001"/>
    <n v="3.9962413510000001"/>
    <n v="1.4000000003733248E-7"/>
    <m/>
  </r>
  <r>
    <x v="29"/>
    <s v="36019"/>
    <s v="SARANAC POWER PARTNERS COGENERATION FAC"/>
    <n v="8375111"/>
    <n v="1671313"/>
    <s v="54574_G_GEN2"/>
    <x v="0"/>
    <x v="1"/>
    <n v="0.19080999999999901"/>
    <n v="8.1087493900000002E-2"/>
    <n v="8.1087501697999997E-2"/>
    <n v="7.7979999957289436E-9"/>
    <m/>
  </r>
  <r>
    <x v="29"/>
    <s v="36019"/>
    <s v="SARANAC POWER PARTNERS COGENERATION FAC"/>
    <n v="8375111"/>
    <n v="1671413"/>
    <s v="54574_G_GEN3"/>
    <x v="1"/>
    <x v="0"/>
    <n v="22.588149999999999"/>
    <m/>
    <n v="22.59298594317"/>
    <n v="4.8359431700006894E-3"/>
    <m/>
  </r>
  <r>
    <x v="29"/>
    <s v="36019"/>
    <s v="SARANAC POWER PARTNERS COGENERATION FAC"/>
    <n v="8375111"/>
    <n v="1671413"/>
    <s v="54574_G_GEN3"/>
    <x v="1"/>
    <x v="1"/>
    <n v="0.51149999999999995"/>
    <m/>
    <n v="0.51160951022220003"/>
    <n v="1.0951022220007101E-4"/>
    <m/>
  </r>
  <r>
    <x v="29"/>
    <s v="36027"/>
    <s v="DUTCHESS CO RESOURCE RECOVERY FACILITY"/>
    <n v="7993711"/>
    <n v="4099913"/>
    <s v="10305_G_GEN1"/>
    <x v="1"/>
    <x v="0"/>
    <n v="162.58600000000001"/>
    <m/>
    <n v="163.03147920000001"/>
    <n v="0.44547919999999408"/>
    <m/>
  </r>
  <r>
    <x v="29"/>
    <s v="36027"/>
    <s v="DUTCHESS CO RESOURCE RECOVERY FACILITY"/>
    <n v="7993711"/>
    <n v="4099913"/>
    <s v="10305_G_GEN1"/>
    <x v="1"/>
    <x v="1"/>
    <n v="10.782999999999999"/>
    <m/>
    <n v="10.812544020000001"/>
    <n v="2.9544020000001225E-2"/>
    <m/>
  </r>
  <r>
    <x v="29"/>
    <s v="36029"/>
    <s v="HUNTLEY STEAM GENERATING STATION"/>
    <n v="8504011"/>
    <n v="550713"/>
    <s v="2549_M_68"/>
    <x v="0"/>
    <x v="0"/>
    <n v="143"/>
    <n v="142.79396095000001"/>
    <n v="52.004830499999997"/>
    <n v="-90.789130450000016"/>
    <m/>
  </r>
  <r>
    <x v="29"/>
    <s v="36029"/>
    <s v="HUNTLEY STEAM GENERATING STATION"/>
    <n v="8504011"/>
    <n v="550713"/>
    <s v="2549_M_68"/>
    <x v="0"/>
    <x v="1"/>
    <n v="753"/>
    <n v="752.56078124999999"/>
    <n v="284.43319150000002"/>
    <n v="-468.12758974999997"/>
    <m/>
  </r>
  <r>
    <x v="29"/>
    <s v="36029"/>
    <s v="INDECK-YERKES ENERGY SERVICES"/>
    <n v="8504111"/>
    <n v="549813"/>
    <s v="50451_G_GEN2"/>
    <x v="1"/>
    <x v="0"/>
    <n v="9.0785"/>
    <m/>
    <n v="9.1033716000000293"/>
    <n v="2.4871600000029304E-2"/>
    <m/>
  </r>
  <r>
    <x v="29"/>
    <s v="36029"/>
    <s v="INDECK-YERKES ENERGY SERVICES"/>
    <n v="8504111"/>
    <n v="549813"/>
    <s v="50451_G_GEN2"/>
    <x v="1"/>
    <x v="1"/>
    <n v="9.8500000000000004E-2"/>
    <m/>
    <n v="9.8769857999999502E-2"/>
    <n v="2.6985799999949822E-4"/>
    <m/>
  </r>
  <r>
    <x v="29"/>
    <s v="36029"/>
    <s v="INDECK-YERKES ENERGY SERVICES"/>
    <n v="8504111"/>
    <n v="549913"/>
    <s v="50451_G_GEN1"/>
    <x v="0"/>
    <x v="0"/>
    <n v="74.435900000000004"/>
    <n v="77.723054699999906"/>
    <n v="77.723058427925906"/>
    <n v="3.7279259998967973E-6"/>
    <m/>
  </r>
  <r>
    <x v="29"/>
    <s v="36029"/>
    <s v="INDECK-YERKES ENERGY SERVICES"/>
    <n v="8504111"/>
    <n v="549913"/>
    <s v="50451_G_GEN1"/>
    <x v="0"/>
    <x v="1"/>
    <n v="0.50170000000000003"/>
    <n v="0.52570538349999996"/>
    <n v="0.52571254486829999"/>
    <n v="7.1613683000348871E-6"/>
    <m/>
  </r>
  <r>
    <x v="29"/>
    <s v="36037"/>
    <s v="BATAVIA POWER PLANT"/>
    <n v="8462711"/>
    <n v="1616913"/>
    <s v="54593_G_GEN1"/>
    <x v="0"/>
    <x v="0"/>
    <n v="24.648"/>
    <n v="24.628632809999999"/>
    <n v="24.62862776651"/>
    <n v="-5.0434899989681981E-6"/>
    <m/>
  </r>
  <r>
    <x v="29"/>
    <s v="36037"/>
    <s v="BATAVIA POWER PLANT"/>
    <n v="8462711"/>
    <n v="1616913"/>
    <s v="54593_G_GEN1"/>
    <x v="0"/>
    <x v="1"/>
    <n v="0.13400000000000001"/>
    <n v="0.13328416444999999"/>
    <n v="0.13328400460999901"/>
    <n v="-1.5984000098501205E-7"/>
    <m/>
  </r>
  <r>
    <x v="29"/>
    <s v="36039"/>
    <s v="ATHENS GENERATING PLANT"/>
    <n v="9333711"/>
    <n v="64138613"/>
    <s v="55405_G_CT1"/>
    <x v="0"/>
    <x v="0"/>
    <n v="47.317499999999903"/>
    <n v="46.665890625000003"/>
    <n v="46.665808425000002"/>
    <n v="-8.2200000001364515E-5"/>
    <m/>
  </r>
  <r>
    <x v="29"/>
    <s v="36039"/>
    <s v="ATHENS GENERATING PLANT"/>
    <n v="9333711"/>
    <n v="64138613"/>
    <s v="55405_G_CT1"/>
    <x v="0"/>
    <x v="1"/>
    <n v="2.9544999999999999"/>
    <n v="2.946946289"/>
    <n v="2.9469542523400998"/>
    <n v="7.9633400997813908E-6"/>
    <m/>
  </r>
  <r>
    <x v="29"/>
    <s v="36039"/>
    <s v="ATHENS GENERATING PLANT"/>
    <n v="9333711"/>
    <n v="64138713"/>
    <s v="55405_G_CT2"/>
    <x v="0"/>
    <x v="0"/>
    <n v="25.157499999999999"/>
    <n v="42.92773828"/>
    <n v="42.927768376000003"/>
    <n v="3.009600000325463E-5"/>
    <m/>
  </r>
  <r>
    <x v="29"/>
    <s v="36039"/>
    <s v="ATHENS GENERATING PLANT"/>
    <n v="9333711"/>
    <n v="64138713"/>
    <s v="55405_G_CT2"/>
    <x v="0"/>
    <x v="1"/>
    <n v="1.762"/>
    <n v="2.9900546874999998"/>
    <n v="2.9900562285849901"/>
    <n v="1.5410849902863788E-6"/>
    <m/>
  </r>
  <r>
    <x v="29"/>
    <s v="36039"/>
    <s v="ATHENS GENERATING PLANT"/>
    <n v="9333711"/>
    <n v="64138813"/>
    <s v="55405_G_CT3"/>
    <x v="0"/>
    <x v="0"/>
    <n v="25.658999999999999"/>
    <n v="35.620281249999998"/>
    <n v="35.620315443000003"/>
    <n v="3.4193000004734131E-5"/>
    <m/>
  </r>
  <r>
    <x v="29"/>
    <s v="36039"/>
    <s v="ATHENS GENERATING PLANT"/>
    <n v="9333711"/>
    <n v="64138813"/>
    <s v="55405_G_CT3"/>
    <x v="0"/>
    <x v="1"/>
    <n v="1.8979999999999999"/>
    <n v="2.4841984865"/>
    <n v="2.4841975335936"/>
    <n v="-9.5290640000911253E-7"/>
    <m/>
  </r>
  <r>
    <x v="29"/>
    <s v="36045"/>
    <s v="BLACK RIVER GENERATION LLC"/>
    <n v="8104811"/>
    <n v="4821513"/>
    <s v="10464_M_E0003"/>
    <x v="0"/>
    <x v="0"/>
    <n v="401.29999999999899"/>
    <n v="401.25016399999998"/>
    <n v="130.01301699999999"/>
    <n v="-271.23714699999999"/>
    <m/>
  </r>
  <r>
    <x v="29"/>
    <s v="36045"/>
    <s v="BLACK RIVER GENERATION LLC"/>
    <n v="8104811"/>
    <n v="4821513"/>
    <s v="10464_M_E0003"/>
    <x v="0"/>
    <x v="1"/>
    <n v="6.5999999999999899"/>
    <n v="6.6680067139999997"/>
    <n v="2.2644854107399901"/>
    <n v="-4.4035213032600096"/>
    <m/>
  </r>
  <r>
    <x v="29"/>
    <s v="36045"/>
    <s v="CARTHAGE ENERGY COGEN FACILITY"/>
    <n v="8036811"/>
    <n v="3684113"/>
    <s v="10620_G_GEN1"/>
    <x v="0"/>
    <x v="0"/>
    <n v="7.5487500000000001"/>
    <n v="7.2839956050000003"/>
    <n v="7.2839961463399998"/>
    <n v="5.4133999949357303E-7"/>
    <m/>
  </r>
  <r>
    <x v="29"/>
    <s v="36045"/>
    <s v="CARTHAGE ENERGY COGEN FACILITY"/>
    <n v="8036811"/>
    <n v="3684113"/>
    <s v="10620_G_GEN1"/>
    <x v="0"/>
    <x v="1"/>
    <n v="9.0980000000000005E-2"/>
    <n v="5.3718555449999997E-2"/>
    <n v="5.3718605053199898E-2"/>
    <n v="4.9603199901715467E-8"/>
    <m/>
  </r>
  <r>
    <x v="29"/>
    <s v="36045"/>
    <s v="CARTHAGE ENERGY COGEN FACILITY"/>
    <n v="8036811"/>
    <n v="3684213"/>
    <s v="10620_G_GEN2"/>
    <x v="1"/>
    <x v="0"/>
    <n v="0.39683999999999903"/>
    <m/>
    <n v="0.39692498167731999"/>
    <n v="8.4981677320961069E-5"/>
    <m/>
  </r>
  <r>
    <x v="29"/>
    <s v="36045"/>
    <s v="CARTHAGE ENERGY COGEN FACILITY"/>
    <n v="8036811"/>
    <n v="3684213"/>
    <s v="10620_G_GEN2"/>
    <x v="1"/>
    <x v="1"/>
    <n v="9.3034999999999896E-2"/>
    <m/>
    <n v="9.3054920895243601E-2"/>
    <n v="1.9920895243705217E-5"/>
    <m/>
  </r>
  <r>
    <x v="29"/>
    <s v="36047"/>
    <s v="23RD AND 3RD PLANT"/>
    <n v="9326011"/>
    <n v="55489013"/>
    <s v="7910_M_2"/>
    <x v="0"/>
    <x v="0"/>
    <n v="6.3038999999999898"/>
    <n v="6.1987231444999997"/>
    <n v="3.02492628047519"/>
    <n v="-3.1737968640248098"/>
    <m/>
  </r>
  <r>
    <x v="29"/>
    <s v="36047"/>
    <s v="23RD AND 3RD PLANT"/>
    <n v="9326011"/>
    <n v="55489013"/>
    <s v="7910_M_2"/>
    <x v="0"/>
    <x v="1"/>
    <n v="0.387213999999999"/>
    <n v="0.37101097109999998"/>
    <n v="0.17648889747146801"/>
    <n v="-0.19452207362853197"/>
    <m/>
  </r>
  <r>
    <x v="29"/>
    <s v="36047"/>
    <s v="BROOKLYN NAVY YARD COGENERATION PLANT"/>
    <n v="8105011"/>
    <n v="4819613"/>
    <s v="54914_G_01"/>
    <x v="0"/>
    <x v="0"/>
    <n v="38.501516249999902"/>
    <n v="38.486046875"/>
    <n v="38.486100863772599"/>
    <n v="5.3988772599211643E-5"/>
    <m/>
  </r>
  <r>
    <x v="29"/>
    <s v="36047"/>
    <s v="BROOKLYN NAVY YARD COGENERATION PLANT"/>
    <n v="8105011"/>
    <n v="4819613"/>
    <s v="54914_G_01"/>
    <x v="0"/>
    <x v="1"/>
    <n v="2.9907312500000001"/>
    <n v="2.9898610840000002"/>
    <n v="2.9898536233748199"/>
    <n v="-7.4606251803110979E-6"/>
    <m/>
  </r>
  <r>
    <x v="29"/>
    <s v="36047"/>
    <s v="BROOKLYN NAVY YARD COGENERATION PLANT"/>
    <n v="8105011"/>
    <n v="4819713"/>
    <s v="54914_G_02"/>
    <x v="0"/>
    <x v="0"/>
    <n v="1.5274000000000001"/>
    <n v="35.474261720000001"/>
    <n v="35.474152319999902"/>
    <n v="-1.0940000009895812E-4"/>
    <m/>
  </r>
  <r>
    <x v="29"/>
    <s v="36047"/>
    <s v="BROOKLYN NAVY YARD COGENERATION PLANT"/>
    <n v="8105011"/>
    <n v="4819713"/>
    <s v="54914_G_02"/>
    <x v="0"/>
    <x v="1"/>
    <n v="2.951565"/>
    <n v="2.9517592774999999"/>
    <n v="2.9517587223103599"/>
    <n v="-5.5518964003908877E-7"/>
    <m/>
  </r>
  <r>
    <x v="29"/>
    <s v="36047"/>
    <s v="BROOKLYN NAVY YARD COGENERATION PLANT"/>
    <n v="8105011"/>
    <n v="4819813"/>
    <s v="54914_G_03"/>
    <x v="1"/>
    <x v="0"/>
    <n v="0.91120000000000001"/>
    <m/>
    <n v="0.91369630799999602"/>
    <n v="2.4963079999960058E-3"/>
    <m/>
  </r>
  <r>
    <x v="29"/>
    <s v="36047"/>
    <s v="BROOKLYN NAVY YARD COGENERATION PLANT"/>
    <n v="8105011"/>
    <n v="4819813"/>
    <s v="54914_G_03"/>
    <x v="1"/>
    <x v="1"/>
    <n v="1.6876499999999999E-2"/>
    <m/>
    <n v="1.69227419999999E-2"/>
    <n v="4.6241999999901279E-5"/>
    <m/>
  </r>
  <r>
    <x v="29"/>
    <s v="36047"/>
    <s v="BROOKLYN NAVY YARD COGENERATION PLANT"/>
    <n v="8105011"/>
    <n v="4819913"/>
    <s v="54914_G_04"/>
    <x v="1"/>
    <x v="0"/>
    <n v="0.75254500000000002"/>
    <m/>
    <n v="0.754606722000004"/>
    <n v="2.0617220000039849E-3"/>
    <m/>
  </r>
  <r>
    <x v="29"/>
    <s v="36047"/>
    <s v="BROOKLYN NAVY YARD COGENERATION PLANT"/>
    <n v="8105011"/>
    <n v="4819913"/>
    <s v="54914_G_04"/>
    <x v="1"/>
    <x v="1"/>
    <n v="1.3679999999999999E-2"/>
    <m/>
    <n v="1.37174787000001E-2"/>
    <n v="3.7478700000100063E-5"/>
    <m/>
  </r>
  <r>
    <x v="29"/>
    <s v="36047"/>
    <s v="CON EDISON - HUDSON AVE STATION"/>
    <n v="8038811"/>
    <n v="3680213"/>
    <s v="2496_M_GT5"/>
    <x v="0"/>
    <x v="0"/>
    <n v="3.6284999999999998"/>
    <n v="7.2975500489999998"/>
    <n v="2.9404499999999998"/>
    <n v="-4.3571000489999996"/>
    <m/>
  </r>
  <r>
    <x v="29"/>
    <s v="36047"/>
    <s v="CON EDISON - HUDSON AVE STATION"/>
    <n v="8038811"/>
    <n v="3680213"/>
    <s v="2496_M_GT5"/>
    <x v="0"/>
    <x v="1"/>
    <n v="0.34449999999999897"/>
    <m/>
    <n v="0.34449999999999997"/>
    <n v="9.9920072216264089E-16"/>
    <m/>
  </r>
  <r>
    <x v="29"/>
    <s v="36047"/>
    <s v="GOWANUS GENERATING STATION"/>
    <n v="7992311"/>
    <n v="97070713"/>
    <s v="2494_M_GT48"/>
    <x v="0"/>
    <x v="0"/>
    <n v="47.160999999999902"/>
    <n v="41.3108891308"/>
    <n v="2.35519996783"/>
    <n v="-38.955689162970003"/>
    <m/>
  </r>
  <r>
    <x v="29"/>
    <s v="36047"/>
    <s v="GOWANUS GENERATING STATION"/>
    <n v="7992311"/>
    <n v="97070713"/>
    <s v="2494_M_GT48"/>
    <x v="0"/>
    <x v="1"/>
    <n v="0.45701799999999998"/>
    <m/>
    <n v="0.45701789815100002"/>
    <n v="-1.0184899995602237E-7"/>
    <m/>
  </r>
  <r>
    <x v="29"/>
    <s v="36047"/>
    <s v="N 1ST STREET PLANT"/>
    <n v="9326111"/>
    <n v="55488913"/>
    <s v="7915_G_N01"/>
    <x v="0"/>
    <x v="0"/>
    <n v="3.28518"/>
    <n v="2.8835385739999899"/>
    <n v="2.8835455979346998"/>
    <n v="7.023934709859958E-6"/>
    <m/>
  </r>
  <r>
    <x v="29"/>
    <s v="36047"/>
    <s v="N 1ST STREET PLANT"/>
    <n v="9326111"/>
    <n v="55488913"/>
    <s v="7915_G_N01"/>
    <x v="0"/>
    <x v="1"/>
    <n v="0.15643099999999999"/>
    <n v="0.14645280455000001"/>
    <n v="0.14645263563718"/>
    <n v="-1.6891282000885965E-7"/>
    <m/>
  </r>
  <r>
    <x v="29"/>
    <s v="36047"/>
    <s v="NARROWS GENERATING STATION"/>
    <n v="8039511"/>
    <n v="3677313"/>
    <s v="2499_M_NT18"/>
    <x v="0"/>
    <x v="0"/>
    <n v="110.30949999999901"/>
    <n v="95.128110844999995"/>
    <n v="13.885451155559901"/>
    <n v="-81.242659689440089"/>
    <m/>
  </r>
  <r>
    <x v="29"/>
    <s v="36047"/>
    <s v="NARROWS GENERATING STATION"/>
    <n v="8039511"/>
    <n v="3677313"/>
    <s v="2499_M_NT18"/>
    <x v="0"/>
    <x v="1"/>
    <n v="1.17153689999999"/>
    <m/>
    <n v="1.1715379688930001"/>
    <n v="1.0688930101032668E-6"/>
    <m/>
  </r>
  <r>
    <x v="29"/>
    <s v="36047"/>
    <s v="NARROWS GENERATING STATION"/>
    <n v="8039511"/>
    <n v="64125713"/>
    <s v="2499_M_NT28"/>
    <x v="0"/>
    <x v="0"/>
    <n v="120.3575"/>
    <n v="103.99700683499999"/>
    <n v="8.1596996705099993"/>
    <n v="-95.837307164489999"/>
    <m/>
  </r>
  <r>
    <x v="29"/>
    <s v="36047"/>
    <s v="NARROWS GENERATING STATION"/>
    <n v="8039511"/>
    <n v="64125713"/>
    <s v="2499_M_NT28"/>
    <x v="0"/>
    <x v="1"/>
    <n v="1.28142895"/>
    <m/>
    <n v="1.2814272084023"/>
    <n v="-1.7415977000556637E-6"/>
    <m/>
  </r>
  <r>
    <x v="29"/>
    <s v="36049"/>
    <s v="BEAVER FALLS GENERATING FACILITY"/>
    <n v="8469511"/>
    <n v="570213"/>
    <s v="10617_G_GEN1"/>
    <x v="0"/>
    <x v="0"/>
    <n v="2.2716599999999998"/>
    <n v="0.41954263305"/>
    <n v="0.41954273720000002"/>
    <n v="1.041500000131812E-7"/>
    <m/>
  </r>
  <r>
    <x v="29"/>
    <s v="36049"/>
    <s v="BEAVER FALLS GENERATING FACILITY"/>
    <n v="8469511"/>
    <n v="570213"/>
    <s v="10617_G_GEN1"/>
    <x v="0"/>
    <x v="1"/>
    <n v="1.7761349999999999E-2"/>
    <n v="7.8960008600000003E-3"/>
    <n v="7.8960008317000008E-3"/>
    <n v="-2.8299999496605999E-11"/>
    <m/>
  </r>
  <r>
    <x v="29"/>
    <s v="36049"/>
    <s v="LYONSDALE BIOMASS LLC"/>
    <n v="8469711"/>
    <n v="569513"/>
    <s v="54526_B_00001"/>
    <x v="1"/>
    <x v="0"/>
    <n v="146.56225000000001"/>
    <m/>
    <n v="146.96385594"/>
    <n v="0.40160593999999605"/>
    <m/>
  </r>
  <r>
    <x v="29"/>
    <s v="36049"/>
    <s v="LYONSDALE BIOMASS LLC"/>
    <n v="8469711"/>
    <n v="569513"/>
    <s v="54526_B_00001"/>
    <x v="1"/>
    <x v="1"/>
    <n v="8.0397625000000001"/>
    <m/>
    <n v="8.0617884869999905"/>
    <n v="2.2025986999990366E-2"/>
    <m/>
  </r>
  <r>
    <x v="29"/>
    <s v="36055"/>
    <s v="Red-Rochester LLC At Eastman Business Park"/>
    <n v="17052711"/>
    <n v="114204213"/>
    <s v="10025_M_41"/>
    <x v="0"/>
    <x v="0"/>
    <n v="2013.79249999999"/>
    <n v="1918.2064375"/>
    <n v="583.16757390254895"/>
    <n v="-1335.0388635974509"/>
    <m/>
  </r>
  <r>
    <x v="29"/>
    <s v="36055"/>
    <s v="Red-Rochester LLC At Eastman Business Park"/>
    <n v="17052711"/>
    <n v="114204213"/>
    <s v="10025_M_41"/>
    <x v="0"/>
    <x v="1"/>
    <n v="8507.8490000000002"/>
    <m/>
    <n v="8507.8551208828994"/>
    <n v="6.120882899267599E-3"/>
    <m/>
  </r>
  <r>
    <x v="29"/>
    <s v="36059"/>
    <s v="EF BARRETT POWER STATION"/>
    <n v="7221611"/>
    <n v="118548013"/>
    <s v="2511_M_GT1"/>
    <x v="0"/>
    <x v="0"/>
    <n v="111.38924"/>
    <n v="138.70062793"/>
    <n v="10.6992499637691"/>
    <n v="-128.0013779662309"/>
    <m/>
  </r>
  <r>
    <x v="29"/>
    <s v="36059"/>
    <s v="EF BARRETT POWER STATION"/>
    <n v="7221611"/>
    <n v="118548013"/>
    <s v="2511_M_GT1"/>
    <x v="0"/>
    <x v="1"/>
    <n v="0.234570999999999"/>
    <m/>
    <n v="0.23457097343800001"/>
    <n v="-2.6561998989205193E-8"/>
    <m/>
  </r>
  <r>
    <x v="29"/>
    <s v="36059"/>
    <s v="EF BARRETT POWER STATION"/>
    <n v="7221611"/>
    <n v="118548113"/>
    <s v="2511_M_9"/>
    <x v="0"/>
    <x v="0"/>
    <n v="371.71519999999998"/>
    <n v="376.44303901999899"/>
    <n v="55.427302836499997"/>
    <n v="-321.01573618349897"/>
    <m/>
  </r>
  <r>
    <x v="29"/>
    <s v="36059"/>
    <s v="EF BARRETT POWER STATION"/>
    <n v="7221611"/>
    <n v="118548113"/>
    <s v="2511_M_9"/>
    <x v="0"/>
    <x v="1"/>
    <n v="0.49628"/>
    <n v="11.849350586"/>
    <n v="2.2356001266089902"/>
    <n v="-9.6137504593910101"/>
    <m/>
  </r>
  <r>
    <x v="29"/>
    <s v="36059"/>
    <s v="EF BARRETT POWER STATION"/>
    <n v="7221611"/>
    <n v="7563313"/>
    <s v="2511_B_20"/>
    <x v="0"/>
    <x v="0"/>
    <n v="175.92645999999999"/>
    <n v="175.88978125"/>
    <n v="175.88950130296601"/>
    <n v="-2.7994703398803722E-4"/>
    <m/>
  </r>
  <r>
    <x v="29"/>
    <s v="36059"/>
    <s v="EF BARRETT POWER STATION"/>
    <n v="7221611"/>
    <n v="7563313"/>
    <s v="2511_B_20"/>
    <x v="0"/>
    <x v="1"/>
    <n v="2.0874876000000002"/>
    <n v="2.0097814939999998"/>
    <n v="2.0097846521272702"/>
    <n v="3.1581272703640195E-6"/>
    <m/>
  </r>
  <r>
    <x v="29"/>
    <s v="36059"/>
    <s v="EF BARRETT POWER STATION"/>
    <n v="7221611"/>
    <n v="7563413"/>
    <s v="2511_B_10"/>
    <x v="0"/>
    <x v="0"/>
    <n v="436.58199999999999"/>
    <n v="436.54296875"/>
    <n v="436.54311120104501"/>
    <n v="1.424510450078742E-4"/>
    <m/>
  </r>
  <r>
    <x v="29"/>
    <s v="36059"/>
    <s v="EF BARRETT POWER STATION"/>
    <n v="7221611"/>
    <n v="7563413"/>
    <s v="2511_B_10"/>
    <x v="0"/>
    <x v="1"/>
    <n v="7.7486920000000001"/>
    <n v="7.6726875000000003"/>
    <n v="7.6726535375433"/>
    <n v="-3.3962456700287191E-5"/>
    <m/>
  </r>
  <r>
    <x v="29"/>
    <s v="36059"/>
    <s v="EQUUS FREEPORT POWER GENERATING STATION"/>
    <n v="10680411"/>
    <n v="58686613"/>
    <s v="56032_G_0001"/>
    <x v="0"/>
    <x v="0"/>
    <n v="7.2264999999999997"/>
    <n v="7.0972724599999903"/>
    <n v="7.0973719223399998"/>
    <n v="9.9462340009459638E-5"/>
    <m/>
  </r>
  <r>
    <x v="29"/>
    <s v="36059"/>
    <s v="EQUUS FREEPORT POWER GENERATING STATION"/>
    <n v="10680411"/>
    <n v="58686613"/>
    <s v="56032_G_0001"/>
    <x v="0"/>
    <x v="1"/>
    <n v="0.378"/>
    <n v="0.38917977905000001"/>
    <n v="0.3891882194406"/>
    <n v="8.44039059999524E-6"/>
    <m/>
  </r>
  <r>
    <x v="29"/>
    <s v="36059"/>
    <s v="FREEPORT POWER PLANT #1"/>
    <n v="7221211"/>
    <n v="7565813"/>
    <s v="2678_G_3"/>
    <x v="1"/>
    <x v="0"/>
    <n v="0.54839000000000004"/>
    <m/>
    <n v="0.54841737284949899"/>
    <n v="2.7372849498941143E-5"/>
    <m/>
  </r>
  <r>
    <x v="29"/>
    <s v="36059"/>
    <s v="FREEPORT POWER PLANT #1"/>
    <n v="7221211"/>
    <n v="7565813"/>
    <s v="2678_G_3"/>
    <x v="1"/>
    <x v="1"/>
    <n v="6.9488000000000004E-4"/>
    <m/>
    <n v="6.9491470849399896E-4"/>
    <n v="3.4708493998922112E-8"/>
    <m/>
  </r>
  <r>
    <x v="29"/>
    <s v="36059"/>
    <s v="FREEPORT POWER PLANT #1"/>
    <n v="7221211"/>
    <n v="7565913"/>
    <s v="2678_G_2"/>
    <x v="1"/>
    <x v="0"/>
    <n v="0.52295000000000003"/>
    <m/>
    <n v="0.52297612184749898"/>
    <n v="2.6121847498949968E-5"/>
    <m/>
  </r>
  <r>
    <x v="29"/>
    <s v="36059"/>
    <s v="FREEPORT POWER PLANT #1"/>
    <n v="7221211"/>
    <n v="7565913"/>
    <s v="2678_G_2"/>
    <x v="1"/>
    <x v="1"/>
    <n v="4.4096000000000001E-4"/>
    <m/>
    <n v="4.4098203581849999E-4"/>
    <n v="2.2035818499988383E-8"/>
    <m/>
  </r>
  <r>
    <x v="29"/>
    <s v="36059"/>
    <s v="FREEPORT POWER PLANT #2"/>
    <n v="7221311"/>
    <n v="64114913"/>
    <s v="2679_G_CT5"/>
    <x v="0"/>
    <x v="0"/>
    <n v="3.282165"/>
    <n v="3.2834975585000001"/>
    <n v="3.2834877733000001"/>
    <n v="-9.7852000000564487E-6"/>
    <m/>
  </r>
  <r>
    <x v="29"/>
    <s v="36059"/>
    <s v="FREEPORT POWER PLANT #2"/>
    <n v="7221311"/>
    <n v="64114913"/>
    <s v="2679_G_CT5"/>
    <x v="0"/>
    <x v="1"/>
    <n v="0.152665"/>
    <n v="0.1526617737"/>
    <n v="0.15266250459799899"/>
    <n v="7.3089799898506946E-7"/>
    <m/>
  </r>
  <r>
    <x v="29"/>
    <s v="36059"/>
    <s v="FREEPORT POWER PLANT #2"/>
    <n v="7221311"/>
    <n v="7565613"/>
    <s v="2679_G_3"/>
    <x v="1"/>
    <x v="0"/>
    <n v="0.95299"/>
    <m/>
    <n v="0.95303761406489995"/>
    <n v="4.7614064899947905E-5"/>
    <m/>
  </r>
  <r>
    <x v="29"/>
    <s v="36059"/>
    <s v="FREEPORT POWER PLANT #2"/>
    <n v="7221311"/>
    <n v="7565613"/>
    <s v="2679_G_3"/>
    <x v="1"/>
    <x v="1"/>
    <n v="1.9960899999999998E-3"/>
    <m/>
    <n v="1.9961895944927998E-3"/>
    <n v="9.9594492799972428E-8"/>
    <m/>
  </r>
  <r>
    <x v="29"/>
    <s v="36059"/>
    <s v="GLENWOOD ENERGY CENTER - new turbs"/>
    <n v="10680511"/>
    <n v="58686713"/>
    <s v="7869_M_GT5"/>
    <x v="0"/>
    <x v="0"/>
    <n v="11.469499999999901"/>
    <n v="11.480149415"/>
    <n v="5.9128872821459897"/>
    <n v="-5.5672621328540099"/>
    <m/>
  </r>
  <r>
    <x v="29"/>
    <s v="36059"/>
    <s v="GLENWOOD ENERGY CENTER - new turbs"/>
    <n v="10680511"/>
    <n v="58686713"/>
    <s v="7869_M_GT5"/>
    <x v="0"/>
    <x v="1"/>
    <n v="0.60349999999999904"/>
    <n v="0.52895474239999996"/>
    <n v="0.25711247810621002"/>
    <n v="-0.27184226429378994"/>
    <m/>
  </r>
  <r>
    <x v="29"/>
    <s v="36059"/>
    <s v="GLENWOOD MAIN POWER STATION"/>
    <n v="7222811"/>
    <n v="7558513"/>
    <s v="2514_G_GT3"/>
    <x v="0"/>
    <x v="0"/>
    <n v="5.0525000000000002"/>
    <n v="5.4087998049999904"/>
    <n v="5.4088000010000004"/>
    <n v="1.9600000999986378E-7"/>
    <m/>
  </r>
  <r>
    <x v="29"/>
    <s v="36059"/>
    <s v="GLENWOOD MAIN POWER STATION"/>
    <n v="7222811"/>
    <n v="7558513"/>
    <s v="2514_G_GT3"/>
    <x v="0"/>
    <x v="1"/>
    <n v="1.2500000000000001E-2"/>
    <n v="5.0570004899999903"/>
    <n v="5.0570000999999998"/>
    <n v="-3.8999999052435896E-7"/>
    <m/>
  </r>
  <r>
    <x v="29"/>
    <s v="36059"/>
    <s v="GLENWOOD MAIN POWER STATION"/>
    <n v="7222811"/>
    <n v="7558713"/>
    <s v="2514_G_GT2"/>
    <x v="0"/>
    <x v="0"/>
    <n v="7.3615000000000004"/>
    <n v="8.0592001950000007"/>
    <n v="8.0592007100000007"/>
    <n v="5.1499999997872692E-7"/>
    <m/>
  </r>
  <r>
    <x v="29"/>
    <s v="36059"/>
    <s v="GLENWOOD MAIN POWER STATION"/>
    <n v="7222811"/>
    <n v="7558713"/>
    <s v="2514_G_GT2"/>
    <x v="0"/>
    <x v="1"/>
    <n v="1.8499999999999999E-2"/>
    <n v="6.3728984400000002"/>
    <n v="6.37290052"/>
    <n v="2.0799999997933583E-6"/>
    <m/>
  </r>
  <r>
    <x v="29"/>
    <s v="36059"/>
    <s v="HEMPSTEAD RESOURCE RECOVERY FACILITY"/>
    <n v="7993311"/>
    <n v="4102513"/>
    <s v="10642_B_3"/>
    <x v="1"/>
    <x v="0"/>
    <n v="981.93234500000005"/>
    <m/>
    <n v="984.62260217400103"/>
    <n v="2.6902571740009762"/>
    <m/>
  </r>
  <r>
    <x v="29"/>
    <s v="36059"/>
    <s v="HEMPSTEAD RESOURCE RECOVERY FACILITY"/>
    <n v="7993311"/>
    <n v="4102513"/>
    <s v="10642_B_3"/>
    <x v="1"/>
    <x v="1"/>
    <n v="34.295059999999999"/>
    <m/>
    <n v="34.389011943882103"/>
    <n v="9.3951943882103706E-2"/>
    <m/>
  </r>
  <r>
    <x v="29"/>
    <s v="36059"/>
    <s v="ROCKVILLE CENTRE POWER PLANT"/>
    <n v="7221911"/>
    <n v="7561913"/>
    <s v="2695_G_8"/>
    <x v="1"/>
    <x v="0"/>
    <n v="6.2450000000000001"/>
    <m/>
    <n v="6.2453120409661897"/>
    <n v="3.1204096618964172E-4"/>
    <m/>
  </r>
  <r>
    <x v="29"/>
    <s v="36059"/>
    <s v="ROCKVILLE CENTRE POWER PLANT"/>
    <n v="7221911"/>
    <n v="7561913"/>
    <s v="2695_G_8"/>
    <x v="1"/>
    <x v="1"/>
    <n v="9.8000000000000004E-2"/>
    <m/>
    <n v="9.8004893701019904E-2"/>
    <n v="4.8937010199007203E-6"/>
    <m/>
  </r>
  <r>
    <x v="29"/>
    <s v="36059"/>
    <s v="TBG COGEN FACILITY"/>
    <n v="7223311"/>
    <n v="118513413"/>
    <s v="50292_M_GEN1"/>
    <x v="0"/>
    <x v="0"/>
    <n v="216.69999999999899"/>
    <n v="216.67783594999901"/>
    <n v="106.383779149999"/>
    <n v="-110.29405680000001"/>
    <m/>
  </r>
  <r>
    <x v="29"/>
    <s v="36059"/>
    <s v="TBG COGEN FACILITY"/>
    <n v="7223311"/>
    <n v="118513413"/>
    <s v="50292_M_GEN1"/>
    <x v="0"/>
    <x v="1"/>
    <n v="0.78800000000000003"/>
    <n v="0.74074774170000002"/>
    <n v="0.33368350670000002"/>
    <n v="-0.407064235"/>
    <m/>
  </r>
  <r>
    <x v="29"/>
    <s v="36059"/>
    <s v="TBG COGEN FACILITY"/>
    <n v="7223311"/>
    <n v="64116413"/>
    <s v="50292_G_GEN4"/>
    <x v="0"/>
    <x v="0"/>
    <n v="8.5999999999999908"/>
    <n v="8.6300488299999998"/>
    <n v="8.6301241370100001"/>
    <n v="7.5307010000358332E-5"/>
    <m/>
  </r>
  <r>
    <x v="29"/>
    <s v="36059"/>
    <s v="TBG COGEN FACILITY"/>
    <n v="7223311"/>
    <n v="64116413"/>
    <s v="50292_G_GEN4"/>
    <x v="0"/>
    <x v="1"/>
    <n v="0.67900000000000005"/>
    <n v="0.68861450199999896"/>
    <n v="0.68860834731310006"/>
    <n v="-6.1546868989070802E-6"/>
    <m/>
  </r>
  <r>
    <x v="29"/>
    <s v="36059"/>
    <s v="TBG COGEN FACILITY"/>
    <n v="7223311"/>
    <n v="64116513"/>
    <s v="50292_G_GEN6"/>
    <x v="0"/>
    <x v="0"/>
    <n v="9.42"/>
    <n v="9.46289844"/>
    <n v="9.4628694729999996"/>
    <n v="-2.896700000043495E-5"/>
    <m/>
  </r>
  <r>
    <x v="29"/>
    <s v="36059"/>
    <s v="TBG COGEN FACILITY"/>
    <n v="7223311"/>
    <n v="64116513"/>
    <s v="50292_G_GEN6"/>
    <x v="0"/>
    <x v="1"/>
    <n v="0.60799999999999998"/>
    <n v="0.76292352299999999"/>
    <n v="0.76292101560000003"/>
    <n v="-2.5073999999625229E-6"/>
    <m/>
  </r>
  <r>
    <x v="29"/>
    <s v="36059"/>
    <s v="TRIGEN CENTRL UTILITY PLT - MITCHL FIELD"/>
    <n v="7222111"/>
    <n v="7561213"/>
    <s v="52056_G_GT1"/>
    <x v="0"/>
    <x v="0"/>
    <n v="349.62285000000003"/>
    <n v="278.10762499999998"/>
    <n v="278.10778931879901"/>
    <n v="1.6431879902256696E-4"/>
    <m/>
  </r>
  <r>
    <x v="29"/>
    <s v="36059"/>
    <s v="TRIGEN CENTRL UTILITY PLT - MITCHL FIELD"/>
    <n v="7222111"/>
    <n v="7561213"/>
    <s v="52056_G_GT1"/>
    <x v="0"/>
    <x v="1"/>
    <n v="6.4982280000000001"/>
    <n v="16.923605469999998"/>
    <n v="16.923477897292699"/>
    <n v="-1.2757270729935044E-4"/>
    <m/>
  </r>
  <r>
    <x v="29"/>
    <s v="36059"/>
    <s v="TRIGEN CENTRL UTILITY PLT - MITCHL FIELD"/>
    <n v="7222111"/>
    <n v="7561313"/>
    <s v="52056_G_ST1"/>
    <x v="1"/>
    <x v="0"/>
    <n v="3.1490999999999998"/>
    <m/>
    <n v="3.1577271248400098"/>
    <n v="8.6271248400100475E-3"/>
    <m/>
  </r>
  <r>
    <x v="29"/>
    <s v="36059"/>
    <s v="TRIGEN CENTRL UTILITY PLT - MITCHL FIELD"/>
    <n v="7222111"/>
    <n v="7561313"/>
    <s v="52056_G_ST1"/>
    <x v="1"/>
    <x v="1"/>
    <n v="1.8889050000000001E-2"/>
    <m/>
    <n v="1.8940799753999999E-2"/>
    <n v="5.1749753999998094E-5"/>
    <m/>
  </r>
  <r>
    <x v="29"/>
    <s v="36061"/>
    <s v="CON ED-59TH ST STA"/>
    <n v="7986111"/>
    <n v="5576513"/>
    <s v="2503_G_GT1"/>
    <x v="0"/>
    <x v="0"/>
    <n v="0.29649999999999999"/>
    <n v="0.23969999694999899"/>
    <n v="0.2397"/>
    <n v="3.0500010017586732E-9"/>
    <m/>
  </r>
  <r>
    <x v="29"/>
    <s v="36061"/>
    <s v="CON ED-59TH ST STA"/>
    <n v="7986111"/>
    <n v="5576513"/>
    <s v="2503_G_GT1"/>
    <x v="0"/>
    <x v="1"/>
    <n v="2.5499999999999998E-2"/>
    <m/>
    <n v="2.5499999999999998E-2"/>
    <n v="0"/>
    <m/>
  </r>
  <r>
    <x v="29"/>
    <s v="36061"/>
    <s v="CON ED-59TH ST STA"/>
    <n v="7986111"/>
    <n v="5576613"/>
    <s v="2503_M_4BLRS"/>
    <x v="0"/>
    <x v="0"/>
    <n v="238.71949999999899"/>
    <n v="234.70081447000001"/>
    <n v="22.0379904022913"/>
    <n v="-212.6628240677087"/>
    <m/>
  </r>
  <r>
    <x v="29"/>
    <s v="36061"/>
    <s v="CON ED-59TH ST STA"/>
    <n v="7986111"/>
    <n v="5576613"/>
    <s v="2503_M_4BLRS"/>
    <x v="0"/>
    <x v="1"/>
    <n v="19.743499999999901"/>
    <m/>
    <n v="19.743480976129899"/>
    <n v="-1.9023870002854437E-5"/>
    <m/>
  </r>
  <r>
    <x v="29"/>
    <s v="36061"/>
    <s v="CON ED-74TH STREET STA"/>
    <n v="7995311"/>
    <n v="4074513"/>
    <s v="2504_M_GT2"/>
    <x v="0"/>
    <x v="0"/>
    <n v="2.0065"/>
    <n v="1.68"/>
    <n v="0.96"/>
    <n v="-0.72"/>
    <m/>
  </r>
  <r>
    <x v="29"/>
    <s v="36061"/>
    <s v="CON ED-74TH STREET STA"/>
    <n v="7995311"/>
    <n v="4074513"/>
    <s v="2504_M_GT2"/>
    <x v="0"/>
    <x v="1"/>
    <n v="0.20300000000000001"/>
    <m/>
    <n v="0.20300000000000001"/>
    <n v="0"/>
    <m/>
  </r>
  <r>
    <x v="29"/>
    <s v="36061"/>
    <s v="CON ED-74TH STREET STA"/>
    <n v="7995311"/>
    <n v="4074613"/>
    <s v="2504_M_122"/>
    <x v="0"/>
    <x v="0"/>
    <n v="179.392"/>
    <n v="135.46928515499999"/>
    <n v="44.103156594821897"/>
    <n v="-91.366128560178097"/>
    <m/>
  </r>
  <r>
    <x v="29"/>
    <s v="36061"/>
    <s v="CON ED-74TH STREET STA"/>
    <n v="7995311"/>
    <n v="4074613"/>
    <s v="2504_M_122"/>
    <x v="0"/>
    <x v="1"/>
    <n v="27.059101500000001"/>
    <n v="28.511143555"/>
    <n v="7.4730738879901404"/>
    <n v="-21.038069667009861"/>
    <m/>
  </r>
  <r>
    <x v="29"/>
    <s v="36061"/>
    <s v="CON ED-EAST RIVER GENERATING STATION"/>
    <n v="7994011"/>
    <n v="4097013"/>
    <s v="2493_M_70"/>
    <x v="0"/>
    <x v="0"/>
    <n v="685.191499999999"/>
    <n v="684.07028124999999"/>
    <n v="386.531119140751"/>
    <n v="-297.53916210924899"/>
    <m/>
  </r>
  <r>
    <x v="29"/>
    <s v="36061"/>
    <s v="CON ED-EAST RIVER GENERATING STATION"/>
    <n v="7994011"/>
    <n v="4097013"/>
    <s v="2493_M_70"/>
    <x v="0"/>
    <x v="1"/>
    <n v="63.905499999999897"/>
    <n v="60.504701169999997"/>
    <n v="38.0813370995185"/>
    <n v="-22.423364070481497"/>
    <m/>
  </r>
  <r>
    <x v="29"/>
    <s v="36061"/>
    <s v="CON ED-EAST RIVER GENERATING STATION"/>
    <n v="7994011"/>
    <n v="4097113"/>
    <s v="2493_G_1"/>
    <x v="0"/>
    <x v="0"/>
    <n v="81.707999999999998"/>
    <n v="44.571085939999897"/>
    <n v="44.571050674170003"/>
    <n v="-3.5265829893660339E-5"/>
    <m/>
  </r>
  <r>
    <x v="29"/>
    <s v="36061"/>
    <s v="CON ED-EAST RIVER GENERATING STATION"/>
    <n v="7994011"/>
    <n v="4097113"/>
    <s v="2493_G_1"/>
    <x v="0"/>
    <x v="1"/>
    <n v="4.5025000000000004"/>
    <n v="3.7242722170000002"/>
    <n v="3.7242640631499899"/>
    <n v="-8.1538500102951161E-6"/>
    <m/>
  </r>
  <r>
    <x v="29"/>
    <s v="36061"/>
    <s v="CON ED-EAST RIVER GENERATING STATION"/>
    <n v="7994011"/>
    <n v="64129013"/>
    <s v="2493_G_2"/>
    <x v="0"/>
    <x v="0"/>
    <n v="49.776499999999999"/>
    <n v="48.635929689999998"/>
    <n v="48.635574427058003"/>
    <n v="-3.5526294199428321E-4"/>
    <m/>
  </r>
  <r>
    <x v="29"/>
    <s v="36061"/>
    <s v="CON ED-EAST RIVER GENERATING STATION"/>
    <n v="7994011"/>
    <n v="64129013"/>
    <s v="2493_G_2"/>
    <x v="0"/>
    <x v="1"/>
    <n v="4.1475"/>
    <n v="4.0121501464999998"/>
    <n v="4.0121560439623902"/>
    <n v="5.8974623904362033E-6"/>
    <m/>
  </r>
  <r>
    <x v="29"/>
    <s v="36063"/>
    <s v="AES SOMERSET LLC"/>
    <n v="7417811"/>
    <n v="7974613"/>
    <s v="6082_B_1"/>
    <x v="0"/>
    <x v="0"/>
    <n v="593.70000000000005"/>
    <n v="593.78456249999999"/>
    <n v="593.78421649999996"/>
    <n v="-3.4600000003592868E-4"/>
    <m/>
  </r>
  <r>
    <x v="29"/>
    <s v="36063"/>
    <s v="AES SOMERSET LLC"/>
    <n v="7417811"/>
    <n v="7974613"/>
    <s v="6082_B_1"/>
    <x v="0"/>
    <x v="1"/>
    <n v="1631.5"/>
    <n v="1631.590625"/>
    <n v="1631.5910934999999"/>
    <n v="4.6849999989717617E-4"/>
    <m/>
  </r>
  <r>
    <x v="29"/>
    <s v="36063"/>
    <s v="COVANTA NIAGARA LP"/>
    <n v="7417011"/>
    <n v="7979813"/>
    <s v="50472_B_BLR4"/>
    <x v="1"/>
    <x v="0"/>
    <n v="684.7115"/>
    <m/>
    <n v="686.58741539999903"/>
    <n v="1.8759153999990303"/>
    <m/>
  </r>
  <r>
    <x v="29"/>
    <s v="36063"/>
    <s v="COVANTA NIAGARA LP"/>
    <n v="7417011"/>
    <n v="7979813"/>
    <s v="50472_B_BLR4"/>
    <x v="1"/>
    <x v="1"/>
    <n v="140.48545999999999"/>
    <m/>
    <n v="140.870342143199"/>
    <n v="0.38488214319900749"/>
    <m/>
  </r>
  <r>
    <x v="29"/>
    <s v="36063"/>
    <s v="FORTISTAR NORTH TONAWANDA INC"/>
    <n v="7417211"/>
    <n v="7978813"/>
    <s v="54131_G_GEN1"/>
    <x v="0"/>
    <x v="0"/>
    <n v="28.720079999999999"/>
    <n v="28.698943360000001"/>
    <n v="28.698952744949999"/>
    <n v="9.3849499975817707E-6"/>
    <m/>
  </r>
  <r>
    <x v="29"/>
    <s v="36063"/>
    <s v="FORTISTAR NORTH TONAWANDA INC"/>
    <n v="7417211"/>
    <n v="7978813"/>
    <s v="54131_G_GEN1"/>
    <x v="0"/>
    <x v="1"/>
    <n v="1.2015474799999999"/>
    <n v="0.21826722714999999"/>
    <n v="0.21826700857334"/>
    <n v="-2.1857665999380771E-7"/>
    <m/>
  </r>
  <r>
    <x v="29"/>
    <s v="36063"/>
    <s v="FORTISTAR NORTH TONAWANDA INC"/>
    <n v="7417211"/>
    <n v="7979113"/>
    <s v="54131_G_GEN2"/>
    <x v="1"/>
    <x v="0"/>
    <n v="1.3274300000000001"/>
    <m/>
    <n v="1.331067336"/>
    <n v="3.6373359999999355E-3"/>
    <m/>
  </r>
  <r>
    <x v="29"/>
    <s v="36063"/>
    <s v="FORTISTAR NORTH TONAWANDA INC"/>
    <n v="7417211"/>
    <n v="7979113"/>
    <s v="54131_G_GEN2"/>
    <x v="1"/>
    <x v="1"/>
    <n v="8.7291499999999994E-2"/>
    <m/>
    <n v="8.7530656800000398E-2"/>
    <n v="2.3915680000040351E-4"/>
    <m/>
  </r>
  <r>
    <x v="29"/>
    <s v="36063"/>
    <s v="LOCKPORT COGENERATION FACILITY"/>
    <n v="7417511"/>
    <n v="7977913"/>
    <s v="54041_M_GEN3"/>
    <x v="0"/>
    <x v="0"/>
    <n v="593.69089999999903"/>
    <n v="338.63853125000003"/>
    <n v="95.009276331099997"/>
    <n v="-243.62925491890002"/>
    <m/>
  </r>
  <r>
    <x v="29"/>
    <s v="36063"/>
    <s v="LOCKPORT COGENERATION FACILITY"/>
    <n v="7417511"/>
    <n v="7977913"/>
    <s v="54041_M_GEN3"/>
    <x v="0"/>
    <x v="1"/>
    <n v="4.8340449999999903E-2"/>
    <n v="1.6767053834999901"/>
    <n v="0.56131215876999996"/>
    <n v="-1.1153932247299903"/>
    <m/>
  </r>
  <r>
    <x v="29"/>
    <s v="36065"/>
    <s v="STERLING ENERGY FACILITY"/>
    <n v="7243711"/>
    <n v="7486713"/>
    <s v="50744_G_GEN1"/>
    <x v="0"/>
    <x v="0"/>
    <n v="6.4700367999999999"/>
    <n v="7.0261572249999897"/>
    <n v="7.026158673396"/>
    <n v="1.4483960102396054E-6"/>
    <m/>
  </r>
  <r>
    <x v="29"/>
    <s v="36065"/>
    <s v="STERLING ENERGY FACILITY"/>
    <n v="7243711"/>
    <n v="7486713"/>
    <s v="50744_G_GEN1"/>
    <x v="0"/>
    <x v="1"/>
    <n v="0.17092584949999901"/>
    <n v="2.9346502305000001E-2"/>
    <n v="2.9346501917556399E-2"/>
    <n v="-3.8744360150722024E-10"/>
    <m/>
  </r>
  <r>
    <x v="29"/>
    <s v="36067"/>
    <s v="CARR STREET GENERATING STATION"/>
    <n v="7435811"/>
    <n v="7947913"/>
    <s v="50978_M_GEN2"/>
    <x v="0"/>
    <x v="0"/>
    <n v="21.450500000000002"/>
    <n v="21.544998045"/>
    <n v="10.349119171999901"/>
    <n v="-11.195878873000099"/>
    <m/>
  </r>
  <r>
    <x v="29"/>
    <s v="36067"/>
    <s v="CARR STREET GENERATING STATION"/>
    <n v="7435811"/>
    <n v="7947913"/>
    <s v="50978_M_GEN2"/>
    <x v="0"/>
    <x v="1"/>
    <n v="0.45474899999999902"/>
    <n v="0.45877809139999998"/>
    <n v="0.21589000041099901"/>
    <n v="-0.24288809098900097"/>
    <m/>
  </r>
  <r>
    <x v="29"/>
    <s v="36067"/>
    <s v="ONONDAGA CO RESOURCE RECOVERY FACILITY"/>
    <n v="7982011"/>
    <n v="6452313"/>
    <s v="50662_B_UNIT3"/>
    <x v="1"/>
    <x v="0"/>
    <n v="529.38"/>
    <m/>
    <n v="530.83029599999998"/>
    <n v="1.4502959999999803"/>
    <m/>
  </r>
  <r>
    <x v="29"/>
    <s v="36067"/>
    <s v="ONONDAGA CO RESOURCE RECOVERY FACILITY"/>
    <n v="7982011"/>
    <n v="6452313"/>
    <s v="50662_B_UNIT3"/>
    <x v="1"/>
    <x v="1"/>
    <n v="20.700500000000002"/>
    <m/>
    <n v="20.7572141999999"/>
    <n v="5.6714199999898796E-2"/>
    <m/>
  </r>
  <r>
    <x v="29"/>
    <s v="36067"/>
    <s v="WPS SYRACUSE GENERATION LLC"/>
    <n v="7435911"/>
    <n v="7947513"/>
    <s v="10621_G_GEN1"/>
    <x v="0"/>
    <x v="0"/>
    <n v="21.6267"/>
    <n v="6.7236894549999997"/>
    <n v="6.72368626709999"/>
    <n v="-3.1879000097490007E-6"/>
    <m/>
  </r>
  <r>
    <x v="29"/>
    <s v="36067"/>
    <s v="WPS SYRACUSE GENERATION LLC"/>
    <n v="7435911"/>
    <n v="7947513"/>
    <s v="10621_G_GEN1"/>
    <x v="0"/>
    <x v="1"/>
    <n v="0.15536420000000001"/>
    <n v="7.2727516150000004E-2"/>
    <n v="7.2727504183999994E-2"/>
    <n v="-1.196600001029946E-8"/>
    <m/>
  </r>
  <r>
    <x v="29"/>
    <s v="36067"/>
    <s v="WPS SYRACUSE GENERATION LLC"/>
    <n v="7435911"/>
    <n v="7947613"/>
    <s v="10621_G_GEN2"/>
    <x v="1"/>
    <x v="0"/>
    <n v="0.24315000000000001"/>
    <m/>
    <n v="0.24320205379250001"/>
    <n v="5.2053792500006413E-5"/>
    <m/>
  </r>
  <r>
    <x v="29"/>
    <s v="36067"/>
    <s v="WPS SYRACUSE GENERATION LLC"/>
    <n v="7435911"/>
    <n v="7947613"/>
    <s v="10621_G_GEN2"/>
    <x v="1"/>
    <x v="1"/>
    <n v="1.4589E-3"/>
    <m/>
    <n v="1.4592123828209901E-3"/>
    <n v="3.123828209901109E-7"/>
    <m/>
  </r>
  <r>
    <x v="29"/>
    <s v="36071"/>
    <s v="AL TURI LANDFILL &amp; LFGTE FACILITY"/>
    <n v="8427411"/>
    <n v="64129913"/>
    <s v="10549_G_3010"/>
    <x v="1"/>
    <x v="0"/>
    <n v="15.083500000000001"/>
    <m/>
    <n v="15.112325019999901"/>
    <n v="2.8825019999899837E-2"/>
    <m/>
  </r>
  <r>
    <x v="29"/>
    <s v="36071"/>
    <s v="AL TURI LANDFILL &amp; LFGTE FACILITY"/>
    <n v="8427411"/>
    <n v="64129913"/>
    <s v="10549_G_3010"/>
    <x v="1"/>
    <x v="1"/>
    <n v="6.9570000000000007E-2"/>
    <m/>
    <n v="6.9702948999999903E-2"/>
    <n v="1.3294899999989618E-4"/>
    <m/>
  </r>
  <r>
    <x v="29"/>
    <s v="36071"/>
    <s v="DANSKAMMER GENERATING STATION"/>
    <n v="8427711"/>
    <n v="1625013"/>
    <s v="2480_B_2"/>
    <x v="0"/>
    <x v="0"/>
    <n v="2.7"/>
    <n v="2.6993188474999998"/>
    <n v="2.6993187619999999"/>
    <n v="-8.5499999968874363E-8"/>
    <m/>
  </r>
  <r>
    <x v="29"/>
    <s v="36071"/>
    <s v="DANSKAMMER GENERATING STATION"/>
    <n v="8427711"/>
    <n v="1625013"/>
    <s v="2480_B_2"/>
    <x v="0"/>
    <x v="1"/>
    <n v="5.0095999999999998"/>
    <n v="5.0332670899999998"/>
    <n v="5.0332686884828401"/>
    <n v="1.5984828403148299E-6"/>
    <m/>
  </r>
  <r>
    <x v="29"/>
    <s v="36071"/>
    <s v="DANSKAMMER GENERATING STATION"/>
    <n v="8427711"/>
    <n v="1625313"/>
    <s v="2480_B_1"/>
    <x v="0"/>
    <x v="0"/>
    <n v="2.5"/>
    <n v="2.5408054199999999"/>
    <n v="2.5408062999999999"/>
    <n v="8.7999999998089606E-7"/>
    <m/>
  </r>
  <r>
    <x v="29"/>
    <s v="36071"/>
    <s v="DANSKAMMER GENERATING STATION"/>
    <n v="8427711"/>
    <n v="1625313"/>
    <s v="2480_B_1"/>
    <x v="0"/>
    <x v="1"/>
    <n v="7.1113999999999997"/>
    <n v="7.14267041"/>
    <n v="7.1426697111490904"/>
    <n v="-6.9885090958621277E-7"/>
    <m/>
  </r>
  <r>
    <x v="29"/>
    <s v="36071"/>
    <s v="DANSKAMMER GENERATING STATION"/>
    <n v="8427711"/>
    <n v="1625413"/>
    <s v="2480_B_4"/>
    <x v="0"/>
    <x v="0"/>
    <n v="3.7"/>
    <n v="3.6848227539999998"/>
    <n v="3.6848227999999899"/>
    <n v="4.5999990039291561E-8"/>
    <m/>
  </r>
  <r>
    <x v="29"/>
    <s v="36071"/>
    <s v="DANSKAMMER GENERATING STATION"/>
    <n v="8427711"/>
    <n v="1625413"/>
    <s v="2480_B_4"/>
    <x v="0"/>
    <x v="1"/>
    <n v="2.9100000000000001E-2"/>
    <n v="3.1580499650000003E-2"/>
    <n v="3.1580503109999998E-2"/>
    <n v="3.4599999948481397E-9"/>
    <m/>
  </r>
  <r>
    <x v="29"/>
    <s v="36071"/>
    <s v="DANSKAMMER GENERATING STATION"/>
    <n v="8427711"/>
    <n v="1625613"/>
    <s v="2480_B_3"/>
    <x v="0"/>
    <x v="0"/>
    <n v="2.6"/>
    <n v="2.6209157715"/>
    <n v="2.6209155000000002"/>
    <n v="-2.7149999981546102E-7"/>
    <m/>
  </r>
  <r>
    <x v="29"/>
    <s v="36071"/>
    <s v="DANSKAMMER GENERATING STATION"/>
    <n v="8427711"/>
    <n v="1625613"/>
    <s v="2480_B_3"/>
    <x v="0"/>
    <x v="1"/>
    <n v="1.11E-2"/>
    <n v="2.83229846949999E-2"/>
    <n v="2.8323002010000001E-2"/>
    <n v="1.7315000100381894E-8"/>
    <m/>
  </r>
  <r>
    <x v="29"/>
    <s v="36071"/>
    <s v="ROSETON GENERATING STATION"/>
    <n v="8427811"/>
    <n v="1624513"/>
    <s v="8006_B_1"/>
    <x v="0"/>
    <x v="0"/>
    <n v="88.000150000000005"/>
    <n v="88.007609400000007"/>
    <n v="88.007568769990002"/>
    <n v="-4.0630010005315853E-5"/>
    <m/>
  </r>
  <r>
    <x v="29"/>
    <s v="36071"/>
    <s v="ROSETON GENERATING STATION"/>
    <n v="8427811"/>
    <n v="1624513"/>
    <s v="8006_B_1"/>
    <x v="0"/>
    <x v="1"/>
    <n v="77.100200000000001"/>
    <n v="77.146820300000002"/>
    <n v="77.146886901369996"/>
    <n v="6.6601369994145898E-5"/>
    <m/>
  </r>
  <r>
    <x v="29"/>
    <s v="36071"/>
    <s v="ROSETON GENERATING STATION"/>
    <n v="8427811"/>
    <n v="1624813"/>
    <s v="8006_B_2"/>
    <x v="0"/>
    <x v="0"/>
    <n v="111.5001"/>
    <n v="111.5111953"/>
    <n v="111.5111589597"/>
    <n v="-3.6340299999437775E-5"/>
    <m/>
  </r>
  <r>
    <x v="29"/>
    <s v="36071"/>
    <s v="ROSETON GENERATING STATION"/>
    <n v="8427811"/>
    <n v="1624813"/>
    <s v="8006_B_2"/>
    <x v="0"/>
    <x v="1"/>
    <n v="80.500149999999906"/>
    <n v="80.406437499999996"/>
    <n v="80.406444976809993"/>
    <n v="7.4768099977973179E-6"/>
    <m/>
  </r>
  <r>
    <x v="29"/>
    <s v="36071"/>
    <s v="SHOEMAKER GAS TURBINE FACILITY"/>
    <n v="8427211"/>
    <n v="1626913"/>
    <s v="2632_G_SHOE"/>
    <x v="0"/>
    <x v="0"/>
    <n v="0.98669999999999902"/>
    <n v="1.8519135739999999"/>
    <n v="1.8519133769"/>
    <n v="-1.9709999987682636E-7"/>
    <m/>
  </r>
  <r>
    <x v="29"/>
    <s v="36071"/>
    <s v="SHOEMAKER GAS TURBINE FACILITY"/>
    <n v="8427211"/>
    <n v="1626913"/>
    <s v="2632_G_SHOE"/>
    <x v="0"/>
    <x v="1"/>
    <n v="9.7415249999999991E-3"/>
    <n v="2.7269999979999998E-3"/>
    <n v="2.7270000341E-3"/>
    <n v="3.6100000159328127E-11"/>
    <m/>
  </r>
  <r>
    <x v="29"/>
    <s v="36075"/>
    <s v="INDECK-OSWEGO LIMITED PARTNERSHIP"/>
    <n v="8538911"/>
    <n v="462613"/>
    <s v="50450_G_GEN1"/>
    <x v="0"/>
    <x v="0"/>
    <n v="27.8"/>
    <n v="27.754871094999999"/>
    <n v="27.754877101258"/>
    <n v="6.0062580011788214E-6"/>
    <m/>
  </r>
  <r>
    <x v="29"/>
    <s v="36075"/>
    <s v="INDECK-OSWEGO LIMITED PARTNERSHIP"/>
    <n v="8538911"/>
    <n v="462613"/>
    <s v="50450_G_GEN1"/>
    <x v="0"/>
    <x v="1"/>
    <n v="9.8500000000000004E-2"/>
    <n v="0.15795021055"/>
    <n v="0.15795002431919999"/>
    <n v="-1.8623080000335079E-7"/>
    <m/>
  </r>
  <r>
    <x v="29"/>
    <s v="36075"/>
    <s v="INDEPENDENCE STATION"/>
    <n v="8539211"/>
    <n v="461013"/>
    <s v="54547_G_6"/>
    <x v="1"/>
    <x v="0"/>
    <n v="4.9960000000000004"/>
    <m/>
    <n v="5.0096872200000098"/>
    <n v="1.3687220000009326E-2"/>
    <m/>
  </r>
  <r>
    <x v="29"/>
    <s v="36075"/>
    <s v="INDEPENDENCE STATION"/>
    <n v="8539211"/>
    <n v="461013"/>
    <s v="54547_G_6"/>
    <x v="1"/>
    <x v="1"/>
    <n v="5.62335E-3"/>
    <m/>
    <n v="5.6387570399999698E-3"/>
    <n v="1.540703999996975E-5"/>
    <m/>
  </r>
  <r>
    <x v="29"/>
    <s v="36075"/>
    <s v="INDEPENDENCE STATION"/>
    <n v="8539211"/>
    <n v="461113"/>
    <s v="54547_M_4"/>
    <x v="0"/>
    <x v="0"/>
    <n v="243.06549999999999"/>
    <n v="242.84625779999999"/>
    <n v="61.169337199999902"/>
    <n v="-181.67692060000007"/>
    <m/>
  </r>
  <r>
    <x v="29"/>
    <s v="36075"/>
    <s v="INDEPENDENCE STATION"/>
    <n v="8539211"/>
    <n v="461113"/>
    <s v="54547_M_4"/>
    <x v="0"/>
    <x v="1"/>
    <n v="10.313099999999899"/>
    <n v="10.313681152499999"/>
    <n v="2.5724519941000001"/>
    <n v="-7.7412291583999995"/>
    <m/>
  </r>
  <r>
    <x v="29"/>
    <s v="36075"/>
    <s v="OSWEGO CO ENERGY RECOVERY FAC"/>
    <n v="7980711"/>
    <n v="6464313"/>
    <s v="50907_G_UNT2"/>
    <x v="1"/>
    <x v="0"/>
    <n v="156.97200000000001"/>
    <m/>
    <n v="157.402069799999"/>
    <n v="0.43006979999898931"/>
    <m/>
  </r>
  <r>
    <x v="29"/>
    <s v="36075"/>
    <s v="OSWEGO CO ENERGY RECOVERY FAC"/>
    <n v="7980711"/>
    <n v="6464313"/>
    <s v="50907_G_UNT2"/>
    <x v="1"/>
    <x v="1"/>
    <n v="13.660500000000001"/>
    <m/>
    <n v="13.6979233199999"/>
    <n v="3.7423319999899007E-2"/>
    <m/>
  </r>
  <r>
    <x v="29"/>
    <s v="36075"/>
    <s v="OSWEGO HARBOR POWER"/>
    <n v="7980511"/>
    <n v="6466313"/>
    <s v="2594_B_5"/>
    <x v="0"/>
    <x v="0"/>
    <n v="25.71"/>
    <n v="23.381478514999898"/>
    <n v="23.381478608999998"/>
    <n v="9.4000100148150523E-8"/>
    <m/>
  </r>
  <r>
    <x v="29"/>
    <s v="36075"/>
    <s v="OSWEGO HARBOR POWER"/>
    <n v="7980511"/>
    <n v="6466313"/>
    <s v="2594_B_5"/>
    <x v="0"/>
    <x v="1"/>
    <n v="44.005400000000002"/>
    <n v="43.083332030000001"/>
    <n v="43.083343492160999"/>
    <n v="1.1462160998121362E-5"/>
    <m/>
  </r>
  <r>
    <x v="29"/>
    <s v="36075"/>
    <s v="OSWEGO HARBOR POWER"/>
    <n v="7980511"/>
    <n v="6466613"/>
    <s v="2594_B_6"/>
    <x v="0"/>
    <x v="0"/>
    <n v="25.995000000000001"/>
    <n v="24.433070309999898"/>
    <n v="24.433071439399999"/>
    <n v="1.1294001005524024E-6"/>
    <m/>
  </r>
  <r>
    <x v="29"/>
    <s v="36075"/>
    <s v="OSWEGO HARBOR POWER"/>
    <n v="7980511"/>
    <n v="6466613"/>
    <s v="2594_B_6"/>
    <x v="0"/>
    <x v="1"/>
    <n v="63.006300000000003"/>
    <n v="62.608617199999998"/>
    <n v="62.6085953001066"/>
    <n v="-2.1899893397403503E-5"/>
    <m/>
  </r>
  <r>
    <x v="29"/>
    <s v="36081"/>
    <s v="ASTORIA ENERGY LLC &amp; ASTORIA ENERGY II LLC"/>
    <n v="7763311"/>
    <n v="64122013"/>
    <s v="57664_M_CT4"/>
    <x v="0"/>
    <x v="0"/>
    <n v="162.24732499999999"/>
    <n v="158.09686328000001"/>
    <n v="41.461451377009901"/>
    <n v="-116.63541190299011"/>
    <m/>
  </r>
  <r>
    <x v="29"/>
    <s v="36081"/>
    <s v="ASTORIA ENERGY LLC &amp; ASTORIA ENERGY II LLC"/>
    <n v="7763311"/>
    <n v="64122013"/>
    <s v="57664_M_CT4"/>
    <x v="0"/>
    <x v="1"/>
    <n v="13.6911529999999"/>
    <n v="13.6890473635"/>
    <n v="3.2812597802589698"/>
    <n v="-10.407787583241031"/>
    <m/>
  </r>
  <r>
    <x v="29"/>
    <s v="36081"/>
    <s v="ASTORIA GAS TURBINE POWER"/>
    <n v="12681711"/>
    <n v="64122513"/>
    <s v="55243_M_13"/>
    <x v="0"/>
    <x v="0"/>
    <n v="180.310499999999"/>
    <n v="181.52664403599999"/>
    <n v="7.5576001068999998"/>
    <n v="-173.9690439291"/>
    <m/>
  </r>
  <r>
    <x v="29"/>
    <s v="36081"/>
    <s v="ASTORIA GAS TURBINE POWER"/>
    <n v="12681711"/>
    <n v="64122513"/>
    <s v="55243_M_13"/>
    <x v="0"/>
    <x v="1"/>
    <n v="1.1835"/>
    <n v="7.4131979141519997"/>
    <n v="0.66395000856199904"/>
    <n v="-6.7492479055900008"/>
    <m/>
  </r>
  <r>
    <x v="29"/>
    <s v="36081"/>
    <s v="ASTORIA GENERATING STATION"/>
    <n v="7982311"/>
    <n v="64122313"/>
    <s v="8906_G_1"/>
    <x v="0"/>
    <x v="0"/>
    <n v="3.0649999999999999"/>
    <n v="4.1364013670000004"/>
    <n v="4.1364003999999897"/>
    <n v="-9.6700001073202202E-7"/>
    <m/>
  </r>
  <r>
    <x v="29"/>
    <s v="36081"/>
    <s v="ASTORIA GENERATING STATION"/>
    <n v="7982311"/>
    <n v="64122313"/>
    <s v="8906_G_1"/>
    <x v="0"/>
    <x v="1"/>
    <n v="2.8163750000000001E-2"/>
    <m/>
    <n v="2.8163749809999999E-2"/>
    <n v="-1.9000000184288268E-10"/>
    <m/>
  </r>
  <r>
    <x v="29"/>
    <s v="36081"/>
    <s v="ASTORIA GENERATING STATION"/>
    <n v="7982311"/>
    <n v="6450813"/>
    <s v="8906_M_50"/>
    <x v="0"/>
    <x v="0"/>
    <n v="173.99999999999901"/>
    <n v="174.21655469999999"/>
    <n v="86.978120691789996"/>
    <n v="-87.238434008209992"/>
    <m/>
  </r>
  <r>
    <x v="29"/>
    <s v="36081"/>
    <s v="ASTORIA GENERATING STATION"/>
    <n v="7982311"/>
    <n v="6450813"/>
    <s v="8906_M_50"/>
    <x v="0"/>
    <x v="1"/>
    <n v="40.599999999999902"/>
    <n v="40.48250195"/>
    <n v="20.286598473896799"/>
    <n v="-20.195903476103201"/>
    <m/>
  </r>
  <r>
    <x v="29"/>
    <s v="36081"/>
    <s v="ASTORIA GENERATING STATION"/>
    <n v="7982311"/>
    <n v="6450913"/>
    <s v="8906_M_30"/>
    <x v="0"/>
    <x v="0"/>
    <n v="109.99999999999901"/>
    <n v="109.9868594"/>
    <n v="52.108788768742201"/>
    <n v="-57.878070631257799"/>
    <m/>
  </r>
  <r>
    <x v="29"/>
    <s v="36081"/>
    <s v="ASTORIA GENERATING STATION"/>
    <n v="7982311"/>
    <n v="6450913"/>
    <s v="8906_M_30"/>
    <x v="0"/>
    <x v="1"/>
    <n v="6.1859599999999997"/>
    <n v="6.2010185545000001"/>
    <n v="3.0472557541950902"/>
    <n v="-3.1537628003049099"/>
    <m/>
  </r>
  <r>
    <x v="29"/>
    <s v="36081"/>
    <s v="ASTORIA GENERATING STATION"/>
    <n v="7982311"/>
    <n v="6451013"/>
    <s v="8906_B_20"/>
    <x v="0"/>
    <x v="0"/>
    <n v="4.7074999999999996"/>
    <n v="3.61048266599999"/>
    <n v="3.61048275998"/>
    <n v="9.3980009996386116E-8"/>
    <m/>
  </r>
  <r>
    <x v="29"/>
    <s v="36081"/>
    <s v="ASTORIA GENERATING STATION"/>
    <n v="7982311"/>
    <n v="6451013"/>
    <s v="8906_B_20"/>
    <x v="0"/>
    <x v="1"/>
    <n v="1.704E-2"/>
    <n v="2.8482007979999901E-2"/>
    <n v="2.8482001999999999E-2"/>
    <n v="-5.9799999015119898E-9"/>
    <m/>
  </r>
  <r>
    <x v="29"/>
    <s v="36081"/>
    <s v="BAYSWATER / JAMAICA BAY PEAKING FACILITY"/>
    <n v="9333411"/>
    <n v="55489413"/>
    <s v="55699_G_1"/>
    <x v="0"/>
    <x v="0"/>
    <n v="9.8802000000000003"/>
    <n v="10.305764649999899"/>
    <n v="10.305599094"/>
    <n v="-1.6555599989942493E-4"/>
    <m/>
  </r>
  <r>
    <x v="29"/>
    <s v="36081"/>
    <s v="BAYSWATER / JAMAICA BAY PEAKING FACILITY"/>
    <n v="9333411"/>
    <n v="55489413"/>
    <s v="55699_G_1"/>
    <x v="0"/>
    <x v="1"/>
    <n v="0.71809999999999996"/>
    <n v="0.71815972900000002"/>
    <n v="0.71815801349999997"/>
    <n v="-1.7155000000546039E-6"/>
    <m/>
  </r>
  <r>
    <x v="29"/>
    <s v="36081"/>
    <s v="BAYSWATER / JAMAICA BAY PEAKING FACILITY"/>
    <n v="9333411"/>
    <n v="55489513"/>
    <s v="56141_G_2"/>
    <x v="0"/>
    <x v="0"/>
    <n v="1.7018745"/>
    <n v="1.5305883789999899"/>
    <n v="1.5305891488300001"/>
    <n v="7.6983001018327002E-7"/>
    <m/>
  </r>
  <r>
    <x v="29"/>
    <s v="36081"/>
    <s v="BAYSWATER / JAMAICA BAY PEAKING FACILITY"/>
    <n v="9333411"/>
    <n v="55489513"/>
    <s v="56141_G_2"/>
    <x v="0"/>
    <x v="1"/>
    <n v="6.7660899999999996E-2"/>
    <n v="5.6354419699999998E-2"/>
    <n v="5.6354507164199902E-2"/>
    <n v="8.7464199903519724E-8"/>
    <m/>
  </r>
  <r>
    <x v="29"/>
    <s v="36081"/>
    <s v="KIAC COGENERATION PLANT-JFK AIRPORT"/>
    <n v="8310711"/>
    <n v="97071513"/>
    <s v="54114_G_GEN1"/>
    <x v="0"/>
    <x v="0"/>
    <n v="35.482945000000001"/>
    <n v="35.965378904999902"/>
    <n v="35.965499854699999"/>
    <n v="1.2094970009712824E-4"/>
    <m/>
  </r>
  <r>
    <x v="29"/>
    <s v="36081"/>
    <s v="KIAC COGENERATION PLANT-JFK AIRPORT"/>
    <n v="8310711"/>
    <n v="97071513"/>
    <s v="54114_G_GEN1"/>
    <x v="0"/>
    <x v="1"/>
    <n v="0.823075"/>
    <n v="0.80735388200000002"/>
    <n v="0.80735209562800003"/>
    <n v="-1.7863719999899885E-6"/>
    <m/>
  </r>
  <r>
    <x v="29"/>
    <s v="36081"/>
    <s v="KIAC COGENERATION PLANT-JFK AIRPORT"/>
    <n v="8310711"/>
    <n v="97071613"/>
    <s v="54114_G_GEN2"/>
    <x v="0"/>
    <x v="0"/>
    <n v="37.247549999999997"/>
    <n v="41.716300779999997"/>
    <n v="41.716268897999903"/>
    <n v="-3.1882000094185514E-5"/>
    <m/>
  </r>
  <r>
    <x v="29"/>
    <s v="36081"/>
    <s v="KIAC COGENERATION PLANT-JFK AIRPORT"/>
    <n v="8310711"/>
    <n v="97071613"/>
    <s v="54114_G_GEN2"/>
    <x v="0"/>
    <x v="1"/>
    <n v="1.043695"/>
    <n v="1.0136822509999901"/>
    <n v="1.0136815619099999"/>
    <n v="-6.8908999018013617E-7"/>
    <m/>
  </r>
  <r>
    <x v="29"/>
    <s v="36081"/>
    <s v="POLETTI POWER PROJECT"/>
    <n v="7982211"/>
    <n v="64122213"/>
    <s v="56196_M_CT02"/>
    <x v="0"/>
    <x v="0"/>
    <n v="74.8285359999999"/>
    <n v="68.909558594999993"/>
    <n v="34.635439126672402"/>
    <n v="-34.274119468327591"/>
    <m/>
  </r>
  <r>
    <x v="29"/>
    <s v="36081"/>
    <s v="POLETTI POWER PROJECT"/>
    <n v="7982211"/>
    <n v="64122213"/>
    <s v="56196_M_CT02"/>
    <x v="0"/>
    <x v="1"/>
    <n v="6.1586302999999898"/>
    <n v="6.170060791"/>
    <n v="3.1131288325111299"/>
    <n v="-3.0569319584888701"/>
    <m/>
  </r>
  <r>
    <x v="29"/>
    <s v="36081"/>
    <s v="RAVENSWOOD GENERATING STATION"/>
    <n v="8309011"/>
    <n v="201013"/>
    <s v="2500_G_GT21"/>
    <x v="0"/>
    <x v="0"/>
    <n v="6.5587499999999999"/>
    <n v="6.5587509749999997"/>
    <n v="6.5587500109999999"/>
    <n v="-9.6399999982565987E-7"/>
    <m/>
  </r>
  <r>
    <x v="29"/>
    <s v="36081"/>
    <s v="RAVENSWOOD GENERATING STATION"/>
    <n v="8309011"/>
    <n v="201013"/>
    <s v="2500_G_GT21"/>
    <x v="0"/>
    <x v="1"/>
    <n v="9.9000000000000008E-3"/>
    <n v="9.89999770999999E-3"/>
    <n v="9.8999999199999994E-3"/>
    <n v="2.2100000093838723E-9"/>
    <m/>
  </r>
  <r>
    <x v="29"/>
    <s v="36081"/>
    <s v="RAVENSWOOD GENERATING STATION"/>
    <n v="8309011"/>
    <n v="201113"/>
    <s v="2500_G_GT22"/>
    <x v="0"/>
    <x v="0"/>
    <n v="6.7098500000000003"/>
    <n v="6.7098481449999996"/>
    <n v="6.7098501199999996"/>
    <n v="1.9749999999874035E-6"/>
    <m/>
  </r>
  <r>
    <x v="29"/>
    <s v="36081"/>
    <s v="RAVENSWOOD GENERATING STATION"/>
    <n v="8309011"/>
    <n v="201113"/>
    <s v="2500_G_GT22"/>
    <x v="0"/>
    <x v="1"/>
    <n v="9.1000000000000004E-3"/>
    <n v="9.0999984749999992E-3"/>
    <n v="9.09999999999999E-3"/>
    <n v="1.5249999908706346E-9"/>
    <m/>
  </r>
  <r>
    <x v="29"/>
    <s v="36081"/>
    <s v="RAVENSWOOD GENERATING STATION"/>
    <n v="8309011"/>
    <n v="201213"/>
    <s v="2500_G_GT23"/>
    <x v="0"/>
    <x v="0"/>
    <n v="11.8918"/>
    <n v="11.891802734999899"/>
    <n v="11.891800274"/>
    <n v="-2.4609998998670335E-6"/>
    <m/>
  </r>
  <r>
    <x v="29"/>
    <s v="36081"/>
    <s v="RAVENSWOOD GENERATING STATION"/>
    <n v="8309011"/>
    <n v="201213"/>
    <s v="2500_G_GT23"/>
    <x v="0"/>
    <x v="1"/>
    <n v="0.97629999999999995"/>
    <n v="0.97630041499999998"/>
    <n v="0.97630010900179998"/>
    <n v="-3.0599820000087874E-7"/>
    <m/>
  </r>
  <r>
    <x v="29"/>
    <s v="36081"/>
    <s v="RAVENSWOOD GENERATING STATION"/>
    <n v="8309011"/>
    <n v="201313"/>
    <s v="2500_G_GT24"/>
    <x v="0"/>
    <x v="0"/>
    <n v="5.4397500000000001"/>
    <n v="5.4397504899999998"/>
    <n v="5.4397501500000001"/>
    <n v="-3.3999999971001671E-7"/>
    <m/>
  </r>
  <r>
    <x v="29"/>
    <s v="36081"/>
    <s v="RAVENSWOOD GENERATING STATION"/>
    <n v="8309011"/>
    <n v="201313"/>
    <s v="2500_G_GT24"/>
    <x v="0"/>
    <x v="1"/>
    <n v="7.1999999999999998E-3"/>
    <n v="7.1999959949999998E-3"/>
    <n v="7.1999999000000002E-3"/>
    <n v="3.9050000004425822E-9"/>
    <m/>
  </r>
  <r>
    <x v="29"/>
    <s v="36081"/>
    <s v="RAVENSWOOD GENERATING STATION"/>
    <n v="8309011"/>
    <n v="201413"/>
    <s v="2500_G_GT31"/>
    <x v="0"/>
    <x v="0"/>
    <n v="6.2592999999999996"/>
    <n v="6.2592993149999998"/>
    <n v="6.2593002100000001"/>
    <n v="8.9500000033382321E-7"/>
    <m/>
  </r>
  <r>
    <x v="29"/>
    <s v="36081"/>
    <s v="RAVENSWOOD GENERATING STATION"/>
    <n v="8309011"/>
    <n v="201413"/>
    <s v="2500_G_GT31"/>
    <x v="0"/>
    <x v="1"/>
    <n v="7.4000000000000003E-3"/>
    <n v="7.3999958049999898E-3"/>
    <n v="7.3999999999999899E-3"/>
    <n v="4.1950000001511611E-9"/>
    <m/>
  </r>
  <r>
    <x v="29"/>
    <s v="36081"/>
    <s v="RAVENSWOOD GENERATING STATION"/>
    <n v="8309011"/>
    <n v="201513"/>
    <s v="2500_G_GT34"/>
    <x v="0"/>
    <x v="0"/>
    <n v="8.9531500000000008"/>
    <n v="8.9531523449999995"/>
    <n v="8.9531507499999901"/>
    <n v="-1.5950000094022698E-6"/>
    <m/>
  </r>
  <r>
    <x v="29"/>
    <s v="36081"/>
    <s v="RAVENSWOOD GENERATING STATION"/>
    <n v="8309011"/>
    <n v="201513"/>
    <s v="2500_G_GT34"/>
    <x v="0"/>
    <x v="1"/>
    <n v="0.39179999999999998"/>
    <n v="0.39179992674999897"/>
    <n v="0.39180007988100002"/>
    <n v="1.5313100104608068E-7"/>
    <m/>
  </r>
  <r>
    <x v="29"/>
    <s v="36081"/>
    <s v="RAVENSWOOD GENERATING STATION"/>
    <n v="8309011"/>
    <n v="201913"/>
    <s v="2500_G_GT32"/>
    <x v="0"/>
    <x v="0"/>
    <n v="3.6398000000000001"/>
    <n v="3.63980053699999"/>
    <n v="3.6398000009999998"/>
    <n v="-5.3599999016995525E-7"/>
    <m/>
  </r>
  <r>
    <x v="29"/>
    <s v="36081"/>
    <s v="RAVENSWOOD GENERATING STATION"/>
    <n v="8309011"/>
    <n v="201913"/>
    <s v="2500_G_GT32"/>
    <x v="0"/>
    <x v="1"/>
    <n v="4.5500000000000002E-3"/>
    <n v="4.5499978064999997E-3"/>
    <n v="4.5500000000000002E-3"/>
    <n v="2.1935000005593452E-9"/>
    <m/>
  </r>
  <r>
    <x v="29"/>
    <s v="36081"/>
    <s v="RAVENSWOOD GENERATING STATION"/>
    <n v="8309011"/>
    <n v="202113"/>
    <s v="2500_B_20"/>
    <x v="0"/>
    <x v="0"/>
    <n v="326.9067"/>
    <n v="326.45028124999999"/>
    <n v="326.45071310060001"/>
    <n v="4.3185060002315367E-4"/>
    <m/>
  </r>
  <r>
    <x v="29"/>
    <s v="36081"/>
    <s v="RAVENSWOOD GENERATING STATION"/>
    <n v="8309011"/>
    <n v="202113"/>
    <s v="2500_B_20"/>
    <x v="0"/>
    <x v="1"/>
    <n v="24.938600000000001"/>
    <n v="23.28082422"/>
    <n v="23.280802501539998"/>
    <n v="-2.1718460001096673E-5"/>
    <m/>
  </r>
  <r>
    <x v="29"/>
    <s v="36081"/>
    <s v="RAVENSWOOD GENERATING STATION"/>
    <n v="8309011"/>
    <n v="202213"/>
    <s v="2500_B_10"/>
    <x v="0"/>
    <x v="0"/>
    <n v="359.30799999999999"/>
    <n v="359.30818749999997"/>
    <n v="359.30806792944003"/>
    <n v="-1.1957055994571419E-4"/>
    <m/>
  </r>
  <r>
    <x v="29"/>
    <s v="36081"/>
    <s v="RAVENSWOOD GENERATING STATION"/>
    <n v="8309011"/>
    <n v="202213"/>
    <s v="2500_B_10"/>
    <x v="0"/>
    <x v="1"/>
    <n v="17.058499999999999"/>
    <n v="16.701382809999998"/>
    <n v="16.701382286419999"/>
    <n v="-5.2357999891228246E-7"/>
    <m/>
  </r>
  <r>
    <x v="29"/>
    <s v="36081"/>
    <s v="RAVENSWOOD GENERATING STATION"/>
    <n v="8309011"/>
    <n v="202513"/>
    <s v="2500_G_GT11"/>
    <x v="0"/>
    <x v="0"/>
    <n v="4.4617899999999997"/>
    <n v="3.5645502929999999"/>
    <n v="3.56455009"/>
    <n v="-2.0299999992090534E-7"/>
    <m/>
  </r>
  <r>
    <x v="29"/>
    <s v="36081"/>
    <s v="RAVENSWOOD GENERATING STATION"/>
    <n v="8309011"/>
    <n v="202513"/>
    <s v="2500_G_GT11"/>
    <x v="0"/>
    <x v="1"/>
    <n v="4.990435E-2"/>
    <m/>
    <n v="4.9904333799999902E-2"/>
    <n v="-1.6200000098332001E-8"/>
    <m/>
  </r>
  <r>
    <x v="29"/>
    <s v="36081"/>
    <s v="RAVENSWOOD GENERATING STATION"/>
    <n v="8309011"/>
    <n v="202613"/>
    <s v="2500_G_GT10"/>
    <x v="0"/>
    <x v="0"/>
    <n v="6.9590999999999896"/>
    <n v="4.6703989259999998"/>
    <n v="4.6703998949999903"/>
    <n v="9.6899999046939911E-7"/>
    <m/>
  </r>
  <r>
    <x v="29"/>
    <s v="36081"/>
    <s v="RAVENSWOOD GENERATING STATION"/>
    <n v="8309011"/>
    <n v="202613"/>
    <s v="2500_G_GT10"/>
    <x v="0"/>
    <x v="1"/>
    <n v="6.07025E-2"/>
    <m/>
    <n v="6.0702566090700003E-2"/>
    <n v="6.6090700003018643E-8"/>
    <m/>
  </r>
  <r>
    <x v="29"/>
    <s v="36081"/>
    <s v="RAVENSWOOD GENERATING STATION"/>
    <n v="8309011"/>
    <n v="202813"/>
    <s v="2500_G_GT9"/>
    <x v="0"/>
    <x v="0"/>
    <n v="8.9181500000000007"/>
    <n v="6.8221440449999999"/>
    <n v="6.8221500300000004"/>
    <n v="5.9850000004857407E-6"/>
    <m/>
  </r>
  <r>
    <x v="29"/>
    <s v="36081"/>
    <s v="RAVENSWOOD GENERATING STATION"/>
    <n v="8309011"/>
    <n v="202813"/>
    <s v="2500_G_GT9"/>
    <x v="0"/>
    <x v="1"/>
    <n v="5.3440000000000001E-2"/>
    <m/>
    <n v="5.3440033299999898E-2"/>
    <n v="3.3299999896430066E-8"/>
    <m/>
  </r>
  <r>
    <x v="29"/>
    <s v="36081"/>
    <s v="RAVENSWOOD GENERATING STATION"/>
    <n v="8309011"/>
    <n v="202913"/>
    <s v="2500_G_GT1"/>
    <x v="0"/>
    <x v="0"/>
    <n v="1.8735999999999999"/>
    <n v="1.707499756"/>
    <n v="1.7075001299999999"/>
    <n v="3.7399999985865406E-7"/>
    <m/>
  </r>
  <r>
    <x v="29"/>
    <s v="36081"/>
    <s v="RAVENSWOOD GENERATING STATION"/>
    <n v="8309011"/>
    <n v="202913"/>
    <s v="2500_G_GT1"/>
    <x v="0"/>
    <x v="1"/>
    <n v="9.0157499999999995E-3"/>
    <m/>
    <n v="9.0157504999999992E-3"/>
    <n v="4.9999999973682208E-10"/>
    <m/>
  </r>
  <r>
    <x v="29"/>
    <s v="36081"/>
    <s v="RAVENSWOOD GENERATING STATION"/>
    <n v="8309011"/>
    <n v="203413"/>
    <s v="2500_B_30"/>
    <x v="0"/>
    <x v="0"/>
    <n v="816.93330000000003"/>
    <n v="816.93181249999998"/>
    <n v="816.93171459119901"/>
    <n v="-9.7908800967161369E-5"/>
    <m/>
  </r>
  <r>
    <x v="29"/>
    <s v="36081"/>
    <s v="RAVENSWOOD GENERATING STATION"/>
    <n v="8309011"/>
    <n v="203413"/>
    <s v="2500_B_30"/>
    <x v="0"/>
    <x v="1"/>
    <n v="21.622"/>
    <n v="21.622316404999999"/>
    <n v="21.6223274521038"/>
    <n v="1.1047103800621016E-5"/>
    <m/>
  </r>
  <r>
    <x v="29"/>
    <s v="36081"/>
    <s v="RAVENSWOOD GENERATING STATION"/>
    <n v="8309011"/>
    <n v="64122913"/>
    <s v="2500_G_4"/>
    <x v="0"/>
    <x v="0"/>
    <n v="42.825299999999999"/>
    <n v="39.678410154999902"/>
    <n v="39.678325015470698"/>
    <n v="-8.5139529204525388E-5"/>
    <m/>
  </r>
  <r>
    <x v="29"/>
    <s v="36081"/>
    <s v="RAVENSWOOD GENERATING STATION"/>
    <n v="8309011"/>
    <n v="64122913"/>
    <s v="2500_G_4"/>
    <x v="0"/>
    <x v="1"/>
    <n v="3.77115"/>
    <n v="3.7717033689999999"/>
    <n v="3.77170678636586"/>
    <n v="3.4173658600700207E-6"/>
    <m/>
  </r>
  <r>
    <x v="29"/>
    <s v="36081"/>
    <s v="VERNON BLVD PLANT"/>
    <n v="9333511"/>
    <n v="55487013"/>
    <s v="7909_M_VG03"/>
    <x v="0"/>
    <x v="0"/>
    <n v="3.5911249999999999"/>
    <n v="3.5586767574999998"/>
    <n v="1.910090138842"/>
    <n v="-1.6485866186579998"/>
    <m/>
  </r>
  <r>
    <x v="29"/>
    <s v="36081"/>
    <s v="VERNON BLVD PLANT"/>
    <n v="9333511"/>
    <n v="55487013"/>
    <s v="7909_M_VG03"/>
    <x v="0"/>
    <x v="1"/>
    <n v="0.14357629999999999"/>
    <n v="0.15684727479999999"/>
    <n v="8.5175014416829994E-2"/>
    <n v="-7.1672260383169997E-2"/>
    <m/>
  </r>
  <r>
    <x v="29"/>
    <s v="36083"/>
    <s v="EMPIRE POWER PLANT"/>
    <n v="15473111"/>
    <n v="96599013"/>
    <s v="56259_M_CT11"/>
    <x v="0"/>
    <x v="0"/>
    <n v="123.97635"/>
    <n v="123.89960939999899"/>
    <n v="61.540709101999902"/>
    <n v="-62.358900297999092"/>
    <m/>
  </r>
  <r>
    <x v="29"/>
    <s v="36083"/>
    <s v="EMPIRE POWER PLANT"/>
    <n v="15473111"/>
    <n v="96599013"/>
    <s v="56259_M_CT11"/>
    <x v="0"/>
    <x v="1"/>
    <n v="7.9662499999999996"/>
    <n v="7.9666032714999897"/>
    <n v="4.1502490152099902"/>
    <n v="-3.8163542562899995"/>
    <m/>
  </r>
  <r>
    <x v="29"/>
    <s v="36083"/>
    <s v="EPCOR POWER CASTLETON"/>
    <n v="7864311"/>
    <n v="3599713"/>
    <s v="10190_G_GEN1"/>
    <x v="0"/>
    <x v="0"/>
    <n v="83.272499999999994"/>
    <n v="83.273140600000005"/>
    <n v="83.273160163159005"/>
    <n v="1.9563159000313135E-5"/>
    <m/>
  </r>
  <r>
    <x v="29"/>
    <s v="36083"/>
    <s v="EPCOR POWER CASTLETON"/>
    <n v="7864311"/>
    <n v="3599713"/>
    <s v="10190_G_GEN1"/>
    <x v="0"/>
    <x v="1"/>
    <n v="0.71360000000000001"/>
    <n v="0.70982861349999904"/>
    <n v="0.70982958184761902"/>
    <n v="9.6834761997843799E-7"/>
    <m/>
  </r>
  <r>
    <x v="29"/>
    <s v="36083"/>
    <s v="EPCOR POWER CASTLETON"/>
    <n v="7864311"/>
    <n v="3599813"/>
    <s v="10190_G_GEN2"/>
    <x v="1"/>
    <x v="0"/>
    <n v="0.54879999999999995"/>
    <m/>
    <n v="0.54891749160479997"/>
    <n v="1.1749160480001297E-4"/>
    <m/>
  </r>
  <r>
    <x v="29"/>
    <s v="36083"/>
    <s v="EPCOR POWER CASTLETON"/>
    <n v="7864311"/>
    <n v="3599813"/>
    <s v="10190_G_GEN2"/>
    <x v="1"/>
    <x v="1"/>
    <n v="2.3500000000000001E-3"/>
    <m/>
    <n v="2.3505031156439999E-3"/>
    <n v="5.0311564399980677E-7"/>
    <m/>
  </r>
  <r>
    <x v="29"/>
    <s v="36083"/>
    <s v="RENSSELAER COGEN FACILITY"/>
    <n v="7863911"/>
    <n v="3601013"/>
    <s v="54034_G_GEN1"/>
    <x v="0"/>
    <x v="0"/>
    <n v="4.5281500000000001"/>
    <n v="4.4892153319999997"/>
    <n v="4.4892147830799898"/>
    <n v="-5.4892000989070766E-7"/>
    <m/>
  </r>
  <r>
    <x v="29"/>
    <s v="36083"/>
    <s v="RENSSELAER COGEN FACILITY"/>
    <n v="7863911"/>
    <n v="3601013"/>
    <s v="54034_G_GEN1"/>
    <x v="0"/>
    <x v="1"/>
    <n v="8.3940839500000003E-2"/>
    <n v="8.3941528299999901E-2"/>
    <n v="8.3941507342899901E-2"/>
    <n v="-2.0957099999829865E-8"/>
    <m/>
  </r>
  <r>
    <x v="29"/>
    <s v="36085"/>
    <s v="ARTHUR KILL GENERATING STATION"/>
    <n v="7844111"/>
    <n v="3597313"/>
    <s v="2490_M_30"/>
    <x v="0"/>
    <x v="0"/>
    <n v="534.61299999999903"/>
    <n v="433.49876565"/>
    <n v="198.31459916502999"/>
    <n v="-235.18416648497001"/>
    <m/>
  </r>
  <r>
    <x v="29"/>
    <s v="36085"/>
    <s v="ARTHUR KILL GENERATING STATION"/>
    <n v="7844111"/>
    <n v="3597313"/>
    <s v="2490_M_30"/>
    <x v="0"/>
    <x v="1"/>
    <n v="3.5745"/>
    <n v="3.7065805665"/>
    <n v="1.5260726065800001"/>
    <n v="-2.1805079599199999"/>
    <m/>
  </r>
  <r>
    <x v="29"/>
    <s v="36085"/>
    <s v="ARTHUR KILL GENERATING STATION"/>
    <n v="7844111"/>
    <n v="3597513"/>
    <s v="2490_G_GT1"/>
    <x v="0"/>
    <x v="0"/>
    <n v="1.0925"/>
    <n v="1.0155001829999999"/>
    <n v="1.0155000110000001"/>
    <n v="-1.7199999979844449E-7"/>
    <m/>
  </r>
  <r>
    <x v="29"/>
    <s v="36085"/>
    <s v="ARTHUR KILL GENERATING STATION"/>
    <n v="7844111"/>
    <n v="3597513"/>
    <s v="2490_G_GT1"/>
    <x v="0"/>
    <x v="1"/>
    <n v="1.4500000000000001E-2"/>
    <m/>
    <n v="1.4500001199999999E-2"/>
    <n v="1.1999999986744836E-9"/>
    <m/>
  </r>
  <r>
    <x v="29"/>
    <s v="36085"/>
    <s v="POUCH TERMINAL"/>
    <n v="9330411"/>
    <n v="55492713"/>
    <s v="8053_G_N01"/>
    <x v="0"/>
    <x v="0"/>
    <n v="3.5927199999999999"/>
    <n v="3.55613403299999"/>
    <n v="3.5561165801680898"/>
    <n v="-1.7452831900133248E-5"/>
    <m/>
  </r>
  <r>
    <x v="29"/>
    <s v="36085"/>
    <s v="POUCH TERMINAL"/>
    <n v="9330411"/>
    <n v="55492713"/>
    <s v="8053_G_N01"/>
    <x v="0"/>
    <x v="1"/>
    <n v="0.22617585000000001"/>
    <n v="0.20846888734999999"/>
    <n v="0.208468515751984"/>
    <n v="-3.715980159968435E-7"/>
    <m/>
  </r>
  <r>
    <x v="29"/>
    <s v="36087"/>
    <s v="ALLIANCE ENERGY- HILLBURN GAS TURBINE FACILITY"/>
    <n v="7952711"/>
    <n v="3502213"/>
    <s v="2628_G_GEN1"/>
    <x v="0"/>
    <x v="0"/>
    <n v="1.0319400000000001"/>
    <n v="1.5432073975"/>
    <n v="1.5432075788999999"/>
    <n v="1.8139999991007016E-7"/>
    <m/>
  </r>
  <r>
    <x v="29"/>
    <s v="36087"/>
    <s v="ALLIANCE ENERGY- HILLBURN GAS TURBINE FACILITY"/>
    <n v="7952711"/>
    <n v="3502213"/>
    <s v="2628_G_GEN1"/>
    <x v="0"/>
    <x v="1"/>
    <n v="1.0321155E-2"/>
    <n v="2.7025001050000001E-3"/>
    <n v="2.7025003372000002E-3"/>
    <n v="2.3220000011300868E-10"/>
    <m/>
  </r>
  <r>
    <x v="29"/>
    <s v="36087"/>
    <s v="BOWLINE POINT GENERATING STATION"/>
    <n v="8175411"/>
    <n v="4454713"/>
    <s v="2625_B_1"/>
    <x v="0"/>
    <x v="0"/>
    <n v="487.5"/>
    <n v="487.46390624999998"/>
    <n v="487.46390849900001"/>
    <n v="2.2490000333164062E-6"/>
    <m/>
  </r>
  <r>
    <x v="29"/>
    <s v="36087"/>
    <s v="BOWLINE POINT GENERATING STATION"/>
    <n v="8175411"/>
    <n v="4454713"/>
    <s v="2625_B_1"/>
    <x v="0"/>
    <x v="1"/>
    <n v="28.1"/>
    <n v="28.170972655"/>
    <n v="28.17097304"/>
    <n v="3.8499999988061973E-7"/>
    <m/>
  </r>
  <r>
    <x v="29"/>
    <s v="36087"/>
    <s v="BOWLINE POINT GENERATING STATION"/>
    <n v="8175411"/>
    <n v="4454813"/>
    <s v="2625_B_2"/>
    <x v="0"/>
    <x v="0"/>
    <n v="306.10000000000002"/>
    <n v="306.12068749999997"/>
    <n v="306.12084020999902"/>
    <n v="1.5270999904259952E-4"/>
    <m/>
  </r>
  <r>
    <x v="29"/>
    <s v="36087"/>
    <s v="BOWLINE POINT GENERATING STATION"/>
    <n v="8175411"/>
    <n v="4454813"/>
    <s v="2625_B_2"/>
    <x v="0"/>
    <x v="1"/>
    <n v="15.2"/>
    <n v="15.221342774999901"/>
    <n v="15.22134762"/>
    <n v="4.8450000988964348E-6"/>
    <m/>
  </r>
  <r>
    <x v="29"/>
    <s v="36089"/>
    <s v="MASSENA ENERGY FACILITY"/>
    <n v="7968411"/>
    <n v="3491713"/>
    <s v="54592_G_GEN1"/>
    <x v="0"/>
    <x v="0"/>
    <n v="3"/>
    <n v="1.8615617675"/>
    <n v="1.8615622199999999"/>
    <n v="4.5249999991447964E-7"/>
    <m/>
  </r>
  <r>
    <x v="29"/>
    <s v="36089"/>
    <s v="MASSENA ENERGY FACILITY"/>
    <n v="7968411"/>
    <n v="3491713"/>
    <s v="54592_G_GEN1"/>
    <x v="0"/>
    <x v="1"/>
    <n v="1.15E-2"/>
    <n v="1.1453001020000001E-2"/>
    <n v="1.1452999999999901E-2"/>
    <n v="-1.0200001000076897E-9"/>
    <m/>
  </r>
  <r>
    <x v="29"/>
    <s v="36089"/>
    <s v="OGDENSBURG ENERGY FACILITY"/>
    <n v="7968011"/>
    <n v="3495513"/>
    <s v="10803_B_HRSG A"/>
    <x v="0"/>
    <x v="0"/>
    <n v="8.3409999999999993"/>
    <m/>
    <n v="8.3427860952858008"/>
    <n v="1.7860952858015366E-3"/>
    <m/>
  </r>
  <r>
    <x v="29"/>
    <s v="36089"/>
    <s v="OGDENSBURG ENERGY FACILITY"/>
    <n v="7968011"/>
    <n v="3495513"/>
    <s v="10803_B_HRSG A"/>
    <x v="0"/>
    <x v="1"/>
    <n v="4.632E-2"/>
    <m/>
    <n v="4.6329918383301902E-2"/>
    <n v="9.9183833019017564E-6"/>
    <m/>
  </r>
  <r>
    <x v="29"/>
    <s v="36091"/>
    <s v="INDECK-CORINTH ENERGY CENTER"/>
    <n v="7819511"/>
    <n v="3429213"/>
    <s v="50458_G_GEN2"/>
    <x v="1"/>
    <x v="0"/>
    <n v="0.53830500000000003"/>
    <m/>
    <n v="0.539779910999998"/>
    <n v="1.4749109999979693E-3"/>
    <m/>
  </r>
  <r>
    <x v="29"/>
    <s v="36091"/>
    <s v="INDECK-CORINTH ENERGY CENTER"/>
    <n v="7819511"/>
    <n v="3429213"/>
    <s v="50458_G_GEN2"/>
    <x v="1"/>
    <x v="1"/>
    <n v="8.2371500000000004E-3"/>
    <m/>
    <n v="8.25971607991801E-3"/>
    <n v="2.2566079918009616E-5"/>
    <m/>
  </r>
  <r>
    <x v="29"/>
    <s v="36091"/>
    <s v="INDECK-CORINTH ENERGY CENTER"/>
    <n v="7819511"/>
    <n v="3429313"/>
    <s v="50458_G_GEN1"/>
    <x v="0"/>
    <x v="0"/>
    <n v="75.8075749999999"/>
    <n v="75.807593749999995"/>
    <n v="75.807707139046997"/>
    <n v="1.1338904700153307E-4"/>
    <m/>
  </r>
  <r>
    <x v="29"/>
    <s v="36091"/>
    <s v="INDECK-CORINTH ENERGY CENTER"/>
    <n v="7819511"/>
    <n v="3429313"/>
    <s v="50458_G_GEN1"/>
    <x v="0"/>
    <x v="1"/>
    <n v="1.6212849999999901"/>
    <n v="1.621343872"/>
    <n v="1.6213345356216899"/>
    <n v="-9.3363783100208764E-6"/>
    <m/>
  </r>
  <r>
    <x v="29"/>
    <s v="36103"/>
    <s v="BABYLON RESOURCE RECOVERY FACILITY"/>
    <n v="8123111"/>
    <n v="4686313"/>
    <s v="50649_B_1"/>
    <x v="1"/>
    <x v="0"/>
    <n v="91.95"/>
    <m/>
    <n v="92.201878200000706"/>
    <n v="0.2518782000007036"/>
    <m/>
  </r>
  <r>
    <x v="29"/>
    <s v="36103"/>
    <s v="BABYLON RESOURCE RECOVERY FACILITY"/>
    <n v="8123111"/>
    <n v="4686313"/>
    <s v="50649_B_1"/>
    <x v="1"/>
    <x v="1"/>
    <n v="5.1509999999999998"/>
    <m/>
    <n v="5.1651127799999799"/>
    <n v="1.4112779999980063E-2"/>
    <m/>
  </r>
  <r>
    <x v="29"/>
    <s v="36103"/>
    <s v="BABYLON RESOURCE RECOVERY FACILITY"/>
    <n v="8123111"/>
    <n v="97069213"/>
    <s v="50649_B_2"/>
    <x v="1"/>
    <x v="0"/>
    <n v="91.59"/>
    <m/>
    <n v="91.840928999999207"/>
    <n v="0.25092899999920348"/>
    <m/>
  </r>
  <r>
    <x v="29"/>
    <s v="36103"/>
    <s v="BABYLON RESOURCE RECOVERY FACILITY"/>
    <n v="8123111"/>
    <n v="97069213"/>
    <s v="50649_B_2"/>
    <x v="1"/>
    <x v="1"/>
    <n v="6.2450000000000001"/>
    <m/>
    <n v="6.2621099399999398"/>
    <n v="1.7109939999939705E-2"/>
    <m/>
  </r>
  <r>
    <x v="29"/>
    <s v="36103"/>
    <s v="BRENTWOOD PLANT"/>
    <n v="9316311"/>
    <n v="55409713"/>
    <s v="7912_G_1"/>
    <x v="0"/>
    <x v="0"/>
    <n v="2.7250899999999998"/>
    <n v="2.6145856934999898"/>
    <n v="2.6145819664099998"/>
    <n v="-3.7270899899688459E-6"/>
    <m/>
  </r>
  <r>
    <x v="29"/>
    <s v="36103"/>
    <s v="BRENTWOOD PLANT"/>
    <n v="9316311"/>
    <n v="55409713"/>
    <s v="7912_G_1"/>
    <x v="0"/>
    <x v="1"/>
    <n v="0.15335799999999999"/>
    <n v="0.15700013734999901"/>
    <n v="0.15700001250568399"/>
    <n v="-1.2484431502479687E-7"/>
    <m/>
  </r>
  <r>
    <x v="29"/>
    <s v="36103"/>
    <s v="Caithness Long Island Energy Center"/>
    <n v="15488311"/>
    <n v="96986713"/>
    <s v="56234_G_CT01"/>
    <x v="0"/>
    <x v="0"/>
    <n v="53.77"/>
    <n v="56.373253900000002"/>
    <n v="56.373269071019898"/>
    <n v="1.5171019896342841E-5"/>
    <m/>
  </r>
  <r>
    <x v="29"/>
    <s v="36103"/>
    <s v="Caithness Long Island Energy Center"/>
    <n v="15488311"/>
    <n v="96986713"/>
    <s v="56234_G_CT01"/>
    <x v="0"/>
    <x v="1"/>
    <n v="5.1746499999999997"/>
    <n v="5.2182558600000002"/>
    <n v="5.2182523704439996"/>
    <n v="-3.4895560006020787E-6"/>
    <m/>
  </r>
  <r>
    <x v="29"/>
    <s v="36103"/>
    <s v="Caithness Long Island Energy Center"/>
    <n v="15488311"/>
    <n v="96986813"/>
    <s v="56234_G_ST01"/>
    <x v="1"/>
    <x v="0"/>
    <n v="3.2000000000000001E-2"/>
    <m/>
    <n v="3.2001600087089001E-2"/>
    <n v="1.6000870890001129E-6"/>
    <m/>
  </r>
  <r>
    <x v="29"/>
    <s v="36103"/>
    <s v="EAST HAMPTON GT FACILITY"/>
    <n v="8474611"/>
    <n v="293113"/>
    <s v="2512_G_1"/>
    <x v="0"/>
    <x v="0"/>
    <n v="64.926000000000002"/>
    <n v="40.177910154999999"/>
    <n v="40.177960861000003"/>
    <n v="5.0706000003231111E-5"/>
    <m/>
  </r>
  <r>
    <x v="29"/>
    <s v="36103"/>
    <s v="EAST HAMPTON GT FACILITY"/>
    <n v="8474611"/>
    <n v="293113"/>
    <s v="2512_G_1"/>
    <x v="0"/>
    <x v="1"/>
    <n v="8.9499999999999899E-2"/>
    <m/>
    <n v="8.9500055347719903E-2"/>
    <n v="5.5347720004372825E-8"/>
    <m/>
  </r>
  <r>
    <x v="29"/>
    <s v="36103"/>
    <s v="EDGEWOOD ELECTRIC GENERATING FACILITY"/>
    <n v="9316211"/>
    <n v="55409813"/>
    <s v="55786_M_CT02"/>
    <x v="0"/>
    <x v="0"/>
    <n v="5.8049999999999899"/>
    <n v="5.7928339844999996"/>
    <n v="2.7069930329999901"/>
    <n v="-3.0858409515000096"/>
    <m/>
  </r>
  <r>
    <x v="29"/>
    <s v="36103"/>
    <s v="EDGEWOOD ELECTRIC GENERATING FACILITY"/>
    <n v="9316211"/>
    <n v="55409813"/>
    <s v="55786_M_CT02"/>
    <x v="0"/>
    <x v="1"/>
    <n v="0.32799999999999901"/>
    <n v="0.32739006040000002"/>
    <n v="0.16460900271009901"/>
    <n v="-0.162781057689901"/>
    <m/>
  </r>
  <r>
    <x v="29"/>
    <s v="36103"/>
    <s v="GREENPORT GENERATING FACILITY"/>
    <n v="10749711"/>
    <n v="64120413"/>
    <s v="55969_G_U-01"/>
    <x v="0"/>
    <x v="0"/>
    <n v="1.76942"/>
    <n v="1.8145141600000001"/>
    <n v="1.814512591"/>
    <n v="-1.5690000001455928E-6"/>
    <m/>
  </r>
  <r>
    <x v="29"/>
    <s v="36103"/>
    <s v="GREENPORT GENERATING FACILITY"/>
    <n v="10749711"/>
    <n v="64120413"/>
    <s v="55969_G_U-01"/>
    <x v="0"/>
    <x v="1"/>
    <n v="5.9499999999999997E-2"/>
    <n v="7.1537216200000003E-2"/>
    <n v="7.1537074499999895E-2"/>
    <n v="-1.4170000010860218E-7"/>
    <m/>
  </r>
  <r>
    <x v="29"/>
    <s v="36103"/>
    <s v="HOLTSVILLE GT FACILITY"/>
    <n v="8452411"/>
    <n v="126778313"/>
    <s v="8007_M_1"/>
    <x v="0"/>
    <x v="0"/>
    <n v="131.65424999999999"/>
    <n v="131.49095263149999"/>
    <n v="2.15665019599999"/>
    <n v="-129.33430243550001"/>
    <m/>
  </r>
  <r>
    <x v="29"/>
    <s v="36103"/>
    <s v="HOLTSVILLE GT FACILITY"/>
    <n v="8452411"/>
    <n v="126778313"/>
    <s v="8007_M_1"/>
    <x v="0"/>
    <x v="1"/>
    <n v="0.28150500000000001"/>
    <n v="135.6562607395"/>
    <n v="2.2991503580099901"/>
    <n v="-133.35711038149"/>
    <m/>
  </r>
  <r>
    <x v="29"/>
    <s v="36103"/>
    <s v="HUNTINGTON RESOURCE RECOVERY FACILITY"/>
    <n v="8123211"/>
    <n v="4685913"/>
    <s v="50656_B_UNIT3"/>
    <x v="1"/>
    <x v="0"/>
    <n v="353.45299999999997"/>
    <m/>
    <n v="354.42137039999898"/>
    <n v="0.96837039999900298"/>
    <m/>
  </r>
  <r>
    <x v="29"/>
    <s v="36103"/>
    <s v="HUNTINGTON RESOURCE RECOVERY FACILITY"/>
    <n v="8123211"/>
    <n v="4685913"/>
    <s v="50656_B_UNIT3"/>
    <x v="1"/>
    <x v="1"/>
    <n v="6.3924000000000003"/>
    <m/>
    <n v="6.4099131839999801"/>
    <n v="1.7513183999979809E-2"/>
    <m/>
  </r>
  <r>
    <x v="29"/>
    <s v="36103"/>
    <s v="ISLIP MCARTHUR RESOURCE RECOVERY FACIL"/>
    <n v="8123311"/>
    <n v="4685413"/>
    <s v="51038_B_B2"/>
    <x v="1"/>
    <x v="0"/>
    <n v="154.846"/>
    <m/>
    <n v="155.27022959999999"/>
    <n v="0.42422959999998966"/>
    <m/>
  </r>
  <r>
    <x v="29"/>
    <s v="36103"/>
    <s v="ISLIP MCARTHUR RESOURCE RECOVERY FACIL"/>
    <n v="8123311"/>
    <n v="4685413"/>
    <s v="51038_B_B2"/>
    <x v="1"/>
    <x v="1"/>
    <n v="12.500500000000001"/>
    <m/>
    <n v="12.5347496999999"/>
    <n v="3.4249699999898908E-2"/>
    <m/>
  </r>
  <r>
    <x v="29"/>
    <s v="36103"/>
    <s v="NISSEQUOGUE COGEN PARTNERS PLANT"/>
    <n v="8452911"/>
    <n v="574413"/>
    <s v="54149_G_GEN1"/>
    <x v="0"/>
    <x v="0"/>
    <n v="114.8666823975"/>
    <n v="120.95650000000001"/>
    <n v="120.956344706015"/>
    <n v="-1.5529398500291336E-4"/>
    <m/>
  </r>
  <r>
    <x v="29"/>
    <s v="36103"/>
    <s v="NISSEQUOGUE COGEN PARTNERS PLANT"/>
    <n v="8452911"/>
    <n v="574413"/>
    <s v="54149_G_GEN1"/>
    <x v="0"/>
    <x v="1"/>
    <n v="1.0059054186855001"/>
    <n v="0.97831738300000004"/>
    <n v="0.97831752768831903"/>
    <n v="1.4468831899261403E-7"/>
    <m/>
  </r>
  <r>
    <x v="29"/>
    <s v="36103"/>
    <s v="NORTHPORT POWER STATION"/>
    <n v="8121711"/>
    <n v="126493813"/>
    <s v="2516_B_1"/>
    <x v="0"/>
    <x v="0"/>
    <n v="142.94549999999899"/>
    <n v="142.9452656"/>
    <n v="142.94540508661399"/>
    <n v="1.3948661398899276E-4"/>
    <m/>
  </r>
  <r>
    <x v="29"/>
    <s v="36103"/>
    <s v="NORTHPORT POWER STATION"/>
    <n v="8121711"/>
    <n v="126493813"/>
    <s v="2516_B_1"/>
    <x v="0"/>
    <x v="1"/>
    <n v="79.932924999999997"/>
    <n v="79.579726550000004"/>
    <n v="79.5798940903762"/>
    <n v="1.6754037619648443E-4"/>
    <m/>
  </r>
  <r>
    <x v="29"/>
    <s v="36103"/>
    <s v="NORTHPORT POWER STATION"/>
    <n v="8121711"/>
    <n v="4705713"/>
    <s v="2516_B_2"/>
    <x v="0"/>
    <x v="0"/>
    <n v="219.917"/>
    <n v="219.913375"/>
    <n v="219.91346960899"/>
    <n v="9.4608989996913806E-5"/>
    <m/>
  </r>
  <r>
    <x v="29"/>
    <s v="36103"/>
    <s v="NORTHPORT POWER STATION"/>
    <n v="8121711"/>
    <n v="4705713"/>
    <s v="2516_B_2"/>
    <x v="0"/>
    <x v="1"/>
    <n v="35.952509999999997"/>
    <n v="35.680253905000001"/>
    <n v="35.680253726187303"/>
    <n v="-1.7881269798181165E-7"/>
    <m/>
  </r>
  <r>
    <x v="29"/>
    <s v="36103"/>
    <s v="NORTHPORT POWER STATION"/>
    <n v="8121711"/>
    <n v="4705813"/>
    <s v="2516_B_3"/>
    <x v="0"/>
    <x v="0"/>
    <n v="174.27850000000001"/>
    <n v="174.27804689999999"/>
    <n v="174.27801164394899"/>
    <n v="-3.5256051006626876E-5"/>
    <m/>
  </r>
  <r>
    <x v="29"/>
    <s v="36103"/>
    <s v="NORTHPORT POWER STATION"/>
    <n v="8121711"/>
    <n v="4705813"/>
    <s v="2516_B_3"/>
    <x v="0"/>
    <x v="1"/>
    <n v="99.685804999999903"/>
    <n v="98.758343749999995"/>
    <n v="98.758359205560097"/>
    <n v="1.5455560102850541E-5"/>
    <m/>
  </r>
  <r>
    <x v="29"/>
    <s v="36103"/>
    <s v="NORTHPORT POWER STATION"/>
    <n v="8121711"/>
    <n v="4705913"/>
    <s v="2516_B_4"/>
    <x v="0"/>
    <x v="0"/>
    <n v="249.52500000000001"/>
    <n v="242.12710939999999"/>
    <n v="242.12699312149601"/>
    <n v="-1.1627850398099326E-4"/>
    <m/>
  </r>
  <r>
    <x v="29"/>
    <s v="36103"/>
    <s v="NORTHPORT POWER STATION"/>
    <n v="8121711"/>
    <n v="4705913"/>
    <s v="2516_B_4"/>
    <x v="0"/>
    <x v="1"/>
    <n v="181.61165499999899"/>
    <n v="131.39301560000001"/>
    <n v="131.39281934219099"/>
    <n v="-1.962578090228817E-4"/>
    <m/>
  </r>
  <r>
    <x v="29"/>
    <s v="36103"/>
    <s v="NORTHPORT POWER STATION"/>
    <n v="8121711"/>
    <n v="4706013"/>
    <s v="2516_G_GT1"/>
    <x v="0"/>
    <x v="0"/>
    <n v="1.2769999999999999"/>
    <n v="2.6243000489999999"/>
    <n v="2.6243001100000001"/>
    <n v="6.1000000162181323E-8"/>
    <m/>
  </r>
  <r>
    <x v="29"/>
    <s v="36103"/>
    <s v="NORTHPORT POWER STATION"/>
    <n v="8121711"/>
    <n v="4706013"/>
    <s v="2516_G_GT1"/>
    <x v="0"/>
    <x v="1"/>
    <n v="2.2323949999999999"/>
    <m/>
    <n v="2.2323951200000001"/>
    <n v="1.200000001588819E-7"/>
    <m/>
  </r>
  <r>
    <x v="29"/>
    <s v="36103"/>
    <s v="PINELAWN POWER"/>
    <n v="9318211"/>
    <n v="55568913"/>
    <s v="56188_G_CTG"/>
    <x v="0"/>
    <x v="0"/>
    <n v="5.1724999999999897"/>
    <n v="5.1118623049999998"/>
    <n v="5.1118828641172902"/>
    <n v="2.0559117290375184E-5"/>
    <m/>
  </r>
  <r>
    <x v="29"/>
    <s v="36103"/>
    <s v="PINELAWN POWER"/>
    <n v="9318211"/>
    <n v="55568913"/>
    <s v="56188_G_CTG"/>
    <x v="0"/>
    <x v="1"/>
    <n v="0.40550000000000003"/>
    <n v="0.42093569944999998"/>
    <n v="0.42093755190207999"/>
    <n v="1.8524520800089483E-6"/>
    <m/>
  </r>
  <r>
    <x v="29"/>
    <s v="36103"/>
    <s v="PORT JEFFERSON ENERGY CENTER"/>
    <n v="9318011"/>
    <n v="55407613"/>
    <s v="2517_M_GT3"/>
    <x v="0"/>
    <x v="0"/>
    <n v="5.3279999999999896"/>
    <n v="5.3121494140000003"/>
    <n v="2.5125374658663899"/>
    <n v="-2.7996119481336104"/>
    <m/>
  </r>
  <r>
    <x v="29"/>
    <s v="36103"/>
    <s v="PORT JEFFERSON ENERGY CENTER"/>
    <n v="9318011"/>
    <n v="55407613"/>
    <s v="2517_M_GT3"/>
    <x v="0"/>
    <x v="1"/>
    <n v="0.306837999999999"/>
    <n v="0.23514795685000001"/>
    <n v="0.105962501003"/>
    <n v="-0.129185455847"/>
    <m/>
  </r>
  <r>
    <x v="29"/>
    <s v="36103"/>
    <s v="PORT JEFFERSON POWER STATION"/>
    <n v="7981511"/>
    <n v="6455313"/>
    <s v="2517_B_3"/>
    <x v="0"/>
    <x v="0"/>
    <n v="83.9224999999999"/>
    <n v="83.922679699999904"/>
    <n v="83.922551909039996"/>
    <n v="-1.2779095990822498E-4"/>
    <m/>
  </r>
  <r>
    <x v="29"/>
    <s v="36103"/>
    <s v="PORT JEFFERSON POWER STATION"/>
    <n v="7981511"/>
    <n v="6455313"/>
    <s v="2517_B_3"/>
    <x v="0"/>
    <x v="1"/>
    <n v="64.626040000000003"/>
    <n v="64.626128899999998"/>
    <n v="64.626263559382707"/>
    <n v="1.3465938270940114E-4"/>
    <m/>
  </r>
  <r>
    <x v="29"/>
    <s v="36103"/>
    <s v="PORT JEFFERSON POWER STATION"/>
    <n v="7981511"/>
    <n v="6455413"/>
    <s v="2517_G_GT1"/>
    <x v="0"/>
    <x v="0"/>
    <n v="1.4815"/>
    <n v="3.1892502440000001"/>
    <n v="3.1892499999999999"/>
    <n v="-2.4400000020463608E-7"/>
    <m/>
  </r>
  <r>
    <x v="29"/>
    <s v="36103"/>
    <s v="PORT JEFFERSON POWER STATION"/>
    <n v="7981511"/>
    <n v="6455413"/>
    <s v="2517_G_GT1"/>
    <x v="0"/>
    <x v="1"/>
    <n v="2.5000000000000001E-3"/>
    <m/>
    <n v="2.4999998279999999E-3"/>
    <n v="-1.7200000018008366E-10"/>
    <m/>
  </r>
  <r>
    <x v="29"/>
    <s v="36103"/>
    <s v="PORT JEFFERSON POWER STATION"/>
    <n v="7981511"/>
    <n v="6455613"/>
    <s v="2517_B_4"/>
    <x v="0"/>
    <x v="0"/>
    <n v="63.008499999999998"/>
    <n v="63.008917949999997"/>
    <n v="63.008905822499997"/>
    <n v="-1.2127499999792235E-5"/>
    <m/>
  </r>
  <r>
    <x v="29"/>
    <s v="36103"/>
    <s v="PORT JEFFERSON POWER STATION"/>
    <n v="7981511"/>
    <n v="6455613"/>
    <s v="2517_B_4"/>
    <x v="0"/>
    <x v="1"/>
    <n v="139.77749999999901"/>
    <n v="139.88340625000001"/>
    <n v="139.88338121000601"/>
    <n v="-2.5039994000053412E-5"/>
    <m/>
  </r>
  <r>
    <x v="29"/>
    <s v="36103"/>
    <s v="RICHARD M FLYNN POWER PLANT"/>
    <n v="7981711"/>
    <n v="6454013"/>
    <s v="7314_G_NA1"/>
    <x v="0"/>
    <x v="0"/>
    <n v="144.073215"/>
    <n v="141.79425000000001"/>
    <n v="141.79450817947901"/>
    <n v="2.5817947900463878E-4"/>
    <m/>
  </r>
  <r>
    <x v="29"/>
    <s v="36103"/>
    <s v="RICHARD M FLYNN POWER PLANT"/>
    <n v="7981711"/>
    <n v="6454013"/>
    <s v="7314_G_NA1"/>
    <x v="0"/>
    <x v="1"/>
    <n v="2.8836165"/>
    <n v="2.8694899899999999"/>
    <n v="2.8694962968049298"/>
    <n v="6.3068049298564688E-6"/>
    <m/>
  </r>
  <r>
    <x v="29"/>
    <s v="36103"/>
    <s v="SHOREHAM ELECTRIC GENERATING FACILITY"/>
    <n v="10724011"/>
    <n v="58686813"/>
    <s v="55787_M_CT02"/>
    <x v="0"/>
    <x v="0"/>
    <n v="1.2275"/>
    <n v="1.2277191165000001"/>
    <n v="0.52702502099999904"/>
    <n v="-0.70069409550000106"/>
    <m/>
  </r>
  <r>
    <x v="29"/>
    <s v="36103"/>
    <s v="SHOREHAM ELECTRIC GENERATING FACILITY"/>
    <n v="10724011"/>
    <n v="58686813"/>
    <s v="55787_M_CT02"/>
    <x v="0"/>
    <x v="1"/>
    <n v="9.1999999999999998E-2"/>
    <n v="8.6922916409999995E-2"/>
    <n v="3.8300829699999997E-2"/>
    <n v="-4.8622086709999998E-2"/>
    <m/>
  </r>
  <r>
    <x v="29"/>
    <s v="36103"/>
    <s v="SOUTHAMPTON GT FACILITY"/>
    <n v="7942611"/>
    <n v="2539113"/>
    <s v="2519_G_1"/>
    <x v="1"/>
    <x v="0"/>
    <n v="11.977499999999999"/>
    <m/>
    <n v="11.980063937944999"/>
    <n v="2.5639379450002053E-3"/>
    <m/>
  </r>
  <r>
    <x v="29"/>
    <s v="36103"/>
    <s v="SOUTHAMPTON GT FACILITY"/>
    <n v="7942611"/>
    <n v="2539113"/>
    <s v="2519_G_1"/>
    <x v="1"/>
    <x v="1"/>
    <n v="2.1000000000000001E-2"/>
    <m/>
    <n v="2.1004495984349999E-2"/>
    <n v="4.4959843499975394E-6"/>
    <m/>
  </r>
  <r>
    <x v="29"/>
    <s v="36103"/>
    <s v="SOUTHOLD GT FACILITY"/>
    <n v="7942711"/>
    <n v="2538913"/>
    <s v="2520_G_1"/>
    <x v="1"/>
    <x v="0"/>
    <n v="4.3594999999999997"/>
    <m/>
    <n v="4.3604332621079998"/>
    <n v="9.3326210800004361E-4"/>
    <m/>
  </r>
  <r>
    <x v="29"/>
    <s v="36103"/>
    <s v="SOUTHOLD GT FACILITY"/>
    <n v="7942711"/>
    <n v="2538913"/>
    <s v="2520_G_1"/>
    <x v="1"/>
    <x v="1"/>
    <n v="7.0000000000000001E-3"/>
    <m/>
    <n v="7.0014989590369897E-3"/>
    <n v="1.4989590369895306E-6"/>
    <m/>
  </r>
  <r>
    <x v="29"/>
    <s v="36103"/>
    <s v="WADING RIVER GT FACILITY"/>
    <n v="8452511"/>
    <n v="575113"/>
    <s v="7146_G_02"/>
    <x v="0"/>
    <x v="0"/>
    <n v="19.139500000000002"/>
    <n v="16.39858203"/>
    <n v="16.398583023"/>
    <n v="9.9300000044877379E-7"/>
    <m/>
  </r>
  <r>
    <x v="29"/>
    <s v="36103"/>
    <s v="WADING RIVER GT FACILITY"/>
    <n v="8452511"/>
    <n v="575113"/>
    <s v="7146_G_02"/>
    <x v="0"/>
    <x v="1"/>
    <n v="7.3499999999999899E-2"/>
    <n v="5.2962448099999997E-2"/>
    <n v="5.2962503199999997E-2"/>
    <n v="5.5100000000141147E-8"/>
    <m/>
  </r>
  <r>
    <x v="29"/>
    <s v="36103"/>
    <s v="WADING RIVER GT FACILITY"/>
    <n v="8452511"/>
    <n v="575313"/>
    <s v="7146_G_1"/>
    <x v="0"/>
    <x v="0"/>
    <n v="5.4924999999999997"/>
    <n v="5.4924746100000004"/>
    <n v="5.4924752000000003"/>
    <n v="5.8999999996700581E-7"/>
    <m/>
  </r>
  <r>
    <x v="29"/>
    <s v="36103"/>
    <s v="WADING RIVER GT FACILITY"/>
    <n v="8452511"/>
    <n v="575313"/>
    <s v="7146_G_1"/>
    <x v="0"/>
    <x v="1"/>
    <n v="3.85E-2"/>
    <n v="2.8337505339999999E-2"/>
    <n v="2.8337500000000002E-2"/>
    <n v="-5.3399999977443713E-9"/>
    <m/>
  </r>
  <r>
    <x v="29"/>
    <s v="36103"/>
    <s v="WADING RIVER GT FACILITY"/>
    <n v="8452511"/>
    <n v="575413"/>
    <s v="2518_G_GT1"/>
    <x v="0"/>
    <x v="0"/>
    <n v="13.964499999999999"/>
    <n v="14.223549804999999"/>
    <n v="14.223550099999899"/>
    <n v="2.9499990006343069E-7"/>
    <m/>
  </r>
  <r>
    <x v="29"/>
    <s v="36103"/>
    <s v="WADING RIVER GT FACILITY"/>
    <n v="8452511"/>
    <n v="575413"/>
    <s v="2518_G_GT1"/>
    <x v="0"/>
    <x v="1"/>
    <n v="3.15E-2"/>
    <n v="13.740753905"/>
    <n v="13.74075"/>
    <n v="-3.904999999804204E-6"/>
    <m/>
  </r>
  <r>
    <x v="29"/>
    <s v="36103"/>
    <s v="WADING RIVER GT FACILITY"/>
    <n v="8452511"/>
    <n v="575513"/>
    <s v="7146_G_03"/>
    <x v="0"/>
    <x v="0"/>
    <n v="9.8480000000000008"/>
    <n v="9.8519443350000007"/>
    <n v="9.8519449100000003"/>
    <n v="5.7499999961407866E-7"/>
    <m/>
  </r>
  <r>
    <x v="29"/>
    <s v="36103"/>
    <s v="WADING RIVER GT FACILITY"/>
    <n v="8452511"/>
    <n v="575513"/>
    <s v="7146_G_03"/>
    <x v="0"/>
    <x v="1"/>
    <n v="5.9499999999999997E-2"/>
    <n v="4.3225036619999997E-2"/>
    <n v="4.3225001399999997E-2"/>
    <n v="-3.5219999999780427E-8"/>
    <m/>
  </r>
  <r>
    <x v="29"/>
    <s v="36103"/>
    <s v="WADING RIVER GT FACILITY"/>
    <n v="8452511"/>
    <n v="575613"/>
    <s v="2518_G_GT2"/>
    <x v="0"/>
    <x v="0"/>
    <n v="9.8294999999999995"/>
    <n v="8.2378007799999899"/>
    <n v="8.2378000999999994"/>
    <n v="-6.7999999053824922E-7"/>
    <m/>
  </r>
  <r>
    <x v="29"/>
    <s v="36103"/>
    <s v="WADING RIVER GT FACILITY"/>
    <n v="8452511"/>
    <n v="575613"/>
    <s v="2518_G_GT2"/>
    <x v="0"/>
    <x v="1"/>
    <n v="1.2E-2"/>
    <m/>
    <n v="1.2000002710999999E-2"/>
    <n v="2.7109999991420386E-9"/>
    <m/>
  </r>
  <r>
    <x v="29"/>
    <s v="36103"/>
    <s v="WEST BABYLON GT FACILITY"/>
    <n v="8452011"/>
    <n v="579613"/>
    <s v="2521_G_4"/>
    <x v="0"/>
    <x v="0"/>
    <n v="14.917"/>
    <n v="15.468747069999999"/>
    <n v="15.468750429999901"/>
    <n v="3.3599999014199966E-6"/>
    <m/>
  </r>
  <r>
    <x v="29"/>
    <s v="36103"/>
    <s v="WEST BABYLON GT FACILITY"/>
    <n v="8452011"/>
    <n v="579613"/>
    <s v="2521_G_4"/>
    <x v="0"/>
    <x v="1"/>
    <n v="3.4000000000000002E-2"/>
    <n v="8.6086982399999901"/>
    <n v="8.6086999109000004"/>
    <n v="1.6709000103531935E-6"/>
    <m/>
  </r>
  <r>
    <x v="29"/>
    <s v="36109"/>
    <s v="AES CAYUGA"/>
    <n v="8542611"/>
    <n v="228113"/>
    <s v="2535_M_2"/>
    <x v="0"/>
    <x v="0"/>
    <n v="354.96377000000001"/>
    <n v="347.60340624999998"/>
    <n v="247.46482212332899"/>
    <n v="-100.13858412667099"/>
    <m/>
  </r>
  <r>
    <x v="29"/>
    <s v="36109"/>
    <s v="AES CAYUGA"/>
    <n v="8542611"/>
    <n v="228113"/>
    <s v="2535_M_2"/>
    <x v="0"/>
    <x v="1"/>
    <n v="737.44952319999902"/>
    <n v="731.21545705000005"/>
    <n v="676.49407594791501"/>
    <n v="-54.721381102085047"/>
    <m/>
  </r>
  <r>
    <x v="29"/>
    <s v="36115"/>
    <s v="WHEELABRATOR HUDSON FALLS"/>
    <n v="7982111"/>
    <n v="6451713"/>
    <s v="10503_B_SG201B"/>
    <x v="1"/>
    <x v="0"/>
    <n v="114.07850000000001"/>
    <m/>
    <n v="114.391042146"/>
    <n v="0.31254214599999841"/>
    <m/>
  </r>
  <r>
    <x v="29"/>
    <s v="36115"/>
    <s v="WHEELABRATOR HUDSON FALLS"/>
    <n v="7982111"/>
    <n v="6451713"/>
    <s v="10503_B_SG201B"/>
    <x v="1"/>
    <x v="1"/>
    <n v="11.503470999999999"/>
    <m/>
    <n v="11.534983949208"/>
    <n v="3.1512949208000407E-2"/>
    <m/>
  </r>
  <r>
    <x v="29"/>
    <s v="36115"/>
    <s v="WHEELABRATOR HUDSON FALLS"/>
    <n v="7982111"/>
    <n v="6451913"/>
    <s v="10503_B_SG201A"/>
    <x v="1"/>
    <x v="0"/>
    <n v="108.7085"/>
    <m/>
    <n v="109.00636413599899"/>
    <n v="0.2978641359989922"/>
    <m/>
  </r>
  <r>
    <x v="29"/>
    <s v="36115"/>
    <s v="WHEELABRATOR HUDSON FALLS"/>
    <n v="7982111"/>
    <n v="6451913"/>
    <s v="10503_B_SG201A"/>
    <x v="1"/>
    <x v="1"/>
    <n v="12.754251"/>
    <m/>
    <n v="12.7891953046199"/>
    <n v="3.4944304619900279E-2"/>
    <m/>
  </r>
  <r>
    <x v="29"/>
    <s v="36119"/>
    <s v="WHEELABRATOR WESTCHESTER LP"/>
    <n v="8123611"/>
    <n v="4683613"/>
    <s v="50882_B_2"/>
    <x v="1"/>
    <x v="0"/>
    <n v="337.16399999999999"/>
    <m/>
    <n v="338.08762524600002"/>
    <n v="0.92362524600002871"/>
    <m/>
  </r>
  <r>
    <x v="29"/>
    <s v="36119"/>
    <s v="WHEELABRATOR WESTCHESTER LP"/>
    <n v="8123611"/>
    <n v="4683613"/>
    <s v="50882_B_2"/>
    <x v="1"/>
    <x v="1"/>
    <n v="40.334000000000003"/>
    <m/>
    <n v="40.444511129819603"/>
    <n v="0.11051112981959932"/>
    <m/>
  </r>
  <r>
    <x v="29"/>
    <s v="36119"/>
    <s v="WHEELABRATOR WESTCHESTER LP"/>
    <n v="8123611"/>
    <n v="4684013"/>
    <s v="50882_B_3"/>
    <x v="1"/>
    <x v="0"/>
    <n v="367.81799999999998"/>
    <m/>
    <n v="368.82553024800097"/>
    <n v="1.0075302480009896"/>
    <m/>
  </r>
  <r>
    <x v="29"/>
    <s v="36119"/>
    <s v="WHEELABRATOR WESTCHESTER LP"/>
    <n v="8123611"/>
    <n v="4684013"/>
    <s v="50882_B_3"/>
    <x v="1"/>
    <x v="1"/>
    <n v="39.262549999999997"/>
    <m/>
    <n v="39.370102586897801"/>
    <n v="0.10755258689780334"/>
    <m/>
  </r>
  <r>
    <x v="29"/>
    <s v="36119"/>
    <s v="WHEELABRATOR WESTCHESTER LP"/>
    <n v="8123611"/>
    <n v="4684113"/>
    <s v="50882_B_1"/>
    <x v="1"/>
    <x v="0"/>
    <n v="342.11005"/>
    <m/>
    <n v="343.047339191996"/>
    <n v="0.93728919199600114"/>
    <m/>
  </r>
  <r>
    <x v="29"/>
    <s v="36119"/>
    <s v="WHEELABRATOR WESTCHESTER LP"/>
    <n v="8123611"/>
    <n v="4684113"/>
    <s v="50882_B_1"/>
    <x v="1"/>
    <x v="1"/>
    <n v="44.084299999999999"/>
    <m/>
    <n v="44.205088931195803"/>
    <n v="0.12078893119580414"/>
    <m/>
  </r>
  <r>
    <x v="29"/>
    <s v="36121"/>
    <s v="INDECK-SILVER SPRINGS COGENERATION"/>
    <n v="7814811"/>
    <n v="3615513"/>
    <s v="50449_G_GEN1"/>
    <x v="0"/>
    <x v="0"/>
    <n v="36.65598"/>
    <n v="36.655703125000002"/>
    <n v="36.6556734760971"/>
    <n v="-2.9648902902579266E-5"/>
    <m/>
  </r>
  <r>
    <x v="29"/>
    <s v="36121"/>
    <s v="INDECK-SILVER SPRINGS COGENERATION"/>
    <n v="7814811"/>
    <n v="3615513"/>
    <s v="50449_G_GEN1"/>
    <x v="0"/>
    <x v="1"/>
    <n v="0.23511499999999999"/>
    <n v="0.23427711485"/>
    <n v="0.23427499687093001"/>
    <n v="-2.1179790699876744E-6"/>
    <m/>
  </r>
  <r>
    <x v="30"/>
    <s v="37007"/>
    <s v="Duke Energy Progress, LLC - Blewett"/>
    <n v="15613711"/>
    <n v="98739113"/>
    <s v="2707_G_GT1"/>
    <x v="0"/>
    <x v="0"/>
    <n v="2.2999999999999998"/>
    <n v="2.3369501954999898"/>
    <n v="2.3369499999999999"/>
    <n v="-1.9549998997447915E-7"/>
    <m/>
  </r>
  <r>
    <x v="30"/>
    <s v="37007"/>
    <s v="Duke Energy Progress, LLC - Blewett"/>
    <n v="15613711"/>
    <n v="98739113"/>
    <s v="2707_G_GT1"/>
    <x v="0"/>
    <x v="1"/>
    <n v="1.2"/>
    <n v="0.97390002450000002"/>
    <n v="0.97390002099999995"/>
    <n v="-3.5000000675466936E-9"/>
    <m/>
  </r>
  <r>
    <x v="30"/>
    <s v="37007"/>
    <s v="Duke Energy Progress, LLC - Blewett"/>
    <n v="15613711"/>
    <n v="98739213"/>
    <s v="2707_G_GT2"/>
    <x v="0"/>
    <x v="0"/>
    <n v="2.4"/>
    <n v="2.2056003419999999"/>
    <n v="2.2056"/>
    <n v="-3.4199999987549745E-7"/>
    <m/>
  </r>
  <r>
    <x v="30"/>
    <s v="37007"/>
    <s v="Duke Energy Progress, LLC - Blewett"/>
    <n v="15613711"/>
    <n v="98739213"/>
    <s v="2707_G_GT2"/>
    <x v="0"/>
    <x v="1"/>
    <n v="0.6"/>
    <n v="0.9191499635"/>
    <n v="0.91915003099999903"/>
    <n v="6.7499999034659197E-8"/>
    <m/>
  </r>
  <r>
    <x v="30"/>
    <s v="37007"/>
    <s v="Duke Energy Progress, LLC - Blewett"/>
    <n v="15613711"/>
    <n v="98739313"/>
    <s v="2707_G_GT3"/>
    <x v="0"/>
    <x v="0"/>
    <n v="2.4"/>
    <n v="2.8770500490000002"/>
    <n v="2.8770500000000001"/>
    <n v="-4.900000005747529E-8"/>
    <m/>
  </r>
  <r>
    <x v="30"/>
    <s v="37007"/>
    <s v="Duke Energy Progress, LLC - Blewett"/>
    <n v="15613711"/>
    <n v="98739313"/>
    <s v="2707_G_GT3"/>
    <x v="0"/>
    <x v="1"/>
    <n v="1.1000000000000001"/>
    <n v="1.198999878"/>
    <n v="1.1990000009999999"/>
    <n v="1.2299999996301381E-7"/>
    <m/>
  </r>
  <r>
    <x v="30"/>
    <s v="37007"/>
    <s v="Duke Energy Progress, LLC - Blewett"/>
    <n v="15613711"/>
    <n v="98739413"/>
    <s v="2707_G_GT4"/>
    <x v="0"/>
    <x v="0"/>
    <n v="2.2999999999999998"/>
    <n v="2.4713498535"/>
    <n v="2.4713500000000002"/>
    <n v="1.4650000013105569E-7"/>
    <m/>
  </r>
  <r>
    <x v="30"/>
    <s v="37007"/>
    <s v="Duke Energy Progress, LLC - Blewett"/>
    <n v="15613711"/>
    <n v="98739413"/>
    <s v="2707_G_GT4"/>
    <x v="0"/>
    <x v="1"/>
    <n v="1.1000000000000001"/>
    <n v="1.029949829"/>
    <n v="1.0299500109999999"/>
    <n v="1.8199999995971439E-7"/>
    <m/>
  </r>
  <r>
    <x v="30"/>
    <s v="37007"/>
    <s v="NCEMC - Anson Plant"/>
    <n v="10616211"/>
    <n v="74982813"/>
    <s v="56249_M_6"/>
    <x v="0"/>
    <x v="0"/>
    <n v="112.19999999999899"/>
    <n v="112.205874025"/>
    <n v="9.3919345638605005"/>
    <n v="-102.8139394611395"/>
    <m/>
  </r>
  <r>
    <x v="30"/>
    <s v="37019"/>
    <s v="CPI USA North Carolina - Southport Plant"/>
    <n v="8176711"/>
    <n v="6824813"/>
    <s v="10378_M_2C"/>
    <x v="0"/>
    <x v="0"/>
    <n v="929"/>
    <n v="928.658328199999"/>
    <n v="147.07128109999999"/>
    <n v="-781.58704709999904"/>
    <m/>
  </r>
  <r>
    <x v="30"/>
    <s v="37019"/>
    <s v="CPI USA North Carolina - Southport Plant"/>
    <n v="8176711"/>
    <n v="6824813"/>
    <s v="10378_M_2C"/>
    <x v="0"/>
    <x v="1"/>
    <n v="4609"/>
    <n v="4608.3748125000002"/>
    <n v="713.66889379999998"/>
    <n v="-3894.7059187000004"/>
    <m/>
  </r>
  <r>
    <x v="30"/>
    <s v="37021"/>
    <s v="Duke Energy Progress , Inc. - Asheville Steam Electric Plant"/>
    <n v="8392811"/>
    <n v="1654113"/>
    <s v="2706_B_1"/>
    <x v="0"/>
    <x v="0"/>
    <n v="328.6"/>
    <n v="320.01659375000003"/>
    <n v="320.0163324001"/>
    <n v="-2.6134990002901759E-4"/>
    <m/>
  </r>
  <r>
    <x v="30"/>
    <s v="37021"/>
    <s v="Duke Energy Progress , Inc. - Asheville Steam Electric Plant"/>
    <n v="8392811"/>
    <n v="1654113"/>
    <s v="2706_B_1"/>
    <x v="0"/>
    <x v="1"/>
    <n v="505.9"/>
    <n v="445.81059375000001"/>
    <n v="445.81110107999899"/>
    <n v="5.0732999898173148E-4"/>
    <m/>
  </r>
  <r>
    <x v="30"/>
    <s v="37021"/>
    <s v="Duke Energy Progress , Inc. - Asheville Steam Electric Plant"/>
    <n v="8392811"/>
    <n v="1654213"/>
    <s v="2706_B_2"/>
    <x v="0"/>
    <x v="0"/>
    <n v="273.60000000000002"/>
    <n v="273.6364375"/>
    <n v="273.63655400209899"/>
    <n v="1.1650209899016772E-4"/>
    <m/>
  </r>
  <r>
    <x v="30"/>
    <s v="37021"/>
    <s v="Duke Energy Progress , Inc. - Asheville Steam Electric Plant"/>
    <n v="8392811"/>
    <n v="1654213"/>
    <s v="2706_B_2"/>
    <x v="0"/>
    <x v="1"/>
    <n v="415"/>
    <n v="415.06987500000002"/>
    <n v="415.07021600000002"/>
    <n v="3.4099999999170905E-4"/>
    <m/>
  </r>
  <r>
    <x v="30"/>
    <s v="37021"/>
    <s v="Duke Energy Progress , Inc. - Asheville Steam Electric Plant"/>
    <n v="8392811"/>
    <n v="1654313"/>
    <s v="2706_G_GT1"/>
    <x v="0"/>
    <x v="0"/>
    <n v="76.5"/>
    <n v="76.760859400000001"/>
    <n v="76.760872433029903"/>
    <n v="1.3033029901521331E-5"/>
    <m/>
  </r>
  <r>
    <x v="30"/>
    <s v="37021"/>
    <s v="Duke Energy Progress , Inc. - Asheville Steam Electric Plant"/>
    <n v="8392811"/>
    <n v="1654313"/>
    <s v="2706_G_GT1"/>
    <x v="0"/>
    <x v="1"/>
    <n v="0.48899999999999999"/>
    <n v="0.48477893065"/>
    <n v="0.48477901709999999"/>
    <n v="8.6449999991966564E-8"/>
    <m/>
  </r>
  <r>
    <x v="30"/>
    <s v="37021"/>
    <s v="Duke Energy Progress , Inc. - Asheville Steam Electric Plant"/>
    <n v="8392811"/>
    <n v="1654413"/>
    <s v="2706_G_GT2"/>
    <x v="0"/>
    <x v="0"/>
    <n v="42.783000000000001"/>
    <n v="42.864472655"/>
    <n v="42.864472949864002"/>
    <n v="2.9486400165978921E-7"/>
    <m/>
  </r>
  <r>
    <x v="30"/>
    <s v="37021"/>
    <s v="Duke Energy Progress , Inc. - Asheville Steam Electric Plant"/>
    <n v="8392811"/>
    <n v="1654413"/>
    <s v="2706_G_GT2"/>
    <x v="0"/>
    <x v="1"/>
    <n v="0.26200000000000001"/>
    <n v="0.26309689330000002"/>
    <n v="0.26309702290929898"/>
    <n v="1.296092989599984E-7"/>
    <m/>
  </r>
  <r>
    <x v="30"/>
    <s v="37035"/>
    <s v="Duke Energy Carolinas, LLC - Marshall Steam Station"/>
    <n v="8370411"/>
    <n v="122679613"/>
    <s v="2727_M_1"/>
    <x v="0"/>
    <x v="0"/>
    <n v="3132.1999999999898"/>
    <n v="3131.9928749999999"/>
    <n v="1361.0796012703699"/>
    <n v="-1770.91327372963"/>
    <m/>
  </r>
  <r>
    <x v="30"/>
    <s v="37035"/>
    <s v="Duke Energy Carolinas, LLC - Marshall Steam Station"/>
    <n v="8370411"/>
    <n v="122679613"/>
    <s v="2727_M_1"/>
    <x v="0"/>
    <x v="1"/>
    <n v="1244"/>
    <n v="1243.6043749999999"/>
    <n v="555.14763710099999"/>
    <n v="-688.4567378989999"/>
    <m/>
  </r>
  <r>
    <x v="30"/>
    <s v="37035"/>
    <s v="Duke Energy Carolinas, LLC - Marshall Steam Station"/>
    <n v="8370411"/>
    <n v="408113"/>
    <s v="2727_B_4"/>
    <x v="0"/>
    <x v="0"/>
    <n v="4278"/>
    <n v="4276.5555000000004"/>
    <n v="4276.54830119485"/>
    <n v="-7.1988051504376926E-3"/>
    <m/>
  </r>
  <r>
    <x v="30"/>
    <s v="37035"/>
    <s v="Duke Energy Carolinas, LLC - Marshall Steam Station"/>
    <n v="8370411"/>
    <n v="408113"/>
    <s v="2727_B_4"/>
    <x v="0"/>
    <x v="1"/>
    <n v="1614"/>
    <n v="1613.748"/>
    <n v="1613.74833060009"/>
    <n v="3.3060008991014911E-4"/>
    <m/>
  </r>
  <r>
    <x v="30"/>
    <s v="37035"/>
    <s v="Duke Energy Carolinas, LLC - Marshall Steam Station"/>
    <n v="8370411"/>
    <n v="408613"/>
    <s v="2727_B_3"/>
    <x v="0"/>
    <x v="0"/>
    <n v="1978.5"/>
    <n v="1978.8777500000001"/>
    <n v="1978.8766620469801"/>
    <n v="-1.0879530200327281E-3"/>
    <m/>
  </r>
  <r>
    <x v="30"/>
    <s v="37035"/>
    <s v="Duke Energy Carolinas, LLC - Marshall Steam Station"/>
    <n v="8370411"/>
    <n v="408613"/>
    <s v="2727_B_3"/>
    <x v="0"/>
    <x v="1"/>
    <n v="2061"/>
    <n v="2061.0348749999998"/>
    <n v="2061.0351919"/>
    <n v="3.1690000014350517E-4"/>
    <m/>
  </r>
  <r>
    <x v="30"/>
    <s v="37045"/>
    <s v="Cleveland County Generating Facility"/>
    <n v="16600211"/>
    <n v="106270213"/>
    <s v="57029_G_1"/>
    <x v="0"/>
    <x v="0"/>
    <n v="32.204000000000001"/>
    <n v="31.457943360000002"/>
    <n v="31.457924352300001"/>
    <n v="-1.9007700000628347E-5"/>
    <m/>
  </r>
  <r>
    <x v="30"/>
    <s v="37045"/>
    <s v="Cleveland County Generating Facility"/>
    <n v="16600211"/>
    <n v="106270213"/>
    <s v="57029_G_1"/>
    <x v="0"/>
    <x v="1"/>
    <n v="0.61339999999999995"/>
    <n v="0.60595129400000003"/>
    <n v="0.60595104795050003"/>
    <n v="-2.4604949999673664E-7"/>
    <m/>
  </r>
  <r>
    <x v="30"/>
    <s v="37045"/>
    <s v="Cleveland County Generating Facility"/>
    <n v="16600211"/>
    <n v="106270313"/>
    <s v="57029_G_2"/>
    <x v="0"/>
    <x v="0"/>
    <n v="39.005299999999998"/>
    <n v="38.419218749999999"/>
    <n v="38.419234904009997"/>
    <n v="1.6154009998103902E-5"/>
    <m/>
  </r>
  <r>
    <x v="30"/>
    <s v="37045"/>
    <s v="Cleveland County Generating Facility"/>
    <n v="16600211"/>
    <n v="106270313"/>
    <s v="57029_G_2"/>
    <x v="0"/>
    <x v="1"/>
    <n v="0.70920000000000005"/>
    <n v="0.74909747299999996"/>
    <n v="0.74909655793740004"/>
    <n v="-9.1506259991547267E-7"/>
    <m/>
  </r>
  <r>
    <x v="30"/>
    <s v="37045"/>
    <s v="Cleveland County Generating Facility"/>
    <n v="16600211"/>
    <n v="106270413"/>
    <s v="57029_G_3"/>
    <x v="0"/>
    <x v="0"/>
    <n v="40.862099999999998"/>
    <n v="40.38535547"/>
    <n v="40.385339334370698"/>
    <n v="-1.613562930202761E-5"/>
    <m/>
  </r>
  <r>
    <x v="30"/>
    <s v="37045"/>
    <s v="Cleveland County Generating Facility"/>
    <n v="16600211"/>
    <n v="106270413"/>
    <s v="57029_G_3"/>
    <x v="0"/>
    <x v="1"/>
    <n v="0.80909999999999904"/>
    <n v="0.78950482199999905"/>
    <n v="0.78950551689309401"/>
    <n v="6.9489309495462948E-7"/>
    <m/>
  </r>
  <r>
    <x v="30"/>
    <s v="37045"/>
    <s v="Cleveland County Generating Facility"/>
    <n v="16600211"/>
    <n v="106270513"/>
    <s v="57029_G_4"/>
    <x v="0"/>
    <x v="0"/>
    <n v="17.744499999999999"/>
    <n v="17.834291014999899"/>
    <n v="17.834297741"/>
    <n v="6.7260001017643845E-6"/>
    <m/>
  </r>
  <r>
    <x v="30"/>
    <s v="37045"/>
    <s v="Cleveland County Generating Facility"/>
    <n v="16600211"/>
    <n v="106270513"/>
    <s v="57029_G_4"/>
    <x v="0"/>
    <x v="1"/>
    <n v="0.29409999999999997"/>
    <n v="0.340942138649999"/>
    <n v="0.34094202704649901"/>
    <n v="-1.1160349999705943E-7"/>
    <m/>
  </r>
  <r>
    <x v="30"/>
    <s v="37049"/>
    <s v="Craven County Wood Energy, L.P."/>
    <n v="8505111"/>
    <n v="546713"/>
    <s v="10525_B_4A"/>
    <x v="0"/>
    <x v="0"/>
    <n v="590"/>
    <n v="590.02462500000001"/>
    <n v="590.02538971000001"/>
    <n v="7.6470999999855849E-4"/>
    <m/>
  </r>
  <r>
    <x v="30"/>
    <s v="37049"/>
    <s v="Craven County Wood Energy, L.P."/>
    <n v="8505111"/>
    <n v="546713"/>
    <s v="10525_B_4A"/>
    <x v="0"/>
    <x v="1"/>
    <n v="55.1"/>
    <n v="54.714484400000003"/>
    <n v="54.714439471999903"/>
    <n v="-4.4928000100696863E-5"/>
    <m/>
  </r>
  <r>
    <x v="30"/>
    <s v="37051"/>
    <s v="Public Works Commission Butler-Warner Generation Plant"/>
    <n v="8134411"/>
    <n v="5498113"/>
    <s v="1016_M_7"/>
    <x v="0"/>
    <x v="0"/>
    <n v="16.93"/>
    <n v="17.225502929499999"/>
    <n v="3.324649786063"/>
    <n v="-13.900853143436999"/>
    <m/>
  </r>
  <r>
    <x v="30"/>
    <s v="37051"/>
    <s v="Public Works Commission Butler-Warner Generation Plant"/>
    <n v="8134411"/>
    <n v="5498113"/>
    <s v="1016_M_7"/>
    <x v="0"/>
    <x v="1"/>
    <n v="0.23"/>
    <n v="0.59449963760000002"/>
    <n v="0.18685001723799999"/>
    <n v="-0.40764962036200003"/>
    <m/>
  </r>
  <r>
    <x v="30"/>
    <s v="37051"/>
    <s v="Public Works Commission Butler-Warner Generation Plant"/>
    <n v="8134411"/>
    <n v="75105013"/>
    <s v="1016_G_8"/>
    <x v="0"/>
    <x v="0"/>
    <n v="3.21"/>
    <n v="3.2203012695000002"/>
    <n v="3.220300300985"/>
    <n v="-9.6851500019923265E-7"/>
    <m/>
  </r>
  <r>
    <x v="30"/>
    <s v="37051"/>
    <s v="Public Works Commission Butler-Warner Generation Plant"/>
    <n v="8134411"/>
    <n v="75105013"/>
    <s v="1016_G_8"/>
    <x v="0"/>
    <x v="1"/>
    <n v="0.05"/>
    <n v="0.10949994659999999"/>
    <n v="0.10950001177299901"/>
    <n v="6.5172999011431365E-8"/>
    <m/>
  </r>
  <r>
    <x v="30"/>
    <s v="37051"/>
    <s v="Public Works Commission Butler-Warner Generation Plant"/>
    <n v="8134411"/>
    <n v="89060413"/>
    <s v="1016_M_5"/>
    <x v="0"/>
    <x v="0"/>
    <n v="0.47"/>
    <n v="0.30185000610000001"/>
    <n v="0.16770000970000001"/>
    <n v="-0.1341499964"/>
    <m/>
  </r>
  <r>
    <x v="30"/>
    <s v="37055"/>
    <s v="NCEMC - Buxton"/>
    <n v="8135811"/>
    <n v="5494513"/>
    <s v="2783_G_5A"/>
    <x v="1"/>
    <x v="0"/>
    <n v="6.52"/>
    <m/>
    <n v="6.5334242549999999"/>
    <n v="1.3424255000000329E-2"/>
    <m/>
  </r>
  <r>
    <x v="30"/>
    <s v="37065"/>
    <s v="Edgecombe Genco, LLC"/>
    <n v="8124311"/>
    <n v="4678013"/>
    <s v="10384_M_1A"/>
    <x v="0"/>
    <x v="0"/>
    <n v="206.88999999999899"/>
    <n v="223.25967184999999"/>
    <n v="108.7763953"/>
    <n v="-114.48327654999999"/>
    <m/>
  </r>
  <r>
    <x v="30"/>
    <s v="37065"/>
    <s v="Edgecombe Genco, LLC"/>
    <n v="8124311"/>
    <n v="4678013"/>
    <s v="10384_M_1A"/>
    <x v="0"/>
    <x v="1"/>
    <n v="16.399999999999899"/>
    <n v="16.335330079999999"/>
    <n v="7.1465065010000002"/>
    <n v="-9.1888235789999975"/>
    <m/>
  </r>
  <r>
    <x v="30"/>
    <s v="37065"/>
    <s v="Edgecombe Genco, LLC"/>
    <n v="8124311"/>
    <n v="4679213"/>
    <s v="10384_M_2A"/>
    <x v="0"/>
    <x v="0"/>
    <n v="243.51"/>
    <n v="269.7152969"/>
    <n v="134.85731830109901"/>
    <n v="-134.85797859890098"/>
    <m/>
  </r>
  <r>
    <x v="30"/>
    <s v="37065"/>
    <s v="Edgecombe Genco, LLC"/>
    <n v="8124311"/>
    <n v="4679213"/>
    <s v="10384_M_2A"/>
    <x v="0"/>
    <x v="1"/>
    <n v="14.63"/>
    <n v="22.418472654999999"/>
    <n v="11.259639030000001"/>
    <n v="-11.158833624999998"/>
    <m/>
  </r>
  <r>
    <x v="30"/>
    <s v="37071"/>
    <s v="Duke Energy Carolinas, LLC - Allen Steam Station"/>
    <n v="8137511"/>
    <n v="122705913"/>
    <s v="2718_M_1"/>
    <x v="0"/>
    <x v="0"/>
    <n v="1106"/>
    <n v="1104.0910156499999"/>
    <n v="532.05054225769004"/>
    <n v="-572.04047339230988"/>
    <m/>
  </r>
  <r>
    <x v="30"/>
    <s v="37071"/>
    <s v="Duke Energy Carolinas, LLC - Allen Steam Station"/>
    <n v="8137511"/>
    <n v="122705913"/>
    <s v="2718_M_1"/>
    <x v="0"/>
    <x v="1"/>
    <n v="440"/>
    <n v="439.90843749999999"/>
    <n v="236.3860382"/>
    <n v="-203.52239929999999"/>
    <m/>
  </r>
  <r>
    <x v="30"/>
    <s v="37071"/>
    <s v="Duke Energy Carolinas, LLC - Allen Steam Station"/>
    <n v="8137511"/>
    <n v="122706013"/>
    <s v="2718_M_3"/>
    <x v="0"/>
    <x v="0"/>
    <n v="1062"/>
    <n v="1061.6899687499999"/>
    <n v="454.00374344348199"/>
    <n v="-607.68622530651794"/>
    <m/>
  </r>
  <r>
    <x v="30"/>
    <s v="37071"/>
    <s v="Duke Energy Carolinas, LLC - Allen Steam Station"/>
    <n v="8137511"/>
    <n v="122706013"/>
    <s v="2718_M_3"/>
    <x v="0"/>
    <x v="1"/>
    <n v="236"/>
    <n v="236.38583589999999"/>
    <n v="109.89164473"/>
    <n v="-126.49419116999999"/>
    <m/>
  </r>
  <r>
    <x v="30"/>
    <s v="37083"/>
    <s v="Roanoke Valley Energy Facility"/>
    <n v="8048111"/>
    <n v="6362813"/>
    <s v="54035_B_BLR1"/>
    <x v="0"/>
    <x v="0"/>
    <n v="92.9"/>
    <n v="92.972085949999993"/>
    <n v="92.972150501000002"/>
    <n v="6.4551000008350456E-5"/>
    <m/>
  </r>
  <r>
    <x v="30"/>
    <s v="37083"/>
    <s v="Roanoke Valley Energy Facility"/>
    <n v="8048111"/>
    <n v="6362813"/>
    <s v="54035_B_BLR1"/>
    <x v="0"/>
    <x v="1"/>
    <n v="22.2"/>
    <n v="22.189603514999899"/>
    <n v="22.18959873"/>
    <n v="-4.7849998985327602E-6"/>
    <m/>
  </r>
  <r>
    <x v="30"/>
    <s v="37083"/>
    <s v="Roanoke Valley Energy Facility"/>
    <n v="8048111"/>
    <n v="6362913"/>
    <s v="54755_B_BLR2"/>
    <x v="0"/>
    <x v="0"/>
    <n v="8.6999999999999904"/>
    <n v="8.67916797"/>
    <n v="8.6791666199999895"/>
    <n v="-1.350000010447161E-6"/>
    <m/>
  </r>
  <r>
    <x v="30"/>
    <s v="37083"/>
    <s v="Roanoke Valley Energy Facility"/>
    <n v="8048111"/>
    <n v="6362913"/>
    <s v="54755_B_BLR2"/>
    <x v="0"/>
    <x v="1"/>
    <n v="7.4"/>
    <n v="7.4074902349999903"/>
    <n v="7.4074974799999902"/>
    <n v="7.2449999999335546E-6"/>
    <m/>
  </r>
  <r>
    <x v="30"/>
    <s v="37083"/>
    <s v="Rosemary Power Station"/>
    <n v="8286911"/>
    <n v="454813"/>
    <s v="50555_G_GEN3"/>
    <x v="1"/>
    <x v="0"/>
    <n v="0.01"/>
    <m/>
    <n v="1.00217948599999E-2"/>
    <n v="2.1794859999899746E-5"/>
    <m/>
  </r>
  <r>
    <x v="30"/>
    <s v="37083"/>
    <s v="Rosemary Power Station"/>
    <n v="8286911"/>
    <n v="455013"/>
    <s v="50555_G_GEN2"/>
    <x v="0"/>
    <x v="0"/>
    <n v="14.9"/>
    <n v="14.901792969999899"/>
    <n v="14.901750180000001"/>
    <n v="-4.2789999898928954E-5"/>
    <m/>
  </r>
  <r>
    <x v="30"/>
    <s v="37083"/>
    <s v="Rosemary Power Station"/>
    <n v="8286911"/>
    <n v="455013"/>
    <s v="50555_G_GEN2"/>
    <x v="0"/>
    <x v="1"/>
    <n v="7.9000000000000001E-2"/>
    <n v="7.8750122049999899E-2"/>
    <n v="7.8750001E-2"/>
    <n v="-1.210499998988146E-7"/>
    <m/>
  </r>
  <r>
    <x v="30"/>
    <s v="37083"/>
    <s v="Rosemary Power Station"/>
    <n v="8286911"/>
    <n v="455213"/>
    <s v="50555_G_GEN1"/>
    <x v="0"/>
    <x v="0"/>
    <n v="31"/>
    <n v="31.003396485"/>
    <n v="31.003400800000001"/>
    <n v="4.315000001753333E-6"/>
    <m/>
  </r>
  <r>
    <x v="30"/>
    <s v="37083"/>
    <s v="Rosemary Power Station"/>
    <n v="8286911"/>
    <n v="455213"/>
    <s v="50555_G_GEN1"/>
    <x v="0"/>
    <x v="1"/>
    <n v="0.13400000000000001"/>
    <n v="0.13376599119999999"/>
    <n v="0.133766009109999"/>
    <n v="1.7909999011633815E-8"/>
    <m/>
  </r>
  <r>
    <x v="30"/>
    <s v="37095"/>
    <s v="NCEMC - Ocracoke"/>
    <n v="8312611"/>
    <n v="189213"/>
    <s v="6377_G_1"/>
    <x v="1"/>
    <x v="0"/>
    <n v="1.41"/>
    <m/>
    <n v="1.4129030419999999"/>
    <n v="2.9030420000000223E-3"/>
    <m/>
  </r>
  <r>
    <x v="30"/>
    <s v="37109"/>
    <s v="Duke Energy Corporation LCTS"/>
    <n v="7731511"/>
    <n v="3480013"/>
    <s v="7277_M_16"/>
    <x v="0"/>
    <x v="0"/>
    <n v="39"/>
    <n v="39.229759277500001"/>
    <n v="2.5158334250499901"/>
    <n v="-36.713925852450011"/>
    <m/>
  </r>
  <r>
    <x v="30"/>
    <s v="37109"/>
    <s v="Duke Energy Corporation LCTS"/>
    <n v="7731511"/>
    <n v="3480013"/>
    <s v="7277_M_16"/>
    <x v="0"/>
    <x v="1"/>
    <n v="2.1"/>
    <n v="0.86822501762500004"/>
    <n v="4.9203500700599999E-2"/>
    <n v="-0.81902151692440006"/>
    <m/>
  </r>
  <r>
    <x v="30"/>
    <s v="37117"/>
    <s v="Domtar Paper Company, LLC"/>
    <n v="8049311"/>
    <n v="6349013"/>
    <s v="50189_B_1HFB"/>
    <x v="1"/>
    <x v="0"/>
    <n v="327.3"/>
    <m/>
    <n v="328.1966286"/>
    <n v="0.89662859999998545"/>
    <m/>
  </r>
  <r>
    <x v="30"/>
    <s v="37117"/>
    <s v="Domtar Paper Company, LLC"/>
    <n v="8049311"/>
    <n v="6349013"/>
    <s v="50189_B_1HFB"/>
    <x v="1"/>
    <x v="1"/>
    <n v="174.83"/>
    <m/>
    <n v="175.3089492"/>
    <n v="0.4789491999999882"/>
    <m/>
  </r>
  <r>
    <x v="30"/>
    <s v="37117"/>
    <s v="Domtar Paper Company, LLC"/>
    <n v="8049311"/>
    <n v="6351613"/>
    <s v="50189_B_2HFB"/>
    <x v="1"/>
    <x v="0"/>
    <n v="483.8"/>
    <m/>
    <n v="485.125313999995"/>
    <n v="1.3253139999949894"/>
    <m/>
  </r>
  <r>
    <x v="30"/>
    <s v="37117"/>
    <s v="Domtar Paper Company, LLC"/>
    <n v="8049311"/>
    <n v="6351613"/>
    <s v="50189_B_2HFB"/>
    <x v="1"/>
    <x v="1"/>
    <n v="526.28"/>
    <m/>
    <n v="527.72185800000295"/>
    <n v="1.4418580000029806"/>
    <m/>
  </r>
  <r>
    <x v="30"/>
    <s v="37117"/>
    <s v="Domtar Paper Company, LLC"/>
    <n v="8049311"/>
    <n v="6351713"/>
    <s v="50189_B_5REC"/>
    <x v="1"/>
    <x v="0"/>
    <n v="935.29"/>
    <m/>
    <n v="937.85248368000305"/>
    <n v="2.5624836800030835"/>
    <m/>
  </r>
  <r>
    <x v="30"/>
    <s v="37117"/>
    <s v="Domtar Paper Company, LLC"/>
    <n v="8049311"/>
    <n v="6351713"/>
    <s v="50189_B_5REC"/>
    <x v="1"/>
    <x v="1"/>
    <n v="6.51"/>
    <m/>
    <n v="6.5278369199999497"/>
    <n v="1.7836919999949963E-2"/>
    <m/>
  </r>
  <r>
    <x v="30"/>
    <s v="37129"/>
    <s v="Duke Energy Progress, LLC - L.V. Sutton Electric Plant"/>
    <n v="8547211"/>
    <n v="109330213"/>
    <s v="2713_G_CT1"/>
    <x v="0"/>
    <x v="0"/>
    <n v="274.7"/>
    <n v="274.81328124999999"/>
    <n v="274.81352922676899"/>
    <n v="2.4797676900334409E-4"/>
    <m/>
  </r>
  <r>
    <x v="30"/>
    <s v="37129"/>
    <s v="Duke Energy Progress, LLC - L.V. Sutton Electric Plant"/>
    <n v="8547211"/>
    <n v="109330213"/>
    <s v="2713_G_CT1"/>
    <x v="0"/>
    <x v="1"/>
    <n v="4.8"/>
    <n v="4.9378701170000001"/>
    <n v="4.9379010009999904"/>
    <n v="3.0883999990294342E-5"/>
    <m/>
  </r>
  <r>
    <x v="30"/>
    <s v="37129"/>
    <s v="Duke Energy Progress, LLC - L.V. Sutton Electric Plant"/>
    <n v="8547211"/>
    <n v="109330313"/>
    <s v="2713_G_CT2"/>
    <x v="0"/>
    <x v="0"/>
    <n v="293.8"/>
    <n v="293.71668749999998"/>
    <n v="293.71654688630002"/>
    <n v="-1.4061369995488349E-4"/>
    <m/>
  </r>
  <r>
    <x v="30"/>
    <s v="37129"/>
    <s v="Duke Energy Progress, LLC - L.V. Sutton Electric Plant"/>
    <n v="8547211"/>
    <n v="109330313"/>
    <s v="2713_G_CT2"/>
    <x v="0"/>
    <x v="1"/>
    <n v="4.8"/>
    <n v="4.9898847655000003"/>
    <n v="4.9899265020000003"/>
    <n v="4.1736500000055798E-5"/>
    <m/>
  </r>
  <r>
    <x v="30"/>
    <s v="37129"/>
    <s v="Duke Energy Progress, LLC - L.V. Sutton Electric Plant"/>
    <n v="8547211"/>
    <n v="1553813"/>
    <s v="2713_G_GTA"/>
    <x v="0"/>
    <x v="0"/>
    <n v="0.876"/>
    <n v="0.87584997549999999"/>
    <n v="0.87585009999999996"/>
    <n v="1.2449999997610206E-7"/>
    <m/>
  </r>
  <r>
    <x v="30"/>
    <s v="37129"/>
    <s v="Duke Energy Progress, LLC - L.V. Sutton Electric Plant"/>
    <n v="8547211"/>
    <n v="1553813"/>
    <s v="2713_G_GTA"/>
    <x v="0"/>
    <x v="1"/>
    <n v="1.64"/>
    <n v="0.36499999999999999"/>
    <n v="0.36499999999999999"/>
    <n v="0"/>
    <m/>
  </r>
  <r>
    <x v="30"/>
    <s v="37129"/>
    <s v="Duke Energy Progress, LLC - L.V. Sutton Electric Plant"/>
    <n v="8547211"/>
    <n v="1554013"/>
    <s v="2713_G_GTB"/>
    <x v="0"/>
    <x v="0"/>
    <n v="26.7"/>
    <n v="1.2678499754999999"/>
    <n v="1.2678499999999999"/>
    <n v="2.4500000028737645E-8"/>
    <m/>
  </r>
  <r>
    <x v="30"/>
    <s v="37129"/>
    <s v="Duke Energy Progress, LLC - L.V. Sutton Electric Plant"/>
    <n v="8547211"/>
    <n v="1554013"/>
    <s v="2713_G_GTB"/>
    <x v="0"/>
    <x v="1"/>
    <n v="0.52800000000000002"/>
    <n v="0.52834997549999996"/>
    <n v="0.52834999999999999"/>
    <n v="2.4500000028737645E-8"/>
    <m/>
  </r>
  <r>
    <x v="30"/>
    <s v="37129"/>
    <s v="Duke Energy Progress, LLC - L.V. Sutton Electric Plant"/>
    <n v="8547211"/>
    <n v="1554113"/>
    <s v="2713_G_GT1"/>
    <x v="1"/>
    <x v="0"/>
    <n v="0.27"/>
    <m/>
    <n v="0.27055591909999899"/>
    <n v="5.5591909999896938E-4"/>
    <m/>
  </r>
  <r>
    <x v="30"/>
    <s v="37129"/>
    <s v="Duke Energy Progress, LLC - L.V. Sutton Electric Plant"/>
    <n v="8547211"/>
    <n v="1554113"/>
    <s v="2713_G_GT1"/>
    <x v="1"/>
    <x v="1"/>
    <n v="0.31"/>
    <m/>
    <n v="0.31063826709999998"/>
    <n v="6.3826709999997844E-4"/>
    <m/>
  </r>
  <r>
    <x v="30"/>
    <s v="37135"/>
    <s v="The University of North Carolina at Chapel Hill"/>
    <n v="8438211"/>
    <n v="316913"/>
    <s v="54276_G_ES003"/>
    <x v="0"/>
    <x v="0"/>
    <n v="1.1499999999999999"/>
    <n v="0.43483758544999901"/>
    <n v="0.43483753009999998"/>
    <n v="-5.5349999028564412E-8"/>
    <m/>
  </r>
  <r>
    <x v="30"/>
    <s v="37135"/>
    <s v="The University of North Carolina at Chapel Hill"/>
    <n v="8438211"/>
    <n v="316913"/>
    <s v="54276_G_ES003"/>
    <x v="0"/>
    <x v="1"/>
    <n v="0.01"/>
    <m/>
    <n v="1.0000001543999999E-2"/>
    <n v="1.5439999990346509E-9"/>
    <m/>
  </r>
  <r>
    <x v="30"/>
    <s v="37145"/>
    <s v="CPI USA North Carolina - Roxboro Plant"/>
    <n v="7826311"/>
    <n v="2212213"/>
    <s v="10379_M_1C"/>
    <x v="0"/>
    <x v="0"/>
    <n v="441.099999999999"/>
    <n v="441.42860934999999"/>
    <n v="148.34244183009901"/>
    <n v="-293.08616751990098"/>
    <m/>
  </r>
  <r>
    <x v="30"/>
    <s v="37145"/>
    <s v="CPI USA North Carolina - Roxboro Plant"/>
    <n v="7826311"/>
    <n v="2212213"/>
    <s v="10379_M_1C"/>
    <x v="0"/>
    <x v="1"/>
    <n v="2315.2999999999902"/>
    <n v="2315.2860624999998"/>
    <n v="779.89427850100003"/>
    <n v="-1535.3917839989999"/>
    <m/>
  </r>
  <r>
    <x v="30"/>
    <s v="37145"/>
    <s v="Duke Energy Progress, LLC - Mayo Electric Generating Plant"/>
    <n v="7826111"/>
    <n v="2214013"/>
    <s v="6250_M_1B"/>
    <x v="0"/>
    <x v="0"/>
    <n v="1561"/>
    <n v="1561.011125"/>
    <n v="737.52086693572301"/>
    <n v="-823.49025806427699"/>
    <m/>
  </r>
  <r>
    <x v="30"/>
    <s v="37145"/>
    <s v="Duke Energy Progress, LLC - Mayo Electric Generating Plant"/>
    <n v="7826111"/>
    <n v="2214013"/>
    <s v="6250_M_1B"/>
    <x v="0"/>
    <x v="1"/>
    <n v="2736.8999999999901"/>
    <n v="2736.9256249999999"/>
    <n v="1303.37136890391"/>
    <n v="-1433.5542560960898"/>
    <m/>
  </r>
  <r>
    <x v="30"/>
    <s v="37145"/>
    <s v="Duke Energy Progress, LLC - Roxboro Steam Electric Plant"/>
    <n v="7826011"/>
    <n v="2214613"/>
    <s v="2712_B_1"/>
    <x v="0"/>
    <x v="0"/>
    <n v="608.70000000000005"/>
    <n v="608.72"/>
    <n v="608.72065960096495"/>
    <n v="6.5960096492290177E-4"/>
    <m/>
  </r>
  <r>
    <x v="30"/>
    <s v="37145"/>
    <s v="Duke Energy Progress, LLC - Roxboro Steam Electric Plant"/>
    <n v="7826011"/>
    <n v="2214613"/>
    <s v="2712_B_1"/>
    <x v="0"/>
    <x v="1"/>
    <n v="876.1"/>
    <n v="876.08206250000001"/>
    <n v="876.08266389999903"/>
    <n v="6.0139999902730779E-4"/>
    <m/>
  </r>
  <r>
    <x v="30"/>
    <s v="37145"/>
    <s v="Duke Energy Progress, LLC - Roxboro Steam Electric Plant"/>
    <n v="7826011"/>
    <n v="2214813"/>
    <s v="2712_M_4B"/>
    <x v="0"/>
    <x v="0"/>
    <n v="1307.3499999999999"/>
    <n v="1307.243125"/>
    <n v="645.46961098709903"/>
    <n v="-661.77351401290093"/>
    <m/>
  </r>
  <r>
    <x v="30"/>
    <s v="37145"/>
    <s v="Duke Energy Progress, LLC - Roxboro Steam Electric Plant"/>
    <n v="7826011"/>
    <n v="2214813"/>
    <s v="2712_M_4B"/>
    <x v="0"/>
    <x v="1"/>
    <n v="2468"/>
    <n v="2468.035875"/>
    <n v="1188.2986972199899"/>
    <n v="-1279.7371777800101"/>
    <m/>
  </r>
  <r>
    <x v="30"/>
    <s v="37145"/>
    <s v="Duke Energy Progress, LLC - Roxboro Steam Electric Plant"/>
    <n v="7826011"/>
    <n v="2215313"/>
    <s v="2712_M_3B"/>
    <x v="0"/>
    <x v="0"/>
    <n v="1985.6"/>
    <n v="1985.5868125"/>
    <n v="977.23823115597997"/>
    <n v="-1008.34858134402"/>
    <m/>
  </r>
  <r>
    <x v="30"/>
    <s v="37145"/>
    <s v="Duke Energy Progress, LLC - Roxboro Steam Electric Plant"/>
    <n v="7826011"/>
    <n v="2215313"/>
    <s v="2712_M_3B"/>
    <x v="0"/>
    <x v="1"/>
    <n v="2212.8000000000002"/>
    <n v="2212.8029999999999"/>
    <n v="1100.29627271049"/>
    <n v="-1112.5067272895099"/>
    <m/>
  </r>
  <r>
    <x v="30"/>
    <s v="37145"/>
    <s v="Duke Energy Progress, LLC - Roxboro Steam Electric Plant"/>
    <n v="7826011"/>
    <n v="2215413"/>
    <s v="2712_B_2"/>
    <x v="0"/>
    <x v="0"/>
    <n v="1579.2"/>
    <n v="1579.124875"/>
    <n v="1579.1274156079701"/>
    <n v="2.5406079701042472E-3"/>
    <m/>
  </r>
  <r>
    <x v="30"/>
    <s v="37145"/>
    <s v="Duke Energy Progress, LLC - Roxboro Steam Electric Plant"/>
    <n v="7826011"/>
    <n v="2215413"/>
    <s v="2712_B_2"/>
    <x v="0"/>
    <x v="1"/>
    <n v="2495.6999999999998"/>
    <n v="2495.7240000000002"/>
    <n v="2495.7213082199901"/>
    <n v="-2.6917800100818567E-3"/>
    <m/>
  </r>
  <r>
    <x v="30"/>
    <s v="37153"/>
    <s v="Duke Energy Progress, LLC - Richmond County Turbines"/>
    <n v="8490411"/>
    <n v="281213"/>
    <s v="7805_G_8"/>
    <x v="0"/>
    <x v="0"/>
    <n v="44"/>
    <n v="41.348027344999998"/>
    <n v="41.348086899999998"/>
    <n v="5.9554999999988922E-5"/>
    <m/>
  </r>
  <r>
    <x v="30"/>
    <s v="37153"/>
    <s v="Duke Energy Progress, LLC - Richmond County Turbines"/>
    <n v="8490411"/>
    <n v="281213"/>
    <s v="7805_G_8"/>
    <x v="0"/>
    <x v="1"/>
    <n v="3.2"/>
    <n v="3.24025512699999"/>
    <n v="3.2402420089999899"/>
    <n v="-1.3118000000034158E-5"/>
    <m/>
  </r>
  <r>
    <x v="30"/>
    <s v="37153"/>
    <s v="Duke Energy Progress, LLC - Richmond County Turbines"/>
    <n v="8490411"/>
    <n v="281513"/>
    <s v="7805_G_7"/>
    <x v="0"/>
    <x v="0"/>
    <n v="47"/>
    <n v="41.063941404999902"/>
    <n v="41.064084100000002"/>
    <n v="1.4269500010044567E-4"/>
    <m/>
  </r>
  <r>
    <x v="30"/>
    <s v="37153"/>
    <s v="Duke Energy Progress, LLC - Richmond County Turbines"/>
    <n v="8490411"/>
    <n v="281513"/>
    <s v="7805_G_7"/>
    <x v="0"/>
    <x v="1"/>
    <n v="3.3"/>
    <n v="3.3250581054999899"/>
    <n v="3.3250085060000001"/>
    <n v="-4.9599499989838591E-5"/>
    <m/>
  </r>
  <r>
    <x v="30"/>
    <s v="37153"/>
    <s v="Duke Energy Progress, LLC - Richmond County Turbines"/>
    <n v="8490411"/>
    <n v="281613"/>
    <s v="7805_G_6"/>
    <x v="0"/>
    <x v="0"/>
    <n v="94.01"/>
    <n v="94.518234399999997"/>
    <n v="94.518358811125694"/>
    <n v="1.2441112569661072E-4"/>
    <m/>
  </r>
  <r>
    <x v="30"/>
    <s v="37153"/>
    <s v="Duke Energy Progress, LLC - Richmond County Turbines"/>
    <n v="8490411"/>
    <n v="281613"/>
    <s v="7805_G_6"/>
    <x v="0"/>
    <x v="1"/>
    <n v="1.8"/>
    <n v="1.817829712"/>
    <n v="1.8178290592999899"/>
    <n v="-6.5270001003980838E-7"/>
    <m/>
  </r>
  <r>
    <x v="30"/>
    <s v="37153"/>
    <s v="Duke Energy Progress, LLC - Richmond County Turbines"/>
    <n v="8490411"/>
    <n v="281713"/>
    <s v="7805_G_001"/>
    <x v="0"/>
    <x v="0"/>
    <n v="109.03"/>
    <n v="109.22266405000001"/>
    <n v="109.222603112803"/>
    <n v="-6.0937197005728194E-5"/>
    <m/>
  </r>
  <r>
    <x v="30"/>
    <s v="37153"/>
    <s v="Duke Energy Progress, LLC - Richmond County Turbines"/>
    <n v="8490411"/>
    <n v="281713"/>
    <s v="7805_G_001"/>
    <x v="0"/>
    <x v="1"/>
    <n v="2.1"/>
    <n v="2.093553467"/>
    <n v="2.0935560680999901"/>
    <n v="2.6010999900627496E-6"/>
    <m/>
  </r>
  <r>
    <x v="30"/>
    <s v="37153"/>
    <s v="Duke Energy Progress, LLC - Richmond County Turbines"/>
    <n v="8490411"/>
    <n v="281813"/>
    <s v="7805_G_002"/>
    <x v="0"/>
    <x v="0"/>
    <n v="105.01"/>
    <n v="105.337867199999"/>
    <n v="105.33796788776201"/>
    <n v="1.0068776300897753E-4"/>
    <m/>
  </r>
  <r>
    <x v="30"/>
    <s v="37153"/>
    <s v="Duke Energy Progress, LLC - Richmond County Turbines"/>
    <n v="8490411"/>
    <n v="281813"/>
    <s v="7805_G_002"/>
    <x v="0"/>
    <x v="1"/>
    <n v="2"/>
    <n v="2.0027111815"/>
    <n v="2.0027150674"/>
    <n v="3.8859000000002197E-6"/>
    <m/>
  </r>
  <r>
    <x v="30"/>
    <s v="37153"/>
    <s v="Duke Energy Progress, LLC - Richmond County Turbines"/>
    <n v="8490411"/>
    <n v="281913"/>
    <s v="7805_G_003"/>
    <x v="0"/>
    <x v="0"/>
    <n v="116.01"/>
    <n v="115.57625"/>
    <n v="115.576363321906"/>
    <n v="1.133219059994417E-4"/>
    <m/>
  </r>
  <r>
    <x v="30"/>
    <s v="37153"/>
    <s v="Duke Energy Progress, LLC - Richmond County Turbines"/>
    <n v="8490411"/>
    <n v="281913"/>
    <s v="7805_G_003"/>
    <x v="0"/>
    <x v="1"/>
    <n v="1.9"/>
    <n v="2.0034163820000002"/>
    <n v="2.0034315882999998"/>
    <n v="1.5206299999626083E-5"/>
    <m/>
  </r>
  <r>
    <x v="30"/>
    <s v="37153"/>
    <s v="Duke Energy Progress, LLC - Richmond County Turbines"/>
    <n v="8490411"/>
    <n v="282013"/>
    <s v="7805_G_004"/>
    <x v="0"/>
    <x v="0"/>
    <n v="114"/>
    <n v="113.84066405"/>
    <n v="113.840738470999"/>
    <n v="7.4420998998903087E-5"/>
    <m/>
  </r>
  <r>
    <x v="30"/>
    <s v="37153"/>
    <s v="Duke Energy Progress, LLC - Richmond County Turbines"/>
    <n v="8490411"/>
    <n v="282013"/>
    <s v="7805_G_004"/>
    <x v="0"/>
    <x v="1"/>
    <n v="2"/>
    <n v="2.0570739745000002"/>
    <n v="2.0570835931000002"/>
    <n v="9.6186000000386684E-6"/>
    <m/>
  </r>
  <r>
    <x v="30"/>
    <s v="37153"/>
    <s v="Duke Energy Progress, LLC - Richmond County Turbines"/>
    <n v="8490411"/>
    <n v="98738513"/>
    <s v="7805_G_9"/>
    <x v="0"/>
    <x v="0"/>
    <n v="56"/>
    <n v="55.890746099999902"/>
    <n v="55.890674379999901"/>
    <n v="-7.1720000001107564E-5"/>
    <m/>
  </r>
  <r>
    <x v="30"/>
    <s v="37153"/>
    <s v="Duke Energy Progress, LLC - Richmond County Turbines"/>
    <n v="8490411"/>
    <n v="98738513"/>
    <s v="7805_G_9"/>
    <x v="0"/>
    <x v="1"/>
    <n v="4.9000000000000004"/>
    <n v="4.9460620114999996"/>
    <n v="4.946099501"/>
    <n v="3.7489500000376097E-5"/>
    <m/>
  </r>
  <r>
    <x v="30"/>
    <s v="37153"/>
    <s v="Duke Energy Progress, LLC - Richmond County Turbines"/>
    <n v="8490411"/>
    <n v="98738613"/>
    <s v="7805_G_10"/>
    <x v="0"/>
    <x v="0"/>
    <n v="58.01"/>
    <n v="57.500855450000003"/>
    <n v="57.500376998782997"/>
    <n v="-4.7845121700618165E-4"/>
    <m/>
  </r>
  <r>
    <x v="30"/>
    <s v="37153"/>
    <s v="Duke Energy Progress, LLC - Richmond County Turbines"/>
    <n v="8490411"/>
    <n v="98738613"/>
    <s v="7805_G_10"/>
    <x v="0"/>
    <x v="1"/>
    <n v="4.9000000000000004"/>
    <n v="4.9943232420000001"/>
    <n v="4.9943585009999998"/>
    <n v="3.5258999999676632E-5"/>
    <m/>
  </r>
  <r>
    <x v="30"/>
    <s v="37153"/>
    <s v="NCEMC - Hamlet Plant"/>
    <n v="10631811"/>
    <n v="109394713"/>
    <s v="56292_M_ES6"/>
    <x v="0"/>
    <x v="0"/>
    <n v="0.2"/>
    <n v="0.30042401124999901"/>
    <n v="0.15171950219999999"/>
    <n v="-0.14870450904999902"/>
    <m/>
  </r>
  <r>
    <x v="30"/>
    <s v="37153"/>
    <s v="NCEMC - Hamlet Plant"/>
    <n v="10631811"/>
    <n v="74982313"/>
    <s v="56292_M_ES5"/>
    <x v="0"/>
    <x v="0"/>
    <n v="21.9"/>
    <n v="22.292649963749898"/>
    <n v="3.1715372444799899"/>
    <n v="-19.12111271926991"/>
    <m/>
  </r>
  <r>
    <x v="30"/>
    <s v="37155"/>
    <s v="Duke Energy Progress, LLC - W. H. Weatherspoon Plant"/>
    <n v="8491111"/>
    <n v="278513"/>
    <s v="2716_G_GT3"/>
    <x v="0"/>
    <x v="0"/>
    <n v="17"/>
    <n v="16.677996094999902"/>
    <n v="16.678001009999999"/>
    <n v="4.9150000975828334E-6"/>
    <m/>
  </r>
  <r>
    <x v="30"/>
    <s v="37155"/>
    <s v="Duke Energy Progress, LLC - W. H. Weatherspoon Plant"/>
    <n v="8491111"/>
    <n v="278513"/>
    <s v="2716_G_GT3"/>
    <x v="0"/>
    <x v="1"/>
    <n v="6.9"/>
    <n v="6.9496503900000004"/>
    <n v="6.9496500000000001"/>
    <n v="-3.9000000029432158E-7"/>
    <m/>
  </r>
  <r>
    <x v="30"/>
    <s v="37155"/>
    <s v="Duke Energy Progress, LLC - W. H. Weatherspoon Plant"/>
    <n v="8491111"/>
    <n v="278613"/>
    <s v="2716_G_GT2"/>
    <x v="0"/>
    <x v="0"/>
    <n v="6.6"/>
    <n v="6.6217495099999999"/>
    <n v="6.6217499999999996"/>
    <n v="4.8999999968657448E-7"/>
    <m/>
  </r>
  <r>
    <x v="30"/>
    <s v="37155"/>
    <s v="Duke Energy Progress, LLC - W. H. Weatherspoon Plant"/>
    <n v="8491111"/>
    <n v="278613"/>
    <s v="2716_G_GT2"/>
    <x v="0"/>
    <x v="1"/>
    <n v="2.7"/>
    <n v="2.7594501954999902"/>
    <n v="2.7594500000000002"/>
    <n v="-1.9549998997447915E-7"/>
    <m/>
  </r>
  <r>
    <x v="30"/>
    <s v="37155"/>
    <s v="Duke Energy Progress, LLC - W. H. Weatherspoon Plant"/>
    <n v="8491111"/>
    <n v="278713"/>
    <s v="2716_G_GT1"/>
    <x v="0"/>
    <x v="0"/>
    <n v="8.6999999999999904"/>
    <n v="8.7052499999999995"/>
    <n v="8.7052499999999995"/>
    <n v="0"/>
    <m/>
  </r>
  <r>
    <x v="30"/>
    <s v="37155"/>
    <s v="Duke Energy Progress, LLC - W. H. Weatherspoon Plant"/>
    <n v="8491111"/>
    <n v="278713"/>
    <s v="2716_G_GT1"/>
    <x v="0"/>
    <x v="1"/>
    <n v="3.6"/>
    <n v="3.62760083"/>
    <n v="3.62760002"/>
    <n v="-8.0999999996222982E-7"/>
    <m/>
  </r>
  <r>
    <x v="30"/>
    <s v="37155"/>
    <s v="Duke Energy Progress, LLC - W. H. Weatherspoon Plant"/>
    <n v="8491111"/>
    <n v="279113"/>
    <s v="2716_G_GT4"/>
    <x v="0"/>
    <x v="0"/>
    <n v="6.5"/>
    <n v="6.4533989250000001"/>
    <n v="6.4534001109999997"/>
    <n v="1.1859999995422754E-6"/>
    <m/>
  </r>
  <r>
    <x v="30"/>
    <s v="37155"/>
    <s v="Duke Energy Progress, LLC - W. H. Weatherspoon Plant"/>
    <n v="8491111"/>
    <n v="279113"/>
    <s v="2716_G_GT4"/>
    <x v="0"/>
    <x v="1"/>
    <n v="2.6"/>
    <n v="2.6893999024999999"/>
    <n v="2.68940001"/>
    <n v="1.0750000001280569E-7"/>
    <m/>
  </r>
  <r>
    <x v="30"/>
    <s v="37155"/>
    <s v="North Carolina Renewable Power - Lumberton, LLC"/>
    <n v="8491311"/>
    <n v="277713"/>
    <s v="10382_M_UNIT2"/>
    <x v="0"/>
    <x v="0"/>
    <n v="47.9299999999999"/>
    <n v="64.117013670000006"/>
    <n v="33.998623420100003"/>
    <n v="-30.118390249900003"/>
    <m/>
  </r>
  <r>
    <x v="30"/>
    <s v="37155"/>
    <s v="North Carolina Renewable Power - Lumberton, LLC"/>
    <n v="8491311"/>
    <n v="277713"/>
    <s v="10382_M_UNIT2"/>
    <x v="0"/>
    <x v="1"/>
    <n v="7.57"/>
    <n v="14.954732419999999"/>
    <n v="7.9958723601099901"/>
    <n v="-6.958860059890009"/>
    <m/>
  </r>
  <r>
    <x v="30"/>
    <s v="37157"/>
    <s v="Duke Energy Carolinas, LLC - Dan River Combined Cycle Facili"/>
    <n v="8009611"/>
    <n v="106285813"/>
    <s v="2723_M_CT8"/>
    <x v="0"/>
    <x v="0"/>
    <n v="231.099999999999"/>
    <n v="231.21475785000001"/>
    <n v="118.16607809999999"/>
    <n v="-113.04867975000002"/>
    <m/>
  </r>
  <r>
    <x v="30"/>
    <s v="37157"/>
    <s v="Duke Energy Carolinas, LLC - Dan River Combined Cycle Facili"/>
    <n v="8009611"/>
    <n v="106285813"/>
    <s v="2723_M_CT8"/>
    <x v="0"/>
    <x v="1"/>
    <n v="10.3"/>
    <n v="10.219833005"/>
    <n v="5.0750325010999999"/>
    <n v="-5.1448005039"/>
    <m/>
  </r>
  <r>
    <x v="30"/>
    <s v="37157"/>
    <s v="Duke Energy Carolinas, LLC-Rockingham Co Comb. Turb."/>
    <n v="8493211"/>
    <n v="74610613"/>
    <s v="55116_M_CT5"/>
    <x v="0"/>
    <x v="0"/>
    <n v="306.39999999999998"/>
    <n v="301.93575390000001"/>
    <n v="57.1668793977557"/>
    <n v="-244.7688745022443"/>
    <m/>
  </r>
  <r>
    <x v="30"/>
    <s v="37157"/>
    <s v="Duke Energy Carolinas, LLC-Rockingham Co Comb. Turb."/>
    <n v="8493211"/>
    <n v="74610613"/>
    <s v="55116_M_CT5"/>
    <x v="0"/>
    <x v="1"/>
    <n v="4"/>
    <n v="4.0832532355"/>
    <n v="0.76221453365481995"/>
    <n v="-3.3210387018451799"/>
    <m/>
  </r>
  <r>
    <x v="30"/>
    <s v="37159"/>
    <s v="Duke Energy Carolinas, LLC - Buck Combined Cycle Facility"/>
    <n v="8506911"/>
    <n v="106141213"/>
    <s v="2720_M_CT11"/>
    <x v="0"/>
    <x v="0"/>
    <n v="147"/>
    <n v="147.00968749999899"/>
    <n v="73.309449599999894"/>
    <n v="-73.700237899999095"/>
    <m/>
  </r>
  <r>
    <x v="30"/>
    <s v="37159"/>
    <s v="Duke Energy Carolinas, LLC - Buck Combined Cycle Facility"/>
    <n v="8506911"/>
    <n v="106141213"/>
    <s v="2720_M_CT11"/>
    <x v="0"/>
    <x v="1"/>
    <n v="10.4"/>
    <n v="10.3621220699999"/>
    <n v="5.1657415010000003"/>
    <n v="-5.1963805689999001"/>
    <m/>
  </r>
  <r>
    <x v="30"/>
    <s v="37159"/>
    <s v="Plant Rowan County"/>
    <n v="8508011"/>
    <n v="255913"/>
    <s v="7826_G_001"/>
    <x v="0"/>
    <x v="0"/>
    <n v="47.839999999999897"/>
    <n v="38.591687499999999"/>
    <n v="38.591717259499902"/>
    <n v="2.9759499902581865E-5"/>
    <m/>
  </r>
  <r>
    <x v="30"/>
    <s v="37159"/>
    <s v="Plant Rowan County"/>
    <n v="8508011"/>
    <n v="255913"/>
    <s v="7826_G_001"/>
    <x v="0"/>
    <x v="1"/>
    <n v="1.1100000000000001"/>
    <n v="0.82319641099999996"/>
    <n v="0.823196018284999"/>
    <n v="-3.927150009630509E-7"/>
    <m/>
  </r>
  <r>
    <x v="30"/>
    <s v="37159"/>
    <s v="Plant Rowan County"/>
    <n v="8508011"/>
    <n v="256013"/>
    <s v="7826_G_002"/>
    <x v="0"/>
    <x v="0"/>
    <n v="37.4"/>
    <n v="37.081249999999997"/>
    <n v="37.0812564870199"/>
    <n v="6.4870199025790498E-6"/>
    <m/>
  </r>
  <r>
    <x v="30"/>
    <s v="37159"/>
    <s v="Plant Rowan County"/>
    <n v="8508011"/>
    <n v="256013"/>
    <s v="7826_G_002"/>
    <x v="0"/>
    <x v="1"/>
    <n v="0.8"/>
    <n v="0.76564215099999999"/>
    <n v="0.76564208678141898"/>
    <n v="-6.4218581008468334E-8"/>
    <m/>
  </r>
  <r>
    <x v="30"/>
    <s v="37159"/>
    <s v="Plant Rowan County"/>
    <n v="8508011"/>
    <n v="256113"/>
    <s v="7826_G_003"/>
    <x v="0"/>
    <x v="0"/>
    <n v="40.699999999999903"/>
    <n v="40.050300780000001"/>
    <n v="40.050320079823898"/>
    <n v="1.9299823897256374E-5"/>
    <m/>
  </r>
  <r>
    <x v="30"/>
    <s v="37159"/>
    <s v="Plant Rowan County"/>
    <n v="8508011"/>
    <n v="256113"/>
    <s v="7826_G_003"/>
    <x v="0"/>
    <x v="1"/>
    <n v="0.8"/>
    <n v="0.76855596900000001"/>
    <n v="0.76855602809999901"/>
    <n v="5.9099999005773896E-8"/>
    <m/>
  </r>
  <r>
    <x v="30"/>
    <s v="37159"/>
    <s v="Plant Rowan County"/>
    <n v="8508011"/>
    <n v="74216013"/>
    <s v="7826_G_4"/>
    <x v="0"/>
    <x v="0"/>
    <n v="60.8"/>
    <n v="60.783242199999997"/>
    <n v="60.782591099999898"/>
    <n v="-6.5110000009838132E-4"/>
    <m/>
  </r>
  <r>
    <x v="30"/>
    <s v="37159"/>
    <s v="Plant Rowan County"/>
    <n v="8508011"/>
    <n v="74216013"/>
    <s v="7826_G_4"/>
    <x v="0"/>
    <x v="1"/>
    <n v="4"/>
    <n v="3.9897253419999998"/>
    <n v="3.98971550299999"/>
    <n v="-9.8390000098369512E-6"/>
    <m/>
  </r>
  <r>
    <x v="30"/>
    <s v="37159"/>
    <s v="Plant Rowan County"/>
    <n v="8508011"/>
    <n v="74216113"/>
    <s v="7826_G_5"/>
    <x v="0"/>
    <x v="0"/>
    <n v="60.9"/>
    <n v="60.949511700000002"/>
    <n v="60.949055499999901"/>
    <n v="-4.5620000010160311E-4"/>
    <m/>
  </r>
  <r>
    <x v="30"/>
    <s v="37159"/>
    <s v="Plant Rowan County"/>
    <n v="8508011"/>
    <n v="74216113"/>
    <s v="7826_G_5"/>
    <x v="0"/>
    <x v="1"/>
    <n v="3.9"/>
    <n v="3.9265661619999901"/>
    <n v="3.9265505009999901"/>
    <n v="-1.5660999999944636E-5"/>
    <m/>
  </r>
  <r>
    <x v="30"/>
    <s v="37159"/>
    <s v="Plant Rowan County"/>
    <n v="8508011"/>
    <n v="74216313"/>
    <s v="7826_G_STG"/>
    <x v="1"/>
    <x v="0"/>
    <n v="0.03"/>
    <m/>
    <n v="3.0009448743380001E-2"/>
    <n v="9.4487433800020948E-6"/>
    <m/>
  </r>
  <r>
    <x v="30"/>
    <s v="37161"/>
    <s v="Duke Energy Carolinas, LLC, Cliffside Steam Station"/>
    <n v="8300611"/>
    <n v="106357513"/>
    <s v="2721_B_6"/>
    <x v="0"/>
    <x v="0"/>
    <n v="702.91"/>
    <n v="702.91731249999998"/>
    <n v="702.91673054547198"/>
    <n v="-5.8195452800191561E-4"/>
    <m/>
  </r>
  <r>
    <x v="30"/>
    <s v="37161"/>
    <s v="Duke Energy Carolinas, LLC, Cliffside Steam Station"/>
    <n v="8300611"/>
    <n v="106357513"/>
    <s v="2721_B_6"/>
    <x v="0"/>
    <x v="1"/>
    <n v="506.12"/>
    <n v="505.84912500000002"/>
    <n v="505.84855014184001"/>
    <n v="-5.7485816000735213E-4"/>
    <m/>
  </r>
  <r>
    <x v="30"/>
    <s v="37161"/>
    <s v="Duke Energy Carolinas, LLC, Cliffside Steam Station"/>
    <n v="8300611"/>
    <n v="452213"/>
    <s v="2721_B_5"/>
    <x v="0"/>
    <x v="0"/>
    <n v="465.54"/>
    <n v="465.30112500000001"/>
    <n v="465.30119055186901"/>
    <n v="6.5551868999591534E-5"/>
    <m/>
  </r>
  <r>
    <x v="30"/>
    <s v="37161"/>
    <s v="Duke Energy Carolinas, LLC, Cliffside Steam Station"/>
    <n v="8300611"/>
    <n v="452213"/>
    <s v="2721_B_5"/>
    <x v="0"/>
    <x v="1"/>
    <n v="78.689999999999898"/>
    <n v="76.927414049999996"/>
    <n v="76.927481705728894"/>
    <n v="6.7655728898330381E-5"/>
    <m/>
  </r>
  <r>
    <x v="30"/>
    <s v="37167"/>
    <s v="NC Municipal Power Agency No. 1 - Albemarle Hospital Unit"/>
    <n v="14662211"/>
    <n v="89451913"/>
    <s v="56339_G_1"/>
    <x v="1"/>
    <x v="0"/>
    <n v="1.6299999999999899"/>
    <m/>
    <n v="1.6333560490000001"/>
    <n v="3.3560490000101861E-3"/>
    <m/>
  </r>
  <r>
    <x v="30"/>
    <s v="37167"/>
    <s v="NC Municipal Power Agency No. 1, Albemarle Prime Power Park"/>
    <n v="13441911"/>
    <n v="74083613"/>
    <s v="56263_G_Unit2"/>
    <x v="1"/>
    <x v="0"/>
    <n v="0.74"/>
    <m/>
    <n v="0.741523609999999"/>
    <n v="1.5236099999990094E-3"/>
    <m/>
  </r>
  <r>
    <x v="30"/>
    <s v="37167"/>
    <s v="NC Municipal Power Agency No. 1, Albemarle Prime Power Park"/>
    <n v="13441911"/>
    <n v="74083713"/>
    <s v="56263_G_Unit1"/>
    <x v="1"/>
    <x v="0"/>
    <n v="0.8"/>
    <m/>
    <n v="0.80164713499999896"/>
    <n v="1.6471349999989116E-3"/>
    <m/>
  </r>
  <r>
    <x v="30"/>
    <s v="37169"/>
    <s v="Duke Energy Carolinas, LLC - Belews Creek Steam Station"/>
    <n v="8514011"/>
    <n v="1578413"/>
    <s v="8042_B_2"/>
    <x v="0"/>
    <x v="0"/>
    <n v="3160.8999999999901"/>
    <n v="3157.4974999999999"/>
    <n v="3157.49833013945"/>
    <n v="8.3013945004495326E-4"/>
    <m/>
  </r>
  <r>
    <x v="30"/>
    <s v="37169"/>
    <s v="Duke Energy Carolinas, LLC - Belews Creek Steam Station"/>
    <n v="8514011"/>
    <n v="1578413"/>
    <s v="8042_B_2"/>
    <x v="0"/>
    <x v="1"/>
    <n v="2588.9"/>
    <n v="2588.9119999999998"/>
    <n v="2588.9143459341199"/>
    <n v="2.345934120057791E-3"/>
    <m/>
  </r>
  <r>
    <x v="30"/>
    <s v="37169"/>
    <s v="Duke Energy Carolinas, LLC - Belews Creek Steam Station"/>
    <n v="8514011"/>
    <n v="1578913"/>
    <s v="8042_B_1"/>
    <x v="0"/>
    <x v="0"/>
    <n v="3611.3"/>
    <n v="3607.8937500000002"/>
    <n v="3607.8901696378898"/>
    <n v="-3.5803621103696059E-3"/>
    <m/>
  </r>
  <r>
    <x v="30"/>
    <s v="37169"/>
    <s v="Duke Energy Carolinas, LLC - Belews Creek Steam Station"/>
    <n v="8514011"/>
    <n v="1578913"/>
    <s v="8042_B_1"/>
    <x v="0"/>
    <x v="1"/>
    <n v="2477.5"/>
    <n v="2477.4982500000001"/>
    <n v="2477.5017499733999"/>
    <n v="3.4999733998120064E-3"/>
    <m/>
  </r>
  <r>
    <x v="30"/>
    <s v="37179"/>
    <s v="NC Municipal Power Agency No.1-Monroe Ashcraft Facility"/>
    <n v="16600711"/>
    <n v="106275313"/>
    <s v="57505_G_1"/>
    <x v="1"/>
    <x v="0"/>
    <n v="2.4299999999999899"/>
    <m/>
    <n v="2.43529629886"/>
    <n v="5.2962988600100402E-3"/>
    <m/>
  </r>
  <r>
    <x v="30"/>
    <s v="37179"/>
    <s v="NC Municipal Power Agency No.1-Monroe Ashcraft Facility"/>
    <n v="16600711"/>
    <n v="106275313"/>
    <s v="57505_G_1"/>
    <x v="1"/>
    <x v="1"/>
    <n v="7.0000000000000007E-2"/>
    <m/>
    <n v="7.0152567199999905E-2"/>
    <n v="1.5256719999989787E-4"/>
    <m/>
  </r>
  <r>
    <x v="30"/>
    <s v="37179"/>
    <s v="NC Municipal Power Agency No.1-Monroe Ashcraft Facility"/>
    <n v="16600711"/>
    <n v="106275413"/>
    <s v="57505_G_2"/>
    <x v="1"/>
    <x v="0"/>
    <n v="2.2599999999999998"/>
    <m/>
    <n v="2.26492568286"/>
    <n v="4.925682860000169E-3"/>
    <m/>
  </r>
  <r>
    <x v="30"/>
    <s v="37179"/>
    <s v="NC Municipal Power Agency No.1-Monroe Ashcraft Facility"/>
    <n v="16600711"/>
    <n v="106275413"/>
    <s v="57505_G_2"/>
    <x v="1"/>
    <x v="1"/>
    <n v="7.0000000000000007E-2"/>
    <m/>
    <n v="7.0152567199999905E-2"/>
    <n v="1.5256719999989787E-4"/>
    <m/>
  </r>
  <r>
    <x v="30"/>
    <s v="37191"/>
    <s v="Duke Energy Progress, LLC - H.F. Lee Steam Electric Plant"/>
    <n v="7265811"/>
    <n v="10757813"/>
    <s v="7538_M_4"/>
    <x v="0"/>
    <x v="0"/>
    <n v="65.799999999999898"/>
    <n v="66.079136719999994"/>
    <n v="38.158060649629903"/>
    <n v="-27.921076070370091"/>
    <m/>
  </r>
  <r>
    <x v="30"/>
    <s v="37191"/>
    <s v="Duke Energy Progress, LLC - H.F. Lee Steam Electric Plant"/>
    <n v="7265811"/>
    <n v="10757813"/>
    <s v="7538_M_4"/>
    <x v="0"/>
    <x v="1"/>
    <n v="1.1000000000000001"/>
    <n v="1.0771240843500001"/>
    <n v="0.61115751799999996"/>
    <n v="-0.46596656635000011"/>
    <m/>
  </r>
  <r>
    <x v="30"/>
    <s v="37191"/>
    <s v="Duke Energy Progress, LLC - H.F. Lee Steam Electric Plant"/>
    <n v="7265811"/>
    <n v="10758113"/>
    <s v="7538_M_2"/>
    <x v="0"/>
    <x v="0"/>
    <n v="10.7"/>
    <n v="10.738971438"/>
    <n v="7.5805537767099898"/>
    <n v="-3.1584176612900103"/>
    <m/>
  </r>
  <r>
    <x v="30"/>
    <s v="37191"/>
    <s v="Duke Energy Progress, LLC - H.F. Lee Steam Electric Plant"/>
    <n v="7265811"/>
    <n v="10758113"/>
    <s v="7538_M_2"/>
    <x v="0"/>
    <x v="1"/>
    <n v="0.10199999999999999"/>
    <n v="0.102494998935"/>
    <n v="5.9060502000000001E-2"/>
    <n v="-4.3434496934999997E-2"/>
    <m/>
  </r>
  <r>
    <x v="30"/>
    <s v="37191"/>
    <s v="Duke Energy Progress, LLC - H.F. Lee Steam Electric Plant"/>
    <n v="7265811"/>
    <n v="109330813"/>
    <s v="58215_G_1A"/>
    <x v="0"/>
    <x v="0"/>
    <n v="303.39999999999998"/>
    <n v="303.24124999999998"/>
    <n v="303.2417036155"/>
    <n v="4.5361550002098738E-4"/>
    <m/>
  </r>
  <r>
    <x v="30"/>
    <s v="37191"/>
    <s v="Duke Energy Progress, LLC - H.F. Lee Steam Electric Plant"/>
    <n v="7265811"/>
    <n v="109330813"/>
    <s v="58215_G_1A"/>
    <x v="0"/>
    <x v="1"/>
    <n v="4.54"/>
    <n v="4.5525180665000002"/>
    <n v="4.552562988"/>
    <n v="4.4921499999794889E-5"/>
    <m/>
  </r>
  <r>
    <x v="30"/>
    <s v="37191"/>
    <s v="Duke Energy Progress, LLC - H.F. Lee Steam Electric Plant"/>
    <n v="7265811"/>
    <n v="109330913"/>
    <s v="58215_G_1B"/>
    <x v="0"/>
    <x v="0"/>
    <n v="323.60000000000002"/>
    <n v="323.13790625000001"/>
    <n v="323.13801999744999"/>
    <n v="1.1374744997283415E-4"/>
    <m/>
  </r>
  <r>
    <x v="30"/>
    <s v="37191"/>
    <s v="Duke Energy Progress, LLC - H.F. Lee Steam Electric Plant"/>
    <n v="7265811"/>
    <n v="109330913"/>
    <s v="58215_G_1B"/>
    <x v="0"/>
    <x v="1"/>
    <n v="4.6100000000000003"/>
    <n v="4.6102739259999996"/>
    <n v="4.6103380009999899"/>
    <n v="6.4074999990282322E-5"/>
    <m/>
  </r>
  <r>
    <x v="30"/>
    <s v="37191"/>
    <s v="Duke Energy Progress, LLC - H.F. Lee Steam Electric Plant"/>
    <n v="7265811"/>
    <n v="109331013"/>
    <s v="58215_G_1C"/>
    <x v="0"/>
    <x v="0"/>
    <n v="320.8"/>
    <n v="320.35871874999998"/>
    <n v="320.358700365299"/>
    <n v="-1.8384700979368063E-5"/>
    <m/>
  </r>
  <r>
    <x v="30"/>
    <s v="37191"/>
    <s v="Duke Energy Progress, LLC - H.F. Lee Steam Electric Plant"/>
    <n v="7265811"/>
    <n v="109331013"/>
    <s v="58215_G_1C"/>
    <x v="0"/>
    <x v="1"/>
    <n v="4.5999999999999996"/>
    <n v="4.5883530275000002"/>
    <n v="4.5884130032000003"/>
    <n v="5.9975700000158838E-5"/>
    <m/>
  </r>
  <r>
    <x v="30"/>
    <s v="37191"/>
    <s v="Duke Energy Progress, LLC - H.F. Lee Steam Electric Plant"/>
    <n v="7265811"/>
    <n v="88910013"/>
    <s v="7538_G_5"/>
    <x v="0"/>
    <x v="0"/>
    <n v="33.799999999999997"/>
    <n v="33.973683594999997"/>
    <n v="33.973657430000003"/>
    <n v="-2.6164999994193749E-5"/>
    <m/>
  </r>
  <r>
    <x v="30"/>
    <s v="37191"/>
    <s v="Duke Energy Progress, LLC - H.F. Lee Steam Electric Plant"/>
    <n v="7265811"/>
    <n v="88910013"/>
    <s v="7538_G_5"/>
    <x v="0"/>
    <x v="1"/>
    <n v="0.7"/>
    <n v="0.70185156250000003"/>
    <n v="0.70185452820000005"/>
    <n v="2.9657000000238298E-6"/>
    <m/>
  </r>
  <r>
    <x v="31"/>
    <s v="38053"/>
    <s v="Lonesome Creek Station"/>
    <n v="17788211"/>
    <n v="124545113"/>
    <s v="57943_G_1"/>
    <x v="0"/>
    <x v="0"/>
    <n v="18.100000000000001"/>
    <n v="15.337764649999899"/>
    <n v="15.337779393"/>
    <n v="1.4743000100736481E-5"/>
    <m/>
  </r>
  <r>
    <x v="31"/>
    <s v="38053"/>
    <s v="Lonesome Creek Station"/>
    <n v="17788211"/>
    <n v="124545113"/>
    <s v="57943_G_1"/>
    <x v="0"/>
    <x v="1"/>
    <n v="3.4"/>
    <n v="0.604538574"/>
    <n v="0.60453800209999997"/>
    <n v="-5.7190000002371733E-7"/>
    <m/>
  </r>
  <r>
    <x v="31"/>
    <s v="38053"/>
    <s v="Lonesome Creek Station"/>
    <n v="17788211"/>
    <n v="124545213"/>
    <s v="57943_G_2"/>
    <x v="0"/>
    <x v="0"/>
    <n v="16.8"/>
    <n v="15.897726559999899"/>
    <n v="15.8977158719999"/>
    <n v="-1.0687999999703379E-5"/>
    <m/>
  </r>
  <r>
    <x v="31"/>
    <s v="38053"/>
    <s v="Lonesome Creek Station"/>
    <n v="17788211"/>
    <n v="124545213"/>
    <s v="57943_G_2"/>
    <x v="0"/>
    <x v="1"/>
    <n v="4.4000000000000004"/>
    <n v="0.77347351050000002"/>
    <n v="0.77347450879999902"/>
    <n v="9.9829999899991861E-7"/>
    <m/>
  </r>
  <r>
    <x v="31"/>
    <s v="38053"/>
    <s v="Lonesome Creek Station"/>
    <n v="17788211"/>
    <n v="124545313"/>
    <s v="57943_G_3"/>
    <x v="0"/>
    <x v="0"/>
    <n v="17.7"/>
    <n v="15.285925779999999"/>
    <n v="15.285960810000001"/>
    <n v="3.5030000001157191E-5"/>
    <m/>
  </r>
  <r>
    <x v="31"/>
    <s v="38053"/>
    <s v="Lonesome Creek Station"/>
    <n v="17788211"/>
    <n v="124545313"/>
    <s v="57943_G_3"/>
    <x v="0"/>
    <x v="1"/>
    <n v="4.3"/>
    <n v="0.75837792949999905"/>
    <n v="0.7583770085"/>
    <n v="-9.2099999904338148E-7"/>
    <m/>
  </r>
  <r>
    <x v="31"/>
    <s v="38055"/>
    <s v="Coal Creek Station"/>
    <n v="8011011"/>
    <n v="64296413"/>
    <s v="6030_B_1"/>
    <x v="0"/>
    <x v="0"/>
    <n v="4326.5"/>
    <n v="4326.5124999999998"/>
    <n v="4326.5150979999999"/>
    <n v="2.5980000000345171E-3"/>
    <m/>
  </r>
  <r>
    <x v="31"/>
    <s v="38055"/>
    <s v="Coal Creek Station"/>
    <n v="8011011"/>
    <n v="64296413"/>
    <s v="6030_B_1"/>
    <x v="0"/>
    <x v="1"/>
    <n v="7643"/>
    <n v="7642.8415000000005"/>
    <n v="7642.8427509999901"/>
    <n v="1.2509999896792579E-3"/>
    <m/>
  </r>
  <r>
    <x v="31"/>
    <s v="38055"/>
    <s v="Coal Creek Station"/>
    <n v="8011011"/>
    <n v="64296513"/>
    <s v="6030_B_2"/>
    <x v="0"/>
    <x v="0"/>
    <n v="2563.3000000000002"/>
    <n v="2563.5590000000002"/>
    <n v="2563.5591709999999"/>
    <n v="1.7099999968195334E-4"/>
    <m/>
  </r>
  <r>
    <x v="31"/>
    <s v="38055"/>
    <s v="Coal Creek Station"/>
    <n v="8011011"/>
    <n v="64296513"/>
    <s v="6030_B_2"/>
    <x v="0"/>
    <x v="1"/>
    <n v="5633.1"/>
    <n v="5633.1009999999997"/>
    <n v="5633.1000320000003"/>
    <n v="-9.6799999937502434E-4"/>
    <m/>
  </r>
  <r>
    <x v="31"/>
    <s v="38057"/>
    <s v="Antelope Valley Station"/>
    <n v="8086511"/>
    <n v="64298413"/>
    <s v="6469_B_B1"/>
    <x v="0"/>
    <x v="0"/>
    <n v="2357.8000000000002"/>
    <n v="2357.8352500000001"/>
    <n v="2357.8435055999998"/>
    <n v="8.2555999997566687E-3"/>
    <m/>
  </r>
  <r>
    <x v="31"/>
    <s v="38057"/>
    <s v="Antelope Valley Station"/>
    <n v="8086511"/>
    <n v="64298413"/>
    <s v="6469_B_B1"/>
    <x v="0"/>
    <x v="1"/>
    <n v="7254.5"/>
    <n v="7254.4965000000002"/>
    <n v="7254.49683799999"/>
    <n v="3.3799998982431134E-4"/>
    <m/>
  </r>
  <r>
    <x v="31"/>
    <s v="38057"/>
    <s v="Antelope Valley Station"/>
    <n v="8086511"/>
    <n v="64298513"/>
    <s v="6469_B_B2"/>
    <x v="0"/>
    <x v="0"/>
    <n v="2683.2"/>
    <n v="2682.1327500000002"/>
    <n v="2682.13046201"/>
    <n v="-2.2879900002408249E-3"/>
    <m/>
  </r>
  <r>
    <x v="31"/>
    <s v="38057"/>
    <s v="Antelope Valley Station"/>
    <n v="8086511"/>
    <n v="64298513"/>
    <s v="6469_B_B2"/>
    <x v="0"/>
    <x v="1"/>
    <n v="5088.7"/>
    <n v="5088.7979999999998"/>
    <n v="5088.7936905099996"/>
    <n v="-4.3094900001960923E-3"/>
    <m/>
  </r>
  <r>
    <x v="31"/>
    <s v="38057"/>
    <s v="Coyote Station"/>
    <n v="8086611"/>
    <n v="64297413"/>
    <s v="8222_B_B1"/>
    <x v="0"/>
    <x v="0"/>
    <n v="7771.8999999999896"/>
    <n v="7771.8535000000002"/>
    <n v="7771.838334"/>
    <n v="-1.5166000000135682E-2"/>
    <m/>
  </r>
  <r>
    <x v="31"/>
    <s v="38057"/>
    <s v="Coyote Station"/>
    <n v="8086611"/>
    <n v="64297413"/>
    <s v="8222_B_B1"/>
    <x v="0"/>
    <x v="1"/>
    <n v="11873"/>
    <n v="11872.892"/>
    <n v="11872.863535"/>
    <n v="-2.8464999999414431E-2"/>
    <m/>
  </r>
  <r>
    <x v="31"/>
    <s v="38057"/>
    <s v="Leland Olds Station"/>
    <n v="8086311"/>
    <n v="64283513"/>
    <s v="2817_B_1"/>
    <x v="0"/>
    <x v="0"/>
    <n v="1856"/>
    <n v="1856.02925"/>
    <n v="1856.02961909999"/>
    <n v="3.6909998993905901E-4"/>
    <m/>
  </r>
  <r>
    <x v="31"/>
    <s v="38057"/>
    <s v="Leland Olds Station"/>
    <n v="8086311"/>
    <n v="64283513"/>
    <s v="2817_B_1"/>
    <x v="0"/>
    <x v="1"/>
    <n v="711.2"/>
    <n v="711.16381249999995"/>
    <n v="711.16401299999904"/>
    <n v="2.0049999909588223E-4"/>
    <m/>
  </r>
  <r>
    <x v="31"/>
    <s v="38057"/>
    <s v="Leland Olds Station"/>
    <n v="8086311"/>
    <n v="64283613"/>
    <s v="2817_B_2"/>
    <x v="0"/>
    <x v="0"/>
    <n v="5433.8"/>
    <n v="5433.8254999999999"/>
    <n v="5433.8310585010004"/>
    <n v="5.558501000450633E-3"/>
    <m/>
  </r>
  <r>
    <x v="31"/>
    <s v="38057"/>
    <s v="Leland Olds Station"/>
    <n v="8086311"/>
    <n v="64283613"/>
    <s v="2817_B_2"/>
    <x v="0"/>
    <x v="1"/>
    <n v="1216.9000000000001"/>
    <n v="1216.9367500000001"/>
    <n v="1216.9395437999999"/>
    <n v="2.7937999998357554E-3"/>
    <m/>
  </r>
  <r>
    <x v="31"/>
    <s v="38057"/>
    <s v="Stanton Station"/>
    <n v="8086411"/>
    <n v="64288913"/>
    <s v="2824_B_1"/>
    <x v="0"/>
    <x v="0"/>
    <n v="1037.3"/>
    <n v="1052.294625"/>
    <n v="1052.29467461592"/>
    <n v="4.9615920033829752E-5"/>
    <m/>
  </r>
  <r>
    <x v="31"/>
    <s v="38057"/>
    <s v="Stanton Station"/>
    <n v="8086411"/>
    <n v="64288913"/>
    <s v="2824_B_1"/>
    <x v="0"/>
    <x v="1"/>
    <n v="2412.1999999999998"/>
    <n v="2412.31675"/>
    <n v="2412.3140326000998"/>
    <n v="-2.7173999001206539E-3"/>
    <m/>
  </r>
  <r>
    <x v="31"/>
    <s v="38057"/>
    <s v="Stanton Station"/>
    <n v="8086411"/>
    <n v="64289013"/>
    <s v="2824_B_10"/>
    <x v="0"/>
    <x v="0"/>
    <n v="488.2"/>
    <n v="489.49840625000002"/>
    <n v="489.49772971034298"/>
    <n v="-6.7653965703584618E-4"/>
    <m/>
  </r>
  <r>
    <x v="31"/>
    <s v="38057"/>
    <s v="Stanton Station"/>
    <n v="8086411"/>
    <n v="64289013"/>
    <s v="2824_B_10"/>
    <x v="0"/>
    <x v="1"/>
    <n v="66.7"/>
    <n v="66.679351550000007"/>
    <n v="66.679411020000003"/>
    <n v="5.9469999996508704E-5"/>
    <m/>
  </r>
  <r>
    <x v="31"/>
    <s v="38059"/>
    <s v="RM Heskett Station"/>
    <n v="8087011"/>
    <n v="111798213"/>
    <s v="2790_G_3"/>
    <x v="0"/>
    <x v="0"/>
    <n v="4.5999999999999996"/>
    <n v="4.1257246094999998"/>
    <n v="4.1257235210000003"/>
    <n v="-1.088499999468695E-6"/>
    <m/>
  </r>
  <r>
    <x v="31"/>
    <s v="38059"/>
    <s v="RM Heskett Station"/>
    <n v="8087011"/>
    <n v="111798213"/>
    <s v="2790_G_3"/>
    <x v="0"/>
    <x v="1"/>
    <n v="0.4"/>
    <n v="2.0537994385000001E-2"/>
    <n v="2.05380005E-2"/>
    <n v="6.1149999994181137E-9"/>
    <m/>
  </r>
  <r>
    <x v="31"/>
    <s v="38059"/>
    <s v="RM Heskett Station"/>
    <n v="8087011"/>
    <n v="64287213"/>
    <s v="2790_B_B1"/>
    <x v="1"/>
    <x v="0"/>
    <n v="203.3"/>
    <m/>
    <n v="203.30051706446699"/>
    <n v="5.1706446697608044E-4"/>
    <m/>
  </r>
  <r>
    <x v="31"/>
    <s v="38059"/>
    <s v="RM Heskett Station"/>
    <n v="8087011"/>
    <n v="64287213"/>
    <s v="2790_B_B1"/>
    <x v="1"/>
    <x v="1"/>
    <n v="702.5"/>
    <m/>
    <n v="702.50178451301201"/>
    <n v="1.7845130120122121E-3"/>
    <m/>
  </r>
  <r>
    <x v="31"/>
    <s v="38059"/>
    <s v="RM Heskett Station"/>
    <n v="8087011"/>
    <n v="64287313"/>
    <s v="2790_B_B2"/>
    <x v="0"/>
    <x v="0"/>
    <n v="1012.8"/>
    <n v="1015.5601875"/>
    <n v="1015.5591795"/>
    <n v="-1.0079999999561551E-3"/>
    <m/>
  </r>
  <r>
    <x v="31"/>
    <s v="38059"/>
    <s v="RM Heskett Station"/>
    <n v="8087011"/>
    <n v="64287313"/>
    <s v="2790_B_B2"/>
    <x v="0"/>
    <x v="1"/>
    <n v="1887"/>
    <n v="1886.901875"/>
    <n v="1886.90628250999"/>
    <n v="4.40750998996009E-3"/>
    <m/>
  </r>
  <r>
    <x v="31"/>
    <s v="38065"/>
    <s v="Milton R. Young Station"/>
    <n v="8087911"/>
    <n v="64290913"/>
    <s v="2823_B_B1"/>
    <x v="0"/>
    <x v="0"/>
    <n v="3830"/>
    <n v="3840.8555000000001"/>
    <n v="3840.8556360100001"/>
    <n v="1.3601000000562635E-4"/>
    <m/>
  </r>
  <r>
    <x v="31"/>
    <s v="38065"/>
    <s v="Milton R. Young Station"/>
    <n v="8087911"/>
    <n v="64290913"/>
    <s v="2823_B_B1"/>
    <x v="0"/>
    <x v="1"/>
    <n v="909.3"/>
    <n v="909.25800000000004"/>
    <n v="909.25748679999901"/>
    <n v="-5.1320000102350605E-4"/>
    <m/>
  </r>
  <r>
    <x v="31"/>
    <s v="38065"/>
    <s v="Milton R. Young Station"/>
    <n v="8087911"/>
    <n v="64291013"/>
    <s v="2823_B_B2"/>
    <x v="0"/>
    <x v="0"/>
    <n v="4309.6000000000004"/>
    <n v="4466.4189999999999"/>
    <n v="4466.4126550009896"/>
    <n v="-6.3449990102526499E-3"/>
    <m/>
  </r>
  <r>
    <x v="31"/>
    <s v="38065"/>
    <s v="Milton R. Young Station"/>
    <n v="8087911"/>
    <n v="64291013"/>
    <s v="2823_B_B2"/>
    <x v="0"/>
    <x v="1"/>
    <n v="1729"/>
    <n v="1728.999125"/>
    <n v="1728.9967455000001"/>
    <n v="-2.379499999960899E-3"/>
    <m/>
  </r>
  <r>
    <x v="31"/>
    <s v="38093"/>
    <s v="Spiritwood Station"/>
    <n v="16937511"/>
    <n v="125689813"/>
    <s v="56786_B_1"/>
    <x v="0"/>
    <x v="0"/>
    <n v="288.2"/>
    <n v="288.61168750000002"/>
    <n v="288.61204900000001"/>
    <n v="3.6149999999679494E-4"/>
    <m/>
  </r>
  <r>
    <x v="31"/>
    <s v="38093"/>
    <s v="Spiritwood Station"/>
    <n v="16937511"/>
    <n v="125689813"/>
    <s v="56786_B_1"/>
    <x v="0"/>
    <x v="1"/>
    <n v="17.2"/>
    <n v="17.23949219"/>
    <n v="17.2395599"/>
    <n v="6.7709999999721049E-5"/>
    <m/>
  </r>
  <r>
    <x v="31"/>
    <s v="38097"/>
    <s v="Peak Load Generators"/>
    <n v="10613311"/>
    <n v="64319513"/>
    <s v="56098_G_1"/>
    <x v="1"/>
    <x v="0"/>
    <n v="0.6"/>
    <m/>
    <n v="0.60000007437000002"/>
    <n v="7.4370000047174756E-8"/>
    <m/>
  </r>
  <r>
    <x v="31"/>
    <s v="38097"/>
    <s v="Peak Load Generators"/>
    <n v="10613311"/>
    <n v="64319513"/>
    <s v="56098_G_1"/>
    <x v="1"/>
    <x v="1"/>
    <n v="0.2"/>
    <m/>
    <n v="0.19999998141100001"/>
    <n v="-1.8589000005952983E-8"/>
    <m/>
  </r>
  <r>
    <x v="31"/>
    <s v="38097"/>
    <s v="Peak Load Generators"/>
    <n v="10613311"/>
    <n v="64319613"/>
    <s v="56098_G_2"/>
    <x v="1"/>
    <x v="0"/>
    <n v="0.6"/>
    <m/>
    <n v="0.60000007437000002"/>
    <n v="7.4370000047174756E-8"/>
    <m/>
  </r>
  <r>
    <x v="31"/>
    <s v="38097"/>
    <s v="Peak Load Generators"/>
    <n v="10613311"/>
    <n v="64319613"/>
    <s v="56098_G_2"/>
    <x v="1"/>
    <x v="1"/>
    <n v="0.2"/>
    <m/>
    <n v="0.19999998141100001"/>
    <n v="-1.8589000005952983E-8"/>
    <m/>
  </r>
  <r>
    <x v="32"/>
    <s v="39001"/>
    <s v="DP&amp;L, J.M. Stuart Generating Station (0701000007)"/>
    <n v="8101311"/>
    <n v="5525713"/>
    <s v="2850_B_4"/>
    <x v="0"/>
    <x v="0"/>
    <n v="1503"/>
    <n v="1466.8766250000001"/>
    <n v="1466.8743615999999"/>
    <n v="-2.2634000001744425E-3"/>
    <m/>
  </r>
  <r>
    <x v="32"/>
    <s v="39001"/>
    <s v="DP&amp;L, J.M. Stuart Generating Station (0701000007)"/>
    <n v="8101311"/>
    <n v="5525713"/>
    <s v="2850_B_4"/>
    <x v="0"/>
    <x v="1"/>
    <n v="2700"/>
    <n v="2578.23425"/>
    <n v="2578.2322396200002"/>
    <n v="-2.0103799997741589E-3"/>
    <m/>
  </r>
  <r>
    <x v="32"/>
    <s v="39001"/>
    <s v="DP&amp;L, J.M. Stuart Generating Station (0701000007)"/>
    <n v="8101311"/>
    <n v="5525813"/>
    <s v="2850_B_3"/>
    <x v="0"/>
    <x v="0"/>
    <n v="1216"/>
    <n v="1212.832625"/>
    <n v="1212.83324979999"/>
    <n v="6.2479998996423092E-4"/>
    <m/>
  </r>
  <r>
    <x v="32"/>
    <s v="39001"/>
    <s v="DP&amp;L, J.M. Stuart Generating Station (0701000007)"/>
    <n v="8101311"/>
    <n v="5525813"/>
    <s v="2850_B_3"/>
    <x v="0"/>
    <x v="1"/>
    <n v="2103"/>
    <n v="2062.7935000000002"/>
    <n v="2062.7959811599999"/>
    <n v="2.4811599996610312E-3"/>
    <m/>
  </r>
  <r>
    <x v="32"/>
    <s v="39001"/>
    <s v="DP&amp;L, J.M. Stuart Generating Station (0701000007)"/>
    <n v="8101311"/>
    <n v="5525913"/>
    <s v="2850_B_2"/>
    <x v="0"/>
    <x v="0"/>
    <n v="1372"/>
    <n v="1362.7693750000001"/>
    <n v="1362.76706624399"/>
    <n v="-2.3087560100520932E-3"/>
    <m/>
  </r>
  <r>
    <x v="32"/>
    <s v="39001"/>
    <s v="DP&amp;L, J.M. Stuart Generating Station (0701000007)"/>
    <n v="8101311"/>
    <n v="5525913"/>
    <s v="2850_B_2"/>
    <x v="0"/>
    <x v="1"/>
    <n v="2223"/>
    <n v="2174.8677499999999"/>
    <n v="2174.8693902999998"/>
    <n v="1.6402999999627355E-3"/>
    <m/>
  </r>
  <r>
    <x v="32"/>
    <s v="39001"/>
    <s v="DP&amp;L, J.M. Stuart Generating Station (0701000007)"/>
    <n v="8101311"/>
    <n v="5526513"/>
    <s v="2850_B_1"/>
    <x v="0"/>
    <x v="0"/>
    <n v="1375"/>
    <n v="1373.1758749999999"/>
    <n v="1373.1767018"/>
    <n v="8.2680000014079269E-4"/>
    <m/>
  </r>
  <r>
    <x v="32"/>
    <s v="39001"/>
    <s v="DP&amp;L, J.M. Stuart Generating Station (0701000007)"/>
    <n v="8101311"/>
    <n v="5526513"/>
    <s v="2850_B_1"/>
    <x v="0"/>
    <x v="1"/>
    <n v="1979"/>
    <n v="1959.8016250000001"/>
    <n v="1959.8007632239901"/>
    <n v="-8.6177600996961701E-4"/>
    <m/>
  </r>
  <r>
    <x v="32"/>
    <s v="39001"/>
    <s v="DP&amp;L, Killen Generating Station (0701000060)"/>
    <n v="8101411"/>
    <n v="5524813"/>
    <s v="6031_B_2"/>
    <x v="0"/>
    <x v="0"/>
    <n v="6057"/>
    <n v="6056.4885000000004"/>
    <n v="6056.4834190000001"/>
    <n v="-5.0810000002456945E-3"/>
    <m/>
  </r>
  <r>
    <x v="32"/>
    <s v="39001"/>
    <s v="DP&amp;L, Killen Generating Station (0701000060)"/>
    <n v="8101411"/>
    <n v="5524813"/>
    <s v="6031_B_2"/>
    <x v="0"/>
    <x v="1"/>
    <n v="10130"/>
    <n v="10124.864"/>
    <n v="10124.860905"/>
    <n v="-3.095000000030268E-3"/>
    <m/>
  </r>
  <r>
    <x v="32"/>
    <s v="39001"/>
    <s v="DP&amp;L, Killen Generating Station (0701000060)"/>
    <n v="8101411"/>
    <n v="89864113"/>
    <s v="6031_G_GT1"/>
    <x v="1"/>
    <x v="0"/>
    <n v="1.3"/>
    <m/>
    <n v="1.3001581777603901"/>
    <n v="1.5817776039006581E-4"/>
    <m/>
  </r>
  <r>
    <x v="32"/>
    <s v="39001"/>
    <s v="DP&amp;L, Killen Generating Station (0701000060)"/>
    <n v="8101411"/>
    <n v="89864113"/>
    <s v="6031_G_GT1"/>
    <x v="1"/>
    <x v="1"/>
    <n v="0.03"/>
    <m/>
    <n v="3.0003649839508002E-2"/>
    <n v="3.6498395080027113E-6"/>
    <m/>
  </r>
  <r>
    <x v="32"/>
    <s v="39017"/>
    <s v="Dicks Creek Energy Facility (1409010078)"/>
    <n v="9303211"/>
    <n v="55575613"/>
    <s v="2831_G_1"/>
    <x v="0"/>
    <x v="0"/>
    <n v="5.81"/>
    <n v="21.22665039"/>
    <n v="21.226650200000002"/>
    <n v="-1.899999979571021E-7"/>
    <m/>
  </r>
  <r>
    <x v="32"/>
    <s v="39017"/>
    <s v="Dicks Creek Energy Facility (1409010078)"/>
    <n v="9303211"/>
    <n v="55575613"/>
    <s v="2831_G_1"/>
    <x v="0"/>
    <x v="1"/>
    <n v="6.173E-2"/>
    <n v="1.8300004959999901E-2"/>
    <n v="1.8300002199999998E-2"/>
    <n v="-2.7599999022354105E-9"/>
    <m/>
  </r>
  <r>
    <x v="32"/>
    <s v="39017"/>
    <s v="Dicks Creek Energy Facility (1409010078)"/>
    <n v="9303211"/>
    <n v="55575713"/>
    <s v="2831_G_3"/>
    <x v="1"/>
    <x v="0"/>
    <n v="0.99260000000000004"/>
    <m/>
    <n v="0.99363555961059902"/>
    <n v="1.0355596105989795E-3"/>
    <m/>
  </r>
  <r>
    <x v="32"/>
    <s v="39017"/>
    <s v="Dicks Creek Energy Facility (1409010078)"/>
    <n v="9303211"/>
    <n v="55575713"/>
    <s v="2831_G_3"/>
    <x v="1"/>
    <x v="1"/>
    <n v="0.01"/>
    <m/>
    <n v="1.0010432375461901E-2"/>
    <n v="1.0432375461900609E-5"/>
    <m/>
  </r>
  <r>
    <x v="32"/>
    <s v="39017"/>
    <s v="Dicks Creek Energy Facility (1409010078)"/>
    <n v="9303211"/>
    <n v="55575813"/>
    <s v="2831_G_4"/>
    <x v="1"/>
    <x v="0"/>
    <n v="1.653"/>
    <m/>
    <n v="1.6547245441729901"/>
    <n v="1.7245441729900612E-3"/>
    <m/>
  </r>
  <r>
    <x v="32"/>
    <s v="39017"/>
    <s v="Dicks Creek Energy Facility (1409010078)"/>
    <n v="9303211"/>
    <n v="55575813"/>
    <s v="2831_G_4"/>
    <x v="1"/>
    <x v="1"/>
    <n v="0.01"/>
    <m/>
    <n v="1.0010432375461901E-2"/>
    <n v="1.0432375461900609E-5"/>
    <m/>
  </r>
  <r>
    <x v="32"/>
    <s v="39017"/>
    <s v="Dicks Creek Energy Facility (1409010078)"/>
    <n v="9303211"/>
    <n v="55575913"/>
    <s v="2831_G_5"/>
    <x v="1"/>
    <x v="0"/>
    <n v="0.1056"/>
    <m/>
    <n v="0.10571016988975999"/>
    <n v="1.1016988975999509E-4"/>
    <m/>
  </r>
  <r>
    <x v="32"/>
    <s v="39017"/>
    <s v="Dicks Creek Energy Facility (1409010078)"/>
    <n v="9303211"/>
    <n v="55575913"/>
    <s v="2831_G_5"/>
    <x v="1"/>
    <x v="1"/>
    <n v="1.122E-3"/>
    <m/>
    <n v="1.12317060646839E-3"/>
    <n v="1.1706064683900379E-6"/>
    <m/>
  </r>
  <r>
    <x v="32"/>
    <s v="39017"/>
    <s v="Duke Energy Indiana, Madison Generating Station (1409000896)"/>
    <n v="9303411"/>
    <n v="55544313"/>
    <s v="55110_G_CT1"/>
    <x v="0"/>
    <x v="0"/>
    <n v="15.9"/>
    <n v="15.88599219"/>
    <n v="15.8860064709999"/>
    <n v="1.4280999900861957E-5"/>
    <m/>
  </r>
  <r>
    <x v="32"/>
    <s v="39017"/>
    <s v="Duke Energy Indiana, Madison Generating Station (1409000896)"/>
    <n v="9303411"/>
    <n v="55544413"/>
    <s v="55110_G_CT2"/>
    <x v="0"/>
    <x v="0"/>
    <n v="13.5"/>
    <n v="13.48325781"/>
    <n v="13.483262662"/>
    <n v="4.8519999999996344E-6"/>
    <m/>
  </r>
  <r>
    <x v="32"/>
    <s v="39017"/>
    <s v="Duke Energy Indiana, Madison Generating Station (1409000896)"/>
    <n v="9303411"/>
    <n v="55544513"/>
    <s v="55110_G_CT3"/>
    <x v="0"/>
    <x v="0"/>
    <n v="10.5"/>
    <n v="10.58394824"/>
    <n v="10.5839521809999"/>
    <n v="3.9409998997541607E-6"/>
    <m/>
  </r>
  <r>
    <x v="32"/>
    <s v="39017"/>
    <s v="Duke Energy Indiana, Madison Generating Station (1409000896)"/>
    <n v="9303411"/>
    <n v="55544613"/>
    <s v="55110_G_CT4"/>
    <x v="0"/>
    <x v="0"/>
    <n v="10.6"/>
    <n v="10.694011720000001"/>
    <n v="10.694011658999999"/>
    <n v="-6.1000001494448952E-8"/>
    <m/>
  </r>
  <r>
    <x v="32"/>
    <s v="39017"/>
    <s v="Duke Energy Indiana, Madison Generating Station (1409000896)"/>
    <n v="9303411"/>
    <n v="55574813"/>
    <s v="55110_G_CT5"/>
    <x v="0"/>
    <x v="0"/>
    <n v="13.3"/>
    <n v="13.390624024999999"/>
    <n v="13.390637521"/>
    <n v="1.3496000001111952E-5"/>
    <m/>
  </r>
  <r>
    <x v="32"/>
    <s v="39017"/>
    <s v="Duke Energy Indiana, Madison Generating Station (1409000896)"/>
    <n v="9303411"/>
    <n v="55574913"/>
    <s v="55110_G_CT6"/>
    <x v="0"/>
    <x v="0"/>
    <n v="14.6"/>
    <n v="14.530322265000001"/>
    <n v="14.530336211"/>
    <n v="1.3945999999265268E-5"/>
    <m/>
  </r>
  <r>
    <x v="32"/>
    <s v="39017"/>
    <s v="Duke Energy Indiana, Madison Generating Station (1409000896)"/>
    <n v="9303411"/>
    <n v="55575013"/>
    <s v="55110_G_CT7"/>
    <x v="0"/>
    <x v="0"/>
    <n v="12.5"/>
    <n v="12.433662109999901"/>
    <n v="12.4336775979999"/>
    <n v="1.5487999998953228E-5"/>
    <m/>
  </r>
  <r>
    <x v="32"/>
    <s v="39017"/>
    <s v="Duke Energy Indiana, Madison Generating Station (1409000896)"/>
    <n v="9303411"/>
    <n v="55575113"/>
    <s v="55110_G_CT8"/>
    <x v="0"/>
    <x v="0"/>
    <n v="10.9"/>
    <n v="10.99742578"/>
    <n v="10.99743252"/>
    <n v="6.739999999894053E-6"/>
    <m/>
  </r>
  <r>
    <x v="32"/>
    <s v="39017"/>
    <s v="Duke Energy Kentucky, Woodsdale Generating Station (1409120656)"/>
    <n v="8455211"/>
    <n v="303513"/>
    <s v="7158_G_GT2"/>
    <x v="0"/>
    <x v="0"/>
    <n v="6.6"/>
    <n v="6.6540644549999897"/>
    <n v="6.6540645610000002"/>
    <n v="1.0600001054683617E-7"/>
    <m/>
  </r>
  <r>
    <x v="32"/>
    <s v="39017"/>
    <s v="Duke Energy Kentucky, Woodsdale Generating Station (1409120656)"/>
    <n v="8455211"/>
    <n v="303513"/>
    <s v="7158_G_GT2"/>
    <x v="0"/>
    <x v="1"/>
    <n v="3.9E-2"/>
    <n v="3.9124988554999997E-2"/>
    <n v="3.9125000701000001E-2"/>
    <n v="1.2146000004376045E-8"/>
    <m/>
  </r>
  <r>
    <x v="32"/>
    <s v="39017"/>
    <s v="Duke Energy Kentucky, Woodsdale Generating Station (1409120656)"/>
    <n v="8455211"/>
    <n v="303613"/>
    <s v="7158_G_GT6"/>
    <x v="0"/>
    <x v="0"/>
    <n v="5.7"/>
    <n v="5.76464453"/>
    <n v="5.7646440400000003"/>
    <n v="-4.8999999968657448E-7"/>
    <m/>
  </r>
  <r>
    <x v="32"/>
    <s v="39017"/>
    <s v="Duke Energy Kentucky, Woodsdale Generating Station (1409120656)"/>
    <n v="8455211"/>
    <n v="303613"/>
    <s v="7158_G_GT6"/>
    <x v="0"/>
    <x v="1"/>
    <n v="3.6999999999999998E-2"/>
    <n v="3.7071495055000001E-2"/>
    <n v="3.7071500809999998E-2"/>
    <n v="5.7549999973871557E-9"/>
    <m/>
  </r>
  <r>
    <x v="32"/>
    <s v="39017"/>
    <s v="Duke Energy Kentucky, Woodsdale Generating Station (1409120656)"/>
    <n v="8455211"/>
    <n v="303713"/>
    <s v="7158_G_GT5"/>
    <x v="0"/>
    <x v="0"/>
    <n v="6"/>
    <n v="5.9846889650000001"/>
    <n v="5.9846895609999899"/>
    <n v="5.95999989805307E-7"/>
    <m/>
  </r>
  <r>
    <x v="32"/>
    <s v="39017"/>
    <s v="Duke Energy Kentucky, Woodsdale Generating Station (1409120656)"/>
    <n v="8455211"/>
    <n v="303713"/>
    <s v="7158_G_GT5"/>
    <x v="0"/>
    <x v="1"/>
    <n v="3.7999999999999999E-2"/>
    <n v="3.7804485319999998E-2"/>
    <n v="3.7804502310099901E-2"/>
    <n v="1.6990099903357869E-8"/>
    <m/>
  </r>
  <r>
    <x v="32"/>
    <s v="39017"/>
    <s v="Duke Energy Kentucky, Woodsdale Generating Station (1409120656)"/>
    <n v="8455211"/>
    <n v="303813"/>
    <s v="7158_G_GT4"/>
    <x v="0"/>
    <x v="0"/>
    <n v="6.8"/>
    <n v="6.9180620099999999"/>
    <n v="6.9180641189999896"/>
    <n v="2.1089999897583311E-6"/>
    <m/>
  </r>
  <r>
    <x v="32"/>
    <s v="39017"/>
    <s v="Duke Energy Kentucky, Woodsdale Generating Station (1409120656)"/>
    <n v="8455211"/>
    <n v="303813"/>
    <s v="7158_G_GT4"/>
    <x v="0"/>
    <x v="1"/>
    <n v="3.3000000000000002E-2"/>
    <n v="3.3132499694999998E-2"/>
    <n v="3.3132500101000002E-2"/>
    <n v="4.0600000444923623E-10"/>
    <m/>
  </r>
  <r>
    <x v="32"/>
    <s v="39017"/>
    <s v="Duke Energy Kentucky, Woodsdale Generating Station (1409120656)"/>
    <n v="8455211"/>
    <n v="303913"/>
    <s v="7158_G_GT1"/>
    <x v="0"/>
    <x v="0"/>
    <n v="6.6"/>
    <n v="6.6291665049999997"/>
    <n v="6.629163031"/>
    <n v="-3.4739999996702409E-6"/>
    <m/>
  </r>
  <r>
    <x v="32"/>
    <s v="39017"/>
    <s v="Duke Energy Kentucky, Woodsdale Generating Station (1409120656)"/>
    <n v="8455211"/>
    <n v="303913"/>
    <s v="7158_G_GT1"/>
    <x v="0"/>
    <x v="1"/>
    <n v="3.5999999999999997E-2"/>
    <n v="3.6088504790000003E-2"/>
    <n v="3.6088500299999902E-2"/>
    <n v="-4.4900001008874035E-9"/>
    <m/>
  </r>
  <r>
    <x v="32"/>
    <s v="39017"/>
    <s v="Duke Energy Kentucky, Woodsdale Generating Station (1409120656)"/>
    <n v="8455211"/>
    <n v="304013"/>
    <s v="7158_G_GT3"/>
    <x v="0"/>
    <x v="0"/>
    <n v="7.7"/>
    <n v="7.7209482400000002"/>
    <n v="7.7209461189999997"/>
    <n v="-2.1210000005211782E-6"/>
    <m/>
  </r>
  <r>
    <x v="32"/>
    <s v="39017"/>
    <s v="Duke Energy Kentucky, Woodsdale Generating Station (1409120656)"/>
    <n v="8455211"/>
    <n v="304013"/>
    <s v="7158_G_GT3"/>
    <x v="0"/>
    <x v="1"/>
    <n v="3.6999999999999998E-2"/>
    <n v="3.6971004485E-2"/>
    <n v="3.6971000500999898E-2"/>
    <n v="-3.984000102041918E-9"/>
    <m/>
  </r>
  <r>
    <x v="32"/>
    <s v="39017"/>
    <s v="OMEGA JV2 Hamilton Peaking Station (1409040897)"/>
    <n v="9300011"/>
    <n v="55576013"/>
    <s v="7782_G_1"/>
    <x v="0"/>
    <x v="0"/>
    <n v="3.1"/>
    <n v="3.2334470215"/>
    <n v="3.2334500500000001"/>
    <n v="3.0285000001128992E-6"/>
    <m/>
  </r>
  <r>
    <x v="32"/>
    <s v="39017"/>
    <s v="OMEGA JV2 Hamilton Peaking Station (1409040897)"/>
    <n v="9300011"/>
    <n v="55576013"/>
    <s v="7782_G_1"/>
    <x v="0"/>
    <x v="1"/>
    <n v="5.0900000000000001E-2"/>
    <n v="1.1250008585E-2"/>
    <n v="1.125E-2"/>
    <n v="-8.5850000008241834E-9"/>
    <m/>
  </r>
  <r>
    <x v="32"/>
    <s v="39025"/>
    <s v="Zimmer Power Station (1413090154)"/>
    <n v="8294311"/>
    <n v="1540113"/>
    <s v="6019_B_1"/>
    <x v="0"/>
    <x v="0"/>
    <n v="5458"/>
    <n v="5457.7505000000001"/>
    <n v="5457.7603225100002"/>
    <n v="9.8225100000490784E-3"/>
    <m/>
  </r>
  <r>
    <x v="32"/>
    <s v="39025"/>
    <s v="Zimmer Power Station (1413090154)"/>
    <n v="8294311"/>
    <n v="1540113"/>
    <s v="6019_B_1"/>
    <x v="0"/>
    <x v="1"/>
    <n v="9973"/>
    <n v="9403.3140000000003"/>
    <n v="9403.3134190100009"/>
    <n v="-5.8098999943467788E-4"/>
    <m/>
  </r>
  <r>
    <x v="32"/>
    <s v="39031"/>
    <s v="Conesville Power Plant (0616000000)"/>
    <n v="8010811"/>
    <n v="4030913"/>
    <s v="2840_B_5"/>
    <x v="0"/>
    <x v="0"/>
    <n v="1945.26"/>
    <n v="1849.9002499999999"/>
    <n v="1849.90080738602"/>
    <n v="5.5738602009114402E-4"/>
    <m/>
  </r>
  <r>
    <x v="32"/>
    <s v="39031"/>
    <s v="Conesville Power Plant (0616000000)"/>
    <n v="8010811"/>
    <n v="4030913"/>
    <s v="2840_B_5"/>
    <x v="0"/>
    <x v="1"/>
    <n v="989.24"/>
    <n v="1025.9105"/>
    <n v="1025.9105430561201"/>
    <n v="4.3056120148321497E-5"/>
    <m/>
  </r>
  <r>
    <x v="32"/>
    <s v="39031"/>
    <s v="Conesville Power Plant (0616000000)"/>
    <n v="8010811"/>
    <n v="4031113"/>
    <s v="2840_B_4"/>
    <x v="0"/>
    <x v="0"/>
    <n v="1196.82"/>
    <n v="1196.4941249999999"/>
    <n v="1196.49330506212"/>
    <n v="-8.1993787989631528E-4"/>
    <m/>
  </r>
  <r>
    <x v="32"/>
    <s v="39031"/>
    <s v="Conesville Power Plant (0616000000)"/>
    <n v="8010811"/>
    <n v="4031113"/>
    <s v="2840_B_4"/>
    <x v="0"/>
    <x v="1"/>
    <n v="2580.12"/>
    <n v="2579.5727499999998"/>
    <n v="2579.5657659424301"/>
    <n v="-6.9840575697526219E-3"/>
    <m/>
  </r>
  <r>
    <x v="32"/>
    <s v="39031"/>
    <s v="Conesville Power Plant (0616000000)"/>
    <n v="8010811"/>
    <n v="4031213"/>
    <s v="2840_B_6"/>
    <x v="0"/>
    <x v="0"/>
    <n v="2840.4389999999999"/>
    <n v="2935.549"/>
    <n v="2935.5484639808101"/>
    <n v="-5.360191898944322E-4"/>
    <m/>
  </r>
  <r>
    <x v="32"/>
    <s v="39031"/>
    <s v="Conesville Power Plant (0616000000)"/>
    <n v="8010811"/>
    <n v="4031213"/>
    <s v="2840_B_6"/>
    <x v="0"/>
    <x v="1"/>
    <n v="1444.06"/>
    <n v="1407.701125"/>
    <n v="1407.7009831277401"/>
    <n v="-1.4187225997375208E-4"/>
    <m/>
  </r>
  <r>
    <x v="32"/>
    <s v="39033"/>
    <s v="AMP Galion Generation Station (0317030060)"/>
    <n v="9289211"/>
    <n v="55698413"/>
    <s v="55263_G_CT2"/>
    <x v="1"/>
    <x v="0"/>
    <n v="1.365"/>
    <m/>
    <n v="1.3664241003440001"/>
    <n v="1.4241003440000899E-3"/>
    <m/>
  </r>
  <r>
    <x v="32"/>
    <s v="39033"/>
    <s v="AMP Galion Generation Station (0317030060)"/>
    <n v="9289211"/>
    <n v="55698413"/>
    <s v="55263_G_CT2"/>
    <x v="1"/>
    <x v="1"/>
    <n v="3.437E-3"/>
    <m/>
    <n v="3.440585843649E-3"/>
    <n v="3.5858436490000117E-6"/>
    <m/>
  </r>
  <r>
    <x v="32"/>
    <s v="39033"/>
    <s v="AMP Galion Generation Station (0317030060)"/>
    <n v="9289211"/>
    <n v="55698513"/>
    <s v="55263_G_CT1"/>
    <x v="0"/>
    <x v="0"/>
    <n v="2.0880000000000001"/>
    <n v="2.3334492189999998"/>
    <n v="2.33345006099999"/>
    <n v="8.4199999017542382E-7"/>
    <m/>
  </r>
  <r>
    <x v="32"/>
    <s v="39033"/>
    <s v="AMP Galion Generation Station (0317030060)"/>
    <n v="9289211"/>
    <n v="55698513"/>
    <s v="55263_G_CT1"/>
    <x v="0"/>
    <x v="1"/>
    <n v="6.28E-3"/>
    <n v="8.5499982849999902E-3"/>
    <n v="8.5499999999999899E-3"/>
    <n v="1.7149999996524112E-9"/>
    <m/>
  </r>
  <r>
    <x v="32"/>
    <s v="39035"/>
    <s v="Cleveland Public Power - Service Center (1318000133)"/>
    <n v="8250711"/>
    <n v="62813"/>
    <s v="2909_G_1"/>
    <x v="1"/>
    <x v="0"/>
    <n v="3.3774199999999999"/>
    <m/>
    <n v="3.3809436100633401"/>
    <n v="3.5236100633402323E-3"/>
    <m/>
  </r>
  <r>
    <x v="32"/>
    <s v="39035"/>
    <s v="Cleveland Public Power - Service Center (1318000133)"/>
    <n v="8250711"/>
    <n v="62813"/>
    <s v="2909_G_1"/>
    <x v="1"/>
    <x v="1"/>
    <n v="2.9582100000000002E-3"/>
    <m/>
    <n v="2.9612962980948301E-3"/>
    <n v="3.0862980948298709E-6"/>
    <m/>
  </r>
  <r>
    <x v="32"/>
    <s v="39037"/>
    <s v="Buckeye Power Greenville Station (0819070237)"/>
    <n v="8257111"/>
    <n v="36113"/>
    <s v="55228_G_GT2"/>
    <x v="0"/>
    <x v="0"/>
    <n v="5.3120000000000003"/>
    <n v="5.31203906"/>
    <n v="5.3120501400000002"/>
    <n v="1.1080000000163182E-5"/>
    <m/>
  </r>
  <r>
    <x v="32"/>
    <s v="39037"/>
    <s v="Buckeye Power Greenville Station (0819070237)"/>
    <n v="8257111"/>
    <n v="36113"/>
    <s v="55228_G_GT2"/>
    <x v="0"/>
    <x v="1"/>
    <n v="3.6729999999999999E-2"/>
    <n v="4.3799873349999997E-2"/>
    <n v="4.3800004849999997E-2"/>
    <n v="1.3150000000017315E-7"/>
    <m/>
  </r>
  <r>
    <x v="32"/>
    <s v="39037"/>
    <s v="Buckeye Power Greenville Station (0819070237)"/>
    <n v="8257111"/>
    <n v="36213"/>
    <s v="55228_G_GT1"/>
    <x v="0"/>
    <x v="0"/>
    <n v="5.19"/>
    <n v="5.1910981449999998"/>
    <n v="5.1911001700999897"/>
    <n v="2.0250999899218414E-6"/>
    <m/>
  </r>
  <r>
    <x v="32"/>
    <s v="39037"/>
    <s v="Buckeye Power Greenville Station (0819070237)"/>
    <n v="8257111"/>
    <n v="36213"/>
    <s v="55228_G_GT1"/>
    <x v="0"/>
    <x v="1"/>
    <n v="3.5799999999999998E-2"/>
    <n v="4.2849887849999997E-2"/>
    <n v="4.2850004179999998E-2"/>
    <n v="1.1633000000094151E-7"/>
    <m/>
  </r>
  <r>
    <x v="32"/>
    <s v="39037"/>
    <s v="Buckeye Power Greenville Station (0819070237)"/>
    <n v="8257111"/>
    <n v="36313"/>
    <s v="55228_G_GT2x"/>
    <x v="0"/>
    <x v="0"/>
    <n v="5.1820000000000004"/>
    <n v="5.1818012700000002"/>
    <n v="5.1818003301999997"/>
    <n v="-9.3980000048787815E-7"/>
    <m/>
  </r>
  <r>
    <x v="32"/>
    <s v="39037"/>
    <s v="Buckeye Power Greenville Station (0819070237)"/>
    <n v="8257111"/>
    <n v="36313"/>
    <s v="55228_G_GT2x"/>
    <x v="0"/>
    <x v="1"/>
    <n v="3.5979999999999998E-2"/>
    <n v="4.0749877929999997E-2"/>
    <n v="4.0749999299999999E-2"/>
    <n v="1.2137000000161935E-7"/>
    <m/>
  </r>
  <r>
    <x v="32"/>
    <s v="39037"/>
    <s v="Buckeye Power Greenville Station (0819070237)"/>
    <n v="8257111"/>
    <n v="36413"/>
    <s v="55228_G_GT3"/>
    <x v="0"/>
    <x v="0"/>
    <n v="4.3529999999999998"/>
    <n v="4.3527954099999997"/>
    <n v="4.3528001700000001"/>
    <n v="4.760000000381126E-6"/>
    <m/>
  </r>
  <r>
    <x v="32"/>
    <s v="39037"/>
    <s v="Buckeye Power Greenville Station (0819070237)"/>
    <n v="8257111"/>
    <n v="36413"/>
    <s v="55228_G_GT3"/>
    <x v="0"/>
    <x v="1"/>
    <n v="3.0269999999999998E-2"/>
    <n v="3.4399944304999999E-2"/>
    <n v="3.4400000200000003E-2"/>
    <n v="5.5895000003469697E-8"/>
    <m/>
  </r>
  <r>
    <x v="32"/>
    <s v="39037"/>
    <s v="Buckeye Power Greenville Station (0819070237)"/>
    <n v="8257111"/>
    <n v="36513"/>
    <s v="55228_G_GT3x"/>
    <x v="0"/>
    <x v="0"/>
    <n v="3.7269999999999999"/>
    <n v="3.7264987795"/>
    <n v="3.7265001"/>
    <n v="1.3205000000127143E-6"/>
    <m/>
  </r>
  <r>
    <x v="32"/>
    <s v="39037"/>
    <s v="Buckeye Power Greenville Station (0819070237)"/>
    <n v="8257111"/>
    <n v="36513"/>
    <s v="55228_G_GT3x"/>
    <x v="0"/>
    <x v="1"/>
    <n v="2.5530000000000001E-2"/>
    <n v="3.0450037005E-2"/>
    <n v="3.0450000000000001E-2"/>
    <n v="-3.700499999828577E-8"/>
    <m/>
  </r>
  <r>
    <x v="32"/>
    <s v="39037"/>
    <s v="Buckeye Power Greenville Station (0819070237)"/>
    <n v="8257111"/>
    <n v="36613"/>
    <s v="55228_G_GT4"/>
    <x v="0"/>
    <x v="0"/>
    <n v="4.2919999999999998"/>
    <n v="4.2920009764999998"/>
    <n v="4.2920000300999996"/>
    <n v="-9.4640000014578618E-7"/>
    <m/>
  </r>
  <r>
    <x v="32"/>
    <s v="39037"/>
    <s v="Buckeye Power Greenville Station (0819070237)"/>
    <n v="8257111"/>
    <n v="36613"/>
    <s v="55228_G_GT4"/>
    <x v="0"/>
    <x v="1"/>
    <n v="2.972E-2"/>
    <n v="2.5149980544999999E-2"/>
    <n v="2.51499998E-2"/>
    <n v="1.9255000000689693E-8"/>
    <m/>
  </r>
  <r>
    <x v="32"/>
    <s v="39037"/>
    <s v="Buckeye Power Greenville Station (0819070237)"/>
    <n v="8257111"/>
    <n v="36713"/>
    <s v="55228_G_GT4x"/>
    <x v="0"/>
    <x v="0"/>
    <n v="4.5789999999999997"/>
    <n v="4.5785957029999897"/>
    <n v="4.57859996"/>
    <n v="4.2570000102770678E-6"/>
    <m/>
  </r>
  <r>
    <x v="32"/>
    <s v="39037"/>
    <s v="Buckeye Power Greenville Station (0819070237)"/>
    <n v="8257111"/>
    <n v="36713"/>
    <s v="55228_G_GT4x"/>
    <x v="0"/>
    <x v="1"/>
    <n v="3.168E-2"/>
    <n v="3.8649936674999899E-2"/>
    <n v="3.8650000300000001E-2"/>
    <n v="6.362500010181904E-8"/>
    <m/>
  </r>
  <r>
    <x v="32"/>
    <s v="39037"/>
    <s v="Buckeye Power Greenville Station (0819070237)"/>
    <n v="8257111"/>
    <n v="36813"/>
    <s v="55228_G_GT1x"/>
    <x v="0"/>
    <x v="0"/>
    <n v="5.01"/>
    <n v="5.0098920900000001"/>
    <n v="5.0099000409999999"/>
    <n v="7.9509999997284808E-6"/>
    <m/>
  </r>
  <r>
    <x v="32"/>
    <s v="39037"/>
    <s v="Buckeye Power Greenville Station (0819070237)"/>
    <n v="8257111"/>
    <n v="36813"/>
    <s v="55228_G_GT1x"/>
    <x v="0"/>
    <x v="1"/>
    <n v="3.4810000000000001E-2"/>
    <n v="3.8699871065000002E-2"/>
    <n v="3.8700000399999997E-2"/>
    <n v="1.2933499999451259E-7"/>
    <m/>
  </r>
  <r>
    <x v="32"/>
    <s v="39039"/>
    <s v="Richland Substation Peaker Facility (0320010006)"/>
    <n v="8257511"/>
    <n v="35213"/>
    <s v="2880_G_6"/>
    <x v="0"/>
    <x v="0"/>
    <n v="24.87"/>
    <n v="24.91046094"/>
    <n v="24.910464710899902"/>
    <n v="3.7708999016672351E-6"/>
    <m/>
  </r>
  <r>
    <x v="32"/>
    <s v="39039"/>
    <s v="Richland Substation Peaker Facility (0320010006)"/>
    <n v="8257511"/>
    <n v="35213"/>
    <s v="2880_G_6"/>
    <x v="0"/>
    <x v="1"/>
    <n v="0.18"/>
    <n v="0.18160713195"/>
    <n v="0.18160700129999999"/>
    <n v="-1.3065000001311056E-7"/>
    <m/>
  </r>
  <r>
    <x v="32"/>
    <s v="39039"/>
    <s v="Richland Substation Peaker Facility (0320010006)"/>
    <n v="8257511"/>
    <n v="35613"/>
    <s v="2880_G_4"/>
    <x v="0"/>
    <x v="0"/>
    <n v="30.97"/>
    <n v="31.082117189999899"/>
    <n v="31.0821193999999"/>
    <n v="2.2100000016678223E-6"/>
    <m/>
  </r>
  <r>
    <x v="32"/>
    <s v="39039"/>
    <s v="Richland Substation Peaker Facility (0320010006)"/>
    <n v="8257511"/>
    <n v="35613"/>
    <s v="2880_G_4"/>
    <x v="0"/>
    <x v="1"/>
    <n v="0.23300000000000001"/>
    <n v="0.22938143919999901"/>
    <n v="0.22938150983"/>
    <n v="7.0630000986726671E-8"/>
    <m/>
  </r>
  <r>
    <x v="32"/>
    <s v="39039"/>
    <s v="Richland Substation Peaker Facility (0320010006)"/>
    <n v="8257511"/>
    <n v="35713"/>
    <s v="2880_G_5"/>
    <x v="0"/>
    <x v="0"/>
    <n v="18.32"/>
    <n v="18.438183594999899"/>
    <n v="18.438177510999999"/>
    <n v="-6.0839998994310918E-6"/>
    <m/>
  </r>
  <r>
    <x v="32"/>
    <s v="39039"/>
    <s v="Richland Substation Peaker Facility (0320010006)"/>
    <n v="8257511"/>
    <n v="35713"/>
    <s v="2880_G_5"/>
    <x v="0"/>
    <x v="1"/>
    <n v="0.14000000000000001"/>
    <n v="0.13491152954999999"/>
    <n v="0.13491150030999999"/>
    <n v="-2.9240000004593369E-8"/>
    <m/>
  </r>
  <r>
    <x v="32"/>
    <s v="39051"/>
    <s v="Sauder Woodworking Cogeneration Facility (0326000079)"/>
    <n v="10698611"/>
    <n v="58689313"/>
    <s v="54974_G_UNT1"/>
    <x v="1"/>
    <x v="0"/>
    <n v="31.4"/>
    <m/>
    <n v="31.4860247400002"/>
    <n v="8.602474000020166E-2"/>
    <m/>
  </r>
  <r>
    <x v="32"/>
    <s v="39051"/>
    <s v="Sauder Woodworking Cogeneration Facility (0326000079)"/>
    <n v="10698611"/>
    <n v="58689313"/>
    <s v="54974_G_UNT1"/>
    <x v="1"/>
    <x v="1"/>
    <n v="6.0129999999999999"/>
    <m/>
    <n v="6.0294730199999602"/>
    <n v="1.6473019999960314E-2"/>
    <m/>
  </r>
  <r>
    <x v="32"/>
    <s v="39051"/>
    <s v="Sauder Woodworking Cogeneration Facility (0326000079)"/>
    <n v="10698611"/>
    <n v="58689413"/>
    <s v="54974_G_UNT2"/>
    <x v="1"/>
    <x v="0"/>
    <n v="29.2"/>
    <m/>
    <n v="29.2799963400001"/>
    <n v="7.9996340000100474E-2"/>
    <m/>
  </r>
  <r>
    <x v="32"/>
    <s v="39051"/>
    <s v="Sauder Woodworking Cogeneration Facility (0326000079)"/>
    <n v="10698611"/>
    <n v="58689413"/>
    <s v="54974_G_UNT2"/>
    <x v="1"/>
    <x v="1"/>
    <n v="5.94"/>
    <m/>
    <n v="5.9562730200000198"/>
    <n v="1.62730200000194E-2"/>
    <m/>
  </r>
  <r>
    <x v="32"/>
    <s v="39053"/>
    <s v="General James M. Gavin Power Plant (0627010056)"/>
    <n v="8148511"/>
    <n v="5952713"/>
    <s v="8102_B_1"/>
    <x v="0"/>
    <x v="0"/>
    <n v="3574.78"/>
    <n v="3571.6495"/>
    <n v="3571.6456154009902"/>
    <n v="-3.8845990097797767E-3"/>
    <m/>
  </r>
  <r>
    <x v="32"/>
    <s v="39053"/>
    <s v="General James M. Gavin Power Plant (0627010056)"/>
    <n v="8148511"/>
    <n v="5952713"/>
    <s v="8102_B_1"/>
    <x v="0"/>
    <x v="1"/>
    <n v="9039.39"/>
    <n v="8988.4629999999997"/>
    <n v="8988.4692994440993"/>
    <n v="6.2994440995680634E-3"/>
    <m/>
  </r>
  <r>
    <x v="32"/>
    <s v="39053"/>
    <s v="General James M. Gavin Power Plant (0627010056)"/>
    <n v="8148511"/>
    <n v="5953013"/>
    <s v="8102_B_2"/>
    <x v="0"/>
    <x v="0"/>
    <n v="3760.28"/>
    <n v="3757.24125"/>
    <n v="3757.2410963452999"/>
    <n v="-1.5365470017059124E-4"/>
    <m/>
  </r>
  <r>
    <x v="32"/>
    <s v="39053"/>
    <s v="General James M. Gavin Power Plant (0627010056)"/>
    <n v="8148511"/>
    <n v="5953013"/>
    <s v="8102_B_2"/>
    <x v="0"/>
    <x v="1"/>
    <n v="10990.47"/>
    <n v="10981.166999999999"/>
    <n v="10981.180569542499"/>
    <n v="1.356954249968112E-2"/>
    <m/>
  </r>
  <r>
    <x v="32"/>
    <s v="39053"/>
    <s v="Ohio Valley Electric Corp., Kyger Creek Station (0627000003)"/>
    <n v="7983011"/>
    <n v="6441313"/>
    <s v="2876_B_4"/>
    <x v="0"/>
    <x v="0"/>
    <n v="1793"/>
    <n v="1159.4381249999999"/>
    <n v="1159.438408512"/>
    <n v="2.8351200012366462E-4"/>
    <m/>
  </r>
  <r>
    <x v="32"/>
    <s v="39053"/>
    <s v="Ohio Valley Electric Corp., Kyger Creek Station (0627000003)"/>
    <n v="7983011"/>
    <n v="6441313"/>
    <s v="2876_B_4"/>
    <x v="0"/>
    <x v="1"/>
    <n v="828"/>
    <n v="752.08237499999996"/>
    <n v="752.08149480099996"/>
    <n v="-8.8019899999380868E-4"/>
    <m/>
  </r>
  <r>
    <x v="32"/>
    <s v="39053"/>
    <s v="Ohio Valley Electric Corp., Kyger Creek Station (0627000003)"/>
    <n v="7983011"/>
    <n v="6441513"/>
    <s v="2876_B_2"/>
    <x v="0"/>
    <x v="0"/>
    <n v="1109"/>
    <n v="1129.0463749999999"/>
    <n v="1129.04685320199"/>
    <n v="4.7820199006309849E-4"/>
    <m/>
  </r>
  <r>
    <x v="32"/>
    <s v="39053"/>
    <s v="Ohio Valley Electric Corp., Kyger Creek Station (0627000003)"/>
    <n v="7983011"/>
    <n v="6441513"/>
    <s v="2876_B_2"/>
    <x v="0"/>
    <x v="1"/>
    <n v="699.8"/>
    <n v="842.09468749999996"/>
    <n v="842.09629849999999"/>
    <n v="1.6110000000253422E-3"/>
    <m/>
  </r>
  <r>
    <x v="32"/>
    <s v="39053"/>
    <s v="Ohio Valley Electric Corp., Kyger Creek Station (0627000003)"/>
    <n v="7983011"/>
    <n v="6441613"/>
    <s v="2876_B_3"/>
    <x v="0"/>
    <x v="0"/>
    <n v="1848"/>
    <n v="1200.8262500000001"/>
    <n v="1200.8277833"/>
    <n v="1.533299999891824E-3"/>
    <m/>
  </r>
  <r>
    <x v="32"/>
    <s v="39053"/>
    <s v="Ohio Valley Electric Corp., Kyger Creek Station (0627000003)"/>
    <n v="7983011"/>
    <n v="6441613"/>
    <s v="2876_B_3"/>
    <x v="0"/>
    <x v="1"/>
    <n v="853.2"/>
    <n v="841.14"/>
    <n v="841.14049010099905"/>
    <n v="4.9010099905899551E-4"/>
    <m/>
  </r>
  <r>
    <x v="32"/>
    <s v="39053"/>
    <s v="Ohio Valley Electric Corp., Kyger Creek Station (0627000003)"/>
    <n v="7983011"/>
    <n v="6441713"/>
    <s v="2876_B_1"/>
    <x v="0"/>
    <x v="0"/>
    <n v="1197"/>
    <n v="1145.7561250000001"/>
    <n v="1145.75678161"/>
    <n v="6.5660999985084345E-4"/>
    <m/>
  </r>
  <r>
    <x v="32"/>
    <s v="39053"/>
    <s v="Ohio Valley Electric Corp., Kyger Creek Station (0627000003)"/>
    <n v="7983011"/>
    <n v="6441713"/>
    <s v="2876_B_1"/>
    <x v="0"/>
    <x v="1"/>
    <n v="755.39999999999895"/>
    <n v="697.63343750000001"/>
    <n v="697.63318670999899"/>
    <n v="-2.5079000101868587E-4"/>
    <m/>
  </r>
  <r>
    <x v="32"/>
    <s v="39053"/>
    <s v="Ohio Valley Electric Corp., Kyger Creek Station (0627000003)"/>
    <n v="7983011"/>
    <n v="6441913"/>
    <s v="2876_B_5"/>
    <x v="0"/>
    <x v="0"/>
    <n v="1831"/>
    <n v="1163.146125"/>
    <n v="1163.1481048999899"/>
    <n v="1.9798999899194314E-3"/>
    <m/>
  </r>
  <r>
    <x v="32"/>
    <s v="39053"/>
    <s v="Ohio Valley Electric Corp., Kyger Creek Station (0627000003)"/>
    <n v="7983011"/>
    <n v="6441913"/>
    <s v="2876_B_5"/>
    <x v="0"/>
    <x v="1"/>
    <n v="845.39999999999895"/>
    <n v="839.97787500000004"/>
    <n v="839.97738150100997"/>
    <n v="-4.9349899006756459E-4"/>
    <m/>
  </r>
  <r>
    <x v="32"/>
    <s v="39061"/>
    <s v="Miami Fort Power Station (1431350093)"/>
    <n v="7738711"/>
    <n v="2470813"/>
    <s v="2832_B_8"/>
    <x v="0"/>
    <x v="0"/>
    <n v="2771"/>
    <n v="2770.68075"/>
    <n v="2770.6886461999902"/>
    <n v="7.8961999902276148E-3"/>
    <m/>
  </r>
  <r>
    <x v="32"/>
    <s v="39061"/>
    <s v="Miami Fort Power Station (1431350093)"/>
    <n v="7738711"/>
    <n v="2470813"/>
    <s v="2832_B_8"/>
    <x v="0"/>
    <x v="1"/>
    <n v="4604"/>
    <n v="4569.8019999999997"/>
    <n v="4569.8028105099902"/>
    <n v="8.1050999051512918E-4"/>
    <m/>
  </r>
  <r>
    <x v="32"/>
    <s v="39061"/>
    <s v="Miami Fort Power Station (1431350093)"/>
    <n v="7738711"/>
    <n v="2470913"/>
    <s v="2832_G_GT6"/>
    <x v="1"/>
    <x v="0"/>
    <n v="1.0629999999999999"/>
    <m/>
    <n v="1.0631292426034999"/>
    <n v="1.2924260350000161E-4"/>
    <m/>
  </r>
  <r>
    <x v="32"/>
    <s v="39061"/>
    <s v="Miami Fort Power Station (1431350093)"/>
    <n v="7738711"/>
    <n v="2470913"/>
    <s v="2832_G_GT6"/>
    <x v="1"/>
    <x v="1"/>
    <n v="5.9999999999999995E-4"/>
    <m/>
    <n v="6.0007301965550998E-4"/>
    <n v="7.3019655510032228E-8"/>
    <m/>
  </r>
  <r>
    <x v="32"/>
    <s v="39061"/>
    <s v="Miami Fort Power Station (1431350093)"/>
    <n v="7738711"/>
    <n v="2471413"/>
    <s v="2832_B_7"/>
    <x v="0"/>
    <x v="0"/>
    <n v="2281"/>
    <n v="2281.3642500000001"/>
    <n v="2281.3610619999999"/>
    <n v="-3.1880000001365261E-3"/>
    <m/>
  </r>
  <r>
    <x v="32"/>
    <s v="39061"/>
    <s v="Miami Fort Power Station (1431350093)"/>
    <n v="7738711"/>
    <n v="2471413"/>
    <s v="2832_B_7"/>
    <x v="0"/>
    <x v="1"/>
    <n v="5610"/>
    <n v="5566.9465"/>
    <n v="5566.9433876000003"/>
    <n v="-3.1123999997362262E-3"/>
    <m/>
  </r>
  <r>
    <x v="32"/>
    <s v="39069"/>
    <s v="AMP Napoleon Peaking Plant (0335010056)"/>
    <n v="9291911"/>
    <n v="55775113"/>
    <s v="55264_G_CT2"/>
    <x v="1"/>
    <x v="0"/>
    <n v="0.96499999999999997"/>
    <m/>
    <n v="0.96600671409479899"/>
    <n v="1.0067140947990216E-3"/>
    <m/>
  </r>
  <r>
    <x v="32"/>
    <s v="39069"/>
    <s v="AMP Napoleon Peaking Plant (0335010056)"/>
    <n v="9291911"/>
    <n v="55775113"/>
    <s v="55264_G_CT2"/>
    <x v="1"/>
    <x v="1"/>
    <n v="3.0400000000000002E-3"/>
    <m/>
    <n v="3.04317164306499E-3"/>
    <n v="3.1716430649898764E-6"/>
    <m/>
  </r>
  <r>
    <x v="32"/>
    <s v="39069"/>
    <s v="AMP Napoleon Peaking Plant (0335010056)"/>
    <n v="9291911"/>
    <n v="55775213"/>
    <s v="55264_G_CT1"/>
    <x v="0"/>
    <x v="0"/>
    <n v="1.95"/>
    <n v="2.5574001465"/>
    <n v="2.5574000300000002"/>
    <n v="-1.164999998692906E-7"/>
    <m/>
  </r>
  <r>
    <x v="32"/>
    <s v="39069"/>
    <s v="AMP Napoleon Peaking Plant (0335010056)"/>
    <n v="9291911"/>
    <n v="55775213"/>
    <s v="55264_G_CT1"/>
    <x v="0"/>
    <x v="1"/>
    <n v="6.5040000000000002E-3"/>
    <n v="9.6000003799999994E-3"/>
    <n v="9.6000006200000002E-3"/>
    <n v="2.400000007757308E-10"/>
    <m/>
  </r>
  <r>
    <x v="32"/>
    <s v="39069"/>
    <s v="OMEGA JV2-NAPOLEON (0335010055)"/>
    <n v="14755911"/>
    <n v="106016313"/>
    <s v="7776_G_4"/>
    <x v="1"/>
    <x v="0"/>
    <n v="1.33"/>
    <m/>
    <n v="1.3301619011200001"/>
    <n v="1.6190112000002976E-4"/>
    <m/>
  </r>
  <r>
    <x v="32"/>
    <s v="39069"/>
    <s v="OMEGA JV2-NAPOLEON (0335010055)"/>
    <n v="14755911"/>
    <n v="106016313"/>
    <s v="7776_G_4"/>
    <x v="1"/>
    <x v="1"/>
    <n v="1.72E-2"/>
    <m/>
    <n v="1.7202094476048001E-2"/>
    <n v="2.0944760480007263E-6"/>
    <m/>
  </r>
  <r>
    <x v="32"/>
    <s v="39069"/>
    <s v="OMEGA JV2-NAPOLEON (0335010055)"/>
    <n v="14755911"/>
    <n v="106016413"/>
    <s v="7776_G_5"/>
    <x v="1"/>
    <x v="0"/>
    <n v="1.31"/>
    <m/>
    <n v="1.31015937016669"/>
    <n v="1.5937016668998716E-4"/>
    <m/>
  </r>
  <r>
    <x v="32"/>
    <s v="39069"/>
    <s v="OMEGA JV2-NAPOLEON (0335010055)"/>
    <n v="14755911"/>
    <n v="106016413"/>
    <s v="7776_G_5"/>
    <x v="1"/>
    <x v="1"/>
    <n v="6.0000000000000001E-3"/>
    <m/>
    <n v="6.0007298610339904E-3"/>
    <n v="7.2986103399029501E-7"/>
    <m/>
  </r>
  <r>
    <x v="32"/>
    <s v="39069"/>
    <s v="OMEGA JV2-NAPOLEON (0335010055)"/>
    <n v="14755911"/>
    <n v="106016513"/>
    <s v="7776_G_6"/>
    <x v="1"/>
    <x v="0"/>
    <n v="1.24"/>
    <m/>
    <n v="1.2401509213923001"/>
    <n v="1.5092139230010737E-4"/>
    <m/>
  </r>
  <r>
    <x v="32"/>
    <s v="39069"/>
    <s v="OMEGA JV2-NAPOLEON (0335010055)"/>
    <n v="14755911"/>
    <n v="106016513"/>
    <s v="7776_G_6"/>
    <x v="1"/>
    <x v="1"/>
    <n v="6.0000000000000001E-3"/>
    <m/>
    <n v="6.0007298610339904E-3"/>
    <n v="7.2986103399029501E-7"/>
    <m/>
  </r>
  <r>
    <x v="32"/>
    <s v="39081"/>
    <s v="Cardinal Power Plant (Cardinal Operating Company) (0641050002)"/>
    <n v="8115711"/>
    <n v="6045913"/>
    <s v="2828_B_2"/>
    <x v="0"/>
    <x v="0"/>
    <n v="1148.48"/>
    <n v="1123.1186250000001"/>
    <n v="1123.1179307360501"/>
    <n v="-6.9426394998117757E-4"/>
    <m/>
  </r>
  <r>
    <x v="32"/>
    <s v="39081"/>
    <s v="Cardinal Power Plant (Cardinal Operating Company) (0641050002)"/>
    <n v="8115711"/>
    <n v="6045913"/>
    <s v="2828_B_2"/>
    <x v="0"/>
    <x v="1"/>
    <n v="3986.35"/>
    <n v="3962.7607499999999"/>
    <n v="3962.7592456349998"/>
    <n v="-1.5043650000734488E-3"/>
    <m/>
  </r>
  <r>
    <x v="32"/>
    <s v="39081"/>
    <s v="Cardinal Power Plant (Cardinal Operating Company) (0641050002)"/>
    <n v="8115711"/>
    <n v="6046013"/>
    <s v="2828_B_1"/>
    <x v="0"/>
    <x v="0"/>
    <n v="1500.9"/>
    <n v="1483.6981249999999"/>
    <n v="1483.69436439841"/>
    <n v="-3.7606015898745682E-3"/>
    <m/>
  </r>
  <r>
    <x v="32"/>
    <s v="39081"/>
    <s v="Cardinal Power Plant (Cardinal Operating Company) (0641050002)"/>
    <n v="8115711"/>
    <n v="6046013"/>
    <s v="2828_B_1"/>
    <x v="0"/>
    <x v="1"/>
    <n v="3885.55"/>
    <n v="3843.7779999999998"/>
    <n v="3843.7722543669101"/>
    <n v="-5.7456330896457075E-3"/>
    <m/>
  </r>
  <r>
    <x v="32"/>
    <s v="39081"/>
    <s v="Cardinal Power Plant (Cardinal Operating Company) (0641050002)"/>
    <n v="8115711"/>
    <n v="6046113"/>
    <s v="2828_B_3"/>
    <x v="0"/>
    <x v="0"/>
    <n v="1118.26"/>
    <n v="1112.443"/>
    <n v="1112.4417544325199"/>
    <n v="-1.2455674800548877E-3"/>
    <m/>
  </r>
  <r>
    <x v="32"/>
    <s v="39081"/>
    <s v="Cardinal Power Plant (Cardinal Operating Company) (0641050002)"/>
    <n v="8115711"/>
    <n v="6046113"/>
    <s v="2828_B_3"/>
    <x v="0"/>
    <x v="1"/>
    <n v="1325.89"/>
    <n v="1324.4965"/>
    <n v="1324.4985026300701"/>
    <n v="2.0026300701374566E-3"/>
    <m/>
  </r>
  <r>
    <x v="32"/>
    <s v="39081"/>
    <s v="Cardinal Power Plant (Cardinal Operating Company) (0641050002)"/>
    <n v="8115711"/>
    <n v="6046213"/>
    <s v="2828_B_B008"/>
    <x v="0"/>
    <x v="0"/>
    <n v="15.35"/>
    <n v="6.3653090800000003"/>
    <n v="6.3653012000000002"/>
    <n v="-7.8800000000711634E-6"/>
    <m/>
  </r>
  <r>
    <x v="32"/>
    <s v="39081"/>
    <s v="Cardinal Power Plant (Cardinal Operating Company) (0641050002)"/>
    <n v="8115711"/>
    <n v="6046213"/>
    <s v="2828_B_B008"/>
    <x v="0"/>
    <x v="1"/>
    <n v="1"/>
    <m/>
    <n v="0.99999987000000001"/>
    <n v="-1.2999999998708489E-7"/>
    <m/>
  </r>
  <r>
    <x v="32"/>
    <s v="39081"/>
    <s v="W. H. SAMMIS PLANT (0641160017)"/>
    <n v="8190811"/>
    <n v="4408813"/>
    <s v="2866_B_4"/>
    <x v="0"/>
    <x v="0"/>
    <n v="359.3"/>
    <n v="359.22887500000002"/>
    <n v="359.22881210000003"/>
    <n v="-6.2899999988985655E-5"/>
    <m/>
  </r>
  <r>
    <x v="32"/>
    <s v="39081"/>
    <s v="W. H. SAMMIS PLANT (0641160017)"/>
    <n v="8190811"/>
    <n v="4408813"/>
    <s v="2866_B_4"/>
    <x v="0"/>
    <x v="1"/>
    <n v="639.6"/>
    <n v="637.93687499999999"/>
    <n v="637.9366076"/>
    <n v="-2.6739999998426356E-4"/>
    <m/>
  </r>
  <r>
    <x v="32"/>
    <s v="39081"/>
    <s v="W. H. SAMMIS PLANT (0641160017)"/>
    <n v="8190811"/>
    <n v="4409413"/>
    <s v="2866_B_7"/>
    <x v="0"/>
    <x v="0"/>
    <n v="1178"/>
    <n v="1177.8487500000001"/>
    <n v="1177.8472842010899"/>
    <n v="-1.4657989102033753E-3"/>
    <m/>
  </r>
  <r>
    <x v="32"/>
    <s v="39081"/>
    <s v="W. H. SAMMIS PLANT (0641160017)"/>
    <n v="8190811"/>
    <n v="4409413"/>
    <s v="2866_B_7"/>
    <x v="0"/>
    <x v="1"/>
    <n v="1038"/>
    <n v="1037.4891250000001"/>
    <n v="1037.4892899020999"/>
    <n v="1.6490209986841364E-4"/>
    <m/>
  </r>
  <r>
    <x v="32"/>
    <s v="39081"/>
    <s v="W. H. SAMMIS PLANT (0641160017)"/>
    <n v="8190811"/>
    <n v="4409613"/>
    <s v="2866_B_2"/>
    <x v="0"/>
    <x v="0"/>
    <n v="357.1"/>
    <n v="356.99134375"/>
    <n v="356.99144500199998"/>
    <n v="1.0125199997901291E-4"/>
    <m/>
  </r>
  <r>
    <x v="32"/>
    <s v="39081"/>
    <s v="W. H. SAMMIS PLANT (0641160017)"/>
    <n v="8190811"/>
    <n v="4409613"/>
    <s v="2866_B_2"/>
    <x v="0"/>
    <x v="1"/>
    <n v="668.4"/>
    <n v="668.28700000000003"/>
    <n v="668.28702370199903"/>
    <n v="2.3701998998149065E-5"/>
    <m/>
  </r>
  <r>
    <x v="32"/>
    <s v="39081"/>
    <s v="W. H. SAMMIS PLANT (0641160017)"/>
    <n v="8190811"/>
    <n v="4409713"/>
    <s v="2866_B_1"/>
    <x v="0"/>
    <x v="0"/>
    <n v="458.6"/>
    <n v="458.50106249999999"/>
    <n v="458.50171820099899"/>
    <n v="6.5570099900469359E-4"/>
    <m/>
  </r>
  <r>
    <x v="32"/>
    <s v="39081"/>
    <s v="W. H. SAMMIS PLANT (0641160017)"/>
    <n v="8190811"/>
    <n v="4409713"/>
    <s v="2866_B_1"/>
    <x v="0"/>
    <x v="1"/>
    <n v="847.5"/>
    <n v="847.49381249999999"/>
    <n v="847.494681614"/>
    <n v="8.6911400001099537E-4"/>
    <m/>
  </r>
  <r>
    <x v="32"/>
    <s v="39081"/>
    <s v="W. H. SAMMIS PLANT (0641160017)"/>
    <n v="8190811"/>
    <n v="4409813"/>
    <s v="2866_B_6"/>
    <x v="0"/>
    <x v="0"/>
    <n v="1651"/>
    <n v="1651.1523749999999"/>
    <n v="1651.1519945"/>
    <n v="-3.8049999989198113E-4"/>
    <m/>
  </r>
  <r>
    <x v="32"/>
    <s v="39081"/>
    <s v="W. H. SAMMIS PLANT (0641160017)"/>
    <n v="8190811"/>
    <n v="4409813"/>
    <s v="2866_B_6"/>
    <x v="0"/>
    <x v="1"/>
    <n v="1354"/>
    <n v="1353.121875"/>
    <n v="1353.1233611109899"/>
    <n v="1.4861109898447467E-3"/>
    <m/>
  </r>
  <r>
    <x v="32"/>
    <s v="39081"/>
    <s v="W. H. SAMMIS PLANT (0641160017)"/>
    <n v="8190811"/>
    <n v="4409913"/>
    <s v="2866_B_5"/>
    <x v="0"/>
    <x v="0"/>
    <n v="531.4"/>
    <n v="531.13468750000004"/>
    <n v="531.13416261099997"/>
    <n v="-5.2488900007574557E-4"/>
    <m/>
  </r>
  <r>
    <x v="32"/>
    <s v="39081"/>
    <s v="W. H. SAMMIS PLANT (0641160017)"/>
    <n v="8190811"/>
    <n v="4409913"/>
    <s v="2866_B_5"/>
    <x v="0"/>
    <x v="1"/>
    <n v="326.3"/>
    <n v="325.90284374999999"/>
    <n v="325.90303699999998"/>
    <n v="1.9324999999525971E-4"/>
    <m/>
  </r>
  <r>
    <x v="32"/>
    <s v="39081"/>
    <s v="W. H. SAMMIS PLANT (0641160017)"/>
    <n v="8190811"/>
    <n v="4410213"/>
    <s v="2866_B_3"/>
    <x v="0"/>
    <x v="0"/>
    <n v="458.7"/>
    <n v="458.72059374999998"/>
    <n v="458.72086540999999"/>
    <n v="2.7166000000988788E-4"/>
    <m/>
  </r>
  <r>
    <x v="32"/>
    <s v="39081"/>
    <s v="W. H. SAMMIS PLANT (0641160017)"/>
    <n v="8190811"/>
    <n v="4410213"/>
    <s v="2866_B_3"/>
    <x v="0"/>
    <x v="1"/>
    <n v="840.39999999999895"/>
    <n v="840.45249999999999"/>
    <n v="840.45410990100004"/>
    <n v="1.60990100005165E-3"/>
    <m/>
  </r>
  <r>
    <x v="32"/>
    <s v="39085"/>
    <s v="Eastlake Substation (0243160009)"/>
    <n v="8149511"/>
    <n v="5943613"/>
    <s v="2837_G_6"/>
    <x v="0"/>
    <x v="0"/>
    <n v="2.6"/>
    <n v="2.5920000000000001"/>
    <n v="2.5920000000000001"/>
    <n v="0"/>
    <m/>
  </r>
  <r>
    <x v="32"/>
    <s v="39085"/>
    <s v="Eastlake Substation (0243160009)"/>
    <n v="8149511"/>
    <n v="5943613"/>
    <s v="2837_G_6"/>
    <x v="0"/>
    <x v="1"/>
    <n v="1"/>
    <n v="1.08"/>
    <n v="1.08"/>
    <n v="0"/>
    <m/>
  </r>
  <r>
    <x v="32"/>
    <s v="39085"/>
    <s v="PAINESVILLE MUNICIPAL ELECTRIC PLANT (0243110008)"/>
    <n v="8149311"/>
    <n v="5945213"/>
    <s v="2936_B_5"/>
    <x v="1"/>
    <x v="0"/>
    <n v="35.43"/>
    <m/>
    <n v="35.4299989757925"/>
    <n v="-1.0242074992561356E-6"/>
    <m/>
  </r>
  <r>
    <x v="32"/>
    <s v="39085"/>
    <s v="PAINESVILLE MUNICIPAL ELECTRIC PLANT (0243110008)"/>
    <n v="8149311"/>
    <n v="5945213"/>
    <s v="2936_B_5"/>
    <x v="1"/>
    <x v="1"/>
    <n v="163.5"/>
    <m/>
    <n v="163.500002450816"/>
    <n v="2.4508159981451172E-6"/>
    <m/>
  </r>
  <r>
    <x v="32"/>
    <s v="39085"/>
    <s v="PAINESVILLE MUNICIPAL ELECTRIC PLANT (0243110008)"/>
    <n v="8149311"/>
    <n v="5945413"/>
    <s v="2936_B_4"/>
    <x v="1"/>
    <x v="0"/>
    <n v="22.22"/>
    <m/>
    <n v="22.220001138251099"/>
    <n v="1.1382511004853768E-6"/>
    <m/>
  </r>
  <r>
    <x v="32"/>
    <s v="39085"/>
    <s v="PAINESVILLE MUNICIPAL ELECTRIC PLANT (0243110008)"/>
    <n v="8149311"/>
    <n v="5945413"/>
    <s v="2936_B_4"/>
    <x v="1"/>
    <x v="1"/>
    <n v="114.8"/>
    <m/>
    <n v="114.800000810876"/>
    <n v="8.1087600278806349E-7"/>
    <m/>
  </r>
  <r>
    <x v="32"/>
    <s v="39087"/>
    <s v="Hanging Rock Energy Facility (0744000150)"/>
    <n v="9279711"/>
    <n v="55248513"/>
    <s v="55736_G_1GT1"/>
    <x v="0"/>
    <x v="0"/>
    <n v="81.180000000000007"/>
    <n v="80.721273449999998"/>
    <n v="80.721021809999897"/>
    <n v="-2.5164000010136078E-4"/>
    <m/>
  </r>
  <r>
    <x v="32"/>
    <s v="39087"/>
    <s v="Hanging Rock Energy Facility (0744000150)"/>
    <n v="9279711"/>
    <n v="55248513"/>
    <s v="55736_G_1GT1"/>
    <x v="0"/>
    <x v="1"/>
    <n v="5.7750000000000004"/>
    <n v="5.1103349600000003"/>
    <n v="5.1103320029999999"/>
    <n v="-2.9570000004142116E-6"/>
    <m/>
  </r>
  <r>
    <x v="32"/>
    <s v="39087"/>
    <s v="Hanging Rock Energy Facility (0744000150)"/>
    <n v="9279711"/>
    <n v="55248613"/>
    <s v="55736_G_1GT2"/>
    <x v="0"/>
    <x v="0"/>
    <n v="85.599999999999895"/>
    <n v="84.894484399999996"/>
    <n v="84.89406099"/>
    <n v="-4.2340999999623818E-4"/>
    <m/>
  </r>
  <r>
    <x v="32"/>
    <s v="39087"/>
    <s v="Hanging Rock Energy Facility (0744000150)"/>
    <n v="9279711"/>
    <n v="55248613"/>
    <s v="55736_G_1GT2"/>
    <x v="0"/>
    <x v="1"/>
    <n v="5.7610000000000001"/>
    <n v="5.3979790049999998"/>
    <n v="5.3979435259999899"/>
    <n v="-3.5479000009885908E-5"/>
    <m/>
  </r>
  <r>
    <x v="32"/>
    <s v="39087"/>
    <s v="Hanging Rock Energy Facility (0744000150)"/>
    <n v="9279711"/>
    <n v="55250113"/>
    <s v="55736_G_2GT1"/>
    <x v="0"/>
    <x v="0"/>
    <n v="89.82"/>
    <n v="89.080914050000004"/>
    <n v="89.080379500000006"/>
    <n v="-5.3454999999758002E-4"/>
    <m/>
  </r>
  <r>
    <x v="32"/>
    <s v="39087"/>
    <s v="Hanging Rock Energy Facility (0744000150)"/>
    <n v="9279711"/>
    <n v="55250113"/>
    <s v="55736_G_2GT1"/>
    <x v="0"/>
    <x v="1"/>
    <n v="6.2679999999999998"/>
    <n v="5.5497626950000001"/>
    <n v="5.5497820019999899"/>
    <n v="1.9306999989865403E-5"/>
    <m/>
  </r>
  <r>
    <x v="32"/>
    <s v="39087"/>
    <s v="Hanging Rock Energy Facility (0744000150)"/>
    <n v="9279711"/>
    <n v="55250213"/>
    <s v="55736_G_2GT2"/>
    <x v="0"/>
    <x v="0"/>
    <n v="86.01"/>
    <n v="94.189023449999993"/>
    <n v="94.189038189000001"/>
    <n v="1.4739000008034964E-5"/>
    <m/>
  </r>
  <r>
    <x v="32"/>
    <s v="39087"/>
    <s v="Hanging Rock Energy Facility (0744000150)"/>
    <n v="9279711"/>
    <n v="55250213"/>
    <s v="55736_G_2GT2"/>
    <x v="0"/>
    <x v="1"/>
    <n v="6.016"/>
    <n v="5.3373676750000003"/>
    <n v="5.3373260050999898"/>
    <n v="-4.1669900010532501E-5"/>
    <m/>
  </r>
  <r>
    <x v="32"/>
    <s v="39093"/>
    <s v="Avon Lake Power Plant (0247030013)"/>
    <n v="8130811"/>
    <n v="6011413"/>
    <s v="2836_G_10"/>
    <x v="0"/>
    <x v="0"/>
    <n v="1.7"/>
    <n v="1.7531500245"/>
    <n v="1.7531500099999999"/>
    <n v="-1.4500000089512355E-8"/>
    <m/>
  </r>
  <r>
    <x v="32"/>
    <s v="39093"/>
    <s v="Avon Lake Power Plant (0247030013)"/>
    <n v="8130811"/>
    <n v="6011413"/>
    <s v="2836_G_10"/>
    <x v="0"/>
    <x v="1"/>
    <n v="0.06"/>
    <n v="0.73065002449999905"/>
    <n v="0.73065002999999995"/>
    <n v="5.5000008991612503E-9"/>
    <m/>
  </r>
  <r>
    <x v="32"/>
    <s v="39093"/>
    <s v="Avon Lake Power Plant (0247030013)"/>
    <n v="8130811"/>
    <n v="6011613"/>
    <s v="2836_B_10"/>
    <x v="0"/>
    <x v="0"/>
    <n v="24.5"/>
    <n v="24.214785155000001"/>
    <n v="24.214789500999899"/>
    <n v="4.3459998977368741E-6"/>
    <m/>
  </r>
  <r>
    <x v="32"/>
    <s v="39093"/>
    <s v="Avon Lake Power Plant (0247030013)"/>
    <n v="8130811"/>
    <n v="6011613"/>
    <s v="2836_B_10"/>
    <x v="0"/>
    <x v="1"/>
    <n v="157.5"/>
    <n v="153.9580469"/>
    <n v="153.95807501109999"/>
    <n v="2.8111099993566313E-5"/>
    <m/>
  </r>
  <r>
    <x v="32"/>
    <s v="39093"/>
    <s v="Avon Lake Power Plant (0247030013)"/>
    <n v="8130811"/>
    <n v="6011813"/>
    <s v="2836_B_12"/>
    <x v="0"/>
    <x v="0"/>
    <n v="2031"/>
    <n v="2031.2661250000001"/>
    <n v="2031.2685376900999"/>
    <n v="2.4126900998453493E-3"/>
    <m/>
  </r>
  <r>
    <x v="32"/>
    <s v="39093"/>
    <s v="Avon Lake Power Plant (0247030013)"/>
    <n v="8130811"/>
    <n v="6011813"/>
    <s v="2836_B_12"/>
    <x v="0"/>
    <x v="1"/>
    <n v="8863"/>
    <n v="8863.009"/>
    <n v="8863.0095760200002"/>
    <n v="5.7602000015322119E-4"/>
    <m/>
  </r>
  <r>
    <x v="32"/>
    <s v="39093"/>
    <s v="West Lorain Plant (0247080487)"/>
    <n v="6371011"/>
    <n v="15957913"/>
    <s v="2869_G_5"/>
    <x v="0"/>
    <x v="0"/>
    <n v="1"/>
    <n v="0.96519360349999905"/>
    <n v="0.96519349999999904"/>
    <n v="-1.0350000001491111E-7"/>
    <m/>
  </r>
  <r>
    <x v="32"/>
    <s v="39093"/>
    <s v="West Lorain Plant (0247080487)"/>
    <n v="6371011"/>
    <n v="15958013"/>
    <s v="2869_G_1B"/>
    <x v="0"/>
    <x v="0"/>
    <n v="5.5"/>
    <n v="5.5376992200000004"/>
    <n v="5.5377002999999902"/>
    <n v="1.0799999898836177E-6"/>
    <m/>
  </r>
  <r>
    <x v="32"/>
    <s v="39093"/>
    <s v="West Lorain Plant (0247080487)"/>
    <n v="6371011"/>
    <n v="15958013"/>
    <s v="2869_G_1B"/>
    <x v="0"/>
    <x v="1"/>
    <n v="0.9"/>
    <n v="0.94499999999999995"/>
    <n v="0.94499999999999995"/>
    <n v="0"/>
    <m/>
  </r>
  <r>
    <x v="32"/>
    <s v="39093"/>
    <s v="West Lorain Plant (0247080487)"/>
    <n v="6371011"/>
    <n v="15958113"/>
    <s v="2869_G_1A"/>
    <x v="0"/>
    <x v="0"/>
    <n v="4.4000000000000004"/>
    <n v="4.4688002930000001"/>
    <n v="4.4687999999999999"/>
    <n v="-2.9300000026211137E-7"/>
    <m/>
  </r>
  <r>
    <x v="32"/>
    <s v="39093"/>
    <s v="West Lorain Plant (0247080487)"/>
    <n v="6371011"/>
    <n v="15958113"/>
    <s v="2869_G_1A"/>
    <x v="0"/>
    <x v="1"/>
    <n v="0.9"/>
    <n v="0.84"/>
    <n v="0.84"/>
    <n v="0"/>
    <m/>
  </r>
  <r>
    <x v="32"/>
    <s v="39093"/>
    <s v="West Lorain Plant (0247080487)"/>
    <n v="6371011"/>
    <n v="15958213"/>
    <s v="2869_G_2"/>
    <x v="0"/>
    <x v="0"/>
    <n v="1"/>
    <n v="0.88083679199999998"/>
    <n v="0.88083676799999999"/>
    <n v="-2.399999998736746E-8"/>
    <m/>
  </r>
  <r>
    <x v="32"/>
    <s v="39095"/>
    <s v="FirstEnergy Generation LLC, Bay Shore Plant (0448020006)"/>
    <n v="8302011"/>
    <n v="444813"/>
    <s v="2878_B_1"/>
    <x v="0"/>
    <x v="0"/>
    <n v="363.9"/>
    <n v="363.84500000000003"/>
    <n v="363.84478017999999"/>
    <n v="-2.1982000004072688E-4"/>
    <m/>
  </r>
  <r>
    <x v="32"/>
    <s v="39095"/>
    <s v="FirstEnergy Generation LLC, Bay Shore Plant (0448020006)"/>
    <n v="8302011"/>
    <n v="444813"/>
    <s v="2878_B_1"/>
    <x v="0"/>
    <x v="1"/>
    <n v="2100"/>
    <n v="2100.3375000000001"/>
    <n v="2100.3400965000001"/>
    <n v="2.5964999999814609E-3"/>
    <m/>
  </r>
  <r>
    <x v="32"/>
    <s v="39109"/>
    <s v="Piqua Municipal Power System (0855100041)"/>
    <n v="8497311"/>
    <n v="1570113"/>
    <s v="2937_G_8"/>
    <x v="1"/>
    <x v="0"/>
    <n v="2.488"/>
    <m/>
    <n v="2.4883025949178901"/>
    <n v="3.0259491789008663E-4"/>
    <m/>
  </r>
  <r>
    <x v="32"/>
    <s v="39109"/>
    <s v="Piqua Municipal Power System (0855100041)"/>
    <n v="8497311"/>
    <n v="1570113"/>
    <s v="2937_G_8"/>
    <x v="1"/>
    <x v="1"/>
    <n v="0.28549999999999998"/>
    <m/>
    <n v="0.28553473346963998"/>
    <n v="3.4733469640002568E-5"/>
    <m/>
  </r>
  <r>
    <x v="32"/>
    <s v="39113"/>
    <s v="AES Ohio Generation, LLC (0857043334)"/>
    <n v="13572411"/>
    <n v="73759313"/>
    <s v="55248_G_GT4"/>
    <x v="0"/>
    <x v="0"/>
    <n v="40.92"/>
    <n v="40.916410155000001"/>
    <n v="40.916402816999998"/>
    <n v="-7.338000003187517E-6"/>
    <m/>
  </r>
  <r>
    <x v="32"/>
    <s v="39113"/>
    <s v="AES Ohio Generation, LLC (0857043334)"/>
    <n v="13572411"/>
    <n v="73759313"/>
    <s v="55248_G_GT4"/>
    <x v="0"/>
    <x v="1"/>
    <n v="8.6926999999999897"/>
    <n v="8.69313672"/>
    <n v="8.6931494079149996"/>
    <n v="1.2687914999531813E-5"/>
    <m/>
  </r>
  <r>
    <x v="32"/>
    <s v="39113"/>
    <s v="AES Ohio Generation, LLC (0857043334)"/>
    <n v="13572411"/>
    <n v="73759413"/>
    <s v="55248_G_GT5"/>
    <x v="0"/>
    <x v="0"/>
    <n v="43.38"/>
    <n v="43.383640624999998"/>
    <n v="43.383555845999901"/>
    <n v="-8.477900009751238E-5"/>
    <m/>
  </r>
  <r>
    <x v="32"/>
    <s v="39113"/>
    <s v="AES Ohio Generation, LLC (0857043334)"/>
    <n v="13572411"/>
    <n v="73759413"/>
    <s v="55248_G_GT5"/>
    <x v="0"/>
    <x v="1"/>
    <n v="8.0438999999999901"/>
    <n v="8.0434497050000004"/>
    <n v="8.0434496542199998"/>
    <n v="-5.0780000648842361E-8"/>
    <m/>
  </r>
  <r>
    <x v="32"/>
    <s v="39113"/>
    <s v="AES Ohio Generation, LLC (0857043334)"/>
    <n v="13572411"/>
    <n v="73759513"/>
    <s v="55248_G_GT6"/>
    <x v="0"/>
    <x v="0"/>
    <n v="47.69"/>
    <n v="47.69098047"/>
    <n v="47.690900608100002"/>
    <n v="-7.9861899997979435E-5"/>
    <m/>
  </r>
  <r>
    <x v="32"/>
    <s v="39113"/>
    <s v="AES Ohio Generation, LLC (0857043334)"/>
    <n v="13572411"/>
    <n v="73759513"/>
    <s v="55248_G_GT6"/>
    <x v="0"/>
    <x v="1"/>
    <n v="10.0542"/>
    <n v="10.05438672"/>
    <n v="10.054401233254"/>
    <n v="1.451325399948189E-5"/>
    <m/>
  </r>
  <r>
    <x v="32"/>
    <s v="39113"/>
    <s v="AES Ohio Generation, LLC (0857043334)"/>
    <n v="13572411"/>
    <n v="73759613"/>
    <s v="55248_G_GT7"/>
    <x v="0"/>
    <x v="0"/>
    <n v="36.69"/>
    <n v="36.796980470000001"/>
    <n v="36.796948322999903"/>
    <n v="-3.2147000098348144E-5"/>
    <m/>
  </r>
  <r>
    <x v="32"/>
    <s v="39113"/>
    <s v="AES Ohio Generation, LLC (0857043334)"/>
    <n v="13572411"/>
    <n v="73759613"/>
    <s v="55248_G_GT7"/>
    <x v="0"/>
    <x v="1"/>
    <n v="7.9904999999999902"/>
    <n v="7.9933989250000002"/>
    <n v="7.9933992734849904"/>
    <n v="3.4848499019801693E-7"/>
    <m/>
  </r>
  <r>
    <x v="32"/>
    <s v="39113"/>
    <s v="DP&amp;L Tait Generating Station (0857043333)"/>
    <n v="13572311"/>
    <n v="73759013"/>
    <s v="2847_G_GT1"/>
    <x v="0"/>
    <x v="0"/>
    <n v="23.556999999999999"/>
    <n v="23.557257809999999"/>
    <n v="23.5572502099999"/>
    <n v="-7.6000000994724815E-6"/>
    <m/>
  </r>
  <r>
    <x v="32"/>
    <s v="39113"/>
    <s v="DP&amp;L Tait Generating Station (0857043333)"/>
    <n v="13572311"/>
    <n v="73759013"/>
    <s v="2847_G_GT1"/>
    <x v="0"/>
    <x v="1"/>
    <n v="3.0203000000000002"/>
    <n v="3.0205976560000001"/>
    <n v="3.0206007098360002"/>
    <n v="3.053836000077581E-6"/>
    <m/>
  </r>
  <r>
    <x v="32"/>
    <s v="39113"/>
    <s v="DP&amp;L Tait Generating Station (0857043333)"/>
    <n v="13572311"/>
    <n v="73759113"/>
    <s v="2847_G_GT2"/>
    <x v="0"/>
    <x v="0"/>
    <n v="45.527999999999999"/>
    <n v="45.525300779999903"/>
    <n v="45.525252849999902"/>
    <n v="-4.7930000000917516E-5"/>
    <m/>
  </r>
  <r>
    <x v="32"/>
    <s v="39113"/>
    <s v="DP&amp;L Tait Generating Station (0857043333)"/>
    <n v="13572311"/>
    <n v="73759113"/>
    <s v="2847_G_GT2"/>
    <x v="0"/>
    <x v="1"/>
    <n v="3.7227999999999999"/>
    <n v="3.7232937009999998"/>
    <n v="3.72329978806399"/>
    <n v="6.0870639901899892E-6"/>
    <m/>
  </r>
  <r>
    <x v="32"/>
    <s v="39113"/>
    <s v="DP&amp;L Tait Generating Station (0857043333)"/>
    <n v="13572311"/>
    <n v="73759213"/>
    <s v="2847_G_GT3"/>
    <x v="0"/>
    <x v="0"/>
    <n v="39.505000000000003"/>
    <n v="39.507757810000001"/>
    <n v="39.507501042900003"/>
    <n v="-2.5676709999800096E-4"/>
    <m/>
  </r>
  <r>
    <x v="32"/>
    <s v="39113"/>
    <s v="DP&amp;L Tait Generating Station (0857043333)"/>
    <n v="13572311"/>
    <n v="73759213"/>
    <s v="2847_G_GT3"/>
    <x v="0"/>
    <x v="1"/>
    <n v="2.7128000000000001"/>
    <n v="2.7130937500000001"/>
    <n v="2.7130502074540002"/>
    <n v="-4.3542545999919469E-5"/>
    <m/>
  </r>
  <r>
    <x v="32"/>
    <s v="39119"/>
    <s v="Appalachian Power Co, Dresden Plant (0660000247)"/>
    <n v="15483511"/>
    <n v="96956013"/>
    <s v="55350_G_1"/>
    <x v="0"/>
    <x v="0"/>
    <n v="69.22"/>
    <n v="69.511617199999904"/>
    <n v="69.511775479999997"/>
    <n v="1.5828000009321386E-4"/>
    <m/>
  </r>
  <r>
    <x v="32"/>
    <s v="39119"/>
    <s v="Appalachian Power Co, Dresden Plant (0660000247)"/>
    <n v="15483511"/>
    <n v="96956013"/>
    <s v="55350_G_1"/>
    <x v="0"/>
    <x v="1"/>
    <n v="3.907"/>
    <n v="3.9074875489999998"/>
    <n v="3.9074895000999899"/>
    <n v="1.9510999900163029E-6"/>
    <m/>
  </r>
  <r>
    <x v="32"/>
    <s v="39119"/>
    <s v="Appalachian Power Co, Dresden Plant (0660000247)"/>
    <n v="15483511"/>
    <n v="96956113"/>
    <s v="55350_G_2"/>
    <x v="0"/>
    <x v="0"/>
    <n v="68.72"/>
    <n v="68.937531250000006"/>
    <n v="68.937349249999897"/>
    <n v="-1.8200000010892836E-4"/>
    <m/>
  </r>
  <r>
    <x v="32"/>
    <s v="39119"/>
    <s v="Appalachian Power Co, Dresden Plant (0660000247)"/>
    <n v="15483511"/>
    <n v="96956113"/>
    <s v="55350_G_2"/>
    <x v="0"/>
    <x v="1"/>
    <n v="3.8759999999999999"/>
    <n v="3.8771430665"/>
    <n v="3.8771389989"/>
    <n v="-4.067599999935112E-6"/>
    <m/>
  </r>
  <r>
    <x v="32"/>
    <s v="39129"/>
    <s v="Darby Electric Generating Station (0165000132)"/>
    <n v="9242811"/>
    <n v="55201413"/>
    <s v="55247_G_GT1"/>
    <x v="0"/>
    <x v="0"/>
    <n v="16.399999999999999"/>
    <n v="16.196301760000001"/>
    <n v="16.196300500100001"/>
    <n v="-1.2598999994395399E-6"/>
    <m/>
  </r>
  <r>
    <x v="32"/>
    <s v="39129"/>
    <s v="Darby Electric Generating Station (0165000132)"/>
    <n v="9242811"/>
    <n v="55201413"/>
    <s v="55247_G_GT1"/>
    <x v="0"/>
    <x v="1"/>
    <n v="9.3109999999999998E-2"/>
    <n v="0.29349996949999901"/>
    <n v="0.29350006329"/>
    <n v="9.3790000987858946E-8"/>
    <m/>
  </r>
  <r>
    <x v="32"/>
    <s v="39129"/>
    <s v="Darby Electric Generating Station (0165000132)"/>
    <n v="9242811"/>
    <n v="55201513"/>
    <s v="55247_G_GT2"/>
    <x v="0"/>
    <x v="0"/>
    <n v="16.899999999999999"/>
    <n v="16.814107419999999"/>
    <n v="16.814102340199899"/>
    <n v="-5.0798001005603055E-6"/>
    <m/>
  </r>
  <r>
    <x v="32"/>
    <s v="39129"/>
    <s v="Darby Electric Generating Station (0165000132)"/>
    <n v="9242811"/>
    <n v="55201513"/>
    <s v="55247_G_GT2"/>
    <x v="0"/>
    <x v="1"/>
    <n v="9.3729999999999994E-2"/>
    <n v="0.292949951149999"/>
    <n v="0.29295000996999998"/>
    <n v="5.8820000981008036E-8"/>
    <m/>
  </r>
  <r>
    <x v="32"/>
    <s v="39129"/>
    <s v="Darby Electric Generating Station (0165000132)"/>
    <n v="9242811"/>
    <n v="55201613"/>
    <s v="55247_G_GT3"/>
    <x v="0"/>
    <x v="0"/>
    <n v="14.5"/>
    <n v="14.401053709999999"/>
    <n v="14.401050123999999"/>
    <n v="-3.5860000000553782E-6"/>
    <m/>
  </r>
  <r>
    <x v="32"/>
    <s v="39129"/>
    <s v="Darby Electric Generating Station (0165000132)"/>
    <n v="9242811"/>
    <n v="55201613"/>
    <s v="55247_G_GT3"/>
    <x v="0"/>
    <x v="1"/>
    <n v="7.9899999999999999E-2"/>
    <n v="0.292699981699999"/>
    <n v="0.29270003319999999"/>
    <n v="5.1500000985971184E-8"/>
    <m/>
  </r>
  <r>
    <x v="32"/>
    <s v="39129"/>
    <s v="Darby Electric Generating Station (0165000132)"/>
    <n v="9242811"/>
    <n v="55201713"/>
    <s v="55247_G_GT4"/>
    <x v="0"/>
    <x v="0"/>
    <n v="14.8"/>
    <n v="14.630005859999899"/>
    <n v="14.629999945"/>
    <n v="-5.9149998996588238E-6"/>
    <m/>
  </r>
  <r>
    <x v="32"/>
    <s v="39129"/>
    <s v="Darby Electric Generating Station (0165000132)"/>
    <n v="9242811"/>
    <n v="55201713"/>
    <s v="55247_G_GT4"/>
    <x v="0"/>
    <x v="1"/>
    <n v="8.7760000000000005E-2"/>
    <n v="0.28164999389999901"/>
    <n v="0.28164997980000001"/>
    <n v="-1.4099999001704333E-8"/>
    <m/>
  </r>
  <r>
    <x v="32"/>
    <s v="39129"/>
    <s v="Darby Electric Generating Station (0165000132)"/>
    <n v="9242811"/>
    <n v="55201813"/>
    <s v="55247_G_GT5"/>
    <x v="0"/>
    <x v="0"/>
    <n v="12.8"/>
    <n v="12.70689746"/>
    <n v="12.706901330000001"/>
    <n v="3.8700000004610047E-6"/>
    <m/>
  </r>
  <r>
    <x v="32"/>
    <s v="39129"/>
    <s v="Darby Electric Generating Station (0165000132)"/>
    <n v="9242811"/>
    <n v="55201813"/>
    <s v="55247_G_GT5"/>
    <x v="0"/>
    <x v="1"/>
    <n v="7.9949999999999993E-2"/>
    <n v="0.28035000609999999"/>
    <n v="0.28034999779999997"/>
    <n v="-8.3000000206112645E-9"/>
    <m/>
  </r>
  <r>
    <x v="32"/>
    <s v="39129"/>
    <s v="Darby Electric Generating Station (0165000132)"/>
    <n v="9242811"/>
    <n v="55201913"/>
    <s v="55247_G_GT6"/>
    <x v="0"/>
    <x v="0"/>
    <n v="12.7"/>
    <n v="12.477899415"/>
    <n v="12.477899959899901"/>
    <n v="5.4489990120032417E-7"/>
    <m/>
  </r>
  <r>
    <x v="32"/>
    <s v="39129"/>
    <s v="Darby Electric Generating Station (0165000132)"/>
    <n v="9242811"/>
    <n v="55201913"/>
    <s v="55247_G_GT6"/>
    <x v="0"/>
    <x v="1"/>
    <n v="8.0070000000000002E-2"/>
    <n v="0.27185000609999999"/>
    <n v="0.27185004060000001"/>
    <n v="3.4500000023474087E-8"/>
    <m/>
  </r>
  <r>
    <x v="32"/>
    <s v="39143"/>
    <s v="AMP Fremont Energy Center (0372030241)"/>
    <n v="15483111"/>
    <n v="96948213"/>
    <s v="55701_G_CT01"/>
    <x v="0"/>
    <x v="0"/>
    <n v="57.7"/>
    <n v="58.719523449999997"/>
    <n v="58.719553129999902"/>
    <n v="2.967999990488579E-5"/>
    <m/>
  </r>
  <r>
    <x v="32"/>
    <s v="39143"/>
    <s v="AMP Fremont Energy Center (0372030241)"/>
    <n v="15483111"/>
    <n v="96948213"/>
    <s v="55701_G_CT01"/>
    <x v="0"/>
    <x v="1"/>
    <n v="1.25"/>
    <n v="3.3842141115"/>
    <n v="3.3842285029999899"/>
    <n v="1.4391499989940826E-5"/>
    <m/>
  </r>
  <r>
    <x v="32"/>
    <s v="39143"/>
    <s v="AMP Fremont Energy Center (0372030241)"/>
    <n v="15483111"/>
    <n v="96948313"/>
    <s v="55701_G_CT02"/>
    <x v="0"/>
    <x v="0"/>
    <n v="41.1"/>
    <n v="42.134148439999997"/>
    <n v="42.134169741000001"/>
    <n v="2.1301000003859372E-5"/>
    <m/>
  </r>
  <r>
    <x v="32"/>
    <s v="39143"/>
    <s v="AMP Fremont Energy Center (0372030241)"/>
    <n v="15483111"/>
    <n v="96948313"/>
    <s v="55701_G_CT02"/>
    <x v="0"/>
    <x v="1"/>
    <n v="0.86"/>
    <n v="2.3070402829999899"/>
    <n v="2.3070350099999901"/>
    <n v="-5.272999999750283E-6"/>
    <m/>
  </r>
  <r>
    <x v="32"/>
    <s v="39155"/>
    <s v="Niles Plant (0278060023)"/>
    <n v="7328911"/>
    <n v="10657813"/>
    <s v="2861_G_GT1"/>
    <x v="0"/>
    <x v="0"/>
    <n v="1.5"/>
    <n v="1.5383499755000001"/>
    <n v="1.5383502"/>
    <n v="2.2449999992346648E-7"/>
    <m/>
  </r>
  <r>
    <x v="32"/>
    <s v="39155"/>
    <s v="Niles Plant (0278060023)"/>
    <n v="7328911"/>
    <n v="10657813"/>
    <s v="2861_G_GT1"/>
    <x v="0"/>
    <x v="1"/>
    <n v="2E-3"/>
    <n v="0.64115002450000003"/>
    <n v="0.64115"/>
    <n v="-2.4500000028737645E-8"/>
    <m/>
  </r>
  <r>
    <x v="32"/>
    <s v="39157"/>
    <s v="Dover Municipal Light Plant (0679010146)"/>
    <n v="7345511"/>
    <n v="10655413"/>
    <s v="2914_B_4"/>
    <x v="1"/>
    <x v="0"/>
    <n v="171.85999999999899"/>
    <m/>
    <n v="172.15978910139901"/>
    <n v="0.29978910140002313"/>
    <m/>
  </r>
  <r>
    <x v="32"/>
    <s v="39157"/>
    <s v="Dover Municipal Light Plant (0679010146)"/>
    <n v="7345511"/>
    <n v="10655413"/>
    <s v="2914_B_4"/>
    <x v="1"/>
    <x v="1"/>
    <n v="1348.0003429000001"/>
    <m/>
    <n v="1350.3517954981401"/>
    <n v="2.3514525981399856"/>
    <m/>
  </r>
  <r>
    <x v="32"/>
    <s v="39161"/>
    <s v="Robert P. Mone Plant (0381000043)"/>
    <n v="9216911"/>
    <n v="55667813"/>
    <s v="7872_G_1"/>
    <x v="0"/>
    <x v="0"/>
    <n v="32.9"/>
    <n v="32.828105469999997"/>
    <n v="32.828101578999899"/>
    <n v="-3.8910000981218218E-6"/>
    <m/>
  </r>
  <r>
    <x v="32"/>
    <s v="39161"/>
    <s v="Robert P. Mone Plant (0381000043)"/>
    <n v="9216911"/>
    <n v="55667813"/>
    <s v="7872_G_1"/>
    <x v="0"/>
    <x v="1"/>
    <n v="0.309"/>
    <n v="0.6932003175"/>
    <n v="0.69320011479999999"/>
    <n v="-2.0270000000710553E-7"/>
    <m/>
  </r>
  <r>
    <x v="32"/>
    <s v="39161"/>
    <s v="Robert P. Mone Plant (0381000043)"/>
    <n v="9216911"/>
    <n v="55667913"/>
    <s v="7872_G_2"/>
    <x v="0"/>
    <x v="0"/>
    <n v="28.4"/>
    <n v="28.346382810000001"/>
    <n v="28.346352005"/>
    <n v="-3.0805000001521421E-5"/>
    <m/>
  </r>
  <r>
    <x v="32"/>
    <s v="39161"/>
    <s v="Robert P. Mone Plant (0381000043)"/>
    <n v="9216911"/>
    <n v="55667913"/>
    <s v="7872_G_2"/>
    <x v="0"/>
    <x v="1"/>
    <n v="0.27500000000000002"/>
    <n v="0.50905096449999998"/>
    <n v="0.50905003441999996"/>
    <n v="-9.3008000001670865E-7"/>
    <m/>
  </r>
  <r>
    <x v="32"/>
    <s v="39161"/>
    <s v="Robert P. Mone Plant (0381000043)"/>
    <n v="9216911"/>
    <n v="55668013"/>
    <s v="7872_G_3"/>
    <x v="0"/>
    <x v="0"/>
    <n v="23.1"/>
    <n v="23.092935545"/>
    <n v="23.092952029899902"/>
    <n v="1.6484899902025063E-5"/>
    <m/>
  </r>
  <r>
    <x v="32"/>
    <s v="39161"/>
    <s v="Robert P. Mone Plant (0381000043)"/>
    <n v="9216911"/>
    <n v="55668013"/>
    <s v="7872_G_3"/>
    <x v="0"/>
    <x v="1"/>
    <n v="0.25600000000000001"/>
    <n v="0.29659982299999998"/>
    <n v="0.29659999729999997"/>
    <n v="1.7429999998874735E-7"/>
    <m/>
  </r>
  <r>
    <x v="32"/>
    <s v="39163"/>
    <s v="Rolling Hills Generating, LLC (0682000057)"/>
    <n v="9216611"/>
    <n v="55668813"/>
    <s v="55401_G_CT1"/>
    <x v="0"/>
    <x v="0"/>
    <n v="20.5"/>
    <n v="20.803408205"/>
    <n v="20.803400499999999"/>
    <n v="-7.70500000157881E-6"/>
    <m/>
  </r>
  <r>
    <x v="32"/>
    <s v="39163"/>
    <s v="Rolling Hills Generating, LLC (0682000057)"/>
    <n v="9216611"/>
    <n v="55668813"/>
    <s v="55401_G_CT1"/>
    <x v="0"/>
    <x v="1"/>
    <n v="0.29980000000000001"/>
    <n v="0.30032199095000001"/>
    <n v="0.300322006299999"/>
    <n v="1.5349998994107494E-8"/>
    <m/>
  </r>
  <r>
    <x v="32"/>
    <s v="39163"/>
    <s v="Rolling Hills Generating, LLC (0682000057)"/>
    <n v="9216611"/>
    <n v="55668913"/>
    <s v="55401_G_CT2"/>
    <x v="0"/>
    <x v="0"/>
    <n v="20.399999999999999"/>
    <n v="20.61839844"/>
    <n v="20.618402059999902"/>
    <n v="3.619999901616211E-6"/>
    <m/>
  </r>
  <r>
    <x v="32"/>
    <s v="39163"/>
    <s v="Rolling Hills Generating, LLC (0682000057)"/>
    <n v="9216611"/>
    <n v="55668913"/>
    <s v="55401_G_CT2"/>
    <x v="0"/>
    <x v="1"/>
    <n v="0.28689999999999999"/>
    <n v="0.28712640379999999"/>
    <n v="0.28712650830999997"/>
    <n v="1.0450999998745658E-7"/>
    <m/>
  </r>
  <r>
    <x v="32"/>
    <s v="39163"/>
    <s v="Rolling Hills Generating, LLC (0682000057)"/>
    <n v="9216611"/>
    <n v="55669013"/>
    <s v="55401_G_CT3"/>
    <x v="0"/>
    <x v="0"/>
    <n v="19.899999999999999"/>
    <n v="20.244857419999999"/>
    <n v="20.244862220999899"/>
    <n v="4.8009998998566061E-6"/>
    <m/>
  </r>
  <r>
    <x v="32"/>
    <s v="39163"/>
    <s v="Rolling Hills Generating, LLC (0682000057)"/>
    <n v="9216611"/>
    <n v="55669013"/>
    <s v="55401_G_CT3"/>
    <x v="0"/>
    <x v="1"/>
    <n v="0.252"/>
    <n v="0.25218504334999903"/>
    <n v="0.25218500109999997"/>
    <n v="-4.2249999054888576E-8"/>
    <m/>
  </r>
  <r>
    <x v="32"/>
    <s v="39163"/>
    <s v="Rolling Hills Generating, LLC (0682000057)"/>
    <n v="9216611"/>
    <n v="55669113"/>
    <s v="55401_G_CT4"/>
    <x v="0"/>
    <x v="0"/>
    <n v="17.399999999999899"/>
    <n v="17.890166014999998"/>
    <n v="17.890173600099999"/>
    <n v="7.5851000005400238E-6"/>
    <m/>
  </r>
  <r>
    <x v="32"/>
    <s v="39163"/>
    <s v="Rolling Hills Generating, LLC (0682000057)"/>
    <n v="9216611"/>
    <n v="55669113"/>
    <s v="55401_G_CT4"/>
    <x v="0"/>
    <x v="1"/>
    <n v="0.23799999999999999"/>
    <n v="0.23811889649999901"/>
    <n v="0.23811886330000001"/>
    <n v="-3.3199998999977609E-8"/>
    <m/>
  </r>
  <r>
    <x v="32"/>
    <s v="39163"/>
    <s v="Rolling Hills Generating, LLC (0682000057)"/>
    <n v="9216611"/>
    <n v="55695813"/>
    <s v="55401_G_CT5"/>
    <x v="0"/>
    <x v="0"/>
    <n v="21.6"/>
    <n v="24.958300779999998"/>
    <n v="24.958307520000002"/>
    <n v="6.7400000034467666E-6"/>
    <m/>
  </r>
  <r>
    <x v="32"/>
    <s v="39163"/>
    <s v="Rolling Hills Generating, LLC (0682000057)"/>
    <n v="9216611"/>
    <n v="55695813"/>
    <s v="55401_G_CT5"/>
    <x v="0"/>
    <x v="1"/>
    <n v="0.30890000000000001"/>
    <n v="0.30890856935"/>
    <n v="0.30890851029999999"/>
    <n v="-5.9050000000837599E-8"/>
    <m/>
  </r>
  <r>
    <x v="32"/>
    <s v="39167"/>
    <s v="Washington Energy Facility (0684000212)"/>
    <n v="9213011"/>
    <n v="55703313"/>
    <s v="55397_G_CT1"/>
    <x v="0"/>
    <x v="0"/>
    <n v="82.48"/>
    <n v="82.656476549999994"/>
    <n v="82.656716009999997"/>
    <n v="2.3946000000307777E-4"/>
    <m/>
  </r>
  <r>
    <x v="32"/>
    <s v="39167"/>
    <s v="Washington Energy Facility (0684000212)"/>
    <n v="9213011"/>
    <n v="55703313"/>
    <s v="55397_G_CT1"/>
    <x v="0"/>
    <x v="1"/>
    <n v="5.5709999999999997"/>
    <n v="4.9423242189999996"/>
    <n v="4.9423200080000003"/>
    <n v="-4.2109999993655833E-6"/>
    <m/>
  </r>
  <r>
    <x v="32"/>
    <s v="39167"/>
    <s v="Washington Energy Facility (0684000212)"/>
    <n v="9213011"/>
    <n v="55703413"/>
    <s v="55397_G_CT2"/>
    <x v="0"/>
    <x v="0"/>
    <n v="81.430000000000007"/>
    <n v="81.7298203"/>
    <n v="81.729926900000905"/>
    <n v="1.0660000090467747E-4"/>
    <m/>
  </r>
  <r>
    <x v="32"/>
    <s v="39167"/>
    <s v="Washington Energy Facility (0684000212)"/>
    <n v="9213011"/>
    <n v="55703413"/>
    <s v="55397_G_CT2"/>
    <x v="0"/>
    <x v="1"/>
    <n v="5.4880000000000004"/>
    <n v="4.8696147459999999"/>
    <n v="4.8696090060999904"/>
    <n v="-5.7399000095159636E-6"/>
    <m/>
  </r>
  <r>
    <x v="32"/>
    <s v="39167"/>
    <s v="Waterford Plant (0684000213)"/>
    <n v="9212911"/>
    <n v="55703913"/>
    <s v="55503_G_CTG1"/>
    <x v="0"/>
    <x v="0"/>
    <n v="63.54"/>
    <n v="63.317253899999997"/>
    <n v="63.317349399999898"/>
    <n v="9.5499999900994226E-5"/>
    <m/>
  </r>
  <r>
    <x v="32"/>
    <s v="39167"/>
    <s v="Waterford Plant (0684000213)"/>
    <n v="9212911"/>
    <n v="55703913"/>
    <s v="55503_G_CTG1"/>
    <x v="0"/>
    <x v="1"/>
    <n v="1.5"/>
    <n v="4.5420942384999998"/>
    <n v="4.5420850059999998"/>
    <n v="-9.2325000000670343E-6"/>
    <m/>
  </r>
  <r>
    <x v="32"/>
    <s v="39167"/>
    <s v="Waterford Plant (0684000213)"/>
    <n v="9212911"/>
    <n v="55704013"/>
    <s v="55503_G_CTG2"/>
    <x v="0"/>
    <x v="0"/>
    <n v="64.14"/>
    <n v="64.240156249999998"/>
    <n v="64.239931600000006"/>
    <n v="-2.2464999999272095E-4"/>
    <m/>
  </r>
  <r>
    <x v="32"/>
    <s v="39167"/>
    <s v="Waterford Plant (0684000213)"/>
    <n v="9212911"/>
    <n v="55704013"/>
    <s v="55503_G_CTG2"/>
    <x v="0"/>
    <x v="1"/>
    <n v="1.6"/>
    <n v="4.6034711914999997"/>
    <n v="4.6034830019999999"/>
    <n v="1.181050000020889E-5"/>
    <m/>
  </r>
  <r>
    <x v="32"/>
    <s v="39167"/>
    <s v="Waterford Plant (0684000213)"/>
    <n v="9212911"/>
    <n v="55704113"/>
    <s v="55503_G_CTG3"/>
    <x v="0"/>
    <x v="0"/>
    <n v="64.02"/>
    <n v="63.901214849999903"/>
    <n v="63.901020199999998"/>
    <n v="-1.9464999990503884E-4"/>
    <m/>
  </r>
  <r>
    <x v="32"/>
    <s v="39167"/>
    <s v="Waterford Plant (0684000213)"/>
    <n v="9212911"/>
    <n v="55704113"/>
    <s v="55503_G_CTG3"/>
    <x v="0"/>
    <x v="1"/>
    <n v="1.6"/>
    <n v="4.5993300780000004"/>
    <n v="4.5993280021999903"/>
    <n v="-2.0758000101039897E-6"/>
    <m/>
  </r>
  <r>
    <x v="32"/>
    <s v="39169"/>
    <s v="Department of Public Utilities, City of Orrville, Ohio (0285010188)"/>
    <n v="3950711"/>
    <n v="34858213"/>
    <s v="2935_B_12"/>
    <x v="1"/>
    <x v="0"/>
    <n v="647.86530000000005"/>
    <m/>
    <n v="648.99545016099898"/>
    <n v="1.1301501609989373"/>
    <m/>
  </r>
  <r>
    <x v="32"/>
    <s v="39169"/>
    <s v="Department of Public Utilities, City of Orrville, Ohio (0285010188)"/>
    <n v="3950711"/>
    <n v="34858213"/>
    <s v="2935_B_12"/>
    <x v="1"/>
    <x v="1"/>
    <n v="3846.0014259999998"/>
    <m/>
    <n v="3852.7103794875402"/>
    <n v="6.7089534875403842"/>
    <m/>
  </r>
  <r>
    <x v="32"/>
    <s v="39169"/>
    <s v="Department of Public Utilities, City of Orrville, Ohio (0285010188)"/>
    <n v="3950711"/>
    <n v="34858313"/>
    <s v="2935_B_13"/>
    <x v="1"/>
    <x v="0"/>
    <n v="538.27"/>
    <m/>
    <n v="539.20895662999897"/>
    <n v="0.93895662999898377"/>
    <m/>
  </r>
  <r>
    <x v="32"/>
    <s v="39169"/>
    <s v="Department of Public Utilities, City of Orrville, Ohio (0285010188)"/>
    <n v="3950711"/>
    <n v="34858313"/>
    <s v="2935_B_13"/>
    <x v="1"/>
    <x v="1"/>
    <n v="3030.06079"/>
    <m/>
    <n v="3035.34642604183"/>
    <n v="5.2856360418300028"/>
    <m/>
  </r>
  <r>
    <x v="32"/>
    <s v="39169"/>
    <s v="Department of Public Utilities, City of Orrville, Ohio (0285010188)"/>
    <n v="3950711"/>
    <n v="34858413"/>
    <s v="2935_B_10"/>
    <x v="1"/>
    <x v="0"/>
    <n v="2.8650000000000002"/>
    <m/>
    <n v="2.8650000836"/>
    <n v="8.3599999811667658E-8"/>
    <m/>
  </r>
  <r>
    <x v="32"/>
    <s v="39169"/>
    <s v="Department of Public Utilities, City of Orrville, Ohio (0285010188)"/>
    <n v="3950711"/>
    <n v="34858413"/>
    <s v="2935_B_10"/>
    <x v="1"/>
    <x v="1"/>
    <n v="36.43"/>
    <m/>
    <n v="36.430000328969903"/>
    <n v="3.2896990376229951E-7"/>
    <m/>
  </r>
  <r>
    <x v="32"/>
    <s v="39169"/>
    <s v="Department of Public Utilities, City of Orrville, Ohio (0285010188)"/>
    <n v="3950711"/>
    <n v="34858513"/>
    <s v="2935_B_11"/>
    <x v="1"/>
    <x v="0"/>
    <n v="13.33"/>
    <m/>
    <n v="13.330000050849"/>
    <n v="5.0848999677555184E-8"/>
    <m/>
  </r>
  <r>
    <x v="32"/>
    <s v="39169"/>
    <s v="Department of Public Utilities, City of Orrville, Ohio (0285010188)"/>
    <n v="3950711"/>
    <n v="34858513"/>
    <s v="2935_B_11"/>
    <x v="1"/>
    <x v="1"/>
    <n v="169.4"/>
    <m/>
    <n v="169.39999629499999"/>
    <n v="-3.7050000116778392E-6"/>
    <m/>
  </r>
  <r>
    <x v="32"/>
    <s v="39173"/>
    <s v="AMP Bowling Green Peaking Plant (0387020378)"/>
    <n v="9253611"/>
    <n v="55202813"/>
    <s v="55262_G_CT2"/>
    <x v="1"/>
    <x v="0"/>
    <n v="1.07"/>
    <m/>
    <n v="1.0711163653399001"/>
    <n v="1.1163653399000051E-3"/>
    <m/>
  </r>
  <r>
    <x v="32"/>
    <s v="39173"/>
    <s v="AMP Bowling Green Peaking Plant (0387020378)"/>
    <n v="9253611"/>
    <n v="55202813"/>
    <s v="55262_G_CT2"/>
    <x v="1"/>
    <x v="1"/>
    <n v="3.2989999999999998E-3"/>
    <m/>
    <n v="3.3024417610899898E-3"/>
    <n v="3.4417610899899372E-6"/>
    <m/>
  </r>
  <r>
    <x v="32"/>
    <s v="39173"/>
    <s v="AMP Bowling Green Peaking Plant (0387020378)"/>
    <n v="9253611"/>
    <n v="55202913"/>
    <s v="55262_G_CT1"/>
    <x v="0"/>
    <x v="0"/>
    <n v="0.89500000000000002"/>
    <n v="0.10504997255"/>
    <n v="0.10505000909999899"/>
    <n v="3.6549998999602096E-8"/>
    <m/>
  </r>
  <r>
    <x v="32"/>
    <s v="39173"/>
    <s v="AMP Bowling Green Peaking Plant (0387020378)"/>
    <n v="9253611"/>
    <n v="55202913"/>
    <s v="55262_G_CT1"/>
    <x v="0"/>
    <x v="1"/>
    <n v="2.5539999999999998E-3"/>
    <n v="4.3499984739999997E-3"/>
    <n v="4.3499999999999997E-3"/>
    <n v="1.5259999999739371E-9"/>
    <m/>
  </r>
  <r>
    <x v="32"/>
    <s v="39173"/>
    <s v="OMEGA JV2 Bowling Green Peaking Station (0387020374)"/>
    <n v="9253711"/>
    <n v="55202713"/>
    <s v="7783_G_1"/>
    <x v="0"/>
    <x v="0"/>
    <n v="2.524"/>
    <n v="2.248949219"/>
    <n v="2.2489499999999998"/>
    <n v="7.8099999978320511E-7"/>
    <m/>
  </r>
  <r>
    <x v="32"/>
    <s v="39173"/>
    <s v="OMEGA JV2 Bowling Green Peaking Station (0387020374)"/>
    <n v="9253711"/>
    <n v="55202713"/>
    <s v="7783_G_1"/>
    <x v="0"/>
    <x v="1"/>
    <n v="4.1480000000000003E-2"/>
    <n v="8.3499965650000001E-3"/>
    <n v="8.3499999999999998E-3"/>
    <n v="3.4349999997185243E-9"/>
    <m/>
  </r>
  <r>
    <x v="32"/>
    <s v="39173"/>
    <s v="Troy Energy, LLC (0387000377)"/>
    <n v="9253811"/>
    <n v="55202113"/>
    <s v="55348_G_1"/>
    <x v="0"/>
    <x v="0"/>
    <n v="11.590999999999999"/>
    <n v="11.104080079999999"/>
    <n v="11.1040764319999"/>
    <n v="-3.6480000993321937E-6"/>
    <m/>
  </r>
  <r>
    <x v="32"/>
    <s v="39173"/>
    <s v="Troy Energy, LLC (0387000377)"/>
    <n v="9253811"/>
    <n v="55202113"/>
    <s v="55348_G_1"/>
    <x v="0"/>
    <x v="1"/>
    <n v="0.19999999999999901"/>
    <n v="0.23587593079999999"/>
    <n v="0.23587601600999999"/>
    <n v="8.5210000000390806E-8"/>
    <m/>
  </r>
  <r>
    <x v="32"/>
    <s v="39173"/>
    <s v="Troy Energy, LLC (0387000377)"/>
    <n v="9253811"/>
    <n v="55202213"/>
    <s v="55348_G_2"/>
    <x v="0"/>
    <x v="0"/>
    <n v="7.6999999999999904"/>
    <n v="7.6870034199999999"/>
    <n v="7.6870014706999896"/>
    <n v="-1.9493000102954738E-6"/>
    <m/>
  </r>
  <r>
    <x v="32"/>
    <s v="39173"/>
    <s v="Troy Energy, LLC (0387000377)"/>
    <n v="9253811"/>
    <n v="55202213"/>
    <s v="55348_G_2"/>
    <x v="0"/>
    <x v="1"/>
    <n v="0.1"/>
    <n v="0.15270162965"/>
    <n v="0.15270159459999999"/>
    <n v="-3.5050000013470139E-8"/>
    <m/>
  </r>
  <r>
    <x v="32"/>
    <s v="39173"/>
    <s v="Troy Energy, LLC (0387000377)"/>
    <n v="9253811"/>
    <n v="55202313"/>
    <s v="55348_G_3"/>
    <x v="0"/>
    <x v="0"/>
    <n v="9.7001999999999899"/>
    <n v="9.80142676"/>
    <n v="9.8014278469999994"/>
    <n v="1.0869999993445845E-6"/>
    <m/>
  </r>
  <r>
    <x v="32"/>
    <s v="39173"/>
    <s v="Troy Energy, LLC (0387000377)"/>
    <n v="9253811"/>
    <n v="55202313"/>
    <s v="55348_G_3"/>
    <x v="0"/>
    <x v="1"/>
    <n v="0.2"/>
    <n v="0.19154452515000001"/>
    <n v="0.19154450420999999"/>
    <n v="-2.0940000011737681E-8"/>
    <m/>
  </r>
  <r>
    <x v="32"/>
    <s v="39173"/>
    <s v="Troy Energy, LLC (0387000377)"/>
    <n v="9253811"/>
    <n v="55202413"/>
    <s v="55348_G_4"/>
    <x v="0"/>
    <x v="0"/>
    <n v="8.9"/>
    <n v="8.9173916000000002"/>
    <n v="8.9173919300000009"/>
    <n v="3.3000000065896984E-7"/>
    <m/>
  </r>
  <r>
    <x v="32"/>
    <s v="39173"/>
    <s v="Troy Energy, LLC (0387000377)"/>
    <n v="9253811"/>
    <n v="55202413"/>
    <s v="55348_G_4"/>
    <x v="0"/>
    <x v="1"/>
    <n v="0.1"/>
    <n v="0.18748750305"/>
    <n v="0.18748752463000001"/>
    <n v="2.1580000009180367E-8"/>
    <m/>
  </r>
  <r>
    <x v="33"/>
    <s v="40015"/>
    <s v="ANADARKO POWER PLT (OLD WFEC GENCO)"/>
    <n v="16154811"/>
    <n v="103892613"/>
    <s v="55655_G_GEN1"/>
    <x v="0"/>
    <x v="0"/>
    <n v="30.866"/>
    <n v="30.864404295"/>
    <n v="30.864309780100001"/>
    <n v="-9.4514899998898727E-5"/>
    <m/>
  </r>
  <r>
    <x v="33"/>
    <s v="40015"/>
    <s v="ANADARKO POWER PLT (OLD WFEC GENCO)"/>
    <n v="16154811"/>
    <n v="103892613"/>
    <s v="55655_G_GEN1"/>
    <x v="0"/>
    <x v="1"/>
    <n v="0.27"/>
    <n v="0.26838204955"/>
    <n v="0.26838272591099899"/>
    <n v="6.7636099898571445E-7"/>
    <m/>
  </r>
  <r>
    <x v="33"/>
    <s v="40015"/>
    <s v="ANADARKO POWER PLT (OLD WFEC GENCO)"/>
    <n v="16154811"/>
    <n v="103892713"/>
    <s v="55655_G_GEN2"/>
    <x v="0"/>
    <x v="0"/>
    <n v="37.125"/>
    <n v="37.110929689999999"/>
    <n v="37.1109670909999"/>
    <n v="3.7400999900683018E-5"/>
    <m/>
  </r>
  <r>
    <x v="33"/>
    <s v="40015"/>
    <s v="ANADARKO POWER PLT (OLD WFEC GENCO)"/>
    <n v="16154811"/>
    <n v="103892713"/>
    <s v="55655_G_GEN2"/>
    <x v="0"/>
    <x v="1"/>
    <n v="0.29099999999999998"/>
    <n v="0.28857461550000002"/>
    <n v="0.28857398842100002"/>
    <n v="-6.2707900000402717E-7"/>
    <m/>
  </r>
  <r>
    <x v="33"/>
    <s v="40015"/>
    <s v="PSO SOUTHWESTERN PWR STA"/>
    <n v="8536511"/>
    <n v="478813"/>
    <s v="2964_B_8003"/>
    <x v="0"/>
    <x v="0"/>
    <n v="440.21"/>
    <n v="636.43787499999996"/>
    <n v="636.43770089999998"/>
    <n v="-1.7409999998108106E-4"/>
    <m/>
  </r>
  <r>
    <x v="33"/>
    <s v="40015"/>
    <s v="PSO SOUTHWESTERN PWR STA"/>
    <n v="8536511"/>
    <n v="478813"/>
    <s v="2964_B_8003"/>
    <x v="0"/>
    <x v="1"/>
    <n v="1.37"/>
    <n v="1.3975791015000001"/>
    <n v="1.3975820451099901"/>
    <n v="2.9436099899804447E-6"/>
    <m/>
  </r>
  <r>
    <x v="33"/>
    <s v="40015"/>
    <s v="PSO SOUTHWESTERN PWR STA"/>
    <n v="8536511"/>
    <n v="479213"/>
    <s v="2964_B_8002"/>
    <x v="0"/>
    <x v="0"/>
    <n v="70.77"/>
    <n v="77.761492199999907"/>
    <n v="77.761540331099894"/>
    <n v="4.8131099987358539E-5"/>
    <m/>
  </r>
  <r>
    <x v="33"/>
    <s v="40015"/>
    <s v="PSO SOUTHWESTERN PWR STA"/>
    <n v="8536511"/>
    <n v="479213"/>
    <s v="2964_B_8002"/>
    <x v="0"/>
    <x v="1"/>
    <n v="0.16"/>
    <n v="0.16525370789999999"/>
    <n v="0.16525350030200001"/>
    <n v="-2.07597999984932E-7"/>
    <m/>
  </r>
  <r>
    <x v="33"/>
    <s v="40015"/>
    <s v="PSO SOUTHWESTERN PWR STA"/>
    <n v="8536511"/>
    <n v="479313"/>
    <s v="2964_B_801N"/>
    <x v="0"/>
    <x v="0"/>
    <n v="11.05"/>
    <n v="12.810777345"/>
    <n v="12.8107735215"/>
    <n v="-3.8235000001662911E-6"/>
    <m/>
  </r>
  <r>
    <x v="33"/>
    <s v="40015"/>
    <s v="PSO SOUTHWESTERN PWR STA"/>
    <n v="8536511"/>
    <n v="479313"/>
    <s v="2964_B_801N"/>
    <x v="0"/>
    <x v="1"/>
    <n v="0.03"/>
    <n v="3.5469497680000003E-2"/>
    <n v="3.5469500738000002E-2"/>
    <n v="3.0579999990565376E-9"/>
    <m/>
  </r>
  <r>
    <x v="33"/>
    <s v="40015"/>
    <s v="PSO SOUTHWESTERN PWR STA"/>
    <n v="8536511"/>
    <n v="479413"/>
    <s v="2964_B_801S"/>
    <x v="0"/>
    <x v="0"/>
    <n v="12.08"/>
    <n v="13.869412109999899"/>
    <n v="13.8694206004"/>
    <n v="8.4904001003138774E-6"/>
    <m/>
  </r>
  <r>
    <x v="33"/>
    <s v="40015"/>
    <s v="PSO SOUTHWESTERN PWR STA"/>
    <n v="8536511"/>
    <n v="479413"/>
    <s v="2964_B_801S"/>
    <x v="0"/>
    <x v="1"/>
    <n v="0.04"/>
    <n v="3.6595016479999999E-2"/>
    <n v="3.6595000015999898E-2"/>
    <n v="-1.6464000100746556E-8"/>
    <m/>
  </r>
  <r>
    <x v="33"/>
    <s v="40015"/>
    <s v="PSO SOUTHWESTERN PWR STA"/>
    <n v="8536511"/>
    <n v="72254813"/>
    <s v="2964_G_4"/>
    <x v="0"/>
    <x v="0"/>
    <n v="4.58"/>
    <n v="19.839689454999998"/>
    <n v="19.839700740000001"/>
    <n v="1.1285000002914103E-5"/>
    <m/>
  </r>
  <r>
    <x v="33"/>
    <s v="40015"/>
    <s v="PSO SOUTHWESTERN PWR STA"/>
    <n v="8536511"/>
    <n v="72254813"/>
    <s v="2964_G_4"/>
    <x v="0"/>
    <x v="1"/>
    <n v="0.1"/>
    <n v="9.7900177000000005E-2"/>
    <n v="9.7899999400000007E-2"/>
    <n v="-1.775999999981126E-7"/>
    <m/>
  </r>
  <r>
    <x v="33"/>
    <s v="40015"/>
    <s v="PSO SOUTHWESTERN PWR STA"/>
    <n v="8536511"/>
    <n v="72254913"/>
    <s v="2964_G_5"/>
    <x v="0"/>
    <x v="0"/>
    <n v="4.8600000000000003"/>
    <n v="19.632460940000001"/>
    <n v="19.632450619999901"/>
    <n v="-1.0320000100705329E-5"/>
    <m/>
  </r>
  <r>
    <x v="33"/>
    <s v="40015"/>
    <s v="PSO SOUTHWESTERN PWR STA"/>
    <n v="8536511"/>
    <n v="72254913"/>
    <s v="2964_G_5"/>
    <x v="0"/>
    <x v="1"/>
    <n v="0.1"/>
    <n v="0.1031502228"/>
    <n v="0.103149999199999"/>
    <n v="-2.2360000100085653E-7"/>
    <m/>
  </r>
  <r>
    <x v="33"/>
    <s v="40015"/>
    <s v="WESTERN FARMERS ANADARKO PLT"/>
    <n v="1046611"/>
    <n v="46954813"/>
    <s v="3006_G_6"/>
    <x v="0"/>
    <x v="0"/>
    <n v="29.109000000000002"/>
    <n v="29.071181639999999"/>
    <n v="29.071076130000002"/>
    <n v="-1.0550999999736632E-4"/>
    <m/>
  </r>
  <r>
    <x v="33"/>
    <s v="40015"/>
    <s v="WESTERN FARMERS ANADARKO PLT"/>
    <n v="1046611"/>
    <n v="46954813"/>
    <s v="3006_G_6"/>
    <x v="0"/>
    <x v="1"/>
    <n v="0.67600000000000005"/>
    <m/>
    <n v="0.67599949371999901"/>
    <n v="-5.0628000103358772E-7"/>
    <m/>
  </r>
  <r>
    <x v="33"/>
    <s v="40015"/>
    <s v="WESTERN FARMERS ANADARKO PLT"/>
    <n v="1046611"/>
    <n v="46955113"/>
    <s v="3006_G_5"/>
    <x v="0"/>
    <x v="0"/>
    <n v="32.146000000000001"/>
    <n v="32.145761719999904"/>
    <n v="32.145859359999903"/>
    <n v="9.7639999999898919E-5"/>
    <m/>
  </r>
  <r>
    <x v="33"/>
    <s v="40015"/>
    <s v="WESTERN FARMERS ANADARKO PLT"/>
    <n v="1046611"/>
    <n v="46955113"/>
    <s v="3006_G_5"/>
    <x v="0"/>
    <x v="1"/>
    <n v="0.76200000000000001"/>
    <m/>
    <n v="0.76200275665999895"/>
    <n v="2.7566599989370388E-6"/>
    <m/>
  </r>
  <r>
    <x v="33"/>
    <s v="40015"/>
    <s v="WESTERN FARMERS ANADARKO PLT"/>
    <n v="1046611"/>
    <n v="46955213"/>
    <s v="3006_G_4"/>
    <x v="0"/>
    <x v="0"/>
    <n v="30.550999999999998"/>
    <n v="30.549919920000001"/>
    <n v="30.549955390000001"/>
    <n v="3.5470000000259461E-5"/>
    <m/>
  </r>
  <r>
    <x v="33"/>
    <s v="40015"/>
    <s v="WESTERN FARMERS ANADARKO PLT"/>
    <n v="1046611"/>
    <n v="46955213"/>
    <s v="3006_G_4"/>
    <x v="0"/>
    <x v="1"/>
    <n v="0.83699999999999897"/>
    <m/>
    <n v="0.83699239813699999"/>
    <n v="-7.6018629989738074E-6"/>
    <m/>
  </r>
  <r>
    <x v="33"/>
    <s v="40015"/>
    <s v="WESTERN FARMERS ANADARKO PLT"/>
    <n v="1046611"/>
    <n v="46955413"/>
    <s v="3006_B_3"/>
    <x v="0"/>
    <x v="0"/>
    <n v="0.20499999999999999"/>
    <n v="0.20526615905000001"/>
    <n v="0.20526600019999999"/>
    <n v="-1.5885000001492067E-7"/>
    <m/>
  </r>
  <r>
    <x v="33"/>
    <s v="40015"/>
    <s v="WESTERN FARMERS ANADARKO PLT"/>
    <n v="1046611"/>
    <n v="46955413"/>
    <s v="3006_B_3"/>
    <x v="0"/>
    <x v="1"/>
    <n v="1E-3"/>
    <n v="6.0500133049999996E-4"/>
    <n v="6.050000111E-4"/>
    <n v="-1.3193999999537923E-9"/>
    <m/>
  </r>
  <r>
    <x v="33"/>
    <s v="40015"/>
    <s v="WESTERN FARMERS ANADARKO PLT"/>
    <n v="1046611"/>
    <n v="88766613"/>
    <s v="3006_G_9"/>
    <x v="0"/>
    <x v="0"/>
    <n v="27.411999999999999"/>
    <n v="27.396083985000001"/>
    <n v="27.396055259999901"/>
    <n v="-2.8725000099427689E-5"/>
    <m/>
  </r>
  <r>
    <x v="33"/>
    <s v="40015"/>
    <s v="WESTERN FARMERS ANADARKO PLT"/>
    <n v="1046611"/>
    <n v="88766613"/>
    <s v="3006_G_9"/>
    <x v="0"/>
    <x v="1"/>
    <n v="0.187"/>
    <n v="0.18693695069999999"/>
    <n v="0.18693616229999899"/>
    <n v="-7.8840000100610652E-7"/>
    <m/>
  </r>
  <r>
    <x v="33"/>
    <s v="40015"/>
    <s v="WESTERN FARMERS ANADARKO PLT"/>
    <n v="1046611"/>
    <n v="88766813"/>
    <s v="3006_G_11"/>
    <x v="0"/>
    <x v="0"/>
    <n v="25.277000000000001"/>
    <n v="25.264291014999898"/>
    <n v="25.264294590999999"/>
    <n v="3.5760001004803144E-6"/>
    <m/>
  </r>
  <r>
    <x v="33"/>
    <s v="40015"/>
    <s v="WESTERN FARMERS ANADARKO PLT"/>
    <n v="1046611"/>
    <n v="88766813"/>
    <s v="3006_G_11"/>
    <x v="0"/>
    <x v="1"/>
    <n v="0.17399999999999999"/>
    <n v="0.17360954284999999"/>
    <n v="0.17360981331"/>
    <n v="2.7046000000696679E-7"/>
    <m/>
  </r>
  <r>
    <x v="33"/>
    <s v="40015"/>
    <s v="WESTERN FARMERS ANADARKO PLT"/>
    <n v="1046611"/>
    <n v="88766913"/>
    <s v="3006_G_10"/>
    <x v="0"/>
    <x v="0"/>
    <n v="25.882999999999999"/>
    <n v="25.867673830000001"/>
    <n v="25.867658827"/>
    <n v="-1.5003000001456712E-5"/>
    <m/>
  </r>
  <r>
    <x v="33"/>
    <s v="40015"/>
    <s v="WESTERN FARMERS ANADARKO PLT"/>
    <n v="1046611"/>
    <n v="88766913"/>
    <s v="3006_G_10"/>
    <x v="0"/>
    <x v="1"/>
    <n v="0.17599999999999999"/>
    <n v="0.17675920105000001"/>
    <n v="0.17675907790999901"/>
    <n v="-1.2314000100155376E-7"/>
    <m/>
  </r>
  <r>
    <x v="33"/>
    <s v="40017"/>
    <s v="MUSTANG ENERGY CENTER"/>
    <n v="8350811"/>
    <n v="908513"/>
    <s v="2953_B_4"/>
    <x v="0"/>
    <x v="0"/>
    <n v="627.25699999999995"/>
    <n v="626.73474999999996"/>
    <n v="626.73428190000902"/>
    <n v="-4.6809999093966326E-4"/>
    <m/>
  </r>
  <r>
    <x v="33"/>
    <s v="40017"/>
    <s v="MUSTANG ENERGY CENTER"/>
    <n v="8350811"/>
    <n v="908513"/>
    <s v="2953_B_4"/>
    <x v="0"/>
    <x v="1"/>
    <n v="0.91900000000000004"/>
    <n v="0.92046929949999901"/>
    <n v="0.92047054030099995"/>
    <n v="1.2408010009457016E-6"/>
    <m/>
  </r>
  <r>
    <x v="33"/>
    <s v="40017"/>
    <s v="MUSTANG ENERGY CENTER"/>
    <n v="8350811"/>
    <n v="908613"/>
    <s v="2953_B_3"/>
    <x v="0"/>
    <x v="0"/>
    <n v="119.23399999999999"/>
    <n v="119.2337656"/>
    <n v="119.233740389999"/>
    <n v="-2.5210000998754367E-5"/>
    <m/>
  </r>
  <r>
    <x v="33"/>
    <s v="40017"/>
    <s v="MUSTANG ENERGY CENTER"/>
    <n v="8350811"/>
    <n v="908613"/>
    <s v="2953_B_3"/>
    <x v="0"/>
    <x v="1"/>
    <n v="0.246"/>
    <n v="0.2466385498"/>
    <n v="0.24663851140000001"/>
    <n v="-3.8399999985339051E-8"/>
    <m/>
  </r>
  <r>
    <x v="33"/>
    <s v="40023"/>
    <s v="HUGO GNRTNG STA"/>
    <n v="8449511"/>
    <n v="1415813"/>
    <s v="6772_B_1"/>
    <x v="0"/>
    <x v="0"/>
    <n v="2301.1080000000002"/>
    <n v="2301.1097500000001"/>
    <n v="2301.10767270939"/>
    <n v="-2.0772906100319233E-3"/>
    <m/>
  </r>
  <r>
    <x v="33"/>
    <s v="40023"/>
    <s v="HUGO GNRTNG STA"/>
    <n v="8449511"/>
    <n v="1415813"/>
    <s v="6772_B_1"/>
    <x v="0"/>
    <x v="1"/>
    <n v="7275.4610000000002"/>
    <n v="7275.4634999999998"/>
    <n v="7275.46602477129"/>
    <n v="2.5247712901546038E-3"/>
    <m/>
  </r>
  <r>
    <x v="33"/>
    <s v="40031"/>
    <s v="PSO COMANCHE PWR STA"/>
    <n v="7320211"/>
    <n v="8336213"/>
    <s v="8059_G_1G1"/>
    <x v="0"/>
    <x v="0"/>
    <n v="63.93"/>
    <n v="25.856097654999999"/>
    <n v="25.856105509999999"/>
    <n v="7.854999999779011E-6"/>
    <m/>
  </r>
  <r>
    <x v="33"/>
    <s v="40031"/>
    <s v="PSO COMANCHE PWR STA"/>
    <n v="7320211"/>
    <n v="8336213"/>
    <s v="8059_G_1G1"/>
    <x v="0"/>
    <x v="1"/>
    <n v="0.15"/>
    <n v="0.15985238644999999"/>
    <n v="0.159852504201"/>
    <n v="1.177510000061055E-7"/>
    <m/>
  </r>
  <r>
    <x v="33"/>
    <s v="40031"/>
    <s v="PSO COMANCHE PWR STA"/>
    <n v="7320211"/>
    <n v="8336313"/>
    <s v="8059_G_1G2"/>
    <x v="0"/>
    <x v="0"/>
    <n v="129.47999999999999"/>
    <n v="93.555265599999998"/>
    <n v="93.555213300000005"/>
    <n v="-5.2299999993010715E-5"/>
    <m/>
  </r>
  <r>
    <x v="33"/>
    <s v="40031"/>
    <s v="PSO COMANCHE PWR STA"/>
    <n v="7320211"/>
    <n v="8336313"/>
    <s v="8059_G_1G2"/>
    <x v="0"/>
    <x v="1"/>
    <n v="0.15"/>
    <n v="0.16602212524999899"/>
    <n v="0.16602200512099899"/>
    <n v="-1.2012899999747084E-7"/>
    <m/>
  </r>
  <r>
    <x v="33"/>
    <s v="40071"/>
    <s v="PONCA CITY MUNI STEAM PLT"/>
    <n v="1140311"/>
    <n v="46661413"/>
    <s v="7546_G_3"/>
    <x v="0"/>
    <x v="0"/>
    <n v="10.403"/>
    <n v="23.012675779999999"/>
    <n v="23.01267601"/>
    <n v="2.3000000126671694E-7"/>
    <m/>
  </r>
  <r>
    <x v="33"/>
    <s v="40071"/>
    <s v="PONCA CITY MUNI STEAM PLT"/>
    <n v="1140311"/>
    <n v="46661413"/>
    <s v="7546_G_3"/>
    <x v="0"/>
    <x v="1"/>
    <n v="7.49999999999999E-2"/>
    <n v="0.16014508054999901"/>
    <n v="0.16014500163000001"/>
    <n v="-7.8919999008109087E-8"/>
    <m/>
  </r>
  <r>
    <x v="33"/>
    <s v="40071"/>
    <s v="PONCA CITY MUNI STEAM PLT"/>
    <n v="1140311"/>
    <n v="46661613"/>
    <s v="762_B_2"/>
    <x v="0"/>
    <x v="0"/>
    <n v="6.5000000000000002E-2"/>
    <n v="0.4879585266"/>
    <n v="0.48795841000000001"/>
    <n v="-1.1659999998858694E-7"/>
    <m/>
  </r>
  <r>
    <x v="33"/>
    <s v="40071"/>
    <s v="PONCA CITY MUNI STEAM PLT"/>
    <n v="1140311"/>
    <n v="95173113"/>
    <s v="7546_G_4"/>
    <x v="0"/>
    <x v="0"/>
    <n v="3.722"/>
    <n v="4.3751782224999998"/>
    <n v="4.3751785909999903"/>
    <n v="3.6849999052179783E-7"/>
    <m/>
  </r>
  <r>
    <x v="33"/>
    <s v="40071"/>
    <s v="PONCA CITY MUNI STEAM PLT"/>
    <n v="1140311"/>
    <n v="95173113"/>
    <s v="7546_G_4"/>
    <x v="0"/>
    <x v="1"/>
    <n v="2.8000000000000001E-2"/>
    <n v="3.2682991029999997E-2"/>
    <n v="3.2682999710000001E-2"/>
    <n v="8.6800000034803482E-9"/>
    <m/>
  </r>
  <r>
    <x v="33"/>
    <s v="40079"/>
    <s v="COGENERATION PLT"/>
    <n v="8148711"/>
    <n v="5950413"/>
    <s v="10671_B_1B"/>
    <x v="0"/>
    <x v="0"/>
    <n v="244.06"/>
    <n v="185.35148439999901"/>
    <n v="185.35209953410001"/>
    <n v="6.1513410099678367E-4"/>
    <m/>
  </r>
  <r>
    <x v="33"/>
    <s v="40079"/>
    <s v="COGENERATION PLT"/>
    <n v="8148711"/>
    <n v="5950413"/>
    <s v="10671_B_1B"/>
    <x v="0"/>
    <x v="1"/>
    <n v="458.32400000000001"/>
    <m/>
    <n v="458.32414630142102"/>
    <n v="1.4630142101168531E-4"/>
    <m/>
  </r>
  <r>
    <x v="33"/>
    <s v="40079"/>
    <s v="COGENERATION PLT"/>
    <n v="8148711"/>
    <n v="5951013"/>
    <s v="10671_B_2A"/>
    <x v="0"/>
    <x v="0"/>
    <n v="254.99"/>
    <n v="197.68893750000001"/>
    <n v="197.68857900699899"/>
    <n v="-3.5849300101631343E-4"/>
    <m/>
  </r>
  <r>
    <x v="33"/>
    <s v="40079"/>
    <s v="COGENERATION PLT"/>
    <n v="8148711"/>
    <n v="5951013"/>
    <s v="10671_B_2A"/>
    <x v="0"/>
    <x v="1"/>
    <n v="500.30599999999998"/>
    <m/>
    <n v="500.30542715772998"/>
    <n v="-5.7284227000309329E-4"/>
    <m/>
  </r>
  <r>
    <x v="33"/>
    <s v="40079"/>
    <s v="COGENERATION PLT"/>
    <n v="8148711"/>
    <n v="5951113"/>
    <s v="10671_B_1A"/>
    <x v="0"/>
    <x v="0"/>
    <n v="231.04"/>
    <n v="189.8911406"/>
    <n v="189.89103585087801"/>
    <n v="-1.0474912198787933E-4"/>
    <m/>
  </r>
  <r>
    <x v="33"/>
    <s v="40079"/>
    <s v="COGENERATION PLT"/>
    <n v="8148711"/>
    <n v="5951113"/>
    <s v="10671_B_1A"/>
    <x v="0"/>
    <x v="1"/>
    <n v="474.113"/>
    <m/>
    <n v="474.11301345187002"/>
    <n v="1.3451870017888723E-5"/>
    <m/>
  </r>
  <r>
    <x v="33"/>
    <s v="40079"/>
    <s v="COGENERATION PLT"/>
    <n v="8148711"/>
    <n v="5951313"/>
    <s v="10671_B_2B"/>
    <x v="0"/>
    <x v="0"/>
    <n v="249.88"/>
    <n v="184.19200000000001"/>
    <n v="184.19145375899899"/>
    <n v="-5.462410010181884E-4"/>
    <m/>
  </r>
  <r>
    <x v="33"/>
    <s v="40079"/>
    <s v="COGENERATION PLT"/>
    <n v="8148711"/>
    <n v="5951313"/>
    <s v="10671_B_2B"/>
    <x v="0"/>
    <x v="1"/>
    <n v="476.43200000000002"/>
    <m/>
    <n v="476.432431119829"/>
    <n v="4.3111982898835777E-4"/>
    <m/>
  </r>
  <r>
    <x v="33"/>
    <s v="40083"/>
    <s v="SPRING CREEK PWR PLT"/>
    <n v="8350311"/>
    <n v="910413"/>
    <s v="55651_G_CT01"/>
    <x v="0"/>
    <x v="0"/>
    <n v="1.2470000000000001"/>
    <n v="1.4366313474999901"/>
    <n v="1.43663152099999"/>
    <n v="1.7349999992255505E-7"/>
    <m/>
  </r>
  <r>
    <x v="33"/>
    <s v="40083"/>
    <s v="SPRING CREEK PWR PLT"/>
    <n v="8350311"/>
    <n v="910413"/>
    <s v="55651_G_CT01"/>
    <x v="0"/>
    <x v="1"/>
    <n v="2.7E-2"/>
    <n v="3.7486495969999999E-2"/>
    <n v="3.7486500301000002E-2"/>
    <n v="4.3310000030771789E-9"/>
    <m/>
  </r>
  <r>
    <x v="33"/>
    <s v="40083"/>
    <s v="SPRING CREEK PWR PLT"/>
    <n v="8350311"/>
    <n v="910713"/>
    <s v="55651_G_CT02"/>
    <x v="0"/>
    <x v="0"/>
    <n v="0.89400000000000002"/>
    <n v="1.1729892580000001"/>
    <n v="1.1729885200000001"/>
    <n v="-7.3800000000012744E-7"/>
    <m/>
  </r>
  <r>
    <x v="33"/>
    <s v="40083"/>
    <s v="SPRING CREEK PWR PLT"/>
    <n v="8350311"/>
    <n v="910713"/>
    <s v="55651_G_CT02"/>
    <x v="0"/>
    <x v="1"/>
    <n v="2.1999999999999999E-2"/>
    <n v="3.9105991365000002E-2"/>
    <n v="3.9106000000000002E-2"/>
    <n v="8.6349999997570315E-9"/>
    <m/>
  </r>
  <r>
    <x v="33"/>
    <s v="40083"/>
    <s v="SPRING CREEK PWR PLT"/>
    <n v="8350311"/>
    <n v="910813"/>
    <s v="55651_G_CT04"/>
    <x v="0"/>
    <x v="0"/>
    <n v="0.92800000000000005"/>
    <n v="0.52952294899999997"/>
    <n v="0.52952304100000003"/>
    <n v="9.2000000062597564E-8"/>
    <m/>
  </r>
  <r>
    <x v="33"/>
    <s v="40083"/>
    <s v="SPRING CREEK PWR PLT"/>
    <n v="8350311"/>
    <n v="910813"/>
    <s v="55651_G_CT04"/>
    <x v="0"/>
    <x v="1"/>
    <n v="2.4E-2"/>
    <n v="1.5886999129999999E-2"/>
    <n v="1.5887000400999999E-2"/>
    <n v="1.2709999996918242E-9"/>
    <m/>
  </r>
  <r>
    <x v="33"/>
    <s v="40083"/>
    <s v="SPRING CREEK PWR PLT"/>
    <n v="8350311"/>
    <n v="911113"/>
    <s v="55651_G_CT03"/>
    <x v="0"/>
    <x v="0"/>
    <n v="0.88300000000000001"/>
    <n v="0.64659832750000001"/>
    <n v="0.64659851099999999"/>
    <n v="1.8349999997280264E-7"/>
    <m/>
  </r>
  <r>
    <x v="33"/>
    <s v="40083"/>
    <s v="SPRING CREEK PWR PLT"/>
    <n v="8350311"/>
    <n v="911113"/>
    <s v="55651_G_CT03"/>
    <x v="0"/>
    <x v="1"/>
    <n v="1.9E-2"/>
    <n v="1.5522003175E-2"/>
    <n v="1.55220001009999E-2"/>
    <n v="-3.0740000996065664E-9"/>
    <m/>
  </r>
  <r>
    <x v="33"/>
    <s v="40087"/>
    <s v="MCCLAIN ENGRY FACLTY"/>
    <n v="882511"/>
    <n v="47401413"/>
    <s v="55457_G_ST1"/>
    <x v="1"/>
    <x v="0"/>
    <n v="0.27500000000000002"/>
    <m/>
    <n v="0.27506288209999902"/>
    <n v="6.2882099998995411E-5"/>
    <m/>
  </r>
  <r>
    <x v="33"/>
    <s v="40087"/>
    <s v="MCCLAIN ENGRY FACLTY"/>
    <n v="882511"/>
    <n v="47401413"/>
    <s v="55457_G_ST1"/>
    <x v="1"/>
    <x v="1"/>
    <n v="8.0000000000000002E-3"/>
    <m/>
    <n v="8.0018296715999894E-3"/>
    <n v="1.8296715999892299E-6"/>
    <m/>
  </r>
  <r>
    <x v="33"/>
    <s v="40087"/>
    <s v="MCCLAIN ENGRY FACLTY"/>
    <n v="882511"/>
    <n v="47401513"/>
    <s v="55457_G_CT2"/>
    <x v="0"/>
    <x v="0"/>
    <n v="178.53700000000001"/>
    <n v="178.53717189999901"/>
    <n v="178.53661410000001"/>
    <n v="-5.57799999000963E-4"/>
    <m/>
  </r>
  <r>
    <x v="33"/>
    <s v="40087"/>
    <s v="MCCLAIN ENGRY FACLTY"/>
    <n v="882511"/>
    <n v="47401513"/>
    <s v="55457_G_CT2"/>
    <x v="0"/>
    <x v="1"/>
    <n v="3.6509999999999998"/>
    <n v="3.6507021485000002"/>
    <n v="3.6506880051000001"/>
    <n v="-1.4143400000055095E-5"/>
    <m/>
  </r>
  <r>
    <x v="33"/>
    <s v="40087"/>
    <s v="MCCLAIN ENGRY FACLTY"/>
    <n v="882511"/>
    <n v="47401613"/>
    <s v="55457_G_CT1"/>
    <x v="0"/>
    <x v="0"/>
    <n v="180.322"/>
    <n v="180.3222969"/>
    <n v="180.32245811000001"/>
    <n v="1.6121000001589891E-4"/>
    <m/>
  </r>
  <r>
    <x v="33"/>
    <s v="40087"/>
    <s v="MCCLAIN ENGRY FACLTY"/>
    <n v="882511"/>
    <n v="47401613"/>
    <s v="55457_G_CT1"/>
    <x v="0"/>
    <x v="1"/>
    <n v="3.6760000000000002"/>
    <n v="3.6761171875"/>
    <n v="3.6761195070100001"/>
    <n v="2.3195100000705793E-6"/>
    <m/>
  </r>
  <r>
    <x v="33"/>
    <s v="40097"/>
    <s v="CHOUTEAU POWER PLANT"/>
    <n v="8350611"/>
    <n v="909213"/>
    <s v="7757_G_2"/>
    <x v="0"/>
    <x v="0"/>
    <n v="69.798000000000002"/>
    <n v="69.748609400000007"/>
    <n v="69.748599519999999"/>
    <n v="-9.8800000074561467E-6"/>
    <m/>
  </r>
  <r>
    <x v="33"/>
    <s v="40097"/>
    <s v="CHOUTEAU POWER PLANT"/>
    <n v="8350611"/>
    <n v="909213"/>
    <s v="7757_G_2"/>
    <x v="0"/>
    <x v="1"/>
    <n v="1.702"/>
    <n v="1.7017918700000001"/>
    <n v="1.7017931102999899"/>
    <n v="1.2402999898242228E-6"/>
    <m/>
  </r>
  <r>
    <x v="33"/>
    <s v="40097"/>
    <s v="CHOUTEAU POWER PLANT"/>
    <n v="8350611"/>
    <n v="909613"/>
    <s v="7757_G_1"/>
    <x v="0"/>
    <x v="0"/>
    <n v="69.424999999999997"/>
    <n v="69.424796900000004"/>
    <n v="69.424814729999994"/>
    <n v="1.7829999990226497E-5"/>
    <m/>
  </r>
  <r>
    <x v="33"/>
    <s v="40097"/>
    <s v="CHOUTEAU POWER PLANT"/>
    <n v="8350611"/>
    <n v="909613"/>
    <s v="7757_G_1"/>
    <x v="0"/>
    <x v="1"/>
    <n v="2.1070000000000002"/>
    <n v="2.1069558105000001"/>
    <n v="2.106953554"/>
    <n v="-2.256500000186179E-6"/>
    <m/>
  </r>
  <r>
    <x v="33"/>
    <s v="40097"/>
    <s v="CHOUTEAU POWER PLANT"/>
    <n v="8350611"/>
    <n v="97012313"/>
    <s v="7757_G_5"/>
    <x v="0"/>
    <x v="0"/>
    <n v="19.7"/>
    <n v="20.201867190000002"/>
    <n v="20.201927060999999"/>
    <n v="5.987099999771317E-5"/>
    <m/>
  </r>
  <r>
    <x v="33"/>
    <s v="40097"/>
    <s v="CHOUTEAU POWER PLANT"/>
    <n v="8350611"/>
    <n v="97012313"/>
    <s v="7757_G_5"/>
    <x v="0"/>
    <x v="1"/>
    <n v="1.6"/>
    <n v="2.91747265599999"/>
    <n v="2.9174760761999901"/>
    <n v="3.4202000001037902E-6"/>
    <m/>
  </r>
  <r>
    <x v="33"/>
    <s v="40097"/>
    <s v="CHOUTEAU POWER PLANT"/>
    <n v="8350611"/>
    <n v="97012613"/>
    <s v="7757_G_4"/>
    <x v="0"/>
    <x v="0"/>
    <n v="18.100000000000001"/>
    <n v="23.763300780000002"/>
    <n v="23.763294419999902"/>
    <n v="-6.3600000999031181E-6"/>
    <m/>
  </r>
  <r>
    <x v="33"/>
    <s v="40097"/>
    <s v="CHOUTEAU POWER PLANT"/>
    <n v="8350611"/>
    <n v="97012613"/>
    <s v="7757_G_4"/>
    <x v="0"/>
    <x v="1"/>
    <n v="1.47"/>
    <n v="2.730620117"/>
    <n v="2.7306180770999999"/>
    <n v="-2.0399000000281831E-6"/>
    <m/>
  </r>
  <r>
    <x v="33"/>
    <s v="40097"/>
    <s v="GRAND RIVER ENGRY CTR"/>
    <n v="8522311"/>
    <n v="484513"/>
    <s v="165_B_2"/>
    <x v="0"/>
    <x v="0"/>
    <n v="588.79899999999998"/>
    <n v="585.88"/>
    <n v="585.88035769487999"/>
    <n v="3.576948799945967E-4"/>
    <m/>
  </r>
  <r>
    <x v="33"/>
    <s v="40097"/>
    <s v="GRAND RIVER ENGRY CTR"/>
    <n v="8522311"/>
    <n v="484513"/>
    <s v="165_B_2"/>
    <x v="0"/>
    <x v="1"/>
    <n v="629.62"/>
    <n v="628.048"/>
    <n v="628.04726580589602"/>
    <n v="-7.3419410398400942E-4"/>
    <m/>
  </r>
  <r>
    <x v="33"/>
    <s v="40097"/>
    <s v="GRAND RIVER ENGRY CTR"/>
    <n v="8522311"/>
    <n v="484813"/>
    <s v="165_B_1"/>
    <x v="0"/>
    <x v="0"/>
    <n v="1708.3050000000001"/>
    <n v="1708.3183750000001"/>
    <n v="1708.32025677959"/>
    <n v="1.8817795898939949E-3"/>
    <m/>
  </r>
  <r>
    <x v="33"/>
    <s v="40097"/>
    <s v="GRAND RIVER ENGRY CTR"/>
    <n v="8522311"/>
    <n v="484813"/>
    <s v="165_B_1"/>
    <x v="0"/>
    <x v="1"/>
    <n v="8357.6450000000004"/>
    <n v="8357.6470000000008"/>
    <n v="8357.6388367107993"/>
    <n v="-8.163289201547741E-3"/>
    <m/>
  </r>
  <r>
    <x v="33"/>
    <s v="40101"/>
    <s v="MUSKOGEE GNRTNG STA"/>
    <n v="8506011"/>
    <n v="535113"/>
    <s v="2952_B_4"/>
    <x v="0"/>
    <x v="0"/>
    <n v="1897.41"/>
    <n v="1897.4045000000001"/>
    <n v="1897.40576849999"/>
    <n v="1.2684999899192917E-3"/>
    <m/>
  </r>
  <r>
    <x v="33"/>
    <s v="40101"/>
    <s v="MUSKOGEE GNRTNG STA"/>
    <n v="8506011"/>
    <n v="535113"/>
    <s v="2952_B_4"/>
    <x v="0"/>
    <x v="1"/>
    <n v="7040.07"/>
    <n v="7040.08"/>
    <n v="7040.0877004999002"/>
    <n v="7.7004999002383556E-3"/>
    <m/>
  </r>
  <r>
    <x v="33"/>
    <s v="40101"/>
    <s v="MUSKOGEE GNRTNG STA"/>
    <n v="8506011"/>
    <n v="535213"/>
    <s v="2952_B_5"/>
    <x v="0"/>
    <x v="0"/>
    <n v="1616.97"/>
    <n v="1616.965375"/>
    <n v="1616.9664651099999"/>
    <n v="1.090109999950073E-3"/>
    <m/>
  </r>
  <r>
    <x v="33"/>
    <s v="40101"/>
    <s v="MUSKOGEE GNRTNG STA"/>
    <n v="8506011"/>
    <n v="535213"/>
    <s v="2952_B_5"/>
    <x v="0"/>
    <x v="1"/>
    <n v="5665.07"/>
    <n v="5665.0715"/>
    <n v="5665.0729195999902"/>
    <n v="1.4195999901858158E-3"/>
    <m/>
  </r>
  <r>
    <x v="33"/>
    <s v="40101"/>
    <s v="MUSKOGEE GNRTNG STA"/>
    <n v="8506011"/>
    <n v="535313"/>
    <s v="2952_B_6"/>
    <x v="0"/>
    <x v="0"/>
    <n v="2945.74"/>
    <n v="2945.7392500000001"/>
    <n v="2945.7348146200002"/>
    <n v="-4.4353799999043986E-3"/>
    <m/>
  </r>
  <r>
    <x v="33"/>
    <s v="40101"/>
    <s v="MUSKOGEE GNRTNG STA"/>
    <n v="8506011"/>
    <n v="535313"/>
    <s v="2952_B_6"/>
    <x v="0"/>
    <x v="1"/>
    <n v="5099.3500000000004"/>
    <n v="5099.3504999999996"/>
    <n v="5099.3476179988902"/>
    <n v="-2.8820011093557696E-3"/>
    <m/>
  </r>
  <r>
    <x v="33"/>
    <s v="40103"/>
    <s v="SOONER GNRTNG STA"/>
    <n v="8519411"/>
    <n v="519913"/>
    <s v="6095_B_1"/>
    <x v="0"/>
    <x v="0"/>
    <n v="1410.94"/>
    <n v="1410.9413750000001"/>
    <n v="1410.9417007100001"/>
    <n v="3.2570999997005856E-4"/>
    <m/>
  </r>
  <r>
    <x v="33"/>
    <s v="40103"/>
    <s v="SOONER GNRTNG STA"/>
    <n v="8519411"/>
    <n v="519913"/>
    <s v="6095_B_1"/>
    <x v="0"/>
    <x v="1"/>
    <n v="5553.32"/>
    <n v="5553.3149999999996"/>
    <n v="5553.3216450009904"/>
    <n v="6.6450009908294305E-3"/>
    <m/>
  </r>
  <r>
    <x v="33"/>
    <s v="40103"/>
    <s v="SOONER GNRTNG STA"/>
    <n v="8519411"/>
    <n v="520013"/>
    <s v="6095_B_2"/>
    <x v="0"/>
    <x v="0"/>
    <n v="1481.45"/>
    <n v="1481.4481249999999"/>
    <n v="1481.44763412"/>
    <n v="-4.9087999991570541E-4"/>
    <m/>
  </r>
  <r>
    <x v="33"/>
    <s v="40103"/>
    <s v="SOONER GNRTNG STA"/>
    <n v="8519411"/>
    <n v="520013"/>
    <s v="6095_B_2"/>
    <x v="0"/>
    <x v="1"/>
    <n v="5641.07"/>
    <n v="5641.0794999999998"/>
    <n v="5641.0740769999902"/>
    <n v="-5.4230000096140429E-3"/>
    <m/>
  </r>
  <r>
    <x v="33"/>
    <s v="40107"/>
    <s v="PSO WELEETKA POWER STA"/>
    <n v="933911"/>
    <n v="47383613"/>
    <s v="2966_G_5"/>
    <x v="0"/>
    <x v="0"/>
    <n v="9.18"/>
    <n v="22.765201170000001"/>
    <n v="22.7652"/>
    <n v="-1.1700000008829647E-6"/>
    <m/>
  </r>
  <r>
    <x v="33"/>
    <s v="40107"/>
    <s v="PSO WELEETKA POWER STA"/>
    <n v="933911"/>
    <n v="47383613"/>
    <s v="2966_G_5"/>
    <x v="0"/>
    <x v="1"/>
    <n v="1.7000000000000001E-2"/>
    <m/>
    <n v="1.70000027599999E-2"/>
    <n v="2.7599998987659635E-9"/>
    <m/>
  </r>
  <r>
    <x v="33"/>
    <s v="40107"/>
    <s v="PSO WELEETKA POWER STA"/>
    <n v="933911"/>
    <n v="47383713"/>
    <s v="2966_G_4"/>
    <x v="0"/>
    <x v="0"/>
    <n v="22.864000000000001"/>
    <n v="47.041546875000002"/>
    <n v="47.041550099999903"/>
    <n v="3.2249999009081876E-6"/>
    <m/>
  </r>
  <r>
    <x v="33"/>
    <s v="40107"/>
    <s v="PSO WELEETKA POWER STA"/>
    <n v="933911"/>
    <n v="47383713"/>
    <s v="2966_G_4"/>
    <x v="0"/>
    <x v="1"/>
    <n v="4.2999999999999997E-2"/>
    <m/>
    <n v="4.3000005959999997E-2"/>
    <n v="5.960000000471144E-9"/>
    <m/>
  </r>
  <r>
    <x v="33"/>
    <s v="40107"/>
    <s v="PSO WELEETKA POWER STA"/>
    <n v="933911"/>
    <n v="47383813"/>
    <s v="2966_G_6"/>
    <x v="0"/>
    <x v="0"/>
    <n v="21.286999999999999"/>
    <n v="45.390996094999998"/>
    <n v="45.391000099999999"/>
    <n v="4.0050000009728137E-6"/>
    <m/>
  </r>
  <r>
    <x v="33"/>
    <s v="40107"/>
    <s v="PSO WELEETKA POWER STA"/>
    <n v="933911"/>
    <n v="47383813"/>
    <s v="2966_G_6"/>
    <x v="0"/>
    <x v="1"/>
    <n v="0.04"/>
    <m/>
    <n v="4.0000004599999903E-2"/>
    <n v="4.5999999018220272E-9"/>
    <m/>
  </r>
  <r>
    <x v="33"/>
    <s v="40109"/>
    <s v="HORSESHOE LAKE GNRTNG STA"/>
    <n v="8185411"/>
    <n v="5362313"/>
    <s v="2951_B_7"/>
    <x v="0"/>
    <x v="0"/>
    <n v="188.23699999999999"/>
    <n v="188.23709375000001"/>
    <n v="188.237075111"/>
    <n v="-1.8639000018083607E-5"/>
    <m/>
  </r>
  <r>
    <x v="33"/>
    <s v="40109"/>
    <s v="HORSESHOE LAKE GNRTNG STA"/>
    <n v="8185411"/>
    <n v="5362313"/>
    <s v="2951_B_7"/>
    <x v="0"/>
    <x v="1"/>
    <n v="0.66"/>
    <n v="0.66111236549999997"/>
    <n v="0.661113014009999"/>
    <n v="6.4850999903498519E-7"/>
    <m/>
  </r>
  <r>
    <x v="33"/>
    <s v="40109"/>
    <s v="HORSESHOE LAKE GNRTNG STA"/>
    <n v="8185411"/>
    <n v="5362413"/>
    <s v="2951_B_6"/>
    <x v="0"/>
    <x v="0"/>
    <n v="256.7"/>
    <n v="256.70056249999999"/>
    <n v="256.70063649999997"/>
    <n v="7.3999999983698217E-5"/>
    <m/>
  </r>
  <r>
    <x v="33"/>
    <s v="40109"/>
    <s v="HORSESHOE LAKE GNRTNG STA"/>
    <n v="8185411"/>
    <n v="5362413"/>
    <s v="2951_B_6"/>
    <x v="0"/>
    <x v="1"/>
    <n v="0.60199999999999998"/>
    <n v="0.60317761250000002"/>
    <n v="0.60317752711999995"/>
    <n v="-8.5380000069967821E-8"/>
    <m/>
  </r>
  <r>
    <x v="33"/>
    <s v="40109"/>
    <s v="HORSESHOE LAKE GNRTNG STA"/>
    <n v="8185411"/>
    <n v="5362513"/>
    <s v="2951_G_9"/>
    <x v="0"/>
    <x v="0"/>
    <n v="27.704999999999998"/>
    <n v="27.70460156"/>
    <n v="27.704622133000001"/>
    <n v="2.05730000004678E-5"/>
    <m/>
  </r>
  <r>
    <x v="33"/>
    <s v="40109"/>
    <s v="HORSESHOE LAKE GNRTNG STA"/>
    <n v="8185411"/>
    <n v="5362513"/>
    <s v="2951_G_9"/>
    <x v="0"/>
    <x v="1"/>
    <n v="0.16900000000000001"/>
    <n v="0.1731796417"/>
    <n v="0.173179500199999"/>
    <n v="-1.4150000099411031E-7"/>
    <m/>
  </r>
  <r>
    <x v="33"/>
    <s v="40109"/>
    <s v="HORSESHOE LAKE GNRTNG STA"/>
    <n v="8185411"/>
    <n v="5362613"/>
    <s v="2951_G_10"/>
    <x v="0"/>
    <x v="0"/>
    <n v="26.998999999999999"/>
    <n v="26.998494139999998"/>
    <n v="26.998467550999901"/>
    <n v="-2.6589000096777227E-5"/>
    <m/>
  </r>
  <r>
    <x v="33"/>
    <s v="40109"/>
    <s v="HORSESHOE LAKE GNRTNG STA"/>
    <n v="8185411"/>
    <n v="5362613"/>
    <s v="2951_G_10"/>
    <x v="0"/>
    <x v="1"/>
    <n v="0.16800000000000001"/>
    <n v="0.17197694394999999"/>
    <n v="0.171976501600999"/>
    <n v="-4.4234900098416574E-7"/>
    <m/>
  </r>
  <r>
    <x v="33"/>
    <s v="40109"/>
    <s v="HORSESHOE LAKE GNRTNG STA"/>
    <n v="8185411"/>
    <n v="5363013"/>
    <s v="2951_B_8"/>
    <x v="0"/>
    <x v="0"/>
    <n v="331.92200000000003"/>
    <n v="329.71271875000002"/>
    <n v="329.71259320000001"/>
    <n v="-1.2555000000702421E-4"/>
    <m/>
  </r>
  <r>
    <x v="33"/>
    <s v="40109"/>
    <s v="HORSESHOE LAKE GNRTNG STA"/>
    <n v="8185411"/>
    <n v="5363013"/>
    <s v="2951_B_8"/>
    <x v="0"/>
    <x v="1"/>
    <n v="0.96499999999999997"/>
    <n v="0.96621380599999995"/>
    <n v="0.96621401200000001"/>
    <n v="2.0600000005810415E-7"/>
    <m/>
  </r>
  <r>
    <x v="33"/>
    <s v="40109"/>
    <s v="OKLAHOMA COGENERATION PLT"/>
    <n v="8185511"/>
    <n v="5362113"/>
    <s v="50558_G_GT01"/>
    <x v="0"/>
    <x v="0"/>
    <n v="44.751800000000003"/>
    <n v="44.725292969999998"/>
    <n v="44.725295199999998"/>
    <n v="2.229999999769916E-6"/>
    <m/>
  </r>
  <r>
    <x v="33"/>
    <s v="40109"/>
    <s v="OKLAHOMA COGENERATION PLT"/>
    <n v="8185511"/>
    <n v="5362113"/>
    <s v="50558_G_GT01"/>
    <x v="0"/>
    <x v="1"/>
    <n v="0.4"/>
    <m/>
    <n v="0.39999996113359998"/>
    <n v="-3.8866400042802951E-8"/>
    <m/>
  </r>
  <r>
    <x v="33"/>
    <s v="40109"/>
    <s v="REDBUD PWR PLT"/>
    <n v="9219711"/>
    <n v="57748313"/>
    <s v="55463_G_CT01"/>
    <x v="0"/>
    <x v="0"/>
    <n v="69.653000000000006"/>
    <n v="79.670648449999902"/>
    <n v="79.670580110000003"/>
    <n v="-6.8339999899080794E-5"/>
    <m/>
  </r>
  <r>
    <x v="33"/>
    <s v="40109"/>
    <s v="REDBUD PWR PLT"/>
    <n v="9219711"/>
    <n v="57748313"/>
    <s v="55463_G_CT01"/>
    <x v="0"/>
    <x v="1"/>
    <n v="3.8929999999999998"/>
    <n v="4.2713134764999996"/>
    <n v="4.2713205060000003"/>
    <n v="7.0295000007547515E-6"/>
    <m/>
  </r>
  <r>
    <x v="33"/>
    <s v="40109"/>
    <s v="REDBUD PWR PLT"/>
    <n v="9219711"/>
    <n v="57748413"/>
    <s v="55463_G_CT02"/>
    <x v="0"/>
    <x v="0"/>
    <n v="72.793000000000006"/>
    <n v="79.951265599999999"/>
    <n v="79.951108399999995"/>
    <n v="-1.5720000000385426E-4"/>
    <m/>
  </r>
  <r>
    <x v="33"/>
    <s v="40109"/>
    <s v="REDBUD PWR PLT"/>
    <n v="9219711"/>
    <n v="57748413"/>
    <s v="55463_G_CT02"/>
    <x v="0"/>
    <x v="1"/>
    <n v="3.7490000000000001"/>
    <n v="4.2106718750000001"/>
    <n v="4.2106725159999998"/>
    <n v="6.4099999974587263E-7"/>
    <m/>
  </r>
  <r>
    <x v="33"/>
    <s v="40109"/>
    <s v="REDBUD PWR PLT"/>
    <n v="9219711"/>
    <n v="57748513"/>
    <s v="55463_G_CT03"/>
    <x v="0"/>
    <x v="0"/>
    <n v="67.864000000000004"/>
    <n v="77.959265599999995"/>
    <n v="77.959227709999993"/>
    <n v="-3.7890000001539192E-5"/>
    <m/>
  </r>
  <r>
    <x v="33"/>
    <s v="40109"/>
    <s v="REDBUD PWR PLT"/>
    <n v="9219711"/>
    <n v="57748513"/>
    <s v="55463_G_CT03"/>
    <x v="0"/>
    <x v="1"/>
    <n v="3.4849999999999999"/>
    <n v="3.9581303710000002"/>
    <n v="3.958142016"/>
    <n v="1.1644999999838035E-5"/>
    <m/>
  </r>
  <r>
    <x v="33"/>
    <s v="40109"/>
    <s v="REDBUD PWR PLT"/>
    <n v="9219711"/>
    <n v="57748613"/>
    <s v="55463_G_CT04"/>
    <x v="0"/>
    <x v="0"/>
    <n v="69.001999999999995"/>
    <n v="80.277781250000004"/>
    <n v="80.277723259999902"/>
    <n v="-5.7990000101426631E-5"/>
    <m/>
  </r>
  <r>
    <x v="33"/>
    <s v="40109"/>
    <s v="REDBUD PWR PLT"/>
    <n v="9219711"/>
    <n v="57748613"/>
    <s v="55463_G_CT04"/>
    <x v="0"/>
    <x v="1"/>
    <n v="3.8340000000000001"/>
    <n v="4.292085449"/>
    <n v="4.2920805139999896"/>
    <n v="-4.9350000104197989E-6"/>
    <m/>
  </r>
  <r>
    <x v="33"/>
    <s v="40119"/>
    <s v="BOOMER LAKE STATION"/>
    <n v="5615011"/>
    <n v="21312413"/>
    <s v="3000_B_1"/>
    <x v="1"/>
    <x v="0"/>
    <n v="0.38"/>
    <m/>
    <n v="0.38008688221999998"/>
    <n v="8.6882219999973032E-5"/>
    <m/>
  </r>
  <r>
    <x v="33"/>
    <s v="40119"/>
    <s v="BOOMER LAKE STATION"/>
    <n v="5615011"/>
    <n v="21312413"/>
    <s v="3000_B_1"/>
    <x v="1"/>
    <x v="1"/>
    <n v="3.0000000000000001E-3"/>
    <m/>
    <n v="3.0006859803999998E-3"/>
    <n v="6.8598039999973395E-7"/>
    <m/>
  </r>
  <r>
    <x v="33"/>
    <s v="40119"/>
    <s v="BOOMER LAKE STATION"/>
    <n v="5615011"/>
    <n v="21312513"/>
    <s v="3000_B_2"/>
    <x v="1"/>
    <x v="0"/>
    <n v="0.2"/>
    <m/>
    <n v="0.20004573427200001"/>
    <n v="4.5734271999997578E-5"/>
    <m/>
  </r>
  <r>
    <x v="33"/>
    <s v="40119"/>
    <s v="BOOMER LAKE STATION"/>
    <n v="5615011"/>
    <n v="21312513"/>
    <s v="3000_B_2"/>
    <x v="1"/>
    <x v="1"/>
    <n v="1E-3"/>
    <m/>
    <n v="1.00022867498999E-3"/>
    <n v="2.2867498999002041E-7"/>
    <m/>
  </r>
  <r>
    <x v="33"/>
    <s v="40119"/>
    <s v="BOOMER LAKE STATION"/>
    <n v="5615011"/>
    <n v="98406313"/>
    <s v="3000_G_3"/>
    <x v="1"/>
    <x v="0"/>
    <n v="8.0000000000000002E-3"/>
    <m/>
    <n v="8.0122096848909904E-3"/>
    <n v="1.220968489099028E-5"/>
    <m/>
  </r>
  <r>
    <x v="33"/>
    <s v="40119"/>
    <s v="BOOMER LAKE STATION"/>
    <n v="5615011"/>
    <n v="98406313"/>
    <s v="3000_G_3"/>
    <x v="1"/>
    <x v="1"/>
    <n v="2E-3"/>
    <m/>
    <n v="2.0030524170628001E-3"/>
    <n v="3.05241706280001E-6"/>
    <m/>
  </r>
  <r>
    <x v="33"/>
    <s v="40119"/>
    <s v="BOOMER LAKE STATION"/>
    <n v="5615011"/>
    <n v="98406413"/>
    <s v="3000_G_4"/>
    <x v="1"/>
    <x v="0"/>
    <n v="3.5000000000000003E-2"/>
    <m/>
    <n v="3.5053416766119998E-2"/>
    <n v="5.3416766119994408E-5"/>
    <m/>
  </r>
  <r>
    <x v="33"/>
    <s v="40119"/>
    <s v="BOOMER LAKE STATION"/>
    <n v="5615011"/>
    <n v="98406413"/>
    <s v="3000_G_4"/>
    <x v="1"/>
    <x v="1"/>
    <n v="7.0000000000000001E-3"/>
    <m/>
    <n v="7.0106839076399998E-3"/>
    <n v="1.0683907639999664E-5"/>
    <m/>
  </r>
  <r>
    <x v="33"/>
    <s v="40119"/>
    <s v="BOOMER LAKE STATION"/>
    <n v="5615011"/>
    <n v="98406513"/>
    <s v="3000_G_5"/>
    <x v="1"/>
    <x v="0"/>
    <n v="2.1000000000000001E-2"/>
    <m/>
    <n v="2.1032048884789999E-2"/>
    <n v="3.2048884789998011E-5"/>
    <m/>
  </r>
  <r>
    <x v="33"/>
    <s v="40119"/>
    <s v="BOOMER LAKE STATION"/>
    <n v="5615011"/>
    <n v="98406513"/>
    <s v="3000_G_5"/>
    <x v="1"/>
    <x v="1"/>
    <n v="4.0000000000000001E-3"/>
    <m/>
    <n v="4.0061050350360004E-3"/>
    <n v="6.1050350360003156E-6"/>
    <m/>
  </r>
  <r>
    <x v="33"/>
    <s v="40121"/>
    <s v="TENASKA KIAMICHI GNRTG STA"/>
    <n v="1024211"/>
    <n v="47334213"/>
    <s v="55501_G_CTG1"/>
    <x v="0"/>
    <x v="0"/>
    <n v="51.2"/>
    <n v="51.189644549999997"/>
    <n v="51.1896313499999"/>
    <n v="-1.3200000097413067E-5"/>
    <m/>
  </r>
  <r>
    <x v="33"/>
    <s v="40121"/>
    <s v="TENASKA KIAMICHI GNRTG STA"/>
    <n v="1024211"/>
    <n v="47334213"/>
    <s v="55501_G_CTG1"/>
    <x v="0"/>
    <x v="1"/>
    <n v="0.9"/>
    <n v="0.882864501999999"/>
    <n v="0.88286453709999901"/>
    <n v="3.5100000017607158E-8"/>
    <m/>
  </r>
  <r>
    <x v="33"/>
    <s v="40121"/>
    <s v="TENASKA KIAMICHI GNRTG STA"/>
    <n v="1024211"/>
    <n v="47334313"/>
    <s v="55501_G_CTG2"/>
    <x v="0"/>
    <x v="0"/>
    <n v="51.4"/>
    <n v="51.198613299999998"/>
    <n v="51.198654560000001"/>
    <n v="4.1260000003262576E-5"/>
    <m/>
  </r>
  <r>
    <x v="33"/>
    <s v="40121"/>
    <s v="TENASKA KIAMICHI GNRTG STA"/>
    <n v="1024211"/>
    <n v="47334313"/>
    <s v="55501_G_CTG2"/>
    <x v="0"/>
    <x v="1"/>
    <n v="0.9"/>
    <n v="0.91016223149999997"/>
    <n v="0.91016202899999998"/>
    <n v="-2.0249999999055746E-7"/>
    <m/>
  </r>
  <r>
    <x v="33"/>
    <s v="40121"/>
    <s v="TENASKA KIAMICHI GNRTG STA"/>
    <n v="1024211"/>
    <n v="72371913"/>
    <s v="55501_G_CTG3"/>
    <x v="0"/>
    <x v="0"/>
    <n v="61.1"/>
    <n v="61.103597649999998"/>
    <n v="61.103614239999999"/>
    <n v="1.6590000001315275E-5"/>
    <m/>
  </r>
  <r>
    <x v="33"/>
    <s v="40121"/>
    <s v="TENASKA KIAMICHI GNRTG STA"/>
    <n v="1024211"/>
    <n v="72371913"/>
    <s v="55501_G_CTG3"/>
    <x v="0"/>
    <x v="1"/>
    <n v="1"/>
    <n v="1.0232078855"/>
    <n v="1.0232074769999999"/>
    <n v="-4.085000000486616E-7"/>
    <m/>
  </r>
  <r>
    <x v="33"/>
    <s v="40121"/>
    <s v="TENASKA KIAMICHI GNRTG STA"/>
    <n v="1024211"/>
    <n v="72372013"/>
    <s v="55501_G_CTG4"/>
    <x v="0"/>
    <x v="0"/>
    <n v="66.400000000000006"/>
    <n v="66.434976550000002"/>
    <n v="66.434911119999995"/>
    <n v="-6.5430000006472255E-5"/>
    <m/>
  </r>
  <r>
    <x v="33"/>
    <s v="40121"/>
    <s v="TENASKA KIAMICHI GNRTG STA"/>
    <n v="1024211"/>
    <n v="72372013"/>
    <s v="55501_G_CTG4"/>
    <x v="0"/>
    <x v="1"/>
    <n v="1"/>
    <n v="1.0171973265000001"/>
    <n v="1.0171980359999999"/>
    <n v="7.0949999986247292E-7"/>
    <m/>
  </r>
  <r>
    <x v="33"/>
    <s v="40131"/>
    <s v="PSO NORTHEASTERN PWR STA"/>
    <n v="8212411"/>
    <n v="6698313"/>
    <s v="2963_B_3313"/>
    <x v="0"/>
    <x v="0"/>
    <n v="1397.154"/>
    <n v="1372.716625"/>
    <n v="1372.71713701712"/>
    <n v="5.1201711994508514E-4"/>
    <m/>
  </r>
  <r>
    <x v="33"/>
    <s v="40131"/>
    <s v="PSO NORTHEASTERN PWR STA"/>
    <n v="8212411"/>
    <n v="6698313"/>
    <s v="2963_B_3313"/>
    <x v="0"/>
    <x v="1"/>
    <n v="3382.201"/>
    <n v="3338.4862499999999"/>
    <n v="3338.48757198064"/>
    <n v="1.3219806401139067E-3"/>
    <m/>
  </r>
  <r>
    <x v="33"/>
    <s v="40131"/>
    <s v="PSO NORTHEASTERN PWR STA"/>
    <n v="8212411"/>
    <n v="6698513"/>
    <s v="2963_B_3302"/>
    <x v="0"/>
    <x v="0"/>
    <n v="254.07900000000001"/>
    <n v="239.59465625000001"/>
    <n v="239.59466849999899"/>
    <n v="1.2249998974311893E-5"/>
    <m/>
  </r>
  <r>
    <x v="33"/>
    <s v="40131"/>
    <s v="PSO NORTHEASTERN PWR STA"/>
    <n v="8212411"/>
    <n v="6698513"/>
    <s v="2963_B_3302"/>
    <x v="0"/>
    <x v="1"/>
    <n v="0.92"/>
    <n v="0.92021405050000005"/>
    <n v="0.92021451109999997"/>
    <n v="4.6059999991854284E-7"/>
    <m/>
  </r>
  <r>
    <x v="33"/>
    <s v="40131"/>
    <s v="PSO NORTHEASTERN PWR STA"/>
    <n v="8212411"/>
    <n v="6698813"/>
    <s v="2963_B_3314"/>
    <x v="0"/>
    <x v="0"/>
    <n v="229.40599999999901"/>
    <n v="229.40579689999899"/>
    <n v="229.40570588301901"/>
    <n v="-9.1016979979485768E-5"/>
    <m/>
  </r>
  <r>
    <x v="33"/>
    <s v="40131"/>
    <s v="PSO NORTHEASTERN PWR STA"/>
    <n v="8212411"/>
    <n v="6698813"/>
    <s v="2963_B_3314"/>
    <x v="0"/>
    <x v="1"/>
    <n v="755.76099999999997"/>
    <n v="755.76106249999998"/>
    <n v="755.76074712729996"/>
    <n v="-3.1537270001535944E-4"/>
    <m/>
  </r>
  <r>
    <x v="33"/>
    <s v="40131"/>
    <s v="PSO NORTHEASTERN PWR STA"/>
    <n v="8212411"/>
    <n v="6698913"/>
    <s v="2963_G_1A"/>
    <x v="0"/>
    <x v="0"/>
    <n v="175.905"/>
    <n v="175.90537499999999"/>
    <n v="175.90536999999901"/>
    <n v="-5.0000009821360436E-6"/>
    <m/>
  </r>
  <r>
    <x v="33"/>
    <s v="40131"/>
    <s v="PSO NORTHEASTERN PWR STA"/>
    <n v="8212411"/>
    <n v="6698913"/>
    <s v="2963_G_1A"/>
    <x v="0"/>
    <x v="1"/>
    <n v="2.7050000000000001"/>
    <n v="2.705361328"/>
    <n v="2.7053450321999999"/>
    <n v="-1.6295800000065697E-5"/>
    <m/>
  </r>
  <r>
    <x v="33"/>
    <s v="40131"/>
    <s v="PSO NORTHEASTERN PWR STA"/>
    <n v="8212411"/>
    <n v="6699113"/>
    <s v="2963_G_1B"/>
    <x v="0"/>
    <x v="0"/>
    <n v="176.977"/>
    <n v="176.97648439999901"/>
    <n v="176.976670799999"/>
    <n v="1.8639999998981693E-4"/>
    <m/>
  </r>
  <r>
    <x v="33"/>
    <s v="40131"/>
    <s v="PSO NORTHEASTERN PWR STA"/>
    <n v="8212411"/>
    <n v="6699113"/>
    <s v="2963_G_1B"/>
    <x v="0"/>
    <x v="1"/>
    <n v="2.714"/>
    <n v="2.71422582999999"/>
    <n v="2.7142021172000002"/>
    <n v="-2.3712799989805688E-5"/>
    <m/>
  </r>
  <r>
    <x v="33"/>
    <s v="40133"/>
    <s v="SEMINOLE GNRTNG STA"/>
    <n v="8007311"/>
    <n v="5014013"/>
    <s v="2956_B_3"/>
    <x v="0"/>
    <x v="0"/>
    <n v="939.01199999999994"/>
    <n v="938.31887500000005"/>
    <n v="938.31956030000003"/>
    <n v="6.8529999998645508E-4"/>
    <m/>
  </r>
  <r>
    <x v="33"/>
    <s v="40133"/>
    <s v="SEMINOLE GNRTNG STA"/>
    <n v="8007311"/>
    <n v="5014013"/>
    <s v="2956_B_3"/>
    <x v="0"/>
    <x v="1"/>
    <n v="3.2690000000000001"/>
    <n v="3.2685668945000002"/>
    <n v="3.2685619891001001"/>
    <n v="-4.9053999000570059E-6"/>
    <m/>
  </r>
  <r>
    <x v="33"/>
    <s v="40133"/>
    <s v="SEMINOLE GNRTNG STA"/>
    <n v="8007311"/>
    <n v="5014213"/>
    <s v="2956_B_1"/>
    <x v="0"/>
    <x v="0"/>
    <n v="274.23399999999998"/>
    <n v="273.58803124999997"/>
    <n v="273.58804361001"/>
    <n v="1.2360010032352875E-5"/>
    <m/>
  </r>
  <r>
    <x v="33"/>
    <s v="40133"/>
    <s v="SEMINOLE GNRTNG STA"/>
    <n v="8007311"/>
    <n v="5014213"/>
    <s v="2956_B_1"/>
    <x v="0"/>
    <x v="1"/>
    <n v="1.4830000000000001"/>
    <n v="1.4823502195"/>
    <n v="1.4823499431310001"/>
    <n v="-2.7636899990746144E-7"/>
    <m/>
  </r>
  <r>
    <x v="33"/>
    <s v="40133"/>
    <s v="SEMINOLE GNRTNG STA"/>
    <n v="8007311"/>
    <n v="5014313"/>
    <s v="2956_B_2"/>
    <x v="0"/>
    <x v="0"/>
    <n v="369.154"/>
    <n v="368.23050000000001"/>
    <n v="368.2304738011"/>
    <n v="-2.6198900002327719E-5"/>
    <m/>
  </r>
  <r>
    <x v="33"/>
    <s v="40133"/>
    <s v="SEMINOLE GNRTNG STA"/>
    <n v="8007311"/>
    <n v="5014313"/>
    <s v="2956_B_2"/>
    <x v="0"/>
    <x v="1"/>
    <n v="2.2349999999999999"/>
    <n v="2.2352805174999899"/>
    <n v="2.2352745089999901"/>
    <n v="-6.0084999997656041E-6"/>
    <m/>
  </r>
  <r>
    <x v="33"/>
    <s v="40143"/>
    <s v="GREEN COUNTRY ENERGY PROJECT"/>
    <n v="7218011"/>
    <n v="10018913"/>
    <s v="55146_G_STG1"/>
    <x v="1"/>
    <x v="0"/>
    <n v="0.24"/>
    <m/>
    <n v="0.240054868958999"/>
    <n v="5.4868958999004791E-5"/>
    <m/>
  </r>
  <r>
    <x v="33"/>
    <s v="40143"/>
    <s v="GREEN COUNTRY ENERGY PROJECT"/>
    <n v="7218011"/>
    <n v="10019113"/>
    <s v="55146_G_CTG3"/>
    <x v="0"/>
    <x v="0"/>
    <n v="129.39500000000001"/>
    <n v="124.07956249999999"/>
    <n v="124.0795042"/>
    <n v="-5.8299999992073026E-5"/>
    <m/>
  </r>
  <r>
    <x v="33"/>
    <s v="40143"/>
    <s v="GREEN COUNTRY ENERGY PROJECT"/>
    <n v="7218011"/>
    <n v="10019113"/>
    <s v="55146_G_CTG3"/>
    <x v="0"/>
    <x v="1"/>
    <n v="2.77"/>
    <n v="3.1392563474999999"/>
    <n v="3.1392535029999999"/>
    <n v="-2.8444999999877041E-6"/>
    <m/>
  </r>
  <r>
    <x v="33"/>
    <s v="40143"/>
    <s v="GREEN COUNTRY ENERGY PROJECT"/>
    <n v="7218011"/>
    <n v="10019313"/>
    <s v="55146_G_CTG1"/>
    <x v="0"/>
    <x v="0"/>
    <n v="112.66"/>
    <n v="102.92996094999999"/>
    <n v="102.929881729999"/>
    <n v="-7.9220000998247997E-5"/>
    <m/>
  </r>
  <r>
    <x v="33"/>
    <s v="40143"/>
    <s v="GREEN COUNTRY ENERGY PROJECT"/>
    <n v="7218011"/>
    <n v="10019313"/>
    <s v="55146_G_CTG1"/>
    <x v="0"/>
    <x v="1"/>
    <n v="2.504"/>
    <n v="2.7811774900000001"/>
    <n v="2.7811825339999898"/>
    <n v="5.0439999896845222E-6"/>
    <m/>
  </r>
  <r>
    <x v="33"/>
    <s v="40143"/>
    <s v="GREEN COUNTRY ENERGY PROJECT"/>
    <n v="7218011"/>
    <n v="10019613"/>
    <s v="55146_G_CTG2"/>
    <x v="0"/>
    <x v="0"/>
    <n v="117.82899999999999"/>
    <n v="109.45954690000001"/>
    <n v="109.45928301999901"/>
    <n v="-2.6388000100041609E-4"/>
    <m/>
  </r>
  <r>
    <x v="33"/>
    <s v="40143"/>
    <s v="GREEN COUNTRY ENERGY PROJECT"/>
    <n v="7218011"/>
    <n v="10019613"/>
    <s v="55146_G_CTG2"/>
    <x v="0"/>
    <x v="1"/>
    <n v="2.62"/>
    <n v="2.9273103025"/>
    <n v="2.92730102499999"/>
    <n v="-9.2775000100075999E-6"/>
    <m/>
  </r>
  <r>
    <x v="33"/>
    <s v="40143"/>
    <s v="PSO RIVERSIDE JENKS PWR STA"/>
    <n v="8186111"/>
    <n v="5349913"/>
    <s v="4940_B_1501"/>
    <x v="0"/>
    <x v="0"/>
    <n v="120.06699999999999"/>
    <n v="65.75690625"/>
    <n v="65.756923099999995"/>
    <n v="1.6849999994406062E-5"/>
    <m/>
  </r>
  <r>
    <x v="33"/>
    <s v="40143"/>
    <s v="PSO RIVERSIDE JENKS PWR STA"/>
    <n v="8186111"/>
    <n v="5349913"/>
    <s v="4940_B_1501"/>
    <x v="0"/>
    <x v="1"/>
    <n v="0.153"/>
    <n v="0.15295043945"/>
    <n v="0.15295050120199999"/>
    <n v="6.1751999985704131E-8"/>
    <m/>
  </r>
  <r>
    <x v="33"/>
    <s v="40143"/>
    <s v="PSO RIVERSIDE JENKS PWR STA"/>
    <n v="8186111"/>
    <n v="5350213"/>
    <s v="4940_B_1502"/>
    <x v="0"/>
    <x v="0"/>
    <n v="310.92099999999999"/>
    <n v="310.71228124999999"/>
    <n v="310.71254583270002"/>
    <n v="2.6458270002649442E-4"/>
    <m/>
  </r>
  <r>
    <x v="33"/>
    <s v="40143"/>
    <s v="PSO RIVERSIDE JENKS PWR STA"/>
    <n v="8186111"/>
    <n v="5350213"/>
    <s v="4940_B_1502"/>
    <x v="0"/>
    <x v="1"/>
    <n v="0.77800000000000002"/>
    <n v="0.77802667250000002"/>
    <n v="0.77802600810900002"/>
    <n v="-6.6439099999371365E-7"/>
    <m/>
  </r>
  <r>
    <x v="33"/>
    <s v="40143"/>
    <s v="PSO RIVERSIDE JENKS PWR STA"/>
    <n v="8186111"/>
    <n v="72254613"/>
    <s v="4940_G_3"/>
    <x v="0"/>
    <x v="0"/>
    <n v="14.819000000000001"/>
    <n v="14.819007809999899"/>
    <n v="14.8190002801999"/>
    <n v="-7.5297999995171949E-6"/>
    <m/>
  </r>
  <r>
    <x v="33"/>
    <s v="40143"/>
    <s v="PSO RIVERSIDE JENKS PWR STA"/>
    <n v="8186111"/>
    <n v="72254613"/>
    <s v="4940_G_3"/>
    <x v="0"/>
    <x v="1"/>
    <n v="0.08"/>
    <n v="7.9700088500000002E-2"/>
    <n v="7.9700000300000004E-2"/>
    <n v="-8.8199999997984335E-8"/>
    <m/>
  </r>
  <r>
    <x v="33"/>
    <s v="40143"/>
    <s v="PSO RIVERSIDE JENKS PWR STA"/>
    <n v="8186111"/>
    <n v="72254713"/>
    <s v="4940_G_4"/>
    <x v="0"/>
    <x v="0"/>
    <n v="14.45"/>
    <n v="14.449739259999999"/>
    <n v="14.449750230099999"/>
    <n v="1.0970099999951799E-5"/>
    <m/>
  </r>
  <r>
    <x v="33"/>
    <s v="40143"/>
    <s v="PSO RIVERSIDE JENKS PWR STA"/>
    <n v="8186111"/>
    <n v="72254713"/>
    <s v="4940_G_4"/>
    <x v="0"/>
    <x v="1"/>
    <n v="7.9000000000000001E-2"/>
    <n v="7.9050025950000005E-2"/>
    <n v="7.9050000199999998E-2"/>
    <n v="-2.5750000007263019E-8"/>
    <m/>
  </r>
  <r>
    <x v="33"/>
    <s v="40143"/>
    <s v="PSO TULSA PWR STA"/>
    <n v="8416111"/>
    <n v="650113"/>
    <s v="2965_B_1404"/>
    <x v="0"/>
    <x v="0"/>
    <n v="148.483"/>
    <n v="148.3245781"/>
    <n v="148.3246215021"/>
    <n v="4.3402100004641397E-5"/>
    <m/>
  </r>
  <r>
    <x v="33"/>
    <s v="40143"/>
    <s v="PSO TULSA PWR STA"/>
    <n v="8416111"/>
    <n v="650113"/>
    <s v="2965_B_1404"/>
    <x v="0"/>
    <x v="1"/>
    <n v="0.39300000000000002"/>
    <n v="0.39267413330000001"/>
    <n v="0.39267400613999898"/>
    <n v="-1.2716000102885872E-7"/>
    <m/>
  </r>
  <r>
    <x v="33"/>
    <s v="40143"/>
    <s v="PSO TULSA PWR STA"/>
    <n v="8416111"/>
    <n v="650413"/>
    <s v="2965_B_1402"/>
    <x v="0"/>
    <x v="0"/>
    <n v="270.29300000000001"/>
    <n v="268.65287499999999"/>
    <n v="268.65237521009902"/>
    <n v="-4.9978990097088172E-4"/>
    <m/>
  </r>
  <r>
    <x v="33"/>
    <s v="40143"/>
    <s v="PSO TULSA PWR STA"/>
    <n v="8416111"/>
    <n v="650413"/>
    <s v="2965_B_1402"/>
    <x v="0"/>
    <x v="1"/>
    <n v="0.64700000000000002"/>
    <n v="0.64715203850000003"/>
    <n v="0.64715062652099997"/>
    <n v="-1.4119790000544086E-6"/>
    <m/>
  </r>
  <r>
    <x v="33"/>
    <s v="40145"/>
    <s v="ONETA PWR LLC"/>
    <n v="8350011"/>
    <n v="912113"/>
    <s v="55225_G_CTG4"/>
    <x v="0"/>
    <x v="0"/>
    <n v="201.839"/>
    <n v="201.70676560000001"/>
    <n v="201.70655120000001"/>
    <n v="-2.1440000000438886E-4"/>
    <m/>
  </r>
  <r>
    <x v="33"/>
    <s v="40145"/>
    <s v="ONETA PWR LLC"/>
    <n v="8350011"/>
    <n v="912113"/>
    <s v="55225_G_CTG4"/>
    <x v="0"/>
    <x v="1"/>
    <n v="3.8540000000000001"/>
    <n v="3.8535842284999902"/>
    <n v="3.8535905179999999"/>
    <n v="6.2895000096929721E-6"/>
    <m/>
  </r>
  <r>
    <x v="33"/>
    <s v="40145"/>
    <s v="ONETA PWR LLC"/>
    <n v="8350011"/>
    <n v="912213"/>
    <s v="55225_G_CTG1"/>
    <x v="0"/>
    <x v="0"/>
    <n v="178.279"/>
    <n v="178.07420310000001"/>
    <n v="178.07438452999901"/>
    <n v="1.8142999900305767E-4"/>
    <m/>
  </r>
  <r>
    <x v="33"/>
    <s v="40145"/>
    <s v="ONETA PWR LLC"/>
    <n v="8350011"/>
    <n v="912213"/>
    <s v="55225_G_CTG1"/>
    <x v="0"/>
    <x v="1"/>
    <n v="3.2589999999999999"/>
    <n v="3.2592241209999999"/>
    <n v="3.2592265661000002"/>
    <n v="2.4451000002478906E-6"/>
    <m/>
  </r>
  <r>
    <x v="33"/>
    <s v="40145"/>
    <s v="ONETA PWR LLC"/>
    <n v="8350011"/>
    <n v="912313"/>
    <s v="55225_G_CTG3"/>
    <x v="0"/>
    <x v="0"/>
    <n v="200.43899999999999"/>
    <n v="200.43934375000001"/>
    <n v="200.43916279999999"/>
    <n v="-1.8095000001494554E-4"/>
    <m/>
  </r>
  <r>
    <x v="33"/>
    <s v="40145"/>
    <s v="ONETA PWR LLC"/>
    <n v="8350011"/>
    <n v="912313"/>
    <s v="55225_G_CTG3"/>
    <x v="0"/>
    <x v="1"/>
    <n v="3.7240000000000002"/>
    <n v="3.7239599609999998"/>
    <n v="3.7239650100000001"/>
    <n v="5.0490000003122759E-6"/>
    <m/>
  </r>
  <r>
    <x v="33"/>
    <s v="40145"/>
    <s v="ONETA PWR LLC"/>
    <n v="8350011"/>
    <n v="912513"/>
    <s v="55225_G_CTG2"/>
    <x v="0"/>
    <x v="0"/>
    <n v="181.82300000000001"/>
    <n v="181.66121874999999"/>
    <n v="181.661367009999"/>
    <n v="1.4825999900835996E-4"/>
    <m/>
  </r>
  <r>
    <x v="33"/>
    <s v="40145"/>
    <s v="ONETA PWR LLC"/>
    <n v="8350011"/>
    <n v="912513"/>
    <s v="55225_G_CTG2"/>
    <x v="0"/>
    <x v="1"/>
    <n v="3.177"/>
    <n v="3.1772333984999999"/>
    <n v="3.1772365451"/>
    <n v="3.1466000001145744E-6"/>
    <m/>
  </r>
  <r>
    <x v="33"/>
    <s v="40153"/>
    <s v="MOORELAND GNRTNG STA"/>
    <n v="8518611"/>
    <n v="527313"/>
    <s v="3008_B_3"/>
    <x v="0"/>
    <x v="0"/>
    <n v="179.52"/>
    <n v="179.52060939999899"/>
    <n v="179.52062200999899"/>
    <n v="1.2609999998858257E-5"/>
    <m/>
  </r>
  <r>
    <x v="33"/>
    <s v="40153"/>
    <s v="MOORELAND GNRTNG STA"/>
    <n v="8518611"/>
    <n v="527313"/>
    <s v="3008_B_3"/>
    <x v="0"/>
    <x v="1"/>
    <n v="0.752"/>
    <n v="0.75051873800000002"/>
    <n v="0.750520025704"/>
    <n v="1.2877039999859008E-6"/>
    <m/>
  </r>
  <r>
    <x v="33"/>
    <s v="40153"/>
    <s v="MOORELAND GNRTNG STA"/>
    <n v="8518611"/>
    <n v="527413"/>
    <s v="3008_B_2"/>
    <x v="0"/>
    <x v="0"/>
    <n v="281.13099999999997"/>
    <n v="281.13096875000002"/>
    <n v="281.130780491"/>
    <n v="-1.8825900002639173E-4"/>
    <m/>
  </r>
  <r>
    <x v="33"/>
    <s v="40153"/>
    <s v="MOORELAND GNRTNG STA"/>
    <n v="8518611"/>
    <n v="527413"/>
    <s v="3008_B_2"/>
    <x v="0"/>
    <x v="1"/>
    <n v="0.93600000000000005"/>
    <n v="0.93650402850000003"/>
    <n v="0.93650551980109997"/>
    <n v="1.4913010999428877E-6"/>
    <m/>
  </r>
  <r>
    <x v="33"/>
    <s v="40153"/>
    <s v="MOORELAND GNRTNG STA"/>
    <n v="8518611"/>
    <n v="527513"/>
    <s v="3008_B_1"/>
    <x v="0"/>
    <x v="0"/>
    <n v="226.64400000000001"/>
    <n v="226.64398439999999"/>
    <n v="226.64404790009999"/>
    <n v="6.3500099997781945E-5"/>
    <m/>
  </r>
  <r>
    <x v="33"/>
    <s v="40153"/>
    <s v="MOORELAND GNRTNG STA"/>
    <n v="8518611"/>
    <n v="527513"/>
    <s v="3008_B_1"/>
    <x v="0"/>
    <x v="1"/>
    <n v="0.26400000000000001"/>
    <n v="0.26510391234999903"/>
    <n v="0.26510350200029997"/>
    <n v="-4.1034969905373586E-7"/>
    <m/>
  </r>
  <r>
    <x v="34"/>
    <s v="41009"/>
    <s v="Beaver Plant/Port Westward I Plant"/>
    <n v="7393911"/>
    <n v="68311513"/>
    <s v="8073_G_8"/>
    <x v="1"/>
    <x v="0"/>
    <n v="0.3"/>
    <m/>
    <n v="0.300642306108799"/>
    <n v="6.4230610879900674E-4"/>
    <m/>
  </r>
  <r>
    <x v="34"/>
    <s v="41009"/>
    <s v="Beaver Plant/Port Westward I Plant"/>
    <n v="7393911"/>
    <n v="68311513"/>
    <s v="8073_G_8"/>
    <x v="1"/>
    <x v="1"/>
    <n v="1.2999999999999999E-2"/>
    <m/>
    <n v="1.3027833380940001E-2"/>
    <n v="2.7833380940001443E-5"/>
    <m/>
  </r>
  <r>
    <x v="34"/>
    <s v="41009"/>
    <s v="Beaver Plant/Port Westward I Plant"/>
    <n v="7393911"/>
    <n v="68311613"/>
    <s v="8073_G_6"/>
    <x v="1"/>
    <x v="0"/>
    <n v="174"/>
    <m/>
    <n v="174.372529149"/>
    <n v="0.37252914900000178"/>
    <m/>
  </r>
  <r>
    <x v="34"/>
    <s v="41009"/>
    <s v="Beaver Plant/Port Westward I Plant"/>
    <n v="7393911"/>
    <n v="68311613"/>
    <s v="8073_G_6"/>
    <x v="1"/>
    <x v="1"/>
    <n v="2.5319999999999898"/>
    <m/>
    <n v="2.53742096283136"/>
    <n v="5.4209628313701685E-3"/>
    <m/>
  </r>
  <r>
    <x v="34"/>
    <s v="41009"/>
    <s v="Beaver Plant/Port Westward I Plant"/>
    <n v="7393911"/>
    <n v="68311713"/>
    <s v="56227_G_1"/>
    <x v="0"/>
    <x v="0"/>
    <n v="77.302000000000007"/>
    <n v="77.301757800000004"/>
    <n v="77.30169094"/>
    <n v="-6.6860000003998721E-5"/>
    <m/>
  </r>
  <r>
    <x v="34"/>
    <s v="41009"/>
    <s v="Beaver Plant/Port Westward I Plant"/>
    <n v="7393911"/>
    <n v="68311713"/>
    <s v="56227_G_1"/>
    <x v="0"/>
    <x v="1"/>
    <n v="19.757999999999999"/>
    <n v="19.757949219999901"/>
    <n v="19.7579182499999"/>
    <n v="-3.0970000000962727E-5"/>
    <m/>
  </r>
  <r>
    <x v="34"/>
    <s v="41019"/>
    <s v="Dillard"/>
    <n v="8219211"/>
    <n v="68314613"/>
    <s v="50396_B_BLR1"/>
    <x v="1"/>
    <x v="0"/>
    <n v="229.2"/>
    <m/>
    <n v="229.82794320000099"/>
    <n v="0.62794320000099901"/>
    <m/>
  </r>
  <r>
    <x v="34"/>
    <s v="41019"/>
    <s v="Dillard"/>
    <n v="8219211"/>
    <n v="68314613"/>
    <s v="50396_B_BLR1"/>
    <x v="1"/>
    <x v="1"/>
    <n v="13.847"/>
    <m/>
    <n v="13.884935595000099"/>
    <n v="3.7935595000099909E-2"/>
    <m/>
  </r>
  <r>
    <x v="34"/>
    <s v="41019"/>
    <s v="Dillard"/>
    <n v="8219211"/>
    <n v="68314713"/>
    <s v="50396_B_BLR2"/>
    <x v="1"/>
    <x v="0"/>
    <n v="276.95999999999998"/>
    <m/>
    <n v="277.718838239999"/>
    <n v="0.75883823999902233"/>
    <m/>
  </r>
  <r>
    <x v="34"/>
    <s v="41019"/>
    <s v="Dillard"/>
    <n v="8219211"/>
    <n v="68314713"/>
    <s v="50396_B_BLR2"/>
    <x v="1"/>
    <x v="1"/>
    <n v="18.478999999999999"/>
    <m/>
    <n v="18.529627777800101"/>
    <n v="5.0627777800102081E-2"/>
    <m/>
  </r>
  <r>
    <x v="34"/>
    <s v="41019"/>
    <s v="Dillard"/>
    <n v="8219211"/>
    <n v="68314813"/>
    <s v="50396_B_BLR6"/>
    <x v="1"/>
    <x v="0"/>
    <n v="437.6"/>
    <m/>
    <n v="438.79913483999599"/>
    <n v="1.1991348399959634"/>
    <m/>
  </r>
  <r>
    <x v="34"/>
    <s v="41019"/>
    <s v="Dillard"/>
    <n v="8219211"/>
    <n v="68314813"/>
    <s v="50396_B_BLR6"/>
    <x v="1"/>
    <x v="1"/>
    <n v="35.137"/>
    <m/>
    <n v="35.233265378399999"/>
    <n v="9.6265378399998269E-2"/>
    <m/>
  </r>
  <r>
    <x v="34"/>
    <s v="41035"/>
    <s v="Klamath Cogeneration Proj"/>
    <n v="9223711"/>
    <n v="118464113"/>
    <s v="55544_M_GT1"/>
    <x v="0"/>
    <x v="0"/>
    <n v="7.2649999999999899"/>
    <n v="6.9377105715000003"/>
    <n v="1.30828856219999"/>
    <n v="-5.6294220093000105"/>
    <m/>
  </r>
  <r>
    <x v="34"/>
    <s v="41035"/>
    <s v="Klamath Cogeneration Proj"/>
    <n v="9223711"/>
    <n v="118464113"/>
    <s v="55544_M_GT1"/>
    <x v="0"/>
    <x v="1"/>
    <n v="0.157999999999999"/>
    <n v="0.157099920275"/>
    <n v="3.1873500540099901E-2"/>
    <n v="-0.12522641973490009"/>
    <m/>
  </r>
  <r>
    <x v="34"/>
    <s v="41035"/>
    <s v="Klamath Cogeneration Proj"/>
    <n v="9223711"/>
    <n v="118464213"/>
    <s v="55103_M_CT1"/>
    <x v="0"/>
    <x v="0"/>
    <n v="144.86399999999901"/>
    <n v="144.8634375"/>
    <n v="67.623809249999894"/>
    <n v="-77.239628250000109"/>
    <m/>
  </r>
  <r>
    <x v="34"/>
    <s v="41035"/>
    <s v="Klamath Cogeneration Proj"/>
    <n v="9223711"/>
    <n v="118464213"/>
    <s v="55103_M_CT1"/>
    <x v="0"/>
    <x v="1"/>
    <n v="5.6"/>
    <n v="5.5999497070000004"/>
    <n v="2.5689610399899898"/>
    <n v="-3.0309886670100106"/>
    <m/>
  </r>
  <r>
    <x v="34"/>
    <s v="41039"/>
    <s v="Seneca Sustainable Energy, LLC"/>
    <n v="10763611"/>
    <n v="59280213"/>
    <s v="57457_B_1"/>
    <x v="1"/>
    <x v="0"/>
    <n v="142.13999999999899"/>
    <m/>
    <n v="142.37006922379999"/>
    <n v="0.23006922380099581"/>
    <m/>
  </r>
  <r>
    <x v="34"/>
    <s v="41039"/>
    <s v="Seneca Sustainable Energy, LLC"/>
    <n v="10763611"/>
    <n v="59280213"/>
    <s v="57457_B_1"/>
    <x v="1"/>
    <x v="1"/>
    <n v="25.26"/>
    <m/>
    <n v="25.3008865683999"/>
    <n v="4.0886568399898238E-2"/>
    <m/>
  </r>
  <r>
    <x v="34"/>
    <s v="41047"/>
    <s v="Covanta Marion, Inc."/>
    <n v="8057311"/>
    <n v="112375613"/>
    <s v="50630_B_BLR1"/>
    <x v="1"/>
    <x v="0"/>
    <n v="278"/>
    <m/>
    <n v="278.761667399999"/>
    <n v="0.76166739999899846"/>
    <m/>
  </r>
  <r>
    <x v="34"/>
    <s v="41047"/>
    <s v="Covanta Marion, Inc."/>
    <n v="8057311"/>
    <n v="112375613"/>
    <s v="50630_B_BLR1"/>
    <x v="1"/>
    <x v="1"/>
    <n v="24.2"/>
    <m/>
    <n v="24.2662940999999"/>
    <n v="6.629409999990088E-2"/>
    <m/>
  </r>
  <r>
    <x v="34"/>
    <s v="41049"/>
    <s v="Coyote Springs Plant"/>
    <n v="8184111"/>
    <n v="72158213"/>
    <s v="7350_G_1"/>
    <x v="0"/>
    <x v="0"/>
    <n v="77.709000000000003"/>
    <n v="77.484007800000001"/>
    <n v="77.484100419999905"/>
    <n v="9.2619999904286487E-5"/>
    <m/>
  </r>
  <r>
    <x v="34"/>
    <s v="41049"/>
    <s v="Coyote Springs Plant"/>
    <n v="8184111"/>
    <n v="72158213"/>
    <s v="7350_G_1"/>
    <x v="0"/>
    <x v="1"/>
    <n v="3.0880000000000001"/>
    <n v="3.0880954589999998"/>
    <n v="3.0880884998999898"/>
    <n v="-6.9591000100288625E-6"/>
    <m/>
  </r>
  <r>
    <x v="34"/>
    <s v="41049"/>
    <s v="Coyote Springs Plant"/>
    <n v="8184111"/>
    <n v="72158313"/>
    <s v="7350_G_2"/>
    <x v="0"/>
    <x v="0"/>
    <n v="92.03"/>
    <n v="91.674718749999997"/>
    <n v="91.674767419999995"/>
    <n v="4.8669999998196545E-5"/>
    <m/>
  </r>
  <r>
    <x v="34"/>
    <s v="41049"/>
    <s v="Coyote Springs Plant"/>
    <n v="8184111"/>
    <n v="72158313"/>
    <s v="7350_G_2"/>
    <x v="0"/>
    <x v="1"/>
    <n v="3.661"/>
    <n v="3.6609904784999898"/>
    <n v="3.6609775068900001"/>
    <n v="-1.2971609989698152E-5"/>
    <m/>
  </r>
  <r>
    <x v="34"/>
    <s v="41049"/>
    <s v="PGE Boardman"/>
    <n v="8171111"/>
    <n v="126787713"/>
    <s v="58503_G_GEN1"/>
    <x v="1"/>
    <x v="0"/>
    <n v="21.7"/>
    <m/>
    <n v="21.7464605136499"/>
    <n v="4.6460513649901003E-2"/>
    <m/>
  </r>
  <r>
    <x v="34"/>
    <s v="41049"/>
    <s v="PGE Boardman"/>
    <n v="8171111"/>
    <n v="126787713"/>
    <s v="58503_G_GEN1"/>
    <x v="1"/>
    <x v="1"/>
    <n v="10"/>
    <m/>
    <n v="10.02140991013"/>
    <n v="2.1409910130000043E-2"/>
    <m/>
  </r>
  <r>
    <x v="34"/>
    <s v="41049"/>
    <s v="PGE Boardman"/>
    <n v="8171111"/>
    <n v="5385813"/>
    <s v="6106_B_1SG"/>
    <x v="0"/>
    <x v="0"/>
    <n v="1755"/>
    <n v="1878.406125"/>
    <n v="1878.40695800099"/>
    <n v="8.3300099004190997E-4"/>
    <m/>
  </r>
  <r>
    <x v="34"/>
    <s v="41049"/>
    <s v="PGE Boardman"/>
    <n v="8171111"/>
    <n v="5385813"/>
    <s v="6106_B_1SG"/>
    <x v="0"/>
    <x v="1"/>
    <n v="3638"/>
    <n v="3668.14725"/>
    <n v="3668.1451430000002"/>
    <n v="-2.1069999997962441E-3"/>
    <m/>
  </r>
  <r>
    <x v="34"/>
    <s v="41059"/>
    <s v="Hermiston Generating Company, L.P."/>
    <n v="8518911"/>
    <n v="112412313"/>
    <s v="54761_G_GEN1"/>
    <x v="0"/>
    <x v="0"/>
    <n v="59.914000000000001"/>
    <n v="59.881617200000001"/>
    <n v="59.881632719999999"/>
    <n v="1.5519999998048206E-5"/>
    <m/>
  </r>
  <r>
    <x v="34"/>
    <s v="41059"/>
    <s v="Hermiston Generating Company, L.P."/>
    <n v="8518911"/>
    <n v="112412313"/>
    <s v="54761_G_GEN1"/>
    <x v="0"/>
    <x v="1"/>
    <n v="2.1360000000000001"/>
    <n v="2.1356728514999999"/>
    <n v="2.1356680420009901"/>
    <n v="-4.8094990097169443E-6"/>
    <m/>
  </r>
  <r>
    <x v="34"/>
    <s v="41059"/>
    <s v="Hermiston Generating Company, L.P."/>
    <n v="8518911"/>
    <n v="112412413"/>
    <s v="54761_G_GEN3"/>
    <x v="0"/>
    <x v="0"/>
    <n v="65.959000000000003"/>
    <n v="65.797109399999997"/>
    <n v="65.797215929999993"/>
    <n v="1.0652999999649637E-4"/>
    <m/>
  </r>
  <r>
    <x v="34"/>
    <s v="41059"/>
    <s v="Hermiston Generating Company, L.P."/>
    <n v="8518911"/>
    <n v="112412413"/>
    <s v="54761_G_GEN3"/>
    <x v="0"/>
    <x v="1"/>
    <n v="2.35"/>
    <n v="2.3504833985000002"/>
    <n v="2.3504855430999898"/>
    <n v="2.1445999895952639E-6"/>
    <m/>
  </r>
  <r>
    <x v="34"/>
    <s v="41059"/>
    <s v="Hermiston Power"/>
    <n v="1099311"/>
    <n v="68339113"/>
    <s v="55328_G_CTG1"/>
    <x v="0"/>
    <x v="0"/>
    <n v="91.182000000000002"/>
    <n v="91.182124999999999"/>
    <n v="91.182099129999997"/>
    <n v="-2.5870000001759763E-5"/>
    <m/>
  </r>
  <r>
    <x v="34"/>
    <s v="41059"/>
    <s v="Hermiston Power"/>
    <n v="1099311"/>
    <n v="68339113"/>
    <s v="55328_G_CTG1"/>
    <x v="0"/>
    <x v="1"/>
    <n v="3.4710000000000001"/>
    <n v="3.4714472655000002"/>
    <n v="3.4714474989999902"/>
    <n v="2.3349999000998878E-7"/>
    <m/>
  </r>
  <r>
    <x v="34"/>
    <s v="41059"/>
    <s v="Hermiston Power"/>
    <n v="1099311"/>
    <n v="68339213"/>
    <s v="55328_G_CTG2"/>
    <x v="0"/>
    <x v="0"/>
    <n v="92.822999999999993"/>
    <n v="92.822937499999995"/>
    <n v="92.822847919999901"/>
    <n v="-8.9580000093292256E-5"/>
    <m/>
  </r>
  <r>
    <x v="34"/>
    <s v="41059"/>
    <s v="Hermiston Power"/>
    <n v="1099311"/>
    <n v="68339213"/>
    <s v="55328_G_CTG2"/>
    <x v="0"/>
    <x v="1"/>
    <n v="3.4889999999999999"/>
    <n v="3.489257324"/>
    <n v="3.4892650039999902"/>
    <n v="7.6799999901844274E-6"/>
    <m/>
  </r>
  <r>
    <x v="35"/>
    <s v="42001"/>
    <s v="NRG REMA LLC/HAMILTON"/>
    <n v="4713311"/>
    <n v="28152013"/>
    <s v="3109_G_1"/>
    <x v="1"/>
    <x v="0"/>
    <n v="4.5610399999999904"/>
    <m/>
    <n v="4.5612677792880003"/>
    <n v="2.2777928800987723E-4"/>
    <m/>
  </r>
  <r>
    <x v="35"/>
    <s v="42001"/>
    <s v="NRG REMA LLC/HAMILTON"/>
    <n v="4713311"/>
    <n v="28152013"/>
    <s v="3109_G_1"/>
    <x v="1"/>
    <x v="1"/>
    <n v="0.211201263999999"/>
    <m/>
    <n v="0.21121182000522901"/>
    <n v="1.0556005230005772E-5"/>
    <m/>
  </r>
  <r>
    <x v="35"/>
    <s v="42001"/>
    <s v="NRG REMA LLC/ORRTANNA"/>
    <n v="4713411"/>
    <n v="28151913"/>
    <s v="3112_G_1"/>
    <x v="1"/>
    <x v="0"/>
    <n v="4.5610399999999904"/>
    <m/>
    <n v="4.5612677792880003"/>
    <n v="2.2777928800987723E-4"/>
    <m/>
  </r>
  <r>
    <x v="35"/>
    <s v="42001"/>
    <s v="NRG REMA LLC/ORRTANNA"/>
    <n v="4713411"/>
    <n v="28151913"/>
    <s v="3112_G_1"/>
    <x v="1"/>
    <x v="1"/>
    <n v="0.136258879999999"/>
    <m/>
    <n v="0.13626569343289999"/>
    <n v="6.8134329009872374E-6"/>
    <m/>
  </r>
  <r>
    <x v="35"/>
    <s v="42001"/>
    <s v="NRG WHOLESALE GEN LP/HUNTERSTOWN PLT"/>
    <n v="4713111"/>
    <n v="28152513"/>
    <s v="55976_G_101"/>
    <x v="0"/>
    <x v="0"/>
    <n v="39.72"/>
    <n v="16.469255860000001"/>
    <n v="16.469211791999999"/>
    <n v="-4.4068000001118435E-5"/>
    <m/>
  </r>
  <r>
    <x v="35"/>
    <s v="42001"/>
    <s v="NRG WHOLESALE GEN LP/HUNTERSTOWN PLT"/>
    <n v="4713111"/>
    <n v="28152513"/>
    <s v="55976_G_101"/>
    <x v="0"/>
    <x v="1"/>
    <n v="2.88"/>
    <n v="3.2805876464999999"/>
    <n v="3.2805955089999999"/>
    <n v="7.8624999999554746E-6"/>
    <m/>
  </r>
  <r>
    <x v="35"/>
    <s v="42001"/>
    <s v="NRG WHOLESALE GEN LP/HUNTERSTOWN PLT"/>
    <n v="4713111"/>
    <n v="67433413"/>
    <s v="55976_G_401"/>
    <x v="1"/>
    <x v="0"/>
    <n v="0.33435999999999999"/>
    <m/>
    <n v="0.33443159200609901"/>
    <n v="7.159200609901939E-5"/>
    <m/>
  </r>
  <r>
    <x v="35"/>
    <s v="42001"/>
    <s v="NRG WHOLESALE GEN LP/HUNTERSTOWN PLT"/>
    <n v="4713111"/>
    <n v="67433513"/>
    <s v="55976_G_201"/>
    <x v="0"/>
    <x v="0"/>
    <n v="33.979999999999997"/>
    <n v="38.074695310000003"/>
    <n v="38.074614460999904"/>
    <n v="-8.0849000099192381E-5"/>
    <m/>
  </r>
  <r>
    <x v="35"/>
    <s v="42001"/>
    <s v="NRG WHOLESALE GEN LP/HUNTERSTOWN PLT"/>
    <n v="4713111"/>
    <n v="67433513"/>
    <s v="55976_G_201"/>
    <x v="0"/>
    <x v="1"/>
    <n v="2.59"/>
    <n v="3.2813454590000002"/>
    <n v="3.2813530131999999"/>
    <n v="7.5541999997597031E-6"/>
    <m/>
  </r>
  <r>
    <x v="35"/>
    <s v="42001"/>
    <s v="NRG WHOLESALE GEN LP/HUNTERSTOWN PLT"/>
    <n v="4713111"/>
    <n v="67433613"/>
    <s v="55976_G_301"/>
    <x v="0"/>
    <x v="0"/>
    <n v="21.41"/>
    <n v="16.385951169999998"/>
    <n v="16.385789052"/>
    <n v="-1.6211799999865661E-4"/>
    <m/>
  </r>
  <r>
    <x v="35"/>
    <s v="42001"/>
    <s v="NRG WHOLESALE GEN LP/HUNTERSTOWN PLT"/>
    <n v="4713111"/>
    <n v="67433613"/>
    <s v="55976_G_301"/>
    <x v="0"/>
    <x v="1"/>
    <n v="3.08"/>
    <n v="3.2790605469999998"/>
    <n v="3.2790670070000001"/>
    <n v="6.4600000002634772E-6"/>
    <m/>
  </r>
  <r>
    <x v="35"/>
    <s v="42001"/>
    <s v="NRG WHOLESALE GEN LP/HUNTERSTOWN PLT"/>
    <n v="4713111"/>
    <n v="94841513"/>
    <s v="3110_G_1"/>
    <x v="0"/>
    <x v="0"/>
    <n v="5.2197560000000003"/>
    <m/>
    <n v="5.2200167986274"/>
    <n v="2.6079862739969428E-4"/>
    <m/>
  </r>
  <r>
    <x v="35"/>
    <s v="42001"/>
    <s v="NRG WHOLESALE GEN LP/HUNTERSTOWN PLT"/>
    <n v="4713111"/>
    <n v="94841513"/>
    <s v="3110_G_1"/>
    <x v="0"/>
    <x v="1"/>
    <n v="0.37811839200000003"/>
    <m/>
    <n v="0.37813729579630001"/>
    <n v="1.8903796299984954E-5"/>
    <m/>
  </r>
  <r>
    <x v="35"/>
    <s v="42001"/>
    <s v="NRG WHOLESALE GEN LP/HUNTERSTOWN PLT"/>
    <n v="4713111"/>
    <n v="94841613"/>
    <s v="3110_G_2"/>
    <x v="0"/>
    <x v="0"/>
    <n v="5.4951211999999998"/>
    <m/>
    <n v="5.4953957333481904"/>
    <n v="2.7453334819060871E-4"/>
    <m/>
  </r>
  <r>
    <x v="35"/>
    <s v="42001"/>
    <s v="NRG WHOLESALE GEN LP/HUNTERSTOWN PLT"/>
    <n v="4713111"/>
    <n v="94841613"/>
    <s v="3110_G_2"/>
    <x v="0"/>
    <x v="1"/>
    <n v="0.36789897599999899"/>
    <m/>
    <n v="0.36791734689319899"/>
    <n v="1.8370893200003735E-5"/>
    <m/>
  </r>
  <r>
    <x v="35"/>
    <s v="42001"/>
    <s v="NRG WHOLESALE GEN LP/HUNTERSTOWN PLT"/>
    <n v="4713111"/>
    <n v="94841713"/>
    <s v="3110_G_3"/>
    <x v="0"/>
    <x v="0"/>
    <n v="3.0067181999999999"/>
    <m/>
    <n v="3.0068684168822899"/>
    <n v="1.5021688228999963E-4"/>
    <m/>
  </r>
  <r>
    <x v="35"/>
    <s v="42001"/>
    <s v="NRG WHOLESALE GEN LP/HUNTERSTOWN PLT"/>
    <n v="4713111"/>
    <n v="94841713"/>
    <s v="3110_G_3"/>
    <x v="0"/>
    <x v="1"/>
    <n v="0.20779479199999901"/>
    <m/>
    <n v="0.20780516941109001"/>
    <n v="1.0377411091000432E-5"/>
    <m/>
  </r>
  <r>
    <x v="35"/>
    <s v="42003"/>
    <s v="ALLEGHENY ENERGY SUPPLY/SPRINGDALE"/>
    <n v="2990311"/>
    <n v="38213013"/>
    <s v="55196_G_UNT1"/>
    <x v="0"/>
    <x v="0"/>
    <n v="17.5"/>
    <n v="17.524105469999999"/>
    <n v="17.524134089999901"/>
    <n v="2.8619999902446125E-5"/>
    <m/>
  </r>
  <r>
    <x v="35"/>
    <s v="42003"/>
    <s v="ALLEGHENY ENERGY SUPPLY/SPRINGDALE"/>
    <n v="2990311"/>
    <n v="38213013"/>
    <s v="55196_G_UNT1"/>
    <x v="0"/>
    <x v="1"/>
    <n v="0.14000000000000001"/>
    <n v="0.13704566955"/>
    <n v="0.13704550099999999"/>
    <n v="-1.6855000001259057E-7"/>
    <m/>
  </r>
  <r>
    <x v="35"/>
    <s v="42003"/>
    <s v="ALLEGHENY ENERGY SUPPLY/SPRINGDALE"/>
    <n v="2990311"/>
    <n v="38213113"/>
    <s v="55196_G_UNT2"/>
    <x v="0"/>
    <x v="0"/>
    <n v="15.6"/>
    <n v="15.53391504"/>
    <n v="15.533920000999901"/>
    <n v="4.9609999006605676E-6"/>
    <m/>
  </r>
  <r>
    <x v="35"/>
    <s v="42003"/>
    <s v="ALLEGHENY ENERGY SUPPLY/SPRINGDALE"/>
    <n v="2990311"/>
    <n v="38213113"/>
    <s v="55196_G_UNT2"/>
    <x v="0"/>
    <x v="1"/>
    <n v="0.13"/>
    <n v="0.13104862975000001"/>
    <n v="0.13104850060000001"/>
    <n v="-1.291500000000223E-7"/>
    <m/>
  </r>
  <r>
    <x v="35"/>
    <s v="42003"/>
    <s v="ALLEGHENY ENERGY SUPPLY/SPRINGDALE"/>
    <n v="2990311"/>
    <n v="38213213"/>
    <s v="55710_G_UNT3"/>
    <x v="0"/>
    <x v="0"/>
    <n v="60"/>
    <n v="59.927218750000002"/>
    <n v="59.927458440000002"/>
    <n v="2.3969000000079177E-4"/>
    <m/>
  </r>
  <r>
    <x v="35"/>
    <s v="42003"/>
    <s v="ALLEGHENY ENERGY SUPPLY/SPRINGDALE"/>
    <n v="2990311"/>
    <n v="38213213"/>
    <s v="55710_G_UNT3"/>
    <x v="0"/>
    <x v="1"/>
    <n v="4.43"/>
    <n v="4.4269990234999996"/>
    <n v="4.4269939999999997"/>
    <n v="-5.0234999999787533E-6"/>
    <m/>
  </r>
  <r>
    <x v="35"/>
    <s v="42003"/>
    <s v="ALLEGHENY ENERGY SUPPLY/SPRINGDALE"/>
    <n v="2990311"/>
    <n v="38213313"/>
    <s v="55710_G_UNT4"/>
    <x v="0"/>
    <x v="0"/>
    <n v="60.2"/>
    <n v="60.256433599999902"/>
    <n v="60.256435209999999"/>
    <n v="1.6100000976848605E-6"/>
    <m/>
  </r>
  <r>
    <x v="35"/>
    <s v="42003"/>
    <s v="ALLEGHENY ENERGY SUPPLY/SPRINGDALE"/>
    <n v="2990311"/>
    <n v="38213313"/>
    <s v="55710_G_UNT4"/>
    <x v="0"/>
    <x v="1"/>
    <n v="4.46"/>
    <n v="4.4581103515000002"/>
    <n v="4.4581215009999902"/>
    <n v="1.1149499989926426E-5"/>
    <m/>
  </r>
  <r>
    <x v="35"/>
    <s v="42003"/>
    <s v="NRG MIDWEST LP/CHESWICK"/>
    <n v="8404811"/>
    <n v="98945613"/>
    <s v="8226_B_1"/>
    <x v="0"/>
    <x v="0"/>
    <n v="4220.6959999999999"/>
    <n v="4220.6715000000004"/>
    <n v="4220.6717191653397"/>
    <n v="2.191653393310844E-4"/>
    <m/>
  </r>
  <r>
    <x v="35"/>
    <s v="42003"/>
    <s v="NRG MIDWEST LP/CHESWICK"/>
    <n v="8404811"/>
    <n v="98945613"/>
    <s v="8226_B_1"/>
    <x v="0"/>
    <x v="1"/>
    <n v="2090.6021999999998"/>
    <n v="2090.5605"/>
    <n v="2090.55652976281"/>
    <n v="-3.9702371900602884E-3"/>
    <m/>
  </r>
  <r>
    <x v="35"/>
    <s v="42003"/>
    <s v="NRG POWER MIDWEST L.P../BRUNOT ISLE POWER PLT"/>
    <n v="8404911"/>
    <n v="361613"/>
    <s v="3096_G_3"/>
    <x v="0"/>
    <x v="0"/>
    <n v="4.1100000000000003"/>
    <n v="4.1114716795000001"/>
    <n v="4.1114690019999998"/>
    <n v="-2.6775000003809168E-6"/>
    <m/>
  </r>
  <r>
    <x v="35"/>
    <s v="42003"/>
    <s v="NRG POWER MIDWEST L.P../BRUNOT ISLE POWER PLT"/>
    <n v="8404911"/>
    <n v="361613"/>
    <s v="3096_G_3"/>
    <x v="0"/>
    <x v="1"/>
    <n v="7.0000000000000007E-2"/>
    <n v="6.8597518900000001E-2"/>
    <n v="6.85975001E-2"/>
    <n v="-1.880000000120674E-8"/>
    <m/>
  </r>
  <r>
    <x v="35"/>
    <s v="42003"/>
    <s v="NRG POWER MIDWEST L.P../BRUNOT ISLE POWER PLT"/>
    <n v="8404911"/>
    <n v="361713"/>
    <s v="3096_G_2A"/>
    <x v="0"/>
    <x v="0"/>
    <n v="2.93"/>
    <n v="2.91931396499999"/>
    <n v="2.9193142110000001"/>
    <n v="2.4600001014007944E-7"/>
    <m/>
  </r>
  <r>
    <x v="35"/>
    <s v="42003"/>
    <s v="NRG POWER MIDWEST L.P../BRUNOT ISLE POWER PLT"/>
    <n v="8404911"/>
    <n v="361713"/>
    <s v="3096_G_2A"/>
    <x v="0"/>
    <x v="1"/>
    <n v="0.06"/>
    <n v="5.67380103999999E-2"/>
    <n v="5.6738009299999899E-2"/>
    <n v="-1.1000000008087873E-9"/>
    <m/>
  </r>
  <r>
    <x v="35"/>
    <s v="42003"/>
    <s v="NRG POWER MIDWEST L.P../BRUNOT ISLE POWER PLT"/>
    <n v="8404911"/>
    <n v="361913"/>
    <s v="3096_G_2B"/>
    <x v="0"/>
    <x v="0"/>
    <n v="2.42"/>
    <n v="2.4149802244999998"/>
    <n v="2.4149794720000002"/>
    <n v="-7.5249999964555059E-7"/>
    <m/>
  </r>
  <r>
    <x v="35"/>
    <s v="42003"/>
    <s v="NRG POWER MIDWEST L.P../BRUNOT ISLE POWER PLT"/>
    <n v="8404911"/>
    <n v="361913"/>
    <s v="3096_G_2B"/>
    <x v="0"/>
    <x v="1"/>
    <n v="7.0000000000000007E-2"/>
    <n v="5.0708499900000002E-2"/>
    <n v="5.0708499999999899E-2"/>
    <n v="9.9999897251734637E-11"/>
    <m/>
  </r>
  <r>
    <x v="35"/>
    <s v="42003"/>
    <s v="NRG POWER MIDWEST L.P../BRUNOT ISLE POWER PLT"/>
    <n v="8404911"/>
    <n v="98943513"/>
    <s v="3096_G_1A"/>
    <x v="0"/>
    <x v="0"/>
    <n v="0.42"/>
    <m/>
    <n v="0.42000002460000002"/>
    <n v="2.4600000037011682E-8"/>
    <m/>
  </r>
  <r>
    <x v="35"/>
    <s v="42003"/>
    <s v="NRG POWER MIDWEST L.P../BRUNOT ISLE POWER PLT"/>
    <n v="8404911"/>
    <n v="98943513"/>
    <s v="3096_G_1A"/>
    <x v="0"/>
    <x v="1"/>
    <n v="0.04"/>
    <m/>
    <n v="3.9999999539999997E-2"/>
    <n v="-4.6000000336610114E-10"/>
    <m/>
  </r>
  <r>
    <x v="35"/>
    <s v="42005"/>
    <s v="ARMSTRONG POWER/S BEND"/>
    <n v="3866811"/>
    <n v="37160913"/>
    <s v="55347_G_3"/>
    <x v="0"/>
    <x v="0"/>
    <n v="49.292999999999999"/>
    <n v="49.293429689999897"/>
    <n v="49.2934431199999"/>
    <n v="1.3430000002756515E-5"/>
    <m/>
  </r>
  <r>
    <x v="35"/>
    <s v="42005"/>
    <s v="ARMSTRONG POWER/S BEND"/>
    <n v="3866811"/>
    <n v="37160913"/>
    <s v="55347_G_3"/>
    <x v="0"/>
    <x v="1"/>
    <n v="0.7"/>
    <n v="0.93355151349999999"/>
    <n v="0.93355205819999998"/>
    <n v="5.4469999999362528E-7"/>
    <m/>
  </r>
  <r>
    <x v="35"/>
    <s v="42005"/>
    <s v="ARMSTRONG POWER/S BEND"/>
    <n v="3866811"/>
    <n v="37161113"/>
    <s v="55347_G_1"/>
    <x v="0"/>
    <x v="0"/>
    <n v="44.787999999999997"/>
    <n v="44.787605470000003"/>
    <n v="44.787578240999899"/>
    <n v="-2.7229000103545786E-5"/>
    <m/>
  </r>
  <r>
    <x v="35"/>
    <s v="42005"/>
    <s v="ARMSTRONG POWER/S BEND"/>
    <n v="3866811"/>
    <n v="37161113"/>
    <s v="55347_G_1"/>
    <x v="0"/>
    <x v="1"/>
    <n v="1"/>
    <n v="0.91344097899999899"/>
    <n v="0.91344153839999898"/>
    <n v="5.5939999998866341E-7"/>
    <m/>
  </r>
  <r>
    <x v="35"/>
    <s v="42005"/>
    <s v="ARMSTRONG POWER/S BEND"/>
    <n v="3866811"/>
    <n v="37161213"/>
    <s v="55347_G_2"/>
    <x v="0"/>
    <x v="0"/>
    <n v="45.92"/>
    <n v="45.920308595000002"/>
    <n v="45.92027521"/>
    <n v="-3.3385000001828757E-5"/>
    <m/>
  </r>
  <r>
    <x v="35"/>
    <s v="42005"/>
    <s v="ARMSTRONG POWER/S BEND"/>
    <n v="3866811"/>
    <n v="37161213"/>
    <s v="55347_G_2"/>
    <x v="0"/>
    <x v="1"/>
    <n v="0.7"/>
    <n v="0.92087976049999998"/>
    <n v="0.9208790577"/>
    <n v="-7.0279999997424625E-7"/>
    <m/>
  </r>
  <r>
    <x v="35"/>
    <s v="42005"/>
    <s v="ARMSTRONG POWER/S BEND"/>
    <n v="3866811"/>
    <n v="37161313"/>
    <s v="55347_G_4"/>
    <x v="0"/>
    <x v="0"/>
    <n v="41.241999999999997"/>
    <n v="41.170476559999997"/>
    <n v="41.170480140000002"/>
    <n v="3.5800000048880065E-6"/>
    <m/>
  </r>
  <r>
    <x v="35"/>
    <s v="42005"/>
    <s v="ARMSTRONG POWER/S BEND"/>
    <n v="3866811"/>
    <n v="37161313"/>
    <s v="55347_G_4"/>
    <x v="0"/>
    <x v="1"/>
    <n v="1.4"/>
    <n v="0.84529290749999997"/>
    <n v="0.84529353730000001"/>
    <n v="6.298000000404258E-7"/>
    <m/>
  </r>
  <r>
    <x v="35"/>
    <s v="42005"/>
    <s v="GENON NE MGMT CO/KEYSTONE STA"/>
    <n v="3866111"/>
    <n v="37164513"/>
    <s v="3136_B_2"/>
    <x v="0"/>
    <x v="0"/>
    <n v="6684.4503999999997"/>
    <n v="6712.2214999999997"/>
    <n v="6712.2159296488098"/>
    <n v="-5.5703511898173019E-3"/>
    <m/>
  </r>
  <r>
    <x v="35"/>
    <s v="42005"/>
    <s v="GENON NE MGMT CO/KEYSTONE STA"/>
    <n v="3866111"/>
    <n v="37164513"/>
    <s v="3136_B_2"/>
    <x v="0"/>
    <x v="1"/>
    <n v="10779.8"/>
    <n v="10800.468999999999"/>
    <n v="10800.469692000001"/>
    <n v="6.9200000143609941E-4"/>
    <m/>
  </r>
  <r>
    <x v="35"/>
    <s v="42005"/>
    <s v="GENON NE MGMT CO/KEYSTONE STA"/>
    <n v="3866111"/>
    <n v="37164713"/>
    <s v="3136_B_1"/>
    <x v="0"/>
    <x v="0"/>
    <n v="6667.8612000000003"/>
    <n v="6668.2889999999998"/>
    <n v="6668.2870735186098"/>
    <n v="-1.9264813900008448E-3"/>
    <m/>
  </r>
  <r>
    <x v="35"/>
    <s v="42005"/>
    <s v="GENON NE MGMT CO/KEYSTONE STA"/>
    <n v="3866111"/>
    <n v="37164713"/>
    <s v="3136_B_1"/>
    <x v="0"/>
    <x v="1"/>
    <n v="11595.5"/>
    <n v="11593.308999999999"/>
    <n v="11593.336286"/>
    <n v="2.7286000000458444E-2"/>
    <m/>
  </r>
  <r>
    <x v="35"/>
    <s v="42005"/>
    <s v="GENON NE MGMT CO/KEYSTONE STA"/>
    <n v="3866111"/>
    <n v="37164813"/>
    <s v="3136_G_4"/>
    <x v="1"/>
    <x v="0"/>
    <n v="0.87"/>
    <m/>
    <n v="0.87004346594249904"/>
    <n v="4.3465942499043564E-5"/>
    <m/>
  </r>
  <r>
    <x v="35"/>
    <s v="42005"/>
    <s v="GENON NE MGMT CO/KEYSTONE STA"/>
    <n v="3866111"/>
    <n v="37165013"/>
    <s v="3136_G_3"/>
    <x v="1"/>
    <x v="0"/>
    <n v="0.41"/>
    <m/>
    <n v="0.41002047056090002"/>
    <n v="2.0470560900043289E-5"/>
    <m/>
  </r>
  <r>
    <x v="35"/>
    <s v="42005"/>
    <s v="GENON NE MGMT CO/KEYSTONE STA"/>
    <n v="3866111"/>
    <n v="37165113"/>
    <s v="3136_G_5"/>
    <x v="1"/>
    <x v="0"/>
    <n v="0.34"/>
    <m/>
    <n v="0.34001698104649902"/>
    <n v="1.6981046498998342E-5"/>
    <m/>
  </r>
  <r>
    <x v="35"/>
    <s v="42005"/>
    <s v="GENON NE MGMT CO/KEYSTONE STA"/>
    <n v="3866111"/>
    <n v="37165513"/>
    <s v="3136_G_6"/>
    <x v="1"/>
    <x v="0"/>
    <n v="0.41"/>
    <m/>
    <n v="0.41002047056090002"/>
    <n v="2.0470560900043289E-5"/>
    <m/>
  </r>
  <r>
    <x v="35"/>
    <s v="42007"/>
    <s v="FIRSTENERGY GEN LLC/BRUCE MANSFIELD PLT"/>
    <n v="3853711"/>
    <n v="37815013"/>
    <s v="6094_B_1"/>
    <x v="0"/>
    <x v="0"/>
    <n v="2185.3015999999998"/>
    <n v="2185.4205000000002"/>
    <n v="2185.4197390494901"/>
    <n v="-7.6095051008451264E-4"/>
    <m/>
  </r>
  <r>
    <x v="35"/>
    <s v="42007"/>
    <s v="FIRSTENERGY GEN LLC/BRUCE MANSFIELD PLT"/>
    <n v="3853711"/>
    <n v="37815013"/>
    <s v="6094_B_1"/>
    <x v="0"/>
    <x v="1"/>
    <n v="3994.1"/>
    <n v="3994.0822499999999"/>
    <n v="3994.0817909999901"/>
    <n v="-4.5900000986875966E-4"/>
    <m/>
  </r>
  <r>
    <x v="35"/>
    <s v="42007"/>
    <s v="FIRSTENERGY GEN LLC/BRUCE MANSFIELD PLT"/>
    <n v="3853711"/>
    <n v="37815113"/>
    <s v="6094_B_2"/>
    <x v="0"/>
    <x v="0"/>
    <n v="2583.5005999999998"/>
    <n v="2583.3487500000001"/>
    <n v="2583.3513675069998"/>
    <n v="2.6175069997407263E-3"/>
    <m/>
  </r>
  <r>
    <x v="35"/>
    <s v="42007"/>
    <s v="FIRSTENERGY GEN LLC/BRUCE MANSFIELD PLT"/>
    <n v="3853711"/>
    <n v="37815113"/>
    <s v="6094_B_2"/>
    <x v="0"/>
    <x v="1"/>
    <n v="4376.2"/>
    <n v="4376.1554999999998"/>
    <n v="4376.15805799999"/>
    <n v="2.5579999901310657E-3"/>
    <m/>
  </r>
  <r>
    <x v="35"/>
    <s v="42007"/>
    <s v="FIRSTENERGY GEN LLC/BRUCE MANSFIELD PLT"/>
    <n v="3853711"/>
    <n v="37815213"/>
    <s v="6094_B_3"/>
    <x v="0"/>
    <x v="0"/>
    <n v="4359.6959999999999"/>
    <n v="4359.7539999999999"/>
    <n v="4359.76783133561"/>
    <n v="1.3831335610120732E-2"/>
    <m/>
  </r>
  <r>
    <x v="35"/>
    <s v="42007"/>
    <s v="FIRSTENERGY GEN LLC/BRUCE MANSFIELD PLT"/>
    <n v="3853711"/>
    <n v="37815213"/>
    <s v="6094_B_3"/>
    <x v="0"/>
    <x v="1"/>
    <n v="7927.4"/>
    <n v="7927.3379999999997"/>
    <n v="7927.3166549999996"/>
    <n v="-2.1345000000110304E-2"/>
    <m/>
  </r>
  <r>
    <x v="35"/>
    <s v="42011"/>
    <s v="NRG REMA LLC/TITUS GEN STA"/>
    <n v="3857011"/>
    <n v="37799613"/>
    <s v="3115_G_5"/>
    <x v="1"/>
    <x v="0"/>
    <n v="1.65855999999999"/>
    <m/>
    <n v="1.6586429499952899"/>
    <n v="8.2949995299896884E-5"/>
    <m/>
  </r>
  <r>
    <x v="35"/>
    <s v="42011"/>
    <s v="NRG REMA LLC/TITUS GEN STA"/>
    <n v="3857011"/>
    <n v="37799613"/>
    <s v="3115_G_5"/>
    <x v="1"/>
    <x v="1"/>
    <n v="0.37811839200000003"/>
    <m/>
    <n v="0.37813729579630001"/>
    <n v="1.8903796299984954E-5"/>
    <m/>
  </r>
  <r>
    <x v="35"/>
    <s v="42011"/>
    <s v="NRG REMA LLC/TITUS GEN STA"/>
    <n v="3857011"/>
    <n v="37800113"/>
    <s v="3115_G_4"/>
    <x v="1"/>
    <x v="0"/>
    <n v="1.4191199999999999"/>
    <m/>
    <n v="1.4191908639149999"/>
    <n v="7.086391499999678E-5"/>
    <m/>
  </r>
  <r>
    <x v="35"/>
    <s v="42011"/>
    <s v="NRG REMA LLC/TITUS GEN STA"/>
    <n v="3857011"/>
    <n v="37800113"/>
    <s v="3115_G_4"/>
    <x v="1"/>
    <x v="1"/>
    <n v="0.299769535999999"/>
    <m/>
    <n v="0.2997845207091"/>
    <n v="1.4984709100995808E-5"/>
    <m/>
  </r>
  <r>
    <x v="35"/>
    <s v="42011"/>
    <s v="ONTELAUNEE POWER OPR CO LLC/ONTELAUNEE PLT"/>
    <n v="3872411"/>
    <n v="37780113"/>
    <s v="55193_G_CTG1"/>
    <x v="0"/>
    <x v="0"/>
    <n v="42.2"/>
    <n v="49.829597655000001"/>
    <n v="49.8295628999999"/>
    <n v="-3.4755000100972211E-5"/>
    <m/>
  </r>
  <r>
    <x v="35"/>
    <s v="42011"/>
    <s v="ONTELAUNEE POWER OPR CO LLC/ONTELAUNEE PLT"/>
    <n v="3872411"/>
    <n v="37780113"/>
    <s v="55193_G_CTG1"/>
    <x v="0"/>
    <x v="1"/>
    <n v="3.8"/>
    <n v="4.4119326169999997"/>
    <n v="4.4119335039999896"/>
    <n v="8.8699998990193762E-7"/>
    <m/>
  </r>
  <r>
    <x v="35"/>
    <s v="42011"/>
    <s v="ONTELAUNEE POWER OPR CO LLC/ONTELAUNEE PLT"/>
    <n v="3872411"/>
    <n v="37780213"/>
    <s v="55193_G_CTG2"/>
    <x v="0"/>
    <x v="0"/>
    <n v="41.9"/>
    <n v="51.921261700000002"/>
    <n v="51.921277600000003"/>
    <n v="1.5900000001067838E-5"/>
    <m/>
  </r>
  <r>
    <x v="35"/>
    <s v="42011"/>
    <s v="ONTELAUNEE POWER OPR CO LLC/ONTELAUNEE PLT"/>
    <n v="3872411"/>
    <n v="37780213"/>
    <s v="55193_G_CTG2"/>
    <x v="0"/>
    <x v="1"/>
    <n v="3.8"/>
    <n v="4.3453754885000002"/>
    <n v="4.3453660049999998"/>
    <n v="-9.4835000004067638E-6"/>
    <m/>
  </r>
  <r>
    <x v="35"/>
    <s v="42011"/>
    <s v="PIONEER CROSSING ENERGY LLC/EXETER"/>
    <n v="12791811"/>
    <n v="67407813"/>
    <s v="56957_G_LFG1"/>
    <x v="1"/>
    <x v="0"/>
    <n v="36.032499999999999"/>
    <m/>
    <n v="36.133384239999998"/>
    <n v="0.10088423999999918"/>
    <m/>
  </r>
  <r>
    <x v="35"/>
    <s v="42011"/>
    <s v="PIONEER CROSSING ENERGY LLC/EXETER"/>
    <n v="12791811"/>
    <n v="67407813"/>
    <s v="56957_G_LFG1"/>
    <x v="1"/>
    <x v="1"/>
    <n v="48.517000000000003"/>
    <m/>
    <n v="48.652835959999997"/>
    <n v="0.13583595999999432"/>
    <m/>
  </r>
  <r>
    <x v="35"/>
    <s v="42011"/>
    <s v="UNITED CORRSTACK LLC/READING"/>
    <n v="3872711"/>
    <n v="94876413"/>
    <s v="58023_B_1"/>
    <x v="1"/>
    <x v="0"/>
    <n v="46.3462999999999"/>
    <m/>
    <n v="46.473252600000002"/>
    <n v="0.12695260000010222"/>
    <m/>
  </r>
  <r>
    <x v="35"/>
    <s v="42011"/>
    <s v="UNITED CORRSTACK LLC/READING"/>
    <n v="3872711"/>
    <n v="94876413"/>
    <s v="58023_B_1"/>
    <x v="1"/>
    <x v="1"/>
    <n v="12.1120999999999"/>
    <m/>
    <n v="12.145285439999901"/>
    <n v="3.3185440000000455E-2"/>
    <m/>
  </r>
  <r>
    <x v="35"/>
    <s v="42017"/>
    <s v="EXELON GENERATION CO/CROYDON GEN STA"/>
    <n v="8004311"/>
    <n v="5056413"/>
    <s v="8012_G_11"/>
    <x v="0"/>
    <x v="0"/>
    <n v="2"/>
    <n v="2.0006000975"/>
    <n v="2.0005999999999999"/>
    <n v="-9.7500000073580395E-8"/>
    <m/>
  </r>
  <r>
    <x v="35"/>
    <s v="42017"/>
    <s v="EXELON GENERATION CO/CROYDON GEN STA"/>
    <n v="8004311"/>
    <n v="5056413"/>
    <s v="8012_G_11"/>
    <x v="0"/>
    <x v="1"/>
    <n v="2.37"/>
    <n v="0.62454998799999994"/>
    <n v="0.62455002000000004"/>
    <n v="3.2000000094178915E-8"/>
    <m/>
  </r>
  <r>
    <x v="35"/>
    <s v="42017"/>
    <s v="EXELON GENERATION CO/CROYDON GEN STA"/>
    <n v="8004311"/>
    <n v="5056513"/>
    <s v="8012_G_12"/>
    <x v="0"/>
    <x v="0"/>
    <n v="4.0549999999999997"/>
    <n v="4.0546501465000002"/>
    <n v="4.0546502000000002"/>
    <n v="5.349999998571775E-8"/>
    <m/>
  </r>
  <r>
    <x v="35"/>
    <s v="42017"/>
    <s v="EXELON GENERATION CO/CROYDON GEN STA"/>
    <n v="8004311"/>
    <n v="5056513"/>
    <s v="8012_G_12"/>
    <x v="0"/>
    <x v="1"/>
    <n v="2.0703999999999998"/>
    <n v="1.26600024399999"/>
    <n v="1.26600004"/>
    <n v="-2.0399999001163849E-7"/>
    <m/>
  </r>
  <r>
    <x v="35"/>
    <s v="42017"/>
    <s v="EXELON GENERATION CO/CROYDON GEN STA"/>
    <n v="8004311"/>
    <n v="5056613"/>
    <s v="8012_G_22"/>
    <x v="0"/>
    <x v="0"/>
    <n v="2.9119999999999999"/>
    <n v="2.911500244"/>
    <n v="2.9115000000000002"/>
    <n v="-2.4399999976054687E-7"/>
    <m/>
  </r>
  <r>
    <x v="35"/>
    <s v="42017"/>
    <s v="EXELON GENERATION CO/CROYDON GEN STA"/>
    <n v="8004311"/>
    <n v="5056613"/>
    <s v="8012_G_22"/>
    <x v="0"/>
    <x v="1"/>
    <n v="2.2702"/>
    <n v="0.90905004899999997"/>
    <n v="0.90905002000000001"/>
    <n v="-2.8999999956980105E-8"/>
    <m/>
  </r>
  <r>
    <x v="35"/>
    <s v="42017"/>
    <s v="EXELON GENERATION CO/CROYDON GEN STA"/>
    <n v="8004311"/>
    <n v="5056813"/>
    <s v="8012_G_41"/>
    <x v="0"/>
    <x v="0"/>
    <n v="2.1"/>
    <n v="2.0597001954999898"/>
    <n v="2.0597002199999999"/>
    <n v="2.4500010020744867E-8"/>
    <m/>
  </r>
  <r>
    <x v="35"/>
    <s v="42017"/>
    <s v="EXELON GENERATION CO/CROYDON GEN STA"/>
    <n v="8004311"/>
    <n v="5056813"/>
    <s v="8012_G_41"/>
    <x v="0"/>
    <x v="1"/>
    <n v="1.4914000000000001"/>
    <n v="0.64304998800000002"/>
    <n v="0.64305000000000001"/>
    <n v="1.199999999368373E-8"/>
    <m/>
  </r>
  <r>
    <x v="35"/>
    <s v="42017"/>
    <s v="EXELON GENERATION CO/CROYDON GEN STA"/>
    <n v="8004311"/>
    <n v="5056913"/>
    <s v="8012_G_42"/>
    <x v="0"/>
    <x v="0"/>
    <n v="1.8"/>
    <n v="1.7681999509999999"/>
    <n v="1.7682"/>
    <n v="4.900000005747529E-8"/>
    <m/>
  </r>
  <r>
    <x v="35"/>
    <s v="42017"/>
    <s v="EXELON GENERATION CO/CROYDON GEN STA"/>
    <n v="8004311"/>
    <n v="5056913"/>
    <s v="8012_G_42"/>
    <x v="0"/>
    <x v="1"/>
    <n v="1.8146"/>
    <n v="0.55200000000000005"/>
    <n v="0.55200000000000005"/>
    <n v="0"/>
    <m/>
  </r>
  <r>
    <x v="35"/>
    <s v="42017"/>
    <s v="EXELON GENERATION CO/CROYDON GEN STA"/>
    <n v="8004311"/>
    <n v="5057013"/>
    <s v="8012_G_21"/>
    <x v="0"/>
    <x v="0"/>
    <n v="4.0039999999999996"/>
    <n v="4.0036005860000001"/>
    <n v="4.0036000200000004"/>
    <n v="-5.6599999975759374E-7"/>
    <m/>
  </r>
  <r>
    <x v="35"/>
    <s v="42017"/>
    <s v="EXELON GENERATION CO/CROYDON GEN STA"/>
    <n v="8004311"/>
    <n v="5057013"/>
    <s v="8012_G_21"/>
    <x v="0"/>
    <x v="1"/>
    <n v="1.4798"/>
    <n v="1.2500500489999999"/>
    <n v="1.25005002"/>
    <n v="-2.8999999956980105E-8"/>
    <m/>
  </r>
  <r>
    <x v="35"/>
    <s v="42017"/>
    <s v="EXELON GENERATION CO/CROYDON GEN STA"/>
    <n v="8004311"/>
    <n v="5057113"/>
    <s v="8012_G_31"/>
    <x v="0"/>
    <x v="0"/>
    <n v="2.8420000000000001"/>
    <n v="2.8423999025"/>
    <n v="2.8424"/>
    <n v="9.7500000073580395E-8"/>
    <m/>
  </r>
  <r>
    <x v="35"/>
    <s v="42017"/>
    <s v="EXELON GENERATION CO/CROYDON GEN STA"/>
    <n v="8004311"/>
    <n v="5057113"/>
    <s v="8012_G_31"/>
    <x v="0"/>
    <x v="1"/>
    <n v="1.655"/>
    <n v="0.8874000245"/>
    <n v="0.88740001999999996"/>
    <n v="-4.5000000392647621E-9"/>
    <m/>
  </r>
  <r>
    <x v="35"/>
    <s v="42017"/>
    <s v="EXELON GENERATION CO/CROYDON GEN STA"/>
    <n v="8004311"/>
    <n v="67414613"/>
    <s v="8012_G_32"/>
    <x v="0"/>
    <x v="0"/>
    <n v="3.6269999999999998"/>
    <n v="3.6267497560000002"/>
    <n v="3.6267500020000001"/>
    <n v="2.4599999992602761E-7"/>
    <m/>
  </r>
  <r>
    <x v="35"/>
    <s v="42017"/>
    <s v="EXELON GENERATION CO/CROYDON GEN STA"/>
    <n v="8004311"/>
    <n v="67414613"/>
    <s v="8012_G_32"/>
    <x v="0"/>
    <x v="1"/>
    <n v="1.466"/>
    <n v="1.1323500975"/>
    <n v="1.13235"/>
    <n v="-9.7500000073580395E-8"/>
    <m/>
  </r>
  <r>
    <x v="35"/>
    <s v="42017"/>
    <s v="EXELON GENERATION CO/FAIRLESS HILLS GEN STA"/>
    <n v="7410911"/>
    <n v="10377613"/>
    <s v="7701_B_4"/>
    <x v="0"/>
    <x v="0"/>
    <n v="60.302"/>
    <n v="60.3025156"/>
    <n v="60.302308609999997"/>
    <n v="-2.0699000000234946E-4"/>
    <m/>
  </r>
  <r>
    <x v="35"/>
    <s v="42017"/>
    <s v="EXELON GENERATION CO/FAIRLESS HILLS GEN STA"/>
    <n v="7410911"/>
    <n v="10377613"/>
    <s v="7701_B_4"/>
    <x v="0"/>
    <x v="1"/>
    <n v="37.817"/>
    <n v="37.816917969999999"/>
    <n v="37.816948539999999"/>
    <n v="3.0569999999841002E-5"/>
    <m/>
  </r>
  <r>
    <x v="35"/>
    <s v="42017"/>
    <s v="EXELON GENERATION CO/FAIRLESS HILLS GEN STA"/>
    <n v="7410911"/>
    <n v="10377713"/>
    <s v="7701_B_5"/>
    <x v="0"/>
    <x v="0"/>
    <n v="62.646000000000001"/>
    <n v="62.160710950000002"/>
    <n v="62.160714710000001"/>
    <n v="3.7599999984649912E-6"/>
    <m/>
  </r>
  <r>
    <x v="35"/>
    <s v="42017"/>
    <s v="EXELON GENERATION CO/FAIRLESS HILLS GEN STA"/>
    <n v="7410911"/>
    <n v="10377713"/>
    <s v="7701_B_5"/>
    <x v="0"/>
    <x v="1"/>
    <n v="42.283000000000001"/>
    <n v="42.28260547"/>
    <n v="42.282600109999997"/>
    <n v="-5.3600000029518924E-6"/>
    <m/>
  </r>
  <r>
    <x v="35"/>
    <s v="42017"/>
    <s v="EXELON GENERATION CO/FALLS TWP PEAK PWR PLT"/>
    <n v="2878411"/>
    <n v="37949413"/>
    <s v="3162_G_3"/>
    <x v="0"/>
    <x v="0"/>
    <n v="2.2399903999999999"/>
    <m/>
    <n v="2.2401024835536001"/>
    <n v="1.1208355360015076E-4"/>
    <m/>
  </r>
  <r>
    <x v="35"/>
    <s v="42017"/>
    <s v="EXELON GENERATION CO/FALLS TWP PEAK PWR PLT"/>
    <n v="2878411"/>
    <n v="37949413"/>
    <s v="3162_G_3"/>
    <x v="0"/>
    <x v="1"/>
    <n v="0.22962150000000001"/>
    <m/>
    <n v="0.229632975052769"/>
    <n v="1.1475052768994409E-5"/>
    <m/>
  </r>
  <r>
    <x v="35"/>
    <s v="42017"/>
    <s v="EXELON GENERATION CO/FALLS TWP PEAK PWR PLT"/>
    <n v="2878411"/>
    <n v="37949513"/>
    <s v="3162_G_2"/>
    <x v="0"/>
    <x v="0"/>
    <n v="2.2175647999999999"/>
    <m/>
    <n v="2.2176757102709899"/>
    <n v="1.109102709899723E-4"/>
    <m/>
  </r>
  <r>
    <x v="35"/>
    <s v="42017"/>
    <s v="EXELON GENERATION CO/FALLS TWP PEAK PWR PLT"/>
    <n v="2878411"/>
    <n v="37949513"/>
    <s v="3162_G_2"/>
    <x v="0"/>
    <x v="1"/>
    <n v="0.227322"/>
    <m/>
    <n v="0.22733335622797901"/>
    <n v="1.1356227979014699E-5"/>
    <m/>
  </r>
  <r>
    <x v="35"/>
    <s v="42017"/>
    <s v="EXELON GENERATION CO/FALLS TWP PEAK PWR PLT"/>
    <n v="2878411"/>
    <n v="37949613"/>
    <s v="3162_G_1"/>
    <x v="0"/>
    <x v="0"/>
    <n v="2.1931535999999898"/>
    <m/>
    <n v="2.1932631447443001"/>
    <n v="1.0954474431024153E-4"/>
    <m/>
  </r>
  <r>
    <x v="35"/>
    <s v="42017"/>
    <s v="EXELON GENERATION CO/FALLS TWP PEAK PWR PLT"/>
    <n v="2878411"/>
    <n v="37949613"/>
    <s v="3162_G_1"/>
    <x v="0"/>
    <x v="1"/>
    <n v="0.22484000000000001"/>
    <m/>
    <n v="0.22485123659979001"/>
    <n v="1.1236599789993251E-5"/>
    <m/>
  </r>
  <r>
    <x v="35"/>
    <s v="42017"/>
    <s v="EXELON GENERATION CO/PENNSBURY POWER PLT"/>
    <n v="2918911"/>
    <n v="38124713"/>
    <s v="7690_G_1"/>
    <x v="1"/>
    <x v="0"/>
    <n v="4.5143744000000003"/>
    <m/>
    <n v="4.5153407337370002"/>
    <n v="9.6633373699983593E-4"/>
    <m/>
  </r>
  <r>
    <x v="35"/>
    <s v="42017"/>
    <s v="EXELON GENERATION CO/PENNSBURY POWER PLT"/>
    <n v="2918911"/>
    <n v="38124713"/>
    <s v="7690_G_1"/>
    <x v="1"/>
    <x v="1"/>
    <n v="0.74292219999999898"/>
    <m/>
    <n v="0.74308125124629898"/>
    <n v="1.5905124630000156E-4"/>
    <m/>
  </r>
  <r>
    <x v="35"/>
    <s v="42017"/>
    <s v="EXELON GENERATION CO/PENNSBURY POWER PLT"/>
    <n v="2918911"/>
    <n v="38124813"/>
    <s v="7690_G_2"/>
    <x v="1"/>
    <x v="0"/>
    <n v="1.3582732"/>
    <m/>
    <n v="1.35856395896759"/>
    <n v="2.9075896759001019E-4"/>
    <m/>
  </r>
  <r>
    <x v="35"/>
    <s v="42017"/>
    <s v="EXELON GENERATION CO/PENNSBURY POWER PLT"/>
    <n v="2918911"/>
    <n v="38124813"/>
    <s v="7690_G_2"/>
    <x v="1"/>
    <x v="1"/>
    <n v="0.2493554"/>
    <m/>
    <n v="0.249408793803999"/>
    <n v="5.3393803998991185E-5"/>
    <m/>
  </r>
  <r>
    <x v="35"/>
    <s v="42017"/>
    <s v="FAIRLESS ENERGY LLC/FALLS TWP"/>
    <n v="9202811"/>
    <n v="57827213"/>
    <s v="55298_G_CT1A"/>
    <x v="0"/>
    <x v="0"/>
    <n v="52.743000000000002"/>
    <n v="51.683156250000003"/>
    <n v="51.683306859999902"/>
    <n v="1.5060999989913171E-4"/>
    <m/>
  </r>
  <r>
    <x v="35"/>
    <s v="42017"/>
    <s v="FAIRLESS ENERGY LLC/FALLS TWP"/>
    <n v="9202811"/>
    <n v="57827213"/>
    <s v="55298_G_CT1A"/>
    <x v="0"/>
    <x v="1"/>
    <n v="4.3579999999999997"/>
    <n v="4.3577490234999896"/>
    <n v="4.3577490129999896"/>
    <n v="-1.0499999980595476E-8"/>
    <m/>
  </r>
  <r>
    <x v="35"/>
    <s v="42017"/>
    <s v="FAIRLESS ENERGY LLC/FALLS TWP"/>
    <n v="9202811"/>
    <n v="57827313"/>
    <s v="55298_G_CT1B"/>
    <x v="0"/>
    <x v="0"/>
    <n v="53.442999999999998"/>
    <n v="52.062730449999997"/>
    <n v="52.06274106"/>
    <n v="1.0610000003907771E-5"/>
    <m/>
  </r>
  <r>
    <x v="35"/>
    <s v="42017"/>
    <s v="FAIRLESS ENERGY LLC/FALLS TWP"/>
    <n v="9202811"/>
    <n v="57827313"/>
    <s v="55298_G_CT1B"/>
    <x v="0"/>
    <x v="1"/>
    <n v="4.37"/>
    <n v="4.370379883"/>
    <n v="4.3703835050000004"/>
    <n v="3.6220000003694963E-6"/>
    <m/>
  </r>
  <r>
    <x v="35"/>
    <s v="42017"/>
    <s v="FAIRLESS ENERGY LLC/FALLS TWP"/>
    <n v="9202811"/>
    <n v="57827413"/>
    <s v="55298_G_CT2A"/>
    <x v="0"/>
    <x v="0"/>
    <n v="56.252000000000002"/>
    <n v="54.467750000000002"/>
    <n v="54.46765285"/>
    <n v="-9.7150000001988701E-5"/>
    <m/>
  </r>
  <r>
    <x v="35"/>
    <s v="42017"/>
    <s v="FAIRLESS ENERGY LLC/FALLS TWP"/>
    <n v="9202811"/>
    <n v="57827413"/>
    <s v="55298_G_CT2A"/>
    <x v="0"/>
    <x v="1"/>
    <n v="4.5810000000000004"/>
    <n v="4.5813769530000004"/>
    <n v="4.5813670039999996"/>
    <n v="-9.9490000007307344E-6"/>
    <m/>
  </r>
  <r>
    <x v="35"/>
    <s v="42017"/>
    <s v="FAIRLESS ENERGY LLC/FALLS TWP"/>
    <n v="9202811"/>
    <n v="57827513"/>
    <s v="55298_G_CT2B"/>
    <x v="0"/>
    <x v="0"/>
    <n v="62.012"/>
    <n v="59.015062499999999"/>
    <n v="59.015235499999903"/>
    <n v="1.729999999042775E-4"/>
    <m/>
  </r>
  <r>
    <x v="35"/>
    <s v="42017"/>
    <s v="FAIRLESS ENERGY LLC/FALLS TWP"/>
    <n v="9202811"/>
    <n v="57827513"/>
    <s v="55298_G_CT2B"/>
    <x v="0"/>
    <x v="1"/>
    <n v="4.7380000000000004"/>
    <n v="4.7383803709999999"/>
    <n v="4.7383954999999904"/>
    <n v="1.5128999990565717E-5"/>
    <m/>
  </r>
  <r>
    <x v="35"/>
    <s v="42017"/>
    <s v="WHEELABRATOR FALLS INC/FALLS TWP"/>
    <n v="8220011"/>
    <n v="5253913"/>
    <s v="54746_B_1"/>
    <x v="1"/>
    <x v="0"/>
    <n v="405.13139999999999"/>
    <m/>
    <n v="406.24133399999602"/>
    <n v="1.1099339999960307"/>
    <m/>
  </r>
  <r>
    <x v="35"/>
    <s v="42017"/>
    <s v="WHEELABRATOR FALLS INC/FALLS TWP"/>
    <n v="8220011"/>
    <n v="5253913"/>
    <s v="54746_B_1"/>
    <x v="1"/>
    <x v="1"/>
    <n v="55.221600000000002"/>
    <m/>
    <n v="55.372871999999802"/>
    <n v="0.15127199999979979"/>
    <m/>
  </r>
  <r>
    <x v="35"/>
    <s v="42017"/>
    <s v="WHEELABRATOR FALLS INC/FALLS TWP"/>
    <n v="8220011"/>
    <n v="5254013"/>
    <s v="54746_B_2"/>
    <x v="1"/>
    <x v="0"/>
    <n v="417.54588000000001"/>
    <m/>
    <n v="418.68972599999699"/>
    <n v="1.1438459999969837"/>
    <m/>
  </r>
  <r>
    <x v="35"/>
    <s v="42017"/>
    <s v="WHEELABRATOR FALLS INC/FALLS TWP"/>
    <n v="8220011"/>
    <n v="5254013"/>
    <s v="54746_B_2"/>
    <x v="1"/>
    <x v="1"/>
    <n v="38.219160000000002"/>
    <m/>
    <n v="38.323860000000003"/>
    <n v="0.10470000000000113"/>
    <m/>
  </r>
  <r>
    <x v="35"/>
    <s v="42021"/>
    <s v="CAMBRIA COGEN CO/EBENSBURG"/>
    <n v="6594511"/>
    <n v="17844813"/>
    <s v="10641_B_B1"/>
    <x v="0"/>
    <x v="0"/>
    <n v="566.29999999999995"/>
    <n v="566.22249999999997"/>
    <n v="566.22233960000005"/>
    <n v="-1.6039999991335208E-4"/>
    <m/>
  </r>
  <r>
    <x v="35"/>
    <s v="42021"/>
    <s v="CAMBRIA COGEN CO/EBENSBURG"/>
    <n v="6594511"/>
    <n v="17844813"/>
    <s v="10641_B_B1"/>
    <x v="0"/>
    <x v="1"/>
    <n v="1284.8"/>
    <n v="1284.8333749999999"/>
    <n v="1284.8321971999901"/>
    <n v="-1.1778000098274788E-3"/>
    <m/>
  </r>
  <r>
    <x v="35"/>
    <s v="42021"/>
    <s v="CAMBRIA COGEN CO/EBENSBURG"/>
    <n v="6594511"/>
    <n v="17844913"/>
    <s v="10641_B_B2"/>
    <x v="0"/>
    <x v="0"/>
    <n v="555.4"/>
    <n v="555.44512499999996"/>
    <n v="555.4463839"/>
    <n v="1.2589000000389206E-3"/>
    <m/>
  </r>
  <r>
    <x v="35"/>
    <s v="42021"/>
    <s v="CAMBRIA COGEN CO/EBENSBURG"/>
    <n v="6594511"/>
    <n v="17844913"/>
    <s v="10641_B_B2"/>
    <x v="0"/>
    <x v="1"/>
    <n v="1252.8"/>
    <n v="1252.7596249999999"/>
    <n v="1252.7601010999999"/>
    <n v="4.7610000001441222E-4"/>
    <m/>
  </r>
  <r>
    <x v="35"/>
    <s v="42021"/>
    <s v="EBENSBURG POWER CO/EBENSBURG COGENERATION PLT"/>
    <n v="6594311"/>
    <n v="17845713"/>
    <s v="10603_B_031"/>
    <x v="0"/>
    <x v="0"/>
    <n v="161.92099999999999"/>
    <n v="161.92060939999999"/>
    <n v="161.92053741999999"/>
    <n v="-7.1980000001303779E-5"/>
    <m/>
  </r>
  <r>
    <x v="35"/>
    <s v="42021"/>
    <s v="EBENSBURG POWER CO/EBENSBURG COGENERATION PLT"/>
    <n v="6594311"/>
    <n v="17845713"/>
    <s v="10603_B_031"/>
    <x v="0"/>
    <x v="1"/>
    <n v="895.43100000000004"/>
    <n v="895.42975000000001"/>
    <n v="895.43064859999902"/>
    <n v="8.9859999900454568E-4"/>
    <m/>
  </r>
  <r>
    <x v="35"/>
    <s v="42021"/>
    <s v="INTER POWER AHLCON L/COLVER POWER PROJ"/>
    <n v="6594411"/>
    <n v="17845413"/>
    <s v="10143_B_ABB01"/>
    <x v="0"/>
    <x v="0"/>
    <n v="737.548"/>
    <n v="737.54693750000001"/>
    <n v="737.54850050999903"/>
    <n v="1.563009999017595E-3"/>
    <m/>
  </r>
  <r>
    <x v="35"/>
    <s v="42021"/>
    <s v="INTER POWER AHLCON L/COLVER POWER PROJ"/>
    <n v="6594411"/>
    <n v="17845413"/>
    <s v="10143_B_ABB01"/>
    <x v="0"/>
    <x v="1"/>
    <n v="2384.643"/>
    <n v="2384.6417499999998"/>
    <n v="2384.6430126"/>
    <n v="1.2626000002455839E-3"/>
    <m/>
  </r>
  <r>
    <x v="35"/>
    <s v="42025"/>
    <s v="PANTHER CREEK POWER OPR LLC/NESQUEHONING"/>
    <n v="7889011"/>
    <n v="2746813"/>
    <s v="50776_B_BLR2"/>
    <x v="0"/>
    <x v="0"/>
    <n v="51.987000000000002"/>
    <n v="51.986824200000001"/>
    <n v="51.986829109999903"/>
    <n v="4.9099999017698792E-6"/>
    <m/>
  </r>
  <r>
    <x v="35"/>
    <s v="42025"/>
    <s v="PANTHER CREEK POWER OPR LLC/NESQUEHONING"/>
    <n v="7889011"/>
    <n v="2746813"/>
    <s v="50776_B_BLR2"/>
    <x v="0"/>
    <x v="1"/>
    <n v="51.521000000000001"/>
    <n v="51.457339849999997"/>
    <n v="51.457412519999899"/>
    <n v="7.2669999902075233E-5"/>
    <m/>
  </r>
  <r>
    <x v="35"/>
    <s v="42025"/>
    <s v="PANTHER CREEK POWER OPR LLC/NESQUEHONING"/>
    <n v="7889011"/>
    <n v="2746913"/>
    <s v="50776_B_BLR1"/>
    <x v="0"/>
    <x v="0"/>
    <n v="50.853000000000002"/>
    <n v="50.852566400000001"/>
    <n v="50.852582089000002"/>
    <n v="1.5689000001373188E-5"/>
    <m/>
  </r>
  <r>
    <x v="35"/>
    <s v="42025"/>
    <s v="PANTHER CREEK POWER OPR LLC/NESQUEHONING"/>
    <n v="7889011"/>
    <n v="2746913"/>
    <s v="50776_B_BLR1"/>
    <x v="0"/>
    <x v="1"/>
    <n v="52.683"/>
    <n v="52.586515599999998"/>
    <n v="52.586526310010001"/>
    <n v="1.0710010002412673E-5"/>
    <m/>
  </r>
  <r>
    <x v="35"/>
    <s v="42033"/>
    <s v="NRG REMA LLC/SHAWVILLE GEN STA"/>
    <n v="2985011"/>
    <n v="38387013"/>
    <s v="3131_B_1"/>
    <x v="0"/>
    <x v="0"/>
    <n v="33.923000000000002"/>
    <n v="33.778261720000003"/>
    <n v="33.778266596999899"/>
    <n v="4.8769998954867333E-6"/>
    <m/>
  </r>
  <r>
    <x v="35"/>
    <s v="42033"/>
    <s v="NRG REMA LLC/SHAWVILLE GEN STA"/>
    <n v="2985011"/>
    <n v="38387013"/>
    <s v="3131_B_1"/>
    <x v="0"/>
    <x v="1"/>
    <n v="2.6909999999999998"/>
    <n v="2.579345215"/>
    <n v="2.5793318360099899"/>
    <n v="-1.3378990010082248E-5"/>
    <m/>
  </r>
  <r>
    <x v="35"/>
    <s v="42033"/>
    <s v="NRG REMA LLC/SHAWVILLE GEN STA"/>
    <n v="2985011"/>
    <n v="38387313"/>
    <s v="3131_B_3"/>
    <x v="0"/>
    <x v="0"/>
    <n v="34.281999999999996"/>
    <n v="33.325074219999998"/>
    <n v="33.3250807111"/>
    <n v="6.4911000023926135E-6"/>
    <m/>
  </r>
  <r>
    <x v="35"/>
    <s v="42033"/>
    <s v="NRG REMA LLC/SHAWVILLE GEN STA"/>
    <n v="2985011"/>
    <n v="38387313"/>
    <s v="3131_B_3"/>
    <x v="0"/>
    <x v="1"/>
    <n v="2.5249999999999999"/>
    <n v="2.5121625975000001"/>
    <n v="2.5121615500000001"/>
    <n v="-1.0475000000731427E-6"/>
    <m/>
  </r>
  <r>
    <x v="35"/>
    <s v="42033"/>
    <s v="NRG REMA LLC/SHAWVILLE GEN STA"/>
    <n v="2985011"/>
    <n v="38387513"/>
    <s v="3131_G_5"/>
    <x v="1"/>
    <x v="0"/>
    <n v="0.71831999999999996"/>
    <m/>
    <n v="0.71835592115379998"/>
    <n v="3.5921153800022587E-5"/>
    <m/>
  </r>
  <r>
    <x v="35"/>
    <s v="42033"/>
    <s v="NRG REMA LLC/SHAWVILLE GEN STA"/>
    <n v="2985011"/>
    <n v="38387513"/>
    <s v="3131_G_5"/>
    <x v="1"/>
    <x v="1"/>
    <n v="2.04388319999999E-2"/>
    <m/>
    <n v="2.04398522244769E-2"/>
    <n v="1.0202244770003699E-6"/>
    <m/>
  </r>
  <r>
    <x v="35"/>
    <s v="42033"/>
    <s v="NRG REMA LLC/SHAWVILLE GEN STA"/>
    <n v="2985011"/>
    <n v="38387813"/>
    <s v="3131_B_4"/>
    <x v="0"/>
    <x v="0"/>
    <n v="14.194000000000001"/>
    <n v="14.072261719999901"/>
    <n v="14.072262500000001"/>
    <n v="7.8000010006462617E-7"/>
    <m/>
  </r>
  <r>
    <x v="35"/>
    <s v="42033"/>
    <s v="NRG REMA LLC/SHAWVILLE GEN STA"/>
    <n v="2985011"/>
    <n v="38387813"/>
    <s v="3131_B_4"/>
    <x v="0"/>
    <x v="1"/>
    <n v="1.1619999999999999"/>
    <n v="1.1615733644999999"/>
    <n v="1.16157303"/>
    <n v="-3.3449999992107848E-7"/>
    <m/>
  </r>
  <r>
    <x v="35"/>
    <s v="42033"/>
    <s v="NRG REMA LLC/SHAWVILLE GEN STA"/>
    <n v="2985011"/>
    <n v="38387913"/>
    <s v="3131_B_2"/>
    <x v="0"/>
    <x v="0"/>
    <n v="18.765000000000001"/>
    <n v="18.331259764999999"/>
    <n v="18.331270109999998"/>
    <n v="1.0344999999745141E-5"/>
    <m/>
  </r>
  <r>
    <x v="35"/>
    <s v="42033"/>
    <s v="NRG REMA LLC/SHAWVILLE GEN STA"/>
    <n v="2985011"/>
    <n v="38387913"/>
    <s v="3131_B_2"/>
    <x v="0"/>
    <x v="1"/>
    <n v="0.60499999999999998"/>
    <n v="0.60500512699999898"/>
    <n v="0.60500501200000001"/>
    <n v="-1.1499999896802393E-7"/>
    <m/>
  </r>
  <r>
    <x v="35"/>
    <s v="42033"/>
    <s v="NRG REMA LLC/SHAWVILLE GEN STA"/>
    <n v="2985011"/>
    <n v="38388013"/>
    <s v="3131_G_6"/>
    <x v="1"/>
    <x v="0"/>
    <n v="0.683279999999999"/>
    <m/>
    <n v="0.68331415620680003"/>
    <n v="3.4156206801028155E-5"/>
    <m/>
  </r>
  <r>
    <x v="35"/>
    <s v="42033"/>
    <s v="NRG REMA LLC/SHAWVILLE GEN STA"/>
    <n v="2985011"/>
    <n v="38388013"/>
    <s v="3131_G_6"/>
    <x v="1"/>
    <x v="1"/>
    <n v="2.04388319999999E-2"/>
    <m/>
    <n v="2.04398522244769E-2"/>
    <n v="1.0202244770003699E-6"/>
    <m/>
  </r>
  <r>
    <x v="35"/>
    <s v="42033"/>
    <s v="NRG REMA LLC/SHAWVILLE GEN STA"/>
    <n v="2985011"/>
    <n v="38388113"/>
    <s v="3131_G_7"/>
    <x v="1"/>
    <x v="0"/>
    <n v="0.29783999999999999"/>
    <m/>
    <n v="0.29785489724429998"/>
    <n v="1.4897244299982848E-5"/>
    <m/>
  </r>
  <r>
    <x v="35"/>
    <s v="42033"/>
    <s v="NRG REMA LLC/SHAWVILLE GEN STA"/>
    <n v="2985011"/>
    <n v="38388113"/>
    <s v="3131_G_7"/>
    <x v="1"/>
    <x v="1"/>
    <n v="3.4064719999999898E-3"/>
    <m/>
    <n v="3.4066422406729998E-3"/>
    <n v="1.7024067301002477E-7"/>
    <m/>
  </r>
  <r>
    <x v="35"/>
    <s v="42035"/>
    <s v="PPL MARTINS CREEK LLC/LOCK HAVEN CTS"/>
    <n v="6602011"/>
    <n v="19033913"/>
    <s v="3147_G_CTG"/>
    <x v="1"/>
    <x v="0"/>
    <n v="0.51976"/>
    <m/>
    <n v="0.51978597254519998"/>
    <n v="2.5972545199981489E-5"/>
    <m/>
  </r>
  <r>
    <x v="35"/>
    <s v="42035"/>
    <s v="PPL MARTINS CREEK LLC/LOCK HAVEN CTS"/>
    <n v="6602011"/>
    <n v="19033913"/>
    <s v="3147_G_CTG"/>
    <x v="1"/>
    <x v="1"/>
    <n v="5.1131144719999903E-2"/>
    <m/>
    <n v="5.1133699989439903E-2"/>
    <n v="2.5552694399993969E-6"/>
    <m/>
  </r>
  <r>
    <x v="35"/>
    <s v="42041"/>
    <s v="MARTINS CREEK LLC/WEST SHORE CTG SITE"/>
    <n v="6464511"/>
    <n v="18718913"/>
    <s v="3154_G_CTG1"/>
    <x v="1"/>
    <x v="0"/>
    <n v="1.0138239999999901"/>
    <m/>
    <n v="1.0138746440144"/>
    <n v="5.0644014409906291E-5"/>
    <m/>
  </r>
  <r>
    <x v="35"/>
    <s v="42041"/>
    <s v="MARTINS CREEK LLC/WEST SHORE CTG SITE"/>
    <n v="6464511"/>
    <n v="18718913"/>
    <s v="3154_G_CTG1"/>
    <x v="1"/>
    <x v="1"/>
    <n v="0.125017522399999"/>
    <m/>
    <n v="0.12502377196469"/>
    <n v="6.2495646910021296E-6"/>
    <m/>
  </r>
  <r>
    <x v="35"/>
    <s v="42041"/>
    <s v="MARTINS CREEK LLC/WEST SHORE CTG SITE"/>
    <n v="6464511"/>
    <n v="18719013"/>
    <s v="3154_G_CTG2"/>
    <x v="1"/>
    <x v="0"/>
    <n v="0.41931200000000002"/>
    <m/>
    <n v="0.41933296371489998"/>
    <n v="2.096371489995752E-5"/>
    <m/>
  </r>
  <r>
    <x v="35"/>
    <s v="42041"/>
    <s v="MARTINS CREEK LLC/WEST SHORE CTG SITE"/>
    <n v="6464511"/>
    <n v="18719013"/>
    <s v="3154_G_CTG2"/>
    <x v="1"/>
    <x v="1"/>
    <n v="5.1778374399999903E-2"/>
    <m/>
    <n v="5.1780962154349901E-2"/>
    <n v="2.5877543499974731E-6"/>
    <m/>
  </r>
  <r>
    <x v="35"/>
    <s v="42041"/>
    <s v="NRG REMA LLC/MOUNTAIN"/>
    <n v="6464111"/>
    <n v="18721213"/>
    <s v="3111_G_1"/>
    <x v="0"/>
    <x v="0"/>
    <n v="10.8"/>
    <n v="9.2419960949999993"/>
    <n v="9.2420001999999997"/>
    <n v="4.1050000003650666E-6"/>
    <m/>
  </r>
  <r>
    <x v="35"/>
    <s v="42041"/>
    <s v="NRG REMA LLC/MOUNTAIN"/>
    <n v="6464111"/>
    <n v="18721213"/>
    <s v="3111_G_1"/>
    <x v="0"/>
    <x v="1"/>
    <n v="1.8"/>
    <n v="1.4396502685000001"/>
    <n v="1.43965002"/>
    <n v="-2.4850000013287854E-7"/>
    <m/>
  </r>
  <r>
    <x v="35"/>
    <s v="42041"/>
    <s v="NRG REMA LLC/MOUNTAIN"/>
    <n v="6464111"/>
    <n v="18721313"/>
    <s v="3111_G_2"/>
    <x v="0"/>
    <x v="0"/>
    <n v="7"/>
    <n v="7.3456474599999897"/>
    <n v="7.3456504200000001"/>
    <n v="2.9600000104323954E-6"/>
    <m/>
  </r>
  <r>
    <x v="35"/>
    <s v="42041"/>
    <s v="NRG REMA LLC/MOUNTAIN"/>
    <n v="6464111"/>
    <n v="18721313"/>
    <s v="3111_G_2"/>
    <x v="0"/>
    <x v="1"/>
    <n v="1.1000000000000001"/>
    <n v="1.1478496094999999"/>
    <n v="1.147850021"/>
    <n v="4.1150000007483811E-7"/>
    <m/>
  </r>
  <r>
    <x v="35"/>
    <s v="42043"/>
    <s v="LANCASTER CNTY SWMA/SUSQ RESOURCE MGMT COMPLEX"/>
    <n v="6622011"/>
    <n v="67406813"/>
    <s v="10118_B_1"/>
    <x v="1"/>
    <x v="0"/>
    <n v="90.825000000000003"/>
    <m/>
    <n v="91.073866200000197"/>
    <n v="0.24886620000019377"/>
    <m/>
  </r>
  <r>
    <x v="35"/>
    <s v="42043"/>
    <s v="LANCASTER CNTY SWMA/SUSQ RESOURCE MGMT COMPLEX"/>
    <n v="6622011"/>
    <n v="67406813"/>
    <s v="10118_B_1"/>
    <x v="1"/>
    <x v="1"/>
    <n v="19.0992"/>
    <m/>
    <n v="19.151528280000001"/>
    <n v="5.2328280000001115E-2"/>
    <m/>
  </r>
  <r>
    <x v="35"/>
    <s v="42043"/>
    <s v="LANCASTER CNTY SWMA/SUSQ RESOURCE MGMT COMPLEX"/>
    <n v="6622011"/>
    <n v="67406913"/>
    <s v="10118_B_2"/>
    <x v="1"/>
    <x v="0"/>
    <n v="85.635000000000005"/>
    <m/>
    <n v="85.869602399999394"/>
    <n v="0.23460239999938892"/>
    <m/>
  </r>
  <r>
    <x v="35"/>
    <s v="42043"/>
    <s v="LANCASTER CNTY SWMA/SUSQ RESOURCE MGMT COMPLEX"/>
    <n v="6622011"/>
    <n v="67406913"/>
    <s v="10118_B_2"/>
    <x v="1"/>
    <x v="1"/>
    <n v="20.863800000000001"/>
    <m/>
    <n v="20.920958939999899"/>
    <n v="5.715893999989774E-2"/>
    <m/>
  </r>
  <r>
    <x v="35"/>
    <s v="42043"/>
    <s v="LANCASTER CNTY SWMA/SUSQ RESOURCE MGMT COMPLEX"/>
    <n v="6622011"/>
    <n v="67407013"/>
    <s v="10118_B_3"/>
    <x v="1"/>
    <x v="0"/>
    <n v="76.085399999999893"/>
    <m/>
    <n v="76.293834599999897"/>
    <n v="0.20843460000000391"/>
    <m/>
  </r>
  <r>
    <x v="35"/>
    <s v="42043"/>
    <s v="LANCASTER CNTY SWMA/SUSQ RESOURCE MGMT COMPLEX"/>
    <n v="6622011"/>
    <n v="67407013"/>
    <s v="10118_B_3"/>
    <x v="1"/>
    <x v="1"/>
    <n v="14.6358"/>
    <m/>
    <n v="14.6758936200001"/>
    <n v="4.0093620000099861E-2"/>
    <m/>
  </r>
  <r>
    <x v="35"/>
    <s v="42043"/>
    <s v="MARTINS CREEK LLC/HARRISBURG CTG SITE"/>
    <n v="6660711"/>
    <n v="17773213"/>
    <s v="3143_G_CTG3"/>
    <x v="1"/>
    <x v="0"/>
    <n v="0.72416000000000003"/>
    <m/>
    <n v="0.724196199714499"/>
    <n v="3.6199714498974522E-5"/>
    <m/>
  </r>
  <r>
    <x v="35"/>
    <s v="42043"/>
    <s v="MARTINS CREEK LLC/HARRISBURG CTG SITE"/>
    <n v="6660711"/>
    <n v="17773213"/>
    <s v="3143_G_CTG3"/>
    <x v="1"/>
    <x v="1"/>
    <n v="7.8348855999999897E-2"/>
    <m/>
    <n v="7.8352767265550002E-2"/>
    <n v="3.9112655501050142E-6"/>
    <m/>
  </r>
  <r>
    <x v="35"/>
    <s v="42043"/>
    <s v="MARTINS CREEK LLC/HARRISBURG CTG SITE"/>
    <n v="6660711"/>
    <n v="17773313"/>
    <s v="3143_G_CTG4"/>
    <x v="1"/>
    <x v="0"/>
    <n v="2.0148000000000001"/>
    <m/>
    <n v="2.0149008394543899"/>
    <n v="1.0083945438976727E-4"/>
    <m/>
  </r>
  <r>
    <x v="35"/>
    <s v="42043"/>
    <s v="MARTINS CREEK LLC/HARRISBURG CTG SITE"/>
    <n v="6660711"/>
    <n v="17773313"/>
    <s v="3143_G_CTG4"/>
    <x v="1"/>
    <x v="1"/>
    <n v="0.21801420799999999"/>
    <m/>
    <n v="0.21802510408979001"/>
    <n v="1.0896089790018992E-5"/>
    <m/>
  </r>
  <r>
    <x v="35"/>
    <s v="42043"/>
    <s v="MARTINS CREEK LLC/HARRISBURG CTG SITE"/>
    <n v="6660711"/>
    <n v="17773413"/>
    <s v="3143_G_CTG2"/>
    <x v="1"/>
    <x v="0"/>
    <n v="1.0511999999999999"/>
    <m/>
    <n v="1.0512525567716"/>
    <n v="5.2556771600098529E-5"/>
    <m/>
  </r>
  <r>
    <x v="35"/>
    <s v="42043"/>
    <s v="MARTINS CREEK LLC/HARRISBURG CTG SITE"/>
    <n v="6660711"/>
    <n v="17773413"/>
    <s v="3143_G_CTG2"/>
    <x v="1"/>
    <x v="1"/>
    <n v="0.112413575999999"/>
    <m/>
    <n v="0.11241919198271"/>
    <n v="5.6159827109963922E-6"/>
    <m/>
  </r>
  <r>
    <x v="35"/>
    <s v="42043"/>
    <s v="MARTINS CREEK LLC/HARRISBURG CTG SITE"/>
    <n v="6660711"/>
    <n v="17773513"/>
    <s v="3143_G_CTG1"/>
    <x v="1"/>
    <x v="0"/>
    <n v="0.28616000000000003"/>
    <m/>
    <n v="0.28617429122589899"/>
    <n v="1.4291225898965809E-5"/>
    <m/>
  </r>
  <r>
    <x v="35"/>
    <s v="42043"/>
    <s v="MARTINS CREEK LLC/HARRISBURG CTG SITE"/>
    <n v="6660711"/>
    <n v="17773513"/>
    <s v="3143_G_CTG1"/>
    <x v="1"/>
    <x v="1"/>
    <n v="3.0658247999999898E-2"/>
    <m/>
    <n v="3.0659780380179899E-2"/>
    <n v="1.5323801800005976E-6"/>
    <m/>
  </r>
  <r>
    <x v="35"/>
    <s v="42043"/>
    <s v="NRG ENERGY CTR PAXTON LLC/HARRISBURG"/>
    <n v="6465211"/>
    <n v="18718113"/>
    <s v="50373_G_GEN2"/>
    <x v="1"/>
    <x v="0"/>
    <n v="29.1838611999999"/>
    <m/>
    <n v="29.2638227999999"/>
    <n v="7.9961600000000743E-2"/>
    <m/>
  </r>
  <r>
    <x v="35"/>
    <s v="42043"/>
    <s v="NRG ENERGY CTR PAXTON LLC/HARRISBURG"/>
    <n v="6465211"/>
    <n v="18718113"/>
    <s v="50373_G_GEN2"/>
    <x v="1"/>
    <x v="1"/>
    <n v="4.8491915813799897"/>
    <m/>
    <n v="4.86247707900002"/>
    <n v="1.3285497620030284E-2"/>
    <m/>
  </r>
  <r>
    <x v="35"/>
    <s v="42043"/>
    <s v="NRG ENERGY CTR PAXTON LLC/HARRISBURG"/>
    <n v="6465211"/>
    <n v="18718213"/>
    <s v="50373_G_GEN1"/>
    <x v="1"/>
    <x v="0"/>
    <n v="0.43736000000000003"/>
    <m/>
    <n v="0.43855803600000298"/>
    <n v="1.1980360000029555E-3"/>
    <m/>
  </r>
  <r>
    <x v="35"/>
    <s v="42043"/>
    <s v="NRG ENERGY CTR PAXTON LLC/HARRISBURG"/>
    <n v="6465211"/>
    <n v="18718213"/>
    <s v="50373_G_GEN1"/>
    <x v="1"/>
    <x v="1"/>
    <n v="0.75479901199999999"/>
    <m/>
    <n v="0.75686677200000296"/>
    <n v="2.0677600000029717E-3"/>
    <m/>
  </r>
  <r>
    <x v="35"/>
    <s v="42045"/>
    <s v="COVANTA DELAWARE VALLEY LP/DELAWARE VALLEY RES REC"/>
    <n v="8219711"/>
    <n v="5255513"/>
    <s v="10746_B_BLR5"/>
    <x v="1"/>
    <x v="0"/>
    <n v="192.13380000000001"/>
    <m/>
    <n v="192.66016739999799"/>
    <n v="0.5263673999979801"/>
    <m/>
  </r>
  <r>
    <x v="35"/>
    <s v="42045"/>
    <s v="COVANTA DELAWARE VALLEY LP/DELAWARE VALLEY RES REC"/>
    <n v="8219711"/>
    <n v="5255513"/>
    <s v="10746_B_BLR5"/>
    <x v="1"/>
    <x v="1"/>
    <n v="57.505200000000002"/>
    <m/>
    <n v="57.662750999999602"/>
    <n v="0.15755099999960009"/>
    <m/>
  </r>
  <r>
    <x v="35"/>
    <s v="42045"/>
    <s v="COVANTA DELAWARE VALLEY LP/DELAWARE VALLEY RES REC"/>
    <n v="8219711"/>
    <n v="5255613"/>
    <s v="10746_B_BLR6"/>
    <x v="1"/>
    <x v="0"/>
    <n v="240.19319999999999"/>
    <m/>
    <n v="240.85135080000001"/>
    <n v="0.65815080000001558"/>
    <m/>
  </r>
  <r>
    <x v="35"/>
    <s v="42045"/>
    <s v="COVANTA DELAWARE VALLEY LP/DELAWARE VALLEY RES REC"/>
    <n v="8219711"/>
    <n v="5255613"/>
    <s v="10746_B_BLR6"/>
    <x v="1"/>
    <x v="1"/>
    <n v="57.09"/>
    <m/>
    <n v="57.246425999999602"/>
    <n v="0.15642599999959828"/>
    <m/>
  </r>
  <r>
    <x v="35"/>
    <s v="42045"/>
    <s v="COVANTA DELAWARE VALLEY LP/DELAWARE VALLEY RES REC"/>
    <n v="8219711"/>
    <n v="5255813"/>
    <s v="10746_B_BLR3"/>
    <x v="1"/>
    <x v="0"/>
    <n v="171.477599999999"/>
    <m/>
    <n v="171.94738559999999"/>
    <n v="0.46978560000098923"/>
    <m/>
  </r>
  <r>
    <x v="35"/>
    <s v="42045"/>
    <s v="COVANTA DELAWARE VALLEY LP/DELAWARE VALLEY RES REC"/>
    <n v="8219711"/>
    <n v="5255813"/>
    <s v="10746_B_BLR3"/>
    <x v="1"/>
    <x v="1"/>
    <n v="44.8416"/>
    <m/>
    <n v="44.964454200000098"/>
    <n v="0.1228542000000985"/>
    <m/>
  </r>
  <r>
    <x v="35"/>
    <s v="42045"/>
    <s v="COVANTA DELAWARE VALLEY LP/DELAWARE VALLEY RES REC"/>
    <n v="8219711"/>
    <n v="5255913"/>
    <s v="10746_B_BLR2"/>
    <x v="1"/>
    <x v="0"/>
    <n v="226.9068"/>
    <m/>
    <n v="227.5285116"/>
    <n v="0.62171159999999759"/>
    <m/>
  </r>
  <r>
    <x v="35"/>
    <s v="42045"/>
    <s v="COVANTA DELAWARE VALLEY LP/DELAWARE VALLEY RES REC"/>
    <n v="8219711"/>
    <n v="5255913"/>
    <s v="10746_B_BLR2"/>
    <x v="1"/>
    <x v="1"/>
    <n v="38.302199999999999"/>
    <m/>
    <n v="38.407124999999603"/>
    <n v="0.10492499999960359"/>
    <m/>
  </r>
  <r>
    <x v="35"/>
    <s v="42045"/>
    <s v="COVANTA DELAWARE VALLEY LP/DELAWARE VALLEY RES REC"/>
    <n v="8219711"/>
    <n v="5256013"/>
    <s v="10746_B_BLR1"/>
    <x v="1"/>
    <x v="0"/>
    <n v="224.31180000000001"/>
    <m/>
    <n v="224.92636140000101"/>
    <n v="0.61456140000100845"/>
    <m/>
  </r>
  <r>
    <x v="35"/>
    <s v="42045"/>
    <s v="COVANTA DELAWARE VALLEY LP/DELAWARE VALLEY RES REC"/>
    <n v="8219711"/>
    <n v="5256013"/>
    <s v="10746_B_BLR1"/>
    <x v="1"/>
    <x v="1"/>
    <n v="68.092799999999997"/>
    <m/>
    <n v="68.279349599999705"/>
    <n v="0.18654959999970799"/>
    <m/>
  </r>
  <r>
    <x v="35"/>
    <s v="42045"/>
    <s v="COVANTA DELAWARE VALLEY LP/DELAWARE VALLEY RES REC"/>
    <n v="8219711"/>
    <n v="5256113"/>
    <s v="10746_B_BLR4"/>
    <x v="1"/>
    <x v="0"/>
    <n v="222.4434"/>
    <m/>
    <n v="223.05277080000101"/>
    <n v="0.60937080000101673"/>
    <m/>
  </r>
  <r>
    <x v="35"/>
    <s v="42045"/>
    <s v="COVANTA DELAWARE VALLEY LP/DELAWARE VALLEY RES REC"/>
    <n v="8219711"/>
    <n v="5256113"/>
    <s v="10746_B_BLR4"/>
    <x v="1"/>
    <x v="1"/>
    <n v="62.383800000000001"/>
    <m/>
    <n v="62.554707000000199"/>
    <n v="0.17090700000019865"/>
    <m/>
  </r>
  <r>
    <x v="35"/>
    <s v="42045"/>
    <s v="EXELON GENERATION CO/EDDYSTONE"/>
    <n v="6662011"/>
    <n v="17764113"/>
    <s v="3161_G_20"/>
    <x v="1"/>
    <x v="0"/>
    <n v="2.0434743999999898"/>
    <m/>
    <n v="2.0435766109235001"/>
    <n v="1.0221092351025973E-4"/>
    <m/>
  </r>
  <r>
    <x v="35"/>
    <s v="42045"/>
    <s v="EXELON GENERATION CO/EDDYSTONE"/>
    <n v="6662011"/>
    <n v="17764113"/>
    <s v="3161_G_20"/>
    <x v="1"/>
    <x v="1"/>
    <n v="0.431685499999999"/>
    <m/>
    <n v="0.43170708801969998"/>
    <n v="2.1588019700979899E-5"/>
    <m/>
  </r>
  <r>
    <x v="35"/>
    <s v="42045"/>
    <s v="EXELON GENERATION CO/EDDYSTONE"/>
    <n v="6662011"/>
    <n v="17764213"/>
    <s v="3161_G_10"/>
    <x v="1"/>
    <x v="0"/>
    <n v="2.5377719999999999"/>
    <m/>
    <n v="2.5378988577579902"/>
    <n v="1.2685775799026189E-4"/>
    <m/>
  </r>
  <r>
    <x v="35"/>
    <s v="42045"/>
    <s v="EXELON GENERATION CO/EDDYSTONE"/>
    <n v="6662011"/>
    <n v="17764213"/>
    <s v="3161_G_10"/>
    <x v="1"/>
    <x v="1"/>
    <n v="0.53611199999999903"/>
    <m/>
    <n v="0.53613877900929896"/>
    <n v="2.6779009299926493E-5"/>
    <m/>
  </r>
  <r>
    <x v="35"/>
    <s v="42045"/>
    <s v="EXELON GENERATION CO/EDDYSTONE"/>
    <n v="6662011"/>
    <n v="17764613"/>
    <s v="3161_B_4"/>
    <x v="0"/>
    <x v="0"/>
    <n v="31.937999999999999"/>
    <n v="31.93816211"/>
    <n v="31.93818521"/>
    <n v="2.3099999999942611E-5"/>
    <m/>
  </r>
  <r>
    <x v="35"/>
    <s v="42045"/>
    <s v="EXELON GENERATION CO/EDDYSTONE"/>
    <n v="6662011"/>
    <n v="17764613"/>
    <s v="3161_B_4"/>
    <x v="0"/>
    <x v="1"/>
    <n v="3.738"/>
    <n v="3.7382773439999899"/>
    <n v="3.7382792520999999"/>
    <n v="1.908100009995195E-6"/>
    <m/>
  </r>
  <r>
    <x v="35"/>
    <s v="42045"/>
    <s v="EXELON GENERATION CO/EDDYSTONE"/>
    <n v="6662011"/>
    <n v="17764713"/>
    <s v="3161_B_3"/>
    <x v="0"/>
    <x v="0"/>
    <n v="40.033000000000001"/>
    <n v="40.033441404999998"/>
    <n v="40.03342365001"/>
    <n v="-1.7754989997342818E-5"/>
    <m/>
  </r>
  <r>
    <x v="35"/>
    <s v="42045"/>
    <s v="EXELON GENERATION CO/EDDYSTONE"/>
    <n v="6662011"/>
    <n v="17764713"/>
    <s v="3161_B_3"/>
    <x v="0"/>
    <x v="1"/>
    <n v="3.6859999999999999"/>
    <n v="3.6860695799999998"/>
    <n v="3.6860705485"/>
    <n v="9.6850000019799154E-7"/>
    <m/>
  </r>
  <r>
    <x v="35"/>
    <s v="42045"/>
    <s v="EXELON GENERATION CO/EDDYSTONE"/>
    <n v="6662011"/>
    <n v="17765113"/>
    <s v="3161_G_40"/>
    <x v="0"/>
    <x v="0"/>
    <n v="4.2843991999999904"/>
    <m/>
    <n v="4.2846131453339904"/>
    <n v="2.139453339999875E-4"/>
    <m/>
  </r>
  <r>
    <x v="35"/>
    <s v="42045"/>
    <s v="EXELON GENERATION CO/EDDYSTONE"/>
    <n v="6662011"/>
    <n v="17765113"/>
    <s v="3161_G_40"/>
    <x v="0"/>
    <x v="1"/>
    <n v="0.75817799999999902"/>
    <m/>
    <n v="0.75821587129809997"/>
    <n v="3.7871298100955464E-5"/>
    <m/>
  </r>
  <r>
    <x v="35"/>
    <s v="42045"/>
    <s v="EXELON GENERATION CO/EDDYSTONE"/>
    <n v="6662011"/>
    <n v="17765213"/>
    <s v="3161_G_30"/>
    <x v="0"/>
    <x v="0"/>
    <n v="4.7823759999999904"/>
    <m/>
    <n v="4.7826147123459997"/>
    <n v="2.3871234600925106E-4"/>
    <m/>
  </r>
  <r>
    <x v="35"/>
    <s v="42045"/>
    <s v="EXELON GENERATION CO/EDDYSTONE"/>
    <n v="6662011"/>
    <n v="17765213"/>
    <s v="3161_G_30"/>
    <x v="0"/>
    <x v="1"/>
    <n v="0.84628899999999896"/>
    <m/>
    <n v="0.84633127473939995"/>
    <n v="4.2274739400993688E-5"/>
    <m/>
  </r>
  <r>
    <x v="35"/>
    <s v="42045"/>
    <s v="FPL ENERGY MARCUS HOOK LP/750 MW"/>
    <n v="10723711"/>
    <n v="58814913"/>
    <s v="55801_G_CT1A"/>
    <x v="0"/>
    <x v="0"/>
    <n v="78.528000000000006"/>
    <n v="78.4772344"/>
    <n v="78.477379830000004"/>
    <n v="1.4543000000344364E-4"/>
    <m/>
  </r>
  <r>
    <x v="35"/>
    <s v="42045"/>
    <s v="FPL ENERGY MARCUS HOOK LP/750 MW"/>
    <n v="10723711"/>
    <n v="58814913"/>
    <s v="55801_G_CT1A"/>
    <x v="0"/>
    <x v="1"/>
    <n v="5.1059999999999999"/>
    <n v="3.6614091795000001"/>
    <n v="3.6614163479999902"/>
    <n v="7.1684999900512025E-6"/>
    <m/>
  </r>
  <r>
    <x v="35"/>
    <s v="42045"/>
    <s v="FPL ENERGY MARCUS HOOK LP/750 MW"/>
    <n v="10723711"/>
    <n v="58815013"/>
    <s v="55801_G_CTIB"/>
    <x v="0"/>
    <x v="0"/>
    <n v="85.192999999999898"/>
    <n v="84.729156250000003"/>
    <n v="84.729097019999898"/>
    <n v="-5.9230000104548708E-5"/>
    <m/>
  </r>
  <r>
    <x v="35"/>
    <s v="42045"/>
    <s v="FPL ENERGY MARCUS HOOK LP/750 MW"/>
    <n v="10723711"/>
    <n v="58815013"/>
    <s v="55801_G_CTIB"/>
    <x v="0"/>
    <x v="1"/>
    <n v="5.1269999999999998"/>
    <n v="3.6814177244999899"/>
    <n v="3.68141984600009"/>
    <n v="2.1215001000385314E-6"/>
    <m/>
  </r>
  <r>
    <x v="35"/>
    <s v="42045"/>
    <s v="FPL ENERGY MARCUS HOOK LP/750 MW"/>
    <n v="10723711"/>
    <n v="58850313"/>
    <s v="55801_G_CT13"/>
    <x v="0"/>
    <x v="0"/>
    <n v="76.314999999999898"/>
    <n v="76.153070299999996"/>
    <n v="76.153041770000002"/>
    <n v="-2.8529999994475475E-5"/>
    <m/>
  </r>
  <r>
    <x v="35"/>
    <s v="42045"/>
    <s v="FPL ENERGY MARCUS HOOK LP/750 MW"/>
    <n v="10723711"/>
    <n v="58850313"/>
    <s v="55801_G_CT13"/>
    <x v="0"/>
    <x v="1"/>
    <n v="3.5640000000000001"/>
    <n v="3.5639714354999898"/>
    <n v="3.5639680329999899"/>
    <n v="-3.4024999999715533E-6"/>
    <m/>
  </r>
  <r>
    <x v="35"/>
    <s v="42045"/>
    <s v="FPL ENERGY MH50 LP/MARCUS HOOK"/>
    <n v="4724511"/>
    <n v="67456613"/>
    <s v="50074_G_GEN1"/>
    <x v="0"/>
    <x v="0"/>
    <n v="0.50700000000000001"/>
    <n v="0.50663702399999999"/>
    <n v="0.506637"/>
    <n v="-2.399999998736746E-8"/>
    <m/>
  </r>
  <r>
    <x v="35"/>
    <s v="42045"/>
    <s v="FPL ENERGY MH50 LP/MARCUS HOOK"/>
    <n v="4724511"/>
    <n v="67456613"/>
    <s v="50074_G_GEN1"/>
    <x v="0"/>
    <x v="1"/>
    <n v="8.3000000000000004E-2"/>
    <m/>
    <n v="8.2999997999999894E-2"/>
    <n v="-2.0000001099695908E-9"/>
    <m/>
  </r>
  <r>
    <x v="35"/>
    <s v="42045"/>
    <s v="KIMBERLY CLARK PA LLC/CHESTER OPR"/>
    <n v="6595211"/>
    <n v="17836013"/>
    <s v="50410_B_10"/>
    <x v="0"/>
    <x v="0"/>
    <n v="174.69800000000001"/>
    <n v="174.69787500000001"/>
    <n v="174.6978611033"/>
    <n v="-1.389670001117338E-5"/>
    <m/>
  </r>
  <r>
    <x v="35"/>
    <s v="42045"/>
    <s v="KIMBERLY CLARK PA LLC/CHESTER OPR"/>
    <n v="6595211"/>
    <n v="17836013"/>
    <s v="50410_B_10"/>
    <x v="0"/>
    <x v="1"/>
    <n v="1068.4401"/>
    <m/>
    <n v="1068.44092477035"/>
    <n v="8.2477034993644338E-4"/>
    <m/>
  </r>
  <r>
    <x v="35"/>
    <s v="42045"/>
    <s v="LIBERTY ELEC POWER LLC/EDDYSTONE PLT"/>
    <n v="4724611"/>
    <n v="27721513"/>
    <s v="55231_G_GTG1"/>
    <x v="0"/>
    <x v="0"/>
    <n v="75.403000000000006"/>
    <n v="75.403351549999996"/>
    <n v="75.403268420000003"/>
    <n v="-8.3129999993047932E-5"/>
    <m/>
  </r>
  <r>
    <x v="35"/>
    <s v="42045"/>
    <s v="LIBERTY ELEC POWER LLC/EDDYSTONE PLT"/>
    <n v="4724611"/>
    <n v="27721513"/>
    <s v="55231_G_GTG1"/>
    <x v="0"/>
    <x v="1"/>
    <n v="4.3739999999999997"/>
    <n v="4.3736166990000003"/>
    <n v="4.373609503"/>
    <n v="-7.1960000003201685E-6"/>
    <m/>
  </r>
  <r>
    <x v="35"/>
    <s v="42045"/>
    <s v="LIBERTY ELEC POWER LLC/EDDYSTONE PLT"/>
    <n v="4724611"/>
    <n v="27721713"/>
    <s v="55231_G_GTG2"/>
    <x v="0"/>
    <x v="0"/>
    <n v="88.593999999999994"/>
    <n v="88.571257799999998"/>
    <n v="88.571158109999999"/>
    <n v="-9.9689999998986423E-5"/>
    <m/>
  </r>
  <r>
    <x v="35"/>
    <s v="42045"/>
    <s v="LIBERTY ELEC POWER LLC/EDDYSTONE PLT"/>
    <n v="4724611"/>
    <n v="27721713"/>
    <s v="55231_G_GTG2"/>
    <x v="0"/>
    <x v="1"/>
    <n v="4.7910000000000004"/>
    <n v="4.7908623045000001"/>
    <n v="4.7908475019999903"/>
    <n v="-1.4802500009736264E-5"/>
    <m/>
  </r>
  <r>
    <x v="35"/>
    <s v="42047"/>
    <s v="DOMTAR PAPER CO/JOHNSONBURG MILL"/>
    <n v="6559611"/>
    <n v="17956513"/>
    <s v="54638_B_040"/>
    <x v="0"/>
    <x v="0"/>
    <n v="304.25869999999998"/>
    <n v="304.25890625"/>
    <n v="304.258713943499"/>
    <n v="-1.9230650099189006E-4"/>
    <m/>
  </r>
  <r>
    <x v="35"/>
    <s v="42047"/>
    <s v="DOMTAR PAPER CO/JOHNSONBURG MILL"/>
    <n v="6559611"/>
    <n v="17956513"/>
    <s v="54638_B_040"/>
    <x v="0"/>
    <x v="1"/>
    <n v="23.759"/>
    <m/>
    <n v="23.7590150700618"/>
    <n v="1.5070061799349332E-5"/>
    <m/>
  </r>
  <r>
    <x v="35"/>
    <s v="42047"/>
    <s v="DOMTAR PAPER CO/JOHNSONBURG MILL"/>
    <n v="6559611"/>
    <n v="17957013"/>
    <s v="54638_B_041"/>
    <x v="0"/>
    <x v="0"/>
    <n v="327.70519999999999"/>
    <n v="327.70600000000002"/>
    <n v="327.70522970654901"/>
    <n v="-7.7029345101209401E-4"/>
    <m/>
  </r>
  <r>
    <x v="35"/>
    <s v="42047"/>
    <s v="DOMTAR PAPER CO/JOHNSONBURG MILL"/>
    <n v="6559611"/>
    <n v="17957013"/>
    <s v="54638_B_041"/>
    <x v="0"/>
    <x v="1"/>
    <n v="25.567899999999899"/>
    <m/>
    <n v="25.567930227494401"/>
    <n v="3.0227494502099717E-5"/>
    <m/>
  </r>
  <r>
    <x v="35"/>
    <s v="42051"/>
    <s v="ALLEGHENY ENERGY SUPPLY CO/GANS POWER STA"/>
    <n v="3767811"/>
    <n v="37874113"/>
    <s v="55377_G_UNT8"/>
    <x v="0"/>
    <x v="0"/>
    <n v="10.199999999999999"/>
    <n v="11.15576074"/>
    <n v="11.155752601"/>
    <n v="-8.1390000001846374E-6"/>
    <m/>
  </r>
  <r>
    <x v="35"/>
    <s v="42051"/>
    <s v="ALLEGHENY ENERGY SUPPLY CO/GANS POWER STA"/>
    <n v="3767811"/>
    <n v="37874113"/>
    <s v="55377_G_UNT8"/>
    <x v="0"/>
    <x v="1"/>
    <n v="7.3999999999999899E-2"/>
    <n v="8.8208122250000007E-2"/>
    <n v="8.8208001350999904E-2"/>
    <n v="-1.2089900010281429E-7"/>
    <m/>
  </r>
  <r>
    <x v="35"/>
    <s v="42051"/>
    <s v="ALLEGHENY ENERGY SUPPLY CO/GANS POWER STA"/>
    <n v="3767811"/>
    <n v="37874213"/>
    <s v="55377_G_UNT9"/>
    <x v="0"/>
    <x v="0"/>
    <n v="9.9"/>
    <n v="8.8258828099999995"/>
    <n v="8.82588456309999"/>
    <n v="1.7530999905090994E-6"/>
    <m/>
  </r>
  <r>
    <x v="35"/>
    <s v="42051"/>
    <s v="ALLEGHENY ENERGY SUPPLY CO/GANS POWER STA"/>
    <n v="3767811"/>
    <n v="37874213"/>
    <s v="55377_G_UNT9"/>
    <x v="0"/>
    <x v="1"/>
    <n v="7.8E-2"/>
    <n v="7.2003021249999993E-2"/>
    <n v="7.20030017611E-2"/>
    <n v="-1.9488899993813646E-8"/>
    <m/>
  </r>
  <r>
    <x v="35"/>
    <s v="42051"/>
    <s v="FAYETTE ENERGY CENTER"/>
    <n v="9207411"/>
    <n v="54831913"/>
    <s v="55516_G_CTG1"/>
    <x v="0"/>
    <x v="0"/>
    <n v="58.7"/>
    <n v="58.818167950000003"/>
    <n v="58.818169209999901"/>
    <n v="1.2599998981954741E-6"/>
    <m/>
  </r>
  <r>
    <x v="35"/>
    <s v="42051"/>
    <s v="FAYETTE ENERGY CENTER"/>
    <n v="9207411"/>
    <n v="54831913"/>
    <s v="55516_G_CTG1"/>
    <x v="0"/>
    <x v="1"/>
    <n v="5"/>
    <n v="5.0010268550000001"/>
    <n v="5.0010230020000002"/>
    <n v="-3.8529999999425968E-6"/>
    <m/>
  </r>
  <r>
    <x v="35"/>
    <s v="42051"/>
    <s v="FAYETTE ENERGY CENTER"/>
    <n v="9207411"/>
    <n v="54832013"/>
    <s v="55516_G_CTG2"/>
    <x v="0"/>
    <x v="0"/>
    <n v="62.6"/>
    <n v="59.801992200000001"/>
    <n v="59.802339400000001"/>
    <n v="3.47200000000214E-4"/>
    <m/>
  </r>
  <r>
    <x v="35"/>
    <s v="42051"/>
    <s v="FAYETTE ENERGY CENTER"/>
    <n v="9207411"/>
    <n v="54832013"/>
    <s v="55516_G_CTG2"/>
    <x v="0"/>
    <x v="1"/>
    <n v="5"/>
    <n v="5.0677431649999898"/>
    <n v="5.0677380130099898"/>
    <n v="-5.1519899999519225E-6"/>
    <m/>
  </r>
  <r>
    <x v="35"/>
    <s v="42055"/>
    <s v="ALLEGHENY ENERGY SUPPLY CO LLC/CHAMBERSBURG"/>
    <n v="3769311"/>
    <n v="37867413"/>
    <s v="55654_G_UN12"/>
    <x v="0"/>
    <x v="0"/>
    <n v="39.091999999999999"/>
    <n v="39.091621095000001"/>
    <n v="39.091558849999998"/>
    <n v="-6.2245000002292272E-5"/>
    <m/>
  </r>
  <r>
    <x v="35"/>
    <s v="42055"/>
    <s v="ALLEGHENY ENERGY SUPPLY CO LLC/CHAMBERSBURG"/>
    <n v="3769311"/>
    <n v="37867413"/>
    <s v="55654_G_UN12"/>
    <x v="0"/>
    <x v="1"/>
    <n v="0.29399999999999998"/>
    <n v="0.2935321045"/>
    <n v="0.293531002199999"/>
    <n v="-1.1023000009990902E-6"/>
    <m/>
  </r>
  <r>
    <x v="35"/>
    <s v="42055"/>
    <s v="ALLEGHENY ENERGY SUPPLY CO LLC/CHAMBERSBURG"/>
    <n v="3769311"/>
    <n v="37867513"/>
    <s v="55654_G_UN13"/>
    <x v="0"/>
    <x v="0"/>
    <n v="38.735999999999997"/>
    <n v="38.735718749999997"/>
    <n v="38.7357222901"/>
    <n v="3.5401000033630226E-6"/>
    <m/>
  </r>
  <r>
    <x v="35"/>
    <s v="42055"/>
    <s v="ALLEGHENY ENERGY SUPPLY CO LLC/CHAMBERSBURG"/>
    <n v="3769311"/>
    <n v="37867513"/>
    <s v="55654_G_UN13"/>
    <x v="0"/>
    <x v="1"/>
    <n v="0.28799999999999998"/>
    <n v="0.28750329589999901"/>
    <n v="0.28750200161"/>
    <n v="-1.2942899990098233E-6"/>
    <m/>
  </r>
  <r>
    <x v="35"/>
    <s v="42055"/>
    <s v="CHAMBERSBURG BORO/FALLING SPRING 2ND ST DIESEL POWER PLT"/>
    <n v="3769511"/>
    <n v="37866613"/>
    <s v="7397_G_6"/>
    <x v="1"/>
    <x v="0"/>
    <n v="8.1449569999999998"/>
    <m/>
    <n v="8.1467007851907898"/>
    <n v="1.7437851907899926E-3"/>
    <m/>
  </r>
  <r>
    <x v="35"/>
    <s v="42055"/>
    <s v="CHAMBERSBURG BORO/FALLING SPRING 2ND ST DIESEL POWER PLT"/>
    <n v="3769511"/>
    <n v="37866613"/>
    <s v="7397_G_6"/>
    <x v="1"/>
    <x v="1"/>
    <n v="5.3929936479999899E-2"/>
    <m/>
    <n v="5.3941480969115899E-2"/>
    <n v="1.1544489115999923E-5"/>
    <m/>
  </r>
  <r>
    <x v="35"/>
    <s v="42055"/>
    <s v="CHAMBERSBURG BORO/FALLING SPRING 2ND ST DIESEL POWER PLT"/>
    <n v="3769511"/>
    <n v="37866713"/>
    <s v="7397_G_5"/>
    <x v="1"/>
    <x v="0"/>
    <n v="8.0755458000000004"/>
    <m/>
    <n v="8.0772752052721"/>
    <n v="1.7294052720995268E-3"/>
    <m/>
  </r>
  <r>
    <x v="35"/>
    <s v="42055"/>
    <s v="CHAMBERSBURG BORO/FALLING SPRING 2ND ST DIESEL POWER PLT"/>
    <n v="3769511"/>
    <n v="37866713"/>
    <s v="7397_G_5"/>
    <x v="1"/>
    <x v="1"/>
    <n v="5.3551795359999897E-2"/>
    <m/>
    <n v="5.3563259859668998E-2"/>
    <n v="1.1464499669100459E-5"/>
    <m/>
  </r>
  <r>
    <x v="35"/>
    <s v="42055"/>
    <s v="CHAMBERSBURG BORO/FALLING SPRING 2ND ST DIESEL POWER PLT"/>
    <n v="3769511"/>
    <n v="37866813"/>
    <s v="7397_G_7"/>
    <x v="1"/>
    <x v="0"/>
    <n v="3.0897420000000002"/>
    <m/>
    <n v="3.0898964602781001"/>
    <n v="1.5446027809984386E-4"/>
    <m/>
  </r>
  <r>
    <x v="35"/>
    <s v="42055"/>
    <s v="CHAMBERSBURG BORO/FALLING SPRING 2ND ST DIESEL POWER PLT"/>
    <n v="3769511"/>
    <n v="37866813"/>
    <s v="7397_G_7"/>
    <x v="1"/>
    <x v="1"/>
    <n v="7.2197658959999994E-2"/>
    <m/>
    <n v="7.2201267911246106E-2"/>
    <n v="3.6089512461118245E-6"/>
    <m/>
  </r>
  <r>
    <x v="35"/>
    <s v="42055"/>
    <s v="CHAMBERSBURG BORO/ORCHARD PARK GENERATING STA"/>
    <n v="10722111"/>
    <n v="58850413"/>
    <s v="55997_G_8"/>
    <x v="1"/>
    <x v="0"/>
    <n v="2.8596336"/>
    <m/>
    <n v="2.8602458541860298"/>
    <n v="6.1225418602983694E-4"/>
    <m/>
  </r>
  <r>
    <x v="35"/>
    <s v="42055"/>
    <s v="CHAMBERSBURG BORO/ORCHARD PARK GENERATING STA"/>
    <n v="10722111"/>
    <n v="58850413"/>
    <s v="55997_G_8"/>
    <x v="1"/>
    <x v="1"/>
    <n v="0.11637125008"/>
    <m/>
    <n v="0.11639616024174999"/>
    <n v="2.4910161749991389E-5"/>
    <m/>
  </r>
  <r>
    <x v="35"/>
    <s v="42055"/>
    <s v="CHAMBERSBURG BORO/ORCHARD PARK GENERATING STA"/>
    <n v="10722111"/>
    <n v="58850513"/>
    <s v="55997_G_9"/>
    <x v="1"/>
    <x v="0"/>
    <n v="3.2609414000000001"/>
    <m/>
    <n v="3.2616396029349999"/>
    <n v="6.9820293499978092E-4"/>
    <m/>
  </r>
  <r>
    <x v="35"/>
    <s v="42055"/>
    <s v="CHAMBERSBURG BORO/ORCHARD PARK GENERATING STA"/>
    <n v="10722111"/>
    <n v="58850513"/>
    <s v="55997_G_9"/>
    <x v="1"/>
    <x v="1"/>
    <n v="0.12868004799999999"/>
    <m/>
    <n v="0.12870759741695001"/>
    <n v="2.7549416950017891E-5"/>
    <m/>
  </r>
  <r>
    <x v="35"/>
    <s v="42055"/>
    <s v="CHAMBERSBURG BORO/ORCHARD PARK GENERATING STA"/>
    <n v="10722111"/>
    <n v="58850613"/>
    <s v="55997_G_10"/>
    <x v="1"/>
    <x v="0"/>
    <n v="3.1849989999999999"/>
    <m/>
    <n v="3.1856808141097002"/>
    <n v="6.8181410970025169E-4"/>
    <m/>
  </r>
  <r>
    <x v="35"/>
    <s v="42055"/>
    <s v="CHAMBERSBURG BORO/ORCHARD PARK GENERATING STA"/>
    <n v="10722111"/>
    <n v="58850613"/>
    <s v="55997_G_10"/>
    <x v="1"/>
    <x v="1"/>
    <n v="0.13956761479999999"/>
    <m/>
    <n v="0.13959749513023501"/>
    <n v="2.9880330235015906E-5"/>
    <m/>
  </r>
  <r>
    <x v="35"/>
    <s v="42055"/>
    <s v="CHAMBERSBURG BORO/ORCHARD PARK GENERATING STA"/>
    <n v="10722111"/>
    <n v="58850713"/>
    <s v="55997_G_11"/>
    <x v="1"/>
    <x v="0"/>
    <n v="3.2538078000000001"/>
    <m/>
    <n v="3.2545044975296"/>
    <n v="6.9669752959988784E-4"/>
    <m/>
  </r>
  <r>
    <x v="35"/>
    <s v="42055"/>
    <s v="CHAMBERSBURG BORO/ORCHARD PARK GENERATING STA"/>
    <n v="10722111"/>
    <n v="58850713"/>
    <s v="55997_G_11"/>
    <x v="1"/>
    <x v="1"/>
    <n v="0.12716748351999899"/>
    <m/>
    <n v="0.12719470823816301"/>
    <n v="2.7224718164020612E-5"/>
    <m/>
  </r>
  <r>
    <x v="35"/>
    <s v="42063"/>
    <s v="GENON NE MGMT CO/CONEMAUGH PLT"/>
    <n v="2905911"/>
    <n v="38672213"/>
    <s v="3118_B_2"/>
    <x v="0"/>
    <x v="0"/>
    <n v="4460.8985000000002"/>
    <n v="4460.8580000000002"/>
    <n v="4460.8513486031898"/>
    <n v="-6.6513968104118248E-3"/>
    <m/>
  </r>
  <r>
    <x v="35"/>
    <s v="42063"/>
    <s v="GENON NE MGMT CO/CONEMAUGH PLT"/>
    <n v="2905911"/>
    <n v="38672213"/>
    <s v="3118_B_2"/>
    <x v="0"/>
    <x v="1"/>
    <n v="1770.9033999999999"/>
    <n v="1770.9501250000001"/>
    <n v="1770.94716753384"/>
    <n v="-2.9574661600690888E-3"/>
    <m/>
  </r>
  <r>
    <x v="35"/>
    <s v="42063"/>
    <s v="GENON NE MGMT CO/CONEMAUGH PLT"/>
    <n v="2905911"/>
    <n v="38672413"/>
    <s v="3118_G_B"/>
    <x v="1"/>
    <x v="0"/>
    <n v="0.16"/>
    <m/>
    <n v="0.160007993596399"/>
    <n v="7.9935963989974379E-6"/>
    <m/>
  </r>
  <r>
    <x v="35"/>
    <s v="42063"/>
    <s v="GENON NE MGMT CO/CONEMAUGH PLT"/>
    <n v="2905911"/>
    <n v="38672913"/>
    <s v="3118_G_A"/>
    <x v="1"/>
    <x v="0"/>
    <n v="0.16"/>
    <m/>
    <n v="0.160007993596399"/>
    <n v="7.9935963989974379E-6"/>
    <m/>
  </r>
  <r>
    <x v="35"/>
    <s v="42063"/>
    <s v="GENON NE MGMT CO/CONEMAUGH PLT"/>
    <n v="2905911"/>
    <n v="38673013"/>
    <s v="3118_B_1"/>
    <x v="0"/>
    <x v="0"/>
    <n v="6702.1018000000004"/>
    <n v="6702.0844999999999"/>
    <n v="6702.0803238197004"/>
    <n v="-4.1761802995097241E-3"/>
    <m/>
  </r>
  <r>
    <x v="35"/>
    <s v="42063"/>
    <s v="GENON NE MGMT CO/CONEMAUGH PLT"/>
    <n v="2905911"/>
    <n v="38673013"/>
    <s v="3118_B_1"/>
    <x v="0"/>
    <x v="1"/>
    <n v="1875.5008"/>
    <n v="1873.673"/>
    <n v="1873.67084547938"/>
    <n v="-2.1545206200244138E-3"/>
    <m/>
  </r>
  <r>
    <x v="35"/>
    <s v="42063"/>
    <s v="GENON NE MGMT CO/CONEMAUGH PLT"/>
    <n v="2905911"/>
    <n v="38673113"/>
    <s v="3118_G_C"/>
    <x v="1"/>
    <x v="0"/>
    <n v="0.16"/>
    <m/>
    <n v="0.160007993596399"/>
    <n v="7.9935963989974379E-6"/>
    <m/>
  </r>
  <r>
    <x v="35"/>
    <s v="42063"/>
    <s v="GENON NE MGMT CO/CONEMAUGH PLT"/>
    <n v="2905911"/>
    <n v="38673213"/>
    <s v="3118_G_D"/>
    <x v="1"/>
    <x v="0"/>
    <n v="0.12"/>
    <m/>
    <n v="0.12000599377295899"/>
    <n v="5.993772958998167E-6"/>
    <m/>
  </r>
  <r>
    <x v="35"/>
    <s v="42063"/>
    <s v="HOMER CITY GEN LP/ CENTER TWP"/>
    <n v="3005211"/>
    <n v="38366413"/>
    <s v="3122_B_2"/>
    <x v="0"/>
    <x v="0"/>
    <n v="3600.4975999999901"/>
    <n v="3600.4517500000002"/>
    <n v="3600.4510598301499"/>
    <n v="-6.9016985025882605E-4"/>
    <m/>
  </r>
  <r>
    <x v="35"/>
    <s v="42063"/>
    <s v="HOMER CITY GEN LP/ CENTER TWP"/>
    <n v="3005211"/>
    <n v="38366413"/>
    <s v="3122_B_2"/>
    <x v="0"/>
    <x v="1"/>
    <n v="14641.1705"/>
    <n v="14641.339"/>
    <n v="14641.3310944647"/>
    <n v="-7.9055352998693706E-3"/>
    <m/>
  </r>
  <r>
    <x v="35"/>
    <s v="42063"/>
    <s v="HOMER CITY GEN LP/ CENTER TWP"/>
    <n v="3005211"/>
    <n v="38366513"/>
    <s v="3122_B_1"/>
    <x v="0"/>
    <x v="0"/>
    <n v="3688.002"/>
    <n v="3687.9029999999998"/>
    <n v="3687.9017837850201"/>
    <n v="-1.2162149796495214E-3"/>
    <m/>
  </r>
  <r>
    <x v="35"/>
    <s v="42063"/>
    <s v="HOMER CITY GEN LP/ CENTER TWP"/>
    <n v="3005211"/>
    <n v="38366513"/>
    <s v="3122_B_1"/>
    <x v="0"/>
    <x v="1"/>
    <n v="2499.5043999999998"/>
    <n v="2489.3492500000002"/>
    <n v="2489.3495697692902"/>
    <n v="3.1976928994481568E-4"/>
    <m/>
  </r>
  <r>
    <x v="35"/>
    <s v="42063"/>
    <s v="HOMER CITY GEN LP/ CENTER TWP"/>
    <n v="3005211"/>
    <n v="38366713"/>
    <s v="3122_B_3"/>
    <x v="0"/>
    <x v="0"/>
    <n v="3999.5025999999998"/>
    <n v="3999.5695000000001"/>
    <n v="3999.5710410308202"/>
    <n v="1.5410308201353473E-3"/>
    <m/>
  </r>
  <r>
    <x v="35"/>
    <s v="42063"/>
    <s v="HOMER CITY GEN LP/ CENTER TWP"/>
    <n v="3005211"/>
    <n v="38366713"/>
    <s v="3122_B_3"/>
    <x v="0"/>
    <x v="1"/>
    <n v="3360.9018000000001"/>
    <n v="3341.33725"/>
    <n v="3341.34185936637"/>
    <n v="4.6093663700048637E-3"/>
    <m/>
  </r>
  <r>
    <x v="35"/>
    <s v="42063"/>
    <s v="PA STATE SYS OF HIGHER ED/INDIANA UNIV"/>
    <n v="3019411"/>
    <n v="38365213"/>
    <s v="10129_G_GEN4"/>
    <x v="1"/>
    <x v="0"/>
    <n v="38.602485999999999"/>
    <m/>
    <n v="38.708265701166098"/>
    <n v="0.10577970116609947"/>
    <m/>
  </r>
  <r>
    <x v="35"/>
    <s v="42063"/>
    <s v="PA STATE SYS OF HIGHER ED/INDIANA UNIV"/>
    <n v="3019411"/>
    <n v="38365213"/>
    <s v="10129_G_GEN4"/>
    <x v="1"/>
    <x v="1"/>
    <n v="1.0295050128800001"/>
    <m/>
    <n v="1.0323256264859999"/>
    <n v="2.8206136059998332E-3"/>
    <m/>
  </r>
  <r>
    <x v="35"/>
    <s v="42063"/>
    <s v="PA STATE SYS OF HIGHER ED/INDIANA UNIV"/>
    <n v="3019411"/>
    <n v="38365313"/>
    <s v="10129_G_GEN1"/>
    <x v="1"/>
    <x v="0"/>
    <n v="25.706142399999901"/>
    <m/>
    <n v="25.776571396200001"/>
    <n v="7.0428996200099903E-2"/>
    <m/>
  </r>
  <r>
    <x v="35"/>
    <s v="42063"/>
    <s v="PA STATE SYS OF HIGHER ED/INDIANA UNIV"/>
    <n v="3019411"/>
    <n v="38365313"/>
    <s v="10129_G_GEN1"/>
    <x v="1"/>
    <x v="1"/>
    <n v="1.5467788224800001"/>
    <m/>
    <n v="1.5510164264340001"/>
    <n v="4.2376039539999688E-3"/>
    <m/>
  </r>
  <r>
    <x v="35"/>
    <s v="42063"/>
    <s v="PA STATE SYS OF HIGHER ED/INDIANA UNIV"/>
    <n v="3019411"/>
    <n v="38365413"/>
    <s v="10129_G_GEN3"/>
    <x v="1"/>
    <x v="0"/>
    <n v="21.2243596"/>
    <m/>
    <n v="21.2825031462"/>
    <n v="5.8143546200000173E-2"/>
    <m/>
  </r>
  <r>
    <x v="35"/>
    <s v="42063"/>
    <s v="PA STATE SYS OF HIGHER ED/INDIANA UNIV"/>
    <n v="3019411"/>
    <n v="38365413"/>
    <s v="10129_G_GEN3"/>
    <x v="1"/>
    <x v="1"/>
    <n v="1.04707280263999"/>
    <m/>
    <n v="1.0499415765119899"/>
    <n v="2.8687738719999079E-3"/>
    <m/>
  </r>
  <r>
    <x v="35"/>
    <s v="42063"/>
    <s v="PA STATE SYS OF HIGHER ED/INDIANA UNIV"/>
    <n v="3019411"/>
    <n v="38365613"/>
    <s v="10129_G_GEN2"/>
    <x v="1"/>
    <x v="0"/>
    <n v="38.468365999999897"/>
    <m/>
    <n v="38.573747670833697"/>
    <n v="0.10538167083380046"/>
    <m/>
  </r>
  <r>
    <x v="35"/>
    <s v="42063"/>
    <s v="PA STATE SYS OF HIGHER ED/INDIANA UNIV"/>
    <n v="3019411"/>
    <n v="38365613"/>
    <s v="10129_G_GEN2"/>
    <x v="1"/>
    <x v="1"/>
    <n v="0.85529109775999901"/>
    <m/>
    <n v="0.85763434437600305"/>
    <n v="2.3432466160040466E-3"/>
    <m/>
  </r>
  <r>
    <x v="35"/>
    <s v="42063"/>
    <s v="SEWARD GENERATING STATION"/>
    <n v="3005111"/>
    <n v="67474613"/>
    <s v="3130_B_1"/>
    <x v="0"/>
    <x v="0"/>
    <n v="833.91949999999997"/>
    <n v="830.96381250000002"/>
    <n v="830.96387076244696"/>
    <n v="5.8262446941625967E-5"/>
    <m/>
  </r>
  <r>
    <x v="35"/>
    <s v="42063"/>
    <s v="SEWARD GENERATING STATION"/>
    <n v="3005111"/>
    <n v="67474613"/>
    <s v="3130_B_1"/>
    <x v="0"/>
    <x v="1"/>
    <n v="3488.63"/>
    <n v="3529.21225"/>
    <n v="3529.2093886100001"/>
    <n v="-2.8613899999072601E-3"/>
    <m/>
  </r>
  <r>
    <x v="35"/>
    <s v="42063"/>
    <s v="SEWARD GENERATING STATION"/>
    <n v="3005111"/>
    <n v="67474713"/>
    <s v="3130_B_2"/>
    <x v="0"/>
    <x v="0"/>
    <n v="911.779799999999"/>
    <n v="914.77593750000005"/>
    <n v="914.77600005827901"/>
    <n v="6.2558278955293645E-5"/>
    <m/>
  </r>
  <r>
    <x v="35"/>
    <s v="42063"/>
    <s v="SEWARD GENERATING STATION"/>
    <n v="3005111"/>
    <n v="67474713"/>
    <s v="3130_B_2"/>
    <x v="0"/>
    <x v="1"/>
    <n v="3814.37"/>
    <n v="3773.7109999999998"/>
    <n v="3773.7174265099902"/>
    <n v="6.4265099904332601E-3"/>
    <m/>
  </r>
  <r>
    <x v="35"/>
    <s v="42069"/>
    <s v="PEI POWER CORP/ARCHBALD"/>
    <n v="3022411"/>
    <n v="38353913"/>
    <s v="50279_B_MAIN"/>
    <x v="0"/>
    <x v="0"/>
    <n v="46.064519999999902"/>
    <m/>
    <n v="46.1934922489"/>
    <n v="0.12897224890009795"/>
    <m/>
  </r>
  <r>
    <x v="35"/>
    <s v="42069"/>
    <s v="PEI POWER CORP/ARCHBALD"/>
    <n v="3022411"/>
    <n v="38353913"/>
    <s v="50279_B_MAIN"/>
    <x v="0"/>
    <x v="1"/>
    <n v="57.008380000000002"/>
    <m/>
    <n v="57.167992695800002"/>
    <n v="0.15961269579999993"/>
    <m/>
  </r>
  <r>
    <x v="35"/>
    <s v="42069"/>
    <s v="PEI POWER CORP/ARCHBALD"/>
    <n v="3022411"/>
    <n v="38354113"/>
    <s v="50279_G_Gen2"/>
    <x v="0"/>
    <x v="0"/>
    <n v="17.54"/>
    <n v="2.0642592774999899"/>
    <n v="2.0642595410000002"/>
    <n v="2.635000102557683E-7"/>
    <m/>
  </r>
  <r>
    <x v="35"/>
    <s v="42069"/>
    <s v="PEI POWER CORP/ARCHBALD"/>
    <n v="3022411"/>
    <n v="38354113"/>
    <s v="50279_G_Gen2"/>
    <x v="0"/>
    <x v="1"/>
    <n v="0.12"/>
    <n v="1.6206502915E-2"/>
    <n v="1.6206501129999999E-2"/>
    <n v="-1.7850000019747903E-9"/>
    <m/>
  </r>
  <r>
    <x v="35"/>
    <s v="42069"/>
    <s v="PEI POWER CORP/ARCHBALD"/>
    <n v="3022411"/>
    <n v="94863613"/>
    <s v="50279_G_GEN5"/>
    <x v="1"/>
    <x v="0"/>
    <n v="6.1599399999999997"/>
    <m/>
    <n v="6.1771862479999999"/>
    <n v="1.7246248000000186E-2"/>
    <m/>
  </r>
  <r>
    <x v="35"/>
    <s v="42069"/>
    <s v="PEI POWER CORP/ARCHBALD"/>
    <n v="3022411"/>
    <n v="94863613"/>
    <s v="50279_G_GEN5"/>
    <x v="1"/>
    <x v="1"/>
    <n v="3.2149999999999999"/>
    <m/>
    <n v="3.224001157"/>
    <n v="9.0011570000001484E-3"/>
    <m/>
  </r>
  <r>
    <x v="35"/>
    <s v="42069"/>
    <s v="PEI POWER CORP/ARCHBALD"/>
    <n v="3022411"/>
    <n v="94863713"/>
    <s v="50279_G_GEN6"/>
    <x v="1"/>
    <x v="0"/>
    <n v="2.6620200000000001"/>
    <m/>
    <n v="2.6694730419999999"/>
    <n v="7.4530419999998543E-3"/>
    <m/>
  </r>
  <r>
    <x v="35"/>
    <s v="42069"/>
    <s v="PEI POWER CORP/ARCHBALD"/>
    <n v="3022411"/>
    <n v="94863713"/>
    <s v="50279_G_GEN6"/>
    <x v="1"/>
    <x v="1"/>
    <n v="3.5365000000000002"/>
    <m/>
    <n v="3.5464013609999898"/>
    <n v="9.9013609999896168E-3"/>
    <m/>
  </r>
  <r>
    <x v="35"/>
    <s v="42071"/>
    <s v="LANCASTER CNTY RRF/ LANCASTER"/>
    <n v="6581211"/>
    <n v="17397713"/>
    <s v="50859_B_BLR1"/>
    <x v="1"/>
    <x v="0"/>
    <n v="197.27189999999999"/>
    <m/>
    <n v="197.81234939999999"/>
    <n v="0.54044939999999997"/>
    <m/>
  </r>
  <r>
    <x v="35"/>
    <s v="42071"/>
    <s v="LANCASTER CNTY RRF/ LANCASTER"/>
    <n v="6581211"/>
    <n v="17397713"/>
    <s v="50859_B_BLR1"/>
    <x v="1"/>
    <x v="1"/>
    <n v="2.9894400000000001"/>
    <m/>
    <n v="2.99763040199998"/>
    <n v="8.1904019999798905E-3"/>
    <m/>
  </r>
  <r>
    <x v="35"/>
    <s v="42071"/>
    <s v="LANCASTER CNTY RRF/ LANCASTER"/>
    <n v="6581211"/>
    <n v="17397813"/>
    <s v="50859_B_BLR2"/>
    <x v="1"/>
    <x v="0"/>
    <n v="197.78052"/>
    <m/>
    <n v="198.32233379999801"/>
    <n v="0.54181379999801038"/>
    <m/>
  </r>
  <r>
    <x v="35"/>
    <s v="42071"/>
    <s v="LANCASTER CNTY RRF/ LANCASTER"/>
    <n v="6581211"/>
    <n v="17397813"/>
    <s v="50859_B_BLR2"/>
    <x v="1"/>
    <x v="1"/>
    <n v="2.7714599999999998"/>
    <m/>
    <n v="2.7790533719999999"/>
    <n v="7.5933720000000982E-3"/>
    <m/>
  </r>
  <r>
    <x v="35"/>
    <s v="42071"/>
    <s v="LANCASTER CNTY RRF/ LANCASTER"/>
    <n v="6581211"/>
    <n v="17397913"/>
    <s v="50859_B_BLR3"/>
    <x v="1"/>
    <x v="0"/>
    <n v="201.74567999999999"/>
    <m/>
    <n v="202.29844800000001"/>
    <n v="0.55276800000001458"/>
    <m/>
  </r>
  <r>
    <x v="35"/>
    <s v="42071"/>
    <s v="LANCASTER CNTY RRF/ LANCASTER"/>
    <n v="6581211"/>
    <n v="17397913"/>
    <s v="50859_B_BLR3"/>
    <x v="1"/>
    <x v="1"/>
    <n v="3.8925000000000001"/>
    <m/>
    <n v="3.9031630800000099"/>
    <n v="1.0663080000009817E-2"/>
    <m/>
  </r>
  <r>
    <x v="35"/>
    <s v="42073"/>
    <s v="NRG POWER MIDWEST LP/NEW CASTLE POWER PLT"/>
    <n v="3776611"/>
    <n v="37248913"/>
    <s v="3138_G_EMDA"/>
    <x v="1"/>
    <x v="0"/>
    <n v="1.0764199999999999"/>
    <m/>
    <n v="1.07647375243289"/>
    <n v="5.3752432890075141E-5"/>
    <m/>
  </r>
  <r>
    <x v="35"/>
    <s v="42073"/>
    <s v="NRG POWER MIDWEST LP/NEW CASTLE POWER PLT"/>
    <n v="3776611"/>
    <n v="37249013"/>
    <s v="3138_B_4"/>
    <x v="0"/>
    <x v="0"/>
    <n v="271.97399999999999"/>
    <n v="271.54746875000001"/>
    <n v="271.5475146101"/>
    <n v="4.5860099987748981E-5"/>
    <m/>
  </r>
  <r>
    <x v="35"/>
    <s v="42073"/>
    <s v="NRG POWER MIDWEST LP/NEW CASTLE POWER PLT"/>
    <n v="3776611"/>
    <n v="37249013"/>
    <s v="3138_B_4"/>
    <x v="0"/>
    <x v="1"/>
    <n v="745.24099999999999"/>
    <n v="745.24743750000005"/>
    <n v="745.24133540199898"/>
    <n v="-6.1020980010653147E-3"/>
    <m/>
  </r>
  <r>
    <x v="35"/>
    <s v="42073"/>
    <s v="NRG POWER MIDWEST LP/NEW CASTLE POWER PLT"/>
    <n v="3776611"/>
    <n v="37249213"/>
    <s v="3138_B_3"/>
    <x v="0"/>
    <x v="0"/>
    <n v="139.20099999999999"/>
    <n v="139.20121875000001"/>
    <n v="139.20117831099901"/>
    <n v="-4.0439000997594121E-5"/>
    <m/>
  </r>
  <r>
    <x v="35"/>
    <s v="42073"/>
    <s v="NRG POWER MIDWEST LP/NEW CASTLE POWER PLT"/>
    <n v="3776611"/>
    <n v="37249213"/>
    <s v="3138_B_3"/>
    <x v="0"/>
    <x v="1"/>
    <n v="115.657"/>
    <n v="115.65703125"/>
    <n v="115.65677868741"/>
    <n v="-2.5256259000627779E-4"/>
    <m/>
  </r>
  <r>
    <x v="35"/>
    <s v="42073"/>
    <s v="NRG POWER MIDWEST LP/NEW CASTLE POWER PLT"/>
    <n v="3776611"/>
    <n v="37249513"/>
    <s v="3138_B_5"/>
    <x v="0"/>
    <x v="0"/>
    <n v="368.447"/>
    <n v="367.9659375"/>
    <n v="367.96607363099901"/>
    <n v="1.3613099901021997E-4"/>
    <m/>
  </r>
  <r>
    <x v="35"/>
    <s v="42073"/>
    <s v="NRG POWER MIDWEST LP/NEW CASTLE POWER PLT"/>
    <n v="3776611"/>
    <n v="37249513"/>
    <s v="3138_B_5"/>
    <x v="0"/>
    <x v="1"/>
    <n v="787.52099999999905"/>
    <n v="787.52925000000005"/>
    <n v="787.52053119800996"/>
    <n v="-8.7188019900850122E-3"/>
    <m/>
  </r>
  <r>
    <x v="35"/>
    <s v="42075"/>
    <s v="TALEN IRONWOOD LLC/LEBANON"/>
    <n v="3897711"/>
    <n v="37131813"/>
    <s v="55337_G_CT2"/>
    <x v="0"/>
    <x v="0"/>
    <n v="133.596"/>
    <n v="133.5962031"/>
    <n v="133.59626932"/>
    <n v="6.6220000007888302E-5"/>
    <m/>
  </r>
  <r>
    <x v="35"/>
    <s v="42075"/>
    <s v="TALEN IRONWOOD LLC/LEBANON"/>
    <n v="3897711"/>
    <n v="37131813"/>
    <s v="55337_G_CT2"/>
    <x v="0"/>
    <x v="1"/>
    <n v="5.99"/>
    <n v="5.9896616199999997"/>
    <n v="5.9896570209999904"/>
    <n v="-4.5990000092643868E-6"/>
    <m/>
  </r>
  <r>
    <x v="35"/>
    <s v="42075"/>
    <s v="TALEN IRONWOOD LLC/LEBANON"/>
    <n v="3897711"/>
    <n v="37131913"/>
    <s v="55337_G_CT1"/>
    <x v="0"/>
    <x v="0"/>
    <n v="136.86500000000001"/>
    <n v="136.86525"/>
    <n v="136.86538030999901"/>
    <n v="1.3030999900820461E-4"/>
    <m/>
  </r>
  <r>
    <x v="35"/>
    <s v="42075"/>
    <s v="TALEN IRONWOOD LLC/LEBANON"/>
    <n v="3897711"/>
    <n v="37131913"/>
    <s v="55337_G_CT1"/>
    <x v="0"/>
    <x v="1"/>
    <n v="5.9989999999999997"/>
    <n v="5.9985927749999997"/>
    <n v="5.9985780120000003"/>
    <n v="-1.4762999999362592E-5"/>
    <m/>
  </r>
  <r>
    <x v="35"/>
    <s v="42077"/>
    <s v="MARTINS CREEK LLC/ALLENTOWN CTG SITE"/>
    <n v="5452111"/>
    <n v="27541513"/>
    <s v="3139_G_CTG2"/>
    <x v="1"/>
    <x v="0"/>
    <n v="2.0965600000000002"/>
    <m/>
    <n v="2.0966646942775"/>
    <n v="1.0469427749981719E-4"/>
    <m/>
  </r>
  <r>
    <x v="35"/>
    <s v="42077"/>
    <s v="MARTINS CREEK LLC/ALLENTOWN CTG SITE"/>
    <n v="5452111"/>
    <n v="27541513"/>
    <s v="3139_G_CTG2"/>
    <x v="1"/>
    <x v="1"/>
    <n v="0.26229834400000002"/>
    <m/>
    <n v="0.26231145327439997"/>
    <n v="1.3109274399958348E-5"/>
    <m/>
  </r>
  <r>
    <x v="35"/>
    <s v="42077"/>
    <s v="MARTINS CREEK LLC/ALLENTOWN CTG SITE"/>
    <n v="5452111"/>
    <n v="27541613"/>
    <s v="3139_G_CTG4"/>
    <x v="1"/>
    <x v="0"/>
    <n v="1.5184"/>
    <m/>
    <n v="1.5184758493886901"/>
    <n v="7.5849388690096831E-5"/>
    <m/>
  </r>
  <r>
    <x v="35"/>
    <s v="42077"/>
    <s v="MARTINS CREEK LLC/ALLENTOWN CTG SITE"/>
    <n v="5452111"/>
    <n v="27541613"/>
    <s v="3139_G_CTG4"/>
    <x v="1"/>
    <x v="1"/>
    <n v="0.19076243200000001"/>
    <m/>
    <n v="0.190771961257099"/>
    <n v="9.5292570989891079E-6"/>
    <m/>
  </r>
  <r>
    <x v="35"/>
    <s v="42077"/>
    <s v="MARTINS CREEK LLC/ALLENTOWN CTG SITE"/>
    <n v="5452111"/>
    <n v="27541713"/>
    <s v="3139_G_CTG1"/>
    <x v="1"/>
    <x v="0"/>
    <n v="2.1666400000000001"/>
    <m/>
    <n v="2.1667483021097902"/>
    <n v="1.0830210979007049E-4"/>
    <m/>
  </r>
  <r>
    <x v="35"/>
    <s v="42077"/>
    <s v="MARTINS CREEK LLC/ALLENTOWN CTG SITE"/>
    <n v="5452111"/>
    <n v="27541713"/>
    <s v="3139_G_CTG1"/>
    <x v="1"/>
    <x v="1"/>
    <n v="0.269111287999999"/>
    <m/>
    <n v="0.26912472123730002"/>
    <n v="1.3433237301019307E-5"/>
    <m/>
  </r>
  <r>
    <x v="35"/>
    <s v="42077"/>
    <s v="MARTINS CREEK LLC/ALLENTOWN CTG SITE"/>
    <n v="5452111"/>
    <n v="27541813"/>
    <s v="3139_G_CTG3"/>
    <x v="1"/>
    <x v="0"/>
    <n v="1.7811999999999899"/>
    <m/>
    <n v="1.78128909957349"/>
    <n v="8.9099573500117657E-5"/>
    <m/>
  </r>
  <r>
    <x v="35"/>
    <s v="42077"/>
    <s v="MARTINS CREEK LLC/ALLENTOWN CTG SITE"/>
    <n v="5452111"/>
    <n v="27541813"/>
    <s v="3139_G_CTG3"/>
    <x v="1"/>
    <x v="1"/>
    <n v="0.22142068000000001"/>
    <m/>
    <n v="0.22143173750412001"/>
    <n v="1.1057504120004502E-5"/>
    <m/>
  </r>
  <r>
    <x v="35"/>
    <s v="42079"/>
    <s v="ALLEGHENY ENERGY SUPPLY CO/HUNLOCK 4"/>
    <n v="12800611"/>
    <n v="67507313"/>
    <s v="56397_G_4"/>
    <x v="0"/>
    <x v="0"/>
    <n v="2.9"/>
    <n v="1.871088257"/>
    <n v="1.8710880400000001"/>
    <n v="-2.1699999996904751E-7"/>
    <m/>
  </r>
  <r>
    <x v="35"/>
    <s v="42079"/>
    <s v="ALLEGHENY ENERGY SUPPLY CO/HUNLOCK 4"/>
    <n v="12800611"/>
    <n v="67507313"/>
    <s v="56397_G_4"/>
    <x v="0"/>
    <x v="1"/>
    <n v="0.02"/>
    <n v="1.3562500955000001E-2"/>
    <n v="1.3562500499999901E-2"/>
    <n v="-4.5500010009691394E-10"/>
    <m/>
  </r>
  <r>
    <x v="35"/>
    <s v="42079"/>
    <s v="HAZLETON GEN LLC/HAZLE TWP"/>
    <n v="4744211"/>
    <n v="27693213"/>
    <s v="10870_G_GEN1"/>
    <x v="0"/>
    <x v="0"/>
    <n v="0.4"/>
    <n v="2.3685371095000001"/>
    <n v="2.3685374000000001"/>
    <n v="2.9050000005526044E-7"/>
    <m/>
  </r>
  <r>
    <x v="35"/>
    <s v="42079"/>
    <s v="HAZLETON GEN LLC/HAZLE TWP"/>
    <n v="4744211"/>
    <n v="67500613"/>
    <s v="10870_G_GEN2"/>
    <x v="0"/>
    <x v="0"/>
    <n v="0.2"/>
    <n v="0.20371350099999999"/>
    <n v="0.2037135072"/>
    <n v="6.2000000133899391E-9"/>
    <m/>
  </r>
  <r>
    <x v="35"/>
    <s v="42079"/>
    <s v="HAZLETON GEN LLC/HAZLE TWP"/>
    <n v="4744211"/>
    <n v="67500713"/>
    <s v="10870_G_GEN3"/>
    <x v="0"/>
    <x v="0"/>
    <n v="0.4"/>
    <n v="0.15991979980000001"/>
    <n v="0.15991978412999999"/>
    <n v="-1.5670000019785135E-8"/>
    <m/>
  </r>
  <r>
    <x v="35"/>
    <s v="42079"/>
    <s v="HAZLETON GEN LLC/HAZLE TWP"/>
    <n v="4744211"/>
    <n v="67500813"/>
    <s v="10870_G_GEN4"/>
    <x v="0"/>
    <x v="0"/>
    <n v="0.3"/>
    <n v="0.16461599730000001"/>
    <n v="0.16461601104000001"/>
    <n v="1.3739999998874097E-8"/>
    <m/>
  </r>
  <r>
    <x v="35"/>
    <s v="42079"/>
    <s v="MARTINS CREEK LLC/HARWOOD CTS"/>
    <n v="4473111"/>
    <n v="27692313"/>
    <s v="3144_G_CTG2"/>
    <x v="1"/>
    <x v="0"/>
    <n v="1.7525839999999999"/>
    <m/>
    <n v="1.7526715628709999"/>
    <n v="8.7562870999979836E-5"/>
    <m/>
  </r>
  <r>
    <x v="35"/>
    <s v="42079"/>
    <s v="MARTINS CREEK LLC/HARWOOD CTS"/>
    <n v="4473111"/>
    <n v="27692313"/>
    <s v="3144_G_CTG2"/>
    <x v="1"/>
    <x v="1"/>
    <n v="0.192806315199999"/>
    <m/>
    <n v="0.19281595112293001"/>
    <n v="9.6359229310172267E-6"/>
    <m/>
  </r>
  <r>
    <x v="35"/>
    <s v="42079"/>
    <s v="MARTINS CREEK LLC/HARWOOD CTS"/>
    <n v="4473111"/>
    <n v="27692413"/>
    <s v="3144_G_CTG1"/>
    <x v="1"/>
    <x v="0"/>
    <n v="1.815072"/>
    <m/>
    <n v="1.8151626187487"/>
    <n v="9.0618748699977658E-5"/>
    <m/>
  </r>
  <r>
    <x v="35"/>
    <s v="42079"/>
    <s v="MARTINS CREEK LLC/HARWOOD CTS"/>
    <n v="4473111"/>
    <n v="27692413"/>
    <s v="3144_G_CTG1"/>
    <x v="1"/>
    <x v="1"/>
    <n v="0.19961925919999901"/>
    <m/>
    <n v="0.19962924133757901"/>
    <n v="9.9821375799946654E-6"/>
    <m/>
  </r>
  <r>
    <x v="35"/>
    <s v="42079"/>
    <s v="UGI DEVELOPMENT CO/HUNLOCK CREEK ENERGY CENTER"/>
    <n v="4742711"/>
    <n v="99882513"/>
    <s v="3176_G_5"/>
    <x v="0"/>
    <x v="0"/>
    <n v="21.9"/>
    <n v="14.366314454999999"/>
    <n v="14.366295782999901"/>
    <n v="-1.867200009897374E-5"/>
    <m/>
  </r>
  <r>
    <x v="35"/>
    <s v="42079"/>
    <s v="UGI DEVELOPMENT CO/HUNLOCK CREEK ENERGY CENTER"/>
    <n v="4742711"/>
    <n v="99882513"/>
    <s v="3176_G_5"/>
    <x v="0"/>
    <x v="1"/>
    <n v="1"/>
    <n v="0.873110778999999"/>
    <n v="0.87310452639999903"/>
    <n v="-6.2525999999785142E-6"/>
    <m/>
  </r>
  <r>
    <x v="35"/>
    <s v="42079"/>
    <s v="UGI DEVELOPMENT CO/HUNLOCK CREEK ENERGY CENTER"/>
    <n v="4742711"/>
    <n v="99882613"/>
    <s v="3176_G_6"/>
    <x v="0"/>
    <x v="0"/>
    <n v="19.399999999999999"/>
    <n v="14.870668945"/>
    <n v="14.870793670999999"/>
    <n v="1.2472599999924228E-4"/>
    <m/>
  </r>
  <r>
    <x v="35"/>
    <s v="42079"/>
    <s v="UGI DEVELOPMENT CO/HUNLOCK CREEK ENERGY CENTER"/>
    <n v="4742711"/>
    <n v="99882613"/>
    <s v="3176_G_6"/>
    <x v="0"/>
    <x v="1"/>
    <n v="1"/>
    <n v="0.88877008049999995"/>
    <n v="0.88877401759999997"/>
    <n v="3.9371000000176792E-6"/>
    <m/>
  </r>
  <r>
    <x v="35"/>
    <s v="42081"/>
    <s v="PPL MARTINS CREEK LLC/WILLIAMSPORT CTS"/>
    <n v="5450811"/>
    <n v="27550113"/>
    <s v="3155_G_CTG2"/>
    <x v="1"/>
    <x v="0"/>
    <n v="1.0003919999999999"/>
    <m/>
    <n v="1.0004419874277899"/>
    <n v="4.9987427789943695E-5"/>
    <m/>
  </r>
  <r>
    <x v="35"/>
    <s v="42081"/>
    <s v="PPL MARTINS CREEK LLC/WILLIAMSPORT CTS"/>
    <n v="5450811"/>
    <n v="27550113"/>
    <s v="3155_G_CTG2"/>
    <x v="1"/>
    <x v="1"/>
    <n v="0.128083347199999"/>
    <m/>
    <n v="0.128089751513489"/>
    <n v="6.4043134899993692E-6"/>
    <m/>
  </r>
  <r>
    <x v="35"/>
    <s v="42081"/>
    <s v="PPL MARTINS CREEK LLC/WILLIAMSPORT CTS"/>
    <n v="5450811"/>
    <n v="27550213"/>
    <s v="3155_G_CTG1"/>
    <x v="1"/>
    <x v="0"/>
    <n v="0.45610400000000001"/>
    <m/>
    <n v="0.45612680118979998"/>
    <n v="2.2801189799970256E-5"/>
    <m/>
  </r>
  <r>
    <x v="35"/>
    <s v="42081"/>
    <s v="PPL MARTINS CREEK LLC/WILLIAMSPORT CTS"/>
    <n v="5450811"/>
    <n v="27550213"/>
    <s v="3155_G_CTG1"/>
    <x v="1"/>
    <x v="1"/>
    <n v="5.82506712E-2"/>
    <m/>
    <n v="5.8253579743119899E-2"/>
    <n v="2.9085431198991318E-6"/>
    <m/>
  </r>
  <r>
    <x v="35"/>
    <s v="42089"/>
    <s v="NRG REMA LLC/SHAWNEE"/>
    <n v="3748611"/>
    <n v="37854913"/>
    <s v="3114_G_1"/>
    <x v="1"/>
    <x v="0"/>
    <n v="1.59432"/>
    <m/>
    <n v="1.5943997235813001"/>
    <n v="7.972358130015067E-5"/>
    <m/>
  </r>
  <r>
    <x v="35"/>
    <s v="42089"/>
    <s v="NRG REMA LLC/SHAWNEE"/>
    <n v="3748611"/>
    <n v="37854913"/>
    <s v="3114_G_1"/>
    <x v="1"/>
    <x v="1"/>
    <n v="3.0658247999999898E-2"/>
    <m/>
    <n v="3.0659780380179899E-2"/>
    <n v="1.5323801800005976E-6"/>
    <m/>
  </r>
  <r>
    <x v="35"/>
    <s v="42091"/>
    <s v="COVANTA PLYMOUTH RENEWABLE ENERGY/ PLYMOUTH"/>
    <n v="4843611"/>
    <n v="29689613"/>
    <s v="54625_B_2"/>
    <x v="1"/>
    <x v="0"/>
    <n v="415.88508000000002"/>
    <m/>
    <n v="417.02442599999802"/>
    <n v="1.1393459999979996"/>
    <m/>
  </r>
  <r>
    <x v="35"/>
    <s v="42091"/>
    <s v="COVANTA PLYMOUTH RENEWABLE ENERGY/ PLYMOUTH"/>
    <n v="4843611"/>
    <n v="29689613"/>
    <s v="54625_B_2"/>
    <x v="1"/>
    <x v="1"/>
    <n v="8.2728599999999908"/>
    <m/>
    <n v="8.2955254200000503"/>
    <n v="2.2665420000059555E-2"/>
    <m/>
  </r>
  <r>
    <x v="35"/>
    <s v="42091"/>
    <s v="COVANTA PLYMOUTH RENEWABLE ENERGY/ PLYMOUTH"/>
    <n v="4843611"/>
    <n v="29689713"/>
    <s v="54625_B_1"/>
    <x v="1"/>
    <x v="0"/>
    <n v="407.36309999999997"/>
    <m/>
    <n v="408.47905799999899"/>
    <n v="1.1159579999990115"/>
    <m/>
  </r>
  <r>
    <x v="35"/>
    <s v="42091"/>
    <s v="COVANTA PLYMOUTH RENEWABLE ENERGY/ PLYMOUTH"/>
    <n v="4843611"/>
    <n v="29689713"/>
    <s v="54625_B_1"/>
    <x v="1"/>
    <x v="1"/>
    <n v="3.3631199999999999"/>
    <m/>
    <n v="3.3723342480000098"/>
    <n v="9.214248000009917E-3"/>
    <m/>
  </r>
  <r>
    <x v="35"/>
    <s v="42091"/>
    <s v="EXELON GENERATION CO/MOSER GENERATING STATION"/>
    <n v="3692211"/>
    <n v="37043513"/>
    <s v="3163_G_2"/>
    <x v="0"/>
    <x v="0"/>
    <n v="5.4141472000000004"/>
    <m/>
    <n v="5.41441819337299"/>
    <n v="2.7099337298963633E-4"/>
    <m/>
  </r>
  <r>
    <x v="35"/>
    <s v="42091"/>
    <s v="EXELON GENERATION CO/MOSER GENERATING STATION"/>
    <n v="3692211"/>
    <n v="37043513"/>
    <s v="3163_G_2"/>
    <x v="0"/>
    <x v="1"/>
    <n v="0.39445550000000001"/>
    <m/>
    <n v="0.39447518492639899"/>
    <n v="1.9684926398977343E-5"/>
    <m/>
  </r>
  <r>
    <x v="35"/>
    <s v="42091"/>
    <s v="EXELON GENERATION CO/MOSER GENERATING STATION"/>
    <n v="3692211"/>
    <n v="37043613"/>
    <s v="3163_G_3"/>
    <x v="0"/>
    <x v="0"/>
    <n v="4.1479768000000004"/>
    <m/>
    <n v="4.1481841399799899"/>
    <n v="2.0733997998956255E-4"/>
    <m/>
  </r>
  <r>
    <x v="35"/>
    <s v="42091"/>
    <s v="EXELON GENERATION CO/MOSER GENERATING STATION"/>
    <n v="3692211"/>
    <n v="37043613"/>
    <s v="3163_G_3"/>
    <x v="0"/>
    <x v="1"/>
    <n v="0.30221999999999899"/>
    <m/>
    <n v="0.30223508814869998"/>
    <n v="1.5088148700992399E-5"/>
    <m/>
  </r>
  <r>
    <x v="35"/>
    <s v="42091"/>
    <s v="EXELON GENERATION CO/MOSER GENERATING STATION"/>
    <n v="3692211"/>
    <n v="37043713"/>
    <s v="3163_G_1"/>
    <x v="0"/>
    <x v="0"/>
    <n v="7.5666543999999902"/>
    <m/>
    <n v="7.5670324280679901"/>
    <n v="3.7802806799991373E-4"/>
    <m/>
  </r>
  <r>
    <x v="35"/>
    <s v="42091"/>
    <s v="EXELON GENERATION CO/MOSER GENERATING STATION"/>
    <n v="3692211"/>
    <n v="37043713"/>
    <s v="3163_G_1"/>
    <x v="0"/>
    <x v="1"/>
    <n v="0.55129599999999901"/>
    <m/>
    <n v="0.55132353057729899"/>
    <n v="2.7530577299983428E-5"/>
    <m/>
  </r>
  <r>
    <x v="35"/>
    <s v="42093"/>
    <s v="MONTOUR LLC/MONTOUR SES"/>
    <n v="3881111"/>
    <n v="37158713"/>
    <s v="3149_B_1"/>
    <x v="0"/>
    <x v="0"/>
    <n v="4226.8049000000001"/>
    <n v="4226.8145000000004"/>
    <n v="4226.8184456418603"/>
    <n v="3.9456418599002063E-3"/>
    <m/>
  </r>
  <r>
    <x v="35"/>
    <s v="42093"/>
    <s v="MONTOUR LLC/MONTOUR SES"/>
    <n v="3881111"/>
    <n v="37158713"/>
    <s v="3149_B_1"/>
    <x v="0"/>
    <x v="1"/>
    <n v="3802.8"/>
    <n v="3802.80575"/>
    <n v="3802.80910301009"/>
    <n v="3.3530100899952231E-3"/>
    <m/>
  </r>
  <r>
    <x v="35"/>
    <s v="42093"/>
    <s v="MONTOUR LLC/MONTOUR SES"/>
    <n v="3881111"/>
    <n v="37158913"/>
    <s v="3149_B_2"/>
    <x v="0"/>
    <x v="0"/>
    <n v="3852.1016"/>
    <n v="3852.0425"/>
    <n v="3852.0404191984699"/>
    <n v="-2.0808015301554406E-3"/>
    <m/>
  </r>
  <r>
    <x v="35"/>
    <s v="42093"/>
    <s v="MONTOUR LLC/MONTOUR SES"/>
    <n v="3881111"/>
    <n v="37158913"/>
    <s v="3149_B_2"/>
    <x v="0"/>
    <x v="1"/>
    <n v="3852.6"/>
    <n v="3852.5072500000001"/>
    <n v="3852.5055109999998"/>
    <n v="-1.7390000002706074E-3"/>
    <m/>
  </r>
  <r>
    <x v="35"/>
    <s v="42095"/>
    <s v="CALPINE BETHLEHEM LLC/BETHLEHEM"/>
    <n v="3883511"/>
    <n v="37138613"/>
    <s v="55690_G_CTG6"/>
    <x v="0"/>
    <x v="0"/>
    <n v="15.8"/>
    <n v="16.93560742"/>
    <n v="16.935923961039901"/>
    <n v="3.1654103990064186E-4"/>
    <m/>
  </r>
  <r>
    <x v="35"/>
    <s v="42095"/>
    <s v="CALPINE BETHLEHEM LLC/BETHLEHEM"/>
    <n v="3883511"/>
    <n v="37138613"/>
    <s v="55690_G_CTG6"/>
    <x v="0"/>
    <x v="1"/>
    <n v="6.6"/>
    <n v="2.7218620604999999"/>
    <n v="2.7217010203999901"/>
    <n v="-1.6104010000983493E-4"/>
    <m/>
  </r>
  <r>
    <x v="35"/>
    <s v="42095"/>
    <s v="CALPINE BETHLEHEM LLC/BETHLEHEM"/>
    <n v="3883511"/>
    <n v="37138713"/>
    <s v="55690_G_CTG1"/>
    <x v="0"/>
    <x v="0"/>
    <n v="22"/>
    <n v="19.055789059999999"/>
    <n v="19.055871868800001"/>
    <n v="8.2808800001998861E-5"/>
    <m/>
  </r>
  <r>
    <x v="35"/>
    <s v="42095"/>
    <s v="CALPINE BETHLEHEM LLC/BETHLEHEM"/>
    <n v="3883511"/>
    <n v="37138713"/>
    <s v="55690_G_CTG1"/>
    <x v="0"/>
    <x v="1"/>
    <n v="5.9"/>
    <n v="2.4100095215000001"/>
    <n v="2.4099312016039902"/>
    <n v="-7.8319896009926282E-5"/>
    <m/>
  </r>
  <r>
    <x v="35"/>
    <s v="42095"/>
    <s v="CALPINE BETHLEHEM LLC/BETHLEHEM"/>
    <n v="3883511"/>
    <n v="37138813"/>
    <s v="55690_G_CTG2"/>
    <x v="0"/>
    <x v="0"/>
    <n v="20.5"/>
    <n v="23.037158205000001"/>
    <n v="23.0372194228"/>
    <n v="6.1217799999013778E-5"/>
    <m/>
  </r>
  <r>
    <x v="35"/>
    <s v="42095"/>
    <s v="CALPINE BETHLEHEM LLC/BETHLEHEM"/>
    <n v="3883511"/>
    <n v="37138813"/>
    <s v="55690_G_CTG2"/>
    <x v="0"/>
    <x v="1"/>
    <n v="5.2"/>
    <n v="2.2464675294999998"/>
    <n v="2.2464431808039902"/>
    <n v="-2.4348696009646176E-5"/>
    <m/>
  </r>
  <r>
    <x v="35"/>
    <s v="42095"/>
    <s v="CALPINE BETHLEHEM LLC/BETHLEHEM"/>
    <n v="3883511"/>
    <n v="37138913"/>
    <s v="55690_G_CTG3"/>
    <x v="0"/>
    <x v="0"/>
    <n v="22.7"/>
    <n v="21.29283594"/>
    <n v="21.292770148199899"/>
    <n v="-6.5791800100356568E-5"/>
    <m/>
  </r>
  <r>
    <x v="35"/>
    <s v="42095"/>
    <s v="CALPINE BETHLEHEM LLC/BETHLEHEM"/>
    <n v="3883511"/>
    <n v="37138913"/>
    <s v="55690_G_CTG3"/>
    <x v="0"/>
    <x v="1"/>
    <n v="6.2"/>
    <n v="2.6303479004999999"/>
    <n v="2.6302573563999898"/>
    <n v="-9.0544100010081507E-5"/>
    <m/>
  </r>
  <r>
    <x v="35"/>
    <s v="42095"/>
    <s v="CALPINE BETHLEHEM LLC/BETHLEHEM"/>
    <n v="3883511"/>
    <n v="37139013"/>
    <s v="55690_G_CTG5"/>
    <x v="0"/>
    <x v="0"/>
    <n v="21.9"/>
    <n v="23.312916014999999"/>
    <n v="23.312836714199999"/>
    <n v="-7.9300799999515448E-5"/>
    <m/>
  </r>
  <r>
    <x v="35"/>
    <s v="42095"/>
    <s v="CALPINE BETHLEHEM LLC/BETHLEHEM"/>
    <n v="3883511"/>
    <n v="37139013"/>
    <s v="55690_G_CTG5"/>
    <x v="0"/>
    <x v="1"/>
    <n v="7.3"/>
    <n v="2.9303896484999998"/>
    <n v="2.9302231224000002"/>
    <n v="-1.6652609999967538E-4"/>
    <m/>
  </r>
  <r>
    <x v="35"/>
    <s v="42095"/>
    <s v="CALPINE BETHLEHEM LLC/BETHLEHEM"/>
    <n v="3883511"/>
    <n v="67547813"/>
    <s v="55690_G_CTG7"/>
    <x v="0"/>
    <x v="0"/>
    <n v="20"/>
    <n v="20.328105469999901"/>
    <n v="20.328175716239901"/>
    <n v="7.024623999996038E-5"/>
    <m/>
  </r>
  <r>
    <x v="35"/>
    <s v="42095"/>
    <s v="CALPINE BETHLEHEM LLC/BETHLEHEM"/>
    <n v="3883511"/>
    <n v="67547813"/>
    <s v="55690_G_CTG7"/>
    <x v="0"/>
    <x v="1"/>
    <n v="7.1"/>
    <n v="2.2957734374999998"/>
    <n v="2.29572257599999"/>
    <n v="-5.086150000987999E-5"/>
    <m/>
  </r>
  <r>
    <x v="35"/>
    <s v="42095"/>
    <s v="GREEN KNIGHT/PLAINFIELD LANDFILL GAS"/>
    <n v="3883611"/>
    <n v="37138313"/>
    <s v="55765_G_TG2"/>
    <x v="1"/>
    <x v="0"/>
    <n v="19.032800000000002"/>
    <m/>
    <n v="19.08608825"/>
    <n v="5.3288249999997817E-2"/>
    <m/>
  </r>
  <r>
    <x v="35"/>
    <s v="42095"/>
    <s v="GREEN KNIGHT/PLAINFIELD LANDFILL GAS"/>
    <n v="3883611"/>
    <n v="37138313"/>
    <s v="55765_G_TG2"/>
    <x v="1"/>
    <x v="1"/>
    <n v="15.946400000000001"/>
    <m/>
    <n v="15.991046130000001"/>
    <n v="4.4646130000000284E-2"/>
    <m/>
  </r>
  <r>
    <x v="35"/>
    <s v="42095"/>
    <s v="GREEN KNIGHT/PLAINFIELD LANDFILL GAS"/>
    <n v="3883611"/>
    <n v="37138413"/>
    <s v="55765_G_TG3"/>
    <x v="1"/>
    <x v="0"/>
    <n v="6.1727999999999996"/>
    <m/>
    <n v="6.1900825150000003"/>
    <n v="1.7282515000000664E-2"/>
    <m/>
  </r>
  <r>
    <x v="35"/>
    <s v="42095"/>
    <s v="GREEN KNIGHT/PLAINFIELD LANDFILL GAS"/>
    <n v="3883611"/>
    <n v="37138413"/>
    <s v="55765_G_TG3"/>
    <x v="1"/>
    <x v="1"/>
    <n v="5.2725999999999997"/>
    <m/>
    <n v="5.2873623179999996"/>
    <n v="1.476231799999983E-2"/>
    <m/>
  </r>
  <r>
    <x v="35"/>
    <s v="42095"/>
    <s v="GREEN KNIGHT/PLAINFIELD LANDFILL GAS"/>
    <n v="3883611"/>
    <n v="37138513"/>
    <s v="55765_G_TG1"/>
    <x v="1"/>
    <x v="0"/>
    <n v="15.432"/>
    <m/>
    <n v="15.4752063599999"/>
    <n v="4.3206359999899746E-2"/>
    <m/>
  </r>
  <r>
    <x v="35"/>
    <s v="42095"/>
    <s v="GREEN KNIGHT/PLAINFIELD LANDFILL GAS"/>
    <n v="3883611"/>
    <n v="37138513"/>
    <s v="55765_G_TG1"/>
    <x v="1"/>
    <x v="1"/>
    <n v="12.9886"/>
    <m/>
    <n v="13.024965119999999"/>
    <n v="3.6365119999999251E-2"/>
    <m/>
  </r>
  <r>
    <x v="35"/>
    <s v="42095"/>
    <s v="LOWER MT BETHEL ENERGY LLC/BANGOR"/>
    <n v="12796911"/>
    <n v="67547913"/>
    <s v="55667_G_G1"/>
    <x v="0"/>
    <x v="0"/>
    <n v="73.445999999999998"/>
    <n v="73.360164049999995"/>
    <n v="73.360334960000003"/>
    <n v="1.7091000000846179E-4"/>
    <m/>
  </r>
  <r>
    <x v="35"/>
    <s v="42095"/>
    <s v="LOWER MT BETHEL ENERGY LLC/BANGOR"/>
    <n v="12796911"/>
    <n v="67547913"/>
    <s v="55667_G_G1"/>
    <x v="0"/>
    <x v="1"/>
    <n v="4.4169999999999998"/>
    <n v="4.4170419919999997"/>
    <n v="4.4170475031"/>
    <n v="5.5111000003549293E-6"/>
    <m/>
  </r>
  <r>
    <x v="35"/>
    <s v="42095"/>
    <s v="LOWER MT BETHEL ENERGY LLC/BANGOR"/>
    <n v="12796911"/>
    <n v="67548013"/>
    <s v="55667_G_G2"/>
    <x v="0"/>
    <x v="0"/>
    <n v="72.486999999999895"/>
    <n v="72.487359400000003"/>
    <n v="72.486846400000005"/>
    <n v="-5.1299999999798729E-4"/>
    <m/>
  </r>
  <r>
    <x v="35"/>
    <s v="42095"/>
    <s v="LOWER MT BETHEL ENERGY LLC/BANGOR"/>
    <n v="12796911"/>
    <n v="67548013"/>
    <s v="55667_G_G2"/>
    <x v="0"/>
    <x v="1"/>
    <n v="4.38"/>
    <n v="4.3798046875000001"/>
    <n v="4.3798050010000003"/>
    <n v="3.1350000018193214E-7"/>
    <m/>
  </r>
  <r>
    <x v="35"/>
    <s v="42095"/>
    <s v="LOWER MT BETHEL ENERGY LLC/BANGOR"/>
    <n v="12796911"/>
    <n v="89392613"/>
    <s v="55667_G_G3"/>
    <x v="1"/>
    <x v="0"/>
    <n v="1.929"/>
    <m/>
    <n v="1.9294130199839901"/>
    <n v="4.1301998399001505E-4"/>
    <m/>
  </r>
  <r>
    <x v="35"/>
    <s v="42095"/>
    <s v="LOWER MT BETHEL ENERGY LLC/BANGOR"/>
    <n v="12796911"/>
    <n v="89392613"/>
    <s v="55667_G_G3"/>
    <x v="1"/>
    <x v="1"/>
    <n v="0.12859999999999999"/>
    <m/>
    <n v="0.12862753428418999"/>
    <n v="2.7534284190000591E-5"/>
    <m/>
  </r>
  <r>
    <x v="35"/>
    <s v="42095"/>
    <s v="LOWER MT BETHEL ENERGY LLC/BANGOR"/>
    <n v="12796911"/>
    <n v="89392713"/>
    <s v="55667_G_G3a"/>
    <x v="1"/>
    <x v="0"/>
    <n v="2.3148"/>
    <m/>
    <n v="2.3152956752790002"/>
    <n v="4.9567527900018504E-4"/>
    <m/>
  </r>
  <r>
    <x v="35"/>
    <s v="42095"/>
    <s v="LOWER MT BETHEL ENERGY LLC/BANGOR"/>
    <n v="12796911"/>
    <n v="89392713"/>
    <s v="55667_G_G3a"/>
    <x v="1"/>
    <x v="1"/>
    <n v="0.12859999999999999"/>
    <m/>
    <n v="0.12862753428418999"/>
    <n v="2.7534284190000591E-5"/>
    <m/>
  </r>
  <r>
    <x v="35"/>
    <s v="42095"/>
    <s v="MARTINS CREEK LLC/MARTINS CREEK"/>
    <n v="3881711"/>
    <n v="37150413"/>
    <s v="3148_G_CTG4"/>
    <x v="1"/>
    <x v="0"/>
    <n v="3.3559999999999999"/>
    <m/>
    <n v="3.3567184189479899"/>
    <n v="7.1841894799007378E-4"/>
    <m/>
  </r>
  <r>
    <x v="35"/>
    <s v="42095"/>
    <s v="MARTINS CREEK LLC/MARTINS CREEK"/>
    <n v="3881711"/>
    <n v="37150613"/>
    <s v="3148_B_3"/>
    <x v="0"/>
    <x v="0"/>
    <n v="1956.69999999999"/>
    <n v="1956.7570000000001"/>
    <n v="1956.7585592370101"/>
    <n v="1.5592370100421249E-3"/>
    <m/>
  </r>
  <r>
    <x v="35"/>
    <s v="42095"/>
    <s v="MARTINS CREEK LLC/MARTINS CREEK"/>
    <n v="3881711"/>
    <n v="37150613"/>
    <s v="3148_B_3"/>
    <x v="0"/>
    <x v="1"/>
    <n v="61"/>
    <n v="60.93478125"/>
    <n v="60.934737416600001"/>
    <n v="-4.3833399999471112E-5"/>
    <m/>
  </r>
  <r>
    <x v="35"/>
    <s v="42095"/>
    <s v="MARTINS CREEK LLC/MARTINS CREEK"/>
    <n v="3881711"/>
    <n v="37150713"/>
    <s v="3148_G_CTG1"/>
    <x v="1"/>
    <x v="0"/>
    <n v="3.84"/>
    <m/>
    <n v="3.8408220851879999"/>
    <n v="8.220851880000879E-4"/>
    <m/>
  </r>
  <r>
    <x v="35"/>
    <s v="42095"/>
    <s v="MARTINS CREEK LLC/MARTINS CREEK"/>
    <n v="3881711"/>
    <n v="37151113"/>
    <s v="3148_B_4"/>
    <x v="0"/>
    <x v="0"/>
    <n v="2073.9969000000001"/>
    <n v="2074.0597499999999"/>
    <n v="2074.0598453777602"/>
    <n v="9.5377760317205684E-5"/>
    <m/>
  </r>
  <r>
    <x v="35"/>
    <s v="42095"/>
    <s v="MARTINS CREEK LLC/MARTINS CREEK"/>
    <n v="3881711"/>
    <n v="37151113"/>
    <s v="3148_B_4"/>
    <x v="0"/>
    <x v="1"/>
    <n v="56.899899999999903"/>
    <n v="56.946429700000003"/>
    <n v="56.9464978281"/>
    <n v="6.8128099997011304E-5"/>
    <m/>
  </r>
  <r>
    <x v="35"/>
    <s v="42095"/>
    <s v="MARTINS CREEK LLC/MARTINS CREEK"/>
    <n v="3881711"/>
    <n v="37151313"/>
    <s v="3148_G_CTG3"/>
    <x v="1"/>
    <x v="0"/>
    <n v="3.7339000000000002"/>
    <m/>
    <n v="3.734699449591"/>
    <n v="7.9944959099975677E-4"/>
    <m/>
  </r>
  <r>
    <x v="35"/>
    <s v="42095"/>
    <s v="MARTINS CREEK LLC/MARTINS CREEK"/>
    <n v="3881711"/>
    <n v="37151413"/>
    <s v="3148_G_CTG2"/>
    <x v="1"/>
    <x v="0"/>
    <n v="4.8654000000000002"/>
    <m/>
    <n v="4.8664414662349902"/>
    <n v="1.0414662349900183E-3"/>
    <m/>
  </r>
  <r>
    <x v="35"/>
    <s v="42095"/>
    <s v="NORTHAMPTON GEN CO/NORTHAMPTON"/>
    <n v="6558911"/>
    <n v="17966613"/>
    <s v="50888_B_BLR1"/>
    <x v="0"/>
    <x v="0"/>
    <n v="142.078"/>
    <n v="142.0776406"/>
    <n v="142.07761489999999"/>
    <n v="-2.5700000009010182E-5"/>
    <m/>
  </r>
  <r>
    <x v="35"/>
    <s v="42095"/>
    <s v="NORTHAMPTON GEN CO/NORTHAMPTON"/>
    <n v="6558911"/>
    <n v="17966613"/>
    <s v="50888_B_BLR1"/>
    <x v="0"/>
    <x v="1"/>
    <n v="173.596"/>
    <n v="173.59649999999999"/>
    <n v="173.59643600000001"/>
    <n v="-6.399999998052408E-5"/>
    <m/>
  </r>
  <r>
    <x v="35"/>
    <s v="42097"/>
    <s v="MT CARMEL COGEN/CULM FIRED COGEN PLT"/>
    <n v="3762011"/>
    <n v="37027513"/>
    <s v="10343_B_SG-101"/>
    <x v="0"/>
    <x v="0"/>
    <n v="182.93299999999999"/>
    <n v="182.9333906"/>
    <n v="182.933014130999"/>
    <n v="-3.7646900099730374E-4"/>
    <m/>
  </r>
  <r>
    <x v="35"/>
    <s v="42097"/>
    <s v="MT CARMEL COGEN/CULM FIRED COGEN PLT"/>
    <n v="3762011"/>
    <n v="37027513"/>
    <s v="10343_B_SG-101"/>
    <x v="0"/>
    <x v="1"/>
    <n v="470.29399999999998"/>
    <n v="470.29409375"/>
    <n v="470.29445709999999"/>
    <n v="3.633499999864398E-4"/>
    <m/>
  </r>
  <r>
    <x v="35"/>
    <s v="42101"/>
    <s v="EXELON GENERATING CO/RICHMOND"/>
    <n v="3915211"/>
    <n v="103756813"/>
    <s v="3168_G_92"/>
    <x v="0"/>
    <x v="0"/>
    <n v="1.393"/>
    <n v="1.3929000245000001"/>
    <n v="1.3929001000000001"/>
    <n v="7.5500000029649073E-8"/>
    <m/>
  </r>
  <r>
    <x v="35"/>
    <s v="42101"/>
    <s v="EXELON GENERATING CO/RICHMOND"/>
    <n v="3915211"/>
    <n v="103756813"/>
    <s v="3168_G_92"/>
    <x v="0"/>
    <x v="1"/>
    <n v="3.8881000000000001"/>
    <n v="0.43490002439999997"/>
    <n v="0.43490000000000001"/>
    <n v="-2.4399999964952457E-8"/>
    <m/>
  </r>
  <r>
    <x v="35"/>
    <s v="42101"/>
    <s v="EXELON GENERATING CO/RICHMOND"/>
    <n v="3915211"/>
    <n v="103756913"/>
    <s v="3168_G_91"/>
    <x v="0"/>
    <x v="0"/>
    <n v="1.335"/>
    <n v="1.3347500000000001"/>
    <n v="1.3347500000000001"/>
    <n v="0"/>
    <m/>
  </r>
  <r>
    <x v="35"/>
    <s v="42101"/>
    <s v="EXELON GENERATING CO/RICHMOND"/>
    <n v="3915211"/>
    <n v="103756913"/>
    <s v="3168_G_91"/>
    <x v="0"/>
    <x v="1"/>
    <n v="3.5842000000000001"/>
    <n v="0.41679998779999999"/>
    <n v="0.41680001100000003"/>
    <n v="2.3200000032197465E-8"/>
    <m/>
  </r>
  <r>
    <x v="35"/>
    <s v="42101"/>
    <s v="EXELON GENERATION CO/DELAWARE STA"/>
    <n v="6559511"/>
    <n v="103757113"/>
    <s v="3160_G_12"/>
    <x v="1"/>
    <x v="0"/>
    <n v="2.2667959999999998"/>
    <m/>
    <n v="2.266796239"/>
    <n v="2.3900000023502344E-7"/>
    <m/>
  </r>
  <r>
    <x v="35"/>
    <s v="42101"/>
    <s v="EXELON GENERATION CO/DELAWARE STA"/>
    <n v="6559511"/>
    <n v="103757113"/>
    <s v="3160_G_12"/>
    <x v="1"/>
    <x v="1"/>
    <n v="0.1425209076"/>
    <m/>
    <n v="0.14252091493999999"/>
    <n v="7.3399999966916596E-9"/>
    <m/>
  </r>
  <r>
    <x v="35"/>
    <s v="42101"/>
    <s v="EXELON GENERATION CO/DELAWARE STA"/>
    <n v="6559511"/>
    <n v="103757213"/>
    <s v="3160_G_11"/>
    <x v="1"/>
    <x v="0"/>
    <n v="1.9746208000000001"/>
    <m/>
    <n v="1.974620834"/>
    <n v="3.399999992659275E-8"/>
    <m/>
  </r>
  <r>
    <x v="35"/>
    <s v="42101"/>
    <s v="EXELON GENERATION CO/DELAWARE STA"/>
    <n v="6559511"/>
    <n v="103757213"/>
    <s v="3160_G_11"/>
    <x v="1"/>
    <x v="1"/>
    <n v="0.12416527367999999"/>
    <m/>
    <n v="0.1241652789"/>
    <n v="5.2200000016933146E-9"/>
    <m/>
  </r>
  <r>
    <x v="35"/>
    <s v="42101"/>
    <s v="EXELON GENERATION CO/DELAWARE STA"/>
    <n v="6559511"/>
    <n v="103757313"/>
    <s v="3160_G_10"/>
    <x v="1"/>
    <x v="0"/>
    <n v="2.3164359999999999"/>
    <m/>
    <n v="2.316436189"/>
    <n v="1.8900000009480777E-7"/>
    <m/>
  </r>
  <r>
    <x v="35"/>
    <s v="42101"/>
    <s v="EXELON GENERATION CO/DELAWARE STA"/>
    <n v="6559511"/>
    <n v="103757313"/>
    <s v="3160_G_10"/>
    <x v="1"/>
    <x v="1"/>
    <n v="0.14563901207999999"/>
    <m/>
    <n v="0.14563903123999999"/>
    <n v="1.9160000003237698E-8"/>
    <m/>
  </r>
  <r>
    <x v="35"/>
    <s v="42101"/>
    <s v="EXELON GENERATION CO/DELAWARE STA"/>
    <n v="6559511"/>
    <n v="103757413"/>
    <s v="3160_G_9"/>
    <x v="1"/>
    <x v="0"/>
    <n v="3.8675983999999999"/>
    <m/>
    <n v="3.8675982530000002"/>
    <n v="-1.4699999972833666E-7"/>
    <m/>
  </r>
  <r>
    <x v="35"/>
    <s v="42101"/>
    <s v="EXELON GENERATION CO/DELAWARE STA"/>
    <n v="6559511"/>
    <n v="103757413"/>
    <s v="3160_G_9"/>
    <x v="1"/>
    <x v="1"/>
    <n v="0.20370635400000001"/>
    <m/>
    <n v="0.20370637219999899"/>
    <n v="1.8199998980117371E-8"/>
    <m/>
  </r>
  <r>
    <x v="35"/>
    <s v="42101"/>
    <s v="EXELON GENERATION CO/SCHUYLKILL STA"/>
    <n v="6559811"/>
    <n v="103757613"/>
    <s v="3169_G_10"/>
    <x v="1"/>
    <x v="0"/>
    <n v="2.2256824000000002"/>
    <m/>
    <n v="2.225682543"/>
    <n v="1.4299999984146439E-7"/>
    <m/>
  </r>
  <r>
    <x v="35"/>
    <s v="42101"/>
    <s v="EXELON GENERATION CO/SCHUYLKILL STA"/>
    <n v="6559811"/>
    <n v="103757613"/>
    <s v="3169_G_10"/>
    <x v="1"/>
    <x v="1"/>
    <n v="2.8474765440000001E-2"/>
    <m/>
    <n v="2.84747652699999E-2"/>
    <n v="-1.7000010080203687E-10"/>
    <m/>
  </r>
  <r>
    <x v="35"/>
    <s v="42101"/>
    <s v="EXELON GENERATION CO/SCHUYLKILL STA"/>
    <n v="6559811"/>
    <n v="103757713"/>
    <s v="3169_G_11"/>
    <x v="1"/>
    <x v="0"/>
    <n v="3.5552168000000002"/>
    <m/>
    <n v="3.5552169060000001"/>
    <n v="1.0599999988869513E-7"/>
    <m/>
  </r>
  <r>
    <x v="35"/>
    <s v="42101"/>
    <s v="EXELON GENERATION CO/SCHUYLKILL STA"/>
    <n v="6559811"/>
    <n v="103757713"/>
    <s v="3169_G_11"/>
    <x v="1"/>
    <x v="1"/>
    <n v="3.8123239679999997E-2"/>
    <m/>
    <n v="3.8123239439999998E-2"/>
    <n v="-2.3999999904100733E-10"/>
    <m/>
  </r>
  <r>
    <x v="35"/>
    <s v="42101"/>
    <s v="EXELON GENERATION CO/SOUTHWARK"/>
    <n v="6597011"/>
    <n v="103757913"/>
    <s v="3170_G_3"/>
    <x v="1"/>
    <x v="0"/>
    <n v="1.8210872"/>
    <m/>
    <n v="1.821087098"/>
    <n v="-1.0200000000182285E-7"/>
    <m/>
  </r>
  <r>
    <x v="35"/>
    <s v="42101"/>
    <s v="EXELON GENERATION CO/SOUTHWARK"/>
    <n v="6597011"/>
    <n v="103757913"/>
    <s v="3170_G_3"/>
    <x v="1"/>
    <x v="1"/>
    <n v="0.16452413544"/>
    <m/>
    <n v="0.164524148859999"/>
    <n v="1.3419999000952032E-8"/>
    <m/>
  </r>
  <r>
    <x v="35"/>
    <s v="42101"/>
    <s v="EXELON GENERATION CO/SOUTHWARK"/>
    <n v="6597011"/>
    <n v="103758013"/>
    <s v="3170_G_4"/>
    <x v="1"/>
    <x v="0"/>
    <n v="2.3827783999999999"/>
    <m/>
    <n v="2.3827784909999998"/>
    <n v="9.0999999979857193E-8"/>
    <m/>
  </r>
  <r>
    <x v="35"/>
    <s v="42101"/>
    <s v="EXELON GENERATION CO/SOUTHWARK"/>
    <n v="6597011"/>
    <n v="103758013"/>
    <s v="3170_G_4"/>
    <x v="1"/>
    <x v="1"/>
    <n v="0.21526687344000001"/>
    <m/>
    <n v="0.21526686380000001"/>
    <n v="-9.6399999927054836E-9"/>
    <m/>
  </r>
  <r>
    <x v="35"/>
    <s v="42101"/>
    <s v="EXELON GENERATION CO/SOUTHWARK"/>
    <n v="6597011"/>
    <n v="103758113"/>
    <s v="3170_G_5"/>
    <x v="1"/>
    <x v="0"/>
    <n v="1.8289127999999999"/>
    <m/>
    <n v="1.828912935"/>
    <n v="1.3500000006771984E-7"/>
    <m/>
  </r>
  <r>
    <x v="35"/>
    <s v="42101"/>
    <s v="EXELON GENERATION CO/SOUTHWARK"/>
    <n v="6597011"/>
    <n v="103758113"/>
    <s v="3170_G_5"/>
    <x v="1"/>
    <x v="1"/>
    <n v="0.16523012135999901"/>
    <m/>
    <n v="0.16523013154999999"/>
    <n v="1.0190000981902259E-8"/>
    <m/>
  </r>
  <r>
    <x v="35"/>
    <s v="42101"/>
    <s v="EXELON GENERATION CO/SOUTHWARK"/>
    <n v="6597011"/>
    <n v="103758213"/>
    <s v="3170_G_6"/>
    <x v="1"/>
    <x v="0"/>
    <n v="2.0491391999999999"/>
    <m/>
    <n v="2.0491393100000002"/>
    <n v="1.1000000021965661E-7"/>
    <m/>
  </r>
  <r>
    <x v="35"/>
    <s v="42101"/>
    <s v="EXELON GENERATION CO/SOUTHWARK"/>
    <n v="6597011"/>
    <n v="103758213"/>
    <s v="3170_G_6"/>
    <x v="1"/>
    <x v="1"/>
    <n v="0.18511539144"/>
    <m/>
    <n v="0.18511540809999999"/>
    <n v="1.66599999906758E-8"/>
    <m/>
  </r>
  <r>
    <x v="35"/>
    <s v="42101"/>
    <s v="GRAYS FERRY COGEN PARTNERSHIP/PHILA"/>
    <n v="6531511"/>
    <n v="103763213"/>
    <s v="54785_G_GEN2"/>
    <x v="0"/>
    <x v="0"/>
    <n v="128.54"/>
    <n v="140.95882810000001"/>
    <n v="140.95895075000001"/>
    <n v="1.2265000000866166E-4"/>
    <m/>
  </r>
  <r>
    <x v="35"/>
    <s v="42101"/>
    <s v="GRAYS FERRY COGEN PARTNERSHIP/PHILA"/>
    <n v="6531511"/>
    <n v="103763213"/>
    <s v="54785_G_GEN2"/>
    <x v="0"/>
    <x v="1"/>
    <n v="2.77"/>
    <n v="2.7845295409999999"/>
    <n v="2.7845260535999898"/>
    <n v="-3.4874000101048352E-6"/>
    <m/>
  </r>
  <r>
    <x v="35"/>
    <s v="42101"/>
    <s v="GRAYS FERRY COGEN PARTNERSHIP/PHILA"/>
    <n v="6531511"/>
    <n v="103763413"/>
    <s v="54785_G_GEN1"/>
    <x v="0"/>
    <x v="0"/>
    <n v="59.7"/>
    <n v="84.141796900000003"/>
    <n v="84.141795840900002"/>
    <n v="-1.0591000005888418E-6"/>
    <m/>
  </r>
  <r>
    <x v="35"/>
    <s v="42101"/>
    <s v="GRAYS FERRY COGEN PARTNERSHIP/PHILA"/>
    <n v="6531511"/>
    <n v="103763413"/>
    <s v="54785_G_GEN1"/>
    <x v="0"/>
    <x v="1"/>
    <n v="4"/>
    <n v="0.85529638649999995"/>
    <n v="0.85529506456000004"/>
    <n v="-1.3219399999098158E-6"/>
    <m/>
  </r>
  <r>
    <x v="35"/>
    <s v="42107"/>
    <s v="GILBERTON POWER CO/JOHN B RICH MEM POWER STA"/>
    <n v="4105111"/>
    <n v="34990413"/>
    <s v="10113_B_CFB2"/>
    <x v="0"/>
    <x v="0"/>
    <n v="138.88900000000001"/>
    <n v="138.88887500000001"/>
    <n v="138.88922890000001"/>
    <n v="3.5389999999324573E-4"/>
    <m/>
  </r>
  <r>
    <x v="35"/>
    <s v="42107"/>
    <s v="GILBERTON POWER CO/JOHN B RICH MEM POWER STA"/>
    <n v="4105111"/>
    <n v="34990413"/>
    <s v="10113_B_CFB2"/>
    <x v="0"/>
    <x v="1"/>
    <n v="366.15800000000002"/>
    <n v="366.15743750000001"/>
    <n v="366.15798289999998"/>
    <n v="5.4539999996450206E-4"/>
    <m/>
  </r>
  <r>
    <x v="35"/>
    <s v="42107"/>
    <s v="GILBERTON POWER CO/JOHN B RICH MEM POWER STA"/>
    <n v="4105111"/>
    <n v="34990513"/>
    <s v="10113_B_CFB1"/>
    <x v="0"/>
    <x v="0"/>
    <n v="136.00700000000001"/>
    <n v="136.0070781"/>
    <n v="136.00704270099999"/>
    <n v="-3.5399000012148463E-5"/>
    <m/>
  </r>
  <r>
    <x v="35"/>
    <s v="42107"/>
    <s v="GILBERTON POWER CO/JOHN B RICH MEM POWER STA"/>
    <n v="4105111"/>
    <n v="34990513"/>
    <s v="10113_B_CFB1"/>
    <x v="0"/>
    <x v="1"/>
    <n v="362.15800000000002"/>
    <n v="362.15790625"/>
    <n v="362.15791589999901"/>
    <n v="9.6499990149823134E-6"/>
    <m/>
  </r>
  <r>
    <x v="35"/>
    <s v="42107"/>
    <s v="MARTINS CREEK LLC/FISHBACH CTS"/>
    <n v="4736011"/>
    <n v="27907713"/>
    <s v="3142_G_UNT1"/>
    <x v="1"/>
    <x v="0"/>
    <n v="2.76816"/>
    <m/>
    <n v="2.7682984890469999"/>
    <n v="1.3848904699997888E-4"/>
    <m/>
  </r>
  <r>
    <x v="35"/>
    <s v="42107"/>
    <s v="MARTINS CREEK LLC/FISHBACH CTS"/>
    <n v="4736011"/>
    <n v="27907713"/>
    <s v="3142_G_UNT1"/>
    <x v="1"/>
    <x v="1"/>
    <n v="0.25446345839999901"/>
    <m/>
    <n v="0.254476182580399"/>
    <n v="1.2724180399992235E-5"/>
    <m/>
  </r>
  <r>
    <x v="35"/>
    <s v="42107"/>
    <s v="MARTINS CREEK LLC/FISHBACH CTS"/>
    <n v="4736011"/>
    <n v="27907813"/>
    <s v="3142_G_UNT2"/>
    <x v="1"/>
    <x v="0"/>
    <n v="1.5651200000000001"/>
    <m/>
    <n v="1.5651981597325"/>
    <n v="7.8159732499916146E-5"/>
    <m/>
  </r>
  <r>
    <x v="35"/>
    <s v="42107"/>
    <s v="MARTINS CREEK LLC/FISHBACH CTS"/>
    <n v="4736011"/>
    <n v="27907813"/>
    <s v="3142_G_UNT2"/>
    <x v="1"/>
    <x v="1"/>
    <n v="0.14409376559999901"/>
    <m/>
    <n v="0.14410096675938899"/>
    <n v="7.2011593899856674E-6"/>
    <m/>
  </r>
  <r>
    <x v="35"/>
    <s v="42107"/>
    <s v="NORTHEASTERN POWER CO/MCADOO COGEN"/>
    <n v="4105211"/>
    <n v="67563513"/>
    <s v="50039_B_1"/>
    <x v="0"/>
    <x v="0"/>
    <n v="69.465000000000003"/>
    <n v="69.464875000000006"/>
    <n v="69.464899411000005"/>
    <n v="2.4410999998281113E-5"/>
    <m/>
  </r>
  <r>
    <x v="35"/>
    <s v="42107"/>
    <s v="NORTHEASTERN POWER CO/MCADOO COGEN"/>
    <n v="4105211"/>
    <n v="67563513"/>
    <s v="50039_B_1"/>
    <x v="0"/>
    <x v="1"/>
    <n v="194.76"/>
    <n v="193.56864060000001"/>
    <n v="193.568861499999"/>
    <n v="2.2089999899321811E-4"/>
    <m/>
  </r>
  <r>
    <x v="35"/>
    <s v="42107"/>
    <s v="SCHUYLKILL ENERGY RES/ST NICHOLAS COGEN"/>
    <n v="8406511"/>
    <n v="352313"/>
    <s v="54634_B_1"/>
    <x v="0"/>
    <x v="0"/>
    <n v="212.71100000000001"/>
    <n v="212.7113281"/>
    <n v="212.71135460999901"/>
    <n v="2.6509999003110352E-5"/>
    <m/>
  </r>
  <r>
    <x v="35"/>
    <s v="42107"/>
    <s v="SCHUYLKILL ENERGY RES/ST NICHOLAS COGEN"/>
    <n v="8406511"/>
    <n v="352313"/>
    <s v="54634_B_1"/>
    <x v="0"/>
    <x v="1"/>
    <n v="1230.0920000000001"/>
    <n v="1230.0909999999999"/>
    <n v="1230.0924044999999"/>
    <n v="1.4045000000351138E-3"/>
    <m/>
  </r>
  <r>
    <x v="35"/>
    <s v="42107"/>
    <s v="WESTWOOD GEN LLC/GEN STA"/>
    <n v="4735811"/>
    <n v="27908813"/>
    <s v="50611_B_031"/>
    <x v="0"/>
    <x v="0"/>
    <n v="54.097999999999999"/>
    <n v="54.097957049999998"/>
    <n v="54.097989509999998"/>
    <n v="3.2459999999900901E-5"/>
    <m/>
  </r>
  <r>
    <x v="35"/>
    <s v="42107"/>
    <s v="WESTWOOD GEN LLC/GEN STA"/>
    <n v="4735811"/>
    <n v="27908813"/>
    <s v="50611_B_031"/>
    <x v="0"/>
    <x v="1"/>
    <n v="87.956999999999994"/>
    <n v="87.403062500000004"/>
    <n v="87.403098819999897"/>
    <n v="3.6319999892953092E-5"/>
    <m/>
  </r>
  <r>
    <x v="35"/>
    <s v="42107"/>
    <s v="WHEELABRATOR FRACKVILLE/MOREA PLT"/>
    <n v="8331411"/>
    <n v="108013"/>
    <s v="50879_B_BLR1"/>
    <x v="0"/>
    <x v="0"/>
    <n v="299.267"/>
    <n v="299.26659375000003"/>
    <n v="299.26697480000001"/>
    <n v="3.8104999998722633E-4"/>
    <m/>
  </r>
  <r>
    <x v="35"/>
    <s v="42107"/>
    <s v="WHEELABRATOR FRACKVILLE/MOREA PLT"/>
    <n v="8331411"/>
    <n v="108013"/>
    <s v="50879_B_BLR1"/>
    <x v="0"/>
    <x v="1"/>
    <n v="448.851"/>
    <n v="448.85034374999998"/>
    <n v="448.85122850009901"/>
    <n v="8.8475009903277169E-4"/>
    <m/>
  </r>
  <r>
    <x v="35"/>
    <s v="42117"/>
    <s v="NRG REMA LLC/BLOSSBURG GEN STA"/>
    <n v="3878511"/>
    <n v="37458813"/>
    <s v="3120_G_1"/>
    <x v="1"/>
    <x v="0"/>
    <n v="14.2103"/>
    <m/>
    <n v="14.213342461880901"/>
    <n v="3.0424618809004045E-3"/>
    <m/>
  </r>
  <r>
    <x v="35"/>
    <s v="42117"/>
    <s v="NRG REMA LLC/BLOSSBURG GEN STA"/>
    <n v="3878511"/>
    <n v="37458813"/>
    <s v="3120_G_1"/>
    <x v="1"/>
    <x v="1"/>
    <n v="0.12859999999999999"/>
    <m/>
    <n v="0.12862753428418999"/>
    <n v="2.7534284190000591E-5"/>
    <m/>
  </r>
  <r>
    <x v="35"/>
    <s v="42121"/>
    <s v="HANDSOME LAKE ENERGY LLC/KENNERDELL"/>
    <n v="3880211"/>
    <n v="37451013"/>
    <s v="55233_G_GT04B"/>
    <x v="0"/>
    <x v="0"/>
    <n v="26.718"/>
    <n v="26.717933594999899"/>
    <n v="26.7178511111"/>
    <n v="-8.2483899898733171E-5"/>
    <m/>
  </r>
  <r>
    <x v="35"/>
    <s v="42121"/>
    <s v="HANDSOME LAKE ENERGY LLC/KENNERDELL"/>
    <n v="3880211"/>
    <n v="37451013"/>
    <s v="55233_G_GT04B"/>
    <x v="0"/>
    <x v="1"/>
    <n v="0.153"/>
    <n v="0.1531504669"/>
    <n v="0.15314999469999999"/>
    <n v="-4.7220000001790829E-7"/>
    <m/>
  </r>
  <r>
    <x v="35"/>
    <s v="42121"/>
    <s v="HANDSOME LAKE ENERGY LLC/KENNERDELL"/>
    <n v="3880211"/>
    <n v="37451113"/>
    <s v="55233_G_GT05B"/>
    <x v="0"/>
    <x v="0"/>
    <n v="5.5679999999999996"/>
    <n v="5.5679550799999999"/>
    <n v="5.567950121"/>
    <n v="-4.9589999999710699E-6"/>
    <m/>
  </r>
  <r>
    <x v="35"/>
    <s v="42121"/>
    <s v="HANDSOME LAKE ENERGY LLC/KENNERDELL"/>
    <n v="3880211"/>
    <n v="37451113"/>
    <s v="55233_G_GT05B"/>
    <x v="0"/>
    <x v="1"/>
    <n v="0.02"/>
    <n v="2.0450019835E-2"/>
    <n v="2.0450003000000001E-2"/>
    <n v="-1.6834999998216471E-8"/>
    <m/>
  </r>
  <r>
    <x v="35"/>
    <s v="42121"/>
    <s v="HANDSOME LAKE ENERGY LLC/KENNERDELL"/>
    <n v="3880211"/>
    <n v="37451213"/>
    <s v="55233_G_GT01"/>
    <x v="0"/>
    <x v="0"/>
    <n v="6.2750000000000004"/>
    <n v="6.2746635749999999"/>
    <n v="6.2746498229999998"/>
    <n v="-1.3752000000089026E-5"/>
    <m/>
  </r>
  <r>
    <x v="35"/>
    <s v="42121"/>
    <s v="HANDSOME LAKE ENERGY LLC/KENNERDELL"/>
    <n v="3880211"/>
    <n v="37451213"/>
    <s v="55233_G_GT01"/>
    <x v="0"/>
    <x v="1"/>
    <n v="4.2000000000000003E-2"/>
    <n v="4.2099925995000002E-2"/>
    <n v="4.2100011999999999E-2"/>
    <n v="8.6004999996780462E-8"/>
    <m/>
  </r>
  <r>
    <x v="35"/>
    <s v="42121"/>
    <s v="HANDSOME LAKE ENERGY LLC/KENNERDELL"/>
    <n v="3880211"/>
    <n v="37451313"/>
    <s v="55233_G_GT01B"/>
    <x v="0"/>
    <x v="0"/>
    <n v="6.29"/>
    <n v="6.2898388650000001"/>
    <n v="6.2898511519999998"/>
    <n v="1.2286999999666648E-5"/>
    <m/>
  </r>
  <r>
    <x v="35"/>
    <s v="42121"/>
    <s v="HANDSOME LAKE ENERGY LLC/KENNERDELL"/>
    <n v="3880211"/>
    <n v="37451313"/>
    <s v="55233_G_GT01B"/>
    <x v="0"/>
    <x v="1"/>
    <n v="4.2000000000000003E-2"/>
    <n v="4.2049926759999898E-2"/>
    <n v="4.2050011999999998E-2"/>
    <n v="8.5240000100017532E-8"/>
    <m/>
  </r>
  <r>
    <x v="35"/>
    <s v="42121"/>
    <s v="HANDSOME LAKE ENERGY LLC/KENNERDELL"/>
    <n v="3880211"/>
    <n v="37451413"/>
    <s v="55233_G_GT02"/>
    <x v="0"/>
    <x v="0"/>
    <n v="5.242"/>
    <n v="5.2418564449999998"/>
    <n v="5.2418500699999999"/>
    <n v="-6.3749999998918838E-6"/>
    <m/>
  </r>
  <r>
    <x v="35"/>
    <s v="42121"/>
    <s v="HANDSOME LAKE ENERGY LLC/KENNERDELL"/>
    <n v="3880211"/>
    <n v="37451413"/>
    <s v="55233_G_GT02"/>
    <x v="0"/>
    <x v="1"/>
    <n v="4.7E-2"/>
    <n v="4.6599819185000002E-2"/>
    <n v="4.6600009999999997E-2"/>
    <n v="1.9081499999518137E-7"/>
    <m/>
  </r>
  <r>
    <x v="35"/>
    <s v="42121"/>
    <s v="HANDSOME LAKE ENERGY LLC/KENNERDELL"/>
    <n v="3880211"/>
    <n v="37451513"/>
    <s v="55233_G_GT02B"/>
    <x v="0"/>
    <x v="0"/>
    <n v="7.4969999999999999"/>
    <n v="7.4971079099999898"/>
    <n v="7.49710023"/>
    <n v="-7.6799999897403382E-6"/>
    <m/>
  </r>
  <r>
    <x v="35"/>
    <s v="42121"/>
    <s v="HANDSOME LAKE ENERGY LLC/KENNERDELL"/>
    <n v="3880211"/>
    <n v="37451513"/>
    <s v="55233_G_GT02B"/>
    <x v="0"/>
    <x v="1"/>
    <n v="4.5999999999999999E-2"/>
    <n v="4.6099826815000002E-2"/>
    <n v="4.6100009999999997E-2"/>
    <n v="1.8318499999531168E-7"/>
    <m/>
  </r>
  <r>
    <x v="35"/>
    <s v="42121"/>
    <s v="HANDSOME LAKE ENERGY LLC/KENNERDELL"/>
    <n v="3880211"/>
    <n v="37451613"/>
    <s v="55233_G_GT03"/>
    <x v="0"/>
    <x v="0"/>
    <n v="2.0710000000000002"/>
    <n v="2.0711984865000002"/>
    <n v="2.0711999400000001"/>
    <n v="1.4534999999149534E-6"/>
    <m/>
  </r>
  <r>
    <x v="35"/>
    <s v="42121"/>
    <s v="HANDSOME LAKE ENERGY LLC/KENNERDELL"/>
    <n v="3880211"/>
    <n v="37451613"/>
    <s v="55233_G_GT03"/>
    <x v="0"/>
    <x v="1"/>
    <n v="8.0000000000000002E-3"/>
    <n v="7.9999952299999993E-3"/>
    <n v="8.0000000000000002E-3"/>
    <n v="4.7700000008893406E-9"/>
    <m/>
  </r>
  <r>
    <x v="35"/>
    <s v="42121"/>
    <s v="HANDSOME LAKE ENERGY LLC/KENNERDELL"/>
    <n v="3880211"/>
    <n v="37451713"/>
    <s v="55233_G_GT03B"/>
    <x v="0"/>
    <x v="0"/>
    <n v="10.901999999999999"/>
    <n v="10.901590819999999"/>
    <n v="10.9015503299999"/>
    <n v="-4.0490000099424606E-5"/>
    <m/>
  </r>
  <r>
    <x v="35"/>
    <s v="42121"/>
    <s v="HANDSOME LAKE ENERGY LLC/KENNERDELL"/>
    <n v="3880211"/>
    <n v="37451713"/>
    <s v="55233_G_GT03B"/>
    <x v="0"/>
    <x v="1"/>
    <n v="0.06"/>
    <n v="5.9649654400000002E-2"/>
    <n v="5.9650007099999999E-2"/>
    <n v="3.5269999999754109E-7"/>
    <m/>
  </r>
  <r>
    <x v="35"/>
    <s v="42121"/>
    <s v="HANDSOME LAKE ENERGY LLC/KENNERDELL"/>
    <n v="3880211"/>
    <n v="37451813"/>
    <s v="55233_G_GT04"/>
    <x v="0"/>
    <x v="0"/>
    <n v="26.826000000000001"/>
    <n v="26.825648439999998"/>
    <n v="26.825750789000001"/>
    <n v="1.0234900000227753E-4"/>
    <m/>
  </r>
  <r>
    <x v="35"/>
    <s v="42121"/>
    <s v="HANDSOME LAKE ENERGY LLC/KENNERDELL"/>
    <n v="3880211"/>
    <n v="37451813"/>
    <s v="55233_G_GT04"/>
    <x v="0"/>
    <x v="1"/>
    <n v="0.153"/>
    <n v="0.15335049440000001"/>
    <n v="0.153349994799999"/>
    <n v="-4.9960000100823798E-7"/>
    <m/>
  </r>
  <r>
    <x v="35"/>
    <s v="42121"/>
    <s v="HANDSOME LAKE ENERGY LLC/KENNERDELL"/>
    <n v="3880211"/>
    <n v="37451913"/>
    <s v="55233_G_GT05"/>
    <x v="0"/>
    <x v="0"/>
    <n v="4.7990000000000004"/>
    <n v="4.7986000974999996"/>
    <n v="4.7986001109999998"/>
    <n v="1.3500000228816589E-8"/>
    <m/>
  </r>
  <r>
    <x v="35"/>
    <s v="42121"/>
    <s v="HANDSOME LAKE ENERGY LLC/KENNERDELL"/>
    <n v="3880211"/>
    <n v="37451913"/>
    <s v="55233_G_GT05"/>
    <x v="0"/>
    <x v="1"/>
    <n v="2.1000000000000001E-2"/>
    <n v="2.0500019075000001E-2"/>
    <n v="2.0500002999999999E-2"/>
    <n v="-1.6075000001253281E-8"/>
    <m/>
  </r>
  <r>
    <x v="35"/>
    <s v="42121"/>
    <s v="SCRUBGRASS GENERATING CO LP/KENNERDELL PLT"/>
    <n v="4760211"/>
    <n v="32052513"/>
    <s v="50974_B_UNIT 2"/>
    <x v="0"/>
    <x v="0"/>
    <n v="277.92099999999999"/>
    <n v="277.92128124999999"/>
    <n v="277.92110659999997"/>
    <n v="-1.7465000001948283E-4"/>
    <m/>
  </r>
  <r>
    <x v="35"/>
    <s v="42121"/>
    <s v="SCRUBGRASS GENERATING CO LP/KENNERDELL PLT"/>
    <n v="4760211"/>
    <n v="32052513"/>
    <s v="50974_B_UNIT 2"/>
    <x v="0"/>
    <x v="1"/>
    <n v="558.51800000000003"/>
    <n v="558.51756250000005"/>
    <n v="558.5183624"/>
    <n v="7.9989999994722893E-4"/>
    <m/>
  </r>
  <r>
    <x v="35"/>
    <s v="42121"/>
    <s v="SCRUBGRASS GENERATING CO LP/KENNERDELL PLT"/>
    <n v="4760211"/>
    <n v="32052813"/>
    <s v="50974_B_UNIT 1"/>
    <x v="0"/>
    <x v="0"/>
    <n v="269.25200000000001"/>
    <n v="263.08512500000001"/>
    <n v="263.08470510000001"/>
    <n v="-4.19899999997142E-4"/>
    <m/>
  </r>
  <r>
    <x v="35"/>
    <s v="42121"/>
    <s v="SCRUBGRASS GENERATING CO LP/KENNERDELL PLT"/>
    <n v="4760211"/>
    <n v="32052813"/>
    <s v="50974_B_UNIT 1"/>
    <x v="0"/>
    <x v="1"/>
    <n v="558.16300000000001"/>
    <n v="558.164625"/>
    <n v="558.16317189999904"/>
    <n v="-1.4531000009583295E-3"/>
    <m/>
  </r>
  <r>
    <x v="35"/>
    <s v="42123"/>
    <s v="NRG REMA LLC/WARREN GENERATING STA"/>
    <n v="3893511"/>
    <n v="37450213"/>
    <s v="3132_G_3"/>
    <x v="0"/>
    <x v="0"/>
    <n v="18.818999999999999"/>
    <n v="18.573953124999999"/>
    <n v="18.573952111000001"/>
    <n v="-1.0139999986336079E-6"/>
    <m/>
  </r>
  <r>
    <x v="35"/>
    <s v="42123"/>
    <s v="NRG REMA LLC/WARREN GENERATING STA"/>
    <n v="3893511"/>
    <n v="37450213"/>
    <s v="3132_G_3"/>
    <x v="0"/>
    <x v="1"/>
    <n v="2.3E-2"/>
    <n v="2.3383996965000001E-2"/>
    <n v="2.3384002099999999E-2"/>
    <n v="5.13499999812983E-9"/>
    <m/>
  </r>
  <r>
    <x v="35"/>
    <s v="42131"/>
    <s v="PROCTER &amp; GAMBLE PAPER PROD CO/MEHOOPANY"/>
    <n v="4952011"/>
    <n v="28942313"/>
    <s v="50463_G_GEN1"/>
    <x v="0"/>
    <x v="0"/>
    <n v="313.79999999999899"/>
    <n v="243.34976560000001"/>
    <n v="243.348876969999"/>
    <n v="-8.886300010146897E-4"/>
    <m/>
  </r>
  <r>
    <x v="35"/>
    <s v="42131"/>
    <s v="PROCTER &amp; GAMBLE PAPER PROD CO/MEHOOPANY"/>
    <n v="4952011"/>
    <n v="28942313"/>
    <s v="50463_G_GEN1"/>
    <x v="0"/>
    <x v="1"/>
    <n v="0.7"/>
    <m/>
    <n v="0.69999939836916802"/>
    <n v="-6.0163083193121025E-7"/>
    <m/>
  </r>
  <r>
    <x v="35"/>
    <s v="42133"/>
    <s v="BRUNNER ISLAND LLC/BRUNNER ISLAND"/>
    <n v="3193911"/>
    <n v="38702013"/>
    <s v="3140_B_3"/>
    <x v="0"/>
    <x v="0"/>
    <n v="3396.8049000000001"/>
    <n v="3396.7514999999999"/>
    <n v="3396.75624910546"/>
    <n v="4.749105460177816E-3"/>
    <m/>
  </r>
  <r>
    <x v="35"/>
    <s v="42133"/>
    <s v="BRUNNER ISLAND LLC/BRUNNER ISLAND"/>
    <n v="3193911"/>
    <n v="38702013"/>
    <s v="3140_B_3"/>
    <x v="0"/>
    <x v="1"/>
    <n v="3737.5962"/>
    <n v="3737.6590000000001"/>
    <n v="3737.6560308185699"/>
    <n v="-2.9691814302168495E-3"/>
    <m/>
  </r>
  <r>
    <x v="35"/>
    <s v="42133"/>
    <s v="BRUNNER ISLAND LLC/BRUNNER ISLAND"/>
    <n v="3193911"/>
    <n v="38702213"/>
    <s v="3140_G_BID1"/>
    <x v="1"/>
    <x v="0"/>
    <n v="0.5"/>
    <m/>
    <n v="0.50002498517089999"/>
    <n v="2.4985170899993747E-5"/>
    <m/>
  </r>
  <r>
    <x v="35"/>
    <s v="42133"/>
    <s v="BRUNNER ISLAND LLC/BRUNNER ISLAND"/>
    <n v="3193911"/>
    <n v="38702213"/>
    <s v="3140_G_BID1"/>
    <x v="1"/>
    <x v="1"/>
    <n v="0.01"/>
    <m/>
    <n v="1.00004997174359E-2"/>
    <n v="4.9971743589991013E-7"/>
    <m/>
  </r>
  <r>
    <x v="35"/>
    <s v="42133"/>
    <s v="BRUNNER ISLAND LLC/BRUNNER ISLAND"/>
    <n v="3193911"/>
    <n v="38702313"/>
    <s v="3140_G_BID2"/>
    <x v="1"/>
    <x v="0"/>
    <n v="0.5"/>
    <m/>
    <n v="0.50002498517089999"/>
    <n v="2.4985170899993747E-5"/>
    <m/>
  </r>
  <r>
    <x v="35"/>
    <s v="42133"/>
    <s v="BRUNNER ISLAND LLC/BRUNNER ISLAND"/>
    <n v="3193911"/>
    <n v="38702313"/>
    <s v="3140_G_BID2"/>
    <x v="1"/>
    <x v="1"/>
    <n v="8.9999999999999906E-3"/>
    <m/>
    <n v="9.0004495120410005E-3"/>
    <n v="4.4951204100987519E-7"/>
    <m/>
  </r>
  <r>
    <x v="35"/>
    <s v="42133"/>
    <s v="BRUNNER ISLAND LLC/BRUNNER ISLAND"/>
    <n v="3193911"/>
    <n v="38702413"/>
    <s v="3140_G_BID3"/>
    <x v="1"/>
    <x v="0"/>
    <n v="0.5"/>
    <m/>
    <n v="0.50002498517089999"/>
    <n v="2.4985170899993747E-5"/>
    <m/>
  </r>
  <r>
    <x v="35"/>
    <s v="42133"/>
    <s v="BRUNNER ISLAND LLC/BRUNNER ISLAND"/>
    <n v="3193911"/>
    <n v="38702413"/>
    <s v="3140_G_BID3"/>
    <x v="1"/>
    <x v="1"/>
    <n v="8.9999999999999906E-3"/>
    <m/>
    <n v="9.0004495120410005E-3"/>
    <n v="4.4951204100987519E-7"/>
    <m/>
  </r>
  <r>
    <x v="35"/>
    <s v="42133"/>
    <s v="BRUNNER ISLAND LLC/BRUNNER ISLAND"/>
    <n v="3193911"/>
    <n v="38702513"/>
    <s v="3140_B_2"/>
    <x v="0"/>
    <x v="0"/>
    <n v="2243.1989999999901"/>
    <n v="2178.752"/>
    <n v="2178.7536061343599"/>
    <n v="1.6061343599176325E-3"/>
    <m/>
  </r>
  <r>
    <x v="35"/>
    <s v="42133"/>
    <s v="BRUNNER ISLAND LLC/BRUNNER ISLAND"/>
    <n v="3193911"/>
    <n v="38702513"/>
    <s v="3140_B_2"/>
    <x v="0"/>
    <x v="1"/>
    <n v="1558.4022"/>
    <n v="1411.1511250000001"/>
    <n v="1411.1507512089299"/>
    <n v="-3.7379107016022317E-4"/>
    <m/>
  </r>
  <r>
    <x v="35"/>
    <s v="42133"/>
    <s v="BRUNNER ISLAND LLC/BRUNNER ISLAND"/>
    <n v="3193911"/>
    <n v="38702613"/>
    <s v="3140_B_1"/>
    <x v="0"/>
    <x v="0"/>
    <n v="640.79999999999995"/>
    <n v="705.34212500000001"/>
    <n v="705.34132317516003"/>
    <n v="-8.0182483998214593E-4"/>
    <m/>
  </r>
  <r>
    <x v="35"/>
    <s v="42133"/>
    <s v="BRUNNER ISLAND LLC/BRUNNER ISLAND"/>
    <n v="3193911"/>
    <n v="38702613"/>
    <s v="3140_B_1"/>
    <x v="0"/>
    <x v="1"/>
    <n v="445.20010000000002"/>
    <n v="592.06975"/>
    <n v="592.06987847390997"/>
    <n v="1.2847390996739705E-4"/>
    <m/>
  </r>
  <r>
    <x v="35"/>
    <s v="42133"/>
    <s v="CALPINE MID MERIT LLC/YORK ENERGY CTR DELTA"/>
    <n v="15649311"/>
    <n v="99820713"/>
    <s v="55524_G_CTG1"/>
    <x v="0"/>
    <x v="0"/>
    <n v="22.2"/>
    <n v="15.049257809999901"/>
    <n v="15.04923245602"/>
    <n v="-2.5353979900444301E-5"/>
    <m/>
  </r>
  <r>
    <x v="35"/>
    <s v="42133"/>
    <s v="CALPINE MID MERIT LLC/YORK ENERGY CTR DELTA"/>
    <n v="15649311"/>
    <n v="99820713"/>
    <s v="55524_G_CTG1"/>
    <x v="0"/>
    <x v="1"/>
    <n v="2.1"/>
    <n v="2.0900053710000002"/>
    <n v="2.0900079368800002"/>
    <n v="2.5658800000272208E-6"/>
    <m/>
  </r>
  <r>
    <x v="35"/>
    <s v="42133"/>
    <s v="CALPINE MID MERIT LLC/YORK ENERGY CTR DELTA"/>
    <n v="15649311"/>
    <n v="99820813"/>
    <s v="55524_G_CTG2"/>
    <x v="0"/>
    <x v="0"/>
    <n v="21.7"/>
    <n v="13.384404295"/>
    <n v="13.3843908582826"/>
    <n v="-1.3436717399173403E-5"/>
    <m/>
  </r>
  <r>
    <x v="35"/>
    <s v="42133"/>
    <s v="CALPINE MID MERIT LLC/YORK ENERGY CTR DELTA"/>
    <n v="15649311"/>
    <n v="99820813"/>
    <s v="55524_G_CTG2"/>
    <x v="0"/>
    <x v="1"/>
    <n v="7.6"/>
    <n v="1.255428711"/>
    <n v="1.2554282016439999"/>
    <n v="-5.0935600004464732E-7"/>
    <m/>
  </r>
  <r>
    <x v="35"/>
    <s v="42133"/>
    <s v="CALPINE MID MERIT LLC/YORK ENERGY CTR DELTA"/>
    <n v="15649311"/>
    <n v="99820913"/>
    <s v="55524_G_CTG3"/>
    <x v="0"/>
    <x v="0"/>
    <n v="21.7"/>
    <n v="12.313772459999999"/>
    <n v="12.3137320224833"/>
    <n v="-4.0437516698688114E-5"/>
    <m/>
  </r>
  <r>
    <x v="35"/>
    <s v="42133"/>
    <s v="CALPINE MID MERIT LLC/YORK ENERGY CTR DELTA"/>
    <n v="15649311"/>
    <n v="99820913"/>
    <s v="55524_G_CTG3"/>
    <x v="0"/>
    <x v="1"/>
    <n v="9.8000000000000007"/>
    <n v="2.0816599120000001"/>
    <n v="2.0816636776399902"/>
    <n v="3.7656399900498627E-6"/>
    <m/>
  </r>
  <r>
    <x v="35"/>
    <s v="42133"/>
    <s v="NRG REMA LLC/TOLNA"/>
    <n v="3000911"/>
    <n v="38373713"/>
    <s v="3116_G_2"/>
    <x v="0"/>
    <x v="0"/>
    <n v="10.9"/>
    <n v="2.0185996094999998"/>
    <n v="2.0186000000000002"/>
    <n v="3.9050000033569177E-7"/>
    <m/>
  </r>
  <r>
    <x v="35"/>
    <s v="42133"/>
    <s v="NRG REMA LLC/TOLNA"/>
    <n v="3000911"/>
    <n v="38373713"/>
    <s v="3116_G_2"/>
    <x v="0"/>
    <x v="1"/>
    <n v="1.7"/>
    <n v="0.30805001830000001"/>
    <n v="0.3080500001"/>
    <n v="-1.8200000007073669E-8"/>
    <m/>
  </r>
  <r>
    <x v="35"/>
    <s v="42133"/>
    <s v="NRG REMA LLC/TOLNA"/>
    <n v="3000911"/>
    <n v="38373813"/>
    <s v="3116_G_1"/>
    <x v="0"/>
    <x v="0"/>
    <n v="1.5880000000000001"/>
    <n v="1.5878502194999999"/>
    <n v="1.58785"/>
    <n v="-2.1949999995385383E-7"/>
    <m/>
  </r>
  <r>
    <x v="35"/>
    <s v="42133"/>
    <s v="NRG REMA LLC/TOLNA"/>
    <n v="3000911"/>
    <n v="38373813"/>
    <s v="3116_G_1"/>
    <x v="0"/>
    <x v="1"/>
    <n v="1.5"/>
    <n v="0.2434999695"/>
    <n v="0.24349999999999999"/>
    <n v="3.0499999997823934E-8"/>
    <m/>
  </r>
  <r>
    <x v="35"/>
    <s v="42133"/>
    <s v="PH GLATFELTER CO/SPRING GROVE"/>
    <n v="4966111"/>
    <n v="28925013"/>
    <s v="50397_B_1PB035"/>
    <x v="0"/>
    <x v="0"/>
    <n v="211.44959999999901"/>
    <n v="267.60006249999998"/>
    <n v="267.600085276031"/>
    <n v="2.2776031016746856E-5"/>
    <m/>
  </r>
  <r>
    <x v="35"/>
    <s v="42133"/>
    <s v="PH GLATFELTER CO/SPRING GROVE"/>
    <n v="4966111"/>
    <n v="28925013"/>
    <s v="50397_B_1PB035"/>
    <x v="0"/>
    <x v="1"/>
    <n v="1160.6269"/>
    <m/>
    <n v="1160.62838007704"/>
    <n v="1.4800770400142937E-3"/>
    <m/>
  </r>
  <r>
    <x v="35"/>
    <s v="42133"/>
    <s v="PH GLATFELTER CO/SPRING GROVE"/>
    <n v="4966111"/>
    <n v="28925713"/>
    <s v="50397_B_5PB036"/>
    <x v="0"/>
    <x v="0"/>
    <n v="300.4298"/>
    <n v="339.38381249999998"/>
    <n v="339.38403040408002"/>
    <n v="2.1790408004562778E-4"/>
    <m/>
  </r>
  <r>
    <x v="35"/>
    <s v="42133"/>
    <s v="PH GLATFELTER CO/SPRING GROVE"/>
    <n v="4966111"/>
    <n v="28925713"/>
    <s v="50397_B_5PB036"/>
    <x v="0"/>
    <x v="1"/>
    <n v="281.37"/>
    <m/>
    <n v="281.37054085460898"/>
    <n v="5.408546089711308E-4"/>
    <m/>
  </r>
  <r>
    <x v="35"/>
    <s v="42133"/>
    <s v="PH GLATFELTER CO/SPRING GROVE"/>
    <n v="4966111"/>
    <n v="28925813"/>
    <s v="50397_B_REC037"/>
    <x v="1"/>
    <x v="0"/>
    <n v="310.7799"/>
    <m/>
    <n v="311.63128343913598"/>
    <n v="0.85138343913598646"/>
    <m/>
  </r>
  <r>
    <x v="35"/>
    <s v="42133"/>
    <s v="PH GLATFELTER CO/SPRING GROVE"/>
    <n v="4966111"/>
    <n v="28925813"/>
    <s v="50397_B_REC037"/>
    <x v="1"/>
    <x v="1"/>
    <n v="6.3"/>
    <m/>
    <n v="6.3172593210539496"/>
    <n v="1.7259321053949783E-2"/>
    <m/>
  </r>
  <r>
    <x v="35"/>
    <s v="42133"/>
    <s v="PH GLATFELTER CO/SPRING GROVE"/>
    <n v="4966111"/>
    <n v="28926113"/>
    <s v="50397_B_3PB033"/>
    <x v="1"/>
    <x v="0"/>
    <n v="72.949999999999903"/>
    <m/>
    <n v="73.091452766885993"/>
    <n v="0.14145276688608988"/>
    <m/>
  </r>
  <r>
    <x v="35"/>
    <s v="42133"/>
    <s v="PH GLATFELTER CO/SPRING GROVE"/>
    <n v="4966111"/>
    <n v="28926113"/>
    <s v="50397_B_3PB033"/>
    <x v="1"/>
    <x v="1"/>
    <n v="270.48950000000002"/>
    <m/>
    <n v="271.01397620255301"/>
    <n v="0.52447620255298943"/>
    <m/>
  </r>
  <r>
    <x v="35"/>
    <s v="42133"/>
    <s v="PH GLATFELTER CO/SPRING GROVE"/>
    <n v="4966111"/>
    <n v="28926613"/>
    <s v="50397_B_4PB034"/>
    <x v="0"/>
    <x v="0"/>
    <n v="511.1397"/>
    <n v="638.22775000000001"/>
    <n v="638.22873038749196"/>
    <n v="9.8038749194984121E-4"/>
    <m/>
  </r>
  <r>
    <x v="35"/>
    <s v="42133"/>
    <s v="PH GLATFELTER CO/SPRING GROVE"/>
    <n v="4966111"/>
    <n v="28926613"/>
    <s v="50397_B_4PB034"/>
    <x v="0"/>
    <x v="1"/>
    <n v="2745.9245000000001"/>
    <m/>
    <n v="2745.9204752967098"/>
    <n v="-4.0247032902698265E-3"/>
    <m/>
  </r>
  <r>
    <x v="35"/>
    <s v="42133"/>
    <s v="YORK CNTY SOLID WASTE/YORK CNTY RESOURCE RECOVERY"/>
    <n v="4120011"/>
    <n v="34988713"/>
    <s v="50215_B_101"/>
    <x v="1"/>
    <x v="0"/>
    <n v="164.523"/>
    <m/>
    <n v="164.97369479999901"/>
    <n v="0.45069479999901318"/>
    <m/>
  </r>
  <r>
    <x v="35"/>
    <s v="42133"/>
    <s v="YORK CNTY SOLID WASTE/YORK CNTY RESOURCE RECOVERY"/>
    <n v="4120011"/>
    <n v="34988713"/>
    <s v="50215_B_101"/>
    <x v="1"/>
    <x v="1"/>
    <n v="6.0204000000000004"/>
    <m/>
    <n v="6.0368955000000097"/>
    <n v="1.6495500000009322E-2"/>
    <m/>
  </r>
  <r>
    <x v="35"/>
    <s v="42133"/>
    <s v="YORK CNTY SOLID WASTE/YORK CNTY RESOURCE RECOVERY"/>
    <n v="4120011"/>
    <n v="34988813"/>
    <s v="50215_B_102"/>
    <x v="1"/>
    <x v="0"/>
    <n v="149.88720000000001"/>
    <m/>
    <n v="150.297826799999"/>
    <n v="0.41062679999899387"/>
    <m/>
  </r>
  <r>
    <x v="35"/>
    <s v="42133"/>
    <s v="YORK CNTY SOLID WASTE/YORK CNTY RESOURCE RECOVERY"/>
    <n v="4120011"/>
    <n v="34988813"/>
    <s v="50215_B_102"/>
    <x v="1"/>
    <x v="1"/>
    <n v="5.2938000000000001"/>
    <m/>
    <n v="5.3083029599999803"/>
    <n v="1.4502959999980192E-2"/>
    <m/>
  </r>
  <r>
    <x v="35"/>
    <s v="42133"/>
    <s v="YORK CNTY SOLID WASTE/YORK CNTY RESOURCE RECOVERY"/>
    <n v="4120011"/>
    <n v="34988913"/>
    <s v="50215_B_103"/>
    <x v="1"/>
    <x v="0"/>
    <n v="123.7296"/>
    <m/>
    <n v="124.068583199999"/>
    <n v="0.33898319999899229"/>
    <m/>
  </r>
  <r>
    <x v="35"/>
    <s v="42133"/>
    <s v="YORK CNTY SOLID WASTE/YORK CNTY RESOURCE RECOVERY"/>
    <n v="4120011"/>
    <n v="34988913"/>
    <s v="50215_B_103"/>
    <x v="1"/>
    <x v="1"/>
    <n v="6.9546000000000001"/>
    <m/>
    <n v="6.9736541999999702"/>
    <n v="1.9054199999970045E-2"/>
    <m/>
  </r>
  <r>
    <x v="35"/>
    <s v="42133"/>
    <s v="YORK PLT HOLDINGS LLC/SPRINGETTSBURY TWP"/>
    <n v="2986311"/>
    <n v="38380813"/>
    <s v="54693_G_GT#6"/>
    <x v="1"/>
    <x v="0"/>
    <n v="1.9371565174000001"/>
    <m/>
    <n v="1.9375713087190001"/>
    <n v="4.1479131900001853E-4"/>
    <m/>
  </r>
  <r>
    <x v="35"/>
    <s v="42133"/>
    <s v="YORK PLT HOLDINGS LLC/SPRINGETTSBURY TWP"/>
    <n v="2986311"/>
    <n v="38380813"/>
    <s v="54693_G_GT#6"/>
    <x v="1"/>
    <x v="1"/>
    <n v="9.3557999999999992E-3"/>
    <m/>
    <n v="9.3578031674599795E-3"/>
    <n v="2.0031674599803317E-6"/>
    <m/>
  </r>
  <r>
    <x v="35"/>
    <s v="42133"/>
    <s v="YORK PLT HOLDINGS LLC/SPRINGETTSBURY TWP"/>
    <n v="2986311"/>
    <n v="38380913"/>
    <s v="54693_G_GT#1"/>
    <x v="1"/>
    <x v="0"/>
    <n v="1.15982870743999"/>
    <m/>
    <n v="1.1600769905455"/>
    <n v="2.4828310550994992E-4"/>
    <m/>
  </r>
  <r>
    <x v="35"/>
    <s v="42133"/>
    <s v="YORK PLT HOLDINGS LLC/SPRINGETTSBURY TWP"/>
    <n v="2986311"/>
    <n v="38380913"/>
    <s v="54693_G_GT#1"/>
    <x v="1"/>
    <x v="1"/>
    <n v="9.1546000000000006E-3"/>
    <m/>
    <n v="9.1565600887199994E-3"/>
    <n v="1.9600887199988648E-6"/>
    <m/>
  </r>
  <r>
    <x v="35"/>
    <s v="42133"/>
    <s v="YORK PLT HOLDINGS LLC/SPRINGETTSBURY TWP"/>
    <n v="2986311"/>
    <n v="38381013"/>
    <s v="54693_G_GT#2"/>
    <x v="1"/>
    <x v="0"/>
    <n v="1.59459190852"/>
    <m/>
    <n v="1.5949332247470001"/>
    <n v="3.4131622700006581E-4"/>
    <m/>
  </r>
  <r>
    <x v="35"/>
    <s v="42133"/>
    <s v="YORK PLT HOLDINGS LLC/SPRINGETTSBURY TWP"/>
    <n v="2986311"/>
    <n v="38381013"/>
    <s v="54693_G_GT#2"/>
    <x v="1"/>
    <x v="1"/>
    <n v="7.5449999999999901E-3"/>
    <m/>
    <n v="7.5466152116839902E-3"/>
    <n v="1.6152116840001396E-6"/>
    <m/>
  </r>
  <r>
    <x v="35"/>
    <s v="42133"/>
    <s v="YORK PLT HOLDINGS LLC/SPRINGETTSBURY TWP"/>
    <n v="2986311"/>
    <n v="38381313"/>
    <s v="54693_G_GT#5"/>
    <x v="1"/>
    <x v="0"/>
    <n v="1.1850723861600001"/>
    <m/>
    <n v="1.1853261486541999"/>
    <n v="2.5376249419983843E-4"/>
    <m/>
  </r>
  <r>
    <x v="35"/>
    <s v="42133"/>
    <s v="YORK PLT HOLDINGS LLC/SPRINGETTSBURY TWP"/>
    <n v="2986311"/>
    <n v="38381313"/>
    <s v="54693_G_GT#5"/>
    <x v="1"/>
    <x v="1"/>
    <n v="8.9534000000000002E-3"/>
    <m/>
    <n v="8.9553168844790001E-3"/>
    <n v="1.9168844789998335E-6"/>
    <m/>
  </r>
  <r>
    <x v="36"/>
    <s v="44005"/>
    <s v="TIVERTON POWER"/>
    <n v="3038311"/>
    <n v="88360413"/>
    <s v="55048_G_UNT1"/>
    <x v="0"/>
    <x v="0"/>
    <n v="53.63"/>
    <n v="53.651847650000001"/>
    <n v="53.651907540000003"/>
    <n v="5.9890000002837951E-5"/>
    <m/>
  </r>
  <r>
    <x v="36"/>
    <s v="44005"/>
    <s v="TIVERTON POWER"/>
    <n v="3038311"/>
    <n v="88360413"/>
    <s v="55048_G_UNT1"/>
    <x v="0"/>
    <x v="1"/>
    <n v="1.62"/>
    <n v="2.4975322265000002"/>
    <n v="2.4975335190000001"/>
    <n v="1.2924999999164299E-6"/>
    <m/>
  </r>
  <r>
    <x v="36"/>
    <s v="44007"/>
    <s v="DOMINION ENERGY MANCHESTER STREET, INC."/>
    <n v="5486911"/>
    <n v="88380613"/>
    <s v="3236_M_GE11"/>
    <x v="0"/>
    <x v="0"/>
    <n v="254.28299999999899"/>
    <n v="255.16831250000001"/>
    <n v="84.414218209999902"/>
    <n v="-170.75409429000013"/>
    <m/>
  </r>
  <r>
    <x v="36"/>
    <s v="44007"/>
    <s v="DOMINION ENERGY MANCHESTER STREET, INC."/>
    <n v="5486911"/>
    <n v="88380613"/>
    <s v="3236_M_GE11"/>
    <x v="0"/>
    <x v="1"/>
    <n v="5.2460000000000004"/>
    <n v="4.9963773194999996"/>
    <n v="1.5365125475000001"/>
    <n v="-3.4598647719999995"/>
    <m/>
  </r>
  <r>
    <x v="36"/>
    <s v="44007"/>
    <s v="OCEAN STATE POWER"/>
    <n v="3040211"/>
    <n v="88343013"/>
    <s v="51030_M_GEN1"/>
    <x v="0"/>
    <x v="0"/>
    <n v="101.7145"/>
    <n v="77.690429684999998"/>
    <n v="16.694401009999901"/>
    <n v="-60.996028675000098"/>
    <m/>
  </r>
  <r>
    <x v="36"/>
    <s v="44007"/>
    <s v="OCEAN STATE POWER"/>
    <n v="3040211"/>
    <n v="88343013"/>
    <s v="51030_M_GEN1"/>
    <x v="0"/>
    <x v="1"/>
    <n v="0.73050000000000004"/>
    <n v="2.0804889224999998"/>
    <n v="0.41920751540099899"/>
    <n v="-1.661281407099001"/>
    <m/>
  </r>
  <r>
    <x v="36"/>
    <s v="44007"/>
    <s v="PAWTUCKET POWER ASSOCIATES"/>
    <n v="4834311"/>
    <n v="88343513"/>
    <s v="54056_G_GEN2"/>
    <x v="0"/>
    <x v="0"/>
    <n v="0.14399999999999999"/>
    <n v="2.5532075194999999"/>
    <n v="0.14520616905"/>
    <n v="-2.4080013504499997"/>
    <m/>
  </r>
  <r>
    <x v="36"/>
    <s v="44007"/>
    <s v="PAWTUCKET POWER ASSOCIATES"/>
    <n v="4834311"/>
    <n v="88343513"/>
    <s v="54056_G_GEN2"/>
    <x v="0"/>
    <x v="1"/>
    <n v="3.0000000000000001E-3"/>
    <n v="5.8583007799999899E-2"/>
    <n v="3.1954367489999899E-3"/>
    <n v="-5.5387571050999909E-2"/>
    <m/>
  </r>
  <r>
    <x v="36"/>
    <s v="44007"/>
    <s v="PAWTUCKET POWER ASSOCIATES"/>
    <n v="4834311"/>
    <n v="88343613"/>
    <s v="54056_G_GEN1"/>
    <x v="0"/>
    <x v="0"/>
    <n v="2.3879999999999999"/>
    <n v="2.5532075194999999"/>
    <n v="2.4080024450000002"/>
    <n v="-0.14520507449999975"/>
    <m/>
  </r>
  <r>
    <x v="36"/>
    <s v="44007"/>
    <s v="PAWTUCKET POWER ASSOCIATES"/>
    <n v="4834311"/>
    <n v="88343613"/>
    <s v="54056_G_GEN1"/>
    <x v="0"/>
    <x v="1"/>
    <n v="5.1999999999999998E-2"/>
    <n v="5.8583007799999899E-2"/>
    <n v="5.5387570169999997E-2"/>
    <n v="-3.1954376299999018E-3"/>
    <m/>
  </r>
  <r>
    <x v="36"/>
    <s v="44007"/>
    <s v="RHODE ISLAND LFG GENCO, LLC"/>
    <n v="3109711"/>
    <n v="124523513"/>
    <s v="59254_G_GENS1"/>
    <x v="1"/>
    <x v="0"/>
    <n v="76.721000000000004"/>
    <m/>
    <n v="76.935802429999995"/>
    <n v="0.21480242999999177"/>
    <m/>
  </r>
  <r>
    <x v="36"/>
    <s v="44007"/>
    <s v="RHODE ISLAND LFG GENCO, LLC"/>
    <n v="3109711"/>
    <n v="124523513"/>
    <s v="59254_G_GENS1"/>
    <x v="1"/>
    <x v="1"/>
    <n v="16.922999999999998"/>
    <m/>
    <n v="16.970380919999901"/>
    <n v="4.738091999990246E-2"/>
    <m/>
  </r>
  <r>
    <x v="36"/>
    <s v="44007"/>
    <s v="RHODE ISLAND STATE ENERGY CENTER"/>
    <n v="3073211"/>
    <n v="103257813"/>
    <s v="55107_M_CTG2"/>
    <x v="0"/>
    <x v="0"/>
    <n v="58.7"/>
    <n v="58.3283457"/>
    <n v="27.028653930000001"/>
    <n v="-31.299691769999999"/>
    <m/>
  </r>
  <r>
    <x v="36"/>
    <s v="44007"/>
    <s v="RHODE ISLAND STATE ENERGY CENTER"/>
    <n v="3073211"/>
    <n v="103257813"/>
    <s v="55107_M_CTG2"/>
    <x v="0"/>
    <x v="1"/>
    <n v="4.8"/>
    <n v="4.8172021484999998"/>
    <n v="2.2896345810000001"/>
    <n v="-2.5275675674999998"/>
    <m/>
  </r>
  <r>
    <x v="37"/>
    <s v="45003"/>
    <s v="AMERESCO BIOMASS COGENERATION FACILITY"/>
    <n v="16614911"/>
    <n v="106473013"/>
    <s v="57138_B_HRSG1"/>
    <x v="1"/>
    <x v="0"/>
    <n v="85.49"/>
    <m/>
    <n v="85.724196455999703"/>
    <n v="0.23419645599970806"/>
    <m/>
  </r>
  <r>
    <x v="37"/>
    <s v="45003"/>
    <s v="AMERESCO BIOMASS COGENERATION FACILITY"/>
    <n v="16614911"/>
    <n v="106473013"/>
    <s v="57138_B_HRSG1"/>
    <x v="1"/>
    <x v="1"/>
    <n v="18.430150999999999"/>
    <m/>
    <n v="18.480645045724199"/>
    <n v="5.0494045724200021E-2"/>
    <m/>
  </r>
  <r>
    <x v="37"/>
    <s v="45003"/>
    <s v="AMERESCO BIOMASS COGENERATION FACILITY"/>
    <n v="16614911"/>
    <n v="106473513"/>
    <s v="57138_B_HRSG2"/>
    <x v="1"/>
    <x v="0"/>
    <n v="80.53"/>
    <m/>
    <n v="80.7506612520001"/>
    <n v="0.22066125200009878"/>
    <m/>
  </r>
  <r>
    <x v="37"/>
    <s v="45003"/>
    <s v="AMERESCO BIOMASS COGENERATION FACILITY"/>
    <n v="16614911"/>
    <n v="106473513"/>
    <s v="57138_B_HRSG2"/>
    <x v="1"/>
    <x v="1"/>
    <n v="17.580143999999901"/>
    <m/>
    <n v="17.6283060104663"/>
    <n v="4.8162010466398897E-2"/>
    <m/>
  </r>
  <r>
    <x v="37"/>
    <s v="45003"/>
    <s v="SCE&amp;G URQUHART"/>
    <n v="5045611"/>
    <n v="32105013"/>
    <s v="3295_G_GT4"/>
    <x v="0"/>
    <x v="0"/>
    <n v="11.7"/>
    <n v="11.662068359999999"/>
    <n v="11.66206304"/>
    <n v="-5.3199999996422775E-6"/>
    <m/>
  </r>
  <r>
    <x v="37"/>
    <s v="45003"/>
    <s v="SCE&amp;G URQUHART"/>
    <n v="5045611"/>
    <n v="32105013"/>
    <s v="3295_G_GT4"/>
    <x v="0"/>
    <x v="1"/>
    <n v="0.39818856000000002"/>
    <n v="7.9949897749999999E-2"/>
    <n v="7.9949905198312896E-2"/>
    <n v="7.4483128970070922E-9"/>
    <m/>
  </r>
  <r>
    <x v="37"/>
    <s v="45003"/>
    <s v="SCE&amp;G URQUHART"/>
    <n v="5045611"/>
    <n v="32105213"/>
    <s v="3295_G_GT3"/>
    <x v="1"/>
    <x v="0"/>
    <n v="0.24818299999999999"/>
    <m/>
    <n v="0.24819329731027001"/>
    <n v="1.029731027002434E-5"/>
    <m/>
  </r>
  <r>
    <x v="37"/>
    <s v="45003"/>
    <s v="SCE&amp;G URQUHART"/>
    <n v="5045611"/>
    <n v="32105213"/>
    <s v="3295_G_GT3"/>
    <x v="1"/>
    <x v="1"/>
    <n v="1.504008E-3"/>
    <m/>
    <n v="1.50407039092549E-3"/>
    <n v="6.2390925490004787E-8"/>
    <m/>
  </r>
  <r>
    <x v="37"/>
    <s v="45003"/>
    <s v="SCE&amp;G URQUHART"/>
    <n v="5045611"/>
    <n v="32105513"/>
    <s v="3295_G_GT2"/>
    <x v="1"/>
    <x v="0"/>
    <n v="0.78215799999999902"/>
    <m/>
    <n v="0.78240435948749898"/>
    <n v="2.4635948749995862E-4"/>
    <m/>
  </r>
  <r>
    <x v="37"/>
    <s v="45003"/>
    <s v="SCE&amp;G URQUHART"/>
    <n v="5045611"/>
    <n v="32105513"/>
    <s v="3295_G_GT2"/>
    <x v="1"/>
    <x v="1"/>
    <n v="5.0336139999999996E-3"/>
    <m/>
    <n v="5.0351995102473901E-3"/>
    <n v="1.5855102473904745E-6"/>
    <m/>
  </r>
  <r>
    <x v="37"/>
    <s v="45003"/>
    <s v="SCE&amp;G URQUHART"/>
    <n v="5045611"/>
    <n v="32105613"/>
    <s v="3295_B_URQ3"/>
    <x v="0"/>
    <x v="0"/>
    <n v="103.9"/>
    <n v="103.9451797"/>
    <n v="103.945079699999"/>
    <n v="-1.0000000099807949E-4"/>
    <m/>
  </r>
  <r>
    <x v="37"/>
    <s v="45003"/>
    <s v="SCE&amp;G URQUHART"/>
    <n v="5045611"/>
    <n v="32105613"/>
    <s v="3295_B_URQ3"/>
    <x v="0"/>
    <x v="1"/>
    <n v="0.7"/>
    <n v="0.64523028549999994"/>
    <n v="0.64522156200000003"/>
    <n v="-8.7234999999186158E-6"/>
    <m/>
  </r>
  <r>
    <x v="37"/>
    <s v="45003"/>
    <s v="SCE&amp;G URQUHART"/>
    <n v="5045611"/>
    <n v="32105713"/>
    <s v="3295_G_GT1"/>
    <x v="1"/>
    <x v="0"/>
    <n v="0.47097909999999998"/>
    <m/>
    <n v="0.47112746016043899"/>
    <n v="1.4836016043900946E-4"/>
    <m/>
  </r>
  <r>
    <x v="37"/>
    <s v="45003"/>
    <s v="SCE&amp;G URQUHART"/>
    <n v="5045611"/>
    <n v="32105713"/>
    <s v="3295_G_GT1"/>
    <x v="1"/>
    <x v="1"/>
    <n v="4.8855799999999996E-3"/>
    <m/>
    <n v="4.8871187445958999E-3"/>
    <n v="1.5387445959002752E-6"/>
    <m/>
  </r>
  <r>
    <x v="37"/>
    <s v="45003"/>
    <s v="SCE&amp;G URQUHART"/>
    <n v="5045611"/>
    <n v="69719813"/>
    <s v="3295_G_CT1"/>
    <x v="0"/>
    <x v="0"/>
    <n v="119.5"/>
    <n v="119.60028905"/>
    <n v="119.60019101"/>
    <n v="-9.803999999746793E-5"/>
    <m/>
  </r>
  <r>
    <x v="37"/>
    <s v="45003"/>
    <s v="SCE&amp;G URQUHART"/>
    <n v="5045611"/>
    <n v="69719813"/>
    <s v="3295_G_CT1"/>
    <x v="0"/>
    <x v="1"/>
    <n v="2.8"/>
    <n v="2.7561374509999998"/>
    <n v="2.7561435771"/>
    <n v="6.1261000001699983E-6"/>
    <m/>
  </r>
  <r>
    <x v="37"/>
    <s v="45003"/>
    <s v="SCE&amp;G URQUHART"/>
    <n v="5045611"/>
    <n v="69720113"/>
    <s v="3295_G_CT2"/>
    <x v="0"/>
    <x v="0"/>
    <n v="89.299999999999898"/>
    <n v="89.321968749999996"/>
    <n v="89.322084399999895"/>
    <n v="1.1564999989843727E-4"/>
    <m/>
  </r>
  <r>
    <x v="37"/>
    <s v="45003"/>
    <s v="SCE&amp;G URQUHART"/>
    <n v="5045611"/>
    <n v="69720113"/>
    <s v="3295_G_CT2"/>
    <x v="0"/>
    <x v="1"/>
    <n v="2.2999999999999998"/>
    <n v="2.3806157225"/>
    <n v="2.3806200729999998"/>
    <n v="4.3504999998056348E-6"/>
    <m/>
  </r>
  <r>
    <x v="37"/>
    <s v="45005"/>
    <s v="ALLENDALE BIOMASS LLC"/>
    <n v="16860711"/>
    <n v="109750513"/>
    <s v="58706_B_B001"/>
    <x v="1"/>
    <x v="0"/>
    <n v="160.54400000000001"/>
    <m/>
    <n v="160.80833322461501"/>
    <n v="0.26433322461500097"/>
    <m/>
  </r>
  <r>
    <x v="37"/>
    <s v="45005"/>
    <s v="ALLENDALE BIOMASS LLC"/>
    <n v="16860711"/>
    <n v="109750513"/>
    <s v="58706_B_B001"/>
    <x v="1"/>
    <x v="1"/>
    <n v="22.894400000000001"/>
    <m/>
    <n v="22.932094391641801"/>
    <n v="3.7694391641799996E-2"/>
    <m/>
  </r>
  <r>
    <x v="37"/>
    <s v="45007"/>
    <s v="DUKE ENERGY CAROLINAS LLC LEE STEAM STAT"/>
    <n v="4948311"/>
    <n v="30083513"/>
    <s v="3264_B_3"/>
    <x v="0"/>
    <x v="0"/>
    <n v="88.799999999999898"/>
    <n v="88.783921899999996"/>
    <n v="88.783867111099994"/>
    <n v="-5.4788900001767615E-5"/>
    <m/>
  </r>
  <r>
    <x v="37"/>
    <s v="45007"/>
    <s v="DUKE ENERGY CAROLINAS LLC LEE STEAM STAT"/>
    <n v="4948311"/>
    <n v="30083513"/>
    <s v="3264_B_3"/>
    <x v="0"/>
    <x v="1"/>
    <n v="0.76880999999999999"/>
    <n v="0.79140771499999996"/>
    <n v="0.79140702799999996"/>
    <n v="-6.8699999999921602E-7"/>
    <m/>
  </r>
  <r>
    <x v="37"/>
    <s v="45007"/>
    <s v="DUKE ENERGY CAROLINAS LLC LEE STEAM STAT"/>
    <n v="4948311"/>
    <n v="69644613"/>
    <s v="3264_G_7"/>
    <x v="0"/>
    <x v="0"/>
    <n v="15.6"/>
    <n v="14.859439455"/>
    <n v="14.859459165541001"/>
    <n v="1.9710541000250714E-5"/>
    <m/>
  </r>
  <r>
    <x v="37"/>
    <s v="45007"/>
    <s v="DUKE ENERGY CAROLINAS LLC LEE STEAM STAT"/>
    <n v="4948311"/>
    <n v="69644613"/>
    <s v="3264_G_7"/>
    <x v="0"/>
    <x v="1"/>
    <n v="0.1"/>
    <n v="9.3700073250000002E-2"/>
    <n v="9.3700002601099994E-2"/>
    <n v="-7.0648900007963533E-8"/>
    <m/>
  </r>
  <r>
    <x v="37"/>
    <s v="45007"/>
    <s v="DUKE ENERGY CAROLINAS LLC LEE STEAM STAT"/>
    <n v="4948311"/>
    <n v="69645513"/>
    <s v="3264_G_8"/>
    <x v="0"/>
    <x v="0"/>
    <n v="14.2"/>
    <n v="14.158416989999999"/>
    <n v="14.15843467"/>
    <n v="1.768000000090808E-5"/>
    <m/>
  </r>
  <r>
    <x v="37"/>
    <s v="45007"/>
    <s v="DUKE ENERGY CAROLINAS LLC LEE STEAM STAT"/>
    <n v="4948311"/>
    <n v="69645513"/>
    <s v="3264_G_8"/>
    <x v="0"/>
    <x v="1"/>
    <n v="0.1"/>
    <n v="9.5668060299999996E-2"/>
    <n v="9.5668002010099895E-2"/>
    <n v="-5.8289900101149428E-8"/>
    <m/>
  </r>
  <r>
    <x v="37"/>
    <s v="45007"/>
    <s v="SANTEE COOPER RAINEY"/>
    <n v="4075711"/>
    <n v="69627313"/>
    <s v="7834_M_CT1B"/>
    <x v="0"/>
    <x v="0"/>
    <n v="213.48500000000001"/>
    <n v="213.46026560000001"/>
    <n v="108.80561952999901"/>
    <n v="-104.65464607000101"/>
    <m/>
  </r>
  <r>
    <x v="37"/>
    <s v="45007"/>
    <s v="SANTEE COOPER RAINEY"/>
    <n v="4075711"/>
    <n v="69627313"/>
    <s v="7834_M_CT1B"/>
    <x v="0"/>
    <x v="1"/>
    <n v="7.52"/>
    <n v="7.5204953615000001"/>
    <n v="3.835176106"/>
    <n v="-3.6853192555000001"/>
    <m/>
  </r>
  <r>
    <x v="37"/>
    <s v="45007"/>
    <s v="SANTEE COOPER RAINEY"/>
    <n v="4075711"/>
    <n v="69627413"/>
    <s v="7834_M_CT2B"/>
    <x v="0"/>
    <x v="0"/>
    <n v="190.46899999999999"/>
    <n v="190.46852344999999"/>
    <n v="96.032562999000007"/>
    <n v="-94.435960450999985"/>
    <m/>
  </r>
  <r>
    <x v="37"/>
    <s v="45007"/>
    <s v="SANTEE COOPER RAINEY"/>
    <n v="4075711"/>
    <n v="69627413"/>
    <s v="7834_M_CT2B"/>
    <x v="0"/>
    <x v="1"/>
    <n v="3.8410000000000002"/>
    <n v="3.8408482665000001"/>
    <n v="1.9075125509499999"/>
    <n v="-1.9333357155500002"/>
    <m/>
  </r>
  <r>
    <x v="37"/>
    <s v="45007"/>
    <s v="SANTEE COOPER RAINEY"/>
    <n v="4075711"/>
    <n v="69627513"/>
    <s v="7834_M_CT4A"/>
    <x v="0"/>
    <x v="0"/>
    <n v="42.305999999999997"/>
    <n v="42.306169920000002"/>
    <n v="14.7807512091"/>
    <n v="-27.525418710900002"/>
    <m/>
  </r>
  <r>
    <x v="37"/>
    <s v="45007"/>
    <s v="SANTEE COOPER RAINEY"/>
    <n v="4075711"/>
    <n v="69627513"/>
    <s v="7834_M_CT4A"/>
    <x v="0"/>
    <x v="1"/>
    <n v="0.81399999999999995"/>
    <n v="0.81504991154999995"/>
    <n v="0.28430001232999902"/>
    <n v="-0.53074989922000093"/>
    <m/>
  </r>
  <r>
    <x v="37"/>
    <s v="45013"/>
    <s v="SANTEE COOPER HILTON HEAD"/>
    <n v="8306411"/>
    <n v="212613"/>
    <s v="3318_G_3"/>
    <x v="0"/>
    <x v="0"/>
    <n v="0.66500000000000004"/>
    <n v="2.4035500490000001"/>
    <n v="2.4035500000000001"/>
    <n v="-4.900000005747529E-8"/>
    <m/>
  </r>
  <r>
    <x v="37"/>
    <s v="45013"/>
    <s v="SANTEE COOPER HILTON HEAD"/>
    <n v="8306411"/>
    <n v="212613"/>
    <s v="3318_G_3"/>
    <x v="0"/>
    <x v="1"/>
    <n v="1"/>
    <n v="1.0015499880000001"/>
    <n v="1.0015499999999999"/>
    <n v="1.1999999882661427E-8"/>
    <m/>
  </r>
  <r>
    <x v="37"/>
    <s v="45013"/>
    <s v="SANTEE COOPER HILTON HEAD"/>
    <n v="8306411"/>
    <n v="212713"/>
    <s v="3318_G_2"/>
    <x v="0"/>
    <x v="0"/>
    <n v="0"/>
    <m/>
    <m/>
    <n v="0"/>
    <m/>
  </r>
  <r>
    <x v="37"/>
    <s v="45013"/>
    <s v="SANTEE COOPER HILTON HEAD"/>
    <n v="8306411"/>
    <n v="212713"/>
    <s v="3318_G_2"/>
    <x v="0"/>
    <x v="1"/>
    <n v="0"/>
    <m/>
    <m/>
    <n v="0"/>
    <m/>
  </r>
  <r>
    <x v="37"/>
    <s v="45013"/>
    <s v="SANTEE COOPER HILTON HEAD"/>
    <n v="8306411"/>
    <n v="212813"/>
    <s v="3318_G_1"/>
    <x v="0"/>
    <x v="0"/>
    <n v="0"/>
    <m/>
    <m/>
    <n v="0"/>
    <m/>
  </r>
  <r>
    <x v="37"/>
    <s v="45013"/>
    <s v="SANTEE COOPER HILTON HEAD"/>
    <n v="8306411"/>
    <n v="212813"/>
    <s v="3318_G_1"/>
    <x v="0"/>
    <x v="1"/>
    <n v="0"/>
    <m/>
    <m/>
    <n v="0"/>
    <m/>
  </r>
  <r>
    <x v="37"/>
    <s v="45015"/>
    <s v="SANTEE COOPER CROSS GENERATING STATION"/>
    <n v="4120411"/>
    <n v="34984313"/>
    <s v="130_B_2"/>
    <x v="0"/>
    <x v="0"/>
    <n v="114.3"/>
    <n v="113.91003904999999"/>
    <n v="113.91015298000001"/>
    <n v="1.1393000001191922E-4"/>
    <m/>
  </r>
  <r>
    <x v="37"/>
    <s v="45015"/>
    <s v="SANTEE COOPER CROSS GENERATING STATION"/>
    <n v="4120411"/>
    <n v="34984313"/>
    <s v="130_B_2"/>
    <x v="0"/>
    <x v="1"/>
    <n v="222.7"/>
    <n v="222.74614059999999"/>
    <n v="222.74615249999999"/>
    <n v="1.190000000406144E-5"/>
    <m/>
  </r>
  <r>
    <x v="37"/>
    <s v="45015"/>
    <s v="SANTEE COOPER CROSS GENERATING STATION"/>
    <n v="4120411"/>
    <n v="34984413"/>
    <s v="130_B_1"/>
    <x v="0"/>
    <x v="0"/>
    <n v="630.20000000000005"/>
    <n v="731.63606249999998"/>
    <n v="731.635685499999"/>
    <n v="-3.7700000098084274E-4"/>
    <m/>
  </r>
  <r>
    <x v="37"/>
    <s v="45015"/>
    <s v="SANTEE COOPER CROSS GENERATING STATION"/>
    <n v="4120411"/>
    <n v="34984413"/>
    <s v="130_B_1"/>
    <x v="0"/>
    <x v="1"/>
    <n v="993.8"/>
    <n v="1121.528"/>
    <n v="1121.52742600999"/>
    <n v="-5.7399001002522709E-4"/>
    <m/>
  </r>
  <r>
    <x v="37"/>
    <s v="45015"/>
    <s v="SANTEE COOPER CROSS GENERATING STATION"/>
    <n v="4120411"/>
    <n v="69629813"/>
    <s v="130_B_3"/>
    <x v="0"/>
    <x v="0"/>
    <n v="1337.1"/>
    <n v="1337.2145"/>
    <n v="1337.21464669999"/>
    <n v="1.4669998995486822E-4"/>
    <m/>
  </r>
  <r>
    <x v="37"/>
    <s v="45015"/>
    <s v="SANTEE COOPER CROSS GENERATING STATION"/>
    <n v="4120411"/>
    <n v="69629813"/>
    <s v="130_B_3"/>
    <x v="0"/>
    <x v="1"/>
    <n v="1367.7"/>
    <n v="1367.832375"/>
    <n v="1367.8324516099999"/>
    <n v="7.6609999950960628E-5"/>
    <m/>
  </r>
  <r>
    <x v="37"/>
    <s v="45015"/>
    <s v="SANTEE COOPER CROSS GENERATING STATION"/>
    <n v="4120411"/>
    <n v="69630213"/>
    <s v="130_B_4"/>
    <x v="0"/>
    <x v="0"/>
    <n v="1615.8"/>
    <n v="1615.1034999999999"/>
    <n v="1615.10664199999"/>
    <n v="3.1419999900208495E-3"/>
    <m/>
  </r>
  <r>
    <x v="37"/>
    <s v="45015"/>
    <s v="SANTEE COOPER CROSS GENERATING STATION"/>
    <n v="4120411"/>
    <n v="69630213"/>
    <s v="130_B_4"/>
    <x v="0"/>
    <x v="1"/>
    <n v="1885.8"/>
    <n v="1885.8306250000001"/>
    <n v="1885.829485"/>
    <n v="-1.1400000000776345E-3"/>
    <m/>
  </r>
  <r>
    <x v="37"/>
    <s v="45015"/>
    <s v="SCE&amp;G WILLIAMS"/>
    <n v="8306711"/>
    <n v="211113"/>
    <s v="3298_B_WIL1"/>
    <x v="0"/>
    <x v="0"/>
    <n v="1539.8"/>
    <n v="1539.053375"/>
    <n v="1539.0541581"/>
    <n v="7.8310000003511959E-4"/>
    <m/>
  </r>
  <r>
    <x v="37"/>
    <s v="45015"/>
    <s v="SCE&amp;G WILLIAMS"/>
    <n v="8306711"/>
    <n v="211113"/>
    <s v="3298_B_WIL1"/>
    <x v="0"/>
    <x v="1"/>
    <n v="510"/>
    <n v="510.00225"/>
    <n v="510.00225660000001"/>
    <n v="6.6000000060739694E-6"/>
    <m/>
  </r>
  <r>
    <x v="37"/>
    <s v="45015"/>
    <s v="SCE&amp;G WILLIAMS"/>
    <n v="8306711"/>
    <n v="211213"/>
    <s v="3298_G_2"/>
    <x v="0"/>
    <x v="0"/>
    <n v="1.1970000000000001"/>
    <n v="2.9758500975"/>
    <n v="2.97585013"/>
    <n v="3.2500000024526798E-8"/>
    <m/>
  </r>
  <r>
    <x v="37"/>
    <s v="45015"/>
    <s v="SCE&amp;G WILLIAMS"/>
    <n v="8306711"/>
    <n v="211213"/>
    <s v="3298_G_2"/>
    <x v="0"/>
    <x v="1"/>
    <n v="8.4878909999999991E-3"/>
    <n v="0.4735999756"/>
    <n v="0.47360003103499898"/>
    <n v="5.5434998980086192E-8"/>
    <m/>
  </r>
  <r>
    <x v="37"/>
    <s v="45015"/>
    <s v="SCE&amp;G WILLIAMS"/>
    <n v="8306711"/>
    <n v="211413"/>
    <s v="3298_G_1"/>
    <x v="0"/>
    <x v="0"/>
    <n v="1.301612"/>
    <n v="2.5000500489999999"/>
    <n v="2.500050238"/>
    <n v="1.8900000009480777E-7"/>
    <m/>
  </r>
  <r>
    <x v="37"/>
    <s v="45015"/>
    <s v="SCE&amp;G WILLIAMS"/>
    <n v="8306711"/>
    <n v="211413"/>
    <s v="3298_G_1"/>
    <x v="0"/>
    <x v="1"/>
    <n v="1.1081656E-2"/>
    <n v="0.216950088499999"/>
    <n v="0.21694997121199999"/>
    <n v="-1.1728799900745379E-7"/>
    <m/>
  </r>
  <r>
    <x v="37"/>
    <s v="45017"/>
    <s v="COLUMBIA ENERGY LLC"/>
    <n v="13372611"/>
    <n v="88107313"/>
    <s v="55386_G_CT2"/>
    <x v="0"/>
    <x v="0"/>
    <n v="36.800029000000002"/>
    <n v="36.767757809999999"/>
    <n v="36.767763847311997"/>
    <n v="6.0373119978862633E-6"/>
    <m/>
  </r>
  <r>
    <x v="37"/>
    <s v="45017"/>
    <s v="COLUMBIA ENERGY LLC"/>
    <n v="13372611"/>
    <n v="88107313"/>
    <s v="55386_G_CT2"/>
    <x v="0"/>
    <x v="1"/>
    <n v="1.8999980000000001"/>
    <n v="1.8669163820000001"/>
    <n v="1.8669160897957999"/>
    <n v="-2.9220420016962123E-7"/>
    <m/>
  </r>
  <r>
    <x v="37"/>
    <s v="45017"/>
    <s v="COLUMBIA ENERGY LLC"/>
    <n v="13372611"/>
    <n v="88107413"/>
    <s v="55386_G_CT1"/>
    <x v="0"/>
    <x v="0"/>
    <n v="26.5"/>
    <n v="26.280095705000001"/>
    <n v="26.28001836"/>
    <n v="-7.7345000001116659E-5"/>
    <m/>
  </r>
  <r>
    <x v="37"/>
    <s v="45017"/>
    <s v="COLUMBIA ENERGY LLC"/>
    <n v="13372611"/>
    <n v="88107413"/>
    <s v="55386_G_CT1"/>
    <x v="0"/>
    <x v="1"/>
    <n v="1.4"/>
    <n v="1.355564575"/>
    <n v="1.355563012"/>
    <n v="-1.5630000000932398E-6"/>
    <m/>
  </r>
  <r>
    <x v="37"/>
    <s v="45017"/>
    <s v="COLUMBIA ENERGY LLC"/>
    <n v="13372611"/>
    <n v="88107613"/>
    <s v="55386_B_1"/>
    <x v="0"/>
    <x v="0"/>
    <n v="6.2"/>
    <n v="6.2241079099999999"/>
    <n v="6.2241232451099897"/>
    <n v="1.5335109989855766E-5"/>
    <m/>
  </r>
  <r>
    <x v="37"/>
    <s v="45017"/>
    <s v="COLUMBIA ENERGY LLC"/>
    <n v="13372611"/>
    <n v="88107613"/>
    <s v="55386_B_1"/>
    <x v="0"/>
    <x v="1"/>
    <n v="0.104226"/>
    <m/>
    <n v="0.1042260244752"/>
    <n v="2.4475200005591446E-8"/>
    <m/>
  </r>
  <r>
    <x v="37"/>
    <s v="45017"/>
    <s v="COLUMBIA ENERGY LLC"/>
    <n v="13372611"/>
    <n v="88107713"/>
    <s v="55386_B_3"/>
    <x v="0"/>
    <x v="0"/>
    <n v="0.4"/>
    <n v="0.41569808959999999"/>
    <n v="0.41569802109999898"/>
    <n v="-6.850000100477871E-8"/>
    <m/>
  </r>
  <r>
    <x v="37"/>
    <s v="45017"/>
    <s v="COLUMBIA ENERGY LLC"/>
    <n v="13372611"/>
    <n v="88107713"/>
    <s v="55386_B_3"/>
    <x v="0"/>
    <x v="1"/>
    <n v="7.1817000000000001E-3"/>
    <m/>
    <n v="7.1816966771999901E-3"/>
    <n v="-3.322800009968041E-9"/>
    <m/>
  </r>
  <r>
    <x v="37"/>
    <s v="45017"/>
    <s v="COLUMBIA ENERGY LLC"/>
    <n v="13372611"/>
    <n v="88107813"/>
    <s v="55386_B_2"/>
    <x v="0"/>
    <x v="0"/>
    <n v="6.2"/>
    <n v="6.2385629899999904"/>
    <n v="6.2385538001099903"/>
    <n v="-9.1898900000941808E-6"/>
    <m/>
  </r>
  <r>
    <x v="37"/>
    <s v="45017"/>
    <s v="COLUMBIA ENERGY LLC"/>
    <n v="13372611"/>
    <n v="88107813"/>
    <s v="55386_B_2"/>
    <x v="0"/>
    <x v="1"/>
    <n v="0.108575"/>
    <m/>
    <n v="0.108575030795299"/>
    <n v="3.0795298991415088E-8"/>
    <m/>
  </r>
  <r>
    <x v="37"/>
    <s v="45019"/>
    <s v="KAPSTONE CHARLESTON KRAFT LLC"/>
    <n v="4973611"/>
    <n v="109748813"/>
    <s v="7737_B_B001"/>
    <x v="0"/>
    <x v="0"/>
    <n v="1138.0999999999999"/>
    <n v="564.89975000000004"/>
    <n v="564.89950720000002"/>
    <n v="-2.4280000002363522E-4"/>
    <m/>
  </r>
  <r>
    <x v="37"/>
    <s v="45019"/>
    <s v="KAPSTONE CHARLESTON KRAFT LLC"/>
    <n v="4973611"/>
    <n v="109748813"/>
    <s v="7737_B_B001"/>
    <x v="0"/>
    <x v="1"/>
    <n v="731.7"/>
    <m/>
    <n v="731.70025499999997"/>
    <n v="2.5499999992462108E-4"/>
    <m/>
  </r>
  <r>
    <x v="37"/>
    <s v="45021"/>
    <s v="BROAD RIVER ENERGY LLC"/>
    <n v="4074811"/>
    <n v="118511913"/>
    <s v="55166_M_CT01"/>
    <x v="0"/>
    <x v="0"/>
    <n v="229.475999999999"/>
    <n v="229.47557813500001"/>
    <n v="51.665921546870003"/>
    <n v="-177.80965658813"/>
    <m/>
  </r>
  <r>
    <x v="37"/>
    <s v="45021"/>
    <s v="BROAD RIVER ENERGY LLC"/>
    <n v="4074811"/>
    <n v="118511913"/>
    <s v="55166_M_CT01"/>
    <x v="0"/>
    <x v="1"/>
    <n v="4.1059999999999999"/>
    <n v="4.105865112"/>
    <n v="0.88693757702369902"/>
    <n v="-3.2189275349763009"/>
    <m/>
  </r>
  <r>
    <x v="37"/>
    <s v="45021"/>
    <s v="CHEROKEE COUNTY COGENERATION"/>
    <n v="3763611"/>
    <n v="37023113"/>
    <s v="55043_G_GT1"/>
    <x v="0"/>
    <x v="0"/>
    <n v="36.299999999999997"/>
    <n v="63.303222650000002"/>
    <n v="63.303258020000001"/>
    <n v="3.5369999999090851E-5"/>
    <m/>
  </r>
  <r>
    <x v="37"/>
    <s v="45021"/>
    <s v="CHEROKEE COUNTY COGENERATION"/>
    <n v="3763611"/>
    <n v="37023113"/>
    <s v="55043_G_GT1"/>
    <x v="0"/>
    <x v="1"/>
    <n v="4.8213900000000001"/>
    <n v="1.4993292235"/>
    <n v="1.4993539040999999"/>
    <n v="2.4680599999937769E-5"/>
    <m/>
  </r>
  <r>
    <x v="37"/>
    <s v="45021"/>
    <s v="DUKE ENERGY CAROLINAS LLC MILL CREEK COM"/>
    <n v="8421611"/>
    <n v="99910213"/>
    <s v="7981_G_2"/>
    <x v="0"/>
    <x v="0"/>
    <n v="0.7"/>
    <n v="2.46138989249999"/>
    <n v="2.4613896690099999"/>
    <n v="-2.2348999006993608E-7"/>
    <m/>
  </r>
  <r>
    <x v="37"/>
    <s v="45021"/>
    <s v="DUKE ENERGY CAROLINAS LLC MILL CREEK COM"/>
    <n v="8421611"/>
    <n v="99910213"/>
    <s v="7981_G_2"/>
    <x v="0"/>
    <x v="1"/>
    <n v="2.6955699999999999E-2"/>
    <n v="5.5642017350000003E-2"/>
    <n v="5.5642001369700003E-2"/>
    <n v="-1.5980299999940328E-8"/>
    <m/>
  </r>
  <r>
    <x v="37"/>
    <s v="45021"/>
    <s v="DUKE ENERGY CAROLINAS LLC MILL CREEK COM"/>
    <n v="8421611"/>
    <n v="99910313"/>
    <s v="7981_G_6"/>
    <x v="0"/>
    <x v="0"/>
    <n v="3.25"/>
    <n v="2.1703808594999998"/>
    <n v="2.1703807980000001"/>
    <n v="-6.1499999759462298E-8"/>
    <m/>
  </r>
  <r>
    <x v="37"/>
    <s v="45021"/>
    <s v="DUKE ENERGY CAROLINAS LLC MILL CREEK COM"/>
    <n v="8421611"/>
    <n v="99910313"/>
    <s v="7981_G_6"/>
    <x v="0"/>
    <x v="1"/>
    <n v="3.7596199999999899E-2"/>
    <n v="4.3394020079999998E-2"/>
    <n v="4.3394003299999998E-2"/>
    <n v="-1.6780000000604645E-8"/>
    <m/>
  </r>
  <r>
    <x v="37"/>
    <s v="45021"/>
    <s v="DUKE ENERGY CAROLINAS LLC MILL CREEK COM"/>
    <n v="8421611"/>
    <n v="99910713"/>
    <s v="7981_G_4"/>
    <x v="0"/>
    <x v="0"/>
    <n v="0.505"/>
    <n v="2.60623950199999"/>
    <n v="2.6062397127699999"/>
    <n v="2.1077000988967143E-7"/>
    <m/>
  </r>
  <r>
    <x v="37"/>
    <s v="45021"/>
    <s v="DUKE ENERGY CAROLINAS LLC MILL CREEK COM"/>
    <n v="8421611"/>
    <n v="99910713"/>
    <s v="7981_G_4"/>
    <x v="0"/>
    <x v="1"/>
    <n v="4.0565899999999898E-2"/>
    <n v="4.9985500334999898E-2"/>
    <n v="4.9985504644300002E-2"/>
    <n v="4.3093001042548984E-9"/>
    <m/>
  </r>
  <r>
    <x v="37"/>
    <s v="45021"/>
    <s v="DUKE ENERGY CAROLINAS LLC MILL CREEK COM"/>
    <n v="8421611"/>
    <n v="99910813"/>
    <s v="7981_G_8"/>
    <x v="0"/>
    <x v="0"/>
    <n v="3.5999999999999899"/>
    <n v="1.7394361570000001"/>
    <n v="1.7394361112000001"/>
    <n v="-4.5800000014750708E-8"/>
    <m/>
  </r>
  <r>
    <x v="37"/>
    <s v="45021"/>
    <s v="DUKE ENERGY CAROLINAS LLC MILL CREEK COM"/>
    <n v="8421611"/>
    <n v="99910813"/>
    <s v="7981_G_8"/>
    <x v="0"/>
    <x v="1"/>
    <n v="5.3641899999999999E-2"/>
    <n v="3.5234512330000002E-2"/>
    <n v="3.5234499808999897E-2"/>
    <n v="-1.2521000104792623E-8"/>
    <m/>
  </r>
  <r>
    <x v="37"/>
    <s v="45021"/>
    <s v="DUKE ENERGY CAROLINAS LLC MILL CREEK COM"/>
    <n v="8421611"/>
    <n v="99911213"/>
    <s v="7981_G_3"/>
    <x v="0"/>
    <x v="0"/>
    <n v="4.0999999999999996"/>
    <n v="3.4266418454999998"/>
    <n v="3.4266422849999998"/>
    <n v="4.3949999994907785E-7"/>
    <m/>
  </r>
  <r>
    <x v="37"/>
    <s v="45021"/>
    <s v="DUKE ENERGY CAROLINAS LLC MILL CREEK COM"/>
    <n v="8421611"/>
    <n v="99911213"/>
    <s v="7981_G_3"/>
    <x v="0"/>
    <x v="1"/>
    <n v="6.2350499999999899E-2"/>
    <n v="6.1470027899999898E-2"/>
    <n v="6.1470006640999997E-2"/>
    <n v="-2.125899990074176E-8"/>
    <m/>
  </r>
  <r>
    <x v="37"/>
    <s v="45021"/>
    <s v="DUKE ENERGY CAROLINAS LLC MILL CREEK COM"/>
    <n v="8421611"/>
    <n v="99911313"/>
    <s v="7981_G_7"/>
    <x v="0"/>
    <x v="0"/>
    <n v="3.5999999999999899"/>
    <n v="1.5281507569999999"/>
    <n v="1.5281510890999901"/>
    <n v="3.3209999017458358E-7"/>
    <m/>
  </r>
  <r>
    <x v="37"/>
    <s v="45021"/>
    <s v="DUKE ENERGY CAROLINAS LLC MILL CREEK COM"/>
    <n v="8421611"/>
    <n v="99911313"/>
    <s v="7981_G_7"/>
    <x v="0"/>
    <x v="1"/>
    <n v="5.5816400000000002E-2"/>
    <n v="3.2271503449999898E-2"/>
    <n v="3.2271501208E-2"/>
    <n v="-2.2419998982337042E-9"/>
    <m/>
  </r>
  <r>
    <x v="37"/>
    <s v="45021"/>
    <s v="DUKE ENERGY CAROLINAS LLC MILL CREEK COM"/>
    <n v="8421611"/>
    <n v="99911713"/>
    <s v="7981_G_1"/>
    <x v="0"/>
    <x v="0"/>
    <n v="1.5"/>
    <n v="2.9010380859999998"/>
    <n v="2.9010382291000001"/>
    <n v="1.4310000029382763E-7"/>
    <m/>
  </r>
  <r>
    <x v="37"/>
    <s v="45021"/>
    <s v="DUKE ENERGY CAROLINAS LLC MILL CREEK COM"/>
    <n v="8421611"/>
    <n v="99911713"/>
    <s v="7981_G_1"/>
    <x v="0"/>
    <x v="1"/>
    <n v="3.87546E-2"/>
    <n v="5.6596469900000002E-2"/>
    <n v="5.6596505319199998E-2"/>
    <n v="3.541919999655585E-8"/>
    <m/>
  </r>
  <r>
    <x v="37"/>
    <s v="45021"/>
    <s v="DUKE ENERGY CAROLINAS LLC MILL CREEK COM"/>
    <n v="8421611"/>
    <n v="99911813"/>
    <s v="7981_G_5"/>
    <x v="0"/>
    <x v="0"/>
    <n v="3.25"/>
    <n v="2.4488579100000001"/>
    <n v="2.4488586699999999"/>
    <n v="7.5999999982201416E-7"/>
    <m/>
  </r>
  <r>
    <x v="37"/>
    <s v="45021"/>
    <s v="DUKE ENERGY CAROLINAS LLC MILL CREEK COM"/>
    <n v="8421611"/>
    <n v="99911813"/>
    <s v="7981_G_5"/>
    <x v="0"/>
    <x v="1"/>
    <n v="4.3693799999999998E-2"/>
    <n v="5.1464515699999998E-2"/>
    <n v="5.1464503420000002E-2"/>
    <n v="-1.2279999996034352E-8"/>
    <m/>
  </r>
  <r>
    <x v="37"/>
    <s v="45031"/>
    <s v="DUKE ENERGY PROGRESS LLC"/>
    <n v="4951511"/>
    <n v="28948413"/>
    <s v="3250_G_9"/>
    <x v="0"/>
    <x v="0"/>
    <n v="0.2"/>
    <n v="0.21299999999999999"/>
    <n v="0.21299999999999999"/>
    <n v="0"/>
    <m/>
  </r>
  <r>
    <x v="37"/>
    <s v="45031"/>
    <s v="DUKE ENERGY PROGRESS LLC"/>
    <n v="4951511"/>
    <n v="28948413"/>
    <s v="3250_G_9"/>
    <x v="0"/>
    <x v="1"/>
    <n v="0.1"/>
    <n v="8.8850006100000004E-2"/>
    <n v="8.8850000999999998E-2"/>
    <n v="-5.1000000056422579E-9"/>
    <m/>
  </r>
  <r>
    <x v="37"/>
    <s v="45031"/>
    <s v="DUKE ENERGY PROGRESS LLC"/>
    <n v="4951511"/>
    <n v="28949013"/>
    <s v="3250_G_1"/>
    <x v="0"/>
    <x v="0"/>
    <n v="18.5"/>
    <n v="18.491496094999999"/>
    <n v="18.491501496270001"/>
    <n v="5.4012700019256954E-6"/>
    <m/>
  </r>
  <r>
    <x v="37"/>
    <s v="45031"/>
    <s v="DUKE ENERGY PROGRESS LLC"/>
    <n v="4951511"/>
    <n v="28949013"/>
    <s v="3250_G_1"/>
    <x v="0"/>
    <x v="1"/>
    <n v="0.999"/>
    <n v="1.03349987799999"/>
    <n v="1.033500165999"/>
    <n v="2.8799900997356076E-7"/>
    <m/>
  </r>
  <r>
    <x v="37"/>
    <s v="45031"/>
    <s v="DUKE ENERGY PROGRESS LLC"/>
    <n v="4951511"/>
    <n v="28949113"/>
    <s v="3250_G_2"/>
    <x v="0"/>
    <x v="0"/>
    <n v="0.3"/>
    <n v="0.33245001219999998"/>
    <n v="0.33245001099999999"/>
    <n v="-1.1999999882661427E-9"/>
    <m/>
  </r>
  <r>
    <x v="37"/>
    <s v="45031"/>
    <s v="DUKE ENERGY PROGRESS LLC"/>
    <n v="4951511"/>
    <n v="28949113"/>
    <s v="3250_G_2"/>
    <x v="0"/>
    <x v="1"/>
    <n v="0.1"/>
    <n v="0.13860000610000001"/>
    <n v="0.1386"/>
    <n v="-6.100000005115902E-9"/>
    <m/>
  </r>
  <r>
    <x v="37"/>
    <s v="45031"/>
    <s v="DUKE ENERGY PROGRESS LLC"/>
    <n v="4951511"/>
    <n v="28949213"/>
    <s v="3250_G_3"/>
    <x v="0"/>
    <x v="0"/>
    <n v="6.5"/>
    <n v="6.5451997049999999"/>
    <n v="6.5452000099999896"/>
    <n v="3.0499998970867637E-7"/>
    <m/>
  </r>
  <r>
    <x v="37"/>
    <s v="45031"/>
    <s v="DUKE ENERGY PROGRESS LLC"/>
    <n v="4951511"/>
    <n v="28949213"/>
    <s v="3250_G_3"/>
    <x v="0"/>
    <x v="1"/>
    <n v="3.10777E-2"/>
    <n v="5.4000000950000003E-3"/>
    <n v="5.4000000000000003E-3"/>
    <n v="-9.5000000054079603E-11"/>
    <m/>
  </r>
  <r>
    <x v="37"/>
    <s v="45031"/>
    <s v="DUKE ENERGY PROGRESS LLC"/>
    <n v="4951511"/>
    <n v="28949313"/>
    <s v="3250_G_4"/>
    <x v="0"/>
    <x v="0"/>
    <n v="0.2"/>
    <n v="0.1595"/>
    <n v="0.1595"/>
    <n v="0"/>
    <m/>
  </r>
  <r>
    <x v="37"/>
    <s v="45031"/>
    <s v="DUKE ENERGY PROGRESS LLC"/>
    <n v="4951511"/>
    <n v="28949313"/>
    <s v="3250_G_4"/>
    <x v="0"/>
    <x v="1"/>
    <n v="0.1"/>
    <n v="6.6550003050000001E-2"/>
    <n v="6.6549999999999998E-2"/>
    <n v="-3.050000002557951E-9"/>
    <m/>
  </r>
  <r>
    <x v="37"/>
    <s v="45031"/>
    <s v="DUKE ENERGY PROGRESS LLC"/>
    <n v="4951511"/>
    <n v="28949513"/>
    <s v="3250_G_6"/>
    <x v="0"/>
    <x v="0"/>
    <n v="0.1"/>
    <n v="8.8800003050000006E-2"/>
    <n v="8.8800009999999999E-2"/>
    <n v="6.9499999921784905E-9"/>
    <m/>
  </r>
  <r>
    <x v="37"/>
    <s v="45031"/>
    <s v="DUKE ENERGY PROGRESS LLC"/>
    <n v="4951511"/>
    <n v="28949513"/>
    <s v="3250_G_6"/>
    <x v="0"/>
    <x v="1"/>
    <n v="4.6056000000000001E-5"/>
    <n v="3.6999999999999998E-2"/>
    <n v="3.6999999999999998E-2"/>
    <n v="0"/>
    <m/>
  </r>
  <r>
    <x v="37"/>
    <s v="45031"/>
    <s v="DUKE ENERGY PROGRESS LLC"/>
    <n v="4951511"/>
    <n v="28949613"/>
    <s v="3250_G_8"/>
    <x v="0"/>
    <x v="0"/>
    <n v="1.2"/>
    <n v="1.1988000489999999"/>
    <n v="1.1988000000000001"/>
    <n v="-4.8999999835430685E-8"/>
    <m/>
  </r>
  <r>
    <x v="37"/>
    <s v="45031"/>
    <s v="DUKE ENERGY PROGRESS LLC"/>
    <n v="4951511"/>
    <n v="28949613"/>
    <s v="3250_G_8"/>
    <x v="0"/>
    <x v="1"/>
    <n v="0.5"/>
    <n v="0.49954998779999998"/>
    <n v="0.49954999999999999"/>
    <n v="1.2200000010231804E-8"/>
    <m/>
  </r>
  <r>
    <x v="37"/>
    <s v="45031"/>
    <s v="DUKE ENERGY PROGRESS LLC"/>
    <n v="4951511"/>
    <n v="28949713"/>
    <s v="3250_G_10"/>
    <x v="0"/>
    <x v="0"/>
    <n v="0.8"/>
    <n v="0.75175000000000003"/>
    <n v="0.75175000000000003"/>
    <n v="0"/>
    <m/>
  </r>
  <r>
    <x v="37"/>
    <s v="45031"/>
    <s v="DUKE ENERGY PROGRESS LLC"/>
    <n v="4951511"/>
    <n v="28949713"/>
    <s v="3250_G_10"/>
    <x v="0"/>
    <x v="1"/>
    <n v="0.3"/>
    <n v="0.31329998780000001"/>
    <n v="0.31330000000000002"/>
    <n v="1.2200000010231804E-8"/>
    <m/>
  </r>
  <r>
    <x v="37"/>
    <s v="45031"/>
    <s v="DUKE ENERGY PROGRESS LLC"/>
    <n v="4951511"/>
    <n v="28949913"/>
    <s v="3250_G_12"/>
    <x v="0"/>
    <x v="0"/>
    <n v="38"/>
    <n v="38.404648439999903"/>
    <n v="38.404644764199901"/>
    <n v="-3.675800002156393E-6"/>
    <m/>
  </r>
  <r>
    <x v="37"/>
    <s v="45031"/>
    <s v="DUKE ENERGY PROGRESS LLC"/>
    <n v="4951511"/>
    <n v="28949913"/>
    <s v="3250_G_12"/>
    <x v="0"/>
    <x v="1"/>
    <n v="0.2"/>
    <n v="0.2406203308"/>
    <n v="0.24062053482500001"/>
    <n v="2.0402500000571422E-7"/>
    <m/>
  </r>
  <r>
    <x v="37"/>
    <s v="45031"/>
    <s v="DUKE ENERGY PROGRESS LLC"/>
    <n v="4951511"/>
    <n v="28950013"/>
    <s v="3250_G_13"/>
    <x v="0"/>
    <x v="0"/>
    <n v="25.9"/>
    <n v="25.552214844999899"/>
    <n v="25.552213894819999"/>
    <n v="-9.5017989920620494E-7"/>
    <m/>
  </r>
  <r>
    <x v="37"/>
    <s v="45031"/>
    <s v="DUKE ENERGY PROGRESS LLC"/>
    <n v="4951511"/>
    <n v="28950013"/>
    <s v="3250_G_13"/>
    <x v="0"/>
    <x v="1"/>
    <n v="9.98E-2"/>
    <n v="0.19702449035"/>
    <n v="0.1970245051865"/>
    <n v="1.4836500000781072E-8"/>
    <m/>
  </r>
  <r>
    <x v="37"/>
    <s v="45031"/>
    <s v="DUKE ENERGY PROGRESS LLC"/>
    <n v="4951511"/>
    <n v="28950113"/>
    <s v="3250_G_5"/>
    <x v="0"/>
    <x v="0"/>
    <n v="14.5"/>
    <n v="14.731999024999901"/>
    <n v="14.732000890599901"/>
    <n v="1.8655999998173911E-6"/>
    <m/>
  </r>
  <r>
    <x v="37"/>
    <s v="45031"/>
    <s v="DUKE ENERGY PROGRESS LLC"/>
    <n v="4951511"/>
    <n v="28950113"/>
    <s v="3250_G_5"/>
    <x v="0"/>
    <x v="1"/>
    <n v="0.80199999999999905"/>
    <n v="0.83474993899999905"/>
    <n v="0.83475002249999997"/>
    <n v="8.3500000913616645E-8"/>
    <m/>
  </r>
  <r>
    <x v="37"/>
    <s v="45031"/>
    <s v="DUKE ENERGY PROGRESS LLC"/>
    <n v="4951511"/>
    <n v="28950213"/>
    <s v="3250_G_7"/>
    <x v="0"/>
    <x v="0"/>
    <n v="24.18"/>
    <n v="24.671800780000002"/>
    <n v="24.671799104809999"/>
    <n v="-1.6751900027145439E-6"/>
    <m/>
  </r>
  <r>
    <x v="37"/>
    <s v="45031"/>
    <s v="DUKE ENERGY PROGRESS LLC"/>
    <n v="4951511"/>
    <n v="28950213"/>
    <s v="3250_G_7"/>
    <x v="0"/>
    <x v="1"/>
    <n v="0.117993954"/>
    <n v="7.2500030500000007E-2"/>
    <n v="7.25000144649499E-2"/>
    <n v="-1.6035050107165993E-8"/>
    <m/>
  </r>
  <r>
    <x v="37"/>
    <s v="45035"/>
    <s v="DORCHESTER BIOMASS LLC"/>
    <n v="16860911"/>
    <n v="109753113"/>
    <s v="58707_B_B001"/>
    <x v="1"/>
    <x v="0"/>
    <n v="197.67400000000001"/>
    <m/>
    <n v="197.99945613104501"/>
    <n v="0.32545613104500148"/>
    <m/>
  </r>
  <r>
    <x v="37"/>
    <s v="45035"/>
    <s v="DORCHESTER BIOMASS LLC"/>
    <n v="16860911"/>
    <n v="109753113"/>
    <s v="58707_B_B001"/>
    <x v="1"/>
    <x v="1"/>
    <n v="26.655999999999999"/>
    <m/>
    <n v="26.6998878974596"/>
    <n v="4.3887897459601533E-2"/>
    <m/>
  </r>
  <r>
    <x v="37"/>
    <s v="45039"/>
    <s v="SCE&amp;G PARR COMBUSTION TURBINE FACILITY"/>
    <n v="8332811"/>
    <n v="100013"/>
    <s v="3291_G_GT1"/>
    <x v="1"/>
    <x v="0"/>
    <n v="20.010546999999999"/>
    <m/>
    <n v="20.011376556734799"/>
    <n v="8.2955673480000769E-4"/>
    <m/>
  </r>
  <r>
    <x v="37"/>
    <s v="45039"/>
    <s v="SCE&amp;G PARR COMBUSTION TURBINE FACILITY"/>
    <n v="8332811"/>
    <n v="100013"/>
    <s v="3291_G_GT1"/>
    <x v="1"/>
    <x v="1"/>
    <n v="0.101074"/>
    <m/>
    <n v="0.10107819055586199"/>
    <n v="4.1905558619964589E-6"/>
    <m/>
  </r>
  <r>
    <x v="37"/>
    <s v="45041"/>
    <s v="WESTROCK CP LLC"/>
    <n v="4758811"/>
    <n v="32072313"/>
    <s v="50806_B_RBF"/>
    <x v="1"/>
    <x v="0"/>
    <n v="463.45701000000003"/>
    <m/>
    <n v="464.726589480001"/>
    <n v="1.2695794800009708"/>
    <m/>
  </r>
  <r>
    <x v="37"/>
    <s v="45041"/>
    <s v="WESTROCK CP LLC"/>
    <n v="4758811"/>
    <n v="32072313"/>
    <s v="50806_B_RBF"/>
    <x v="1"/>
    <x v="1"/>
    <n v="33.523800000000001"/>
    <m/>
    <n v="33.615648407399803"/>
    <n v="9.1848407399801602E-2"/>
    <m/>
  </r>
  <r>
    <x v="37"/>
    <s v="45041"/>
    <s v="WESTROCK CP LLC"/>
    <n v="4758811"/>
    <n v="32072513"/>
    <s v="50806_B_PB4"/>
    <x v="0"/>
    <x v="0"/>
    <n v="1030.3899999999901"/>
    <n v="1030.3891874999999"/>
    <n v="1030.3900039099999"/>
    <n v="8.1640999997034669E-4"/>
    <m/>
  </r>
  <r>
    <x v="37"/>
    <s v="45041"/>
    <s v="WESTROCK CP LLC"/>
    <n v="4758811"/>
    <n v="32072513"/>
    <s v="50806_B_PB4"/>
    <x v="0"/>
    <x v="1"/>
    <n v="720.2"/>
    <m/>
    <n v="720.20006743999897"/>
    <n v="6.7439998929330613E-5"/>
    <m/>
  </r>
  <r>
    <x v="37"/>
    <s v="45041"/>
    <s v="WESTROCK CP LLC"/>
    <n v="4758811"/>
    <n v="32072713"/>
    <s v="50806_B_PB3"/>
    <x v="1"/>
    <x v="0"/>
    <n v="248.511281"/>
    <m/>
    <n v="249.192169964399"/>
    <n v="0.68088896439900282"/>
    <m/>
  </r>
  <r>
    <x v="37"/>
    <s v="45041"/>
    <s v="WESTROCK CP LLC"/>
    <n v="4758811"/>
    <n v="32072713"/>
    <s v="50806_B_PB3"/>
    <x v="1"/>
    <x v="1"/>
    <n v="1002.51809622"/>
    <m/>
    <n v="1005.2645821633701"/>
    <n v="2.7464859433700894"/>
    <m/>
  </r>
  <r>
    <x v="37"/>
    <s v="45043"/>
    <s v="SANTEE COOPER WINYAH GENERATING STATION"/>
    <n v="6652811"/>
    <n v="18919413"/>
    <s v="6249_B_1"/>
    <x v="0"/>
    <x v="0"/>
    <n v="275.39999999999998"/>
    <n v="275.43418750000001"/>
    <n v="275.43421040999999"/>
    <n v="2.290999998422194E-5"/>
    <m/>
  </r>
  <r>
    <x v="37"/>
    <s v="45043"/>
    <s v="SANTEE COOPER WINYAH GENERATING STATION"/>
    <n v="6652811"/>
    <n v="18919413"/>
    <s v="6249_B_1"/>
    <x v="0"/>
    <x v="1"/>
    <n v="145"/>
    <n v="144.31484374999999"/>
    <n v="144.31499199999999"/>
    <n v="1.4824999999518695E-4"/>
    <m/>
  </r>
  <r>
    <x v="37"/>
    <s v="45043"/>
    <s v="SANTEE COOPER WINYAH GENERATING STATION"/>
    <n v="6652811"/>
    <n v="18919513"/>
    <s v="6249_B_4"/>
    <x v="0"/>
    <x v="0"/>
    <n v="274.5"/>
    <n v="274.35493750000001"/>
    <n v="274.35470620000001"/>
    <n v="-2.3129999999582651E-4"/>
    <m/>
  </r>
  <r>
    <x v="37"/>
    <s v="45043"/>
    <s v="SANTEE COOPER WINYAH GENERATING STATION"/>
    <n v="6652811"/>
    <n v="18919513"/>
    <s v="6249_B_4"/>
    <x v="0"/>
    <x v="1"/>
    <n v="153.80000000000001"/>
    <n v="153.53689059999999"/>
    <n v="153.53709211"/>
    <n v="2.0151000001078501E-4"/>
    <m/>
  </r>
  <r>
    <x v="37"/>
    <s v="45043"/>
    <s v="SANTEE COOPER WINYAH GENERATING STATION"/>
    <n v="6652811"/>
    <n v="18920013"/>
    <s v="6249_B_3"/>
    <x v="0"/>
    <x v="0"/>
    <n v="297.60000000000002"/>
    <n v="297.44609374999999"/>
    <n v="297.44574611000002"/>
    <n v="-3.4763999997267092E-4"/>
    <m/>
  </r>
  <r>
    <x v="37"/>
    <s v="45043"/>
    <s v="SANTEE COOPER WINYAH GENERATING STATION"/>
    <n v="6652811"/>
    <n v="18920013"/>
    <s v="6249_B_3"/>
    <x v="0"/>
    <x v="1"/>
    <n v="237.4"/>
    <n v="236.11378124999999"/>
    <n v="236.11354360000001"/>
    <n v="-2.3764999997410996E-4"/>
    <m/>
  </r>
  <r>
    <x v="37"/>
    <s v="45043"/>
    <s v="SANTEE COOPER WINYAH GENERATING STATION"/>
    <n v="6652811"/>
    <n v="18920113"/>
    <s v="6249_B_2"/>
    <x v="0"/>
    <x v="0"/>
    <n v="234.6"/>
    <n v="234.60335939999999"/>
    <n v="234.60318752009999"/>
    <n v="-1.7187989999456477E-4"/>
    <m/>
  </r>
  <r>
    <x v="37"/>
    <s v="45043"/>
    <s v="SANTEE COOPER WINYAH GENERATING STATION"/>
    <n v="6652811"/>
    <n v="18920113"/>
    <s v="6249_B_2"/>
    <x v="0"/>
    <x v="1"/>
    <n v="157.6"/>
    <n v="157.0839531"/>
    <n v="157.083870109999"/>
    <n v="-8.2990001004645819E-5"/>
    <m/>
  </r>
  <r>
    <x v="37"/>
    <s v="45051"/>
    <s v="SANTEE COOPER MYRTLE BEACH"/>
    <n v="4760911"/>
    <n v="32046813"/>
    <s v="3320_G_5"/>
    <x v="0"/>
    <x v="0"/>
    <n v="0.65820000000000001"/>
    <n v="0.39"/>
    <n v="0.39"/>
    <n v="0"/>
    <m/>
  </r>
  <r>
    <x v="37"/>
    <s v="45051"/>
    <s v="SANTEE COOPER MYRTLE BEACH"/>
    <n v="4760911"/>
    <n v="32046813"/>
    <s v="3320_G_5"/>
    <x v="0"/>
    <x v="1"/>
    <n v="1.1331500000000001E-3"/>
    <n v="0.16250000000000001"/>
    <n v="0.16250000000000001"/>
    <n v="0"/>
    <m/>
  </r>
  <r>
    <x v="37"/>
    <s v="45051"/>
    <s v="SANTEE COOPER MYRTLE BEACH"/>
    <n v="4760911"/>
    <n v="32046913"/>
    <s v="3320_G_4"/>
    <x v="0"/>
    <x v="0"/>
    <n v="0"/>
    <m/>
    <m/>
    <n v="0"/>
    <m/>
  </r>
  <r>
    <x v="37"/>
    <s v="45051"/>
    <s v="SANTEE COOPER MYRTLE BEACH"/>
    <n v="4760911"/>
    <n v="32046913"/>
    <s v="3320_G_4"/>
    <x v="0"/>
    <x v="1"/>
    <n v="0"/>
    <m/>
    <m/>
    <n v="0"/>
    <m/>
  </r>
  <r>
    <x v="37"/>
    <s v="45051"/>
    <s v="SANTEE COOPER MYRTLE BEACH"/>
    <n v="4760911"/>
    <n v="32047013"/>
    <s v="3320_G_3"/>
    <x v="0"/>
    <x v="0"/>
    <n v="0.26544299999999998"/>
    <n v="0.75120001199999997"/>
    <n v="0.75120001000000003"/>
    <n v="-1.9999999434361371E-9"/>
    <m/>
  </r>
  <r>
    <x v="37"/>
    <s v="45051"/>
    <s v="SANTEE COOPER MYRTLE BEACH"/>
    <n v="4760911"/>
    <n v="32047013"/>
    <s v="3320_G_3"/>
    <x v="0"/>
    <x v="1"/>
    <n v="4.5698499999999998E-4"/>
    <n v="0.313"/>
    <n v="0.313"/>
    <n v="0"/>
    <m/>
  </r>
  <r>
    <x v="37"/>
    <s v="45051"/>
    <s v="SANTEE COOPER MYRTLE BEACH"/>
    <n v="4760911"/>
    <n v="32047113"/>
    <s v="3320_G_2"/>
    <x v="1"/>
    <x v="0"/>
    <n v="8.3701200000000003E-2"/>
    <m/>
    <n v="8.3704669766719905E-2"/>
    <n v="3.4697667199018456E-6"/>
    <m/>
  </r>
  <r>
    <x v="37"/>
    <s v="45051"/>
    <s v="SANTEE COOPER MYRTLE BEACH"/>
    <n v="4760911"/>
    <n v="32047113"/>
    <s v="3320_G_2"/>
    <x v="1"/>
    <x v="1"/>
    <n v="1.4409899999999999E-4"/>
    <m/>
    <n v="1.4410497270350001E-4"/>
    <n v="5.9727035000190117E-9"/>
    <m/>
  </r>
  <r>
    <x v="37"/>
    <s v="45051"/>
    <s v="SANTEE COOPER MYRTLE BEACH"/>
    <n v="4760911"/>
    <n v="32047213"/>
    <s v="3320_G_1"/>
    <x v="1"/>
    <x v="0"/>
    <n v="0"/>
    <m/>
    <m/>
    <n v="0"/>
    <m/>
  </r>
  <r>
    <x v="37"/>
    <s v="45051"/>
    <s v="SANTEE COOPER MYRTLE BEACH"/>
    <n v="4760911"/>
    <n v="32047213"/>
    <s v="3320_G_1"/>
    <x v="1"/>
    <x v="1"/>
    <n v="0"/>
    <m/>
    <m/>
    <n v="0"/>
    <m/>
  </r>
  <r>
    <x v="37"/>
    <s v="45053"/>
    <s v="SCE&amp;G HARDEEVILLE"/>
    <n v="4508311"/>
    <n v="27624213"/>
    <s v="3286_G_1"/>
    <x v="1"/>
    <x v="0"/>
    <n v="0.10383100000000001"/>
    <m/>
    <n v="0.10383530646747"/>
    <n v="4.3064674699888617E-6"/>
    <m/>
  </r>
  <r>
    <x v="37"/>
    <s v="45053"/>
    <s v="SCE&amp;G HARDEEVILLE"/>
    <n v="4508311"/>
    <n v="27624213"/>
    <s v="3286_G_1"/>
    <x v="1"/>
    <x v="1"/>
    <n v="2.3800000000000001E-4"/>
    <m/>
    <n v="2.3800987450670001E-4"/>
    <n v="9.8745066999983595E-9"/>
    <m/>
  </r>
  <r>
    <x v="37"/>
    <s v="45053"/>
    <s v="SCE&amp;G JASPER GENERATING STATION"/>
    <n v="13005611"/>
    <n v="112051013"/>
    <s v="55927_M_CT1"/>
    <x v="0"/>
    <x v="0"/>
    <n v="139.69999999999999"/>
    <n v="139.833554685"/>
    <n v="47.767908386000002"/>
    <n v="-92.065646298999994"/>
    <m/>
  </r>
  <r>
    <x v="37"/>
    <s v="45053"/>
    <s v="SCE&amp;G JASPER GENERATING STATION"/>
    <n v="13005611"/>
    <n v="112051013"/>
    <s v="55927_M_CT1"/>
    <x v="0"/>
    <x v="1"/>
    <n v="10.7"/>
    <n v="10.272326172"/>
    <n v="3.4445919970899999"/>
    <n v="-6.8277341749099998"/>
    <m/>
  </r>
  <r>
    <x v="37"/>
    <s v="45063"/>
    <s v="SCE&amp;G MCMEEKIN"/>
    <n v="4041111"/>
    <n v="33611413"/>
    <s v="3287_B_MCM1"/>
    <x v="0"/>
    <x v="0"/>
    <n v="228.6"/>
    <n v="228.62706249999999"/>
    <n v="228.62706909999901"/>
    <n v="6.5999990113141394E-6"/>
    <m/>
  </r>
  <r>
    <x v="37"/>
    <s v="45063"/>
    <s v="SCE&amp;G MCMEEKIN"/>
    <n v="4041111"/>
    <n v="33611413"/>
    <s v="3287_B_MCM1"/>
    <x v="0"/>
    <x v="1"/>
    <n v="167.6"/>
    <n v="167.6187031"/>
    <n v="167.635604199"/>
    <n v="1.6901098999994701E-2"/>
    <m/>
  </r>
  <r>
    <x v="37"/>
    <s v="45063"/>
    <s v="SCE&amp;G MCMEEKIN"/>
    <n v="4041111"/>
    <n v="33611613"/>
    <s v="3287_B_MCM2"/>
    <x v="0"/>
    <x v="0"/>
    <n v="228"/>
    <n v="228.04282810000001"/>
    <n v="228.04264602999899"/>
    <n v="-1.8207000101710946E-4"/>
    <m/>
  </r>
  <r>
    <x v="37"/>
    <s v="45063"/>
    <s v="SCE&amp;G MCMEEKIN"/>
    <n v="4041111"/>
    <n v="33611613"/>
    <s v="3287_B_MCM2"/>
    <x v="0"/>
    <x v="1"/>
    <n v="209.7"/>
    <n v="209.77237500000001"/>
    <n v="209.78886181999999"/>
    <n v="1.6486819999983027E-2"/>
    <m/>
  </r>
  <r>
    <x v="37"/>
    <s v="45075"/>
    <s v="SCE&amp;G COPE"/>
    <n v="7870811"/>
    <n v="2803113"/>
    <s v="7210_B_COP1"/>
    <x v="0"/>
    <x v="0"/>
    <n v="1146.8"/>
    <n v="1146.7425000000001"/>
    <n v="1146.74392759999"/>
    <n v="1.4275999899382441E-3"/>
    <m/>
  </r>
  <r>
    <x v="37"/>
    <s v="45075"/>
    <s v="SCE&amp;G COPE"/>
    <n v="7870811"/>
    <n v="2803113"/>
    <s v="7210_B_COP1"/>
    <x v="0"/>
    <x v="1"/>
    <n v="935.2"/>
    <n v="935.28762500000005"/>
    <n v="935.28731212000002"/>
    <n v="-3.128800000240517E-4"/>
    <m/>
  </r>
  <r>
    <x v="37"/>
    <s v="45079"/>
    <s v="SCE&amp;G COIT"/>
    <n v="3426211"/>
    <n v="38861013"/>
    <s v="3281_G_1"/>
    <x v="1"/>
    <x v="0"/>
    <n v="9.0880100000000006"/>
    <m/>
    <n v="9.0883868920299999"/>
    <n v="3.7689202999935389E-4"/>
    <m/>
  </r>
  <r>
    <x v="37"/>
    <s v="45079"/>
    <s v="SCE&amp;G COIT"/>
    <n v="3426211"/>
    <n v="38861013"/>
    <s v="3281_G_1"/>
    <x v="1"/>
    <x v="1"/>
    <n v="4.4389999999999999E-2"/>
    <m/>
    <n v="4.4391840745727003E-2"/>
    <n v="1.840745727003934E-6"/>
    <m/>
  </r>
  <r>
    <x v="37"/>
    <s v="45079"/>
    <s v="SCE&amp;G WATEREE"/>
    <n v="7126411"/>
    <n v="15034313"/>
    <s v="3297_B_WAT1"/>
    <x v="0"/>
    <x v="0"/>
    <n v="885.35500000000002"/>
    <n v="888.52037499999994"/>
    <n v="888.52029109999899"/>
    <n v="-8.3900000959147292E-5"/>
    <m/>
  </r>
  <r>
    <x v="37"/>
    <s v="45079"/>
    <s v="SCE&amp;G WATEREE"/>
    <n v="7126411"/>
    <n v="15034313"/>
    <s v="3297_B_WAT1"/>
    <x v="0"/>
    <x v="1"/>
    <n v="406.15499999999997"/>
    <n v="411.92584375000001"/>
    <n v="411.92622599999902"/>
    <n v="3.8224999900648982E-4"/>
    <m/>
  </r>
  <r>
    <x v="37"/>
    <s v="45079"/>
    <s v="SCE&amp;G WATEREE"/>
    <n v="7126411"/>
    <n v="15034413"/>
    <s v="3297_B_WAT2"/>
    <x v="0"/>
    <x v="0"/>
    <n v="901.24800000000005"/>
    <n v="898.08974999999998"/>
    <n v="898.08900449999896"/>
    <n v="-7.455000010168078E-4"/>
    <m/>
  </r>
  <r>
    <x v="37"/>
    <s v="45079"/>
    <s v="SCE&amp;G WATEREE"/>
    <n v="7126411"/>
    <n v="15034413"/>
    <s v="3297_B_WAT2"/>
    <x v="0"/>
    <x v="1"/>
    <n v="413.44600000000003"/>
    <n v="407.664625"/>
    <n v="407.66518840999998"/>
    <n v="5.6340999998383268E-4"/>
    <m/>
  </r>
  <r>
    <x v="38"/>
    <s v="46011"/>
    <s v="Basin Electric Power Cooperative - Deer Creek Station"/>
    <n v="17418211"/>
    <n v="121220313"/>
    <s v="56610_G_01"/>
    <x v="0"/>
    <x v="0"/>
    <n v="19.2"/>
    <n v="32.889746095"/>
    <n v="32.889808171999903"/>
    <n v="6.2076999903126762E-5"/>
    <m/>
  </r>
  <r>
    <x v="38"/>
    <s v="46011"/>
    <s v="Basin Electric Power Cooperative - Deer Creek Station"/>
    <n v="17418211"/>
    <n v="121220313"/>
    <s v="56610_G_01"/>
    <x v="0"/>
    <x v="1"/>
    <n v="4.5999999999999996"/>
    <n v="1.7130231935"/>
    <n v="1.7130125543999899"/>
    <n v="-1.0639100010090274E-5"/>
    <m/>
  </r>
  <r>
    <x v="38"/>
    <s v="46013"/>
    <s v="Basin Electric Power Cooperative-Groton"/>
    <n v="15649111"/>
    <n v="99817213"/>
    <s v="56238_G_GT01"/>
    <x v="0"/>
    <x v="0"/>
    <n v="21.5"/>
    <n v="13.364416015"/>
    <n v="13.3644206030999"/>
    <n v="4.5880999000047495E-6"/>
    <m/>
  </r>
  <r>
    <x v="38"/>
    <s v="46013"/>
    <s v="Basin Electric Power Cooperative-Groton"/>
    <n v="15649111"/>
    <n v="99817213"/>
    <s v="56238_G_GT01"/>
    <x v="0"/>
    <x v="1"/>
    <n v="0.6"/>
    <n v="7.2001525900000002E-2"/>
    <n v="7.2001502810999998E-2"/>
    <n v="-2.3089000003584381E-8"/>
    <m/>
  </r>
  <r>
    <x v="38"/>
    <s v="46013"/>
    <s v="Basin Electric Power Cooperative-Groton"/>
    <n v="15649111"/>
    <n v="99817313"/>
    <s v="56238_G_GT02"/>
    <x v="0"/>
    <x v="0"/>
    <n v="12.6"/>
    <n v="35.514328124999999"/>
    <n v="35.514329530999902"/>
    <n v="1.4059999031701409E-6"/>
    <m/>
  </r>
  <r>
    <x v="38"/>
    <s v="46013"/>
    <s v="Basin Electric Power Cooperative-Groton"/>
    <n v="15649111"/>
    <n v="99817313"/>
    <s v="56238_G_GT02"/>
    <x v="0"/>
    <x v="1"/>
    <n v="0.5"/>
    <n v="0.22948373415000001"/>
    <n v="0.229482003010999"/>
    <n v="-1.7311390010099625E-6"/>
    <m/>
  </r>
  <r>
    <x v="38"/>
    <s v="46027"/>
    <s v="Basin Electric Power Cooperative - Spirit Mound"/>
    <n v="15647011"/>
    <n v="99777613"/>
    <s v="6092_G_1"/>
    <x v="1"/>
    <x v="0"/>
    <n v="4.5"/>
    <m/>
    <n v="4.5000000449900002"/>
    <n v="4.4990000169775612E-8"/>
    <m/>
  </r>
  <r>
    <x v="38"/>
    <s v="46027"/>
    <s v="Basin Electric Power Cooperative - Spirit Mound"/>
    <n v="15647011"/>
    <n v="99777613"/>
    <s v="6092_G_1"/>
    <x v="1"/>
    <x v="1"/>
    <n v="2.1"/>
    <m/>
    <n v="2.09999997985999"/>
    <n v="-2.0140010104086059E-8"/>
    <m/>
  </r>
  <r>
    <x v="38"/>
    <s v="46027"/>
    <s v="Basin Electric Power Cooperative - Spirit Mound"/>
    <n v="15647011"/>
    <n v="99777713"/>
    <s v="6092_G_2"/>
    <x v="1"/>
    <x v="0"/>
    <n v="4.7"/>
    <m/>
    <n v="4.6999998782899999"/>
    <n v="-1.2171000030036794E-7"/>
    <m/>
  </r>
  <r>
    <x v="38"/>
    <s v="46027"/>
    <s v="Basin Electric Power Cooperative - Spirit Mound"/>
    <n v="15647011"/>
    <n v="99777713"/>
    <s v="6092_G_2"/>
    <x v="1"/>
    <x v="1"/>
    <n v="2.1"/>
    <m/>
    <n v="2.09999997985999"/>
    <n v="-2.0140010104086059E-8"/>
    <m/>
  </r>
  <r>
    <x v="38"/>
    <s v="46051"/>
    <s v="Otter Tail Power Company"/>
    <n v="4962811"/>
    <n v="30069713"/>
    <s v="6098_B_1"/>
    <x v="0"/>
    <x v="0"/>
    <n v="961.9"/>
    <n v="961.88031249999995"/>
    <n v="961.8814155"/>
    <n v="1.1030000000573636E-3"/>
    <m/>
  </r>
  <r>
    <x v="38"/>
    <s v="46051"/>
    <s v="Otter Tail Power Company"/>
    <n v="4962811"/>
    <n v="30069713"/>
    <s v="6098_B_1"/>
    <x v="0"/>
    <x v="1"/>
    <n v="827"/>
    <n v="825.14106249999998"/>
    <n v="825.14074300000004"/>
    <n v="-3.1949999993230449E-4"/>
    <m/>
  </r>
  <r>
    <x v="38"/>
    <s v="46099"/>
    <s v="Angus Anson Generating Site"/>
    <n v="9164411"/>
    <n v="54879813"/>
    <s v="7237_M_4"/>
    <x v="0"/>
    <x v="0"/>
    <n v="22.123999999999999"/>
    <n v="22.125156255"/>
    <n v="8.0844285299999896"/>
    <n v="-14.040727725000011"/>
    <m/>
  </r>
  <r>
    <x v="38"/>
    <s v="46099"/>
    <s v="Angus Anson Generating Site"/>
    <n v="9164411"/>
    <n v="54879813"/>
    <s v="7237_M_4"/>
    <x v="0"/>
    <x v="1"/>
    <n v="0.252"/>
    <n v="0.25267551422500001"/>
    <n v="0.143904002"/>
    <n v="-0.10877151222500001"/>
    <m/>
  </r>
  <r>
    <x v="38"/>
    <s v="46103"/>
    <s v="Black Hill Power &amp; Light Company (Ben French)"/>
    <n v="6195711"/>
    <n v="15199913"/>
    <s v="3325_B_1"/>
    <x v="1"/>
    <x v="0"/>
    <n v="0"/>
    <m/>
    <m/>
    <n v="0"/>
    <m/>
  </r>
  <r>
    <x v="38"/>
    <s v="46103"/>
    <s v="Black Hill Power &amp; Light Company (Ben French)"/>
    <n v="6195711"/>
    <n v="15199913"/>
    <s v="3325_B_1"/>
    <x v="1"/>
    <x v="1"/>
    <n v="0"/>
    <m/>
    <m/>
    <n v="0"/>
    <m/>
  </r>
  <r>
    <x v="38"/>
    <s v="46103"/>
    <s v="Black Hill Power &amp; Light Company (Ben French)"/>
    <n v="6195711"/>
    <n v="15200113"/>
    <s v="3325_G_GT1"/>
    <x v="1"/>
    <x v="0"/>
    <n v="13.5"/>
    <m/>
    <n v="13.5000339638014"/>
    <n v="3.3963801399750082E-5"/>
    <m/>
  </r>
  <r>
    <x v="38"/>
    <s v="46103"/>
    <s v="Black Hill Power &amp; Light Company (Ben French)"/>
    <n v="6195711"/>
    <n v="15200113"/>
    <s v="3325_G_GT1"/>
    <x v="1"/>
    <x v="1"/>
    <n v="0.1"/>
    <m/>
    <n v="0.10000025405181701"/>
    <n v="2.5405181700022261E-7"/>
    <m/>
  </r>
  <r>
    <x v="38"/>
    <s v="46103"/>
    <s v="Black Hill Power &amp; Light Company (Ben French)"/>
    <n v="6195711"/>
    <n v="15200213"/>
    <s v="3325_G_GT2"/>
    <x v="1"/>
    <x v="0"/>
    <n v="6.4"/>
    <m/>
    <n v="6.4000162631939403"/>
    <n v="1.6263193939991538E-5"/>
    <m/>
  </r>
  <r>
    <x v="38"/>
    <s v="46103"/>
    <s v="Black Hill Power &amp; Light Company (Ben French)"/>
    <n v="6195711"/>
    <n v="15200213"/>
    <s v="3325_G_GT2"/>
    <x v="1"/>
    <x v="1"/>
    <n v="0.1"/>
    <m/>
    <n v="0.10000025405181701"/>
    <n v="2.5405181700022261E-7"/>
    <m/>
  </r>
  <r>
    <x v="38"/>
    <s v="46103"/>
    <s v="Black Hill Power &amp; Light Company (Ben French)"/>
    <n v="6195711"/>
    <n v="15200313"/>
    <s v="3325_G_GT3"/>
    <x v="1"/>
    <x v="0"/>
    <n v="4.4000000000000004"/>
    <m/>
    <n v="4.4000111534855897"/>
    <n v="1.115348558933249E-5"/>
    <m/>
  </r>
  <r>
    <x v="38"/>
    <s v="46103"/>
    <s v="Black Hill Power &amp; Light Company (Ben French)"/>
    <n v="6195711"/>
    <n v="15200313"/>
    <s v="3325_G_GT3"/>
    <x v="1"/>
    <x v="1"/>
    <n v="0"/>
    <m/>
    <n v="0"/>
    <n v="0"/>
    <m/>
  </r>
  <r>
    <x v="38"/>
    <s v="46103"/>
    <s v="Black Hill Power &amp; Light Company (Ben French)"/>
    <n v="6195711"/>
    <n v="15200413"/>
    <s v="3325_G_GT4"/>
    <x v="1"/>
    <x v="0"/>
    <n v="5.7"/>
    <m/>
    <n v="5.6999998485000001"/>
    <n v="-1.5150000010066833E-7"/>
    <m/>
  </r>
  <r>
    <x v="38"/>
    <s v="46103"/>
    <s v="Black Hill Power &amp; Light Company (Ben French)"/>
    <n v="6195711"/>
    <n v="15200413"/>
    <s v="3325_G_GT4"/>
    <x v="1"/>
    <x v="1"/>
    <n v="0"/>
    <m/>
    <n v="0"/>
    <n v="0"/>
    <m/>
  </r>
  <r>
    <x v="38"/>
    <s v="46103"/>
    <s v="Black Hills Corporation (Lange)"/>
    <n v="15649011"/>
    <n v="99817013"/>
    <s v="55478_G_0001"/>
    <x v="0"/>
    <x v="0"/>
    <n v="4.3600000000000003"/>
    <n v="4.3614531249999997"/>
    <n v="4.3614566620000002"/>
    <n v="3.5370000004419921E-6"/>
    <m/>
  </r>
  <r>
    <x v="38"/>
    <s v="46103"/>
    <s v="Black Hills Corporation (Lange)"/>
    <n v="15649011"/>
    <n v="99817013"/>
    <s v="55478_G_0001"/>
    <x v="0"/>
    <x v="1"/>
    <n v="0.04"/>
    <n v="4.212203598E-2"/>
    <n v="4.2122000100000001E-2"/>
    <n v="-3.5879999998877921E-8"/>
    <m/>
  </r>
  <r>
    <x v="39"/>
    <s v="47001"/>
    <s v="TVA BULL RUN FOSSIL PLANT"/>
    <n v="6196011"/>
    <n v="15192413"/>
    <s v="3396_B_1"/>
    <x v="0"/>
    <x v="0"/>
    <n v="897.13468999999998"/>
    <n v="897.13556249999999"/>
    <n v="897.13524269990103"/>
    <n v="-3.198000989641514E-4"/>
    <m/>
  </r>
  <r>
    <x v="39"/>
    <s v="47001"/>
    <s v="TVA BULL RUN FOSSIL PLANT"/>
    <n v="6196011"/>
    <n v="15192413"/>
    <s v="3396_B_1"/>
    <x v="0"/>
    <x v="1"/>
    <n v="359.94893622299998"/>
    <n v="359.94846875000002"/>
    <n v="359.948052651941"/>
    <n v="-4.1609805901998698E-4"/>
    <m/>
  </r>
  <r>
    <x v="39"/>
    <s v="47037"/>
    <s v="E I  Dupont De Nemours &amp; Co Inc"/>
    <n v="6516311"/>
    <n v="18565713"/>
    <s v="10797_B_OP3"/>
    <x v="0"/>
    <x v="0"/>
    <n v="0"/>
    <m/>
    <m/>
    <n v="0"/>
    <m/>
  </r>
  <r>
    <x v="39"/>
    <s v="47037"/>
    <s v="E I  Dupont De Nemours &amp; Co Inc"/>
    <n v="6516311"/>
    <n v="18565713"/>
    <s v="10797_B_OP3"/>
    <x v="0"/>
    <x v="1"/>
    <n v="0"/>
    <m/>
    <m/>
    <n v="0"/>
    <m/>
  </r>
  <r>
    <x v="39"/>
    <s v="47037"/>
    <s v="E I  Dupont De Nemours &amp; Co Inc"/>
    <n v="6516311"/>
    <n v="18571713"/>
    <s v="10797_B_OP1"/>
    <x v="0"/>
    <x v="0"/>
    <n v="0"/>
    <m/>
    <m/>
    <n v="0"/>
    <m/>
  </r>
  <r>
    <x v="39"/>
    <s v="47037"/>
    <s v="E I  Dupont De Nemours &amp; Co Inc"/>
    <n v="6516311"/>
    <n v="18571713"/>
    <s v="10797_B_OP1"/>
    <x v="0"/>
    <x v="1"/>
    <n v="0"/>
    <m/>
    <m/>
    <n v="0"/>
    <m/>
  </r>
  <r>
    <x v="39"/>
    <s v="47067"/>
    <s v="POWELL VALLEY ELECTRIC COOPERATIVE, INC."/>
    <n v="3787211"/>
    <n v="37839613"/>
    <s v="7883_G_10"/>
    <x v="1"/>
    <x v="0"/>
    <n v="0.37"/>
    <m/>
    <n v="0.37001534399239999"/>
    <n v="1.5343992399996509E-5"/>
    <m/>
  </r>
  <r>
    <x v="39"/>
    <s v="47067"/>
    <s v="POWELL VALLEY ELECTRIC COOPERATIVE, INC."/>
    <n v="3787211"/>
    <n v="37839613"/>
    <s v="7883_G_10"/>
    <x v="1"/>
    <x v="1"/>
    <n v="6.4000000000000003E-3"/>
    <m/>
    <n v="6.4002650161110002E-3"/>
    <n v="2.6501611099984806E-7"/>
    <m/>
  </r>
  <r>
    <x v="39"/>
    <s v="47067"/>
    <s v="POWELL VALLEY ELECTRIC COOPERATIVE, INC."/>
    <n v="3787211"/>
    <n v="37839713"/>
    <s v="7883_G_9"/>
    <x v="1"/>
    <x v="0"/>
    <n v="0.26800000000000002"/>
    <m/>
    <n v="0.26801112348560002"/>
    <n v="1.1123485600006422E-5"/>
    <m/>
  </r>
  <r>
    <x v="39"/>
    <s v="47067"/>
    <s v="POWELL VALLEY ELECTRIC COOPERATIVE, INC."/>
    <n v="3787211"/>
    <n v="37839713"/>
    <s v="7883_G_9"/>
    <x v="1"/>
    <x v="1"/>
    <n v="4.6299999999999996E-3"/>
    <m/>
    <n v="4.6301920210770004E-3"/>
    <n v="1.9202107700080906E-7"/>
    <m/>
  </r>
  <r>
    <x v="39"/>
    <s v="47067"/>
    <s v="POWELL VALLEY ELECTRIC COOPERATIVE, INC."/>
    <n v="3787211"/>
    <n v="37839813"/>
    <s v="7883_G_11"/>
    <x v="1"/>
    <x v="0"/>
    <n v="0.37"/>
    <m/>
    <n v="0.37001534399239999"/>
    <n v="1.5343992399996509E-5"/>
    <m/>
  </r>
  <r>
    <x v="39"/>
    <s v="47067"/>
    <s v="POWELL VALLEY ELECTRIC COOPERATIVE, INC."/>
    <n v="3787211"/>
    <n v="37839813"/>
    <s v="7883_G_11"/>
    <x v="1"/>
    <x v="1"/>
    <n v="6.4000000000000003E-3"/>
    <m/>
    <n v="6.4002650161110002E-3"/>
    <n v="2.6501611099984806E-7"/>
    <m/>
  </r>
  <r>
    <x v="39"/>
    <s v="47067"/>
    <s v="POWELL VALLEY ELECTRIC COOPERATIVE, INC."/>
    <n v="3787211"/>
    <n v="37839913"/>
    <s v="7883_G_2"/>
    <x v="1"/>
    <x v="0"/>
    <n v="0.33200000000000002"/>
    <m/>
    <n v="0.33201375457670002"/>
    <n v="1.3754576699998022E-5"/>
    <m/>
  </r>
  <r>
    <x v="39"/>
    <s v="47067"/>
    <s v="POWELL VALLEY ELECTRIC COOPERATIVE, INC."/>
    <n v="3787211"/>
    <n v="37839913"/>
    <s v="7883_G_2"/>
    <x v="1"/>
    <x v="1"/>
    <n v="5.7299999999999999E-3"/>
    <m/>
    <n v="5.7302374814519903E-3"/>
    <n v="2.374814519904081E-7"/>
    <m/>
  </r>
  <r>
    <x v="39"/>
    <s v="47067"/>
    <s v="POWELL VALLEY ELECTRIC COOPERATIVE, INC."/>
    <n v="3787211"/>
    <n v="37840013"/>
    <s v="7883_G_4"/>
    <x v="1"/>
    <x v="0"/>
    <n v="0.33200000000000002"/>
    <m/>
    <n v="0.33201375457670002"/>
    <n v="1.3754576699998022E-5"/>
    <m/>
  </r>
  <r>
    <x v="39"/>
    <s v="47067"/>
    <s v="POWELL VALLEY ELECTRIC COOPERATIVE, INC."/>
    <n v="3787211"/>
    <n v="37840013"/>
    <s v="7883_G_4"/>
    <x v="1"/>
    <x v="1"/>
    <n v="5.7299999999999999E-3"/>
    <m/>
    <n v="5.7302374814519903E-3"/>
    <n v="2.374814519904081E-7"/>
    <m/>
  </r>
  <r>
    <x v="39"/>
    <s v="47067"/>
    <s v="POWELL VALLEY ELECTRIC COOPERATIVE, INC."/>
    <n v="3787211"/>
    <n v="37840113"/>
    <s v="7883_G_3"/>
    <x v="1"/>
    <x v="0"/>
    <n v="0.31900000000000001"/>
    <m/>
    <n v="0.31901322736999999"/>
    <n v="1.3227369999979643E-5"/>
    <m/>
  </r>
  <r>
    <x v="39"/>
    <s v="47067"/>
    <s v="POWELL VALLEY ELECTRIC COOPERATIVE, INC."/>
    <n v="3787211"/>
    <n v="37840113"/>
    <s v="7883_G_3"/>
    <x v="1"/>
    <x v="1"/>
    <n v="5.5100000000000001E-3"/>
    <m/>
    <n v="5.510228536811E-3"/>
    <n v="2.2853681099985201E-7"/>
    <m/>
  </r>
  <r>
    <x v="39"/>
    <s v="47067"/>
    <s v="POWELL VALLEY ELECTRIC COOPERATIVE, INC."/>
    <n v="3787211"/>
    <n v="37840213"/>
    <s v="7883_G_1"/>
    <x v="1"/>
    <x v="0"/>
    <n v="0.30599999999999999"/>
    <m/>
    <n v="0.30601266811319999"/>
    <n v="1.2668113199998388E-5"/>
    <m/>
  </r>
  <r>
    <x v="39"/>
    <s v="47067"/>
    <s v="POWELL VALLEY ELECTRIC COOPERATIVE, INC."/>
    <n v="3787211"/>
    <n v="37840213"/>
    <s v="7883_G_1"/>
    <x v="1"/>
    <x v="1"/>
    <n v="5.2900000000000004E-3"/>
    <m/>
    <n v="5.2902189395799904E-3"/>
    <n v="2.1893957998994629E-7"/>
    <m/>
  </r>
  <r>
    <x v="39"/>
    <s v="47067"/>
    <s v="POWELL VALLEY ELECTRIC COOPERATIVE, INC."/>
    <n v="3787211"/>
    <n v="37840313"/>
    <s v="7883_G_8"/>
    <x v="1"/>
    <x v="0"/>
    <n v="0.35699999999999998"/>
    <m/>
    <n v="0.35701481370760002"/>
    <n v="1.481370760003653E-5"/>
    <m/>
  </r>
  <r>
    <x v="39"/>
    <s v="47067"/>
    <s v="POWELL VALLEY ELECTRIC COOPERATIVE, INC."/>
    <n v="3787211"/>
    <n v="37840313"/>
    <s v="7883_G_8"/>
    <x v="1"/>
    <x v="1"/>
    <n v="6.1799999999999997E-3"/>
    <m/>
    <n v="6.1802563451900001E-3"/>
    <n v="2.5634519000040934E-7"/>
    <m/>
  </r>
  <r>
    <x v="39"/>
    <s v="47067"/>
    <s v="POWELL VALLEY ELECTRIC COOPERATIVE, INC."/>
    <n v="3787211"/>
    <n v="37840413"/>
    <s v="7883_G_6"/>
    <x v="1"/>
    <x v="0"/>
    <n v="0.33200000000000002"/>
    <m/>
    <n v="0.33201375457670002"/>
    <n v="1.3754576699998022E-5"/>
    <m/>
  </r>
  <r>
    <x v="39"/>
    <s v="47067"/>
    <s v="POWELL VALLEY ELECTRIC COOPERATIVE, INC."/>
    <n v="3787211"/>
    <n v="37840413"/>
    <s v="7883_G_6"/>
    <x v="1"/>
    <x v="1"/>
    <n v="5.7299999999999999E-3"/>
    <m/>
    <n v="5.7302374814519903E-3"/>
    <n v="2.374814519904081E-7"/>
    <m/>
  </r>
  <r>
    <x v="39"/>
    <s v="47067"/>
    <s v="POWELL VALLEY ELECTRIC COOPERATIVE, INC."/>
    <n v="3787211"/>
    <n v="37840513"/>
    <s v="7883_G_7"/>
    <x v="1"/>
    <x v="0"/>
    <n v="0.33200000000000002"/>
    <m/>
    <n v="0.33201375457670002"/>
    <n v="1.3754576699998022E-5"/>
    <m/>
  </r>
  <r>
    <x v="39"/>
    <s v="47067"/>
    <s v="POWELL VALLEY ELECTRIC COOPERATIVE, INC."/>
    <n v="3787211"/>
    <n v="37840513"/>
    <s v="7883_G_7"/>
    <x v="1"/>
    <x v="1"/>
    <n v="5.7299999999999999E-3"/>
    <m/>
    <n v="5.7302374814519903E-3"/>
    <n v="2.374814519904081E-7"/>
    <m/>
  </r>
  <r>
    <x v="39"/>
    <s v="47067"/>
    <s v="POWELL VALLEY ELECTRIC COOPERATIVE, INC."/>
    <n v="3787211"/>
    <n v="37840613"/>
    <s v="7883_G_5"/>
    <x v="1"/>
    <x v="0"/>
    <n v="0.34399999999999997"/>
    <m/>
    <n v="0.34401428864479899"/>
    <n v="1.4288644799020922E-5"/>
    <m/>
  </r>
  <r>
    <x v="39"/>
    <s v="47067"/>
    <s v="POWELL VALLEY ELECTRIC COOPERATIVE, INC."/>
    <n v="3787211"/>
    <n v="37840613"/>
    <s v="7883_G_5"/>
    <x v="1"/>
    <x v="1"/>
    <n v="5.96E-3"/>
    <m/>
    <n v="5.9602475197589998E-3"/>
    <n v="2.4751975899982293E-7"/>
    <m/>
  </r>
  <r>
    <x v="39"/>
    <s v="47073"/>
    <s v="TVA JOHN SEVIER FOSSIL PLANT"/>
    <n v="4188311"/>
    <n v="105932113"/>
    <s v="3405_G_CTG1"/>
    <x v="0"/>
    <x v="0"/>
    <n v="68.152457799999993"/>
    <n v="67.218617199999997"/>
    <n v="67.218581179679902"/>
    <n v="-3.6020320095531133E-5"/>
    <m/>
  </r>
  <r>
    <x v="39"/>
    <s v="47073"/>
    <s v="TVA JOHN SEVIER FOSSIL PLANT"/>
    <n v="4188311"/>
    <n v="105932113"/>
    <s v="3405_G_CTG1"/>
    <x v="0"/>
    <x v="1"/>
    <n v="3.72145243999999"/>
    <n v="3.7400434570000001"/>
    <n v="3.7400351317065899"/>
    <n v="-8.3252934102162612E-6"/>
    <m/>
  </r>
  <r>
    <x v="39"/>
    <s v="47073"/>
    <s v="TVA JOHN SEVIER FOSSIL PLANT"/>
    <n v="4188311"/>
    <n v="105932213"/>
    <s v="3405_G_CTG2"/>
    <x v="0"/>
    <x v="0"/>
    <n v="67.328013999999996"/>
    <n v="66.466789050000003"/>
    <n v="66.466589368084001"/>
    <n v="-1.9968191600128193E-4"/>
    <m/>
  </r>
  <r>
    <x v="39"/>
    <s v="47073"/>
    <s v="TVA JOHN SEVIER FOSSIL PLANT"/>
    <n v="4188311"/>
    <n v="105932213"/>
    <s v="3405_G_CTG2"/>
    <x v="0"/>
    <x v="1"/>
    <n v="3.9662049499999998"/>
    <n v="3.9676540524999999"/>
    <n v="3.9676610341938101"/>
    <n v="6.9816938101929793E-6"/>
    <m/>
  </r>
  <r>
    <x v="39"/>
    <s v="47073"/>
    <s v="TVA JOHN SEVIER FOSSIL PLANT"/>
    <n v="4188311"/>
    <n v="105932313"/>
    <s v="3405_G_CTG3"/>
    <x v="0"/>
    <x v="0"/>
    <n v="72.650532999999996"/>
    <n v="71.880445300000005"/>
    <n v="71.880222374119995"/>
    <n v="-2.2292588000993874E-4"/>
    <m/>
  </r>
  <r>
    <x v="39"/>
    <s v="47073"/>
    <s v="TVA JOHN SEVIER FOSSIL PLANT"/>
    <n v="4188311"/>
    <n v="105932313"/>
    <s v="3405_G_CTG3"/>
    <x v="0"/>
    <x v="1"/>
    <n v="3.95849797999999"/>
    <n v="3.9681250000000001"/>
    <n v="3.9681244255564501"/>
    <n v="-5.744435500609768E-7"/>
    <m/>
  </r>
  <r>
    <x v="39"/>
    <s v="47075"/>
    <s v="TVA BROWNSVILLE COMBUSTION TURBINE PLANT"/>
    <n v="3063711"/>
    <n v="38176113"/>
    <s v="55081_M_4"/>
    <x v="0"/>
    <x v="0"/>
    <n v="164.03299999999999"/>
    <n v="164.03253905"/>
    <n v="81.660846760099901"/>
    <n v="-82.371692289900096"/>
    <m/>
  </r>
  <r>
    <x v="39"/>
    <s v="47075"/>
    <s v="TVA BROWNSVILLE COMBUSTION TURBINE PLANT"/>
    <n v="3063711"/>
    <n v="38176113"/>
    <s v="55081_M_4"/>
    <x v="0"/>
    <x v="1"/>
    <n v="0.3"/>
    <n v="1.04178344699999"/>
    <n v="0.52827701354599899"/>
    <n v="-0.51350643345399105"/>
    <m/>
  </r>
  <r>
    <x v="39"/>
    <s v="47075"/>
    <s v="TVA BROWNSVILLE COMBUSTION TURBINE PLANT"/>
    <n v="3063711"/>
    <n v="38176213"/>
    <s v="55081_M_2"/>
    <x v="0"/>
    <x v="0"/>
    <n v="69.596000000000004"/>
    <n v="69.59592773"/>
    <n v="27.373512659999999"/>
    <n v="-42.222415069999997"/>
    <m/>
  </r>
  <r>
    <x v="39"/>
    <s v="47075"/>
    <s v="TVA BROWNSVILLE COMBUSTION TURBINE PLANT"/>
    <n v="3063711"/>
    <n v="38176213"/>
    <s v="55081_M_2"/>
    <x v="0"/>
    <x v="1"/>
    <n v="0.3"/>
    <n v="0.74590103149999998"/>
    <n v="0.279293507607"/>
    <n v="-0.46660752389299998"/>
    <m/>
  </r>
  <r>
    <x v="39"/>
    <s v="47075"/>
    <s v="TVA LAGOON CREEK COMBINED CYCLE PLANT"/>
    <n v="15662811"/>
    <n v="103734613"/>
    <s v="7845_G_CTG1"/>
    <x v="0"/>
    <x v="0"/>
    <n v="58.918999999999997"/>
    <n v="58.025281249999999"/>
    <n v="58.025206649999902"/>
    <n v="-7.4600000097291286E-5"/>
    <m/>
  </r>
  <r>
    <x v="39"/>
    <s v="47075"/>
    <s v="TVA LAGOON CREEK COMBINED CYCLE PLANT"/>
    <n v="15662811"/>
    <n v="103734613"/>
    <s v="7845_G_CTG1"/>
    <x v="0"/>
    <x v="1"/>
    <n v="3.085"/>
    <n v="3.0846696775"/>
    <n v="3.0846690091000002"/>
    <n v="-6.6839999979251274E-7"/>
    <m/>
  </r>
  <r>
    <x v="39"/>
    <s v="47075"/>
    <s v="TVA LAGOON CREEK COMBINED CYCLE PLANT"/>
    <n v="15662811"/>
    <n v="103734713"/>
    <s v="7845_G_CTG2"/>
    <x v="0"/>
    <x v="0"/>
    <n v="61.350999999999999"/>
    <n v="60.503394549999904"/>
    <n v="60.503393010000003"/>
    <n v="-1.5399999000464959E-6"/>
    <m/>
  </r>
  <r>
    <x v="39"/>
    <s v="47075"/>
    <s v="TVA LAGOON CREEK COMBINED CYCLE PLANT"/>
    <n v="15662811"/>
    <n v="103734713"/>
    <s v="7845_G_CTG2"/>
    <x v="0"/>
    <x v="1"/>
    <n v="3.214"/>
    <n v="3.2143520510000001"/>
    <n v="3.2143580170999901"/>
    <n v="5.9660999900401634E-6"/>
    <m/>
  </r>
  <r>
    <x v="39"/>
    <s v="47075"/>
    <s v="TVA LAGOON CREEK COMBUSTION TURBINE PLANT"/>
    <n v="3982711"/>
    <n v="35466813"/>
    <s v="7845_G_GT12"/>
    <x v="0"/>
    <x v="0"/>
    <n v="10.249000000000001"/>
    <n v="10.248660155"/>
    <n v="10.248652809999999"/>
    <n v="-7.3450000002139859E-6"/>
    <m/>
  </r>
  <r>
    <x v="39"/>
    <s v="47075"/>
    <s v="TVA LAGOON CREEK COMBUSTION TURBINE PLANT"/>
    <n v="3982711"/>
    <n v="35466813"/>
    <s v="7845_G_GT12"/>
    <x v="0"/>
    <x v="1"/>
    <n v="0.28100000000000003"/>
    <n v="0.28085772705000001"/>
    <n v="0.28085800119999899"/>
    <n v="2.7414999898001113E-7"/>
    <m/>
  </r>
  <r>
    <x v="39"/>
    <s v="47075"/>
    <s v="TVA LAGOON CREEK COMBUSTION TURBINE PLANT"/>
    <n v="3982711"/>
    <n v="35467113"/>
    <s v="7845_G_GT4"/>
    <x v="0"/>
    <x v="0"/>
    <n v="11.063000000000001"/>
    <n v="11.06334961"/>
    <n v="11.0633407199999"/>
    <n v="-8.8900000996261497E-6"/>
    <m/>
  </r>
  <r>
    <x v="39"/>
    <s v="47075"/>
    <s v="TVA LAGOON CREEK COMBUSTION TURBINE PLANT"/>
    <n v="3982711"/>
    <n v="35467113"/>
    <s v="7845_G_GT4"/>
    <x v="0"/>
    <x v="1"/>
    <n v="0.3"/>
    <n v="0.29982492064999999"/>
    <n v="0.29982500569999998"/>
    <n v="8.5049999987152347E-8"/>
    <m/>
  </r>
  <r>
    <x v="39"/>
    <s v="47075"/>
    <s v="TVA LAGOON CREEK COMBUSTION TURBINE PLANT"/>
    <n v="3982711"/>
    <n v="35467313"/>
    <s v="7845_G_GT6"/>
    <x v="0"/>
    <x v="0"/>
    <n v="12.912000000000001"/>
    <n v="12.912466795"/>
    <n v="12.912474283"/>
    <n v="7.4879999996113611E-6"/>
    <m/>
  </r>
  <r>
    <x v="39"/>
    <s v="47075"/>
    <s v="TVA LAGOON CREEK COMBUSTION TURBINE PLANT"/>
    <n v="3982711"/>
    <n v="35467313"/>
    <s v="7845_G_GT6"/>
    <x v="0"/>
    <x v="1"/>
    <n v="0.248"/>
    <n v="0.24813273619999901"/>
    <n v="0.24813250541000001"/>
    <n v="-2.3078999900061348E-7"/>
    <m/>
  </r>
  <r>
    <x v="39"/>
    <s v="47075"/>
    <s v="TVA LAGOON CREEK COMBUSTION TURBINE PLANT"/>
    <n v="3982711"/>
    <n v="35467413"/>
    <s v="7845_G_GT7"/>
    <x v="0"/>
    <x v="0"/>
    <n v="10.542999999999999"/>
    <n v="10.542526365000001"/>
    <n v="10.5425252409999"/>
    <n v="-1.1240001001056044E-6"/>
    <m/>
  </r>
  <r>
    <x v="39"/>
    <s v="47075"/>
    <s v="TVA LAGOON CREEK COMBUSTION TURBINE PLANT"/>
    <n v="3982711"/>
    <n v="35467413"/>
    <s v="7845_G_GT7"/>
    <x v="0"/>
    <x v="1"/>
    <n v="0.29199999999999998"/>
    <n v="0.29222601319999902"/>
    <n v="0.29222600459999998"/>
    <n v="-8.5999990462326537E-9"/>
    <m/>
  </r>
  <r>
    <x v="39"/>
    <s v="47075"/>
    <s v="TVA LAGOON CREEK COMBUSTION TURBINE PLANT"/>
    <n v="3982711"/>
    <n v="35467613"/>
    <s v="7845_G_GT5"/>
    <x v="0"/>
    <x v="0"/>
    <n v="11.851000000000001"/>
    <n v="11.851224609999999"/>
    <n v="11.851221580000001"/>
    <n v="-3.0299999984606529E-6"/>
    <m/>
  </r>
  <r>
    <x v="39"/>
    <s v="47075"/>
    <s v="TVA LAGOON CREEK COMBUSTION TURBINE PLANT"/>
    <n v="3982711"/>
    <n v="35467613"/>
    <s v="7845_G_GT5"/>
    <x v="0"/>
    <x v="1"/>
    <n v="0.28699999999999998"/>
    <n v="0.28686013794999998"/>
    <n v="0.28686001020000002"/>
    <n v="-1.2774999996745251E-7"/>
    <m/>
  </r>
  <r>
    <x v="39"/>
    <s v="47075"/>
    <s v="TVA LAGOON CREEK COMBUSTION TURBINE PLANT"/>
    <n v="3982711"/>
    <n v="35467713"/>
    <s v="7845_G_GT3"/>
    <x v="0"/>
    <x v="0"/>
    <n v="12.061999999999999"/>
    <n v="12.062179690000001"/>
    <n v="12.0621706"/>
    <n v="-9.0900000007110293E-6"/>
    <m/>
  </r>
  <r>
    <x v="39"/>
    <s v="47075"/>
    <s v="TVA LAGOON CREEK COMBUSTION TURBINE PLANT"/>
    <n v="3982711"/>
    <n v="35467713"/>
    <s v="7845_G_GT3"/>
    <x v="0"/>
    <x v="1"/>
    <n v="0.27300000000000002"/>
    <n v="0.27339517209999997"/>
    <n v="0.27339500929999999"/>
    <n v="-1.6279999998092265E-7"/>
    <m/>
  </r>
  <r>
    <x v="39"/>
    <s v="47075"/>
    <s v="TVA LAGOON CREEK COMBUSTION TURBINE PLANT"/>
    <n v="3982711"/>
    <n v="35467813"/>
    <s v="7845_G_GT11"/>
    <x v="0"/>
    <x v="0"/>
    <n v="12.066000000000001"/>
    <n v="12.06581836"/>
    <n v="12.065826641999999"/>
    <n v="8.2819999995820126E-6"/>
    <m/>
  </r>
  <r>
    <x v="39"/>
    <s v="47075"/>
    <s v="TVA LAGOON CREEK COMBUSTION TURBINE PLANT"/>
    <n v="3982711"/>
    <n v="35467813"/>
    <s v="7845_G_GT11"/>
    <x v="0"/>
    <x v="1"/>
    <n v="0.33"/>
    <n v="0.32990875245000001"/>
    <n v="0.329908505429999"/>
    <n v="-2.4702000100962351E-7"/>
    <m/>
  </r>
  <r>
    <x v="39"/>
    <s v="47075"/>
    <s v="TVA LAGOON CREEK COMBUSTION TURBINE PLANT"/>
    <n v="3982711"/>
    <n v="35467913"/>
    <s v="7845_G_GT2"/>
    <x v="0"/>
    <x v="0"/>
    <n v="9.9510000000000005"/>
    <n v="9.9506669900000002"/>
    <n v="9.95066106999999"/>
    <n v="-5.9200000102066497E-6"/>
    <m/>
  </r>
  <r>
    <x v="39"/>
    <s v="47075"/>
    <s v="TVA LAGOON CREEK COMBUSTION TURBINE PLANT"/>
    <n v="3982711"/>
    <n v="35467913"/>
    <s v="7845_G_GT2"/>
    <x v="0"/>
    <x v="1"/>
    <n v="0.251"/>
    <n v="0.25062086485000001"/>
    <n v="0.25062100041099999"/>
    <n v="1.3556099998091042E-7"/>
    <m/>
  </r>
  <r>
    <x v="39"/>
    <s v="47075"/>
    <s v="TVA LAGOON CREEK COMBUSTION TURBINE PLANT"/>
    <n v="3982711"/>
    <n v="35468013"/>
    <s v="7845_G_GT10"/>
    <x v="0"/>
    <x v="0"/>
    <n v="6.2690000000000001"/>
    <n v="6.2694414049999896"/>
    <n v="6.2694405379999996"/>
    <n v="-8.6699999002348704E-7"/>
    <m/>
  </r>
  <r>
    <x v="39"/>
    <s v="47075"/>
    <s v="TVA LAGOON CREEK COMBUSTION TURBINE PLANT"/>
    <n v="3982711"/>
    <n v="35468013"/>
    <s v="7845_G_GT10"/>
    <x v="0"/>
    <x v="1"/>
    <n v="0.159"/>
    <n v="0.15912907409999999"/>
    <n v="0.15913000655000001"/>
    <n v="9.324500000185143E-7"/>
    <m/>
  </r>
  <r>
    <x v="39"/>
    <s v="47075"/>
    <s v="TVA LAGOON CREEK COMBUSTION TURBINE PLANT"/>
    <n v="3982711"/>
    <n v="35468113"/>
    <s v="7845_G_GT8"/>
    <x v="0"/>
    <x v="0"/>
    <n v="12.114000000000001"/>
    <n v="12.114286135"/>
    <n v="12.114278471"/>
    <n v="-7.6639999999628117E-6"/>
    <m/>
  </r>
  <r>
    <x v="39"/>
    <s v="47075"/>
    <s v="TVA LAGOON CREEK COMBUSTION TURBINE PLANT"/>
    <n v="3982711"/>
    <n v="35468113"/>
    <s v="7845_G_GT8"/>
    <x v="0"/>
    <x v="1"/>
    <n v="0.26"/>
    <n v="0.25958401489999999"/>
    <n v="0.25958400339999999"/>
    <n v="-1.1500000007824696E-8"/>
    <m/>
  </r>
  <r>
    <x v="39"/>
    <s v="47075"/>
    <s v="TVA LAGOON CREEK COMBUSTION TURBINE PLANT"/>
    <n v="3982711"/>
    <n v="35468213"/>
    <s v="7845_G_GT9"/>
    <x v="0"/>
    <x v="0"/>
    <n v="7.9530000000000003"/>
    <n v="7.9527211900000001"/>
    <n v="7.9527250319999903"/>
    <n v="3.8419999901506685E-6"/>
    <m/>
  </r>
  <r>
    <x v="39"/>
    <s v="47075"/>
    <s v="TVA LAGOON CREEK COMBUSTION TURBINE PLANT"/>
    <n v="3982711"/>
    <n v="35468213"/>
    <s v="7845_G_GT9"/>
    <x v="0"/>
    <x v="1"/>
    <n v="0.16500000000000001"/>
    <n v="0.164704620349999"/>
    <n v="0.16470600755100001"/>
    <n v="1.3872010010129721E-6"/>
    <m/>
  </r>
  <r>
    <x v="39"/>
    <s v="47075"/>
    <s v="TVA LAGOON CREEK COMBUSTION TURBINE PLANT"/>
    <n v="3982711"/>
    <n v="35468313"/>
    <s v="7845_G_GT1"/>
    <x v="0"/>
    <x v="0"/>
    <n v="6.2670000000000003"/>
    <n v="6.26675293"/>
    <n v="6.2667560509999998"/>
    <n v="3.1209999997727778E-6"/>
    <m/>
  </r>
  <r>
    <x v="39"/>
    <s v="47075"/>
    <s v="TVA LAGOON CREEK COMBUSTION TURBINE PLANT"/>
    <n v="3982711"/>
    <n v="35468313"/>
    <s v="7845_G_GT1"/>
    <x v="0"/>
    <x v="1"/>
    <n v="0.14499999999999999"/>
    <n v="0.14477735899999999"/>
    <n v="0.14477750454999999"/>
    <n v="1.4554999999694118E-7"/>
    <m/>
  </r>
  <r>
    <x v="39"/>
    <s v="47085"/>
    <s v="TVA JOHNSONVILLE FOSSIL PLANT"/>
    <n v="5720911"/>
    <n v="23015513"/>
    <s v="3406_M_G20"/>
    <x v="0"/>
    <x v="0"/>
    <n v="40.630044999999903"/>
    <n v="40.568570315000002"/>
    <n v="6.2138794095999996"/>
    <n v="-34.354690905400005"/>
    <m/>
  </r>
  <r>
    <x v="39"/>
    <s v="47085"/>
    <s v="TVA JOHNSONVILLE FOSSIL PLANT"/>
    <n v="5720911"/>
    <n v="23015513"/>
    <s v="3406_M_G20"/>
    <x v="0"/>
    <x v="1"/>
    <n v="0.67077404999999901"/>
    <n v="0.96060159304999904"/>
    <n v="0.1277054953026"/>
    <n v="-0.83289609774739903"/>
    <m/>
  </r>
  <r>
    <x v="39"/>
    <s v="47085"/>
    <s v="TVA JOHNSONVILLE FOSSIL PLANT"/>
    <n v="5720911"/>
    <n v="23015613"/>
    <s v="3406_B_9"/>
    <x v="0"/>
    <x v="0"/>
    <n v="0"/>
    <m/>
    <m/>
    <n v="0"/>
    <m/>
  </r>
  <r>
    <x v="39"/>
    <s v="47085"/>
    <s v="TVA JOHNSONVILLE FOSSIL PLANT"/>
    <n v="5720911"/>
    <n v="23015613"/>
    <s v="3406_B_9"/>
    <x v="0"/>
    <x v="1"/>
    <n v="0"/>
    <m/>
    <m/>
    <n v="0"/>
    <m/>
  </r>
  <r>
    <x v="39"/>
    <s v="47085"/>
    <s v="TVA JOHNSONVILLE FOSSIL PLANT"/>
    <n v="5720911"/>
    <n v="23015713"/>
    <s v="3406_B_8"/>
    <x v="0"/>
    <x v="0"/>
    <n v="0"/>
    <m/>
    <m/>
    <n v="0"/>
    <m/>
  </r>
  <r>
    <x v="39"/>
    <s v="47085"/>
    <s v="TVA JOHNSONVILLE FOSSIL PLANT"/>
    <n v="5720911"/>
    <n v="23015713"/>
    <s v="3406_B_8"/>
    <x v="0"/>
    <x v="1"/>
    <n v="0"/>
    <m/>
    <m/>
    <n v="0"/>
    <m/>
  </r>
  <r>
    <x v="39"/>
    <s v="47085"/>
    <s v="TVA JOHNSONVILLE FOSSIL PLANT"/>
    <n v="5720911"/>
    <n v="23015813"/>
    <s v="3406_B_7"/>
    <x v="0"/>
    <x v="0"/>
    <n v="0"/>
    <m/>
    <m/>
    <n v="0"/>
    <m/>
  </r>
  <r>
    <x v="39"/>
    <s v="47085"/>
    <s v="TVA JOHNSONVILLE FOSSIL PLANT"/>
    <n v="5720911"/>
    <n v="23015813"/>
    <s v="3406_B_7"/>
    <x v="0"/>
    <x v="1"/>
    <n v="0"/>
    <m/>
    <m/>
    <n v="0"/>
    <m/>
  </r>
  <r>
    <x v="39"/>
    <s v="47085"/>
    <s v="TVA JOHNSONVILLE FOSSIL PLANT"/>
    <n v="5720911"/>
    <n v="23016013"/>
    <s v="3406_B_10"/>
    <x v="0"/>
    <x v="0"/>
    <n v="0"/>
    <m/>
    <m/>
    <n v="0"/>
    <m/>
  </r>
  <r>
    <x v="39"/>
    <s v="47085"/>
    <s v="TVA JOHNSONVILLE FOSSIL PLANT"/>
    <n v="5720911"/>
    <n v="23016013"/>
    <s v="3406_B_10"/>
    <x v="0"/>
    <x v="1"/>
    <n v="0"/>
    <m/>
    <m/>
    <n v="0"/>
    <m/>
  </r>
  <r>
    <x v="39"/>
    <s v="47085"/>
    <s v="TVA JOHNSONVILLE FOSSIL PLANT"/>
    <n v="5720911"/>
    <n v="23016213"/>
    <s v="3406_M_G16"/>
    <x v="0"/>
    <x v="0"/>
    <n v="119.55301999999899"/>
    <n v="119.545145753"/>
    <n v="2.1713500419999998"/>
    <n v="-117.373795711"/>
    <m/>
  </r>
  <r>
    <x v="39"/>
    <s v="47085"/>
    <s v="TVA JOHNSONVILLE FOSSIL PLANT"/>
    <n v="5720911"/>
    <n v="23016213"/>
    <s v="3406_M_G16"/>
    <x v="0"/>
    <x v="1"/>
    <n v="0.170732299999999"/>
    <n v="8.1325490415000008"/>
    <n v="0.17270000884299999"/>
    <n v="-7.9598490326570008"/>
    <m/>
  </r>
  <r>
    <x v="39"/>
    <s v="47085"/>
    <s v="TVA JOHNSONVILLE FOSSIL PLANT"/>
    <n v="5720911"/>
    <n v="23016313"/>
    <s v="3406_B_6"/>
    <x v="0"/>
    <x v="0"/>
    <n v="0"/>
    <m/>
    <m/>
    <n v="0"/>
    <m/>
  </r>
  <r>
    <x v="39"/>
    <s v="47085"/>
    <s v="TVA JOHNSONVILLE FOSSIL PLANT"/>
    <n v="5720911"/>
    <n v="23016313"/>
    <s v="3406_B_6"/>
    <x v="0"/>
    <x v="1"/>
    <n v="0"/>
    <m/>
    <m/>
    <n v="0"/>
    <m/>
  </r>
  <r>
    <x v="39"/>
    <s v="47085"/>
    <s v="TVA JOHNSONVILLE FOSSIL PLANT"/>
    <n v="5720911"/>
    <n v="23016413"/>
    <s v="3406_B_3"/>
    <x v="0"/>
    <x v="0"/>
    <n v="425.09461231"/>
    <n v="425.09709375"/>
    <n v="425.09616133411299"/>
    <n v="-9.3241588700720968E-4"/>
    <m/>
  </r>
  <r>
    <x v="39"/>
    <s v="47085"/>
    <s v="TVA JOHNSONVILLE FOSSIL PLANT"/>
    <n v="5720911"/>
    <n v="23016413"/>
    <s v="3406_B_3"/>
    <x v="0"/>
    <x v="1"/>
    <n v="2205.9382354989998"/>
    <n v="2205.9414999999999"/>
    <n v="2205.9368201478401"/>
    <n v="-4.6798521598248044E-3"/>
    <m/>
  </r>
  <r>
    <x v="39"/>
    <s v="47085"/>
    <s v="TVA JOHNSONVILLE FOSSIL PLANT"/>
    <n v="5720911"/>
    <n v="23016613"/>
    <s v="3406_B_5"/>
    <x v="0"/>
    <x v="0"/>
    <n v="0"/>
    <m/>
    <m/>
    <n v="0"/>
    <m/>
  </r>
  <r>
    <x v="39"/>
    <s v="47085"/>
    <s v="TVA JOHNSONVILLE FOSSIL PLANT"/>
    <n v="5720911"/>
    <n v="23016613"/>
    <s v="3406_B_5"/>
    <x v="0"/>
    <x v="1"/>
    <n v="0"/>
    <m/>
    <m/>
    <n v="0"/>
    <m/>
  </r>
  <r>
    <x v="39"/>
    <s v="47085"/>
    <s v="TVA JOHNSONVILLE FOSSIL PLANT"/>
    <n v="5720911"/>
    <n v="23016713"/>
    <s v="3406_B_4"/>
    <x v="0"/>
    <x v="0"/>
    <n v="434.27462446999999"/>
    <n v="434.27621875"/>
    <n v="434.27669150734403"/>
    <n v="4.7275734402774106E-4"/>
    <m/>
  </r>
  <r>
    <x v="39"/>
    <s v="47085"/>
    <s v="TVA JOHNSONVILLE FOSSIL PLANT"/>
    <n v="5720911"/>
    <n v="23016713"/>
    <s v="3406_B_4"/>
    <x v="0"/>
    <x v="1"/>
    <n v="2100.40869625"/>
    <n v="2100.4077499999999"/>
    <n v="2100.4094036030301"/>
    <n v="1.6536030302631843E-3"/>
    <m/>
  </r>
  <r>
    <x v="39"/>
    <s v="47085"/>
    <s v="TVA JOHNSONVILLE FOSSIL PLANT"/>
    <n v="5720911"/>
    <n v="23016813"/>
    <s v="3406_B_2"/>
    <x v="0"/>
    <x v="0"/>
    <n v="469.08507116999999"/>
    <n v="469.08509375"/>
    <n v="469.08496863465001"/>
    <n v="-1.251153499879365E-4"/>
    <m/>
  </r>
  <r>
    <x v="39"/>
    <s v="47085"/>
    <s v="TVA JOHNSONVILLE FOSSIL PLANT"/>
    <n v="5720911"/>
    <n v="23016813"/>
    <s v="3406_B_2"/>
    <x v="0"/>
    <x v="1"/>
    <n v="2350.9196177499998"/>
    <n v="2350.9202500000001"/>
    <n v="2350.9179631755901"/>
    <n v="-2.2868244100209267E-3"/>
    <m/>
  </r>
  <r>
    <x v="39"/>
    <s v="47085"/>
    <s v="TVA JOHNSONVILLE FOSSIL PLANT"/>
    <n v="5720911"/>
    <n v="23017013"/>
    <s v="3406_B_1"/>
    <x v="0"/>
    <x v="0"/>
    <n v="495.19805955999999"/>
    <n v="495.19731250000001"/>
    <n v="495.19799590618197"/>
    <n v="6.8340618196316427E-4"/>
    <m/>
  </r>
  <r>
    <x v="39"/>
    <s v="47085"/>
    <s v="TVA JOHNSONVILLE FOSSIL PLANT"/>
    <n v="5720911"/>
    <n v="23017013"/>
    <s v="3406_B_1"/>
    <x v="0"/>
    <x v="1"/>
    <n v="2543.3486962500001"/>
    <n v="2543.3515000000002"/>
    <n v="2543.3496685543801"/>
    <n v="-1.8314456201551366E-3"/>
    <m/>
  </r>
  <r>
    <x v="39"/>
    <s v="47145"/>
    <s v="TVA KINGSTON FOSSIL PLANT"/>
    <n v="4979111"/>
    <n v="30041513"/>
    <s v="3407_B_4"/>
    <x v="0"/>
    <x v="0"/>
    <n v="225.20238699999999"/>
    <n v="225.20248439999901"/>
    <n v="225.20225653757001"/>
    <n v="-2.2786242899996978E-4"/>
    <m/>
  </r>
  <r>
    <x v="39"/>
    <s v="47145"/>
    <s v="TVA KINGSTON FOSSIL PLANT"/>
    <n v="4979111"/>
    <n v="30041513"/>
    <s v="3407_B_4"/>
    <x v="0"/>
    <x v="1"/>
    <n v="237.66909069149901"/>
    <n v="237.47640625"/>
    <n v="237.47636016191399"/>
    <n v="-4.6088086008921891E-5"/>
    <m/>
  </r>
  <r>
    <x v="39"/>
    <s v="47145"/>
    <s v="TVA KINGSTON FOSSIL PLANT"/>
    <n v="4979111"/>
    <n v="30041613"/>
    <s v="3407_B_3"/>
    <x v="0"/>
    <x v="0"/>
    <n v="230.81538699999999"/>
    <n v="230.81554689999999"/>
    <n v="230.81526627265899"/>
    <n v="-2.8062734099876252E-4"/>
    <m/>
  </r>
  <r>
    <x v="39"/>
    <s v="47145"/>
    <s v="TVA KINGSTON FOSSIL PLANT"/>
    <n v="4979111"/>
    <n v="30041613"/>
    <s v="3407_B_3"/>
    <x v="0"/>
    <x v="1"/>
    <n v="246.5080910499"/>
    <n v="246.31721874999999"/>
    <n v="246.31701699452"/>
    <n v="-2.0175547999201626E-4"/>
    <m/>
  </r>
  <r>
    <x v="39"/>
    <s v="47145"/>
    <s v="TVA KINGSTON FOSSIL PLANT"/>
    <n v="4979111"/>
    <n v="30041713"/>
    <s v="3407_B_5"/>
    <x v="0"/>
    <x v="0"/>
    <n v="289.75748900000002"/>
    <n v="289.66331250000002"/>
    <n v="289.663064545368"/>
    <n v="-2.4795463201598977E-4"/>
    <m/>
  </r>
  <r>
    <x v="39"/>
    <s v="47145"/>
    <s v="TVA KINGSTON FOSSIL PLANT"/>
    <n v="4979111"/>
    <n v="30041713"/>
    <s v="3407_B_5"/>
    <x v="0"/>
    <x v="1"/>
    <n v="334.83908029439999"/>
    <n v="334.55912499999999"/>
    <n v="334.55918714608202"/>
    <n v="6.2146082029812533E-5"/>
    <m/>
  </r>
  <r>
    <x v="39"/>
    <s v="47145"/>
    <s v="TVA KINGSTON FOSSIL PLANT"/>
    <n v="4979111"/>
    <n v="30041813"/>
    <s v="3407_B_6"/>
    <x v="0"/>
    <x v="0"/>
    <n v="268.16827999999998"/>
    <n v="268.73237499999999"/>
    <n v="268.73227994258798"/>
    <n v="-9.5057412011101405E-5"/>
    <m/>
  </r>
  <r>
    <x v="39"/>
    <s v="47145"/>
    <s v="TVA KINGSTON FOSSIL PLANT"/>
    <n v="4979111"/>
    <n v="30041813"/>
    <s v="3407_B_6"/>
    <x v="0"/>
    <x v="1"/>
    <n v="330.003116998"/>
    <n v="330.02125000000001"/>
    <n v="330.02121312322498"/>
    <n v="-3.6876775027394615E-5"/>
    <m/>
  </r>
  <r>
    <x v="39"/>
    <s v="47145"/>
    <s v="TVA KINGSTON FOSSIL PLANT"/>
    <n v="4979111"/>
    <n v="30041913"/>
    <s v="3407_B_2"/>
    <x v="0"/>
    <x v="0"/>
    <n v="229.501488999999"/>
    <n v="229.42906249999999"/>
    <n v="229.42898190279999"/>
    <n v="-8.0597199996645941E-5"/>
    <m/>
  </r>
  <r>
    <x v="39"/>
    <s v="47145"/>
    <s v="TVA KINGSTON FOSSIL PLANT"/>
    <n v="4979111"/>
    <n v="30041913"/>
    <s v="3407_B_2"/>
    <x v="0"/>
    <x v="1"/>
    <n v="256.81907906179998"/>
    <n v="256.61487499999998"/>
    <n v="256.61517815902903"/>
    <n v="3.0315902904476388E-4"/>
    <m/>
  </r>
  <r>
    <x v="39"/>
    <s v="47145"/>
    <s v="TVA KINGSTON FOSSIL PLANT"/>
    <n v="4979111"/>
    <n v="30042013"/>
    <s v="3407_B_8"/>
    <x v="0"/>
    <x v="0"/>
    <n v="186.58928"/>
    <n v="187.14854689999899"/>
    <n v="187.14828901673201"/>
    <n v="-2.5788326698261699E-4"/>
    <m/>
  </r>
  <r>
    <x v="39"/>
    <s v="47145"/>
    <s v="TVA KINGSTON FOSSIL PLANT"/>
    <n v="4979111"/>
    <n v="30042013"/>
    <s v="3407_B_8"/>
    <x v="0"/>
    <x v="1"/>
    <n v="251.76212799800001"/>
    <n v="251.82118750000001"/>
    <n v="251.82128697287999"/>
    <n v="9.9472879981021833E-5"/>
    <m/>
  </r>
  <r>
    <x v="39"/>
    <s v="47145"/>
    <s v="TVA KINGSTON FOSSIL PLANT"/>
    <n v="4979111"/>
    <n v="30042113"/>
    <s v="3407_B_1"/>
    <x v="0"/>
    <x v="0"/>
    <n v="225.08482504"/>
    <n v="225.08503124999999"/>
    <n v="225.08506832950599"/>
    <n v="3.7079506000736728E-5"/>
    <m/>
  </r>
  <r>
    <x v="39"/>
    <s v="47145"/>
    <s v="TVA KINGSTON FOSSIL PLANT"/>
    <n v="4979111"/>
    <n v="30042113"/>
    <s v="3407_B_1"/>
    <x v="0"/>
    <x v="1"/>
    <n v="248.77424530179999"/>
    <n v="248.577125"/>
    <n v="248.577235487819"/>
    <n v="1.1048781900058202E-4"/>
    <m/>
  </r>
  <r>
    <x v="39"/>
    <s v="47145"/>
    <s v="TVA KINGSTON FOSSIL PLANT"/>
    <n v="4979111"/>
    <n v="30042313"/>
    <s v="3407_B_9"/>
    <x v="0"/>
    <x v="0"/>
    <n v="193.64598000000001"/>
    <n v="193.56026560000001"/>
    <n v="193.55982254405501"/>
    <n v="-4.430559449986049E-4"/>
    <m/>
  </r>
  <r>
    <x v="39"/>
    <s v="47145"/>
    <s v="TVA KINGSTON FOSSIL PLANT"/>
    <n v="4979111"/>
    <n v="30042313"/>
    <s v="3407_B_9"/>
    <x v="0"/>
    <x v="1"/>
    <n v="246.56317385499901"/>
    <n v="246.41426559999999"/>
    <n v="246.414345423079"/>
    <n v="7.9823079005336695E-5"/>
    <m/>
  </r>
  <r>
    <x v="39"/>
    <s v="47145"/>
    <s v="TVA KINGSTON FOSSIL PLANT"/>
    <n v="4979111"/>
    <n v="30042513"/>
    <s v="3407_B_7"/>
    <x v="0"/>
    <x v="0"/>
    <n v="248.16898"/>
    <n v="247.97387499999999"/>
    <n v="247.97406981597999"/>
    <n v="1.9481597999515543E-4"/>
    <m/>
  </r>
  <r>
    <x v="39"/>
    <s v="47145"/>
    <s v="TVA KINGSTON FOSSIL PLANT"/>
    <n v="4979111"/>
    <n v="30042513"/>
    <s v="3407_B_7"/>
    <x v="0"/>
    <x v="1"/>
    <n v="299.667166653999"/>
    <n v="299.49428124999997"/>
    <n v="299.49463671165501"/>
    <n v="3.5546165503319571E-4"/>
    <m/>
  </r>
  <r>
    <x v="39"/>
    <s v="47157"/>
    <s v="Allen Fossil Plant"/>
    <n v="5720111"/>
    <n v="23028613"/>
    <s v="3393_G_GT8"/>
    <x v="1"/>
    <x v="0"/>
    <n v="0.57146300000000005"/>
    <m/>
    <n v="0.57164312442270004"/>
    <n v="1.8012442269998985E-4"/>
    <m/>
  </r>
  <r>
    <x v="39"/>
    <s v="47157"/>
    <s v="Allen Fossil Plant"/>
    <n v="5720111"/>
    <n v="23028613"/>
    <s v="3393_G_GT8"/>
    <x v="1"/>
    <x v="1"/>
    <n v="8.4377200000000001E-4"/>
    <m/>
    <n v="8.440379666966E-4"/>
    <n v="2.6596669659999152E-7"/>
    <m/>
  </r>
  <r>
    <x v="39"/>
    <s v="47157"/>
    <s v="Allen Fossil Plant"/>
    <n v="5720111"/>
    <n v="23028713"/>
    <s v="3393_G_GT9"/>
    <x v="1"/>
    <x v="0"/>
    <n v="0.57146300000000005"/>
    <m/>
    <n v="0.57164312442270004"/>
    <n v="1.8012442269998985E-4"/>
    <m/>
  </r>
  <r>
    <x v="39"/>
    <s v="47157"/>
    <s v="Allen Fossil Plant"/>
    <n v="5720111"/>
    <n v="23028713"/>
    <s v="3393_G_GT9"/>
    <x v="1"/>
    <x v="1"/>
    <n v="8.4377200000000001E-4"/>
    <m/>
    <n v="8.440379666966E-4"/>
    <n v="2.6596669659999152E-7"/>
    <m/>
  </r>
  <r>
    <x v="39"/>
    <s v="47157"/>
    <s v="Allen Fossil Plant"/>
    <n v="5720111"/>
    <n v="23028813"/>
    <s v="3393_G_G17"/>
    <x v="0"/>
    <x v="0"/>
    <n v="2.5679989999999999"/>
    <n v="2.5669997559999902"/>
    <n v="2.5670003115000002"/>
    <n v="5.5550000999105009E-7"/>
    <m/>
  </r>
  <r>
    <x v="39"/>
    <s v="47157"/>
    <s v="Allen Fossil Plant"/>
    <n v="5720111"/>
    <n v="23028813"/>
    <s v="3393_G_G17"/>
    <x v="0"/>
    <x v="1"/>
    <n v="2.6111249999999902E-3"/>
    <n v="2.1425000000000001"/>
    <n v="2.1425000001000001"/>
    <n v="1.000000082740371E-10"/>
    <m/>
  </r>
  <r>
    <x v="39"/>
    <s v="47157"/>
    <s v="Allen Fossil Plant"/>
    <n v="5720111"/>
    <n v="23028913"/>
    <s v="3393_G_G13"/>
    <x v="1"/>
    <x v="0"/>
    <n v="0.57146300000000005"/>
    <m/>
    <n v="0.57164312442270004"/>
    <n v="1.8012442269998985E-4"/>
    <m/>
  </r>
  <r>
    <x v="39"/>
    <s v="47157"/>
    <s v="Allen Fossil Plant"/>
    <n v="5720111"/>
    <n v="23028913"/>
    <s v="3393_G_G13"/>
    <x v="1"/>
    <x v="1"/>
    <n v="8.4377200000000001E-4"/>
    <m/>
    <n v="8.440379666966E-4"/>
    <n v="2.6596669659999152E-7"/>
    <m/>
  </r>
  <r>
    <x v="39"/>
    <s v="47157"/>
    <s v="Allen Fossil Plant"/>
    <n v="5720111"/>
    <n v="23029013"/>
    <s v="3393_G_G14"/>
    <x v="1"/>
    <x v="0"/>
    <n v="0.57146300000000005"/>
    <m/>
    <n v="0.57164312442270004"/>
    <n v="1.8012442269998985E-4"/>
    <m/>
  </r>
  <r>
    <x v="39"/>
    <s v="47157"/>
    <s v="Allen Fossil Plant"/>
    <n v="5720111"/>
    <n v="23029013"/>
    <s v="3393_G_G14"/>
    <x v="1"/>
    <x v="1"/>
    <n v="8.4377200000000001E-4"/>
    <m/>
    <n v="8.440379666966E-4"/>
    <n v="2.6596669659999152E-7"/>
    <m/>
  </r>
  <r>
    <x v="39"/>
    <s v="47157"/>
    <s v="Allen Fossil Plant"/>
    <n v="5720111"/>
    <n v="23029213"/>
    <s v="3393_G_G12"/>
    <x v="1"/>
    <x v="0"/>
    <n v="0.57146300000000005"/>
    <m/>
    <n v="0.57164312442270004"/>
    <n v="1.8012442269998985E-4"/>
    <m/>
  </r>
  <r>
    <x v="39"/>
    <s v="47157"/>
    <s v="Allen Fossil Plant"/>
    <n v="5720111"/>
    <n v="23029213"/>
    <s v="3393_G_G12"/>
    <x v="1"/>
    <x v="1"/>
    <n v="8.4377200000000001E-4"/>
    <m/>
    <n v="8.440379666966E-4"/>
    <n v="2.6596669659999152E-7"/>
    <m/>
  </r>
  <r>
    <x v="39"/>
    <s v="47157"/>
    <s v="Allen Fossil Plant"/>
    <n v="5720111"/>
    <n v="23029313"/>
    <s v="3393_G_GT7"/>
    <x v="1"/>
    <x v="0"/>
    <n v="0.57146300000000005"/>
    <m/>
    <n v="0.57164312442270004"/>
    <n v="1.8012442269998985E-4"/>
    <m/>
  </r>
  <r>
    <x v="39"/>
    <s v="47157"/>
    <s v="Allen Fossil Plant"/>
    <n v="5720111"/>
    <n v="23029313"/>
    <s v="3393_G_GT7"/>
    <x v="1"/>
    <x v="1"/>
    <n v="8.4377200000000001E-4"/>
    <m/>
    <n v="8.440379666966E-4"/>
    <n v="2.6596669659999152E-7"/>
    <m/>
  </r>
  <r>
    <x v="39"/>
    <s v="47157"/>
    <s v="Allen Fossil Plant"/>
    <n v="5720111"/>
    <n v="23029413"/>
    <s v="3393_G_G18"/>
    <x v="0"/>
    <x v="0"/>
    <n v="3.8380000000000001"/>
    <n v="3.8376496579999899"/>
    <n v="3.8376504069999999"/>
    <n v="7.4900001001410033E-7"/>
    <m/>
  </r>
  <r>
    <x v="39"/>
    <s v="47157"/>
    <s v="Allen Fossil Plant"/>
    <n v="5720111"/>
    <n v="23029413"/>
    <s v="3393_G_G18"/>
    <x v="0"/>
    <x v="1"/>
    <n v="7.0917200000000001E-3"/>
    <n v="4.2900001525000002E-2"/>
    <n v="4.2900008810000001E-2"/>
    <n v="7.2849999990798331E-9"/>
    <m/>
  </r>
  <r>
    <x v="39"/>
    <s v="47157"/>
    <s v="Allen Fossil Plant"/>
    <n v="5720111"/>
    <n v="23029513"/>
    <s v="3393_G_G19"/>
    <x v="0"/>
    <x v="0"/>
    <n v="1.8599950000000001"/>
    <n v="1.8595998535"/>
    <n v="1.8596002819999999"/>
    <n v="4.2849999992711219E-7"/>
    <m/>
  </r>
  <r>
    <x v="39"/>
    <s v="47157"/>
    <s v="Allen Fossil Plant"/>
    <n v="5720111"/>
    <n v="23029513"/>
    <s v="3393_G_G19"/>
    <x v="0"/>
    <x v="1"/>
    <n v="9.4398300000000002E-4"/>
    <n v="0.77514996349999998"/>
    <n v="0.77515004399999998"/>
    <n v="8.0499999999261718E-8"/>
    <m/>
  </r>
  <r>
    <x v="39"/>
    <s v="47157"/>
    <s v="Allen Fossil Plant"/>
    <n v="5720111"/>
    <n v="23029613"/>
    <s v="3393_G_GT2"/>
    <x v="1"/>
    <x v="0"/>
    <n v="0.57146300000000005"/>
    <m/>
    <n v="0.57164312442270004"/>
    <n v="1.8012442269998985E-4"/>
    <m/>
  </r>
  <r>
    <x v="39"/>
    <s v="47157"/>
    <s v="Allen Fossil Plant"/>
    <n v="5720111"/>
    <n v="23029613"/>
    <s v="3393_G_GT2"/>
    <x v="1"/>
    <x v="1"/>
    <n v="8.4377200000000001E-4"/>
    <m/>
    <n v="8.440379666966E-4"/>
    <n v="2.6596669659999152E-7"/>
    <m/>
  </r>
  <r>
    <x v="39"/>
    <s v="47157"/>
    <s v="Allen Fossil Plant"/>
    <n v="5720111"/>
    <n v="23029813"/>
    <s v="3393_G_G20"/>
    <x v="0"/>
    <x v="0"/>
    <n v="2.2370019999999999"/>
    <n v="2.2375495605000002"/>
    <n v="2.2375500961000001"/>
    <n v="5.3559999990682172E-7"/>
    <m/>
  </r>
  <r>
    <x v="39"/>
    <s v="47157"/>
    <s v="Allen Fossil Plant"/>
    <n v="5720111"/>
    <n v="23029813"/>
    <s v="3393_G_G20"/>
    <x v="0"/>
    <x v="1"/>
    <n v="4.0343699999999998E-3"/>
    <n v="4.1400009155E-2"/>
    <n v="4.1400000899999997E-2"/>
    <n v="-8.25500000301016E-9"/>
    <m/>
  </r>
  <r>
    <x v="39"/>
    <s v="47157"/>
    <s v="Allen Fossil Plant"/>
    <n v="5720111"/>
    <n v="23029913"/>
    <s v="3393_G_GT3"/>
    <x v="1"/>
    <x v="0"/>
    <n v="0.57146300000000005"/>
    <m/>
    <n v="0.57164312442270004"/>
    <n v="1.8012442269998985E-4"/>
    <m/>
  </r>
  <r>
    <x v="39"/>
    <s v="47157"/>
    <s v="Allen Fossil Plant"/>
    <n v="5720111"/>
    <n v="23029913"/>
    <s v="3393_G_GT3"/>
    <x v="1"/>
    <x v="1"/>
    <n v="8.4377200000000001E-4"/>
    <m/>
    <n v="8.440379666966E-4"/>
    <n v="2.6596669659999152E-7"/>
    <m/>
  </r>
  <r>
    <x v="39"/>
    <s v="47157"/>
    <s v="Allen Fossil Plant"/>
    <n v="5720111"/>
    <n v="23030013"/>
    <s v="3393_G_G15"/>
    <x v="1"/>
    <x v="0"/>
    <n v="0.57146300000000005"/>
    <m/>
    <n v="0.57164312442270004"/>
    <n v="1.8012442269998985E-4"/>
    <m/>
  </r>
  <r>
    <x v="39"/>
    <s v="47157"/>
    <s v="Allen Fossil Plant"/>
    <n v="5720111"/>
    <n v="23030013"/>
    <s v="3393_G_G15"/>
    <x v="1"/>
    <x v="1"/>
    <n v="8.4377200000000001E-4"/>
    <m/>
    <n v="8.440379666966E-4"/>
    <n v="2.6596669659999152E-7"/>
    <m/>
  </r>
  <r>
    <x v="39"/>
    <s v="47157"/>
    <s v="Allen Fossil Plant"/>
    <n v="5720111"/>
    <n v="23030113"/>
    <s v="3393_G_GT1"/>
    <x v="1"/>
    <x v="0"/>
    <n v="0.57146300000000005"/>
    <m/>
    <n v="0.57164312442270004"/>
    <n v="1.8012442269998985E-4"/>
    <m/>
  </r>
  <r>
    <x v="39"/>
    <s v="47157"/>
    <s v="Allen Fossil Plant"/>
    <n v="5720111"/>
    <n v="23030113"/>
    <s v="3393_G_GT1"/>
    <x v="1"/>
    <x v="1"/>
    <n v="8.4377200000000001E-4"/>
    <m/>
    <n v="8.440379666966E-4"/>
    <n v="2.6596669659999152E-7"/>
    <m/>
  </r>
  <r>
    <x v="39"/>
    <s v="47157"/>
    <s v="Allen Fossil Plant"/>
    <n v="5720111"/>
    <n v="23030313"/>
    <s v="3393_B_1"/>
    <x v="0"/>
    <x v="0"/>
    <n v="472.787769999999"/>
    <n v="472.78743750000001"/>
    <n v="472.78753706332998"/>
    <n v="9.9563329968077596E-5"/>
    <m/>
  </r>
  <r>
    <x v="39"/>
    <s v="47157"/>
    <s v="Allen Fossil Plant"/>
    <n v="5720111"/>
    <n v="23030313"/>
    <s v="3393_B_1"/>
    <x v="0"/>
    <x v="1"/>
    <n v="2504.1012436000001"/>
    <n v="2504.0997499999999"/>
    <n v="2504.1038553180501"/>
    <n v="4.1053180502785835E-3"/>
    <m/>
  </r>
  <r>
    <x v="39"/>
    <s v="47157"/>
    <s v="Allen Fossil Plant"/>
    <n v="5720111"/>
    <n v="23030513"/>
    <s v="3393_B_3"/>
    <x v="0"/>
    <x v="0"/>
    <n v="494.71812"/>
    <n v="494.71668749999998"/>
    <n v="494.71633522469898"/>
    <n v="-3.5227530099746218E-4"/>
    <m/>
  </r>
  <r>
    <x v="39"/>
    <s v="47157"/>
    <s v="Allen Fossil Plant"/>
    <n v="5720111"/>
    <n v="23030513"/>
    <s v="3393_B_3"/>
    <x v="0"/>
    <x v="1"/>
    <n v="2438.3613116000001"/>
    <n v="2438.3589999999999"/>
    <n v="2438.3604966142898"/>
    <n v="1.4966142898629187E-3"/>
    <m/>
  </r>
  <r>
    <x v="39"/>
    <s v="47157"/>
    <s v="Allen Fossil Plant"/>
    <n v="5720111"/>
    <n v="23030613"/>
    <s v="3393_G_G16"/>
    <x v="1"/>
    <x v="0"/>
    <n v="0.57146300000000005"/>
    <m/>
    <n v="0.57164312442270004"/>
    <n v="1.8012442269998985E-4"/>
    <m/>
  </r>
  <r>
    <x v="39"/>
    <s v="47157"/>
    <s v="Allen Fossil Plant"/>
    <n v="5720111"/>
    <n v="23030613"/>
    <s v="3393_G_G16"/>
    <x v="1"/>
    <x v="1"/>
    <n v="8.4377200000000001E-4"/>
    <m/>
    <n v="8.440379666966E-4"/>
    <n v="2.6596669659999152E-7"/>
    <m/>
  </r>
  <r>
    <x v="39"/>
    <s v="47157"/>
    <s v="Allen Fossil Plant"/>
    <n v="5720111"/>
    <n v="23030813"/>
    <s v="3393_B_2"/>
    <x v="0"/>
    <x v="0"/>
    <n v="527.08465000000001"/>
    <n v="527.08275000000003"/>
    <n v="527.08389512839904"/>
    <n v="1.145128399002715E-3"/>
    <m/>
  </r>
  <r>
    <x v="39"/>
    <s v="47157"/>
    <s v="Allen Fossil Plant"/>
    <n v="5720111"/>
    <n v="23030813"/>
    <s v="3393_B_2"/>
    <x v="0"/>
    <x v="1"/>
    <n v="2750.291682"/>
    <n v="2750.2869999999998"/>
    <n v="2750.2894823257502"/>
    <n v="2.4823257504067442E-3"/>
    <m/>
  </r>
  <r>
    <x v="39"/>
    <s v="47157"/>
    <s v="Allen Fossil Plant"/>
    <n v="5720111"/>
    <n v="23030913"/>
    <s v="3393_G_GT5"/>
    <x v="1"/>
    <x v="0"/>
    <n v="0.57146300000000005"/>
    <m/>
    <n v="0.57164312442270004"/>
    <n v="1.8012442269998985E-4"/>
    <m/>
  </r>
  <r>
    <x v="39"/>
    <s v="47157"/>
    <s v="Allen Fossil Plant"/>
    <n v="5720111"/>
    <n v="23030913"/>
    <s v="3393_G_GT5"/>
    <x v="1"/>
    <x v="1"/>
    <n v="8.4377200000000001E-4"/>
    <m/>
    <n v="8.440379666966E-4"/>
    <n v="2.6596669659999152E-7"/>
    <m/>
  </r>
  <r>
    <x v="39"/>
    <s v="47157"/>
    <s v="Allen Fossil Plant"/>
    <n v="5720111"/>
    <n v="23031013"/>
    <s v="3393_G_G10"/>
    <x v="1"/>
    <x v="0"/>
    <n v="0.57146300000000005"/>
    <m/>
    <n v="0.57164312442270004"/>
    <n v="1.8012442269998985E-4"/>
    <m/>
  </r>
  <r>
    <x v="39"/>
    <s v="47157"/>
    <s v="Allen Fossil Plant"/>
    <n v="5720111"/>
    <n v="23031013"/>
    <s v="3393_G_G10"/>
    <x v="1"/>
    <x v="1"/>
    <n v="8.4377200000000001E-4"/>
    <m/>
    <n v="8.440379666966E-4"/>
    <n v="2.6596669659999152E-7"/>
    <m/>
  </r>
  <r>
    <x v="39"/>
    <s v="47157"/>
    <s v="Allen Fossil Plant"/>
    <n v="5720111"/>
    <n v="23031113"/>
    <s v="3393_G_GT4"/>
    <x v="1"/>
    <x v="0"/>
    <n v="0.57146300000000005"/>
    <m/>
    <n v="0.57164312442270004"/>
    <n v="1.8012442269998985E-4"/>
    <m/>
  </r>
  <r>
    <x v="39"/>
    <s v="47157"/>
    <s v="Allen Fossil Plant"/>
    <n v="5720111"/>
    <n v="23031113"/>
    <s v="3393_G_GT4"/>
    <x v="1"/>
    <x v="1"/>
    <n v="8.4377200000000001E-4"/>
    <m/>
    <n v="8.440379666966E-4"/>
    <n v="2.6596669659999152E-7"/>
    <m/>
  </r>
  <r>
    <x v="39"/>
    <s v="47157"/>
    <s v="Allen Fossil Plant"/>
    <n v="5720111"/>
    <n v="23031213"/>
    <s v="3393_G_GT6"/>
    <x v="1"/>
    <x v="0"/>
    <n v="0.57146300000000005"/>
    <m/>
    <n v="0.57164312442270004"/>
    <n v="1.8012442269998985E-4"/>
    <m/>
  </r>
  <r>
    <x v="39"/>
    <s v="47157"/>
    <s v="Allen Fossil Plant"/>
    <n v="5720111"/>
    <n v="23031213"/>
    <s v="3393_G_GT6"/>
    <x v="1"/>
    <x v="1"/>
    <n v="8.4377200000000001E-4"/>
    <m/>
    <n v="8.440379666966E-4"/>
    <n v="2.6596669659999152E-7"/>
    <m/>
  </r>
  <r>
    <x v="39"/>
    <s v="47157"/>
    <s v="Allen Fossil Plant"/>
    <n v="5720111"/>
    <n v="23031313"/>
    <s v="3393_G_G11"/>
    <x v="1"/>
    <x v="0"/>
    <n v="0.57146300000000005"/>
    <m/>
    <n v="0.57164312442270004"/>
    <n v="1.8012442269998985E-4"/>
    <m/>
  </r>
  <r>
    <x v="39"/>
    <s v="47157"/>
    <s v="Allen Fossil Plant"/>
    <n v="5720111"/>
    <n v="23031313"/>
    <s v="3393_G_G11"/>
    <x v="1"/>
    <x v="1"/>
    <n v="8.4377200000000001E-4"/>
    <m/>
    <n v="8.440379666966E-4"/>
    <n v="2.6596669659999152E-7"/>
    <m/>
  </r>
  <r>
    <x v="39"/>
    <s v="47161"/>
    <s v="TVA CUMBERLAND FOSSIL PLANT"/>
    <n v="4979311"/>
    <n v="30040513"/>
    <s v="3399_B_1"/>
    <x v="0"/>
    <x v="0"/>
    <n v="2139.1340434519998"/>
    <n v="2139.1302500000002"/>
    <n v="2139.1318190296101"/>
    <n v="1.5690296099819534E-3"/>
    <m/>
  </r>
  <r>
    <x v="39"/>
    <s v="47161"/>
    <s v="TVA CUMBERLAND FOSSIL PLANT"/>
    <n v="4979311"/>
    <n v="30040513"/>
    <s v="3399_B_1"/>
    <x v="0"/>
    <x v="1"/>
    <n v="3832.4348824899998"/>
    <n v="3832.4337500000001"/>
    <n v="3832.4300531738299"/>
    <n v="-3.6968261701986194E-3"/>
    <m/>
  </r>
  <r>
    <x v="39"/>
    <s v="47161"/>
    <s v="TVA CUMBERLAND FOSSIL PLANT"/>
    <n v="4979311"/>
    <n v="30040713"/>
    <s v="3399_B_2"/>
    <x v="0"/>
    <x v="0"/>
    <n v="2639.9341939699998"/>
    <n v="2639.9312500000001"/>
    <n v="2639.9341564159799"/>
    <n v="2.9064159798508626E-3"/>
    <m/>
  </r>
  <r>
    <x v="39"/>
    <s v="47161"/>
    <s v="TVA CUMBERLAND FOSSIL PLANT"/>
    <n v="4979311"/>
    <n v="30040713"/>
    <s v="3399_B_2"/>
    <x v="0"/>
    <x v="1"/>
    <n v="6290.8754211300002"/>
    <n v="6290.8725000000004"/>
    <n v="6290.8715249104598"/>
    <n v="-9.7508954058866948E-4"/>
    <m/>
  </r>
  <r>
    <x v="39"/>
    <s v="47165"/>
    <s v="TVA GALLATIN FOSSIL PLANT"/>
    <n v="5610411"/>
    <n v="22205813"/>
    <s v="3403_M_GT8"/>
    <x v="0"/>
    <x v="0"/>
    <n v="35.024980599999999"/>
    <n v="35.027447264000003"/>
    <n v="9.8677864016899992"/>
    <n v="-25.159660862310005"/>
    <m/>
  </r>
  <r>
    <x v="39"/>
    <s v="47165"/>
    <s v="TVA GALLATIN FOSSIL PLANT"/>
    <n v="5610411"/>
    <n v="22205813"/>
    <s v="3403_M_GT8"/>
    <x v="0"/>
    <x v="1"/>
    <n v="0.800000771"/>
    <n v="0.79861270139999996"/>
    <n v="0.27178562224219999"/>
    <n v="-0.52682707915780003"/>
    <m/>
  </r>
  <r>
    <x v="39"/>
    <s v="47165"/>
    <s v="TVA GALLATIN FOSSIL PLANT"/>
    <n v="5610411"/>
    <n v="22205913"/>
    <s v="3403_B_1"/>
    <x v="0"/>
    <x v="0"/>
    <n v="1467.2402755000001"/>
    <n v="1467.2482500000001"/>
    <n v="1467.2442172975"/>
    <n v="-4.0327025001261063E-3"/>
    <m/>
  </r>
  <r>
    <x v="39"/>
    <s v="47165"/>
    <s v="TVA GALLATIN FOSSIL PLANT"/>
    <n v="5610411"/>
    <n v="22205913"/>
    <s v="3403_B_1"/>
    <x v="0"/>
    <x v="1"/>
    <n v="426.49184299999899"/>
    <n v="426.49006250000002"/>
    <n v="426.48996958248102"/>
    <n v="-9.2917518998092419E-5"/>
    <m/>
  </r>
  <r>
    <x v="39"/>
    <s v="47165"/>
    <s v="TVA GALLATIN FOSSIL PLANT"/>
    <n v="5610411"/>
    <n v="22206213"/>
    <s v="3403_M_GT4"/>
    <x v="0"/>
    <x v="0"/>
    <n v="185.48607399999901"/>
    <n v="185.48715229999999"/>
    <n v="65.564699780159998"/>
    <n v="-119.92245251983999"/>
    <m/>
  </r>
  <r>
    <x v="39"/>
    <s v="47165"/>
    <s v="TVA GALLATIN FOSSIL PLANT"/>
    <n v="5610411"/>
    <n v="22206213"/>
    <s v="3403_M_GT4"/>
    <x v="0"/>
    <x v="1"/>
    <n v="0.22522866999999999"/>
    <n v="2.72764923105"/>
    <n v="0.44780006038029901"/>
    <n v="-2.2798491706697011"/>
    <m/>
  </r>
  <r>
    <x v="39"/>
    <s v="47165"/>
    <s v="TVA GALLATIN FOSSIL PLANT"/>
    <n v="5610411"/>
    <n v="22206313"/>
    <s v="3403_B_4"/>
    <x v="0"/>
    <x v="0"/>
    <n v="1792.06629"/>
    <n v="1792.0711249999999"/>
    <n v="1792.0679694128301"/>
    <n v="-3.1555871698856208E-3"/>
    <m/>
  </r>
  <r>
    <x v="39"/>
    <s v="47165"/>
    <s v="TVA GALLATIN FOSSIL PLANT"/>
    <n v="5610411"/>
    <n v="22206313"/>
    <s v="3403_B_4"/>
    <x v="0"/>
    <x v="1"/>
    <n v="254.75265640000001"/>
    <n v="248.6378594"/>
    <n v="248.637714700386"/>
    <n v="-1.4469961399754538E-4"/>
    <m/>
  </r>
  <r>
    <x v="39"/>
    <s v="47165"/>
    <s v="TVA GALLATIN FOSSIL PLANT"/>
    <n v="5610411"/>
    <n v="22206413"/>
    <s v="3403_B_3"/>
    <x v="0"/>
    <x v="0"/>
    <n v="1717.5032200000001"/>
    <n v="1717.5016250000001"/>
    <n v="1717.5025853868301"/>
    <n v="9.603868300018803E-4"/>
    <m/>
  </r>
  <r>
    <x v="39"/>
    <s v="47165"/>
    <s v="TVA GALLATIN FOSSIL PLANT"/>
    <n v="5610411"/>
    <n v="22206413"/>
    <s v="3403_B_3"/>
    <x v="0"/>
    <x v="1"/>
    <n v="256.87761610000001"/>
    <n v="256.87657810000002"/>
    <n v="256.87690071662399"/>
    <n v="3.2261662397559121E-4"/>
    <m/>
  </r>
  <r>
    <x v="39"/>
    <s v="47165"/>
    <s v="TVA GALLATIN FOSSIL PLANT"/>
    <n v="5610411"/>
    <n v="22206513"/>
    <s v="3403_B_2"/>
    <x v="0"/>
    <x v="0"/>
    <n v="1883.85171529999"/>
    <n v="1820.775875"/>
    <n v="1820.7785705890699"/>
    <n v="2.6955890698445728E-3"/>
    <m/>
  </r>
  <r>
    <x v="39"/>
    <s v="47165"/>
    <s v="TVA GALLATIN FOSSIL PLANT"/>
    <n v="5610411"/>
    <n v="22206513"/>
    <s v="3403_B_2"/>
    <x v="0"/>
    <x v="1"/>
    <n v="461.6962413"/>
    <n v="379.45153125000002"/>
    <n v="379.45198030539098"/>
    <n v="4.4905539095907443E-4"/>
    <m/>
  </r>
  <r>
    <x v="39"/>
    <s v="47183"/>
    <s v="TVA GLEASON COMBUSTION TURBINE PLANT"/>
    <n v="3428511"/>
    <n v="38857313"/>
    <s v="55251_G_CTG2"/>
    <x v="0"/>
    <x v="0"/>
    <n v="75.426000000000002"/>
    <n v="75.425664049999995"/>
    <n v="75.425629420000007"/>
    <n v="-3.4629999987600968E-5"/>
    <m/>
  </r>
  <r>
    <x v="39"/>
    <s v="47183"/>
    <s v="TVA GLEASON COMBUSTION TURBINE PLANT"/>
    <n v="3428511"/>
    <n v="38857313"/>
    <s v="55251_G_CTG2"/>
    <x v="0"/>
    <x v="1"/>
    <n v="8.3001099999999908E-3"/>
    <n v="0.58860833749999997"/>
    <n v="0.58860850710000001"/>
    <n v="1.6960000004395681E-7"/>
    <m/>
  </r>
  <r>
    <x v="39"/>
    <s v="47183"/>
    <s v="TVA GLEASON COMBUSTION TURBINE PLANT"/>
    <n v="3428511"/>
    <n v="38857413"/>
    <s v="55251_G_CTG1"/>
    <x v="0"/>
    <x v="0"/>
    <n v="68.63"/>
    <n v="68.630203100000003"/>
    <n v="68.630192511100006"/>
    <n v="-1.0588899996832879E-5"/>
    <m/>
  </r>
  <r>
    <x v="39"/>
    <s v="47183"/>
    <s v="TVA GLEASON COMBUSTION TURBINE PLANT"/>
    <n v="3428511"/>
    <n v="38857413"/>
    <s v="55251_G_CTG1"/>
    <x v="0"/>
    <x v="1"/>
    <n v="1.4231199999999999E-2"/>
    <n v="0.53240289299999999"/>
    <n v="0.53240301620999997"/>
    <n v="1.2320999998038928E-7"/>
    <m/>
  </r>
  <r>
    <x v="39"/>
    <s v="47183"/>
    <s v="TVA GLEASON COMBUSTION TURBINE PLANT"/>
    <n v="3428511"/>
    <n v="38857513"/>
    <s v="55251_G_CTG3"/>
    <x v="0"/>
    <x v="0"/>
    <n v="54.792999999999999"/>
    <n v="54.793296900000001"/>
    <n v="54.79326313"/>
    <n v="-3.3770000001709377E-5"/>
    <m/>
  </r>
  <r>
    <x v="39"/>
    <s v="47183"/>
    <s v="TVA GLEASON COMBUSTION TURBINE PLANT"/>
    <n v="3428511"/>
    <n v="38857513"/>
    <s v="55251_G_CTG3"/>
    <x v="0"/>
    <x v="1"/>
    <n v="2.7444500000000001E-4"/>
    <n v="0.46837838744999999"/>
    <n v="0.46837801610999902"/>
    <n v="-3.7134000097083231E-7"/>
    <m/>
  </r>
  <r>
    <x v="40"/>
    <s v="48005"/>
    <s v="LUFKIN GENERATING PLANT"/>
    <n v="14749111"/>
    <n v="109797613"/>
    <s v="56931_B_BoilA"/>
    <x v="1"/>
    <x v="0"/>
    <n v="11.2155"/>
    <m/>
    <n v="11.2396796499999"/>
    <n v="2.4179649999899411E-2"/>
    <m/>
  </r>
  <r>
    <x v="40"/>
    <s v="48005"/>
    <s v="LUFKIN GENERATING PLANT"/>
    <n v="14749111"/>
    <n v="109797613"/>
    <s v="56931_B_BoilA"/>
    <x v="1"/>
    <x v="1"/>
    <n v="7.4353999999999898"/>
    <m/>
    <n v="7.45143003"/>
    <n v="1.6030030000010242E-2"/>
    <m/>
  </r>
  <r>
    <x v="40"/>
    <s v="48013"/>
    <s v="SAN MIGUEL ELECTRIC PLANT"/>
    <n v="4898511"/>
    <n v="69876513"/>
    <s v="6183_B_SM-1"/>
    <x v="0"/>
    <x v="0"/>
    <n v="2363.1999999999998"/>
    <n v="2363.2267499999998"/>
    <n v="2363.2376613001002"/>
    <n v="1.0911300100360677E-2"/>
    <m/>
  </r>
  <r>
    <x v="40"/>
    <s v="48013"/>
    <s v="SAN MIGUEL ELECTRIC PLANT"/>
    <n v="4898511"/>
    <n v="69876513"/>
    <s v="6183_B_SM-1"/>
    <x v="0"/>
    <x v="1"/>
    <n v="6814.7"/>
    <n v="6770.1215000000002"/>
    <n v="6770.1289125000003"/>
    <n v="7.4125000001004082E-3"/>
    <m/>
  </r>
  <r>
    <x v="40"/>
    <s v="48021"/>
    <s v="BASTROP ENERGY CENTER"/>
    <n v="3981411"/>
    <n v="35538713"/>
    <s v="55168_G_0002"/>
    <x v="0"/>
    <x v="0"/>
    <n v="146.4"/>
    <n v="146.4529531"/>
    <n v="146.452771299999"/>
    <n v="-1.8180000100187499E-4"/>
    <m/>
  </r>
  <r>
    <x v="40"/>
    <s v="48021"/>
    <s v="BASTROP ENERGY CENTER"/>
    <n v="3981411"/>
    <n v="35538713"/>
    <s v="55168_G_0002"/>
    <x v="0"/>
    <x v="1"/>
    <n v="2.8"/>
    <n v="2.79729882799999"/>
    <n v="2.7972975231000001"/>
    <n v="-1.3048999898401803E-6"/>
    <m/>
  </r>
  <r>
    <x v="40"/>
    <s v="48021"/>
    <s v="BASTROP ENERGY CENTER"/>
    <n v="3981411"/>
    <n v="35538813"/>
    <s v="55168_G_0003"/>
    <x v="1"/>
    <x v="0"/>
    <n v="2.0899999999999998E-2"/>
    <m/>
    <n v="2.0931897853040001E-2"/>
    <n v="3.1897853040002699E-5"/>
    <m/>
  </r>
  <r>
    <x v="40"/>
    <s v="48021"/>
    <s v="BASTROP ENERGY CENTER"/>
    <n v="3981411"/>
    <n v="35538813"/>
    <s v="55168_G_0003"/>
    <x v="1"/>
    <x v="1"/>
    <n v="1.4E-3"/>
    <m/>
    <n v="1.4021366016030001E-3"/>
    <n v="2.1366016030000771E-6"/>
    <m/>
  </r>
  <r>
    <x v="40"/>
    <s v="48021"/>
    <s v="BASTROP ENERGY CENTER"/>
    <n v="3981411"/>
    <n v="35538913"/>
    <s v="55168_G_0001"/>
    <x v="0"/>
    <x v="0"/>
    <n v="166.9"/>
    <n v="167.05596875000001"/>
    <n v="167.05587700999899"/>
    <n v="-9.1740001010975902E-5"/>
    <m/>
  </r>
  <r>
    <x v="40"/>
    <s v="48021"/>
    <s v="BASTROP ENERGY CENTER"/>
    <n v="3981411"/>
    <n v="35538913"/>
    <s v="55168_G_0001"/>
    <x v="0"/>
    <x v="1"/>
    <n v="3.3"/>
    <n v="3.3528034670000002"/>
    <n v="3.3527965639999899"/>
    <n v="-6.903000010272109E-6"/>
    <m/>
  </r>
  <r>
    <x v="40"/>
    <s v="48021"/>
    <s v="LOST PINES 1 POWER PLANT"/>
    <n v="3981311"/>
    <n v="35539113"/>
    <s v="55154_G_CTB"/>
    <x v="0"/>
    <x v="0"/>
    <n v="86.253"/>
    <n v="81.738460949999904"/>
    <n v="81.738474460999996"/>
    <n v="1.3511000091170899E-5"/>
    <m/>
  </r>
  <r>
    <x v="40"/>
    <s v="48021"/>
    <s v="LOST PINES 1 POWER PLANT"/>
    <n v="3981311"/>
    <n v="35539113"/>
    <s v="55154_G_CTB"/>
    <x v="0"/>
    <x v="1"/>
    <n v="2.6147999999999998"/>
    <n v="2.5646489259999998"/>
    <n v="2.5646470380999999"/>
    <n v="-1.8878999998861445E-6"/>
    <m/>
  </r>
  <r>
    <x v="40"/>
    <s v="48021"/>
    <s v="LOST PINES 1 POWER PLANT"/>
    <n v="3981311"/>
    <n v="35539313"/>
    <s v="55154_G_CTA"/>
    <x v="0"/>
    <x v="0"/>
    <n v="93.801500000000004"/>
    <n v="91.537312499999999"/>
    <n v="91.537402540000002"/>
    <n v="9.0040000003455134E-5"/>
    <m/>
  </r>
  <r>
    <x v="40"/>
    <s v="48021"/>
    <s v="LOST PINES 1 POWER PLANT"/>
    <n v="3981311"/>
    <n v="35539313"/>
    <s v="55154_G_CTA"/>
    <x v="0"/>
    <x v="1"/>
    <n v="2.8862999999999999"/>
    <n v="2.857779785"/>
    <n v="2.8577807110000002"/>
    <n v="9.2600000023423945E-7"/>
    <m/>
  </r>
  <r>
    <x v="40"/>
    <s v="48021"/>
    <s v="SIM GIDEON POWER PLANT"/>
    <n v="3981511"/>
    <n v="35536213"/>
    <s v="3601_B_1"/>
    <x v="0"/>
    <x v="0"/>
    <n v="56.0443"/>
    <n v="55.638421899999997"/>
    <n v="55.638457220009997"/>
    <n v="3.5320009999395552E-5"/>
    <m/>
  </r>
  <r>
    <x v="40"/>
    <s v="48021"/>
    <s v="SIM GIDEON POWER PLANT"/>
    <n v="3981511"/>
    <n v="35536213"/>
    <s v="3601_B_1"/>
    <x v="0"/>
    <x v="1"/>
    <n v="0.1852"/>
    <n v="0.1846687622"/>
    <n v="0.1846685626041"/>
    <n v="-1.9959590000229177E-7"/>
    <m/>
  </r>
  <r>
    <x v="40"/>
    <s v="48021"/>
    <s v="SIM GIDEON POWER PLANT"/>
    <n v="3981511"/>
    <n v="35536413"/>
    <s v="3601_B_3"/>
    <x v="0"/>
    <x v="0"/>
    <n v="251.44800000000001"/>
    <n v="250.29421875"/>
    <n v="250.29400379"/>
    <n v="-2.1495999999388005E-4"/>
    <m/>
  </r>
  <r>
    <x v="40"/>
    <s v="48021"/>
    <s v="SIM GIDEON POWER PLANT"/>
    <n v="3981511"/>
    <n v="35536413"/>
    <s v="3601_B_3"/>
    <x v="0"/>
    <x v="1"/>
    <n v="0.93120000000000003"/>
    <n v="0.93097753900000002"/>
    <n v="0.93097580553000003"/>
    <n v="-1.7334699999871361E-6"/>
    <m/>
  </r>
  <r>
    <x v="40"/>
    <s v="48021"/>
    <s v="SIM GIDEON POWER PLANT"/>
    <n v="3981511"/>
    <n v="35536513"/>
    <s v="3601_B_2"/>
    <x v="0"/>
    <x v="0"/>
    <n v="57.286499999999997"/>
    <n v="56.888527349999997"/>
    <n v="56.8885355001999"/>
    <n v="8.1501999034117034E-6"/>
    <m/>
  </r>
  <r>
    <x v="40"/>
    <s v="48021"/>
    <s v="SIM GIDEON POWER PLANT"/>
    <n v="3981511"/>
    <n v="35536513"/>
    <s v="3601_B_2"/>
    <x v="0"/>
    <x v="1"/>
    <n v="0.1757"/>
    <n v="0.17540367125"/>
    <n v="0.17540335701609999"/>
    <n v="-3.1423390001172891E-7"/>
    <m/>
  </r>
  <r>
    <x v="40"/>
    <s v="48027"/>
    <s v="PANDA TEMPLE POWER STATION"/>
    <n v="16861111"/>
    <n v="113223913"/>
    <s v="58001_G_CTG-1"/>
    <x v="0"/>
    <x v="0"/>
    <n v="41.988300000000002"/>
    <n v="41.985812500000002"/>
    <n v="41.985762131000001"/>
    <n v="-5.0369000000216602E-5"/>
    <m/>
  </r>
  <r>
    <x v="40"/>
    <s v="48027"/>
    <s v="PANDA TEMPLE POWER STATION"/>
    <n v="16861111"/>
    <n v="113223913"/>
    <s v="58001_G_CTG-1"/>
    <x v="0"/>
    <x v="1"/>
    <n v="2.8912"/>
    <n v="2.8925056150000001"/>
    <n v="2.8925065641000001"/>
    <n v="9.4909999992509597E-7"/>
    <m/>
  </r>
  <r>
    <x v="40"/>
    <s v="48027"/>
    <s v="PANDA TEMPLE POWER STATION"/>
    <n v="16861111"/>
    <n v="113224013"/>
    <s v="58001_G_CTG-2"/>
    <x v="0"/>
    <x v="0"/>
    <n v="38.448799999999999"/>
    <n v="38.311261719999997"/>
    <n v="38.311244832"/>
    <n v="-1.6887999997550196E-5"/>
    <m/>
  </r>
  <r>
    <x v="40"/>
    <s v="48027"/>
    <s v="PANDA TEMPLE POWER STATION"/>
    <n v="16861111"/>
    <n v="113224013"/>
    <s v="58001_G_CTG-2"/>
    <x v="0"/>
    <x v="1"/>
    <n v="2.8492000000000002"/>
    <n v="2.850380371"/>
    <n v="2.8503766091999898"/>
    <n v="-3.7618000101602433E-6"/>
    <m/>
  </r>
  <r>
    <x v="40"/>
    <s v="48027"/>
    <s v="PANDA TEMPLE POWER STATION"/>
    <n v="16861111"/>
    <n v="123144813"/>
    <s v="58001_G_CTG-3"/>
    <x v="0"/>
    <x v="0"/>
    <n v="27.846699999999998"/>
    <n v="28.084246094999902"/>
    <n v="28.08423947"/>
    <n v="-6.6249999015610683E-6"/>
    <m/>
  </r>
  <r>
    <x v="40"/>
    <s v="48027"/>
    <s v="PANDA TEMPLE POWER STATION"/>
    <n v="16861111"/>
    <n v="123144813"/>
    <s v="58001_G_CTG-3"/>
    <x v="0"/>
    <x v="1"/>
    <n v="2.2479"/>
    <n v="2.248011719"/>
    <n v="2.2480090703000002"/>
    <n v="-2.648699999774351E-6"/>
    <m/>
  </r>
  <r>
    <x v="40"/>
    <s v="48027"/>
    <s v="PANDA TEMPLE POWER STATION"/>
    <n v="16861111"/>
    <n v="123144913"/>
    <s v="58001_G_CTG-4"/>
    <x v="0"/>
    <x v="0"/>
    <n v="28.514800000000001"/>
    <n v="28.574134765"/>
    <n v="28.574200072999901"/>
    <n v="6.5307999900454661E-5"/>
    <m/>
  </r>
  <r>
    <x v="40"/>
    <s v="48027"/>
    <s v="PANDA TEMPLE POWER STATION"/>
    <n v="16861111"/>
    <n v="123144913"/>
    <s v="58001_G_CTG-4"/>
    <x v="0"/>
    <x v="1"/>
    <n v="2.2281"/>
    <n v="2.228213867"/>
    <n v="2.2282155363"/>
    <n v="1.669300000006757E-6"/>
    <m/>
  </r>
  <r>
    <x v="40"/>
    <s v="48029"/>
    <s v="CALAVERAS PLANT"/>
    <n v="5617211"/>
    <n v="21257613"/>
    <s v="6181_B_2"/>
    <x v="0"/>
    <x v="0"/>
    <n v="400.8"/>
    <n v="637.91018750000001"/>
    <n v="637.91022309999903"/>
    <n v="3.5599999023361306E-5"/>
    <m/>
  </r>
  <r>
    <x v="40"/>
    <s v="48029"/>
    <s v="CALAVERAS PLANT"/>
    <n v="5617211"/>
    <n v="21257613"/>
    <s v="6181_B_2"/>
    <x v="0"/>
    <x v="1"/>
    <n v="4041"/>
    <n v="4055.6457500000001"/>
    <n v="4055.6418034999901"/>
    <n v="-3.9465000099880854E-3"/>
    <m/>
  </r>
  <r>
    <x v="40"/>
    <s v="48029"/>
    <s v="CALAVERAS PLANT"/>
    <n v="5617211"/>
    <n v="21257713"/>
    <s v="7097_B_BLR1"/>
    <x v="0"/>
    <x v="0"/>
    <n v="2023"/>
    <n v="2023.976625"/>
    <n v="2023.9753854999899"/>
    <n v="-1.2395000101150799E-3"/>
    <m/>
  </r>
  <r>
    <x v="40"/>
    <s v="48029"/>
    <s v="CALAVERAS PLANT"/>
    <n v="5617211"/>
    <n v="21257713"/>
    <s v="7097_B_BLR1"/>
    <x v="0"/>
    <x v="1"/>
    <n v="466.8"/>
    <n v="466.78340624999998"/>
    <n v="466.783544001"/>
    <n v="1.377510000111215E-4"/>
    <m/>
  </r>
  <r>
    <x v="40"/>
    <s v="48029"/>
    <s v="CALAVERAS PLANT"/>
    <n v="5617211"/>
    <n v="21259413"/>
    <s v="3611_B_1"/>
    <x v="0"/>
    <x v="0"/>
    <n v="236.8"/>
    <n v="235.99643750000001"/>
    <n v="235.99650199000001"/>
    <n v="6.448999999975058E-5"/>
    <m/>
  </r>
  <r>
    <x v="40"/>
    <s v="48029"/>
    <s v="CALAVERAS PLANT"/>
    <n v="5617211"/>
    <n v="21259413"/>
    <s v="3611_B_1"/>
    <x v="0"/>
    <x v="1"/>
    <n v="1.1000000000000001"/>
    <n v="1.0984998779999999"/>
    <n v="1.0984985121099899"/>
    <n v="-1.3658900099855487E-6"/>
    <m/>
  </r>
  <r>
    <x v="40"/>
    <s v="48029"/>
    <s v="CALAVERAS PLANT"/>
    <n v="5617211"/>
    <n v="21260113"/>
    <s v="6181_B_1"/>
    <x v="0"/>
    <x v="0"/>
    <n v="882.39999999999895"/>
    <n v="643.04875000000004"/>
    <n v="643.05067709999901"/>
    <n v="1.9270999989657867E-3"/>
    <m/>
  </r>
  <r>
    <x v="40"/>
    <s v="48029"/>
    <s v="CALAVERAS PLANT"/>
    <n v="5617211"/>
    <n v="21260113"/>
    <s v="6181_B_1"/>
    <x v="0"/>
    <x v="1"/>
    <n v="3583"/>
    <n v="3569.3964999999998"/>
    <n v="3569.4002439999899"/>
    <n v="3.7439999900925613E-3"/>
    <m/>
  </r>
  <r>
    <x v="40"/>
    <s v="48029"/>
    <s v="CALAVERAS PLANT"/>
    <n v="5617211"/>
    <n v="58498513"/>
    <s v="3611_B_2"/>
    <x v="0"/>
    <x v="0"/>
    <n v="142.6"/>
    <n v="141.85064059999999"/>
    <n v="141.85052011099901"/>
    <n v="-1.2048900097738624E-4"/>
    <m/>
  </r>
  <r>
    <x v="40"/>
    <s v="48029"/>
    <s v="CALAVERAS PLANT"/>
    <n v="5617211"/>
    <n v="58498513"/>
    <s v="3611_B_2"/>
    <x v="0"/>
    <x v="1"/>
    <n v="0.9"/>
    <n v="0.91405328350000004"/>
    <n v="0.91405352233199999"/>
    <n v="2.3883199995466953E-7"/>
    <m/>
  </r>
  <r>
    <x v="40"/>
    <s v="48029"/>
    <s v="CALAVERAS PLANT"/>
    <n v="5617211"/>
    <n v="69929313"/>
    <s v="7097_B_BLR2"/>
    <x v="0"/>
    <x v="0"/>
    <n v="795.2"/>
    <n v="795.412375"/>
    <n v="795.41222690999996"/>
    <n v="-1.4809000003879191E-4"/>
    <m/>
  </r>
  <r>
    <x v="40"/>
    <s v="48029"/>
    <s v="CALAVERAS PLANT"/>
    <n v="5617211"/>
    <n v="69929313"/>
    <s v="7097_B_BLR2"/>
    <x v="0"/>
    <x v="1"/>
    <n v="150.9"/>
    <n v="150.66585939999999"/>
    <n v="150.66581783000001"/>
    <n v="-4.1569999979174099E-5"/>
    <m/>
  </r>
  <r>
    <x v="40"/>
    <s v="48029"/>
    <s v="LEON CREEK PLANT"/>
    <n v="3000111"/>
    <n v="69916713"/>
    <s v="3609_G_CGT1"/>
    <x v="0"/>
    <x v="0"/>
    <n v="2.1"/>
    <n v="1.9782159424999901"/>
    <n v="1.9782160580999999"/>
    <n v="1.1560000978683149E-7"/>
    <m/>
  </r>
  <r>
    <x v="40"/>
    <s v="48029"/>
    <s v="LEON CREEK PLANT"/>
    <n v="3000111"/>
    <n v="69916713"/>
    <s v="3609_G_CGT1"/>
    <x v="0"/>
    <x v="1"/>
    <n v="0.50860000000000005"/>
    <n v="5.085998915E-2"/>
    <n v="5.0859998910999897E-2"/>
    <n v="9.7609998972458811E-9"/>
    <m/>
  </r>
  <r>
    <x v="40"/>
    <s v="48029"/>
    <s v="LEON CREEK PLANT"/>
    <n v="3000111"/>
    <n v="69916813"/>
    <s v="3609_G_CGT2"/>
    <x v="0"/>
    <x v="0"/>
    <n v="2.2999999999999998"/>
    <n v="2.3316345214999998"/>
    <n v="2.3316335480000001"/>
    <n v="-9.7349999972351497E-7"/>
    <m/>
  </r>
  <r>
    <x v="40"/>
    <s v="48029"/>
    <s v="LEON CREEK PLANT"/>
    <n v="3000111"/>
    <n v="69916813"/>
    <s v="3609_G_CGT2"/>
    <x v="0"/>
    <x v="1"/>
    <n v="0.69220000000000004"/>
    <n v="6.9236480700000005E-2"/>
    <n v="6.9236501219999899E-2"/>
    <n v="2.0519999893719998E-8"/>
    <m/>
  </r>
  <r>
    <x v="40"/>
    <s v="48029"/>
    <s v="LEON CREEK PLANT"/>
    <n v="3000111"/>
    <n v="69916913"/>
    <s v="3609_G_CGT3"/>
    <x v="0"/>
    <x v="0"/>
    <n v="2.1"/>
    <n v="2.0734418945000002"/>
    <n v="2.07344150299999"/>
    <n v="-3.9150001018839475E-7"/>
    <m/>
  </r>
  <r>
    <x v="40"/>
    <s v="48029"/>
    <s v="LEON CREEK PLANT"/>
    <n v="3000111"/>
    <n v="69916913"/>
    <s v="3609_G_CGT3"/>
    <x v="0"/>
    <x v="1"/>
    <n v="0.55069999999999997"/>
    <n v="5.50825652999999E-2"/>
    <n v="5.5082501101099898E-2"/>
    <n v="-6.4198900001644077E-8"/>
    <m/>
  </r>
  <r>
    <x v="40"/>
    <s v="48029"/>
    <s v="LEON CREEK PLANT"/>
    <n v="3000111"/>
    <n v="69917013"/>
    <s v="3609_G_CGT4"/>
    <x v="0"/>
    <x v="0"/>
    <n v="1.9"/>
    <n v="1.9111445309999999"/>
    <n v="1.9111425362999901"/>
    <n v="-1.9947000098330392E-6"/>
    <m/>
  </r>
  <r>
    <x v="40"/>
    <s v="48029"/>
    <s v="LEON CREEK PLANT"/>
    <n v="3000111"/>
    <n v="69917013"/>
    <s v="3609_G_CGT4"/>
    <x v="0"/>
    <x v="1"/>
    <n v="0.59399999999999997"/>
    <n v="5.9411983500000001E-2"/>
    <n v="5.9412000711999903E-2"/>
    <n v="1.7211999901733943E-8"/>
    <m/>
  </r>
  <r>
    <x v="40"/>
    <s v="48029"/>
    <s v="VH BRAUNIG PLANT"/>
    <n v="5616511"/>
    <n v="21290013"/>
    <s v="3612_B_1"/>
    <x v="0"/>
    <x v="0"/>
    <n v="142.6"/>
    <n v="142.23421875"/>
    <n v="142.23418862"/>
    <n v="-3.0129999998962376E-5"/>
    <m/>
  </r>
  <r>
    <x v="40"/>
    <s v="48029"/>
    <s v="VH BRAUNIG PLANT"/>
    <n v="5616511"/>
    <n v="21290013"/>
    <s v="3612_B_1"/>
    <x v="0"/>
    <x v="1"/>
    <n v="0.5"/>
    <n v="0.46878491210000001"/>
    <n v="0.46878500951000002"/>
    <n v="9.741000001062261E-8"/>
    <m/>
  </r>
  <r>
    <x v="40"/>
    <s v="48029"/>
    <s v="VH BRAUNIG PLANT"/>
    <n v="5616511"/>
    <n v="21290213"/>
    <s v="7512_G_2"/>
    <x v="0"/>
    <x v="0"/>
    <n v="123.9"/>
    <n v="124.0385156"/>
    <n v="124.0383742201"/>
    <n v="-1.4137990000051559E-4"/>
    <m/>
  </r>
  <r>
    <x v="40"/>
    <s v="48029"/>
    <s v="VH BRAUNIG PLANT"/>
    <n v="5616511"/>
    <n v="21290213"/>
    <s v="7512_G_2"/>
    <x v="0"/>
    <x v="1"/>
    <n v="2.9"/>
    <n v="2.8078574220000001"/>
    <n v="2.8078700200000002"/>
    <n v="1.2598000000085818E-5"/>
    <m/>
  </r>
  <r>
    <x v="40"/>
    <s v="48029"/>
    <s v="VH BRAUNIG PLANT"/>
    <n v="5616511"/>
    <n v="21290313"/>
    <s v="7512_G_1"/>
    <x v="0"/>
    <x v="0"/>
    <n v="152.5"/>
    <n v="152.70746875"/>
    <n v="152.70747060999901"/>
    <n v="1.8599990028178581E-6"/>
    <m/>
  </r>
  <r>
    <x v="40"/>
    <s v="48029"/>
    <s v="VH BRAUNIG PLANT"/>
    <n v="5616511"/>
    <n v="21290313"/>
    <s v="7512_G_1"/>
    <x v="0"/>
    <x v="1"/>
    <n v="3.1"/>
    <n v="3.0217104489999902"/>
    <n v="3.0217041381009899"/>
    <n v="-6.3108990002724852E-6"/>
    <m/>
  </r>
  <r>
    <x v="40"/>
    <s v="48029"/>
    <s v="VH BRAUNIG PLANT"/>
    <n v="5616511"/>
    <n v="21290513"/>
    <s v="3612_B_2"/>
    <x v="0"/>
    <x v="0"/>
    <n v="120.5"/>
    <n v="120.3627422"/>
    <n v="120.36275715009999"/>
    <n v="1.495009999530339E-5"/>
    <m/>
  </r>
  <r>
    <x v="40"/>
    <s v="48029"/>
    <s v="VH BRAUNIG PLANT"/>
    <n v="5616511"/>
    <n v="21290513"/>
    <s v="3612_B_2"/>
    <x v="0"/>
    <x v="1"/>
    <n v="0.3"/>
    <n v="0.44461355589999901"/>
    <n v="0.44461350822200002"/>
    <n v="-4.7677998993300719E-8"/>
    <m/>
  </r>
  <r>
    <x v="40"/>
    <s v="48029"/>
    <s v="VH BRAUNIG PLANT"/>
    <n v="5616511"/>
    <n v="21290913"/>
    <s v="3612_B_3"/>
    <x v="0"/>
    <x v="0"/>
    <n v="238.3"/>
    <n v="238.370375"/>
    <n v="238.37023740999999"/>
    <n v="-1.3759000000845845E-4"/>
    <m/>
  </r>
  <r>
    <x v="40"/>
    <s v="48029"/>
    <s v="VH BRAUNIG PLANT"/>
    <n v="5616511"/>
    <n v="21290913"/>
    <s v="3612_B_3"/>
    <x v="0"/>
    <x v="1"/>
    <n v="0.2"/>
    <n v="1.2086090089999999"/>
    <n v="1.20860903119999"/>
    <n v="2.2199990068472175E-8"/>
    <m/>
  </r>
  <r>
    <x v="40"/>
    <s v="48029"/>
    <s v="VH BRAUNIG PLANT"/>
    <n v="5616511"/>
    <n v="91500713"/>
    <s v="3612_G_5"/>
    <x v="0"/>
    <x v="0"/>
    <n v="1.3"/>
    <n v="1.3359763185"/>
    <n v="1.335977008"/>
    <n v="6.8949999998402234E-7"/>
    <m/>
  </r>
  <r>
    <x v="40"/>
    <s v="48029"/>
    <s v="VH BRAUNIG PLANT"/>
    <n v="5616511"/>
    <n v="91500813"/>
    <s v="3612_G_6"/>
    <x v="0"/>
    <x v="0"/>
    <n v="1.4"/>
    <n v="1.424467041"/>
    <n v="1.4244690091999901"/>
    <n v="1.9681999900988956E-6"/>
    <m/>
  </r>
  <r>
    <x v="40"/>
    <s v="48029"/>
    <s v="VH BRAUNIG PLANT"/>
    <n v="5616511"/>
    <n v="91500913"/>
    <s v="3612_G_7"/>
    <x v="0"/>
    <x v="0"/>
    <n v="1"/>
    <n v="1.1591672364999901"/>
    <n v="1.15916650799999"/>
    <n v="-7.2850000010227234E-7"/>
    <m/>
  </r>
  <r>
    <x v="40"/>
    <s v="48029"/>
    <s v="VH BRAUNIG PLANT"/>
    <n v="5616511"/>
    <n v="91501013"/>
    <s v="3612_G_8"/>
    <x v="0"/>
    <x v="0"/>
    <n v="1.6"/>
    <n v="1.7318084714999999"/>
    <n v="1.7318105171"/>
    <n v="2.045600000055714E-6"/>
    <m/>
  </r>
  <r>
    <x v="40"/>
    <s v="48035"/>
    <s v="BOSQUE COUNTY POWER PLANT WHITNEY"/>
    <n v="5617311"/>
    <n v="21254813"/>
    <s v="55172_G_GT-3"/>
    <x v="0"/>
    <x v="0"/>
    <n v="130.994"/>
    <n v="131.4391406"/>
    <n v="131.43865109999999"/>
    <n v="-4.8950000001468652E-4"/>
    <m/>
  </r>
  <r>
    <x v="40"/>
    <s v="48035"/>
    <s v="BOSQUE COUNTY POWER PLANT WHITNEY"/>
    <n v="5617311"/>
    <n v="21254813"/>
    <s v="55172_G_GT-3"/>
    <x v="0"/>
    <x v="1"/>
    <n v="3.16"/>
    <n v="3.1559006350000001"/>
    <n v="3.1558855720099999"/>
    <n v="-1.5062990000203058E-5"/>
    <m/>
  </r>
  <r>
    <x v="40"/>
    <s v="48035"/>
    <s v="BOSQUE COUNTY POWER PLANT WHITNEY"/>
    <n v="5617311"/>
    <n v="21254913"/>
    <s v="55172_G_GT-1"/>
    <x v="0"/>
    <x v="0"/>
    <n v="53.080199999999998"/>
    <n v="52.823343749999999"/>
    <n v="52.823714750000001"/>
    <n v="3.7100000000123146E-4"/>
    <m/>
  </r>
  <r>
    <x v="40"/>
    <s v="48035"/>
    <s v="BOSQUE COUNTY POWER PLANT WHITNEY"/>
    <n v="5617311"/>
    <n v="21254913"/>
    <s v="55172_G_GT-1"/>
    <x v="0"/>
    <x v="1"/>
    <n v="3.25"/>
    <n v="3.2378483884999998"/>
    <n v="3.237846078"/>
    <n v="-2.3104999997691777E-6"/>
    <m/>
  </r>
  <r>
    <x v="40"/>
    <s v="48035"/>
    <s v="BOSQUE COUNTY POWER PLANT WHITNEY"/>
    <n v="5617311"/>
    <n v="21255113"/>
    <s v="55172_G_GT-2"/>
    <x v="0"/>
    <x v="0"/>
    <n v="55.064799999999998"/>
    <n v="54.2594961"/>
    <n v="54.259682599999998"/>
    <n v="1.8649999999809097E-4"/>
    <m/>
  </r>
  <r>
    <x v="40"/>
    <s v="48035"/>
    <s v="BOSQUE COUNTY POWER PLANT WHITNEY"/>
    <n v="5617311"/>
    <n v="21255113"/>
    <s v="55172_G_GT-2"/>
    <x v="0"/>
    <x v="1"/>
    <n v="3.32"/>
    <n v="3.3058464354999999"/>
    <n v="3.3058410432000001"/>
    <n v="-5.3922999998512466E-6"/>
    <m/>
  </r>
  <r>
    <x v="40"/>
    <s v="48039"/>
    <s v="DOW TEXAS OPERATIONS FREEPORT"/>
    <n v="5632711"/>
    <n v="69997613"/>
    <s v="56152_G_CTG1"/>
    <x v="1"/>
    <x v="0"/>
    <n v="57.357900000000001"/>
    <m/>
    <n v="57.515033399999602"/>
    <n v="0.15713339999960141"/>
    <m/>
  </r>
  <r>
    <x v="40"/>
    <s v="48039"/>
    <s v="DOW TEXAS OPERATIONS FREEPORT"/>
    <n v="5632711"/>
    <n v="69997613"/>
    <s v="56152_G_CTG1"/>
    <x v="1"/>
    <x v="1"/>
    <n v="0.54720000000000002"/>
    <m/>
    <n v="0.54869951400000005"/>
    <n v="1.4995140000000351E-3"/>
    <m/>
  </r>
  <r>
    <x v="40"/>
    <s v="48039"/>
    <s v="OYSTER CREEK COGENERATION POWER UNIT 8"/>
    <n v="4897811"/>
    <n v="29105413"/>
    <s v="54676_G_G83"/>
    <x v="0"/>
    <x v="0"/>
    <n v="89.664000000000001"/>
    <m/>
    <n v="89.909693400000407"/>
    <n v="0.2456934000004054"/>
    <m/>
  </r>
  <r>
    <x v="40"/>
    <s v="48039"/>
    <s v="OYSTER CREEK COGENERATION POWER UNIT 8"/>
    <n v="4897811"/>
    <n v="29105413"/>
    <s v="54676_G_G83"/>
    <x v="0"/>
    <x v="1"/>
    <n v="0.38440000000000002"/>
    <m/>
    <n v="0.38545326599999702"/>
    <n v="1.0532659999969995E-3"/>
    <m/>
  </r>
  <r>
    <x v="40"/>
    <s v="48039"/>
    <s v="OYSTER CREEK COGENERATION POWER UNIT 8"/>
    <n v="4897811"/>
    <n v="29106013"/>
    <s v="54676_G_G82"/>
    <x v="0"/>
    <x v="0"/>
    <n v="102.529"/>
    <m/>
    <n v="102.8099124"/>
    <n v="0.28091240000000539"/>
    <m/>
  </r>
  <r>
    <x v="40"/>
    <s v="48039"/>
    <s v="OYSTER CREEK COGENERATION POWER UNIT 8"/>
    <n v="4897811"/>
    <n v="29106013"/>
    <s v="54676_G_G82"/>
    <x v="0"/>
    <x v="1"/>
    <n v="0.38840000000000002"/>
    <m/>
    <n v="0.38946389399999698"/>
    <n v="1.0638939999969566E-3"/>
    <m/>
  </r>
  <r>
    <x v="40"/>
    <s v="48039"/>
    <s v="OYSTER CREEK COGENERATION POWER UNIT 8"/>
    <n v="4897811"/>
    <n v="29106113"/>
    <s v="54676_G_G81"/>
    <x v="0"/>
    <x v="0"/>
    <n v="93.450500000000005"/>
    <m/>
    <n v="93.706504200000495"/>
    <n v="0.25600420000048985"/>
    <m/>
  </r>
  <r>
    <x v="40"/>
    <s v="48039"/>
    <s v="OYSTER CREEK COGENERATION POWER UNIT 8"/>
    <n v="4897811"/>
    <n v="29106113"/>
    <s v="54676_G_G81"/>
    <x v="0"/>
    <x v="1"/>
    <n v="0.40629999999999999"/>
    <m/>
    <n v="0.407413265999998"/>
    <n v="1.1132659999980032E-3"/>
    <m/>
  </r>
  <r>
    <x v="40"/>
    <s v="48039"/>
    <s v="SWEENY COGENERATION FACILITY"/>
    <n v="5632311"/>
    <n v="21217913"/>
    <s v="55015_G_GEN4"/>
    <x v="0"/>
    <x v="0"/>
    <n v="70.040000000000006"/>
    <n v="91.641234400000002"/>
    <n v="91.641459869999807"/>
    <n v="2.2546999980477267E-4"/>
    <m/>
  </r>
  <r>
    <x v="40"/>
    <s v="48039"/>
    <s v="SWEENY COGENERATION FACILITY"/>
    <n v="5632311"/>
    <n v="21217913"/>
    <s v="55015_G_GEN4"/>
    <x v="0"/>
    <x v="1"/>
    <n v="2.3199999999999998"/>
    <n v="3.1900339354999998"/>
    <n v="3.1900371750000001"/>
    <n v="3.2395000002516383E-6"/>
    <m/>
  </r>
  <r>
    <x v="40"/>
    <s v="48039"/>
    <s v="SWEENY COGENERATION FACILITY"/>
    <n v="5632311"/>
    <n v="21218313"/>
    <s v="55015_G_GEN3"/>
    <x v="0"/>
    <x v="0"/>
    <n v="95.99"/>
    <n v="118.4608125"/>
    <n v="118.46075639999999"/>
    <n v="-5.6100000008996176E-5"/>
    <m/>
  </r>
  <r>
    <x v="40"/>
    <s v="48039"/>
    <s v="SWEENY COGENERATION FACILITY"/>
    <n v="5632311"/>
    <n v="21218313"/>
    <s v="55015_G_GEN3"/>
    <x v="0"/>
    <x v="1"/>
    <n v="2.0699999999999998"/>
    <n v="2.7691074219999998"/>
    <n v="2.7691035519999998"/>
    <n v="-3.8700000000169155E-6"/>
    <m/>
  </r>
  <r>
    <x v="40"/>
    <s v="48039"/>
    <s v="SWEENY COGENERATION FACILITY"/>
    <n v="5632311"/>
    <n v="21218413"/>
    <s v="55015_G_GEN1"/>
    <x v="0"/>
    <x v="0"/>
    <n v="136.91"/>
    <n v="182.1815469"/>
    <n v="182.18150940999899"/>
    <n v="-3.7490001005835438E-5"/>
    <m/>
  </r>
  <r>
    <x v="40"/>
    <s v="48039"/>
    <s v="SWEENY COGENERATION FACILITY"/>
    <n v="5632311"/>
    <n v="21218413"/>
    <s v="55015_G_GEN1"/>
    <x v="0"/>
    <x v="1"/>
    <n v="2.29"/>
    <n v="3.6185239259999999"/>
    <n v="3.618527125"/>
    <n v="3.1990000000092778E-6"/>
    <m/>
  </r>
  <r>
    <x v="40"/>
    <s v="48039"/>
    <s v="SWEENY COGENERATION FACILITY"/>
    <n v="5632311"/>
    <n v="21218713"/>
    <s v="55015_G_GEN2"/>
    <x v="0"/>
    <x v="0"/>
    <n v="66.22"/>
    <n v="85.185187499999998"/>
    <n v="85.184982019999893"/>
    <n v="-2.0548000010478518E-4"/>
    <m/>
  </r>
  <r>
    <x v="40"/>
    <s v="48039"/>
    <s v="SWEENY COGENERATION FACILITY"/>
    <n v="5632311"/>
    <n v="21218713"/>
    <s v="55015_G_GEN2"/>
    <x v="0"/>
    <x v="1"/>
    <n v="2.54"/>
    <n v="3.9025576169999998"/>
    <n v="3.9025685069999998"/>
    <n v="1.0889999999985633E-5"/>
    <m/>
  </r>
  <r>
    <x v="40"/>
    <s v="48041"/>
    <s v="ATKINS POWER STATION"/>
    <n v="6598311"/>
    <n v="17346513"/>
    <s v="3561_G_7"/>
    <x v="1"/>
    <x v="0"/>
    <n v="1.5149999999999999"/>
    <m/>
    <n v="1.5153463485200001"/>
    <n v="3.4634852000015037E-4"/>
    <m/>
  </r>
  <r>
    <x v="40"/>
    <s v="48041"/>
    <s v="ATKINS POWER STATION"/>
    <n v="6598311"/>
    <n v="17346513"/>
    <s v="3561_G_7"/>
    <x v="1"/>
    <x v="1"/>
    <n v="1.61E-2"/>
    <m/>
    <n v="1.61036820857E-2"/>
    <n v="3.6820857000005591E-6"/>
    <m/>
  </r>
  <r>
    <x v="40"/>
    <s v="48041"/>
    <s v="ROLAND C DANSBY POWER PLANT"/>
    <n v="6599611"/>
    <n v="17311313"/>
    <s v="6243_B_1"/>
    <x v="0"/>
    <x v="0"/>
    <n v="74.099999999999895"/>
    <n v="73.794968749999995"/>
    <n v="73.794951699999899"/>
    <n v="-1.7050000096219264E-5"/>
    <m/>
  </r>
  <r>
    <x v="40"/>
    <s v="48041"/>
    <s v="ROLAND C DANSBY POWER PLANT"/>
    <n v="6599611"/>
    <n v="17311313"/>
    <s v="6243_B_1"/>
    <x v="0"/>
    <x v="1"/>
    <n v="0.4"/>
    <n v="0.48440853880000001"/>
    <n v="0.48440880660199997"/>
    <n v="2.6780199996467857E-7"/>
    <m/>
  </r>
  <r>
    <x v="40"/>
    <s v="48041"/>
    <s v="ROLAND C DANSBY POWER PLANT"/>
    <n v="6599611"/>
    <n v="70051913"/>
    <s v="6243_G_2"/>
    <x v="0"/>
    <x v="0"/>
    <n v="1.2"/>
    <n v="1.1716031494999899"/>
    <n v="1.1716017080100001"/>
    <n v="-1.4414899898174127E-6"/>
    <m/>
  </r>
  <r>
    <x v="40"/>
    <s v="48041"/>
    <s v="ROLAND C DANSBY POWER PLANT"/>
    <n v="6599611"/>
    <n v="92041813"/>
    <s v="6243_G_3"/>
    <x v="0"/>
    <x v="0"/>
    <n v="1.9"/>
    <n v="1.8965865479999999"/>
    <n v="1.896585006"/>
    <n v="-1.5419999999100042E-6"/>
    <m/>
  </r>
  <r>
    <x v="40"/>
    <s v="48041"/>
    <s v="TEXAS A &amp; M UNIVERSITY"/>
    <n v="6584511"/>
    <n v="99161313"/>
    <s v="58151_G_GTG01"/>
    <x v="1"/>
    <x v="0"/>
    <n v="5.64"/>
    <m/>
    <n v="5.6554503000000302"/>
    <n v="1.5450300000030559E-2"/>
    <m/>
  </r>
  <r>
    <x v="40"/>
    <s v="48041"/>
    <s v="TEXAS A &amp; M UNIVERSITY"/>
    <n v="6584511"/>
    <n v="99161313"/>
    <s v="58151_G_GTG01"/>
    <x v="1"/>
    <x v="1"/>
    <n v="10.88"/>
    <m/>
    <n v="10.909812180000101"/>
    <n v="2.9812180000099886E-2"/>
    <m/>
  </r>
  <r>
    <x v="40"/>
    <s v="48057"/>
    <s v="FORMOSA POINT COMFORT PLANT"/>
    <n v="5633411"/>
    <n v="20794513"/>
    <s v="10554_G_TBG1"/>
    <x v="1"/>
    <x v="0"/>
    <n v="279.77999999999997"/>
    <m/>
    <n v="280.54653960000098"/>
    <n v="0.76653960000101051"/>
    <m/>
  </r>
  <r>
    <x v="40"/>
    <s v="48057"/>
    <s v="FORMOSA POINT COMFORT PLANT"/>
    <n v="5633411"/>
    <n v="20794713"/>
    <s v="10554_G_TBG3"/>
    <x v="1"/>
    <x v="0"/>
    <n v="299.45999999999998"/>
    <m/>
    <n v="300.28041780000001"/>
    <n v="0.82041780000002973"/>
    <m/>
  </r>
  <r>
    <x v="40"/>
    <s v="48057"/>
    <s v="FORMOSA POINT COMFORT PLANT"/>
    <n v="5633411"/>
    <n v="20794713"/>
    <s v="10554_G_TBG3"/>
    <x v="1"/>
    <x v="1"/>
    <n v="0.83999999999999897"/>
    <m/>
    <n v="0.84230105399999899"/>
    <n v="2.3010540000000246E-3"/>
    <m/>
  </r>
  <r>
    <x v="40"/>
    <s v="48057"/>
    <s v="FORMOSA POINT COMFORT PLANT"/>
    <n v="5633411"/>
    <n v="20803913"/>
    <s v="10554_G_TBG2"/>
    <x v="1"/>
    <x v="0"/>
    <n v="307.23"/>
    <m/>
    <n v="308.071679399998"/>
    <n v="0.84167939999798591"/>
    <m/>
  </r>
  <r>
    <x v="40"/>
    <s v="48057"/>
    <s v="FORMOSA POINT COMFORT PLANT"/>
    <n v="5633411"/>
    <n v="20803913"/>
    <s v="10554_G_TBG2"/>
    <x v="1"/>
    <x v="1"/>
    <n v="1.36"/>
    <m/>
    <n v="1.3637262479999901"/>
    <n v="3.7262479999899956E-3"/>
    <m/>
  </r>
  <r>
    <x v="40"/>
    <s v="48057"/>
    <s v="FORMOSA POINT COMFORT PLANT"/>
    <n v="5633411"/>
    <n v="20806213"/>
    <s v="10554_G_TBG4"/>
    <x v="1"/>
    <x v="0"/>
    <n v="191.08"/>
    <m/>
    <n v="191.6035254"/>
    <n v="0.52352539999998271"/>
    <m/>
  </r>
  <r>
    <x v="40"/>
    <s v="48057"/>
    <s v="FORMOSA POINT COMFORT PLANT"/>
    <n v="5633411"/>
    <n v="20806213"/>
    <s v="10554_G_TBG4"/>
    <x v="1"/>
    <x v="1"/>
    <n v="0.48"/>
    <m/>
    <n v="0.481314887999996"/>
    <n v="1.3148879999960172E-3"/>
    <m/>
  </r>
  <r>
    <x v="40"/>
    <s v="48057"/>
    <s v="FORMOSA POINT COMFORT PLANT"/>
    <n v="5633411"/>
    <n v="20806313"/>
    <s v="10554_G_TBG5"/>
    <x v="1"/>
    <x v="0"/>
    <n v="222.49"/>
    <m/>
    <n v="223.09950900000101"/>
    <n v="0.6095090000009975"/>
    <m/>
  </r>
  <r>
    <x v="40"/>
    <s v="48057"/>
    <s v="FORMOSA POINT COMFORT PLANT"/>
    <n v="5633411"/>
    <n v="20806313"/>
    <s v="10554_G_TBG5"/>
    <x v="1"/>
    <x v="1"/>
    <n v="0.36"/>
    <m/>
    <n v="0.36098634900000098"/>
    <n v="9.8634900000099668E-4"/>
    <m/>
  </r>
  <r>
    <x v="40"/>
    <s v="48057"/>
    <s v="FORMOSA POINT COMFORT PLANT"/>
    <n v="5633411"/>
    <n v="20806413"/>
    <s v="10554_G_BO3"/>
    <x v="1"/>
    <x v="0"/>
    <n v="7.3899999999999899"/>
    <m/>
    <n v="7.4102446200000296"/>
    <n v="2.0244620000039681E-2"/>
    <m/>
  </r>
  <r>
    <x v="40"/>
    <s v="48057"/>
    <s v="FORMOSA POINT COMFORT PLANT"/>
    <n v="5633411"/>
    <n v="20806413"/>
    <s v="10554_G_BO3"/>
    <x v="1"/>
    <x v="1"/>
    <n v="0.08"/>
    <m/>
    <n v="8.0219184599999702E-2"/>
    <n v="2.1918459999969997E-4"/>
    <m/>
  </r>
  <r>
    <x v="40"/>
    <s v="48057"/>
    <s v="FORMOSA POINT COMFORT PLANT"/>
    <n v="5633411"/>
    <n v="70061913"/>
    <s v="10554_G_TBG6"/>
    <x v="1"/>
    <x v="0"/>
    <n v="46.14"/>
    <m/>
    <n v="46.2663894000003"/>
    <n v="0.12638940000029919"/>
    <m/>
  </r>
  <r>
    <x v="40"/>
    <s v="48057"/>
    <s v="FORMOSA POINT COMFORT PLANT"/>
    <n v="5633411"/>
    <n v="70061913"/>
    <s v="10554_G_TBG6"/>
    <x v="1"/>
    <x v="1"/>
    <n v="1.28"/>
    <m/>
    <n v="1.2835067339999999"/>
    <n v="3.5067339999999003E-3"/>
    <m/>
  </r>
  <r>
    <x v="40"/>
    <s v="48057"/>
    <s v="FORMOSA POINT COMFORT PLANT"/>
    <n v="5633411"/>
    <n v="99164013"/>
    <s v="56708_B_H1101"/>
    <x v="1"/>
    <x v="0"/>
    <n v="69.081999999999994"/>
    <m/>
    <n v="69.230935299999899"/>
    <n v="0.14893529999990562"/>
    <m/>
  </r>
  <r>
    <x v="40"/>
    <s v="48057"/>
    <s v="FORMOSA POINT COMFORT PLANT"/>
    <n v="5633411"/>
    <n v="99164013"/>
    <s v="56708_B_H1101"/>
    <x v="1"/>
    <x v="1"/>
    <n v="0.14199999999999999"/>
    <m/>
    <n v="0.14230614359999999"/>
    <n v="3.0614360000000285E-4"/>
    <m/>
  </r>
  <r>
    <x v="40"/>
    <s v="48057"/>
    <s v="FORMOSA POINT COMFORT PLANT"/>
    <n v="5633411"/>
    <n v="99164113"/>
    <s v="56708_B_H1201"/>
    <x v="1"/>
    <x v="0"/>
    <n v="124.027"/>
    <m/>
    <n v="124.29439170000001"/>
    <n v="0.26739170000000456"/>
    <m/>
  </r>
  <r>
    <x v="40"/>
    <s v="48057"/>
    <s v="FORMOSA POINT COMFORT PLANT"/>
    <n v="5633411"/>
    <n v="99164113"/>
    <s v="56708_B_H1201"/>
    <x v="1"/>
    <x v="1"/>
    <n v="1.804"/>
    <m/>
    <n v="1.8078892879999899"/>
    <n v="3.8892879999898877E-3"/>
    <m/>
  </r>
  <r>
    <x v="40"/>
    <s v="48057"/>
    <s v="SEADRIFT COKE LP"/>
    <n v="5633011"/>
    <n v="20889913"/>
    <s v="10167_G_GEN1"/>
    <x v="1"/>
    <x v="0"/>
    <n v="147.12"/>
    <m/>
    <n v="147.52310759999901"/>
    <n v="0.4031075999990037"/>
    <m/>
  </r>
  <r>
    <x v="40"/>
    <s v="48057"/>
    <s v="SEADRIFT COKE LP"/>
    <n v="5633011"/>
    <n v="20889913"/>
    <s v="10167_G_GEN1"/>
    <x v="1"/>
    <x v="1"/>
    <n v="419.34"/>
    <m/>
    <n v="420.48898200000298"/>
    <n v="1.1489820000030022"/>
    <m/>
  </r>
  <r>
    <x v="40"/>
    <s v="48057"/>
    <s v="SEADRIFT PLANT"/>
    <n v="5846511"/>
    <n v="22434313"/>
    <s v="50150_G_GE11"/>
    <x v="1"/>
    <x v="0"/>
    <n v="45.102899999999998"/>
    <m/>
    <n v="45.226473600000297"/>
    <n v="0.12357360000029871"/>
    <m/>
  </r>
  <r>
    <x v="40"/>
    <s v="48057"/>
    <s v="SEADRIFT PLANT"/>
    <n v="5846511"/>
    <n v="22455413"/>
    <s v="50150_G_GEN8"/>
    <x v="1"/>
    <x v="0"/>
    <n v="177.20599999999899"/>
    <m/>
    <n v="177.6914262"/>
    <n v="0.48542620000100101"/>
    <m/>
  </r>
  <r>
    <x v="40"/>
    <s v="48057"/>
    <s v="SEADRIFT PLANT"/>
    <n v="5846511"/>
    <n v="22455513"/>
    <s v="50150_G_GEN6"/>
    <x v="1"/>
    <x v="0"/>
    <n v="69.120699999999999"/>
    <m/>
    <n v="69.314289029999998"/>
    <n v="0.19358902999999827"/>
    <m/>
  </r>
  <r>
    <x v="40"/>
    <s v="48061"/>
    <s v="SILAS RAY POWER PLANT"/>
    <n v="6493311"/>
    <n v="17568213"/>
    <s v="3559_G_9"/>
    <x v="0"/>
    <x v="0"/>
    <n v="21.3"/>
    <n v="21.218656249999999"/>
    <n v="21.218681113300001"/>
    <n v="2.4863300001953803E-5"/>
    <m/>
  </r>
  <r>
    <x v="40"/>
    <s v="48061"/>
    <s v="SILAS RAY POWER PLANT"/>
    <n v="6493311"/>
    <n v="17568213"/>
    <s v="3559_G_9"/>
    <x v="0"/>
    <x v="1"/>
    <n v="0.2"/>
    <n v="0.21382325745"/>
    <n v="0.21382299990299999"/>
    <n v="-2.5754700000435449E-7"/>
    <m/>
  </r>
  <r>
    <x v="40"/>
    <s v="48061"/>
    <s v="SILAS RAY POWER PLANT"/>
    <n v="6493311"/>
    <n v="70106813"/>
    <s v="3559_G_10"/>
    <x v="0"/>
    <x v="0"/>
    <n v="2.2000000000000002"/>
    <n v="2.1995671385"/>
    <n v="2.1995675180009999"/>
    <n v="3.7950099995853748E-7"/>
    <m/>
  </r>
  <r>
    <x v="40"/>
    <s v="48061"/>
    <s v="SILAS RAY POWER PLANT"/>
    <n v="6493311"/>
    <n v="70106813"/>
    <s v="3559_G_10"/>
    <x v="0"/>
    <x v="1"/>
    <n v="0.1"/>
    <n v="0.11238840485"/>
    <n v="0.11238850402009901"/>
    <n v="9.9170099007728219E-8"/>
    <m/>
  </r>
  <r>
    <x v="40"/>
    <s v="48071"/>
    <s v="BAYTOWN COGENERATION"/>
    <n v="5729111"/>
    <n v="21966013"/>
    <s v="55327_G_CTG3"/>
    <x v="0"/>
    <x v="0"/>
    <n v="57.965200000000003"/>
    <n v="61.57258985"/>
    <n v="61.572524190000003"/>
    <n v="-6.5659999997080831E-5"/>
    <m/>
  </r>
  <r>
    <x v="40"/>
    <s v="48071"/>
    <s v="BAYTOWN COGENERATION"/>
    <n v="5729111"/>
    <n v="21966013"/>
    <s v="55327_G_CTG3"/>
    <x v="0"/>
    <x v="1"/>
    <n v="3.51"/>
    <n v="3.4995153810000001"/>
    <n v="3.4995080171000001"/>
    <n v="-7.3639000000014221E-6"/>
    <m/>
  </r>
  <r>
    <x v="40"/>
    <s v="48071"/>
    <s v="BAYTOWN COGENERATION"/>
    <n v="5729111"/>
    <n v="21966113"/>
    <s v="55327_G_CTG1"/>
    <x v="0"/>
    <x v="0"/>
    <n v="64.107699999999994"/>
    <n v="63.651425799999998"/>
    <n v="63.651662510999998"/>
    <n v="2.3671099999944545E-4"/>
    <m/>
  </r>
  <r>
    <x v="40"/>
    <s v="48071"/>
    <s v="BAYTOWN COGENERATION"/>
    <n v="5729111"/>
    <n v="21966113"/>
    <s v="55327_G_CTG1"/>
    <x v="0"/>
    <x v="1"/>
    <n v="3.64"/>
    <n v="3.6478872070000001"/>
    <n v="3.6478790050000001"/>
    <n v="-8.2020000000682103E-6"/>
    <m/>
  </r>
  <r>
    <x v="40"/>
    <s v="48071"/>
    <s v="BAYTOWN COGENERATION"/>
    <n v="5729111"/>
    <n v="21966213"/>
    <s v="55327_G_CTG2"/>
    <x v="0"/>
    <x v="0"/>
    <n v="58.777299999999997"/>
    <n v="61.659656249999998"/>
    <n v="61.659288569999902"/>
    <n v="-3.6768000009601565E-4"/>
    <m/>
  </r>
  <r>
    <x v="40"/>
    <s v="48071"/>
    <s v="BAYTOWN COGENERATION"/>
    <n v="5729111"/>
    <n v="21966213"/>
    <s v="55327_G_CTG2"/>
    <x v="0"/>
    <x v="1"/>
    <n v="3.43"/>
    <n v="3.4331970214999998"/>
    <n v="3.4331950221"/>
    <n v="-1.9993999997858225E-6"/>
    <m/>
  </r>
  <r>
    <x v="40"/>
    <s v="48071"/>
    <s v="CEDAR BAYOU GEN STATION"/>
    <n v="5847411"/>
    <n v="22331913"/>
    <s v="3460_B_CBY2"/>
    <x v="0"/>
    <x v="0"/>
    <n v="271.75700000000001"/>
    <n v="271.73965625"/>
    <n v="271.73954861999903"/>
    <n v="-1.0763000096858377E-4"/>
    <m/>
  </r>
  <r>
    <x v="40"/>
    <s v="48071"/>
    <s v="CEDAR BAYOU GEN STATION"/>
    <n v="5847411"/>
    <n v="22331913"/>
    <s v="3460_B_CBY2"/>
    <x v="0"/>
    <x v="1"/>
    <n v="2.1938"/>
    <n v="2.2051679690000001"/>
    <n v="2.2051710109999898"/>
    <n v="3.0419999896835748E-6"/>
    <m/>
  </r>
  <r>
    <x v="40"/>
    <s v="48071"/>
    <s v="CEDAR BAYOU GEN STATION"/>
    <n v="5847411"/>
    <n v="22332113"/>
    <s v="3460_B_CBY1"/>
    <x v="0"/>
    <x v="0"/>
    <n v="181.982"/>
    <n v="183.00801559999999"/>
    <n v="183.00807459999999"/>
    <n v="5.8999999993147867E-5"/>
    <m/>
  </r>
  <r>
    <x v="40"/>
    <s v="48071"/>
    <s v="CEDAR BAYOU GEN STATION"/>
    <n v="5847411"/>
    <n v="22332113"/>
    <s v="3460_B_CBY1"/>
    <x v="0"/>
    <x v="1"/>
    <n v="2.1034999999999999"/>
    <n v="2.1144460450000002"/>
    <n v="2.1144450131999899"/>
    <n v="-1.0318000103204383E-6"/>
    <m/>
  </r>
  <r>
    <x v="40"/>
    <s v="48071"/>
    <s v="CEDAR BAYOU GEN STATION"/>
    <n v="5847411"/>
    <n v="70141113"/>
    <s v="56806_G_41"/>
    <x v="0"/>
    <x v="0"/>
    <n v="35.985399999999998"/>
    <n v="36.203253904999997"/>
    <n v="36.203323101000002"/>
    <n v="6.9196000005433689E-5"/>
    <m/>
  </r>
  <r>
    <x v="40"/>
    <s v="48071"/>
    <s v="CEDAR BAYOU GEN STATION"/>
    <n v="5847411"/>
    <n v="70141113"/>
    <s v="56806_G_41"/>
    <x v="0"/>
    <x v="1"/>
    <n v="1.5478000000000001"/>
    <n v="1.5476502685"/>
    <n v="1.54764902869999"/>
    <n v="-1.2398000099889117E-6"/>
    <m/>
  </r>
  <r>
    <x v="40"/>
    <s v="48071"/>
    <s v="CEDAR BAYOU GEN STATION"/>
    <n v="5847411"/>
    <n v="70141213"/>
    <s v="56806_G_42"/>
    <x v="0"/>
    <x v="0"/>
    <n v="31.325199999999999"/>
    <n v="31.4761484399999"/>
    <n v="31.476136699999898"/>
    <n v="-1.1740000001481121E-5"/>
    <m/>
  </r>
  <r>
    <x v="40"/>
    <s v="48071"/>
    <s v="CEDAR BAYOU GEN STATION"/>
    <n v="5847411"/>
    <n v="70141213"/>
    <s v="56806_G_42"/>
    <x v="0"/>
    <x v="1"/>
    <n v="1.2701"/>
    <n v="1.269916992"/>
    <n v="1.2699165312"/>
    <n v="-4.6079999993509091E-7"/>
    <m/>
  </r>
  <r>
    <x v="40"/>
    <s v="48073"/>
    <s v="STRYKER CREEK ELECTRIC STATION"/>
    <n v="5729511"/>
    <n v="21907613"/>
    <s v="3504_B_1"/>
    <x v="0"/>
    <x v="0"/>
    <n v="12.22"/>
    <n v="12.219331055"/>
    <n v="12.2193309201999"/>
    <n v="-1.3480009997124398E-7"/>
    <m/>
  </r>
  <r>
    <x v="40"/>
    <s v="48073"/>
    <s v="STRYKER CREEK ELECTRIC STATION"/>
    <n v="5729511"/>
    <n v="21907613"/>
    <s v="3504_B_1"/>
    <x v="0"/>
    <x v="1"/>
    <n v="4.5999999999999999E-2"/>
    <n v="4.5957988739999997E-2"/>
    <n v="4.5958000021999998E-2"/>
    <n v="1.1282000000889525E-8"/>
    <m/>
  </r>
  <r>
    <x v="40"/>
    <s v="48073"/>
    <s v="STRYKER CREEK ELECTRIC STATION"/>
    <n v="5729511"/>
    <n v="21907713"/>
    <s v="3504_G_D5"/>
    <x v="1"/>
    <x v="0"/>
    <n v="0.50780000000000003"/>
    <m/>
    <n v="0.50857499201220002"/>
    <n v="7.7499201219999314E-4"/>
    <m/>
  </r>
  <r>
    <x v="40"/>
    <s v="48073"/>
    <s v="STRYKER CREEK ELECTRIC STATION"/>
    <n v="5729511"/>
    <n v="21907713"/>
    <s v="3504_G_D5"/>
    <x v="1"/>
    <x v="1"/>
    <n v="4.9200000000000001E-2"/>
    <m/>
    <n v="4.9275085301640001E-2"/>
    <n v="7.5085301640000213E-5"/>
    <m/>
  </r>
  <r>
    <x v="40"/>
    <s v="48073"/>
    <s v="STRYKER CREEK ELECTRIC STATION"/>
    <n v="5729511"/>
    <n v="21907813"/>
    <s v="3504_G_D4"/>
    <x v="1"/>
    <x v="0"/>
    <n v="0.36509999999999998"/>
    <m/>
    <n v="0.36565719166790001"/>
    <n v="5.571916679000255E-4"/>
    <m/>
  </r>
  <r>
    <x v="40"/>
    <s v="48073"/>
    <s v="STRYKER CREEK ELECTRIC STATION"/>
    <n v="5729511"/>
    <n v="21907813"/>
    <s v="3504_G_D4"/>
    <x v="1"/>
    <x v="1"/>
    <n v="5.11E-2"/>
    <m/>
    <n v="5.1177985558889999E-2"/>
    <n v="7.7985558889999418E-5"/>
    <m/>
  </r>
  <r>
    <x v="40"/>
    <s v="48073"/>
    <s v="STRYKER CREEK ELECTRIC STATION"/>
    <n v="5729511"/>
    <n v="21907913"/>
    <s v="3504_G_D3"/>
    <x v="1"/>
    <x v="0"/>
    <n v="0.3821"/>
    <m/>
    <n v="0.38268313573820001"/>
    <n v="5.8313573820001352E-4"/>
    <m/>
  </r>
  <r>
    <x v="40"/>
    <s v="48073"/>
    <s v="STRYKER CREEK ELECTRIC STATION"/>
    <n v="5729511"/>
    <n v="21907913"/>
    <s v="3504_G_D3"/>
    <x v="1"/>
    <x v="1"/>
    <n v="5.3499999999999999E-2"/>
    <m/>
    <n v="5.3581649258389999E-2"/>
    <n v="8.1649258389999979E-5"/>
    <m/>
  </r>
  <r>
    <x v="40"/>
    <s v="48073"/>
    <s v="STRYKER CREEK ELECTRIC STATION"/>
    <n v="5729511"/>
    <n v="21908013"/>
    <s v="3504_G_D2"/>
    <x v="1"/>
    <x v="0"/>
    <n v="0.3523"/>
    <m/>
    <n v="0.35283766591339999"/>
    <n v="5.3766591339998726E-4"/>
    <m/>
  </r>
  <r>
    <x v="40"/>
    <s v="48073"/>
    <s v="STRYKER CREEK ELECTRIC STATION"/>
    <n v="5729511"/>
    <n v="21908013"/>
    <s v="3504_G_D2"/>
    <x v="1"/>
    <x v="1"/>
    <n v="4.9299999999999997E-2"/>
    <m/>
    <n v="4.9375240983759998E-2"/>
    <n v="7.5240983760001268E-5"/>
    <m/>
  </r>
  <r>
    <x v="40"/>
    <s v="48073"/>
    <s v="STRYKER CREEK ELECTRIC STATION"/>
    <n v="5729511"/>
    <n v="21908113"/>
    <s v="3504_B_2"/>
    <x v="0"/>
    <x v="0"/>
    <n v="62.006999999999998"/>
    <n v="62.0064414"/>
    <n v="62.006406906599999"/>
    <n v="-3.4493400001167629E-5"/>
    <m/>
  </r>
  <r>
    <x v="40"/>
    <s v="48073"/>
    <s v="STRYKER CREEK ELECTRIC STATION"/>
    <n v="5729511"/>
    <n v="21908113"/>
    <s v="3504_B_2"/>
    <x v="0"/>
    <x v="1"/>
    <n v="0.48499999999999999"/>
    <n v="0.48200598145000001"/>
    <n v="0.4820060008"/>
    <n v="1.9349999991202793E-8"/>
    <m/>
  </r>
  <r>
    <x v="40"/>
    <s v="48073"/>
    <s v="STRYKER CREEK ELECTRIC STATION"/>
    <n v="5729511"/>
    <n v="21908213"/>
    <s v="3504_G_D1"/>
    <x v="1"/>
    <x v="0"/>
    <n v="0.22470000000000001"/>
    <m/>
    <n v="0.22504294244067999"/>
    <n v="3.4294244067997748E-4"/>
    <m/>
  </r>
  <r>
    <x v="40"/>
    <s v="48073"/>
    <s v="STRYKER CREEK ELECTRIC STATION"/>
    <n v="5729511"/>
    <n v="21908213"/>
    <s v="3504_G_D1"/>
    <x v="1"/>
    <x v="1"/>
    <n v="3.15E-2"/>
    <m/>
    <n v="3.1548074589090001E-2"/>
    <n v="4.8074589090001119E-5"/>
    <m/>
  </r>
  <r>
    <x v="40"/>
    <s v="48085"/>
    <s v="RAY OLINGER PLANT"/>
    <n v="5860711"/>
    <n v="22303213"/>
    <s v="3576_G_4"/>
    <x v="0"/>
    <x v="0"/>
    <n v="1.2726"/>
    <n v="1.1001872559999999"/>
    <n v="1.1001875299999999"/>
    <n v="2.7400000002231195E-7"/>
    <m/>
  </r>
  <r>
    <x v="40"/>
    <s v="48085"/>
    <s v="RAY OLINGER PLANT"/>
    <n v="5860711"/>
    <n v="22303213"/>
    <s v="3576_G_4"/>
    <x v="0"/>
    <x v="1"/>
    <n v="1.95E-2"/>
    <n v="1.7777502059999999E-2"/>
    <n v="1.7777500210099901E-2"/>
    <n v="-1.849900097689039E-9"/>
    <m/>
  </r>
  <r>
    <x v="40"/>
    <s v="48085"/>
    <s v="RAY OLINGER PLANT"/>
    <n v="5860711"/>
    <n v="22303413"/>
    <s v="3576_B_BW3"/>
    <x v="0"/>
    <x v="0"/>
    <n v="6.4718999999999998"/>
    <n v="6.3434648449999997"/>
    <n v="6.3434618439199904"/>
    <n v="-3.0010800093904777E-6"/>
    <m/>
  </r>
  <r>
    <x v="40"/>
    <s v="48085"/>
    <s v="RAY OLINGER PLANT"/>
    <n v="5860711"/>
    <n v="22303413"/>
    <s v="3576_B_BW3"/>
    <x v="0"/>
    <x v="1"/>
    <n v="7.9600000000000004E-2"/>
    <n v="7.7534080500000005E-2"/>
    <n v="7.7534090851199902E-2"/>
    <n v="1.0351199897229435E-8"/>
    <m/>
  </r>
  <r>
    <x v="40"/>
    <s v="48085"/>
    <s v="RAY OLINGER PLANT"/>
    <n v="5860711"/>
    <n v="22303513"/>
    <s v="3576_B_CE1"/>
    <x v="0"/>
    <x v="0"/>
    <n v="3.3300000000000003E-2"/>
    <n v="3.1277498245E-2"/>
    <n v="3.12775E-2"/>
    <n v="1.7549999994925791E-9"/>
    <m/>
  </r>
  <r>
    <x v="40"/>
    <s v="48085"/>
    <s v="RAY OLINGER PLANT"/>
    <n v="5860711"/>
    <n v="22303513"/>
    <s v="3576_B_CE1"/>
    <x v="0"/>
    <x v="1"/>
    <n v="5.0000000000000001E-4"/>
    <n v="4.539999962E-4"/>
    <n v="4.5400001419999901E-4"/>
    <n v="1.7999999006503703E-11"/>
    <m/>
  </r>
  <r>
    <x v="40"/>
    <s v="48085"/>
    <s v="RAY OLINGER PLANT"/>
    <n v="5860711"/>
    <n v="22303913"/>
    <s v="3576_B_BW2"/>
    <x v="0"/>
    <x v="0"/>
    <n v="2.0253999999999999"/>
    <n v="2.01172570799999"/>
    <n v="2.0117250254000001"/>
    <n v="-6.8259998986519577E-7"/>
    <m/>
  </r>
  <r>
    <x v="40"/>
    <s v="48085"/>
    <s v="RAY OLINGER PLANT"/>
    <n v="5860711"/>
    <n v="22303913"/>
    <s v="3576_B_BW2"/>
    <x v="0"/>
    <x v="1"/>
    <n v="2.2800000000000001E-2"/>
    <n v="2.2503458024999999E-2"/>
    <n v="2.2503501222999999E-2"/>
    <n v="4.3197999999994297E-8"/>
    <m/>
  </r>
  <r>
    <x v="40"/>
    <s v="48113"/>
    <s v="LAKE RAY HUBBARD"/>
    <n v="4836411"/>
    <n v="31706513"/>
    <s v="3452_B_2"/>
    <x v="0"/>
    <x v="0"/>
    <n v="14.211"/>
    <n v="14.211397460000001"/>
    <n v="14.2114085519999"/>
    <n v="1.1091999899903726E-5"/>
    <m/>
  </r>
  <r>
    <x v="40"/>
    <s v="48113"/>
    <s v="LAKE RAY HUBBARD"/>
    <n v="4836411"/>
    <n v="31706513"/>
    <s v="3452_B_2"/>
    <x v="0"/>
    <x v="1"/>
    <n v="0.65100000000000002"/>
    <n v="0.65028594949999996"/>
    <n v="0.65028601030099897"/>
    <n v="6.0800999013288504E-8"/>
    <m/>
  </r>
  <r>
    <x v="40"/>
    <s v="48113"/>
    <s v="LAKE RAY HUBBARD"/>
    <n v="4836411"/>
    <n v="31706813"/>
    <s v="3452_B_1"/>
    <x v="0"/>
    <x v="0"/>
    <n v="34.11"/>
    <n v="34.111699219999998"/>
    <n v="34.111702311999998"/>
    <n v="3.0920000000378423E-6"/>
    <m/>
  </r>
  <r>
    <x v="40"/>
    <s v="48113"/>
    <s v="LAKE RAY HUBBARD"/>
    <n v="4836411"/>
    <n v="31706813"/>
    <s v="3452_B_1"/>
    <x v="0"/>
    <x v="1"/>
    <n v="0.16"/>
    <n v="0.16126551819999899"/>
    <n v="0.16126550311000001"/>
    <n v="-1.5089998972594998E-8"/>
    <m/>
  </r>
  <r>
    <x v="40"/>
    <s v="48113"/>
    <s v="MOUNTAIN CREEK STEAM ELECTRIC STATION"/>
    <n v="5729911"/>
    <n v="21903913"/>
    <s v="3453_B_6"/>
    <x v="0"/>
    <x v="0"/>
    <n v="29.719000000000001"/>
    <n v="29.74096875"/>
    <n v="29.740953739999899"/>
    <n v="-1.5010000101511878E-5"/>
    <m/>
  </r>
  <r>
    <x v="40"/>
    <s v="48113"/>
    <s v="MOUNTAIN CREEK STEAM ELECTRIC STATION"/>
    <n v="5729911"/>
    <n v="21903913"/>
    <s v="3453_B_6"/>
    <x v="0"/>
    <x v="1"/>
    <n v="0.2162"/>
    <n v="0.18028562925"/>
    <n v="0.180285505139999"/>
    <n v="-1.2411000099854519E-7"/>
    <m/>
  </r>
  <r>
    <x v="40"/>
    <s v="48113"/>
    <s v="MOUNTAIN CREEK STEAM ELECTRIC STATION"/>
    <n v="5729911"/>
    <n v="21904013"/>
    <s v="3453_B_7"/>
    <x v="0"/>
    <x v="0"/>
    <n v="92.251999999999995"/>
    <n v="92.256914050000006"/>
    <n v="92.256956274000004"/>
    <n v="4.2223999997759165E-5"/>
    <m/>
  </r>
  <r>
    <x v="40"/>
    <s v="48113"/>
    <s v="MOUNTAIN CREEK STEAM ELECTRIC STATION"/>
    <n v="5729911"/>
    <n v="21904013"/>
    <s v="3453_B_7"/>
    <x v="0"/>
    <x v="1"/>
    <n v="0.2732"/>
    <n v="0.275971649149999"/>
    <n v="0.27597100202399899"/>
    <n v="-6.4712600000849108E-7"/>
    <m/>
  </r>
  <r>
    <x v="40"/>
    <s v="48113"/>
    <s v="MOUNTAIN CREEK STEAM ELECTRIC STATION"/>
    <n v="5729911"/>
    <n v="21904113"/>
    <s v="3453_B_8"/>
    <x v="0"/>
    <x v="0"/>
    <n v="52.484999999999999"/>
    <n v="52.465703099999999"/>
    <n v="52.465664619999998"/>
    <n v="-3.848000000061802E-5"/>
    <m/>
  </r>
  <r>
    <x v="40"/>
    <s v="48113"/>
    <s v="MOUNTAIN CREEK STEAM ELECTRIC STATION"/>
    <n v="5729911"/>
    <n v="21904113"/>
    <s v="3453_B_8"/>
    <x v="0"/>
    <x v="1"/>
    <n v="1.2789999999999999"/>
    <n v="1.2657226559999999"/>
    <n v="1.2657250032009999"/>
    <n v="2.3472010000080701E-6"/>
    <m/>
  </r>
  <r>
    <x v="40"/>
    <s v="48121"/>
    <s v="SPENCER GENERATING STATION"/>
    <n v="3115511"/>
    <n v="38301113"/>
    <s v="4266_B_4"/>
    <x v="0"/>
    <x v="0"/>
    <n v="3.3201000000000001"/>
    <n v="3.2929873045"/>
    <n v="3.2929875512999902"/>
    <n v="2.4679999022225729E-7"/>
    <m/>
  </r>
  <r>
    <x v="40"/>
    <s v="48121"/>
    <s v="SPENCER GENERATING STATION"/>
    <n v="3115511"/>
    <n v="38301113"/>
    <s v="4266_B_4"/>
    <x v="0"/>
    <x v="1"/>
    <n v="3.4200000000000001E-2"/>
    <n v="3.3551986694999897E-2"/>
    <n v="3.3552001259999902E-2"/>
    <n v="1.4565000004684858E-8"/>
    <m/>
  </r>
  <r>
    <x v="40"/>
    <s v="48121"/>
    <s v="SPENCER GENERATING STATION"/>
    <n v="3115511"/>
    <n v="38301213"/>
    <s v="4266_B_5"/>
    <x v="0"/>
    <x v="0"/>
    <n v="4.0975000000000001"/>
    <n v="4.0728125000000004"/>
    <n v="4.0728125329999996"/>
    <n v="3.2999999177718564E-8"/>
    <m/>
  </r>
  <r>
    <x v="40"/>
    <s v="48121"/>
    <s v="SPENCER GENERATING STATION"/>
    <n v="3115511"/>
    <n v="38301213"/>
    <s v="4266_B_5"/>
    <x v="0"/>
    <x v="1"/>
    <n v="4.1200000000000001E-2"/>
    <n v="4.0270969389999897E-2"/>
    <n v="4.0271000669999897E-2"/>
    <n v="3.1279999999911379E-8"/>
    <m/>
  </r>
  <r>
    <x v="40"/>
    <s v="48135"/>
    <s v="ECTOR COUNTY ENERGY CENTER"/>
    <n v="17728811"/>
    <n v="123033813"/>
    <s v="58471_G_CTG1"/>
    <x v="0"/>
    <x v="0"/>
    <n v="22"/>
    <n v="22.025615235"/>
    <n v="22.025639152999901"/>
    <n v="2.3917999900646691E-5"/>
    <m/>
  </r>
  <r>
    <x v="40"/>
    <s v="48135"/>
    <s v="ECTOR COUNTY ENERGY CENTER"/>
    <n v="17728811"/>
    <n v="123033813"/>
    <s v="58471_G_CTG1"/>
    <x v="0"/>
    <x v="1"/>
    <n v="2"/>
    <n v="2.0464432374999899"/>
    <n v="2.0464410100300001"/>
    <n v="-2.2274699897906203E-6"/>
    <m/>
  </r>
  <r>
    <x v="40"/>
    <s v="48135"/>
    <s v="ECTOR COUNTY ENERGY CENTER"/>
    <n v="17728811"/>
    <n v="123033913"/>
    <s v="58471_G_CTG2"/>
    <x v="0"/>
    <x v="0"/>
    <n v="17.2"/>
    <n v="17.118595705000001"/>
    <n v="17.118599100999901"/>
    <n v="3.3959999008459363E-6"/>
    <m/>
  </r>
  <r>
    <x v="40"/>
    <s v="48135"/>
    <s v="ECTOR COUNTY ENERGY CENTER"/>
    <n v="17728811"/>
    <n v="123033913"/>
    <s v="58471_G_CTG2"/>
    <x v="0"/>
    <x v="1"/>
    <n v="1.7"/>
    <n v="1.699965454"/>
    <n v="1.6999675029899901"/>
    <n v="2.048989990122152E-6"/>
    <m/>
  </r>
  <r>
    <x v="40"/>
    <s v="48135"/>
    <s v="ODESSA ECTOR POWER PARTNERS"/>
    <n v="3968311"/>
    <n v="34526613"/>
    <s v="55215_G_CTG2"/>
    <x v="0"/>
    <x v="0"/>
    <n v="123.8"/>
    <n v="123.85565625"/>
    <n v="123.855615249999"/>
    <n v="-4.1000000990720764E-5"/>
    <m/>
  </r>
  <r>
    <x v="40"/>
    <s v="48135"/>
    <s v="ODESSA ECTOR POWER PARTNERS"/>
    <n v="3968311"/>
    <n v="34526613"/>
    <s v="55215_G_CTG2"/>
    <x v="0"/>
    <x v="1"/>
    <n v="2.2000000000000002"/>
    <n v="2.2387634274999999"/>
    <n v="2.2387590341000001"/>
    <n v="-4.3933999998024831E-6"/>
    <m/>
  </r>
  <r>
    <x v="40"/>
    <s v="48135"/>
    <s v="ODESSA ECTOR POWER PARTNERS"/>
    <n v="3968311"/>
    <n v="34526713"/>
    <s v="55215_G_CTG1"/>
    <x v="0"/>
    <x v="0"/>
    <n v="125.1"/>
    <n v="125.28511719999899"/>
    <n v="125.284971029999"/>
    <n v="-1.4616999999361724E-4"/>
    <m/>
  </r>
  <r>
    <x v="40"/>
    <s v="48135"/>
    <s v="ODESSA ECTOR POWER PARTNERS"/>
    <n v="3968311"/>
    <n v="34526713"/>
    <s v="55215_G_CTG1"/>
    <x v="0"/>
    <x v="1"/>
    <n v="2.4"/>
    <n v="2.37360083"/>
    <n v="2.37359755809999"/>
    <n v="-3.2719000100378537E-6"/>
    <m/>
  </r>
  <r>
    <x v="40"/>
    <s v="48135"/>
    <s v="ODESSA ECTOR POWER PARTNERS"/>
    <n v="3968311"/>
    <n v="34526813"/>
    <s v="55215_G_CTG3"/>
    <x v="0"/>
    <x v="0"/>
    <n v="108.8"/>
    <n v="108.87646094999999"/>
    <n v="108.87648683"/>
    <n v="2.5880000009692594E-5"/>
    <m/>
  </r>
  <r>
    <x v="40"/>
    <s v="48135"/>
    <s v="ODESSA ECTOR POWER PARTNERS"/>
    <n v="3968311"/>
    <n v="34526813"/>
    <s v="55215_G_CTG3"/>
    <x v="0"/>
    <x v="1"/>
    <n v="2.1"/>
    <n v="2.0688442385000001"/>
    <n v="2.0688485632"/>
    <n v="4.3246999998913793E-6"/>
    <m/>
  </r>
  <r>
    <x v="40"/>
    <s v="48135"/>
    <s v="ODESSA ECTOR POWER PARTNERS"/>
    <n v="3968311"/>
    <n v="34526913"/>
    <s v="55215_G_CTG4"/>
    <x v="0"/>
    <x v="0"/>
    <n v="135.29"/>
    <n v="135.37721875"/>
    <n v="135.37715445999899"/>
    <n v="-6.4290001006384045E-5"/>
    <m/>
  </r>
  <r>
    <x v="40"/>
    <s v="48135"/>
    <s v="ODESSA ECTOR POWER PARTNERS"/>
    <n v="3968311"/>
    <n v="34526913"/>
    <s v="55215_G_CTG4"/>
    <x v="0"/>
    <x v="1"/>
    <n v="2.6"/>
    <n v="2.5323671874999998"/>
    <n v="2.5323715349999998"/>
    <n v="4.3475000000015029E-6"/>
    <m/>
  </r>
  <r>
    <x v="40"/>
    <s v="48135"/>
    <s v="QUAIL RUN ENERGY CENTER"/>
    <n v="13408111"/>
    <n v="70290813"/>
    <s v="56349_G_CT1A"/>
    <x v="0"/>
    <x v="0"/>
    <n v="19.519500000000001"/>
    <n v="15.98607324"/>
    <n v="15.9860922411"/>
    <n v="1.9001100000082261E-5"/>
    <m/>
  </r>
  <r>
    <x v="40"/>
    <s v="48135"/>
    <s v="QUAIL RUN ENERGY CENTER"/>
    <n v="13408111"/>
    <n v="70290813"/>
    <s v="56349_G_CT1A"/>
    <x v="0"/>
    <x v="1"/>
    <n v="0.3997"/>
    <n v="0.39617034909999999"/>
    <n v="0.39617050802299902"/>
    <n v="1.5892299903841334E-7"/>
    <m/>
  </r>
  <r>
    <x v="40"/>
    <s v="48135"/>
    <s v="QUAIL RUN ENERGY CENTER"/>
    <n v="13408111"/>
    <n v="70290913"/>
    <s v="56349_G_CT1B"/>
    <x v="0"/>
    <x v="0"/>
    <n v="16.174099999999999"/>
    <n v="15.304662109999899"/>
    <n v="15.304675500999901"/>
    <n v="1.3391000001305997E-5"/>
    <m/>
  </r>
  <r>
    <x v="40"/>
    <s v="48135"/>
    <s v="QUAIL RUN ENERGY CENTER"/>
    <n v="13408111"/>
    <n v="70290913"/>
    <s v="56349_G_CT1B"/>
    <x v="0"/>
    <x v="1"/>
    <n v="0.40279999999999999"/>
    <n v="0.39848519895000001"/>
    <n v="0.39848533249999901"/>
    <n v="1.3354999900405673E-7"/>
    <m/>
  </r>
  <r>
    <x v="40"/>
    <s v="48135"/>
    <s v="QUAIL RUN ENERGY CENTER"/>
    <n v="13408111"/>
    <n v="70291113"/>
    <s v="56349_G_CT2A"/>
    <x v="0"/>
    <x v="0"/>
    <n v="16.876200000000001"/>
    <n v="16.678810545000001"/>
    <n v="16.678812112999999"/>
    <n v="1.5679999982864956E-6"/>
    <m/>
  </r>
  <r>
    <x v="40"/>
    <s v="48135"/>
    <s v="QUAIL RUN ENERGY CENTER"/>
    <n v="13408111"/>
    <n v="70291113"/>
    <s v="56349_G_CT2A"/>
    <x v="0"/>
    <x v="1"/>
    <n v="0.43030000000000002"/>
    <n v="0.42857260130000002"/>
    <n v="0.42857250250099899"/>
    <n v="-9.8799001035931866E-8"/>
    <m/>
  </r>
  <r>
    <x v="40"/>
    <s v="48135"/>
    <s v="QUAIL RUN ENERGY CENTER"/>
    <n v="13408111"/>
    <n v="70291213"/>
    <s v="56349_G_CT2B"/>
    <x v="0"/>
    <x v="0"/>
    <n v="14.0473"/>
    <n v="13.581137694999899"/>
    <n v="13.581171552100001"/>
    <n v="3.3857100101286619E-5"/>
    <m/>
  </r>
  <r>
    <x v="40"/>
    <s v="48135"/>
    <s v="QUAIL RUN ENERGY CENTER"/>
    <n v="13408111"/>
    <n v="70291213"/>
    <s v="56349_G_CT2B"/>
    <x v="0"/>
    <x v="1"/>
    <n v="0.41070000000000001"/>
    <n v="0.40961239625000001"/>
    <n v="0.40961200500099998"/>
    <n v="-3.9124900003129071E-7"/>
    <m/>
  </r>
  <r>
    <x v="40"/>
    <s v="48139"/>
    <s v="ENNIS ELECTRIC GENERATION PLANT"/>
    <n v="6389111"/>
    <n v="15947513"/>
    <s v="55223_G_GT1"/>
    <x v="0"/>
    <x v="0"/>
    <n v="119.702"/>
    <n v="123.40835155000001"/>
    <n v="123.4082045"/>
    <n v="-1.4705000000958535E-4"/>
    <m/>
  </r>
  <r>
    <x v="40"/>
    <s v="48139"/>
    <s v="ENNIS ELECTRIC GENERATION PLANT"/>
    <n v="6389111"/>
    <n v="15947513"/>
    <s v="55223_G_GT1"/>
    <x v="0"/>
    <x v="1"/>
    <n v="2.8740000000000001"/>
    <n v="2.8739880370000002"/>
    <n v="2.873992002"/>
    <n v="3.9649999998836449E-6"/>
    <m/>
  </r>
  <r>
    <x v="40"/>
    <s v="48139"/>
    <s v="MIDLOTHIAN ENERGY FACILITY"/>
    <n v="6494211"/>
    <n v="17542513"/>
    <s v="55091_G_STK6"/>
    <x v="0"/>
    <x v="0"/>
    <n v="55.147599999999997"/>
    <n v="55.000363299999997"/>
    <n v="55.0004210499999"/>
    <n v="5.7749999903933258E-5"/>
    <m/>
  </r>
  <r>
    <x v="40"/>
    <s v="48139"/>
    <s v="MIDLOTHIAN ENERGY FACILITY"/>
    <n v="6494211"/>
    <n v="17542513"/>
    <s v="55091_G_STK6"/>
    <x v="0"/>
    <x v="1"/>
    <n v="2.5331000000000001"/>
    <n v="2.53309106449999"/>
    <n v="2.5330880569999898"/>
    <n v="-3.0075000001517083E-6"/>
    <m/>
  </r>
  <r>
    <x v="40"/>
    <s v="48139"/>
    <s v="MIDLOTHIAN ENERGY FACILITY"/>
    <n v="6494211"/>
    <n v="17543013"/>
    <s v="55091_G_STK4"/>
    <x v="0"/>
    <x v="0"/>
    <n v="57.881100000000004"/>
    <n v="58.516343749999997"/>
    <n v="58.516246499999902"/>
    <n v="-9.7250000095527867E-5"/>
    <m/>
  </r>
  <r>
    <x v="40"/>
    <s v="48139"/>
    <s v="MIDLOTHIAN ENERGY FACILITY"/>
    <n v="6494211"/>
    <n v="17543013"/>
    <s v="55091_G_STK4"/>
    <x v="0"/>
    <x v="1"/>
    <n v="2.6587999999999998"/>
    <n v="2.6587067869999998"/>
    <n v="2.6587041499999899"/>
    <n v="-2.6370000099085189E-6"/>
    <m/>
  </r>
  <r>
    <x v="40"/>
    <s v="48139"/>
    <s v="MIDLOTHIAN ENERGY FACILITY"/>
    <n v="6494211"/>
    <n v="17543313"/>
    <s v="55091_G_STK5"/>
    <x v="0"/>
    <x v="0"/>
    <n v="49.068100000000001"/>
    <n v="48.794941404999904"/>
    <n v="48.794874419999999"/>
    <n v="-6.6984999904207143E-5"/>
    <m/>
  </r>
  <r>
    <x v="40"/>
    <s v="48139"/>
    <s v="MIDLOTHIAN ENERGY FACILITY"/>
    <n v="6494211"/>
    <n v="17543313"/>
    <s v="55091_G_STK5"/>
    <x v="0"/>
    <x v="1"/>
    <n v="2.2572000000000001"/>
    <n v="2.2570986329999898"/>
    <n v="2.2571000369999998"/>
    <n v="1.4040000100301597E-6"/>
    <m/>
  </r>
  <r>
    <x v="40"/>
    <s v="48139"/>
    <s v="MIDLOTHIAN ENERGY FACILITY"/>
    <n v="6494211"/>
    <n v="17543413"/>
    <s v="55091_G_STK3"/>
    <x v="0"/>
    <x v="0"/>
    <n v="39.6678"/>
    <n v="39.551136720000002"/>
    <n v="39.551094990009901"/>
    <n v="-4.1729990101657677E-5"/>
    <m/>
  </r>
  <r>
    <x v="40"/>
    <s v="48139"/>
    <s v="MIDLOTHIAN ENERGY FACILITY"/>
    <n v="6494211"/>
    <n v="17543413"/>
    <s v="55091_G_STK3"/>
    <x v="0"/>
    <x v="1"/>
    <n v="1.8138000000000001"/>
    <n v="1.8138562009999999"/>
    <n v="1.8138496132999999"/>
    <n v="-6.5876999999492369E-6"/>
    <m/>
  </r>
  <r>
    <x v="40"/>
    <s v="48139"/>
    <s v="MIDLOTHIAN ENERGY FACILITY"/>
    <n v="6494211"/>
    <n v="17543513"/>
    <s v="55091_G_STK2"/>
    <x v="0"/>
    <x v="0"/>
    <n v="40.073700000000002"/>
    <n v="40.091941405"/>
    <n v="40.092177770099902"/>
    <n v="2.3636509990154764E-4"/>
    <m/>
  </r>
  <r>
    <x v="40"/>
    <s v="48139"/>
    <s v="MIDLOTHIAN ENERGY FACILITY"/>
    <n v="6494211"/>
    <n v="17543513"/>
    <s v="55091_G_STK2"/>
    <x v="0"/>
    <x v="1"/>
    <n v="1.8361000000000001"/>
    <n v="1.8361320800000001"/>
    <n v="1.83612963810199"/>
    <n v="-2.4418980100193721E-6"/>
    <m/>
  </r>
  <r>
    <x v="40"/>
    <s v="48139"/>
    <s v="MIDLOTHIAN ENERGY FACILITY"/>
    <n v="6494211"/>
    <n v="17543613"/>
    <s v="55091_G_STK1"/>
    <x v="0"/>
    <x v="0"/>
    <n v="54.6616"/>
    <n v="55.042414049999998"/>
    <n v="55.042549940000001"/>
    <n v="1.3589000000280294E-4"/>
    <m/>
  </r>
  <r>
    <x v="40"/>
    <s v="48139"/>
    <s v="MIDLOTHIAN ENERGY FACILITY"/>
    <n v="6494211"/>
    <n v="17543613"/>
    <s v="55091_G_STK1"/>
    <x v="0"/>
    <x v="1"/>
    <n v="2.4796"/>
    <n v="2.478864502"/>
    <n v="2.4788586610099901"/>
    <n v="-5.8409900098865819E-6"/>
    <m/>
  </r>
  <r>
    <x v="40"/>
    <s v="48141"/>
    <s v="COPPER STATION POWER PLANT"/>
    <n v="3049111"/>
    <n v="38012913"/>
    <s v="9_G_1"/>
    <x v="0"/>
    <x v="0"/>
    <n v="65.536699999999996"/>
    <n v="65.536812499999996"/>
    <n v="65.536853519999895"/>
    <n v="4.1019999898139758E-5"/>
    <m/>
  </r>
  <r>
    <x v="40"/>
    <s v="48141"/>
    <s v="COPPER STATION POWER PLANT"/>
    <n v="3049111"/>
    <n v="38012913"/>
    <s v="9_G_1"/>
    <x v="0"/>
    <x v="1"/>
    <n v="4.1500000000000002E-2"/>
    <n v="0.16807003784999899"/>
    <n v="0.168069999409999"/>
    <n v="-3.8439999988648665E-8"/>
    <m/>
  </r>
  <r>
    <x v="40"/>
    <s v="48141"/>
    <s v="MONTANA POWER STATION"/>
    <n v="16861411"/>
    <n v="123173813"/>
    <s v="58562_G_GT-1"/>
    <x v="0"/>
    <x v="0"/>
    <n v="30.9"/>
    <n v="22.771583984999999"/>
    <n v="22.771594751099901"/>
    <n v="1.0766099901360349E-5"/>
    <m/>
  </r>
  <r>
    <x v="40"/>
    <s v="48141"/>
    <s v="MONTANA POWER STATION"/>
    <n v="16861411"/>
    <n v="123173813"/>
    <s v="58562_G_GT-1"/>
    <x v="0"/>
    <x v="1"/>
    <n v="0.10970000000000001"/>
    <n v="0.83242333999999996"/>
    <n v="0.83242300739999897"/>
    <n v="-3.3260000098511711E-7"/>
    <m/>
  </r>
  <r>
    <x v="40"/>
    <s v="48141"/>
    <s v="MONTANA POWER STATION"/>
    <n v="16861411"/>
    <n v="123173913"/>
    <s v="58562_G_GT-2"/>
    <x v="0"/>
    <x v="0"/>
    <n v="48.4"/>
    <n v="35.037421875"/>
    <n v="35.037449153099999"/>
    <n v="2.7278099999250571E-5"/>
    <m/>
  </r>
  <r>
    <x v="40"/>
    <s v="48141"/>
    <s v="MONTANA POWER STATION"/>
    <n v="16861411"/>
    <n v="123173913"/>
    <s v="58562_G_GT-2"/>
    <x v="0"/>
    <x v="1"/>
    <n v="0.1023"/>
    <n v="0.76659362799999997"/>
    <n v="0.76659364138999997"/>
    <n v="1.3389999997670543E-8"/>
    <m/>
  </r>
  <r>
    <x v="40"/>
    <s v="48141"/>
    <s v="MONTANA POWER STATION"/>
    <n v="16861411"/>
    <n v="126712113"/>
    <s v="58562_G_GT-3"/>
    <x v="0"/>
    <x v="0"/>
    <n v="8.1513000000000009"/>
    <n v="8.1090507800000005"/>
    <n v="8.1090619099999994"/>
    <n v="1.112999999897113E-5"/>
    <m/>
  </r>
  <r>
    <x v="40"/>
    <s v="48141"/>
    <s v="MONTANA POWER STATION"/>
    <n v="16861411"/>
    <n v="126712113"/>
    <s v="58562_G_GT-3"/>
    <x v="0"/>
    <x v="1"/>
    <n v="5.8200000000000002E-2"/>
    <n v="0.42885470580000001"/>
    <n v="0.42885501609999899"/>
    <n v="3.1029999897347338E-7"/>
    <m/>
  </r>
  <r>
    <x v="40"/>
    <s v="48141"/>
    <s v="MONTANA POWER STATION"/>
    <n v="16861411"/>
    <n v="126712213"/>
    <s v="58562_G_GT-4"/>
    <x v="0"/>
    <x v="0"/>
    <n v="1.6"/>
    <n v="1.6555996095000001"/>
    <n v="1.6556000399999999"/>
    <n v="4.3049999987054832E-7"/>
    <m/>
  </r>
  <r>
    <x v="40"/>
    <s v="48141"/>
    <s v="MONTANA POWER STATION"/>
    <n v="16861411"/>
    <n v="126712213"/>
    <s v="58562_G_GT-4"/>
    <x v="0"/>
    <x v="1"/>
    <n v="1.12E-2"/>
    <n v="8.2673034650000005E-2"/>
    <n v="8.2673001599999907E-2"/>
    <n v="-3.3050000097789578E-8"/>
    <m/>
  </r>
  <r>
    <x v="40"/>
    <s v="48141"/>
    <s v="NEWMAN STATION"/>
    <n v="4837411"/>
    <n v="31688613"/>
    <s v="3456_G_CT1"/>
    <x v="0"/>
    <x v="0"/>
    <n v="270.18700000000001"/>
    <n v="270.18768749999998"/>
    <n v="270.18740021000002"/>
    <n v="-2.8728999996019411E-4"/>
    <m/>
  </r>
  <r>
    <x v="40"/>
    <s v="48141"/>
    <s v="NEWMAN STATION"/>
    <n v="4837411"/>
    <n v="31688613"/>
    <s v="3456_G_CT1"/>
    <x v="0"/>
    <x v="1"/>
    <n v="0.92679999999999996"/>
    <n v="0.88594439700000005"/>
    <n v="0.88594351009999905"/>
    <n v="-8.8690000099589383E-7"/>
    <m/>
  </r>
  <r>
    <x v="40"/>
    <s v="48141"/>
    <s v="NEWMAN STATION"/>
    <n v="4837411"/>
    <n v="31688713"/>
    <s v="3456_B_2"/>
    <x v="0"/>
    <x v="0"/>
    <n v="291.78399999999999"/>
    <n v="291.68756250000001"/>
    <n v="291.68782179999903"/>
    <n v="2.592999990156386E-4"/>
    <m/>
  </r>
  <r>
    <x v="40"/>
    <s v="48141"/>
    <s v="NEWMAN STATION"/>
    <n v="4837411"/>
    <n v="31688713"/>
    <s v="3456_B_2"/>
    <x v="0"/>
    <x v="1"/>
    <n v="1.204"/>
    <n v="1.1509125974999901"/>
    <n v="1.1509250340999999"/>
    <n v="1.2436600009824161E-5"/>
    <m/>
  </r>
  <r>
    <x v="40"/>
    <s v="48141"/>
    <s v="NEWMAN STATION"/>
    <n v="4837411"/>
    <n v="31688813"/>
    <s v="3456_G_CT2"/>
    <x v="0"/>
    <x v="0"/>
    <n v="354.77"/>
    <n v="353.82771874999997"/>
    <n v="353.82751359999997"/>
    <n v="-2.0514999999932115E-4"/>
    <m/>
  </r>
  <r>
    <x v="40"/>
    <s v="48141"/>
    <s v="NEWMAN STATION"/>
    <n v="4837411"/>
    <n v="31688813"/>
    <s v="3456_G_CT2"/>
    <x v="0"/>
    <x v="1"/>
    <n v="1.1922999999999999"/>
    <n v="1.1398297120000001"/>
    <n v="1.1398280436099899"/>
    <n v="-1.6683900101455151E-6"/>
    <m/>
  </r>
  <r>
    <x v="40"/>
    <s v="48141"/>
    <s v="NEWMAN STATION"/>
    <n v="4837411"/>
    <n v="31689013"/>
    <s v="3456_B_3"/>
    <x v="0"/>
    <x v="0"/>
    <n v="503.42200000000003"/>
    <n v="502.82799999999997"/>
    <n v="502.8286033"/>
    <n v="6.0330000002295492E-4"/>
    <m/>
  </r>
  <r>
    <x v="40"/>
    <s v="48141"/>
    <s v="NEWMAN STATION"/>
    <n v="4837411"/>
    <n v="31689013"/>
    <s v="3456_B_3"/>
    <x v="0"/>
    <x v="1"/>
    <n v="1.1671"/>
    <n v="1.1156252439999901"/>
    <n v="1.11563055122"/>
    <n v="5.3072200099091305E-6"/>
    <m/>
  </r>
  <r>
    <x v="40"/>
    <s v="48141"/>
    <s v="NEWMAN STATION"/>
    <n v="4837411"/>
    <n v="31689213"/>
    <s v="3456_B_1"/>
    <x v="0"/>
    <x v="0"/>
    <n v="192.22"/>
    <n v="192.212875"/>
    <n v="192.21281449700001"/>
    <n v="-6.0502999986056238E-5"/>
    <m/>
  </r>
  <r>
    <x v="40"/>
    <s v="48141"/>
    <s v="NEWMAN STATION"/>
    <n v="4837411"/>
    <n v="31689213"/>
    <s v="3456_B_1"/>
    <x v="0"/>
    <x v="1"/>
    <n v="0.61270000000000002"/>
    <n v="0.5858981325"/>
    <n v="0.58589851765000001"/>
    <n v="3.8515000000405308E-7"/>
    <m/>
  </r>
  <r>
    <x v="40"/>
    <s v="48141"/>
    <s v="NEWMAN STATION"/>
    <n v="4837411"/>
    <n v="90282913"/>
    <s v="3456_G_5CA1"/>
    <x v="1"/>
    <x v="0"/>
    <n v="25.988399999999999"/>
    <m/>
    <n v="25.9943481395999"/>
    <n v="5.9481395999014808E-3"/>
    <m/>
  </r>
  <r>
    <x v="40"/>
    <s v="48141"/>
    <s v="NEWMAN STATION"/>
    <n v="4837411"/>
    <n v="90282913"/>
    <s v="3456_G_5CA1"/>
    <x v="1"/>
    <x v="1"/>
    <n v="0.37630000000000002"/>
    <m/>
    <n v="0.37638613567000001"/>
    <n v="8.6135669999987119E-5"/>
    <m/>
  </r>
  <r>
    <x v="40"/>
    <s v="48141"/>
    <s v="NEWMAN STATION"/>
    <n v="4837411"/>
    <n v="92051813"/>
    <s v="3456_G_5CT1"/>
    <x v="0"/>
    <x v="0"/>
    <n v="9.3571000000000009"/>
    <n v="35.825480470000002"/>
    <n v="35.825468819999998"/>
    <n v="-1.1650000004692629E-5"/>
    <m/>
  </r>
  <r>
    <x v="40"/>
    <s v="48141"/>
    <s v="NEWMAN STATION"/>
    <n v="4837411"/>
    <n v="92051813"/>
    <s v="3456_G_5CT1"/>
    <x v="0"/>
    <x v="1"/>
    <n v="0.2311"/>
    <n v="0.62892846699999905"/>
    <n v="0.62892455810100001"/>
    <n v="-3.9088989990387901E-6"/>
    <m/>
  </r>
  <r>
    <x v="40"/>
    <s v="48141"/>
    <s v="NEWMAN STATION"/>
    <n v="4837411"/>
    <n v="92051913"/>
    <s v="3456_G_5CT2"/>
    <x v="0"/>
    <x v="0"/>
    <n v="9.7843999999999998"/>
    <n v="28.757015625000001"/>
    <n v="28.756725759999998"/>
    <n v="-2.8986500000272031E-4"/>
    <m/>
  </r>
  <r>
    <x v="40"/>
    <s v="48141"/>
    <s v="NEWMAN STATION"/>
    <n v="4837411"/>
    <n v="92051913"/>
    <s v="3456_G_5CT2"/>
    <x v="0"/>
    <x v="1"/>
    <n v="0.35149999999999998"/>
    <n v="0.69575067149999903"/>
    <n v="0.69575058759999897"/>
    <n v="-8.3900000058534374E-8"/>
    <m/>
  </r>
  <r>
    <x v="40"/>
    <s v="48149"/>
    <s v="FAYETTE POWER PROJECT"/>
    <n v="4144811"/>
    <n v="34061613"/>
    <s v="6179_B_3"/>
    <x v="0"/>
    <x v="0"/>
    <n v="1856.15"/>
    <n v="1876.7728750000001"/>
    <n v="1876.7746635009901"/>
    <n v="1.7885009899600846E-3"/>
    <m/>
  </r>
  <r>
    <x v="40"/>
    <s v="48149"/>
    <s v="FAYETTE POWER PROJECT"/>
    <n v="4144811"/>
    <n v="34061613"/>
    <s v="6179_B_3"/>
    <x v="0"/>
    <x v="1"/>
    <n v="223.54"/>
    <n v="230.99153125000001"/>
    <n v="230.99152701099999"/>
    <n v="-4.2390000203340605E-6"/>
    <m/>
  </r>
  <r>
    <x v="40"/>
    <s v="48149"/>
    <s v="FAYETTE POWER PROJECT"/>
    <n v="4144811"/>
    <n v="34062013"/>
    <s v="6179_B_1"/>
    <x v="0"/>
    <x v="0"/>
    <n v="1747.18"/>
    <n v="1742.6387500000001"/>
    <n v="1742.6361942020001"/>
    <n v="-2.5557980000030511E-3"/>
    <m/>
  </r>
  <r>
    <x v="40"/>
    <s v="48149"/>
    <s v="FAYETTE POWER PROJECT"/>
    <n v="4144811"/>
    <n v="34062013"/>
    <s v="6179_B_1"/>
    <x v="0"/>
    <x v="1"/>
    <n v="501.02"/>
    <n v="497.20693749999998"/>
    <n v="497.20733280100001"/>
    <n v="3.9530100002593827E-4"/>
    <m/>
  </r>
  <r>
    <x v="40"/>
    <s v="48149"/>
    <s v="FAYETTE POWER PROJECT"/>
    <n v="4144811"/>
    <n v="34062213"/>
    <s v="6179_B_2"/>
    <x v="0"/>
    <x v="0"/>
    <n v="2518.25"/>
    <n v="2511.8204999999998"/>
    <n v="2511.8184619999902"/>
    <n v="-2.0380000096338335E-3"/>
    <m/>
  </r>
  <r>
    <x v="40"/>
    <s v="48149"/>
    <s v="FAYETTE POWER PROJECT"/>
    <n v="4144811"/>
    <n v="34062213"/>
    <s v="6179_B_2"/>
    <x v="0"/>
    <x v="1"/>
    <n v="376.85"/>
    <n v="376.76865624999999"/>
    <n v="376.76915489999999"/>
    <n v="4.9864999999726933E-4"/>
    <m/>
  </r>
  <r>
    <x v="40"/>
    <s v="48149"/>
    <s v="WINCHESTER POWER PARK"/>
    <n v="14748911"/>
    <n v="90280913"/>
    <s v="56674_G_CGT1"/>
    <x v="0"/>
    <x v="0"/>
    <n v="0.55120000000000002"/>
    <n v="0.69551568600000002"/>
    <n v="0.69551504868000003"/>
    <n v="-6.3731999999649958E-7"/>
    <m/>
  </r>
  <r>
    <x v="40"/>
    <s v="48149"/>
    <s v="WINCHESTER POWER PARK"/>
    <n v="14748911"/>
    <n v="90280913"/>
    <s v="56674_G_CGT1"/>
    <x v="0"/>
    <x v="1"/>
    <n v="4.2900000000000001E-2"/>
    <n v="4.2917007445000002E-2"/>
    <n v="4.2917003485299997E-2"/>
    <n v="-3.9597000053848141E-9"/>
    <m/>
  </r>
  <r>
    <x v="40"/>
    <s v="48149"/>
    <s v="WINCHESTER POWER PARK"/>
    <n v="14748911"/>
    <n v="90281013"/>
    <s v="56674_G_CGT2"/>
    <x v="0"/>
    <x v="0"/>
    <n v="0.62960000000000005"/>
    <n v="0.84757934550000003"/>
    <n v="0.84758000234099995"/>
    <n v="6.5684099992413536E-7"/>
    <m/>
  </r>
  <r>
    <x v="40"/>
    <s v="48149"/>
    <s v="WINCHESTER POWER PARK"/>
    <n v="14748911"/>
    <n v="90281013"/>
    <s v="56674_G_CGT2"/>
    <x v="0"/>
    <x v="1"/>
    <n v="4.2700000000000002E-2"/>
    <n v="4.2735481259999999E-2"/>
    <n v="4.2735500009999997E-2"/>
    <n v="1.8749999997069722E-8"/>
    <m/>
  </r>
  <r>
    <x v="40"/>
    <s v="48149"/>
    <s v="WINCHESTER POWER PARK"/>
    <n v="14748911"/>
    <n v="90281113"/>
    <s v="56674_G_CGT3"/>
    <x v="0"/>
    <x v="0"/>
    <n v="0.2591"/>
    <n v="0.24852890015000001"/>
    <n v="0.248528856001"/>
    <n v="-4.4149000011373118E-8"/>
    <m/>
  </r>
  <r>
    <x v="40"/>
    <s v="48149"/>
    <s v="WINCHESTER POWER PARK"/>
    <n v="14748911"/>
    <n v="90281113"/>
    <s v="56674_G_CGT3"/>
    <x v="0"/>
    <x v="1"/>
    <n v="1.43E-2"/>
    <n v="1.4274508474999999E-2"/>
    <n v="1.4274500201E-2"/>
    <n v="-8.2739999990311119E-9"/>
    <m/>
  </r>
  <r>
    <x v="40"/>
    <s v="48149"/>
    <s v="WINCHESTER POWER PARK"/>
    <n v="14748911"/>
    <n v="90281213"/>
    <s v="56674_G_CGT4"/>
    <x v="0"/>
    <x v="0"/>
    <n v="0.23780000000000001"/>
    <n v="0.30962338254999999"/>
    <n v="0.30962344851000001"/>
    <n v="6.596000001746205E-8"/>
    <m/>
  </r>
  <r>
    <x v="40"/>
    <s v="48149"/>
    <s v="WINCHESTER POWER PARK"/>
    <n v="14748911"/>
    <n v="90281213"/>
    <s v="56674_G_CGT4"/>
    <x v="0"/>
    <x v="1"/>
    <n v="1.6E-2"/>
    <n v="1.60359935749999E-2"/>
    <n v="1.6036000419999901E-2"/>
    <n v="6.8450000008379863E-9"/>
    <m/>
  </r>
  <r>
    <x v="40"/>
    <s v="48157"/>
    <s v="BRAZOS VALLEY ENERGY CENTER"/>
    <n v="9138811"/>
    <n v="57885513"/>
    <s v="55357_G_CTG1"/>
    <x v="0"/>
    <x v="0"/>
    <n v="71.83"/>
    <n v="71.562585949999999"/>
    <n v="71.562634610000003"/>
    <n v="4.8660000004474568E-5"/>
    <m/>
  </r>
  <r>
    <x v="40"/>
    <s v="48157"/>
    <s v="BRAZOS VALLEY ENERGY CENTER"/>
    <n v="9138811"/>
    <n v="57885513"/>
    <s v="55357_G_CTG1"/>
    <x v="0"/>
    <x v="1"/>
    <n v="3.27"/>
    <n v="3.27515576149999"/>
    <n v="3.2751570269999899"/>
    <n v="1.265499999902886E-6"/>
    <m/>
  </r>
  <r>
    <x v="40"/>
    <s v="48157"/>
    <s v="BRAZOS VALLEY ENERGY CENTER"/>
    <n v="9138811"/>
    <n v="57885613"/>
    <s v="55357_G_CTG2"/>
    <x v="0"/>
    <x v="0"/>
    <n v="63.58"/>
    <n v="63.397914049999997"/>
    <n v="63.397721330000003"/>
    <n v="-1.9271999999403988E-4"/>
    <m/>
  </r>
  <r>
    <x v="40"/>
    <s v="48157"/>
    <s v="BRAZOS VALLEY ENERGY CENTER"/>
    <n v="9138811"/>
    <n v="57885613"/>
    <s v="55357_G_CTG2"/>
    <x v="0"/>
    <x v="1"/>
    <n v="2.98"/>
    <n v="2.9887358399999999"/>
    <n v="2.9887440089999902"/>
    <n v="8.1689999902323507E-6"/>
    <m/>
  </r>
  <r>
    <x v="40"/>
    <s v="48157"/>
    <s v="WA PARISH ELECTRIC GENERATING STATION"/>
    <n v="3968411"/>
    <n v="34520213"/>
    <s v="3470_B_WAP8"/>
    <x v="0"/>
    <x v="0"/>
    <n v="855.645299999999"/>
    <n v="855.69500000000005"/>
    <n v="855.69428412249999"/>
    <n v="-7.1587750005619455E-4"/>
    <m/>
  </r>
  <r>
    <x v="40"/>
    <s v="48157"/>
    <s v="WA PARISH ELECTRIC GENERATING STATION"/>
    <n v="3968411"/>
    <n v="34520213"/>
    <s v="3470_B_WAP8"/>
    <x v="0"/>
    <x v="1"/>
    <n v="3111.4160000000002"/>
    <n v="3111.9475000000002"/>
    <n v="3111.9518793899902"/>
    <n v="4.3793899899355893E-3"/>
    <m/>
  </r>
  <r>
    <x v="40"/>
    <s v="48157"/>
    <s v="WA PARISH ELECTRIC GENERATING STATION"/>
    <n v="3968411"/>
    <n v="34521513"/>
    <s v="3470_G_GT1"/>
    <x v="1"/>
    <x v="0"/>
    <n v="0.89980000000000004"/>
    <m/>
    <n v="0.90000574497999997"/>
    <n v="2.0574497999992225E-4"/>
    <m/>
  </r>
  <r>
    <x v="40"/>
    <s v="48157"/>
    <s v="WA PARISH ELECTRIC GENERATING STATION"/>
    <n v="3968411"/>
    <n v="34521513"/>
    <s v="3470_G_GT1"/>
    <x v="1"/>
    <x v="1"/>
    <n v="2.3E-3"/>
    <m/>
    <n v="2.3005259623099998E-3"/>
    <n v="5.2596230999983271E-7"/>
    <m/>
  </r>
  <r>
    <x v="40"/>
    <s v="48157"/>
    <s v="WA PARISH ELECTRIC GENERATING STATION"/>
    <n v="3968411"/>
    <n v="34521613"/>
    <s v="3470_B_WAP1"/>
    <x v="0"/>
    <x v="0"/>
    <n v="88.019599999999997"/>
    <n v="87.956218750000005"/>
    <n v="87.956232280199998"/>
    <n v="1.3530199993283532E-5"/>
    <m/>
  </r>
  <r>
    <x v="40"/>
    <s v="48157"/>
    <s v="WA PARISH ELECTRIC GENERATING STATION"/>
    <n v="3968411"/>
    <n v="34521613"/>
    <s v="3470_B_WAP1"/>
    <x v="0"/>
    <x v="1"/>
    <n v="0.23400000000000001"/>
    <n v="0.23399853514999999"/>
    <n v="0.23399850141999901"/>
    <n v="-3.3730000986720299E-8"/>
    <m/>
  </r>
  <r>
    <x v="40"/>
    <s v="48157"/>
    <s v="WA PARISH ELECTRIC GENERATING STATION"/>
    <n v="3968411"/>
    <n v="34521713"/>
    <s v="3470_B_WAP2"/>
    <x v="0"/>
    <x v="0"/>
    <n v="74.076400000000007"/>
    <n v="74.0760547"/>
    <n v="74.076105626"/>
    <n v="5.092600000011771E-5"/>
    <m/>
  </r>
  <r>
    <x v="40"/>
    <s v="48157"/>
    <s v="WA PARISH ELECTRIC GENERATING STATION"/>
    <n v="3968411"/>
    <n v="34521713"/>
    <s v="3470_B_WAP2"/>
    <x v="0"/>
    <x v="1"/>
    <n v="0.34520000000000001"/>
    <n v="0.34522717284999999"/>
    <n v="0.34522700482000002"/>
    <n v="-1.6802999996956558E-7"/>
    <m/>
  </r>
  <r>
    <x v="40"/>
    <s v="48157"/>
    <s v="WA PARISH ELECTRIC GENERATING STATION"/>
    <n v="3968411"/>
    <n v="34521813"/>
    <s v="3470_B_WAP5"/>
    <x v="0"/>
    <x v="0"/>
    <n v="989.26"/>
    <n v="989.26012500000002"/>
    <n v="989.25949808999906"/>
    <n v="-6.2691000096037897E-4"/>
    <m/>
  </r>
  <r>
    <x v="40"/>
    <s v="48157"/>
    <s v="WA PARISH ELECTRIC GENERATING STATION"/>
    <n v="3968411"/>
    <n v="34521813"/>
    <s v="3470_B_WAP5"/>
    <x v="0"/>
    <x v="1"/>
    <n v="11044.3"/>
    <n v="11044.269"/>
    <n v="11044.28386"/>
    <n v="1.4859999999316642E-2"/>
    <m/>
  </r>
  <r>
    <x v="40"/>
    <s v="48157"/>
    <s v="WA PARISH ELECTRIC GENERATING STATION"/>
    <n v="3968411"/>
    <n v="34521913"/>
    <s v="3470_B_WAP4"/>
    <x v="0"/>
    <x v="0"/>
    <n v="351.38"/>
    <n v="351.38040625000002"/>
    <n v="351.3805299"/>
    <n v="1.236499999777152E-4"/>
    <m/>
  </r>
  <r>
    <x v="40"/>
    <s v="48157"/>
    <s v="WA PARISH ELECTRIC GENERATING STATION"/>
    <n v="3968411"/>
    <n v="34521913"/>
    <s v="3470_B_WAP4"/>
    <x v="0"/>
    <x v="1"/>
    <n v="1.5802"/>
    <n v="1.580231323"/>
    <n v="1.5802325028999999"/>
    <n v="1.1798999999257376E-6"/>
    <m/>
  </r>
  <r>
    <x v="40"/>
    <s v="48157"/>
    <s v="WA PARISH ELECTRIC GENERATING STATION"/>
    <n v="3968411"/>
    <n v="34522013"/>
    <s v="3470_B_WAP3"/>
    <x v="0"/>
    <x v="0"/>
    <n v="276.00799999999998"/>
    <n v="275.95468749999998"/>
    <n v="275.95503142199999"/>
    <n v="3.4392200001320816E-4"/>
    <m/>
  </r>
  <r>
    <x v="40"/>
    <s v="48157"/>
    <s v="WA PARISH ELECTRIC GENERATING STATION"/>
    <n v="3968411"/>
    <n v="34522013"/>
    <s v="3470_B_WAP3"/>
    <x v="0"/>
    <x v="1"/>
    <n v="0.4854"/>
    <n v="0.48551303099999898"/>
    <n v="0.4855130024"/>
    <n v="-2.8599998980194385E-8"/>
    <m/>
  </r>
  <r>
    <x v="40"/>
    <s v="48157"/>
    <s v="WA PARISH ELECTRIC GENERATING STATION"/>
    <n v="3968411"/>
    <n v="34525413"/>
    <s v="3470_B_WAP7"/>
    <x v="0"/>
    <x v="0"/>
    <n v="603.88800000000003"/>
    <n v="603.91025000000002"/>
    <n v="603.90983060000997"/>
    <n v="-4.1939999005080608E-4"/>
    <m/>
  </r>
  <r>
    <x v="40"/>
    <s v="48157"/>
    <s v="WA PARISH ELECTRIC GENERATING STATION"/>
    <n v="3968411"/>
    <n v="34525413"/>
    <s v="3470_B_WAP7"/>
    <x v="0"/>
    <x v="1"/>
    <n v="9183.68"/>
    <n v="9184.25"/>
    <n v="9184.2399029999997"/>
    <n v="-1.0097000000314438E-2"/>
    <m/>
  </r>
  <r>
    <x v="40"/>
    <s v="48157"/>
    <s v="WA PARISH ELECTRIC GENERATING STATION"/>
    <n v="3968411"/>
    <n v="34525513"/>
    <s v="3470_B_WAP6"/>
    <x v="0"/>
    <x v="0"/>
    <n v="1146.1300000000001"/>
    <n v="1146.1312499999999"/>
    <n v="1146.1304640999899"/>
    <n v="-7.8590000998701726E-4"/>
    <m/>
  </r>
  <r>
    <x v="40"/>
    <s v="48157"/>
    <s v="WA PARISH ELECTRIC GENERATING STATION"/>
    <n v="3968411"/>
    <n v="34525513"/>
    <s v="3470_B_WAP6"/>
    <x v="0"/>
    <x v="1"/>
    <n v="10794.8"/>
    <n v="10794.779"/>
    <n v="10794.777886"/>
    <n v="-1.1140000005980255E-3"/>
    <m/>
  </r>
  <r>
    <x v="40"/>
    <s v="48161"/>
    <s v="BIG BROWN STEAM ELECTRIC STATION"/>
    <n v="3052111"/>
    <n v="37996113"/>
    <s v="3497_B_1"/>
    <x v="0"/>
    <x v="0"/>
    <n v="2276.7800000000002"/>
    <n v="2276.7732500000002"/>
    <n v="2276.7784040000001"/>
    <n v="5.1539999999477004E-3"/>
    <m/>
  </r>
  <r>
    <x v="40"/>
    <s v="48161"/>
    <s v="BIG BROWN STEAM ELECTRIC STATION"/>
    <n v="3052111"/>
    <n v="37996113"/>
    <s v="3497_B_1"/>
    <x v="0"/>
    <x v="1"/>
    <n v="21532.3"/>
    <n v="21532.297999999999"/>
    <n v="21532.297498500899"/>
    <n v="-5.0149910020991229E-4"/>
    <m/>
  </r>
  <r>
    <x v="40"/>
    <s v="48161"/>
    <s v="BIG BROWN STEAM ELECTRIC STATION"/>
    <n v="3052111"/>
    <n v="37996413"/>
    <s v="3497_B_2"/>
    <x v="0"/>
    <x v="0"/>
    <n v="2230.1"/>
    <n v="2243.1714999999999"/>
    <n v="2243.1731370000002"/>
    <n v="1.637000000300759E-3"/>
    <m/>
  </r>
  <r>
    <x v="40"/>
    <s v="48161"/>
    <s v="BIG BROWN STEAM ELECTRIC STATION"/>
    <n v="3052111"/>
    <n v="37996413"/>
    <s v="3497_B_2"/>
    <x v="0"/>
    <x v="1"/>
    <n v="20937.599999999999"/>
    <n v="20937.624"/>
    <n v="20937.622030500999"/>
    <n v="-1.9694990005518775E-3"/>
    <m/>
  </r>
  <r>
    <x v="40"/>
    <s v="48161"/>
    <s v="FREESTONE ENERGY CENTER"/>
    <n v="4852511"/>
    <n v="31657113"/>
    <s v="55226_G_GT1"/>
    <x v="0"/>
    <x v="0"/>
    <n v="159.83000000000001"/>
    <n v="160.33196874999999"/>
    <n v="160.332003619999"/>
    <n v="3.4869999012698827E-5"/>
    <m/>
  </r>
  <r>
    <x v="40"/>
    <s v="48161"/>
    <s v="FREESTONE ENERGY CENTER"/>
    <n v="4852511"/>
    <n v="31657113"/>
    <s v="55226_G_GT1"/>
    <x v="0"/>
    <x v="1"/>
    <n v="3.2"/>
    <n v="3.1953930664999999"/>
    <n v="3.1953995229999999"/>
    <n v="6.4564999999738859E-6"/>
    <m/>
  </r>
  <r>
    <x v="40"/>
    <s v="48161"/>
    <s v="FREESTONE ENERGY CENTER"/>
    <n v="4852511"/>
    <n v="31658013"/>
    <s v="55226_G_GT2"/>
    <x v="0"/>
    <x v="0"/>
    <n v="162.91999999999899"/>
    <n v="163.11709375000001"/>
    <n v="163.11705461"/>
    <n v="-3.9140000012594101E-5"/>
    <m/>
  </r>
  <r>
    <x v="40"/>
    <s v="48161"/>
    <s v="FREESTONE ENERGY CENTER"/>
    <n v="4852511"/>
    <n v="31658013"/>
    <s v="55226_G_GT2"/>
    <x v="0"/>
    <x v="1"/>
    <n v="3.24"/>
    <n v="3.2636171875"/>
    <n v="3.263618525"/>
    <n v="1.337500000087033E-6"/>
    <m/>
  </r>
  <r>
    <x v="40"/>
    <s v="48161"/>
    <s v="FREESTONE ENERGY CENTER"/>
    <n v="4852511"/>
    <n v="31658713"/>
    <s v="55226_G_GT4"/>
    <x v="0"/>
    <x v="0"/>
    <n v="164.21"/>
    <n v="164.77854689999899"/>
    <n v="164.77860999999999"/>
    <n v="6.310000100029356E-5"/>
    <m/>
  </r>
  <r>
    <x v="40"/>
    <s v="48161"/>
    <s v="FREESTONE ENERGY CENTER"/>
    <n v="4852511"/>
    <n v="31658713"/>
    <s v="55226_G_GT4"/>
    <x v="0"/>
    <x v="1"/>
    <n v="3.32"/>
    <n v="3.3239318849999999"/>
    <n v="3.3239290189999999"/>
    <n v="-2.8659999999902652E-6"/>
    <m/>
  </r>
  <r>
    <x v="40"/>
    <s v="48161"/>
    <s v="FREESTONE ENERGY CENTER"/>
    <n v="4852511"/>
    <n v="31658913"/>
    <s v="55226_G_GT3"/>
    <x v="0"/>
    <x v="0"/>
    <n v="159.48599999999999"/>
    <n v="160.0055625"/>
    <n v="160.00553332000001"/>
    <n v="-2.9179999984307869E-5"/>
    <m/>
  </r>
  <r>
    <x v="40"/>
    <s v="48161"/>
    <s v="FREESTONE ENERGY CENTER"/>
    <n v="4852511"/>
    <n v="31658913"/>
    <s v="55226_G_GT3"/>
    <x v="0"/>
    <x v="1"/>
    <n v="3.18"/>
    <n v="3.182449707"/>
    <n v="3.1824535221999999"/>
    <n v="3.8151999999236352E-6"/>
    <m/>
  </r>
  <r>
    <x v="40"/>
    <s v="48163"/>
    <s v="PEARSALL POWER PLANT"/>
    <n v="3930211"/>
    <n v="37423513"/>
    <s v="3630_B_1"/>
    <x v="1"/>
    <x v="0"/>
    <n v="1.9420999999999999"/>
    <m/>
    <n v="1.9425441194899999"/>
    <n v="4.4411949000000561E-4"/>
    <m/>
  </r>
  <r>
    <x v="40"/>
    <s v="48163"/>
    <s v="PEARSALL POWER PLANT"/>
    <n v="3930211"/>
    <n v="37423513"/>
    <s v="3630_B_1"/>
    <x v="1"/>
    <x v="1"/>
    <n v="4.1999999999999997E-3"/>
    <m/>
    <n v="4.2009601987000001E-3"/>
    <n v="9.6019870000040031E-7"/>
    <m/>
  </r>
  <r>
    <x v="40"/>
    <s v="48163"/>
    <s v="PEARSALL POWER PLANT"/>
    <n v="3930211"/>
    <n v="37423613"/>
    <s v="3630_B_3"/>
    <x v="1"/>
    <x v="0"/>
    <n v="2.8574999999999999"/>
    <m/>
    <n v="2.85815344559999"/>
    <n v="6.5344559999003238E-4"/>
    <m/>
  </r>
  <r>
    <x v="40"/>
    <s v="48163"/>
    <s v="PEARSALL POWER PLANT"/>
    <n v="3930211"/>
    <n v="37423613"/>
    <s v="3630_B_3"/>
    <x v="1"/>
    <x v="1"/>
    <n v="6.1000000000000004E-3"/>
    <m/>
    <n v="6.1013946334999899E-3"/>
    <n v="1.3946334999894935E-6"/>
    <m/>
  </r>
  <r>
    <x v="40"/>
    <s v="48163"/>
    <s v="PEARSALL POWER PLANT"/>
    <n v="3930211"/>
    <n v="37423713"/>
    <s v="3630_B_2"/>
    <x v="1"/>
    <x v="0"/>
    <n v="2.5615999999999999"/>
    <m/>
    <n v="2.5621856993000001"/>
    <n v="5.8569930000018644E-4"/>
    <m/>
  </r>
  <r>
    <x v="40"/>
    <s v="48163"/>
    <s v="PEARSALL POWER PLANT"/>
    <n v="3930211"/>
    <n v="37423713"/>
    <s v="3630_B_2"/>
    <x v="1"/>
    <x v="1"/>
    <n v="6.9500000000000006E-2"/>
    <m/>
    <n v="6.9515890198999994E-2"/>
    <n v="1.589019899998767E-5"/>
    <m/>
  </r>
  <r>
    <x v="40"/>
    <s v="48163"/>
    <s v="PEARSALL POWER PLANT"/>
    <n v="3930211"/>
    <n v="92107113"/>
    <s v="3630_G_1A"/>
    <x v="1"/>
    <x v="0"/>
    <n v="0.83150000000000002"/>
    <m/>
    <n v="0.83169011427999995"/>
    <n v="1.9011427999993114E-4"/>
    <m/>
  </r>
  <r>
    <x v="40"/>
    <s v="48163"/>
    <s v="PEARSALL POWER PLANT"/>
    <n v="3930211"/>
    <n v="92107113"/>
    <s v="3630_G_1A"/>
    <x v="1"/>
    <x v="1"/>
    <n v="2.98E-2"/>
    <m/>
    <n v="2.9806813854999999E-2"/>
    <n v="6.8138549999992304E-6"/>
    <m/>
  </r>
  <r>
    <x v="40"/>
    <s v="48163"/>
    <s v="PEARSALL POWER PLANT"/>
    <n v="3930211"/>
    <n v="92107213"/>
    <s v="3630_G_2A"/>
    <x v="1"/>
    <x v="0"/>
    <n v="0.83120000000000005"/>
    <m/>
    <n v="0.83139005767999896"/>
    <n v="1.9005767999891177E-4"/>
    <m/>
  </r>
  <r>
    <x v="40"/>
    <s v="48163"/>
    <s v="PEARSALL POWER PLANT"/>
    <n v="3930211"/>
    <n v="92107213"/>
    <s v="3630_G_2A"/>
    <x v="1"/>
    <x v="1"/>
    <n v="2.98E-2"/>
    <m/>
    <n v="2.9806813854999999E-2"/>
    <n v="6.8138549999992304E-6"/>
    <m/>
  </r>
  <r>
    <x v="40"/>
    <s v="48163"/>
    <s v="PEARSALL POWER PLANT"/>
    <n v="3930211"/>
    <n v="92107313"/>
    <s v="3630_G_3A"/>
    <x v="1"/>
    <x v="0"/>
    <n v="0.83499999999999897"/>
    <m/>
    <n v="0.83519090123999995"/>
    <n v="1.9090124000098463E-4"/>
    <m/>
  </r>
  <r>
    <x v="40"/>
    <s v="48163"/>
    <s v="PEARSALL POWER PLANT"/>
    <n v="3930211"/>
    <n v="92107313"/>
    <s v="3630_G_3A"/>
    <x v="1"/>
    <x v="1"/>
    <n v="2.9899999999999999E-2"/>
    <m/>
    <n v="2.9906836188999999E-2"/>
    <n v="6.8361889999993264E-6"/>
    <m/>
  </r>
  <r>
    <x v="40"/>
    <s v="48163"/>
    <s v="PEARSALL POWER PLANT"/>
    <n v="3930211"/>
    <n v="92107413"/>
    <s v="3630_G_4A"/>
    <x v="1"/>
    <x v="0"/>
    <n v="0.83850000000000002"/>
    <m/>
    <n v="0.83869174699000004"/>
    <n v="1.9174699000001905E-4"/>
    <m/>
  </r>
  <r>
    <x v="40"/>
    <s v="48163"/>
    <s v="PEARSALL POWER PLANT"/>
    <n v="3930211"/>
    <n v="92107413"/>
    <s v="3630_G_4A"/>
    <x v="1"/>
    <x v="1"/>
    <n v="3.0099999999999998E-2"/>
    <m/>
    <n v="3.0106881450999899E-2"/>
    <n v="6.8814509999008677E-6"/>
    <m/>
  </r>
  <r>
    <x v="40"/>
    <s v="48163"/>
    <s v="PEARSALL POWER PLANT"/>
    <n v="3930211"/>
    <n v="92107513"/>
    <s v="3630_G_5A"/>
    <x v="1"/>
    <x v="0"/>
    <n v="0.84870000000000001"/>
    <m/>
    <n v="0.84889404612999897"/>
    <n v="1.9404612999895932E-4"/>
    <m/>
  </r>
  <r>
    <x v="40"/>
    <s v="48163"/>
    <s v="PEARSALL POWER PLANT"/>
    <n v="3930211"/>
    <n v="92107513"/>
    <s v="3630_G_5A"/>
    <x v="1"/>
    <x v="1"/>
    <n v="3.04E-2"/>
    <m/>
    <n v="3.0406951509999901E-2"/>
    <n v="6.9515099999015173E-6"/>
    <m/>
  </r>
  <r>
    <x v="40"/>
    <s v="48163"/>
    <s v="PEARSALL POWER PLANT"/>
    <n v="3930211"/>
    <n v="92107613"/>
    <s v="3630_G_6A"/>
    <x v="1"/>
    <x v="0"/>
    <n v="0.81240000000000001"/>
    <m/>
    <n v="0.81258574753999901"/>
    <n v="1.8574753999900384E-4"/>
    <m/>
  </r>
  <r>
    <x v="40"/>
    <s v="48163"/>
    <s v="PEARSALL POWER PLANT"/>
    <n v="3930211"/>
    <n v="92107613"/>
    <s v="3630_G_6A"/>
    <x v="1"/>
    <x v="1"/>
    <n v="2.9100000000000001E-2"/>
    <m/>
    <n v="2.91066547509999E-2"/>
    <n v="6.6547509998994558E-6"/>
    <m/>
  </r>
  <r>
    <x v="40"/>
    <s v="48163"/>
    <s v="PEARSALL POWER PLANT"/>
    <n v="3930211"/>
    <n v="92107713"/>
    <s v="3630_G_7A"/>
    <x v="1"/>
    <x v="0"/>
    <n v="0.87309999999999999"/>
    <m/>
    <n v="0.87329961612999896"/>
    <n v="1.996161299989696E-4"/>
    <m/>
  </r>
  <r>
    <x v="40"/>
    <s v="48163"/>
    <s v="PEARSALL POWER PLANT"/>
    <n v="3930211"/>
    <n v="92107713"/>
    <s v="3630_G_7A"/>
    <x v="1"/>
    <x v="1"/>
    <n v="3.1300000000000001E-2"/>
    <m/>
    <n v="3.1307157542999897E-2"/>
    <n v="7.1575429998957385E-6"/>
    <m/>
  </r>
  <r>
    <x v="40"/>
    <s v="48163"/>
    <s v="PEARSALL POWER PLANT"/>
    <n v="3930211"/>
    <n v="92107813"/>
    <s v="3630_G_8A"/>
    <x v="1"/>
    <x v="0"/>
    <n v="0.87819999999999998"/>
    <m/>
    <n v="0.87840079734999899"/>
    <n v="2.0079734999900456E-4"/>
    <m/>
  </r>
  <r>
    <x v="40"/>
    <s v="48163"/>
    <s v="PEARSALL POWER PLANT"/>
    <n v="3930211"/>
    <n v="92107813"/>
    <s v="3630_G_8A"/>
    <x v="1"/>
    <x v="1"/>
    <n v="3.15E-2"/>
    <m/>
    <n v="3.1507203375999999E-2"/>
    <n v="7.2033759999992619E-6"/>
    <m/>
  </r>
  <r>
    <x v="40"/>
    <s v="48163"/>
    <s v="PEARSALL POWER PLANT"/>
    <n v="3930211"/>
    <n v="92107913"/>
    <s v="3630_G_9A"/>
    <x v="1"/>
    <x v="0"/>
    <n v="0.87080000000000002"/>
    <m/>
    <n v="0.87099913355000003"/>
    <n v="1.9913355000000799E-4"/>
    <m/>
  </r>
  <r>
    <x v="40"/>
    <s v="48163"/>
    <s v="PEARSALL POWER PLANT"/>
    <n v="3930211"/>
    <n v="92107913"/>
    <s v="3630_G_9A"/>
    <x v="1"/>
    <x v="1"/>
    <n v="3.1199999999999999E-2"/>
    <m/>
    <n v="3.1207133187E-2"/>
    <n v="7.1331870000017339E-6"/>
    <m/>
  </r>
  <r>
    <x v="40"/>
    <s v="48163"/>
    <s v="PEARSALL POWER PLANT"/>
    <n v="3930211"/>
    <n v="92108013"/>
    <s v="3630_G_10A"/>
    <x v="1"/>
    <x v="0"/>
    <n v="0.86150000000000004"/>
    <m/>
    <n v="0.86169700500000002"/>
    <n v="1.9700499999997234E-4"/>
    <m/>
  </r>
  <r>
    <x v="40"/>
    <s v="48163"/>
    <s v="PEARSALL POWER PLANT"/>
    <n v="3930211"/>
    <n v="92108013"/>
    <s v="3630_G_10A"/>
    <x v="1"/>
    <x v="1"/>
    <n v="3.09E-2"/>
    <m/>
    <n v="3.0907065147999999E-2"/>
    <n v="7.065147999998217E-6"/>
    <m/>
  </r>
  <r>
    <x v="40"/>
    <s v="48163"/>
    <s v="PEARSALL POWER PLANT"/>
    <n v="3930211"/>
    <n v="92108113"/>
    <s v="3630_G_11A"/>
    <x v="1"/>
    <x v="0"/>
    <n v="0.87860000000000005"/>
    <m/>
    <n v="0.87880089074999901"/>
    <n v="2.0089074999896095E-4"/>
    <m/>
  </r>
  <r>
    <x v="40"/>
    <s v="48163"/>
    <s v="PEARSALL POWER PLANT"/>
    <n v="3930211"/>
    <n v="92108113"/>
    <s v="3630_G_11A"/>
    <x v="1"/>
    <x v="1"/>
    <n v="3.15E-2"/>
    <m/>
    <n v="3.1507203375999999E-2"/>
    <n v="7.2033759999992619E-6"/>
    <m/>
  </r>
  <r>
    <x v="40"/>
    <s v="48163"/>
    <s v="PEARSALL POWER PLANT"/>
    <n v="3930211"/>
    <n v="92108213"/>
    <s v="3630_G_12A"/>
    <x v="1"/>
    <x v="0"/>
    <n v="0.87060000000000004"/>
    <m/>
    <n v="0.87079905884999997"/>
    <n v="1.9905884999993351E-4"/>
    <m/>
  </r>
  <r>
    <x v="40"/>
    <s v="48163"/>
    <s v="PEARSALL POWER PLANT"/>
    <n v="3930211"/>
    <n v="92108213"/>
    <s v="3630_G_12A"/>
    <x v="1"/>
    <x v="1"/>
    <n v="3.1199999999999999E-2"/>
    <m/>
    <n v="3.1207133187E-2"/>
    <n v="7.1331870000017339E-6"/>
    <m/>
  </r>
  <r>
    <x v="40"/>
    <s v="48163"/>
    <s v="PEARSALL POWER PLANT"/>
    <n v="3930211"/>
    <n v="92108313"/>
    <s v="3630_G_13A"/>
    <x v="1"/>
    <x v="0"/>
    <n v="0.58020000000000005"/>
    <m/>
    <n v="0.58033267986000003"/>
    <n v="1.3267985999998455E-4"/>
    <m/>
  </r>
  <r>
    <x v="40"/>
    <s v="48163"/>
    <s v="PEARSALL POWER PLANT"/>
    <n v="3930211"/>
    <n v="92108313"/>
    <s v="3630_G_13A"/>
    <x v="1"/>
    <x v="1"/>
    <n v="2.0799999999999999E-2"/>
    <m/>
    <n v="2.08047557506E-2"/>
    <n v="4.7557506000009409E-6"/>
    <m/>
  </r>
  <r>
    <x v="40"/>
    <s v="48163"/>
    <s v="PEARSALL POWER PLANT"/>
    <n v="3930211"/>
    <n v="92108413"/>
    <s v="3630_G_14A"/>
    <x v="1"/>
    <x v="0"/>
    <n v="0.46600000000000003"/>
    <m/>
    <n v="0.46610654224999998"/>
    <n v="1.0654224999995243E-4"/>
    <m/>
  </r>
  <r>
    <x v="40"/>
    <s v="48163"/>
    <s v="PEARSALL POWER PLANT"/>
    <n v="3930211"/>
    <n v="92108413"/>
    <s v="3630_G_14A"/>
    <x v="1"/>
    <x v="1"/>
    <n v="1.67E-2"/>
    <m/>
    <n v="1.67038182273999E-2"/>
    <n v="3.8182273999001759E-6"/>
    <m/>
  </r>
  <r>
    <x v="40"/>
    <s v="48163"/>
    <s v="PEARSALL POWER PLANT"/>
    <n v="3930211"/>
    <n v="92108513"/>
    <s v="3630_G_16A"/>
    <x v="1"/>
    <x v="0"/>
    <n v="0.58420000000000005"/>
    <m/>
    <n v="0.58433360070999896"/>
    <n v="1.336007099989045E-4"/>
    <m/>
  </r>
  <r>
    <x v="40"/>
    <s v="48163"/>
    <s v="PEARSALL POWER PLANT"/>
    <n v="3930211"/>
    <n v="92108513"/>
    <s v="3630_G_16A"/>
    <x v="1"/>
    <x v="1"/>
    <n v="2.0899999999999998E-2"/>
    <m/>
    <n v="2.09047783339E-2"/>
    <n v="4.7783339000018188E-6"/>
    <m/>
  </r>
  <r>
    <x v="40"/>
    <s v="48163"/>
    <s v="PEARSALL POWER PLANT"/>
    <n v="3930211"/>
    <n v="92108613"/>
    <s v="3630_G_17A"/>
    <x v="1"/>
    <x v="0"/>
    <n v="0.58209999999999995"/>
    <m/>
    <n v="0.58223307100999999"/>
    <n v="1.3307101000004096E-4"/>
    <m/>
  </r>
  <r>
    <x v="40"/>
    <s v="48163"/>
    <s v="PEARSALL POWER PLANT"/>
    <n v="3930211"/>
    <n v="92108613"/>
    <s v="3630_G_17A"/>
    <x v="1"/>
    <x v="1"/>
    <n v="2.0899999999999998E-2"/>
    <m/>
    <n v="2.09047783339E-2"/>
    <n v="4.7783339000018188E-6"/>
    <m/>
  </r>
  <r>
    <x v="40"/>
    <s v="48163"/>
    <s v="PEARSALL POWER PLANT"/>
    <n v="3930211"/>
    <n v="92108713"/>
    <s v="3630_G_18A"/>
    <x v="1"/>
    <x v="0"/>
    <n v="0.5796"/>
    <m/>
    <n v="0.57973250677999899"/>
    <n v="1.3250677999898652E-4"/>
    <m/>
  </r>
  <r>
    <x v="40"/>
    <s v="48163"/>
    <s v="PEARSALL POWER PLANT"/>
    <n v="3930211"/>
    <n v="92108713"/>
    <s v="3630_G_18A"/>
    <x v="1"/>
    <x v="1"/>
    <n v="2.0799999999999999E-2"/>
    <m/>
    <n v="2.08047557506E-2"/>
    <n v="4.7557506000009409E-6"/>
    <m/>
  </r>
  <r>
    <x v="40"/>
    <s v="48163"/>
    <s v="PEARSALL POWER PLANT"/>
    <n v="3930211"/>
    <n v="92108813"/>
    <s v="3630_G_19A"/>
    <x v="1"/>
    <x v="0"/>
    <n v="0.83099999999999896"/>
    <m/>
    <n v="0.83118997975999898"/>
    <n v="1.8997976000001415E-4"/>
    <m/>
  </r>
  <r>
    <x v="40"/>
    <s v="48163"/>
    <s v="PEARSALL POWER PLANT"/>
    <n v="3930211"/>
    <n v="92108813"/>
    <s v="3630_G_19A"/>
    <x v="1"/>
    <x v="1"/>
    <n v="2.98E-2"/>
    <m/>
    <n v="2.9806813854999999E-2"/>
    <n v="6.8138549999992304E-6"/>
    <m/>
  </r>
  <r>
    <x v="40"/>
    <s v="48163"/>
    <s v="PEARSALL POWER PLANT"/>
    <n v="3930211"/>
    <n v="92108913"/>
    <s v="3630_G_20A"/>
    <x v="1"/>
    <x v="0"/>
    <n v="0.82250000000000001"/>
    <m/>
    <n v="0.82268806457999899"/>
    <n v="1.8806457999898107E-4"/>
    <m/>
  </r>
  <r>
    <x v="40"/>
    <s v="48163"/>
    <s v="PEARSALL POWER PLANT"/>
    <n v="3930211"/>
    <n v="92108913"/>
    <s v="3630_G_20A"/>
    <x v="1"/>
    <x v="1"/>
    <n v="2.9499999999999998E-2"/>
    <m/>
    <n v="2.95067453009999E-2"/>
    <n v="6.7453009999010605E-6"/>
    <m/>
  </r>
  <r>
    <x v="40"/>
    <s v="48163"/>
    <s v="PEARSALL POWER PLANT"/>
    <n v="3930211"/>
    <n v="92109013"/>
    <s v="3630_G_21A"/>
    <x v="1"/>
    <x v="0"/>
    <n v="0.84179999999999999"/>
    <m/>
    <n v="0.84199245485999896"/>
    <n v="1.924548599989695E-4"/>
    <m/>
  </r>
  <r>
    <x v="40"/>
    <s v="48163"/>
    <s v="PEARSALL POWER PLANT"/>
    <n v="3930211"/>
    <n v="92109013"/>
    <s v="3630_G_21A"/>
    <x v="1"/>
    <x v="1"/>
    <n v="3.0200000000000001E-2"/>
    <m/>
    <n v="3.0206905855000001E-2"/>
    <n v="6.9058549999993779E-6"/>
    <m/>
  </r>
  <r>
    <x v="40"/>
    <s v="48163"/>
    <s v="PEARSALL POWER PLANT"/>
    <n v="3930211"/>
    <n v="92109113"/>
    <s v="3630_G_22A"/>
    <x v="1"/>
    <x v="0"/>
    <n v="0.8367"/>
    <m/>
    <n v="0.83689133334999999"/>
    <n v="1.9133334999998919E-4"/>
    <m/>
  </r>
  <r>
    <x v="40"/>
    <s v="48163"/>
    <s v="PEARSALL POWER PLANT"/>
    <n v="3930211"/>
    <n v="92109113"/>
    <s v="3630_G_22A"/>
    <x v="1"/>
    <x v="1"/>
    <n v="0.03"/>
    <m/>
    <n v="3.00068589249999E-2"/>
    <n v="6.8589249999015389E-6"/>
    <m/>
  </r>
  <r>
    <x v="40"/>
    <s v="48163"/>
    <s v="PEARSALL POWER PLANT"/>
    <n v="3930211"/>
    <n v="92109213"/>
    <s v="3630_G_23A"/>
    <x v="1"/>
    <x v="0"/>
    <n v="0.83389999999999898"/>
    <m/>
    <n v="0.83409064483999995"/>
    <n v="1.9064484000097526E-4"/>
    <m/>
  </r>
  <r>
    <x v="40"/>
    <s v="48163"/>
    <s v="PEARSALL POWER PLANT"/>
    <n v="3930211"/>
    <n v="92109213"/>
    <s v="3630_G_23A"/>
    <x v="1"/>
    <x v="1"/>
    <n v="2.9899999999999999E-2"/>
    <m/>
    <n v="2.9906836188999999E-2"/>
    <n v="6.8361889999993264E-6"/>
    <m/>
  </r>
  <r>
    <x v="40"/>
    <s v="48163"/>
    <s v="PEARSALL POWER PLANT"/>
    <n v="3930211"/>
    <n v="92109313"/>
    <s v="3630_G_24A"/>
    <x v="1"/>
    <x v="0"/>
    <n v="0.81930000000000003"/>
    <m/>
    <n v="0.81948732429000004"/>
    <n v="1.8732429000001272E-4"/>
    <m/>
  </r>
  <r>
    <x v="40"/>
    <s v="48163"/>
    <s v="PEARSALL POWER PLANT"/>
    <n v="3930211"/>
    <n v="92109313"/>
    <s v="3630_G_24A"/>
    <x v="1"/>
    <x v="1"/>
    <n v="2.9399999999999999E-2"/>
    <m/>
    <n v="2.9406723251000001E-2"/>
    <n v="6.7232510000021783E-6"/>
    <m/>
  </r>
  <r>
    <x v="40"/>
    <s v="48163"/>
    <s v="PEARSALL POWER PLANT"/>
    <n v="3930211"/>
    <n v="92109613"/>
    <s v="3630_G_15A"/>
    <x v="1"/>
    <x v="0"/>
    <n v="0.58760000000000001"/>
    <m/>
    <n v="0.58773435327999901"/>
    <n v="1.3435327999899993E-4"/>
    <m/>
  </r>
  <r>
    <x v="40"/>
    <s v="48163"/>
    <s v="PEARSALL POWER PLANT"/>
    <n v="3930211"/>
    <n v="92109613"/>
    <s v="3630_G_15A"/>
    <x v="1"/>
    <x v="1"/>
    <n v="2.1100000000000001E-2"/>
    <m/>
    <n v="2.11048239713999E-2"/>
    <n v="4.8239713998990408E-6"/>
    <m/>
  </r>
  <r>
    <x v="40"/>
    <s v="48167"/>
    <s v="PH ROBINSON STATION ELECTRIC GENERATING STATION"/>
    <n v="4021011"/>
    <n v="126664313"/>
    <s v="3466_G_PHR1"/>
    <x v="1"/>
    <x v="0"/>
    <n v="0.28670000000000001"/>
    <m/>
    <n v="0.28676556557999899"/>
    <n v="6.5565579998982937E-5"/>
    <m/>
  </r>
  <r>
    <x v="40"/>
    <s v="48167"/>
    <s v="PH ROBINSON STATION ELECTRIC GENERATING STATION"/>
    <n v="4021011"/>
    <n v="126664313"/>
    <s v="3466_G_PHR1"/>
    <x v="1"/>
    <x v="1"/>
    <n v="2.0000000000000001E-4"/>
    <m/>
    <n v="2.00045726931E-4"/>
    <n v="4.5726930999990482E-8"/>
    <m/>
  </r>
  <r>
    <x v="40"/>
    <s v="48167"/>
    <s v="PH ROBINSON STATION ELECTRIC GENERATING STATION"/>
    <n v="4021011"/>
    <n v="126664413"/>
    <s v="3466_G_PHR2"/>
    <x v="1"/>
    <x v="0"/>
    <n v="0.54910000000000003"/>
    <m/>
    <n v="0.54922552904999999"/>
    <n v="1.2552904999996173E-4"/>
    <m/>
  </r>
  <r>
    <x v="40"/>
    <s v="48167"/>
    <s v="PH ROBINSON STATION ELECTRIC GENERATING STATION"/>
    <n v="4021011"/>
    <n v="126664413"/>
    <s v="3466_G_PHR2"/>
    <x v="1"/>
    <x v="1"/>
    <n v="5.0000000000000001E-4"/>
    <m/>
    <n v="5.0011434685999902E-4"/>
    <n v="1.1434685999900818E-7"/>
    <m/>
  </r>
  <r>
    <x v="40"/>
    <s v="48167"/>
    <s v="SOUTH HOUSTON GREEN POWER SITE"/>
    <n v="9132111"/>
    <n v="57493213"/>
    <s v="55470_G_TR1"/>
    <x v="0"/>
    <x v="0"/>
    <n v="79.799999999999898"/>
    <n v="79.740828100000002"/>
    <n v="79.740930199999994"/>
    <n v="1.0209999999233332E-4"/>
    <m/>
  </r>
  <r>
    <x v="40"/>
    <s v="48167"/>
    <s v="SOUTH HOUSTON GREEN POWER SITE"/>
    <n v="9132111"/>
    <n v="57493213"/>
    <s v="55470_G_TR1"/>
    <x v="0"/>
    <x v="1"/>
    <n v="41.014600000000002"/>
    <n v="32.831531249999998"/>
    <n v="32.831524539999897"/>
    <n v="-6.7100001004405385E-6"/>
    <m/>
  </r>
  <r>
    <x v="40"/>
    <s v="48167"/>
    <s v="SOUTH HOUSTON GREEN POWER SITE"/>
    <n v="9132111"/>
    <n v="57493313"/>
    <s v="55470_G_TR2"/>
    <x v="0"/>
    <x v="0"/>
    <n v="97.6"/>
    <n v="97.623750000000001"/>
    <n v="97.624022800000006"/>
    <n v="2.7280000000473592E-4"/>
    <m/>
  </r>
  <r>
    <x v="40"/>
    <s v="48167"/>
    <s v="SOUTH HOUSTON GREEN POWER SITE"/>
    <n v="9132111"/>
    <n v="57493313"/>
    <s v="55470_G_TR2"/>
    <x v="0"/>
    <x v="1"/>
    <n v="42.566299999999998"/>
    <n v="34.19052344"/>
    <n v="34.19051846"/>
    <n v="-4.9799999999322608E-6"/>
    <m/>
  </r>
  <r>
    <x v="40"/>
    <s v="48167"/>
    <s v="SOUTH HOUSTON GREEN POWER SITE"/>
    <n v="9132111"/>
    <n v="57493413"/>
    <s v="55470_G_TR3"/>
    <x v="0"/>
    <x v="0"/>
    <n v="88.299999999999898"/>
    <n v="88.219250000000002"/>
    <n v="88.219388600000002"/>
    <n v="1.3859999999965567E-4"/>
    <m/>
  </r>
  <r>
    <x v="40"/>
    <s v="48167"/>
    <s v="SOUTH HOUSTON GREEN POWER SITE"/>
    <n v="9132111"/>
    <n v="57493413"/>
    <s v="55470_G_TR3"/>
    <x v="0"/>
    <x v="1"/>
    <n v="40.371899999999997"/>
    <n v="32.373132810000001"/>
    <n v="32.37310737"/>
    <n v="-2.544000000170854E-5"/>
    <m/>
  </r>
  <r>
    <x v="40"/>
    <s v="48167"/>
    <s v="SOUTH HOUSTON GREEN POWER SITE"/>
    <n v="9132111"/>
    <n v="57493513"/>
    <s v="55470_G_ST805A"/>
    <x v="1"/>
    <x v="0"/>
    <n v="2.5474999999999999"/>
    <m/>
    <n v="2.5539374019999999"/>
    <n v="6.437401999999981E-3"/>
    <m/>
  </r>
  <r>
    <x v="40"/>
    <s v="48167"/>
    <s v="SOUTH HOUSTON GREEN POWER SITE"/>
    <n v="9132111"/>
    <n v="57493513"/>
    <s v="55470_G_ST805A"/>
    <x v="1"/>
    <x v="1"/>
    <n v="0.13669999999999999"/>
    <m/>
    <n v="0.137045441799999"/>
    <n v="3.4544179999901337E-4"/>
    <m/>
  </r>
  <r>
    <x v="40"/>
    <s v="48167"/>
    <s v="TEXAS CITY COGENERATION"/>
    <n v="3930911"/>
    <n v="37403513"/>
    <s v="52088_G_GEN4"/>
    <x v="0"/>
    <x v="0"/>
    <n v="37.8001"/>
    <n v="40.988179689999903"/>
    <n v="40.988165549999898"/>
    <n v="-1.4140000004658759E-5"/>
    <m/>
  </r>
  <r>
    <x v="40"/>
    <s v="48167"/>
    <s v="TEXAS CITY COGENERATION"/>
    <n v="3930911"/>
    <n v="37403513"/>
    <s v="52088_G_GEN4"/>
    <x v="0"/>
    <x v="1"/>
    <n v="0.72"/>
    <n v="0.72766650399999999"/>
    <n v="0.72766502160000002"/>
    <n v="-1.4823999999746817E-6"/>
    <m/>
  </r>
  <r>
    <x v="40"/>
    <s v="48167"/>
    <s v="TEXAS CITY COGENERATION"/>
    <n v="3930911"/>
    <n v="37403613"/>
    <s v="52088_G_GEN2"/>
    <x v="0"/>
    <x v="0"/>
    <n v="91.599299999999999"/>
    <n v="94.193875000000006"/>
    <n v="94.193944950000002"/>
    <n v="6.9949999996765655E-5"/>
    <m/>
  </r>
  <r>
    <x v="40"/>
    <s v="48167"/>
    <s v="TEXAS CITY COGENERATION"/>
    <n v="3930911"/>
    <n v="37403613"/>
    <s v="52088_G_GEN2"/>
    <x v="0"/>
    <x v="1"/>
    <n v="0.45"/>
    <n v="0.45069119265000002"/>
    <n v="0.450691025419999"/>
    <n v="-1.6723000101359631E-7"/>
    <m/>
  </r>
  <r>
    <x v="40"/>
    <s v="48167"/>
    <s v="TEXAS CITY COGENERATION"/>
    <n v="3930911"/>
    <n v="37403713"/>
    <s v="52088_G_GEN3"/>
    <x v="0"/>
    <x v="0"/>
    <n v="104.46"/>
    <n v="106.7847969"/>
    <n v="106.784866300099"/>
    <n v="6.9400098993810388E-5"/>
    <m/>
  </r>
  <r>
    <x v="40"/>
    <s v="48167"/>
    <s v="TEXAS CITY COGENERATION"/>
    <n v="3930911"/>
    <n v="37403713"/>
    <s v="52088_G_GEN3"/>
    <x v="0"/>
    <x v="1"/>
    <n v="2.48"/>
    <n v="2.4880900879999999"/>
    <n v="2.4880946640000001"/>
    <n v="4.5760000002559309E-6"/>
    <m/>
  </r>
  <r>
    <x v="40"/>
    <s v="48175"/>
    <s v="COLETO CREEK POWER STATION"/>
    <n v="4018411"/>
    <n v="34509413"/>
    <s v="6178_B_1"/>
    <x v="0"/>
    <x v="0"/>
    <n v="2048.9"/>
    <n v="2049.0475000000001"/>
    <n v="2049.0474650900001"/>
    <n v="-3.4910000067611691E-5"/>
    <m/>
  </r>
  <r>
    <x v="40"/>
    <s v="48175"/>
    <s v="COLETO CREEK POWER STATION"/>
    <n v="4018411"/>
    <n v="34509413"/>
    <s v="6178_B_1"/>
    <x v="0"/>
    <x v="1"/>
    <n v="8231.2000000000007"/>
    <n v="8231.2204999999994"/>
    <n v="8231.2193829999997"/>
    <n v="-1.1169999997946434E-3"/>
    <m/>
  </r>
  <r>
    <x v="40"/>
    <s v="48181"/>
    <s v="PANDA SHERMAN POWER STATION"/>
    <n v="16862411"/>
    <n v="113092713"/>
    <s v="58005_G_CTG-1"/>
    <x v="0"/>
    <x v="0"/>
    <n v="40.822099999999999"/>
    <n v="40.679296874999999"/>
    <n v="40.679168309999902"/>
    <n v="-1.2856500009661431E-4"/>
    <m/>
  </r>
  <r>
    <x v="40"/>
    <s v="48181"/>
    <s v="PANDA SHERMAN POWER STATION"/>
    <n v="16862411"/>
    <n v="113092713"/>
    <s v="58005_G_CTG-1"/>
    <x v="0"/>
    <x v="1"/>
    <n v="3.5806"/>
    <n v="3.6114587399999998"/>
    <n v="3.6114570929999998"/>
    <n v="-1.6469999999380036E-6"/>
    <m/>
  </r>
  <r>
    <x v="40"/>
    <s v="48181"/>
    <s v="PANDA SHERMAN POWER STATION"/>
    <n v="16862411"/>
    <n v="113092813"/>
    <s v="58005_G_CTG-2"/>
    <x v="0"/>
    <x v="0"/>
    <n v="37.973999999999997"/>
    <n v="37.901152345"/>
    <n v="37.901064660000003"/>
    <n v="-8.7684999996895385E-5"/>
    <m/>
  </r>
  <r>
    <x v="40"/>
    <s v="48181"/>
    <s v="PANDA SHERMAN POWER STATION"/>
    <n v="16862411"/>
    <n v="113092813"/>
    <s v="58005_G_CTG-2"/>
    <x v="0"/>
    <x v="1"/>
    <n v="3.5531999999999999"/>
    <n v="3.5854248045000001"/>
    <n v="3.5854175239999999"/>
    <n v="-7.2805000002063025E-6"/>
    <m/>
  </r>
  <r>
    <x v="40"/>
    <s v="48183"/>
    <s v="AEP KNOX LEE POWER PLANT"/>
    <n v="4020611"/>
    <n v="34366013"/>
    <s v="3476_B_3"/>
    <x v="0"/>
    <x v="0"/>
    <n v="3.2"/>
    <n v="3.1893876954999998"/>
    <n v="3.189388041"/>
    <n v="3.4550000016508875E-7"/>
    <m/>
  </r>
  <r>
    <x v="40"/>
    <s v="48183"/>
    <s v="AEP KNOX LEE POWER PLANT"/>
    <n v="4020611"/>
    <n v="34366013"/>
    <s v="3476_B_3"/>
    <x v="0"/>
    <x v="1"/>
    <n v="1.4999999999999999E-2"/>
    <n v="1.4728499415E-2"/>
    <n v="1.47285004002E-2"/>
    <n v="9.8519999970625438E-10"/>
    <m/>
  </r>
  <r>
    <x v="40"/>
    <s v="48183"/>
    <s v="AEP KNOX LEE POWER PLANT"/>
    <n v="4020611"/>
    <n v="34366113"/>
    <s v="3476_B_2"/>
    <x v="0"/>
    <x v="0"/>
    <n v="3.8"/>
    <n v="3.8731271975000001"/>
    <n v="3.87312215101"/>
    <n v="-5.0464900001045976E-6"/>
    <m/>
  </r>
  <r>
    <x v="40"/>
    <s v="48183"/>
    <s v="AEP KNOX LEE POWER PLANT"/>
    <n v="4020611"/>
    <n v="34366113"/>
    <s v="3476_B_2"/>
    <x v="0"/>
    <x v="1"/>
    <n v="1.9E-2"/>
    <n v="1.934948349E-2"/>
    <n v="1.93495005202E-2"/>
    <n v="1.7030200000212048E-8"/>
    <m/>
  </r>
  <r>
    <x v="40"/>
    <s v="48183"/>
    <s v="AEP KNOX LEE POWER PLANT"/>
    <n v="4020611"/>
    <n v="34366313"/>
    <s v="3476_B_4"/>
    <x v="0"/>
    <x v="0"/>
    <n v="23.1"/>
    <n v="22.95283594"/>
    <n v="22.95283791001"/>
    <n v="1.9700100004627075E-6"/>
    <m/>
  </r>
  <r>
    <x v="40"/>
    <s v="48183"/>
    <s v="AEP KNOX LEE POWER PLANT"/>
    <n v="4020611"/>
    <n v="34366313"/>
    <s v="3476_B_4"/>
    <x v="0"/>
    <x v="1"/>
    <n v="5.6000000000000001E-2"/>
    <n v="5.5900070199999999E-2"/>
    <n v="5.59000001E-2"/>
    <n v="-7.0099999999184703E-8"/>
    <m/>
  </r>
  <r>
    <x v="40"/>
    <s v="48183"/>
    <s v="AEP KNOX LEE POWER PLANT"/>
    <n v="4020611"/>
    <n v="34366513"/>
    <s v="3476_B_5"/>
    <x v="0"/>
    <x v="0"/>
    <n v="83.4"/>
    <n v="83.24216405"/>
    <n v="83.242185699999993"/>
    <n v="2.1649999993655911E-5"/>
    <m/>
  </r>
  <r>
    <x v="40"/>
    <s v="48183"/>
    <s v="AEP KNOX LEE POWER PLANT"/>
    <n v="4020611"/>
    <n v="34366513"/>
    <s v="3476_B_5"/>
    <x v="0"/>
    <x v="1"/>
    <n v="0.4"/>
    <n v="0.44218624880000001"/>
    <n v="0.44218651700099898"/>
    <n v="2.6820099896518457E-7"/>
    <m/>
  </r>
  <r>
    <x v="40"/>
    <s v="48185"/>
    <s v="GIBBONS CREEK"/>
    <n v="6436311"/>
    <n v="16959513"/>
    <s v="6136_B_1"/>
    <x v="0"/>
    <x v="0"/>
    <n v="1144"/>
    <n v="1134.295625"/>
    <n v="1134.2967091"/>
    <n v="1.0841000000709755E-3"/>
    <m/>
  </r>
  <r>
    <x v="40"/>
    <s v="48185"/>
    <s v="GIBBONS CREEK"/>
    <n v="6436311"/>
    <n v="16959513"/>
    <s v="6136_B_1"/>
    <x v="0"/>
    <x v="1"/>
    <n v="200"/>
    <n v="195.93653125"/>
    <n v="195.93649178999999"/>
    <n v="-3.946000001064931E-5"/>
    <m/>
  </r>
  <r>
    <x v="40"/>
    <s v="48185"/>
    <s v="TENASKA FRONTIER GENERATION STATION"/>
    <n v="6436111"/>
    <n v="16961013"/>
    <s v="55062_G_GTG3"/>
    <x v="0"/>
    <x v="0"/>
    <n v="179.1"/>
    <n v="179.08506249999999"/>
    <n v="179.08508509999899"/>
    <n v="2.2599998999339732E-5"/>
    <m/>
  </r>
  <r>
    <x v="40"/>
    <s v="48185"/>
    <s v="TENASKA FRONTIER GENERATION STATION"/>
    <n v="6436111"/>
    <n v="16961013"/>
    <s v="55062_G_GTG3"/>
    <x v="0"/>
    <x v="1"/>
    <n v="2.7805"/>
    <n v="2.7531931150000002"/>
    <n v="2.7531990162"/>
    <n v="5.9011999997693465E-6"/>
    <m/>
  </r>
  <r>
    <x v="40"/>
    <s v="48185"/>
    <s v="TENASKA FRONTIER GENERATION STATION"/>
    <n v="6436111"/>
    <n v="16961113"/>
    <s v="55062_G_GTG2"/>
    <x v="0"/>
    <x v="0"/>
    <n v="202.6"/>
    <n v="202.66801559999999"/>
    <n v="202.66819602000001"/>
    <n v="1.8042000002083114E-4"/>
    <m/>
  </r>
  <r>
    <x v="40"/>
    <s v="48185"/>
    <s v="TENASKA FRONTIER GENERATION STATION"/>
    <n v="6436111"/>
    <n v="16961113"/>
    <s v="55062_G_GTG2"/>
    <x v="0"/>
    <x v="1"/>
    <n v="3.1627000000000001"/>
    <n v="3.1426435545000002"/>
    <n v="3.1426475188"/>
    <n v="3.9642999998257267E-6"/>
    <m/>
  </r>
  <r>
    <x v="40"/>
    <s v="48185"/>
    <s v="TENASKA FRONTIER GENERATION STATION"/>
    <n v="6436111"/>
    <n v="16961213"/>
    <s v="55062_G_GTG1"/>
    <x v="0"/>
    <x v="0"/>
    <n v="211.501"/>
    <n v="210.8275625"/>
    <n v="210.82706001"/>
    <n v="-5.0249000000235355E-4"/>
    <m/>
  </r>
  <r>
    <x v="40"/>
    <s v="48185"/>
    <s v="TENASKA FRONTIER GENERATION STATION"/>
    <n v="6436111"/>
    <n v="16961213"/>
    <s v="55062_G_GTG1"/>
    <x v="0"/>
    <x v="1"/>
    <n v="3.1143999999999998"/>
    <n v="3.1174758300000001"/>
    <n v="3.11747753810999"/>
    <n v="1.7081099898952345E-6"/>
    <m/>
  </r>
  <r>
    <x v="40"/>
    <s v="48187"/>
    <s v="GUADALUPE GENERATING STATION"/>
    <n v="4018911"/>
    <n v="34400213"/>
    <s v="55153_G_CTG1"/>
    <x v="0"/>
    <x v="0"/>
    <n v="166.63300000000001"/>
    <n v="167.00879689999999"/>
    <n v="167.00911459999901"/>
    <n v="3.1769999901598567E-4"/>
    <m/>
  </r>
  <r>
    <x v="40"/>
    <s v="48187"/>
    <s v="GUADALUPE GENERATING STATION"/>
    <n v="4018911"/>
    <n v="34400213"/>
    <s v="55153_G_CTG1"/>
    <x v="0"/>
    <x v="1"/>
    <n v="3.15"/>
    <n v="3.1432954099999999"/>
    <n v="3.1432845170000001"/>
    <n v="-1.0892999999789765E-5"/>
    <m/>
  </r>
  <r>
    <x v="40"/>
    <s v="48187"/>
    <s v="GUADALUPE GENERATING STATION"/>
    <n v="4018911"/>
    <n v="34400313"/>
    <s v="55153_G_CTG2"/>
    <x v="0"/>
    <x v="0"/>
    <n v="151.50200000000001"/>
    <n v="152.0475156"/>
    <n v="152.04776742999999"/>
    <n v="2.5182999999628919E-4"/>
    <m/>
  </r>
  <r>
    <x v="40"/>
    <s v="48187"/>
    <s v="GUADALUPE GENERATING STATION"/>
    <n v="4018911"/>
    <n v="34400313"/>
    <s v="55153_G_CTG2"/>
    <x v="0"/>
    <x v="1"/>
    <n v="2.81"/>
    <n v="2.8082551269999998"/>
    <n v="2.8082585230999899"/>
    <n v="3.3960999901161415E-6"/>
    <m/>
  </r>
  <r>
    <x v="40"/>
    <s v="48187"/>
    <s v="GUADALUPE GENERATING STATION"/>
    <n v="4018911"/>
    <n v="34400813"/>
    <s v="55153_G_CTG3"/>
    <x v="0"/>
    <x v="0"/>
    <n v="168.904"/>
    <n v="171.24717189999899"/>
    <n v="171.24711291"/>
    <n v="-5.8989998990455206E-5"/>
    <m/>
  </r>
  <r>
    <x v="40"/>
    <s v="48187"/>
    <s v="GUADALUPE GENERATING STATION"/>
    <n v="4018911"/>
    <n v="34400813"/>
    <s v="55153_G_CTG3"/>
    <x v="0"/>
    <x v="1"/>
    <n v="3.28"/>
    <n v="3.2570031739999998"/>
    <n v="3.257023555"/>
    <n v="2.0381000000124772E-5"/>
    <m/>
  </r>
  <r>
    <x v="40"/>
    <s v="48187"/>
    <s v="GUADALUPE GENERATING STATION"/>
    <n v="4018911"/>
    <n v="34401213"/>
    <s v="55153_G_CTG4"/>
    <x v="0"/>
    <x v="0"/>
    <n v="183.06800000000001"/>
    <n v="186.50221875"/>
    <n v="186.50248291"/>
    <n v="2.6416000000040185E-4"/>
    <m/>
  </r>
  <r>
    <x v="40"/>
    <s v="48187"/>
    <s v="GUADALUPE GENERATING STATION"/>
    <n v="4018911"/>
    <n v="34401213"/>
    <s v="55153_G_CTG4"/>
    <x v="0"/>
    <x v="1"/>
    <n v="3.65"/>
    <n v="3.6197810060000002"/>
    <n v="3.6197810330000002"/>
    <n v="2.7000000013543968E-8"/>
    <m/>
  </r>
  <r>
    <x v="40"/>
    <s v="48187"/>
    <s v="RIO NOGALES POWER PLANT"/>
    <n v="7720411"/>
    <n v="2930213"/>
    <s v="55137_G_CTG1"/>
    <x v="0"/>
    <x v="0"/>
    <n v="106.4"/>
    <n v="106.43496875"/>
    <n v="106.43484451"/>
    <n v="-1.2423999999100488E-4"/>
    <m/>
  </r>
  <r>
    <x v="40"/>
    <s v="48187"/>
    <s v="RIO NOGALES POWER PLANT"/>
    <n v="7720411"/>
    <n v="2930213"/>
    <s v="55137_G_CTG1"/>
    <x v="0"/>
    <x v="1"/>
    <n v="2.2999999999999998"/>
    <n v="2.1965192870000001"/>
    <n v="2.1965185480999998"/>
    <n v="-7.3890000029663838E-7"/>
    <m/>
  </r>
  <r>
    <x v="40"/>
    <s v="48187"/>
    <s v="RIO NOGALES POWER PLANT"/>
    <n v="7720411"/>
    <n v="2930313"/>
    <s v="55137_G_CTG2"/>
    <x v="0"/>
    <x v="0"/>
    <n v="113"/>
    <n v="112.8470781"/>
    <n v="112.847197432"/>
    <n v="1.1933199999702992E-4"/>
    <m/>
  </r>
  <r>
    <x v="40"/>
    <s v="48187"/>
    <s v="RIO NOGALES POWER PLANT"/>
    <n v="7720411"/>
    <n v="2930313"/>
    <s v="55137_G_CTG2"/>
    <x v="0"/>
    <x v="1"/>
    <n v="2.2999999999999998"/>
    <n v="2.3804169919999998"/>
    <n v="2.38041753900999"/>
    <n v="5.4700999019274832E-7"/>
    <m/>
  </r>
  <r>
    <x v="40"/>
    <s v="48187"/>
    <s v="RIO NOGALES POWER PLANT"/>
    <n v="7720411"/>
    <n v="2930413"/>
    <s v="55137_G_CTG3"/>
    <x v="0"/>
    <x v="0"/>
    <n v="105.4"/>
    <n v="105.46447655"/>
    <n v="105.464624122"/>
    <n v="1.4757200000303783E-4"/>
    <m/>
  </r>
  <r>
    <x v="40"/>
    <s v="48187"/>
    <s v="RIO NOGALES POWER PLANT"/>
    <n v="7720411"/>
    <n v="2930413"/>
    <s v="55137_G_CTG3"/>
    <x v="0"/>
    <x v="1"/>
    <n v="2.1"/>
    <n v="2.2315200195"/>
    <n v="2.2315155400100002"/>
    <n v="-4.4794899998201743E-6"/>
    <m/>
  </r>
  <r>
    <x v="40"/>
    <s v="48189"/>
    <s v="ANTELOPE STATION"/>
    <n v="15625011"/>
    <n v="123094113"/>
    <s v="58835_G_ELK1"/>
    <x v="0"/>
    <x v="0"/>
    <n v="3.68"/>
    <n v="3.64138671899999"/>
    <n v="3.6413890800000002"/>
    <n v="2.3610000101648154E-6"/>
    <m/>
  </r>
  <r>
    <x v="40"/>
    <s v="48189"/>
    <s v="ANTELOPE STATION"/>
    <n v="15625011"/>
    <n v="126608713"/>
    <s v="58835_G_ELK2"/>
    <x v="0"/>
    <x v="0"/>
    <n v="5.2"/>
    <n v="5.2321748049999997"/>
    <n v="5.2321730310000003"/>
    <n v="-1.7739999993438005E-6"/>
    <m/>
  </r>
  <r>
    <x v="40"/>
    <s v="48189"/>
    <s v="ANTELOPE STATION"/>
    <n v="15625011"/>
    <n v="126608813"/>
    <s v="58835_G_ELK3"/>
    <x v="0"/>
    <x v="0"/>
    <n v="4.0999999999999996"/>
    <n v="2.7049487305"/>
    <n v="2.7049488699999999"/>
    <n v="1.394999999959623E-7"/>
    <m/>
  </r>
  <r>
    <x v="40"/>
    <s v="48189"/>
    <s v="ANTELOPE STATION"/>
    <n v="15625011"/>
    <n v="99191213"/>
    <s v="57865_G_E15"/>
    <x v="1"/>
    <x v="0"/>
    <n v="1.2415"/>
    <m/>
    <n v="1.2417838967499899"/>
    <n v="2.838967499898537E-4"/>
    <m/>
  </r>
  <r>
    <x v="40"/>
    <s v="48189"/>
    <s v="ANTELOPE STATION"/>
    <n v="15625011"/>
    <n v="99191213"/>
    <s v="57865_G_E15"/>
    <x v="1"/>
    <x v="1"/>
    <n v="0.56589999999999996"/>
    <m/>
    <n v="0.56602941492999903"/>
    <n v="1.2941492999907211E-4"/>
    <m/>
  </r>
  <r>
    <x v="40"/>
    <s v="48189"/>
    <s v="ANTELOPE STATION"/>
    <n v="15625011"/>
    <n v="99191313"/>
    <s v="57865_G_E01"/>
    <x v="1"/>
    <x v="0"/>
    <n v="1.3415999999999999"/>
    <m/>
    <n v="1.34190669976"/>
    <n v="3.0669976000008425E-4"/>
    <m/>
  </r>
  <r>
    <x v="40"/>
    <s v="48189"/>
    <s v="ANTELOPE STATION"/>
    <n v="15625011"/>
    <n v="99191313"/>
    <s v="57865_G_E01"/>
    <x v="1"/>
    <x v="1"/>
    <n v="0.76290000000000002"/>
    <m/>
    <n v="0.76307443847"/>
    <n v="1.7443846999998236E-4"/>
    <m/>
  </r>
  <r>
    <x v="40"/>
    <s v="48189"/>
    <s v="ANTELOPE STATION"/>
    <n v="15625011"/>
    <n v="99191413"/>
    <s v="57865_G_E10"/>
    <x v="1"/>
    <x v="0"/>
    <n v="1.0626"/>
    <m/>
    <n v="1.06284297128"/>
    <n v="2.4297128000005941E-4"/>
    <m/>
  </r>
  <r>
    <x v="40"/>
    <s v="48189"/>
    <s v="ANTELOPE STATION"/>
    <n v="15625011"/>
    <n v="99191413"/>
    <s v="57865_G_E10"/>
    <x v="1"/>
    <x v="1"/>
    <n v="0.52470000000000006"/>
    <m/>
    <n v="0.52481995239000001"/>
    <n v="1.199523899999555E-4"/>
    <m/>
  </r>
  <r>
    <x v="40"/>
    <s v="48189"/>
    <s v="ANTELOPE STATION"/>
    <n v="15625011"/>
    <n v="99191513"/>
    <s v="57865_G_E11"/>
    <x v="1"/>
    <x v="0"/>
    <n v="1.1339999999999999"/>
    <m/>
    <n v="1.13425923981999"/>
    <n v="2.5923981999009804E-4"/>
    <m/>
  </r>
  <r>
    <x v="40"/>
    <s v="48189"/>
    <s v="ANTELOPE STATION"/>
    <n v="15625011"/>
    <n v="99191513"/>
    <s v="57865_G_E11"/>
    <x v="1"/>
    <x v="1"/>
    <n v="0.53310000000000002"/>
    <m/>
    <n v="0.533221905089999"/>
    <n v="1.2190508999898597E-4"/>
    <m/>
  </r>
  <r>
    <x v="40"/>
    <s v="48189"/>
    <s v="ANTELOPE STATION"/>
    <n v="15625011"/>
    <n v="99191613"/>
    <s v="57865_G_E12"/>
    <x v="1"/>
    <x v="0"/>
    <n v="1.1055999999999999"/>
    <m/>
    <n v="1.1058527943699901"/>
    <n v="2.5279436999015026E-4"/>
    <m/>
  </r>
  <r>
    <x v="40"/>
    <s v="48189"/>
    <s v="ANTELOPE STATION"/>
    <n v="15625011"/>
    <n v="99191613"/>
    <s v="57865_G_E12"/>
    <x v="1"/>
    <x v="1"/>
    <n v="0.53069999999999995"/>
    <m/>
    <n v="0.53082137143999897"/>
    <n v="1.2137143999901845E-4"/>
    <m/>
  </r>
  <r>
    <x v="40"/>
    <s v="48189"/>
    <s v="ANTELOPE STATION"/>
    <n v="15625011"/>
    <n v="99191713"/>
    <s v="57865_G_E13"/>
    <x v="1"/>
    <x v="0"/>
    <n v="1.1141000000000001"/>
    <m/>
    <n v="1.11435469409999"/>
    <n v="2.54694099989905E-4"/>
    <m/>
  </r>
  <r>
    <x v="40"/>
    <s v="48189"/>
    <s v="ANTELOPE STATION"/>
    <n v="15625011"/>
    <n v="99191713"/>
    <s v="57865_G_E13"/>
    <x v="1"/>
    <x v="1"/>
    <n v="0.58340000000000003"/>
    <m/>
    <n v="0.58353340486000005"/>
    <n v="1.3340486000001928E-4"/>
    <m/>
  </r>
  <r>
    <x v="40"/>
    <s v="48189"/>
    <s v="ANTELOPE STATION"/>
    <n v="15625011"/>
    <n v="99191813"/>
    <s v="57865_G_E14"/>
    <x v="1"/>
    <x v="0"/>
    <n v="1.1178999999999999"/>
    <m/>
    <n v="1.1181556294299999"/>
    <n v="2.5562943000001503E-4"/>
    <m/>
  </r>
  <r>
    <x v="40"/>
    <s v="48189"/>
    <s v="ANTELOPE STATION"/>
    <n v="15625011"/>
    <n v="99191813"/>
    <s v="57865_G_E14"/>
    <x v="1"/>
    <x v="1"/>
    <n v="0.55210000000000004"/>
    <m/>
    <n v="0.55222624179999902"/>
    <n v="1.2624179999898288E-4"/>
    <m/>
  </r>
  <r>
    <x v="40"/>
    <s v="48189"/>
    <s v="ANTELOPE STATION"/>
    <n v="15625011"/>
    <n v="99191913"/>
    <s v="57865_G_E16"/>
    <x v="1"/>
    <x v="0"/>
    <n v="1.1716"/>
    <m/>
    <n v="1.1718678623899901"/>
    <n v="2.6786238999010337E-4"/>
    <m/>
  </r>
  <r>
    <x v="40"/>
    <s v="48189"/>
    <s v="ANTELOPE STATION"/>
    <n v="15625011"/>
    <n v="99191913"/>
    <s v="57865_G_E16"/>
    <x v="1"/>
    <x v="1"/>
    <n v="0.56669999999999998"/>
    <m/>
    <n v="0.566829564529999"/>
    <n v="1.2956452999901558E-4"/>
    <m/>
  </r>
  <r>
    <x v="40"/>
    <s v="48189"/>
    <s v="ANTELOPE STATION"/>
    <n v="15625011"/>
    <n v="99192013"/>
    <s v="57865_G_E17"/>
    <x v="1"/>
    <x v="0"/>
    <n v="1.1715"/>
    <m/>
    <n v="1.1717678579099899"/>
    <n v="2.6785790998995473E-4"/>
    <m/>
  </r>
  <r>
    <x v="40"/>
    <s v="48189"/>
    <s v="ANTELOPE STATION"/>
    <n v="15625011"/>
    <n v="99192013"/>
    <s v="57865_G_E17"/>
    <x v="1"/>
    <x v="1"/>
    <n v="0.55879999999999996"/>
    <m/>
    <n v="0.55892774750999896"/>
    <n v="1.2774750999899886E-4"/>
    <m/>
  </r>
  <r>
    <x v="40"/>
    <s v="48189"/>
    <s v="ANTELOPE STATION"/>
    <n v="15625011"/>
    <n v="99192113"/>
    <s v="57865_G_E18"/>
    <x v="1"/>
    <x v="0"/>
    <n v="1.1528"/>
    <m/>
    <n v="1.1530635606899899"/>
    <n v="2.6356068998989457E-4"/>
    <m/>
  </r>
  <r>
    <x v="40"/>
    <s v="48189"/>
    <s v="ANTELOPE STATION"/>
    <n v="15625011"/>
    <n v="99192113"/>
    <s v="57865_G_E18"/>
    <x v="1"/>
    <x v="1"/>
    <n v="0.56759999999999999"/>
    <m/>
    <n v="0.56772979635999898"/>
    <n v="1.2979635999899042E-4"/>
    <m/>
  </r>
  <r>
    <x v="40"/>
    <s v="48189"/>
    <s v="ANTELOPE STATION"/>
    <n v="15625011"/>
    <n v="99192213"/>
    <s v="57865_G_E02"/>
    <x v="1"/>
    <x v="0"/>
    <n v="1.3740000000000001"/>
    <m/>
    <n v="1.3743141221899999"/>
    <n v="3.1412218999982144E-4"/>
    <m/>
  </r>
  <r>
    <x v="40"/>
    <s v="48189"/>
    <s v="ANTELOPE STATION"/>
    <n v="15625011"/>
    <n v="99192213"/>
    <s v="57865_G_E02"/>
    <x v="1"/>
    <x v="1"/>
    <n v="0.67810000000000004"/>
    <m/>
    <n v="0.67825504179999996"/>
    <n v="1.5504179999992207E-4"/>
    <m/>
  </r>
  <r>
    <x v="40"/>
    <s v="48189"/>
    <s v="ANTELOPE STATION"/>
    <n v="15625011"/>
    <n v="99192313"/>
    <s v="57865_G_E03"/>
    <x v="1"/>
    <x v="0"/>
    <n v="1.595"/>
    <m/>
    <n v="1.59536473546999"/>
    <n v="3.647354699900518E-4"/>
    <m/>
  </r>
  <r>
    <x v="40"/>
    <s v="48189"/>
    <s v="ANTELOPE STATION"/>
    <n v="15625011"/>
    <n v="99192313"/>
    <s v="57865_G_E03"/>
    <x v="1"/>
    <x v="1"/>
    <n v="0.66639999999999999"/>
    <m/>
    <n v="0.66655238880999901"/>
    <n v="1.5238880999901561E-4"/>
    <m/>
  </r>
  <r>
    <x v="40"/>
    <s v="48189"/>
    <s v="ANTELOPE STATION"/>
    <n v="15625011"/>
    <n v="99192413"/>
    <s v="57865_G_E04"/>
    <x v="1"/>
    <x v="0"/>
    <n v="1.2293000000000001"/>
    <m/>
    <n v="1.2295810978499899"/>
    <n v="2.810978499898642E-4"/>
    <m/>
  </r>
  <r>
    <x v="40"/>
    <s v="48189"/>
    <s v="ANTELOPE STATION"/>
    <n v="15625011"/>
    <n v="99192413"/>
    <s v="57865_G_E04"/>
    <x v="1"/>
    <x v="1"/>
    <n v="0.7369"/>
    <m/>
    <n v="0.73706846452999997"/>
    <n v="1.6846452999996764E-4"/>
    <m/>
  </r>
  <r>
    <x v="40"/>
    <s v="48189"/>
    <s v="ANTELOPE STATION"/>
    <n v="15625011"/>
    <n v="99192513"/>
    <s v="57865_G_E05"/>
    <x v="1"/>
    <x v="0"/>
    <n v="1.3032999999999999"/>
    <m/>
    <n v="1.3035980440199899"/>
    <n v="2.9804401999000696E-4"/>
    <m/>
  </r>
  <r>
    <x v="40"/>
    <s v="48189"/>
    <s v="ANTELOPE STATION"/>
    <n v="15625011"/>
    <n v="99192513"/>
    <s v="57865_G_E05"/>
    <x v="1"/>
    <x v="1"/>
    <n v="0.67400000000000004"/>
    <m/>
    <n v="0.67415413012000003"/>
    <n v="1.5413011999998449E-4"/>
    <m/>
  </r>
  <r>
    <x v="40"/>
    <s v="48189"/>
    <s v="ANTELOPE STATION"/>
    <n v="15625011"/>
    <n v="99192613"/>
    <s v="57865_G_E06"/>
    <x v="1"/>
    <x v="0"/>
    <n v="1.5373000000000001"/>
    <m/>
    <n v="1.53765148670999"/>
    <n v="3.5148670998985665E-4"/>
    <m/>
  </r>
  <r>
    <x v="40"/>
    <s v="48189"/>
    <s v="ANTELOPE STATION"/>
    <n v="15625011"/>
    <n v="99192613"/>
    <s v="57865_G_E06"/>
    <x v="1"/>
    <x v="1"/>
    <n v="0.66369999999999996"/>
    <m/>
    <n v="0.66385174271999903"/>
    <n v="1.5174271999907063E-4"/>
    <m/>
  </r>
  <r>
    <x v="40"/>
    <s v="48189"/>
    <s v="ANTELOPE STATION"/>
    <n v="15625011"/>
    <n v="99192713"/>
    <s v="57865_G_E07"/>
    <x v="1"/>
    <x v="0"/>
    <n v="1.1326000000000001"/>
    <m/>
    <n v="1.1328589257099999"/>
    <n v="2.5892570999985765E-4"/>
    <m/>
  </r>
  <r>
    <x v="40"/>
    <s v="48189"/>
    <s v="ANTELOPE STATION"/>
    <n v="15625011"/>
    <n v="99192713"/>
    <s v="57865_G_E07"/>
    <x v="1"/>
    <x v="1"/>
    <n v="0.50900000000000001"/>
    <m/>
    <n v="0.50911638666999903"/>
    <n v="1.1638666999902458E-4"/>
    <m/>
  </r>
  <r>
    <x v="40"/>
    <s v="48189"/>
    <s v="ANTELOPE STATION"/>
    <n v="15625011"/>
    <n v="99192813"/>
    <s v="57865_G_E08"/>
    <x v="1"/>
    <x v="0"/>
    <n v="1.1467000000000001"/>
    <m/>
    <n v="1.14696223884"/>
    <n v="2.6223883999998421E-4"/>
    <m/>
  </r>
  <r>
    <x v="40"/>
    <s v="48189"/>
    <s v="ANTELOPE STATION"/>
    <n v="15625011"/>
    <n v="99192813"/>
    <s v="57865_G_E08"/>
    <x v="1"/>
    <x v="1"/>
    <n v="0.54690000000000005"/>
    <m/>
    <n v="0.54702502265999997"/>
    <n v="1.2502265999991824E-4"/>
    <m/>
  </r>
  <r>
    <x v="40"/>
    <s v="48189"/>
    <s v="ANTELOPE STATION"/>
    <n v="15625011"/>
    <n v="99192913"/>
    <s v="57865_G_E09"/>
    <x v="1"/>
    <x v="0"/>
    <n v="1.0975999999999999"/>
    <m/>
    <n v="1.0978509594100001"/>
    <n v="2.509594100001955E-4"/>
    <m/>
  </r>
  <r>
    <x v="40"/>
    <s v="48189"/>
    <s v="ANTELOPE STATION"/>
    <n v="15625011"/>
    <n v="99192913"/>
    <s v="57865_G_E09"/>
    <x v="1"/>
    <x v="1"/>
    <n v="0.52990000000000004"/>
    <m/>
    <n v="0.53002117539999904"/>
    <n v="1.2117539999900728E-4"/>
    <m/>
  </r>
  <r>
    <x v="40"/>
    <s v="48199"/>
    <s v="HARDIN COUNTY PEAKING FACILITY"/>
    <n v="14748411"/>
    <n v="90268013"/>
    <s v="56604_G_HC1"/>
    <x v="0"/>
    <x v="0"/>
    <n v="4.6050000000000004"/>
    <n v="4.2832285155000003"/>
    <n v="4.2832276020000002"/>
    <n v="-9.1350000008816323E-7"/>
    <m/>
  </r>
  <r>
    <x v="40"/>
    <s v="48199"/>
    <s v="HARDIN COUNTY PEAKING FACILITY"/>
    <n v="14748411"/>
    <n v="90268013"/>
    <s v="56604_G_HC1"/>
    <x v="0"/>
    <x v="1"/>
    <n v="9.9500000000000005E-2"/>
    <n v="8.8731025699999994E-2"/>
    <n v="8.8731000199999993E-2"/>
    <n v="-2.5500000000455714E-8"/>
    <m/>
  </r>
  <r>
    <x v="40"/>
    <s v="48199"/>
    <s v="HARDIN COUNTY PEAKING FACILITY"/>
    <n v="14748411"/>
    <n v="90268113"/>
    <s v="56604_G_HC2"/>
    <x v="0"/>
    <x v="0"/>
    <n v="7.2919999999999998"/>
    <n v="6.6740068350000001"/>
    <n v="6.6740072709999998"/>
    <n v="4.3599999965948655E-7"/>
    <m/>
  </r>
  <r>
    <x v="40"/>
    <s v="48199"/>
    <s v="HARDIN COUNTY PEAKING FACILITY"/>
    <n v="14748411"/>
    <n v="90268113"/>
    <s v="56604_G_HC2"/>
    <x v="0"/>
    <x v="1"/>
    <n v="0.13300000000000001"/>
    <n v="0.12043391420000001"/>
    <n v="0.1204340007"/>
    <n v="8.6499999996103583E-8"/>
    <m/>
  </r>
  <r>
    <x v="40"/>
    <s v="48201"/>
    <s v="AIR LIQUIDE BAYPORT COMPL"/>
    <n v="4925011"/>
    <n v="31371713"/>
    <s v="10298_G_GEN4"/>
    <x v="0"/>
    <x v="0"/>
    <n v="70.900000000000006"/>
    <n v="80.0484297"/>
    <n v="80.048244109999999"/>
    <n v="-1.8559000000095693E-4"/>
    <m/>
  </r>
  <r>
    <x v="40"/>
    <s v="48201"/>
    <s v="AIR LIQUIDE BAYPORT COMPL"/>
    <n v="4925011"/>
    <n v="31371713"/>
    <s v="10298_G_GEN4"/>
    <x v="0"/>
    <x v="1"/>
    <n v="1.0900000000000001"/>
    <n v="2.5449277344999999"/>
    <n v="2.54477183609999"/>
    <n v="-1.5589840000984623E-4"/>
    <m/>
  </r>
  <r>
    <x v="40"/>
    <s v="48201"/>
    <s v="AIR LIQUIDE BAYPORT COMPL"/>
    <n v="4925011"/>
    <n v="31372013"/>
    <s v="10298_G_GEN3"/>
    <x v="0"/>
    <x v="0"/>
    <n v="72.349999999999895"/>
    <n v="77.885007799999997"/>
    <n v="77.884949899999995"/>
    <n v="-5.7900000001609442E-5"/>
    <m/>
  </r>
  <r>
    <x v="40"/>
    <s v="48201"/>
    <s v="AIR LIQUIDE BAYPORT COMPL"/>
    <n v="4925011"/>
    <n v="31372013"/>
    <s v="10298_G_GEN3"/>
    <x v="0"/>
    <x v="1"/>
    <n v="0.71"/>
    <n v="2.5953415524999999"/>
    <n v="2.5952403359999998"/>
    <n v="-1.0121650000005644E-4"/>
    <m/>
  </r>
  <r>
    <x v="40"/>
    <s v="48201"/>
    <s v="AIR LIQUIDE BAYPORT COMPL"/>
    <n v="4925011"/>
    <n v="31372113"/>
    <s v="10298_G_GEN2"/>
    <x v="0"/>
    <x v="0"/>
    <n v="78.48"/>
    <n v="70.340914049999995"/>
    <n v="70.340765540000007"/>
    <n v="-1.4850999998827774E-4"/>
    <m/>
  </r>
  <r>
    <x v="40"/>
    <s v="48201"/>
    <s v="AIR LIQUIDE BAYPORT COMPL"/>
    <n v="4925011"/>
    <n v="31372113"/>
    <s v="10298_G_GEN2"/>
    <x v="0"/>
    <x v="1"/>
    <n v="1.7"/>
    <n v="2.1824335939999999"/>
    <n v="2.182402959"/>
    <n v="-3.0634999999890056E-5"/>
    <m/>
  </r>
  <r>
    <x v="40"/>
    <s v="48201"/>
    <s v="AIR LIQUIDE BAYPORT COMPL"/>
    <n v="4925011"/>
    <n v="31372213"/>
    <s v="10298_G_GEN1"/>
    <x v="0"/>
    <x v="0"/>
    <n v="77.53"/>
    <n v="73.906468750000002"/>
    <n v="73.906477730099994"/>
    <n v="8.9800999916178625E-6"/>
    <m/>
  </r>
  <r>
    <x v="40"/>
    <s v="48201"/>
    <s v="AIR LIQUIDE BAYPORT COMPL"/>
    <n v="4925011"/>
    <n v="31372213"/>
    <s v="10298_G_GEN1"/>
    <x v="0"/>
    <x v="1"/>
    <n v="0.43"/>
    <n v="2.3333601074999999"/>
    <n v="2.3332819299000001"/>
    <n v="-7.8177599999840197E-5"/>
    <m/>
  </r>
  <r>
    <x v="40"/>
    <s v="48201"/>
    <s v="ALTURA COGEN"/>
    <n v="6429411"/>
    <n v="16631813"/>
    <s v="50815_G_GEN3"/>
    <x v="0"/>
    <x v="0"/>
    <n v="30.203700000000001"/>
    <n v="33.238374999999998"/>
    <n v="33.238326579999999"/>
    <n v="-4.8419999998827734E-5"/>
    <m/>
  </r>
  <r>
    <x v="40"/>
    <s v="48201"/>
    <s v="ALTURA COGEN"/>
    <n v="6429411"/>
    <n v="16631813"/>
    <s v="50815_G_GEN3"/>
    <x v="0"/>
    <x v="1"/>
    <n v="1.6495"/>
    <n v="1.65816626"/>
    <n v="1.6581726202"/>
    <n v="6.360199999999594E-6"/>
    <m/>
  </r>
  <r>
    <x v="40"/>
    <s v="48201"/>
    <s v="ALTURA COGEN"/>
    <n v="6429411"/>
    <n v="16632013"/>
    <s v="50815_G_GEN7"/>
    <x v="0"/>
    <x v="0"/>
    <n v="94.801500000000004"/>
    <n v="103.101203099999"/>
    <n v="103.1009313"/>
    <n v="-2.7179999899828999E-4"/>
    <m/>
  </r>
  <r>
    <x v="40"/>
    <s v="48201"/>
    <s v="ALTURA COGEN"/>
    <n v="6429411"/>
    <n v="16632013"/>
    <s v="50815_G_GEN7"/>
    <x v="0"/>
    <x v="1"/>
    <n v="1.7569999999999999"/>
    <n v="1.7642926024999901"/>
    <n v="1.7642971191000001"/>
    <n v="4.5166000099960968E-6"/>
    <m/>
  </r>
  <r>
    <x v="40"/>
    <s v="48201"/>
    <s v="ALTURA COGEN"/>
    <n v="6429411"/>
    <n v="16632313"/>
    <s v="50815_G_GEN2"/>
    <x v="0"/>
    <x v="0"/>
    <n v="54.849200000000003"/>
    <n v="59.4018047"/>
    <n v="59.401819789999898"/>
    <n v="1.5089999898521E-5"/>
    <m/>
  </r>
  <r>
    <x v="40"/>
    <s v="48201"/>
    <s v="ALTURA COGEN"/>
    <n v="6429411"/>
    <n v="16632313"/>
    <s v="50815_G_GEN2"/>
    <x v="0"/>
    <x v="1"/>
    <n v="1.6672"/>
    <n v="1.7825781249999999"/>
    <n v="1.782582141"/>
    <n v="4.016000000106601E-6"/>
    <m/>
  </r>
  <r>
    <x v="40"/>
    <s v="48201"/>
    <s v="ALTURA COGEN"/>
    <n v="6429411"/>
    <n v="16632413"/>
    <s v="50815_G_GEN1"/>
    <x v="0"/>
    <x v="0"/>
    <n v="54.9803"/>
    <n v="58.618937500000001"/>
    <n v="58.618781929999997"/>
    <n v="-1.5557000000399057E-4"/>
    <m/>
  </r>
  <r>
    <x v="40"/>
    <s v="48201"/>
    <s v="ALTURA COGEN"/>
    <n v="6429411"/>
    <n v="16632413"/>
    <s v="50815_G_GEN1"/>
    <x v="0"/>
    <x v="1"/>
    <n v="1.8813"/>
    <n v="1.9892434079999901"/>
    <n v="1.9892471869999999"/>
    <n v="3.7790000098070209E-6"/>
    <m/>
  </r>
  <r>
    <x v="40"/>
    <s v="48201"/>
    <s v="ALTURA COGEN"/>
    <n v="6429411"/>
    <n v="16632513"/>
    <s v="50815_G_GEN5"/>
    <x v="0"/>
    <x v="0"/>
    <n v="31.683"/>
    <n v="35.170632810000001"/>
    <n v="35.170534371000002"/>
    <n v="-9.8438999998506915E-5"/>
    <m/>
  </r>
  <r>
    <x v="40"/>
    <s v="48201"/>
    <s v="ALTURA COGEN"/>
    <n v="6429411"/>
    <n v="16632513"/>
    <s v="50815_G_GEN5"/>
    <x v="0"/>
    <x v="1"/>
    <n v="1.81"/>
    <n v="1.822843628"/>
    <n v="1.8228390269999999"/>
    <n v="-4.6010000001039941E-6"/>
    <m/>
  </r>
  <r>
    <x v="40"/>
    <s v="48201"/>
    <s v="ALTURA COGEN"/>
    <n v="6429411"/>
    <n v="16632613"/>
    <s v="50815_G_GEN4"/>
    <x v="0"/>
    <x v="0"/>
    <n v="31.755400000000002"/>
    <n v="35.060207030000001"/>
    <n v="35.060410389999902"/>
    <n v="2.0335999990095388E-4"/>
    <m/>
  </r>
  <r>
    <x v="40"/>
    <s v="48201"/>
    <s v="ALTURA COGEN"/>
    <n v="6429411"/>
    <n v="16632613"/>
    <s v="50815_G_GEN4"/>
    <x v="0"/>
    <x v="1"/>
    <n v="1.6425000000000001"/>
    <n v="1.6587835694999999"/>
    <n v="1.6587896340999899"/>
    <n v="6.0645999899744396E-6"/>
    <m/>
  </r>
  <r>
    <x v="40"/>
    <s v="48201"/>
    <s v="BAYTOWN REFINERY"/>
    <n v="4924411"/>
    <n v="31409913"/>
    <s v="10436_G_GT38"/>
    <x v="1"/>
    <x v="0"/>
    <n v="36.402999999999999"/>
    <m/>
    <n v="36.502728179999899"/>
    <n v="9.9728179999900135E-2"/>
    <m/>
  </r>
  <r>
    <x v="40"/>
    <s v="48201"/>
    <s v="BAYTOWN REFINERY"/>
    <n v="4924411"/>
    <n v="31409913"/>
    <s v="10436_G_GT38"/>
    <x v="1"/>
    <x v="1"/>
    <n v="1.7116"/>
    <m/>
    <n v="1.71628965600001"/>
    <n v="4.689656000010034E-3"/>
    <m/>
  </r>
  <r>
    <x v="40"/>
    <s v="48201"/>
    <s v="BAYTOWN REFINERY"/>
    <n v="4924411"/>
    <n v="31434313"/>
    <s v="10436_G_GT44"/>
    <x v="1"/>
    <x v="0"/>
    <n v="37.478000000000002"/>
    <m/>
    <n v="37.5806603999998"/>
    <n v="0.10266039999979881"/>
    <m/>
  </r>
  <r>
    <x v="40"/>
    <s v="48201"/>
    <s v="BAYTOWN REFINERY"/>
    <n v="4924411"/>
    <n v="31434313"/>
    <s v="10436_G_GT44"/>
    <x v="1"/>
    <x v="1"/>
    <n v="1.1565000000000001"/>
    <m/>
    <n v="1.15966843799999"/>
    <n v="3.1684379999898926E-3"/>
    <m/>
  </r>
  <r>
    <x v="40"/>
    <s v="48201"/>
    <s v="BAYTOWN REFINERY"/>
    <n v="4924411"/>
    <n v="31434413"/>
    <s v="10436_G_GT43"/>
    <x v="1"/>
    <x v="0"/>
    <n v="25.688500000000001"/>
    <m/>
    <n v="25.7588787000001"/>
    <n v="7.0378700000098604E-2"/>
    <m/>
  </r>
  <r>
    <x v="40"/>
    <s v="48201"/>
    <s v="BAYTOWN REFINERY"/>
    <n v="4924411"/>
    <n v="31434413"/>
    <s v="10436_G_GT43"/>
    <x v="1"/>
    <x v="1"/>
    <n v="1.1840999999999999"/>
    <m/>
    <n v="1.1873438940000001"/>
    <n v="3.2438940000001359E-3"/>
    <m/>
  </r>
  <r>
    <x v="40"/>
    <s v="48201"/>
    <s v="BAYTOWN REFINERY"/>
    <n v="4924411"/>
    <n v="31452713"/>
    <s v="10436_G_GT42"/>
    <x v="1"/>
    <x v="0"/>
    <n v="23.597100000000001"/>
    <m/>
    <n v="23.661742619999998"/>
    <n v="6.4642619999997208E-2"/>
    <m/>
  </r>
  <r>
    <x v="40"/>
    <s v="48201"/>
    <s v="BAYTOWN REFINERY"/>
    <n v="4924411"/>
    <n v="31452713"/>
    <s v="10436_G_GT42"/>
    <x v="1"/>
    <x v="1"/>
    <n v="1.2693000000000001"/>
    <m/>
    <n v="1.2727774439999799"/>
    <n v="3.4774439999798457E-3"/>
    <m/>
  </r>
  <r>
    <x v="40"/>
    <s v="48201"/>
    <s v="BAYTOWN REFINERY"/>
    <n v="4924411"/>
    <n v="31452813"/>
    <s v="10436_G_GT41"/>
    <x v="1"/>
    <x v="0"/>
    <n v="17.865300000000001"/>
    <m/>
    <n v="17.914243320000001"/>
    <n v="4.8943319999999346E-2"/>
    <m/>
  </r>
  <r>
    <x v="40"/>
    <s v="48201"/>
    <s v="BAYTOWN REFINERY"/>
    <n v="4924411"/>
    <n v="31452813"/>
    <s v="10436_G_GT41"/>
    <x v="1"/>
    <x v="1"/>
    <n v="1.1734"/>
    <m/>
    <n v="1.1766149699999999"/>
    <n v="3.2149699999999282E-3"/>
    <m/>
  </r>
  <r>
    <x v="40"/>
    <s v="48201"/>
    <s v="BAYTOWN REFINERY"/>
    <n v="4924411"/>
    <n v="31496613"/>
    <s v="10436_G_GT45"/>
    <x v="1"/>
    <x v="0"/>
    <n v="26.8691"/>
    <m/>
    <n v="26.9427093599998"/>
    <n v="7.3609359999800006E-2"/>
    <m/>
  </r>
  <r>
    <x v="40"/>
    <s v="48201"/>
    <s v="BAYTOWN REFINERY"/>
    <n v="4924411"/>
    <n v="31496613"/>
    <s v="10436_G_GT45"/>
    <x v="1"/>
    <x v="1"/>
    <n v="1.8188"/>
    <m/>
    <n v="1.8237827579999899"/>
    <n v="4.9827579999899285E-3"/>
    <m/>
  </r>
  <r>
    <x v="40"/>
    <s v="48201"/>
    <s v="CENTRAL PLANT"/>
    <n v="4942411"/>
    <n v="92105313"/>
    <s v="57504_G_CHP1"/>
    <x v="1"/>
    <x v="0"/>
    <n v="1.1960999999999999"/>
    <m/>
    <n v="1.199377242"/>
    <n v="3.2772420000000135E-3"/>
    <m/>
  </r>
  <r>
    <x v="40"/>
    <s v="48201"/>
    <s v="CENTRAL PLANT"/>
    <n v="4942411"/>
    <n v="92105313"/>
    <s v="57504_G_CHP1"/>
    <x v="1"/>
    <x v="1"/>
    <n v="0.19739999999999999"/>
    <m/>
    <n v="0.197940815399998"/>
    <n v="5.4081539999800698E-4"/>
    <m/>
  </r>
  <r>
    <x v="40"/>
    <s v="48201"/>
    <s v="CHANNEL ENERGY CENTER"/>
    <n v="6510011"/>
    <n v="17458213"/>
    <s v="55299_G_CTG2"/>
    <x v="0"/>
    <x v="0"/>
    <n v="72.22"/>
    <n v="77.2971328"/>
    <n v="77.297129099999907"/>
    <n v="-3.700000092976552E-6"/>
    <m/>
  </r>
  <r>
    <x v="40"/>
    <s v="48201"/>
    <s v="CHANNEL ENERGY CENTER"/>
    <n v="6510011"/>
    <n v="17458213"/>
    <s v="55299_G_CTG2"/>
    <x v="0"/>
    <x v="1"/>
    <n v="1.84"/>
    <n v="1.878921997"/>
    <n v="1.8789235841"/>
    <n v="1.5871000000888813E-6"/>
    <m/>
  </r>
  <r>
    <x v="40"/>
    <s v="48201"/>
    <s v="CHANNEL ENERGY CENTER"/>
    <n v="6510011"/>
    <n v="17458513"/>
    <s v="55299_G_CTG1"/>
    <x v="0"/>
    <x v="0"/>
    <n v="64.025700000000001"/>
    <n v="64.579460949999998"/>
    <n v="64.579312109999904"/>
    <n v="-1.4884000009374176E-4"/>
    <m/>
  </r>
  <r>
    <x v="40"/>
    <s v="48201"/>
    <s v="CHANNEL ENERGY CENTER"/>
    <n v="6510011"/>
    <n v="17458513"/>
    <s v="55299_G_CTG1"/>
    <x v="0"/>
    <x v="1"/>
    <n v="1.59"/>
    <n v="1.6372552490000001"/>
    <n v="1.6372550701999999"/>
    <n v="-1.7880000013903441E-7"/>
    <m/>
  </r>
  <r>
    <x v="40"/>
    <s v="48201"/>
    <s v="CHANNEL ENERGY CENTER"/>
    <n v="6510011"/>
    <n v="17458613"/>
    <s v="55299_G_CTG3"/>
    <x v="0"/>
    <x v="0"/>
    <n v="38.930599999999998"/>
    <n v="38.40610547"/>
    <n v="38.406132290000002"/>
    <n v="2.6820000002203415E-5"/>
    <m/>
  </r>
  <r>
    <x v="40"/>
    <s v="48201"/>
    <s v="CHANNEL ENERGY CENTER"/>
    <n v="6510011"/>
    <n v="17458613"/>
    <s v="55299_G_CTG3"/>
    <x v="0"/>
    <x v="1"/>
    <n v="3.58"/>
    <n v="3.5983981935"/>
    <n v="3.598402568"/>
    <n v="4.3745000000150469E-6"/>
    <m/>
  </r>
  <r>
    <x v="40"/>
    <s v="48201"/>
    <s v="CHANNEL ENERGY CENTER"/>
    <n v="6510011"/>
    <n v="17458813"/>
    <s v="55299_G_ST-1"/>
    <x v="1"/>
    <x v="0"/>
    <n v="3.7532000000000001"/>
    <m/>
    <n v="3.7634828400000102"/>
    <n v="1.0282840000010118E-2"/>
    <m/>
  </r>
  <r>
    <x v="40"/>
    <s v="48201"/>
    <s v="CHANNEL ENERGY CENTER"/>
    <n v="6510011"/>
    <n v="17458813"/>
    <s v="55299_G_ST-1"/>
    <x v="1"/>
    <x v="1"/>
    <n v="0.03"/>
    <m/>
    <n v="3.0082187819999998E-2"/>
    <n v="8.2187819999999384E-5"/>
    <m/>
  </r>
  <r>
    <x v="40"/>
    <s v="48201"/>
    <s v="CHANNELVIEW COGENERATION FACILITY"/>
    <n v="4057511"/>
    <n v="33490113"/>
    <s v="55187_G_GT3a"/>
    <x v="1"/>
    <x v="0"/>
    <n v="3.82"/>
    <m/>
    <n v="3.829652974"/>
    <n v="9.6529740000002029E-3"/>
    <m/>
  </r>
  <r>
    <x v="40"/>
    <s v="48201"/>
    <s v="CHANNELVIEW COGENERATION FACILITY"/>
    <n v="4057511"/>
    <n v="33490113"/>
    <s v="55187_G_GT3a"/>
    <x v="1"/>
    <x v="1"/>
    <n v="0.21"/>
    <m/>
    <n v="0.21053066029999901"/>
    <n v="5.3066029999901398E-4"/>
    <m/>
  </r>
  <r>
    <x v="40"/>
    <s v="48201"/>
    <s v="CHANNELVIEW COGENERATION FACILITY"/>
    <n v="4057511"/>
    <n v="33490213"/>
    <s v="55187_G_GT2"/>
    <x v="0"/>
    <x v="0"/>
    <n v="86.34"/>
    <n v="89.514578099999994"/>
    <n v="89.514622399999993"/>
    <n v="4.4299999998997919E-5"/>
    <m/>
  </r>
  <r>
    <x v="40"/>
    <s v="48201"/>
    <s v="CHANNELVIEW COGENERATION FACILITY"/>
    <n v="4057511"/>
    <n v="33490213"/>
    <s v="55187_G_GT2"/>
    <x v="0"/>
    <x v="1"/>
    <n v="4.41"/>
    <n v="4.5781406249999996"/>
    <n v="4.5781430009999902"/>
    <n v="2.3759999905337281E-6"/>
    <m/>
  </r>
  <r>
    <x v="40"/>
    <s v="48201"/>
    <s v="CHANNELVIEW COGENERATION FACILITY"/>
    <n v="4057511"/>
    <n v="33490313"/>
    <s v="55187_G_ST1"/>
    <x v="1"/>
    <x v="0"/>
    <n v="2.2200000000000002"/>
    <m/>
    <n v="2.2260819059999801"/>
    <n v="6.0819059999799308E-3"/>
    <m/>
  </r>
  <r>
    <x v="40"/>
    <s v="48201"/>
    <s v="CHANNELVIEW COGENERATION FACILITY"/>
    <n v="4057511"/>
    <n v="33490313"/>
    <s v="55187_G_ST1"/>
    <x v="1"/>
    <x v="1"/>
    <n v="0.12"/>
    <m/>
    <n v="0.1203287586"/>
    <n v="3.2875860000000645E-4"/>
    <m/>
  </r>
  <r>
    <x v="40"/>
    <s v="48201"/>
    <s v="CHANNELVIEW COGENERATION FACILITY"/>
    <n v="4057511"/>
    <n v="33490413"/>
    <s v="55187_G_GT2a"/>
    <x v="1"/>
    <x v="0"/>
    <n v="3.26"/>
    <m/>
    <n v="3.2682378920000001"/>
    <n v="8.2378920000003575E-3"/>
    <m/>
  </r>
  <r>
    <x v="40"/>
    <s v="48201"/>
    <s v="CHANNELVIEW COGENERATION FACILITY"/>
    <n v="4057511"/>
    <n v="33490413"/>
    <s v="55187_G_GT2a"/>
    <x v="1"/>
    <x v="1"/>
    <n v="0.17"/>
    <m/>
    <n v="0.170429588099999"/>
    <n v="4.2958809999898984E-4"/>
    <m/>
  </r>
  <r>
    <x v="40"/>
    <s v="48201"/>
    <s v="CHANNELVIEW COGENERATION FACILITY"/>
    <n v="4057511"/>
    <n v="33490513"/>
    <s v="55187_G_GT1a"/>
    <x v="1"/>
    <x v="0"/>
    <n v="4.07"/>
    <m/>
    <n v="4.0802849029999901"/>
    <n v="1.0284902999989853E-2"/>
    <m/>
  </r>
  <r>
    <x v="40"/>
    <s v="48201"/>
    <s v="CHANNELVIEW COGENERATION FACILITY"/>
    <n v="4057511"/>
    <n v="33490513"/>
    <s v="55187_G_GT1a"/>
    <x v="1"/>
    <x v="1"/>
    <n v="0.21"/>
    <m/>
    <n v="0.21053066029999901"/>
    <n v="5.3066029999901398E-4"/>
    <m/>
  </r>
  <r>
    <x v="40"/>
    <s v="48201"/>
    <s v="CHANNELVIEW COGENERATION FACILITY"/>
    <n v="4057511"/>
    <n v="33490613"/>
    <s v="55187_G_GT3"/>
    <x v="0"/>
    <x v="0"/>
    <n v="76.680000000000007"/>
    <n v="80.498023449999906"/>
    <n v="80.498001700000003"/>
    <n v="-2.1749999902453965E-5"/>
    <m/>
  </r>
  <r>
    <x v="40"/>
    <s v="48201"/>
    <s v="CHANNELVIEW COGENERATION FACILITY"/>
    <n v="4057511"/>
    <n v="33490613"/>
    <s v="55187_G_GT3"/>
    <x v="0"/>
    <x v="1"/>
    <n v="4.22"/>
    <n v="4.4341142579999904"/>
    <n v="4.4341145009999998"/>
    <n v="2.4300000944776912E-7"/>
    <m/>
  </r>
  <r>
    <x v="40"/>
    <s v="48201"/>
    <s v="CHANNELVIEW COGENERATION FACILITY"/>
    <n v="4057511"/>
    <n v="33491013"/>
    <s v="55187_G_GT1"/>
    <x v="0"/>
    <x v="0"/>
    <n v="77.73"/>
    <n v="81.746539049999996"/>
    <n v="81.746648209999904"/>
    <n v="1.0915999990857017E-4"/>
    <m/>
  </r>
  <r>
    <x v="40"/>
    <s v="48201"/>
    <s v="CHANNELVIEW COGENERATION FACILITY"/>
    <n v="4057511"/>
    <n v="33491013"/>
    <s v="55187_G_GT1"/>
    <x v="0"/>
    <x v="1"/>
    <n v="3.97"/>
    <n v="4.1730468749999998"/>
    <n v="4.1730530009999898"/>
    <n v="6.1259999899476725E-6"/>
    <m/>
  </r>
  <r>
    <x v="40"/>
    <s v="48201"/>
    <s v="CHANNELVIEW COGENERATION FACILITY"/>
    <n v="4057511"/>
    <n v="33491113"/>
    <s v="55187_G_GT4"/>
    <x v="0"/>
    <x v="0"/>
    <n v="74.48"/>
    <n v="76.661648449999902"/>
    <n v="76.661840089999998"/>
    <n v="1.9164000009652682E-4"/>
    <m/>
  </r>
  <r>
    <x v="40"/>
    <s v="48201"/>
    <s v="CHANNELVIEW COGENERATION FACILITY"/>
    <n v="4057511"/>
    <n v="33491113"/>
    <s v="55187_G_GT4"/>
    <x v="0"/>
    <x v="1"/>
    <n v="4.0999999999999996"/>
    <n v="4.2192631834999998"/>
    <n v="4.2192495040000004"/>
    <n v="-1.367949999941942E-5"/>
    <m/>
  </r>
  <r>
    <x v="40"/>
    <s v="48201"/>
    <s v="CLEAR LAKE COGENERATION"/>
    <n v="6429511"/>
    <n v="16630813"/>
    <s v="10741_G_G104"/>
    <x v="0"/>
    <x v="0"/>
    <n v="86.497699999999895"/>
    <n v="87.125375000000005"/>
    <n v="87.125422030099998"/>
    <n v="4.703009999218466E-5"/>
    <m/>
  </r>
  <r>
    <x v="40"/>
    <s v="48201"/>
    <s v="CLEAR LAKE COGENERATION"/>
    <n v="6429511"/>
    <n v="16630813"/>
    <s v="10741_G_G104"/>
    <x v="0"/>
    <x v="1"/>
    <n v="0.55000000000000004"/>
    <n v="0.54714172350000001"/>
    <n v="0.54714200520099998"/>
    <n v="2.8170099997115727E-7"/>
    <m/>
  </r>
  <r>
    <x v="40"/>
    <s v="48201"/>
    <s v="CLEAR LAKE COGENERATION"/>
    <n v="6429511"/>
    <n v="16631213"/>
    <s v="10741_G_G103"/>
    <x v="0"/>
    <x v="0"/>
    <n v="58.303800000000003"/>
    <n v="60.978621099999998"/>
    <n v="60.978616190999901"/>
    <n v="-4.9090000970863912E-6"/>
    <m/>
  </r>
  <r>
    <x v="40"/>
    <s v="48201"/>
    <s v="CLEAR LAKE COGENERATION"/>
    <n v="6429511"/>
    <n v="16631213"/>
    <s v="10741_G_G103"/>
    <x v="0"/>
    <x v="1"/>
    <n v="0.51"/>
    <n v="0.51147134400000005"/>
    <n v="0.51147100330100004"/>
    <n v="-3.4069900001210129E-7"/>
    <m/>
  </r>
  <r>
    <x v="40"/>
    <s v="48201"/>
    <s v="DEER PARK ENERGY CENTER"/>
    <n v="6509911"/>
    <n v="112971913"/>
    <s v="55464_G_CTG6"/>
    <x v="0"/>
    <x v="0"/>
    <n v="44.803400000000003"/>
    <n v="45.764847654999997"/>
    <n v="45.764762210000001"/>
    <n v="-8.5444999996298066E-5"/>
    <m/>
  </r>
  <r>
    <x v="40"/>
    <s v="48201"/>
    <s v="DEER PARK ENERGY CENTER"/>
    <n v="6509911"/>
    <n v="112971913"/>
    <s v="55464_G_CTG6"/>
    <x v="0"/>
    <x v="1"/>
    <n v="4.5311000000000003"/>
    <n v="4.7963212889999998"/>
    <n v="4.7963200001999997"/>
    <n v="-1.2888000000543798E-6"/>
    <m/>
  </r>
  <r>
    <x v="40"/>
    <s v="48201"/>
    <s v="DEER PARK ENERGY CENTER"/>
    <n v="6509911"/>
    <n v="17460713"/>
    <s v="55464_G_CTG1"/>
    <x v="0"/>
    <x v="0"/>
    <n v="57.6813"/>
    <n v="60.273992200000002"/>
    <n v="60.273904000000002"/>
    <n v="-8.8200000000426826E-5"/>
    <m/>
  </r>
  <r>
    <x v="40"/>
    <s v="48201"/>
    <s v="DEER PARK ENERGY CENTER"/>
    <n v="6509911"/>
    <n v="17460713"/>
    <s v="55464_G_CTG1"/>
    <x v="0"/>
    <x v="1"/>
    <n v="3.9964"/>
    <n v="4.0501181639999997"/>
    <n v="4.0501270139999903"/>
    <n v="8.8499999906233029E-6"/>
    <m/>
  </r>
  <r>
    <x v="40"/>
    <s v="48201"/>
    <s v="DEER PARK ENERGY CENTER"/>
    <n v="6509911"/>
    <n v="17460813"/>
    <s v="55464_G_CTG2"/>
    <x v="0"/>
    <x v="0"/>
    <n v="55.228200000000001"/>
    <n v="55.320820300000001"/>
    <n v="55.320928530000003"/>
    <n v="1.0823000000215188E-4"/>
    <m/>
  </r>
  <r>
    <x v="40"/>
    <s v="48201"/>
    <s v="DEER PARK ENERGY CENTER"/>
    <n v="6509911"/>
    <n v="17460813"/>
    <s v="55464_G_CTG2"/>
    <x v="0"/>
    <x v="1"/>
    <n v="3.6092"/>
    <n v="3.548895752"/>
    <n v="3.5488980369999901"/>
    <n v="2.2849999901097817E-6"/>
    <m/>
  </r>
  <r>
    <x v="40"/>
    <s v="48201"/>
    <s v="DEER PARK ENERGY CENTER"/>
    <n v="6509911"/>
    <n v="17460913"/>
    <s v="55464_G_CTG3"/>
    <x v="0"/>
    <x v="0"/>
    <n v="59.851900000000001"/>
    <n v="61.435253899999999"/>
    <n v="61.4354627499999"/>
    <n v="2.0884999990045117E-4"/>
    <m/>
  </r>
  <r>
    <x v="40"/>
    <s v="48201"/>
    <s v="DEER PARK ENERGY CENTER"/>
    <n v="6509911"/>
    <n v="17460913"/>
    <s v="55464_G_CTG3"/>
    <x v="0"/>
    <x v="1"/>
    <n v="4.2115999999999998"/>
    <n v="4.2023979489999999"/>
    <n v="4.2023955429999997"/>
    <n v="-2.4060000001213666E-6"/>
    <m/>
  </r>
  <r>
    <x v="40"/>
    <s v="48201"/>
    <s v="DEER PARK ENERGY CENTER"/>
    <n v="6509911"/>
    <n v="17461013"/>
    <s v="55464_G_CTG4"/>
    <x v="0"/>
    <x v="0"/>
    <n v="63.609400000000001"/>
    <n v="65.968929699999904"/>
    <n v="65.968810739999995"/>
    <n v="-1.1895999990940709E-4"/>
    <m/>
  </r>
  <r>
    <x v="40"/>
    <s v="48201"/>
    <s v="DEER PARK ENERGY CENTER"/>
    <n v="6509911"/>
    <n v="17461013"/>
    <s v="55464_G_CTG4"/>
    <x v="0"/>
    <x v="1"/>
    <n v="4.5697999999999999"/>
    <n v="4.4967353514999999"/>
    <n v="4.4967150159999898"/>
    <n v="-2.033550001012685E-5"/>
    <m/>
  </r>
  <r>
    <x v="40"/>
    <s v="48201"/>
    <s v="GREENS BAYOU ELECTRIC GENERATING STATION"/>
    <n v="4777911"/>
    <n v="31929813"/>
    <s v="3464_B_GBY5"/>
    <x v="0"/>
    <x v="0"/>
    <n v="0.52249999999999996"/>
    <n v="0.52253503400000001"/>
    <n v="0.52253499999999997"/>
    <n v="-3.4000000037615052E-8"/>
    <m/>
  </r>
  <r>
    <x v="40"/>
    <s v="48201"/>
    <s v="GREENS BAYOU ELECTRIC GENERATING STATION"/>
    <n v="4777911"/>
    <n v="31929813"/>
    <s v="3464_B_GBY5"/>
    <x v="0"/>
    <x v="1"/>
    <n v="5.8999999999999999E-3"/>
    <n v="5.8294997199999999E-3"/>
    <n v="5.8294999999999996E-3"/>
    <n v="2.7999999974853695E-10"/>
    <m/>
  </r>
  <r>
    <x v="40"/>
    <s v="48201"/>
    <s v="GREENS BAYOU ELECTRIC GENERATING STATION"/>
    <n v="4777911"/>
    <n v="31929913"/>
    <s v="3464_G_73"/>
    <x v="0"/>
    <x v="0"/>
    <n v="6.7431000000000001"/>
    <n v="7.4326513649999999"/>
    <n v="7.43264999999999"/>
    <n v="-1.3650000099119097E-6"/>
    <m/>
  </r>
  <r>
    <x v="40"/>
    <s v="48201"/>
    <s v="GREENS BAYOU ELECTRIC GENERATING STATION"/>
    <n v="4777911"/>
    <n v="31929913"/>
    <s v="3464_G_73"/>
    <x v="0"/>
    <x v="1"/>
    <n v="2.1100000000000001E-2"/>
    <n v="2.0999998095E-2"/>
    <n v="2.1000000710000001E-2"/>
    <n v="2.6150000012603591E-9"/>
    <m/>
  </r>
  <r>
    <x v="40"/>
    <s v="48201"/>
    <s v="GREENS BAYOU ELECTRIC GENERATING STATION"/>
    <n v="4777911"/>
    <n v="31930013"/>
    <s v="3464_G_74"/>
    <x v="0"/>
    <x v="0"/>
    <n v="4.8342000000000001"/>
    <n v="5.9111000999999996"/>
    <n v="5.9111000999999899"/>
    <n v="-9.7699626167013776E-15"/>
    <m/>
  </r>
  <r>
    <x v="40"/>
    <s v="48201"/>
    <s v="GREENS BAYOU ELECTRIC GENERATING STATION"/>
    <n v="4777911"/>
    <n v="31930013"/>
    <s v="3464_G_74"/>
    <x v="0"/>
    <x v="1"/>
    <n v="1.5100000000000001E-2"/>
    <n v="1.4749993325E-2"/>
    <n v="1.47500014999999E-2"/>
    <n v="8.1749998992464157E-9"/>
    <m/>
  </r>
  <r>
    <x v="40"/>
    <s v="48201"/>
    <s v="GREENS BAYOU ELECTRIC GENERATING STATION"/>
    <n v="4777911"/>
    <n v="31930213"/>
    <s v="3464_G_81"/>
    <x v="0"/>
    <x v="0"/>
    <n v="5.8369"/>
    <n v="6.4828969750000001"/>
    <n v="6.4828999999999901"/>
    <n v="3.0249999900533453E-6"/>
    <m/>
  </r>
  <r>
    <x v="40"/>
    <s v="48201"/>
    <s v="GREENS BAYOU ELECTRIC GENERATING STATION"/>
    <n v="4777911"/>
    <n v="31930213"/>
    <s v="3464_G_81"/>
    <x v="0"/>
    <x v="1"/>
    <n v="1.8200000000000001E-2"/>
    <n v="1.8199998855E-2"/>
    <n v="1.8200000300000001E-2"/>
    <n v="1.4450000015986397E-9"/>
    <m/>
  </r>
  <r>
    <x v="40"/>
    <s v="48201"/>
    <s v="GREENS BAYOU ELECTRIC GENERATING STATION"/>
    <n v="4777911"/>
    <n v="31930313"/>
    <s v="3464_G_82"/>
    <x v="0"/>
    <x v="0"/>
    <n v="3.3997000000000002"/>
    <n v="3.6593503420000002"/>
    <n v="3.6593501100000001"/>
    <n v="-2.3200000009993005E-7"/>
    <m/>
  </r>
  <r>
    <x v="40"/>
    <s v="48201"/>
    <s v="GREENS BAYOU ELECTRIC GENERATING STATION"/>
    <n v="4777911"/>
    <n v="31930313"/>
    <s v="3464_G_82"/>
    <x v="0"/>
    <x v="1"/>
    <n v="1.06E-2"/>
    <n v="1.0649998665E-2"/>
    <n v="1.06499996E-2"/>
    <n v="9.3499999929969047E-10"/>
    <m/>
  </r>
  <r>
    <x v="40"/>
    <s v="48201"/>
    <s v="GREENS BAYOU ELECTRIC GENERATING STATION"/>
    <n v="4777911"/>
    <n v="31930413"/>
    <s v="3464_G_83"/>
    <x v="0"/>
    <x v="0"/>
    <n v="10.0976"/>
    <n v="11.338699220000001"/>
    <n v="11.338699999999999"/>
    <n v="7.7999999881228632E-7"/>
    <m/>
  </r>
  <r>
    <x v="40"/>
    <s v="48201"/>
    <s v="GREENS BAYOU ELECTRIC GENERATING STATION"/>
    <n v="4777911"/>
    <n v="31930413"/>
    <s v="3464_G_83"/>
    <x v="0"/>
    <x v="1"/>
    <n v="3.1600000000000003E-2"/>
    <n v="3.1500001904999998E-2"/>
    <n v="3.1500000399999999E-2"/>
    <n v="-1.5049999996241681E-9"/>
    <m/>
  </r>
  <r>
    <x v="40"/>
    <s v="48201"/>
    <s v="GREENS BAYOU ELECTRIC GENERATING STATION"/>
    <n v="4777911"/>
    <n v="31930513"/>
    <s v="3464_G_84"/>
    <x v="0"/>
    <x v="0"/>
    <n v="6.5964999999999998"/>
    <n v="7.3012534200000001"/>
    <n v="7.3012500100999898"/>
    <n v="-3.4099000103537946E-6"/>
    <m/>
  </r>
  <r>
    <x v="40"/>
    <s v="48201"/>
    <s v="GREENS BAYOU ELECTRIC GENERATING STATION"/>
    <n v="4777911"/>
    <n v="31930513"/>
    <s v="3464_G_84"/>
    <x v="0"/>
    <x v="1"/>
    <n v="2.06E-2"/>
    <n v="2.0399999619999901E-2"/>
    <n v="2.0400000200000001E-2"/>
    <n v="5.8000010003111946E-10"/>
    <m/>
  </r>
  <r>
    <x v="40"/>
    <s v="48201"/>
    <s v="LA PORTE FACILITY"/>
    <n v="6616311"/>
    <n v="17206513"/>
    <s v="55365_G_GT1"/>
    <x v="0"/>
    <x v="0"/>
    <n v="4.5839999999999996"/>
    <n v="30.957878905000001"/>
    <n v="30.957850219999901"/>
    <n v="-2.8685000099670788E-5"/>
    <m/>
  </r>
  <r>
    <x v="40"/>
    <s v="48201"/>
    <s v="LA PORTE FACILITY"/>
    <n v="6616311"/>
    <n v="17206513"/>
    <s v="55365_G_GT1"/>
    <x v="0"/>
    <x v="1"/>
    <n v="0.06"/>
    <n v="9.2850471500000004E-2"/>
    <n v="9.2850009899999905E-2"/>
    <n v="-4.6160000009842772E-7"/>
    <m/>
  </r>
  <r>
    <x v="40"/>
    <s v="48201"/>
    <s v="LA PORTE FACILITY"/>
    <n v="6616311"/>
    <n v="17206613"/>
    <s v="55365_G_GT3"/>
    <x v="0"/>
    <x v="0"/>
    <n v="4.1340000000000003"/>
    <n v="29.548902344999998"/>
    <n v="29.548900329999999"/>
    <n v="-2.0149999997443047E-6"/>
    <m/>
  </r>
  <r>
    <x v="40"/>
    <s v="48201"/>
    <s v="LA PORTE FACILITY"/>
    <n v="6616311"/>
    <n v="17206613"/>
    <s v="55365_G_GT3"/>
    <x v="0"/>
    <x v="1"/>
    <n v="6.4000000000000001E-2"/>
    <n v="9.9650558449999996E-2"/>
    <n v="9.9649994899999997E-2"/>
    <n v="-5.6354999999896904E-7"/>
    <m/>
  </r>
  <r>
    <x v="40"/>
    <s v="48201"/>
    <s v="LA PORTE FACILITY"/>
    <n v="6616311"/>
    <n v="17206713"/>
    <s v="55365_G_GT2"/>
    <x v="0"/>
    <x v="0"/>
    <n v="3.6720000000000002"/>
    <n v="30.63371875"/>
    <n v="30.63375014"/>
    <n v="3.1390000000186546E-5"/>
    <m/>
  </r>
  <r>
    <x v="40"/>
    <s v="48201"/>
    <s v="LA PORTE FACILITY"/>
    <n v="6616311"/>
    <n v="17206713"/>
    <s v="55365_G_GT2"/>
    <x v="0"/>
    <x v="1"/>
    <n v="6.2E-2"/>
    <n v="9.53504638499999E-2"/>
    <n v="9.5349995300000004E-2"/>
    <n v="-4.6854999989631718E-7"/>
    <m/>
  </r>
  <r>
    <x v="40"/>
    <s v="48201"/>
    <s v="LA PORTE FACILITY"/>
    <n v="6616311"/>
    <n v="17207913"/>
    <s v="55365_G_GT4"/>
    <x v="0"/>
    <x v="0"/>
    <n v="4.1769999999999996"/>
    <n v="31.334435545000002"/>
    <n v="31.334400689999899"/>
    <n v="-3.4855000102140821E-5"/>
    <m/>
  </r>
  <r>
    <x v="40"/>
    <s v="48201"/>
    <s v="LA PORTE FACILITY"/>
    <n v="6616311"/>
    <n v="17207913"/>
    <s v="55365_G_GT4"/>
    <x v="0"/>
    <x v="1"/>
    <n v="6.3E-2"/>
    <n v="9.8200538650000002E-2"/>
    <n v="9.8200001100000003E-2"/>
    <n v="-5.3754999999877651E-7"/>
    <m/>
  </r>
  <r>
    <x v="40"/>
    <s v="48201"/>
    <s v="PASADENA COGENERATION"/>
    <n v="6422111"/>
    <n v="16816513"/>
    <s v="55047_G_STG1"/>
    <x v="1"/>
    <x v="0"/>
    <n v="0.70609999999999995"/>
    <m/>
    <n v="0.70803468600000397"/>
    <n v="1.9346860000040156E-3"/>
    <m/>
  </r>
  <r>
    <x v="40"/>
    <s v="48201"/>
    <s v="PASADENA COGENERATION"/>
    <n v="6422111"/>
    <n v="16816513"/>
    <s v="55047_G_STG1"/>
    <x v="1"/>
    <x v="1"/>
    <n v="0.01"/>
    <m/>
    <n v="1.0027397159999899E-2"/>
    <n v="2.7397159999898932E-5"/>
    <m/>
  </r>
  <r>
    <x v="40"/>
    <s v="48201"/>
    <s v="PASADENA COGENERATION"/>
    <n v="6422111"/>
    <n v="16816613"/>
    <s v="55047_G_STG2"/>
    <x v="1"/>
    <x v="0"/>
    <n v="5.0446"/>
    <m/>
    <n v="5.0584201200000001"/>
    <n v="1.3820120000000102E-2"/>
    <m/>
  </r>
  <r>
    <x v="40"/>
    <s v="48201"/>
    <s v="PASADENA COGENERATION"/>
    <n v="6422111"/>
    <n v="16816613"/>
    <s v="55047_G_STG2"/>
    <x v="1"/>
    <x v="1"/>
    <n v="0.04"/>
    <m/>
    <n v="4.0109574000000002E-2"/>
    <n v="1.0957400000000117E-4"/>
    <m/>
  </r>
  <r>
    <x v="40"/>
    <s v="48201"/>
    <s v="PASADENA COGENERATION"/>
    <n v="6422111"/>
    <n v="16816813"/>
    <s v="55047_G_CTG1"/>
    <x v="0"/>
    <x v="0"/>
    <n v="78.497100000000003"/>
    <n v="79.608789049999999"/>
    <n v="79.608951421"/>
    <n v="1.6237100000182636E-4"/>
    <m/>
  </r>
  <r>
    <x v="40"/>
    <s v="48201"/>
    <s v="PASADENA COGENERATION"/>
    <n v="6422111"/>
    <n v="16816813"/>
    <s v="55047_G_CTG1"/>
    <x v="0"/>
    <x v="1"/>
    <n v="3.4116"/>
    <n v="3.3807976074999999"/>
    <n v="3.3807880240010002"/>
    <n v="-9.5834989997101161E-6"/>
    <m/>
  </r>
  <r>
    <x v="40"/>
    <s v="48201"/>
    <s v="PASADENA COGENERATION"/>
    <n v="6422111"/>
    <n v="16816913"/>
    <s v="55047_G_CTG3"/>
    <x v="0"/>
    <x v="0"/>
    <n v="119.27800000000001"/>
    <n v="117.37009375"/>
    <n v="117.369899649999"/>
    <n v="-1.9410000099640001E-4"/>
    <m/>
  </r>
  <r>
    <x v="40"/>
    <s v="48201"/>
    <s v="PASADENA COGENERATION"/>
    <n v="6422111"/>
    <n v="16816913"/>
    <s v="55047_G_CTG3"/>
    <x v="0"/>
    <x v="1"/>
    <n v="3.28"/>
    <n v="3.2777038575000002"/>
    <n v="3.2776945469999901"/>
    <n v="-9.3105000100734969E-6"/>
    <m/>
  </r>
  <r>
    <x v="40"/>
    <s v="48201"/>
    <s v="PASADENA COGENERATION"/>
    <n v="6422111"/>
    <n v="16817013"/>
    <s v="55047_G_CTG2"/>
    <x v="0"/>
    <x v="0"/>
    <n v="183.83699999999999"/>
    <n v="184.6184844"/>
    <n v="184.61922462999999"/>
    <n v="7.4022999999101557E-4"/>
    <m/>
  </r>
  <r>
    <x v="40"/>
    <s v="48201"/>
    <s v="PASADENA COGENERATION"/>
    <n v="6422111"/>
    <n v="16817013"/>
    <s v="55047_G_CTG2"/>
    <x v="0"/>
    <x v="1"/>
    <n v="3.47"/>
    <n v="3.4502834474999999"/>
    <n v="3.4502950189999999"/>
    <n v="1.1571499999973867E-5"/>
    <m/>
  </r>
  <r>
    <x v="40"/>
    <s v="48201"/>
    <s v="SAN JACINTO STEAM ELECTRIC STATION"/>
    <n v="7907811"/>
    <n v="2583613"/>
    <s v="7325_G_1"/>
    <x v="0"/>
    <x v="0"/>
    <n v="48.262700000000002"/>
    <n v="50.964152349999999"/>
    <n v="50.964147629999999"/>
    <n v="-4.7199999997360464E-6"/>
    <m/>
  </r>
  <r>
    <x v="40"/>
    <s v="48201"/>
    <s v="SAN JACINTO STEAM ELECTRIC STATION"/>
    <n v="7907811"/>
    <n v="2583613"/>
    <s v="7325_G_1"/>
    <x v="0"/>
    <x v="1"/>
    <n v="1.9403999999999999"/>
    <n v="2.0467507325000001"/>
    <n v="2.0467521522999998"/>
    <n v="1.4197999997911381E-6"/>
    <m/>
  </r>
  <r>
    <x v="40"/>
    <s v="48201"/>
    <s v="SAN JACINTO STEAM ELECTRIC STATION"/>
    <n v="7907811"/>
    <n v="2583913"/>
    <s v="7325_G_2"/>
    <x v="0"/>
    <x v="0"/>
    <n v="49.6967"/>
    <n v="53.142679700000002"/>
    <n v="53.1429034599999"/>
    <n v="2.2375999989776574E-4"/>
    <m/>
  </r>
  <r>
    <x v="40"/>
    <s v="48201"/>
    <s v="SAN JACINTO STEAM ELECTRIC STATION"/>
    <n v="7907811"/>
    <n v="2583913"/>
    <s v="7325_G_2"/>
    <x v="0"/>
    <x v="1"/>
    <n v="1.8065"/>
    <n v="1.9341646729999999"/>
    <n v="1.9341651040999901"/>
    <n v="4.3109999015022993E-7"/>
    <m/>
  </r>
  <r>
    <x v="40"/>
    <s v="48201"/>
    <s v="TH WHARTON ELECTRIC GENERATING STATION"/>
    <n v="4926511"/>
    <n v="31236013"/>
    <s v="3469_G_52"/>
    <x v="0"/>
    <x v="0"/>
    <n v="3.6217999999999999"/>
    <n v="6.3299990250000002"/>
    <n v="6.3300004200000002"/>
    <n v="1.394999999959623E-6"/>
    <m/>
  </r>
  <r>
    <x v="40"/>
    <s v="48201"/>
    <s v="TH WHARTON ELECTRIC GENERATING STATION"/>
    <n v="4926511"/>
    <n v="31236013"/>
    <s v="3469_G_52"/>
    <x v="0"/>
    <x v="1"/>
    <n v="1.0999999999999999E-2"/>
    <n v="1.8150005340000001E-2"/>
    <n v="1.8149999999999999E-2"/>
    <n v="-5.3400000012138182E-9"/>
    <m/>
  </r>
  <r>
    <x v="40"/>
    <s v="48201"/>
    <s v="TH WHARTON ELECTRIC GENERATING STATION"/>
    <n v="4926511"/>
    <n v="31236413"/>
    <s v="3469_G_56"/>
    <x v="0"/>
    <x v="0"/>
    <n v="7.7622"/>
    <n v="12.130441404999999"/>
    <n v="12.130451430000001"/>
    <n v="1.0025000001689932E-5"/>
    <m/>
  </r>
  <r>
    <x v="40"/>
    <s v="48201"/>
    <s v="TH WHARTON ELECTRIC GENERATING STATION"/>
    <n v="4926511"/>
    <n v="31236413"/>
    <s v="3469_G_56"/>
    <x v="0"/>
    <x v="1"/>
    <n v="2.3599999999999999E-2"/>
    <n v="3.7550003050000003E-2"/>
    <n v="3.7550000099999897E-2"/>
    <n v="-2.9500001053062164E-9"/>
    <m/>
  </r>
  <r>
    <x v="40"/>
    <s v="48201"/>
    <s v="TH WHARTON ELECTRIC GENERATING STATION"/>
    <n v="4926511"/>
    <n v="31236713"/>
    <s v="3469_G_55"/>
    <x v="0"/>
    <x v="0"/>
    <n v="5.0751999999999997"/>
    <n v="8.5779960949999996"/>
    <n v="8.5780001099999996"/>
    <n v="4.0150000000238606E-6"/>
    <m/>
  </r>
  <r>
    <x v="40"/>
    <s v="48201"/>
    <s v="TH WHARTON ELECTRIC GENERATING STATION"/>
    <n v="4926511"/>
    <n v="31236713"/>
    <s v="3469_G_55"/>
    <x v="0"/>
    <x v="1"/>
    <n v="1.55E-2"/>
    <n v="2.5150011064999998E-2"/>
    <n v="2.5149999900000001E-2"/>
    <n v="-1.1164999997453906E-8"/>
    <m/>
  </r>
  <r>
    <x v="40"/>
    <s v="48201"/>
    <s v="TH WHARTON ELECTRIC GENERATING STATION"/>
    <n v="4926511"/>
    <n v="31236813"/>
    <s v="3469_G_31"/>
    <x v="0"/>
    <x v="0"/>
    <n v="5.8273999999999999"/>
    <n v="5.8277348649999903"/>
    <n v="5.8277291909999898"/>
    <n v="-5.6740000005106594E-6"/>
    <m/>
  </r>
  <r>
    <x v="40"/>
    <s v="48201"/>
    <s v="TH WHARTON ELECTRIC GENERATING STATION"/>
    <n v="4926511"/>
    <n v="31236813"/>
    <s v="3469_G_31"/>
    <x v="0"/>
    <x v="1"/>
    <n v="0.21079999999999999"/>
    <n v="0.21080627439999999"/>
    <n v="0.21080650300199999"/>
    <n v="2.2860199999641395E-7"/>
    <m/>
  </r>
  <r>
    <x v="40"/>
    <s v="48201"/>
    <s v="TH WHARTON ELECTRIC GENERATING STATION"/>
    <n v="4926511"/>
    <n v="31236913"/>
    <s v="3469_G_53"/>
    <x v="0"/>
    <x v="0"/>
    <n v="10.597300000000001"/>
    <n v="17.486189454999899"/>
    <n v="17.486200199999999"/>
    <n v="1.074500010034285E-5"/>
    <m/>
  </r>
  <r>
    <x v="40"/>
    <s v="48201"/>
    <s v="TH WHARTON ELECTRIC GENERATING STATION"/>
    <n v="4926511"/>
    <n v="31236913"/>
    <s v="3469_G_53"/>
    <x v="0"/>
    <x v="1"/>
    <n v="3.2300000000000002E-2"/>
    <n v="5.28999634E-2"/>
    <n v="5.2900000099999997E-2"/>
    <n v="3.6699999997336086E-8"/>
    <m/>
  </r>
  <r>
    <x v="40"/>
    <s v="48201"/>
    <s v="TH WHARTON ELECTRIC GENERATING STATION"/>
    <n v="4926511"/>
    <n v="31237013"/>
    <s v="3469_G_42"/>
    <x v="0"/>
    <x v="0"/>
    <n v="3.5310999999999999"/>
    <n v="3.5309604490000002"/>
    <n v="3.5309596844"/>
    <n v="-7.6460000020261987E-7"/>
    <m/>
  </r>
  <r>
    <x v="40"/>
    <s v="48201"/>
    <s v="TH WHARTON ELECTRIC GENERATING STATION"/>
    <n v="4926511"/>
    <n v="31237013"/>
    <s v="3469_G_42"/>
    <x v="0"/>
    <x v="1"/>
    <n v="0.15409999999999999"/>
    <n v="0.15415197755000001"/>
    <n v="0.154152002101"/>
    <n v="2.4550999982997368E-8"/>
    <m/>
  </r>
  <r>
    <x v="40"/>
    <s v="48201"/>
    <s v="TH WHARTON ELECTRIC GENERATING STATION"/>
    <n v="4926511"/>
    <n v="31237113"/>
    <s v="3469_G_41"/>
    <x v="0"/>
    <x v="0"/>
    <n v="5.0316000000000001"/>
    <n v="5.0313134750000001"/>
    <n v="5.0313146320999902"/>
    <n v="1.1570999900456513E-6"/>
    <m/>
  </r>
  <r>
    <x v="40"/>
    <s v="48201"/>
    <s v="TH WHARTON ELECTRIC GENERATING STATION"/>
    <n v="4926511"/>
    <n v="31237113"/>
    <s v="3469_G_41"/>
    <x v="0"/>
    <x v="1"/>
    <n v="0.19550000000000001"/>
    <n v="0.19549893190000001"/>
    <n v="0.19549900021"/>
    <n v="6.8309999989857317E-8"/>
    <m/>
  </r>
  <r>
    <x v="40"/>
    <s v="48201"/>
    <s v="TH WHARTON ELECTRIC GENERATING STATION"/>
    <n v="4926511"/>
    <n v="31237213"/>
    <s v="3469_G_44"/>
    <x v="0"/>
    <x v="0"/>
    <n v="3.6964000000000001"/>
    <n v="3.6962102049999999"/>
    <n v="3.6962091720000001"/>
    <n v="-1.0329999997615857E-6"/>
    <m/>
  </r>
  <r>
    <x v="40"/>
    <s v="48201"/>
    <s v="TH WHARTON ELECTRIC GENERATING STATION"/>
    <n v="4926511"/>
    <n v="31237213"/>
    <s v="3469_G_44"/>
    <x v="0"/>
    <x v="1"/>
    <n v="0.13880000000000001"/>
    <n v="0.13876805114999999"/>
    <n v="0.13876800069999901"/>
    <n v="-5.0450000982360521E-8"/>
    <m/>
  </r>
  <r>
    <x v="40"/>
    <s v="48201"/>
    <s v="TH WHARTON ELECTRIC GENERATING STATION"/>
    <n v="4926511"/>
    <n v="31237313"/>
    <s v="3469_G_34"/>
    <x v="0"/>
    <x v="0"/>
    <n v="5.0060000000000002"/>
    <n v="5.0061616199999897"/>
    <n v="5.0061683819999896"/>
    <n v="6.7619999999379843E-6"/>
    <m/>
  </r>
  <r>
    <x v="40"/>
    <s v="48201"/>
    <s v="TH WHARTON ELECTRIC GENERATING STATION"/>
    <n v="4926511"/>
    <n v="31237313"/>
    <s v="3469_G_34"/>
    <x v="0"/>
    <x v="1"/>
    <n v="0.19900000000000001"/>
    <n v="0.199022583"/>
    <n v="0.1990225008"/>
    <n v="-8.220000000114247E-8"/>
    <m/>
  </r>
  <r>
    <x v="40"/>
    <s v="48201"/>
    <s v="TH WHARTON ELECTRIC GENERATING STATION"/>
    <n v="4926511"/>
    <n v="31237413"/>
    <s v="3469_G_54"/>
    <x v="0"/>
    <x v="0"/>
    <n v="2.6692"/>
    <n v="4.8070512694999996"/>
    <n v="4.8070503200000001"/>
    <n v="-9.4949999951410291E-7"/>
    <m/>
  </r>
  <r>
    <x v="40"/>
    <s v="48201"/>
    <s v="TH WHARTON ELECTRIC GENERATING STATION"/>
    <n v="4926511"/>
    <n v="31237413"/>
    <s v="3469_G_54"/>
    <x v="0"/>
    <x v="1"/>
    <n v="8.0999999999999892E-3"/>
    <n v="1.3450003625E-2"/>
    <n v="1.34499999999999E-2"/>
    <n v="-3.6250001004406451E-9"/>
    <m/>
  </r>
  <r>
    <x v="40"/>
    <s v="48201"/>
    <s v="TH WHARTON ELECTRIC GENERATING STATION"/>
    <n v="4926511"/>
    <n v="31237513"/>
    <s v="3469_G_33"/>
    <x v="0"/>
    <x v="0"/>
    <n v="4.4294000000000002"/>
    <n v="4.4285791014999996"/>
    <n v="4.4285981339999996"/>
    <n v="1.9032500000015773E-5"/>
    <m/>
  </r>
  <r>
    <x v="40"/>
    <s v="48201"/>
    <s v="TH WHARTON ELECTRIC GENERATING STATION"/>
    <n v="4926511"/>
    <n v="31237513"/>
    <s v="3469_G_33"/>
    <x v="0"/>
    <x v="1"/>
    <n v="0.16489999999999999"/>
    <n v="0.16494892885000001"/>
    <n v="0.16494900009999999"/>
    <n v="7.1249999983313828E-8"/>
    <m/>
  </r>
  <r>
    <x v="40"/>
    <s v="48201"/>
    <s v="TH WHARTON ELECTRIC GENERATING STATION"/>
    <n v="4926511"/>
    <n v="31237613"/>
    <s v="3469_G_51"/>
    <x v="0"/>
    <x v="0"/>
    <n v="5.5675999999999997"/>
    <n v="9.4334960950000006"/>
    <n v="9.4334999899999996"/>
    <n v="3.8949999989768003E-6"/>
    <m/>
  </r>
  <r>
    <x v="40"/>
    <s v="48201"/>
    <s v="TH WHARTON ELECTRIC GENERATING STATION"/>
    <n v="4926511"/>
    <n v="31237613"/>
    <s v="3469_G_51"/>
    <x v="0"/>
    <x v="1"/>
    <n v="1.7000000000000001E-2"/>
    <n v="2.7350008009999999E-2"/>
    <n v="2.7349999999999999E-2"/>
    <n v="-8.0100000000860039E-9"/>
    <m/>
  </r>
  <r>
    <x v="40"/>
    <s v="48201"/>
    <s v="TH WHARTON ELECTRIC GENERATING STATION"/>
    <n v="4926511"/>
    <n v="31237713"/>
    <s v="3469_G_43"/>
    <x v="0"/>
    <x v="0"/>
    <n v="3.9464999999999999"/>
    <n v="3.9463020019999999"/>
    <n v="3.9463044899000002"/>
    <n v="2.4879000002364648E-6"/>
    <m/>
  </r>
  <r>
    <x v="40"/>
    <s v="48201"/>
    <s v="TH WHARTON ELECTRIC GENERATING STATION"/>
    <n v="4926511"/>
    <n v="31237713"/>
    <s v="3469_G_43"/>
    <x v="0"/>
    <x v="1"/>
    <n v="0.1573"/>
    <n v="0.15726699829999999"/>
    <n v="0.15726700232099999"/>
    <n v="4.0210000051832395E-9"/>
    <m/>
  </r>
  <r>
    <x v="40"/>
    <s v="48201"/>
    <s v="TH WHARTON ELECTRIC GENERATING STATION"/>
    <n v="4926511"/>
    <n v="31237913"/>
    <s v="3469_G_32"/>
    <x v="0"/>
    <x v="0"/>
    <n v="5.4402999999999997"/>
    <n v="5.4402187499999997"/>
    <n v="5.4402242120999897"/>
    <n v="5.4620999900834022E-6"/>
    <m/>
  </r>
  <r>
    <x v="40"/>
    <s v="48201"/>
    <s v="TH WHARTON ELECTRIC GENERATING STATION"/>
    <n v="4926511"/>
    <n v="31237913"/>
    <s v="3469_G_32"/>
    <x v="0"/>
    <x v="1"/>
    <n v="0.1993"/>
    <n v="0.19932836914999999"/>
    <n v="0.19932850110100001"/>
    <n v="1.3195100001528459E-7"/>
    <m/>
  </r>
  <r>
    <x v="40"/>
    <s v="48201"/>
    <s v="TH WHARTON ELECTRIC GENERATING STATION"/>
    <n v="4926511"/>
    <n v="31238113"/>
    <s v="3469_G_GT1"/>
    <x v="1"/>
    <x v="0"/>
    <n v="0.57069999999999999"/>
    <m/>
    <n v="0.57083048076999998"/>
    <n v="1.3048076999999658E-4"/>
    <m/>
  </r>
  <r>
    <x v="40"/>
    <s v="48201"/>
    <s v="TH WHARTON ELECTRIC GENERATING STATION"/>
    <n v="4926511"/>
    <n v="31238113"/>
    <s v="3469_G_GT1"/>
    <x v="1"/>
    <x v="1"/>
    <n v="1.2999999999999999E-3"/>
    <m/>
    <n v="1.3002972429300001E-3"/>
    <n v="2.9724293000013211E-7"/>
    <m/>
  </r>
  <r>
    <x v="40"/>
    <s v="48203"/>
    <s v="AEP PIRKEY POWER PLANT"/>
    <n v="4845611"/>
    <n v="29665713"/>
    <s v="7902_B_1"/>
    <x v="0"/>
    <x v="0"/>
    <n v="4214"/>
    <n v="4213.991"/>
    <n v="4213.9925274999896"/>
    <n v="1.5274999896064401E-3"/>
    <m/>
  </r>
  <r>
    <x v="40"/>
    <s v="48203"/>
    <s v="AEP PIRKEY POWER PLANT"/>
    <n v="4845611"/>
    <n v="29665713"/>
    <s v="7902_B_1"/>
    <x v="0"/>
    <x v="1"/>
    <n v="4441"/>
    <n v="4440.9799999999996"/>
    <n v="4440.9787760030003"/>
    <n v="-1.22399699921516E-3"/>
    <m/>
  </r>
  <r>
    <x v="40"/>
    <s v="48203"/>
    <s v="EASTMAN COGENERATION FACILITY"/>
    <n v="7908711"/>
    <n v="2580113"/>
    <s v="55176_G_GEN2"/>
    <x v="0"/>
    <x v="0"/>
    <n v="143.97399999999999"/>
    <n v="144.4752656"/>
    <n v="144.47558819999901"/>
    <n v="3.225999990092987E-4"/>
    <m/>
  </r>
  <r>
    <x v="40"/>
    <s v="48203"/>
    <s v="EASTMAN COGENERATION FACILITY"/>
    <n v="7908711"/>
    <n v="2580113"/>
    <s v="55176_G_GEN2"/>
    <x v="0"/>
    <x v="1"/>
    <n v="3.3323999999999998"/>
    <n v="3.5804719239999998"/>
    <n v="3.5804660689999999"/>
    <n v="-5.8549999999435443E-6"/>
    <m/>
  </r>
  <r>
    <x v="40"/>
    <s v="48203"/>
    <s v="EASTMAN COGENERATION FACILITY"/>
    <n v="7908711"/>
    <n v="2580313"/>
    <s v="55176_G_GEN1"/>
    <x v="0"/>
    <x v="0"/>
    <n v="144.404"/>
    <n v="145.98045310000001"/>
    <n v="145.98127002000001"/>
    <n v="8.1692000000543885E-4"/>
    <m/>
  </r>
  <r>
    <x v="40"/>
    <s v="48203"/>
    <s v="EASTMAN COGENERATION FACILITY"/>
    <n v="7908711"/>
    <n v="2580313"/>
    <s v="55176_G_GEN1"/>
    <x v="0"/>
    <x v="1"/>
    <n v="3.2685"/>
    <n v="3.5062197264999999"/>
    <n v="3.5062060369999899"/>
    <n v="-1.3689500010016786E-5"/>
    <m/>
  </r>
  <r>
    <x v="40"/>
    <s v="48203"/>
    <s v="HARRISON COUNTY POWER PROJECT"/>
    <n v="9123111"/>
    <n v="57531713"/>
    <s v="55664_G_GT-1"/>
    <x v="0"/>
    <x v="0"/>
    <n v="65.94"/>
    <n v="65.8963672"/>
    <n v="65.896427339999903"/>
    <n v="6.0139999902730779E-5"/>
    <m/>
  </r>
  <r>
    <x v="40"/>
    <s v="48203"/>
    <s v="HARRISON COUNTY POWER PROJECT"/>
    <n v="9123111"/>
    <n v="57531713"/>
    <s v="55664_G_GT-1"/>
    <x v="0"/>
    <x v="1"/>
    <n v="2.6251000000000002"/>
    <n v="2.6182888184999902"/>
    <n v="2.6182895302000002"/>
    <n v="7.1170001003650896E-7"/>
    <m/>
  </r>
  <r>
    <x v="40"/>
    <s v="48203"/>
    <s v="HARRISON COUNTY POWER PROJECT"/>
    <n v="9123111"/>
    <n v="57531813"/>
    <s v="55664_G_GT-2"/>
    <x v="0"/>
    <x v="0"/>
    <n v="71.83"/>
    <n v="71.83177345"/>
    <n v="71.831705940000006"/>
    <n v="-6.7509999993831116E-5"/>
    <m/>
  </r>
  <r>
    <x v="40"/>
    <s v="48203"/>
    <s v="HARRISON COUNTY POWER PROJECT"/>
    <n v="9123111"/>
    <n v="57531813"/>
    <s v="55664_G_GT-2"/>
    <x v="0"/>
    <x v="1"/>
    <n v="2.6718999999999999"/>
    <n v="2.6649311524999999"/>
    <n v="2.6649270262"/>
    <n v="-4.1262999999069905E-6"/>
    <m/>
  </r>
  <r>
    <x v="40"/>
    <s v="48203"/>
    <s v="SNIDER INDUSTRIES SAWMILL"/>
    <n v="4846511"/>
    <n v="29653913"/>
    <s v="50141_G_WGN1"/>
    <x v="1"/>
    <x v="0"/>
    <n v="34.32"/>
    <m/>
    <n v="34.414024740000201"/>
    <n v="9.4024740000200779E-2"/>
    <m/>
  </r>
  <r>
    <x v="40"/>
    <s v="48203"/>
    <s v="SNIDER INDUSTRIES SAWMILL"/>
    <n v="4846511"/>
    <n v="29653913"/>
    <s v="50141_G_WGN1"/>
    <x v="1"/>
    <x v="1"/>
    <n v="2.746"/>
    <m/>
    <n v="2.75352267600001"/>
    <n v="7.5226760000099979E-3"/>
    <m/>
  </r>
  <r>
    <x v="40"/>
    <s v="48209"/>
    <s v="HAYS ENERGY FACILITY"/>
    <n v="4927111"/>
    <n v="31205113"/>
    <s v="55144_G_U4"/>
    <x v="0"/>
    <x v="0"/>
    <n v="51.305"/>
    <n v="51.304832049999902"/>
    <n v="51.304616510000002"/>
    <n v="-2.1553999989976091E-4"/>
    <m/>
  </r>
  <r>
    <x v="40"/>
    <s v="48209"/>
    <s v="HAYS ENERGY FACILITY"/>
    <n v="4927111"/>
    <n v="31205113"/>
    <s v="55144_G_U4"/>
    <x v="0"/>
    <x v="1"/>
    <n v="2.4489999999999998"/>
    <n v="2.4489450684999898"/>
    <n v="2.44895268709999"/>
    <n v="7.6186000002032017E-6"/>
    <m/>
  </r>
  <r>
    <x v="40"/>
    <s v="48209"/>
    <s v="HAYS ENERGY FACILITY"/>
    <n v="4927111"/>
    <n v="31205213"/>
    <s v="55144_G_U3"/>
    <x v="0"/>
    <x v="0"/>
    <n v="44.875"/>
    <n v="44.876082029999999"/>
    <n v="44.876320990000004"/>
    <n v="2.3896000000434015E-4"/>
    <m/>
  </r>
  <r>
    <x v="40"/>
    <s v="48209"/>
    <s v="HAYS ENERGY FACILITY"/>
    <n v="4927111"/>
    <n v="31205213"/>
    <s v="55144_G_U3"/>
    <x v="0"/>
    <x v="1"/>
    <n v="2.17"/>
    <n v="2.1698349609999998"/>
    <n v="2.169837051"/>
    <n v="2.0900000001766728E-6"/>
    <m/>
  </r>
  <r>
    <x v="40"/>
    <s v="48209"/>
    <s v="HAYS ENERGY FACILITY"/>
    <n v="4927111"/>
    <n v="31205313"/>
    <s v="55144_G_U2"/>
    <x v="0"/>
    <x v="0"/>
    <n v="50.823"/>
    <n v="50.798289050000001"/>
    <n v="50.798192099999902"/>
    <n v="-9.6950000099127465E-5"/>
    <m/>
  </r>
  <r>
    <x v="40"/>
    <s v="48209"/>
    <s v="HAYS ENERGY FACILITY"/>
    <n v="4927111"/>
    <n v="31205313"/>
    <s v="55144_G_U2"/>
    <x v="0"/>
    <x v="1"/>
    <n v="2.2530000000000001"/>
    <n v="2.2540720214999999"/>
    <n v="2.2540705541000001"/>
    <n v="-1.4673999997327769E-6"/>
    <m/>
  </r>
  <r>
    <x v="40"/>
    <s v="48209"/>
    <s v="HAYS ENERGY FACILITY"/>
    <n v="4927111"/>
    <n v="31205413"/>
    <s v="55144_G_U1"/>
    <x v="0"/>
    <x v="0"/>
    <n v="45.036000000000001"/>
    <n v="45.036796875"/>
    <n v="45.0365926400099"/>
    <n v="-2.0423499010036039E-4"/>
    <m/>
  </r>
  <r>
    <x v="40"/>
    <s v="48209"/>
    <s v="HAYS ENERGY FACILITY"/>
    <n v="4927111"/>
    <n v="31205413"/>
    <s v="55144_G_U1"/>
    <x v="0"/>
    <x v="1"/>
    <n v="2.0659999999999998"/>
    <n v="2.0667663575000002"/>
    <n v="2.0667621260099902"/>
    <n v="-4.2314900099427177E-6"/>
    <m/>
  </r>
  <r>
    <x v="40"/>
    <s v="48213"/>
    <s v="TRINIDAD STEAM ELEC STATION"/>
    <n v="4863311"/>
    <n v="29419513"/>
    <s v="3507_G_D2"/>
    <x v="1"/>
    <x v="0"/>
    <n v="0.18890000000000001"/>
    <m/>
    <n v="0.18918829405634"/>
    <n v="2.8829405633998273E-4"/>
    <m/>
  </r>
  <r>
    <x v="40"/>
    <s v="48213"/>
    <s v="TRINIDAD STEAM ELEC STATION"/>
    <n v="4863311"/>
    <n v="29419513"/>
    <s v="3507_G_D2"/>
    <x v="1"/>
    <x v="1"/>
    <n v="2.5499999999999998E-2"/>
    <m/>
    <n v="2.5538916897379998E-2"/>
    <n v="3.8916897380000121E-5"/>
    <m/>
  </r>
  <r>
    <x v="40"/>
    <s v="48213"/>
    <s v="TRINIDAD STEAM ELEC STATION"/>
    <n v="4863311"/>
    <n v="29419613"/>
    <s v="3507_G_D1"/>
    <x v="1"/>
    <x v="0"/>
    <n v="4.82E-2"/>
    <m/>
    <n v="4.8273561731140002E-2"/>
    <n v="7.3561731140002473E-5"/>
    <m/>
  </r>
  <r>
    <x v="40"/>
    <s v="48213"/>
    <s v="TRINIDAD STEAM ELEC STATION"/>
    <n v="4863311"/>
    <n v="29419613"/>
    <s v="3507_G_D1"/>
    <x v="1"/>
    <x v="1"/>
    <n v="6.4999999999999997E-3"/>
    <m/>
    <n v="6.5099205059340002E-3"/>
    <n v="9.9205059340004911E-6"/>
    <m/>
  </r>
  <r>
    <x v="40"/>
    <s v="48213"/>
    <s v="TRINIDAD STEAM ELEC STATION"/>
    <n v="4863311"/>
    <n v="29419713"/>
    <s v="3507_B_9"/>
    <x v="0"/>
    <x v="0"/>
    <n v="24.655999999999999"/>
    <n v="24.654792969999999"/>
    <n v="24.654797989999999"/>
    <n v="5.019999999689162E-6"/>
    <m/>
  </r>
  <r>
    <x v="40"/>
    <s v="48213"/>
    <s v="TRINIDAD STEAM ELEC STATION"/>
    <n v="4863311"/>
    <n v="29419713"/>
    <s v="3507_B_9"/>
    <x v="0"/>
    <x v="1"/>
    <n v="8.5000000000000006E-2"/>
    <n v="8.4133506749999906E-2"/>
    <n v="8.4133500011000006E-2"/>
    <n v="-6.7389998997802181E-9"/>
    <m/>
  </r>
  <r>
    <x v="40"/>
    <s v="48215"/>
    <s v="FRONTERA ENERGY CENTER"/>
    <n v="7908611"/>
    <n v="2580413"/>
    <s v="55098_G_GEN2"/>
    <x v="0"/>
    <x v="0"/>
    <n v="96.7"/>
    <n v="96.583624999999998"/>
    <n v="96.583615289999997"/>
    <n v="-9.710000000495711E-6"/>
    <m/>
  </r>
  <r>
    <x v="40"/>
    <s v="48215"/>
    <s v="FRONTERA ENERGY CENTER"/>
    <n v="7908611"/>
    <n v="2580413"/>
    <s v="55098_G_GEN2"/>
    <x v="0"/>
    <x v="1"/>
    <n v="2.5"/>
    <n v="2.4181564940000002"/>
    <n v="2.4181530641000002"/>
    <n v="-3.4299000000181934E-6"/>
    <m/>
  </r>
  <r>
    <x v="40"/>
    <s v="48215"/>
    <s v="FRONTERA ENERGY CENTER"/>
    <n v="7908611"/>
    <n v="2580513"/>
    <s v="55098_G_GEN1"/>
    <x v="0"/>
    <x v="0"/>
    <n v="151.1"/>
    <n v="151.09049999999999"/>
    <n v="151.09004461999999"/>
    <n v="-4.553800000053343E-4"/>
    <m/>
  </r>
  <r>
    <x v="40"/>
    <s v="48215"/>
    <s v="FRONTERA ENERGY CENTER"/>
    <n v="7908611"/>
    <n v="2580513"/>
    <s v="55098_G_GEN1"/>
    <x v="0"/>
    <x v="1"/>
    <n v="3.3"/>
    <n v="3.1953122559999998"/>
    <n v="3.1953390039999898"/>
    <n v="2.6747999990028859E-5"/>
    <m/>
  </r>
  <r>
    <x v="40"/>
    <s v="48215"/>
    <s v="HIDALGO ENERGY CENTER"/>
    <n v="6141711"/>
    <n v="15926013"/>
    <s v="55545_G_CTG1"/>
    <x v="0"/>
    <x v="0"/>
    <n v="166.76400000000001"/>
    <n v="178.95042189999899"/>
    <n v="178.9508562"/>
    <n v="4.3430000101807309E-4"/>
    <m/>
  </r>
  <r>
    <x v="40"/>
    <s v="48215"/>
    <s v="HIDALGO ENERGY CENTER"/>
    <n v="6141711"/>
    <n v="15926013"/>
    <s v="55545_G_CTG1"/>
    <x v="0"/>
    <x v="1"/>
    <n v="3.1286999999999998"/>
    <n v="3.1708630370000002"/>
    <n v="3.1708675290999899"/>
    <n v="4.4920999897613001E-6"/>
    <m/>
  </r>
  <r>
    <x v="40"/>
    <s v="48215"/>
    <s v="HIDALGO ENERGY CENTER"/>
    <n v="6141711"/>
    <n v="15926513"/>
    <s v="55545_G_CTG2"/>
    <x v="0"/>
    <x v="0"/>
    <n v="151.857"/>
    <n v="158.08504689999901"/>
    <n v="158.08510953000001"/>
    <n v="6.2630000996932722E-5"/>
    <m/>
  </r>
  <r>
    <x v="40"/>
    <s v="48215"/>
    <s v="HIDALGO ENERGY CENTER"/>
    <n v="6141711"/>
    <n v="15926513"/>
    <s v="55545_G_CTG2"/>
    <x v="0"/>
    <x v="1"/>
    <n v="2.8094999999999999"/>
    <n v="2.788573242"/>
    <n v="2.7885610391000002"/>
    <n v="-1.220289999981361E-5"/>
    <m/>
  </r>
  <r>
    <x v="40"/>
    <s v="48215"/>
    <s v="MAGIC VALLEY GENERATING STATION"/>
    <n v="4846411"/>
    <n v="29655013"/>
    <s v="55123_G_CTG2"/>
    <x v="0"/>
    <x v="0"/>
    <n v="77.023700000000005"/>
    <n v="76.682390600000005"/>
    <n v="76.682436339999995"/>
    <n v="4.5739999990246361E-5"/>
    <m/>
  </r>
  <r>
    <x v="40"/>
    <s v="48215"/>
    <s v="MAGIC VALLEY GENERATING STATION"/>
    <n v="4846411"/>
    <n v="29655013"/>
    <s v="55123_G_CTG2"/>
    <x v="0"/>
    <x v="1"/>
    <n v="3.71"/>
    <n v="3.7064379884999998"/>
    <n v="3.7064435020099999"/>
    <n v="5.5135100001102444E-6"/>
    <m/>
  </r>
  <r>
    <x v="40"/>
    <s v="48215"/>
    <s v="MAGIC VALLEY GENERATING STATION"/>
    <n v="4846411"/>
    <n v="29655213"/>
    <s v="55123_G_CTG1"/>
    <x v="0"/>
    <x v="0"/>
    <n v="76.955799999999897"/>
    <n v="74.655242199999904"/>
    <n v="74.655275340000003"/>
    <n v="3.3140000098796918E-5"/>
    <m/>
  </r>
  <r>
    <x v="40"/>
    <s v="48215"/>
    <s v="MAGIC VALLEY GENERATING STATION"/>
    <n v="4846411"/>
    <n v="29655213"/>
    <s v="55123_G_CTG1"/>
    <x v="0"/>
    <x v="1"/>
    <n v="3.18"/>
    <n v="3.1708181149999999"/>
    <n v="3.1708200249999998"/>
    <n v="1.9099999999383499E-6"/>
    <m/>
  </r>
  <r>
    <x v="40"/>
    <s v="48215"/>
    <s v="RED GATE POWER PLANT"/>
    <n v="17910611"/>
    <n v="126703713"/>
    <s v="59391_G_ENG01"/>
    <x v="1"/>
    <x v="0"/>
    <n v="0.16320000000000001"/>
    <m/>
    <n v="0.16323732296999999"/>
    <n v="3.732296999997553E-5"/>
    <m/>
  </r>
  <r>
    <x v="40"/>
    <s v="48215"/>
    <s v="RED GATE POWER PLANT"/>
    <n v="17910611"/>
    <n v="126703813"/>
    <s v="59391_G_ENG02"/>
    <x v="1"/>
    <x v="0"/>
    <n v="0.1855"/>
    <m/>
    <n v="0.18554240942399999"/>
    <n v="4.2409423999995033E-5"/>
    <m/>
  </r>
  <r>
    <x v="40"/>
    <s v="48215"/>
    <s v="RED GATE POWER PLANT"/>
    <n v="17910611"/>
    <n v="126703913"/>
    <s v="59391_G_ENG03"/>
    <x v="1"/>
    <x v="0"/>
    <n v="0.1668"/>
    <m/>
    <n v="0.16683814481799999"/>
    <n v="3.8144817999991032E-5"/>
    <m/>
  </r>
  <r>
    <x v="40"/>
    <s v="48215"/>
    <s v="RED GATE POWER PLANT"/>
    <n v="17910611"/>
    <n v="126704013"/>
    <s v="59391_G_ENG04"/>
    <x v="1"/>
    <x v="0"/>
    <n v="0.18529999999999999"/>
    <m/>
    <n v="0.185342362686999"/>
    <n v="4.2362686999003474E-5"/>
    <m/>
  </r>
  <r>
    <x v="40"/>
    <s v="48215"/>
    <s v="RED GATE POWER PLANT"/>
    <n v="17910611"/>
    <n v="126704113"/>
    <s v="59391_G_ENG05"/>
    <x v="1"/>
    <x v="0"/>
    <n v="0.18190000000000001"/>
    <m/>
    <n v="0.181941587444999"/>
    <n v="4.1587444998991696E-5"/>
    <m/>
  </r>
  <r>
    <x v="40"/>
    <s v="48215"/>
    <s v="RED GATE POWER PLANT"/>
    <n v="17910611"/>
    <n v="126704213"/>
    <s v="59391_G_ENG06"/>
    <x v="1"/>
    <x v="0"/>
    <n v="0.18729999999999999"/>
    <m/>
    <n v="0.18734282355199899"/>
    <n v="4.2823551998999454E-5"/>
    <m/>
  </r>
  <r>
    <x v="40"/>
    <s v="48215"/>
    <s v="RED GATE POWER PLANT"/>
    <n v="17910611"/>
    <n v="126704313"/>
    <s v="59391_G_ENG07"/>
    <x v="1"/>
    <x v="0"/>
    <n v="0.1149"/>
    <m/>
    <n v="0.11492627211799999"/>
    <n v="2.6272117999992517E-5"/>
    <m/>
  </r>
  <r>
    <x v="40"/>
    <s v="48215"/>
    <s v="RED GATE POWER PLANT"/>
    <n v="17910611"/>
    <n v="126704413"/>
    <s v="59391_G_ENG08"/>
    <x v="1"/>
    <x v="0"/>
    <n v="0.121"/>
    <m/>
    <n v="0.12102766729099899"/>
    <n v="2.7667290998997784E-5"/>
    <m/>
  </r>
  <r>
    <x v="40"/>
    <s v="48215"/>
    <s v="RED GATE POWER PLANT"/>
    <n v="17910611"/>
    <n v="126704513"/>
    <s v="59391_G_ENG09"/>
    <x v="1"/>
    <x v="0"/>
    <n v="0.12379999999999999"/>
    <m/>
    <n v="0.123828310282"/>
    <n v="2.8310282000010289E-5"/>
    <m/>
  </r>
  <r>
    <x v="40"/>
    <s v="48215"/>
    <s v="RED GATE POWER PLANT"/>
    <n v="17910611"/>
    <n v="126704613"/>
    <s v="59391_G_ENG10"/>
    <x v="1"/>
    <x v="0"/>
    <n v="0.18060000000000001"/>
    <m/>
    <n v="0.18064129865299999"/>
    <n v="4.1298652999982588E-5"/>
    <m/>
  </r>
  <r>
    <x v="40"/>
    <s v="48215"/>
    <s v="RED GATE POWER PLANT"/>
    <n v="17910611"/>
    <n v="126704713"/>
    <s v="59391_G_ENG11"/>
    <x v="1"/>
    <x v="0"/>
    <n v="0.1759"/>
    <m/>
    <n v="0.175940217417"/>
    <n v="4.0217416999999145E-5"/>
    <m/>
  </r>
  <r>
    <x v="40"/>
    <s v="48215"/>
    <s v="RED GATE POWER PLANT"/>
    <n v="17910611"/>
    <n v="126704813"/>
    <s v="59391_G_ENG12"/>
    <x v="1"/>
    <x v="0"/>
    <n v="0.18310000000000001"/>
    <m/>
    <n v="0.18314186795499901"/>
    <n v="4.1867954998997536E-5"/>
    <m/>
  </r>
  <r>
    <x v="40"/>
    <s v="48215"/>
    <s v="W R COWLEY SUGAR HOUSE"/>
    <n v="6429211"/>
    <n v="90149513"/>
    <s v="54338_G_GEND"/>
    <x v="1"/>
    <x v="0"/>
    <n v="136.685"/>
    <m/>
    <n v="136.97967850000001"/>
    <n v="0.2946785000000034"/>
    <m/>
  </r>
  <r>
    <x v="40"/>
    <s v="48215"/>
    <s v="W R COWLEY SUGAR HOUSE"/>
    <n v="6429211"/>
    <n v="90149513"/>
    <s v="54338_G_GEND"/>
    <x v="1"/>
    <x v="1"/>
    <n v="10.127599999999999"/>
    <m/>
    <n v="10.149433739999999"/>
    <n v="2.1833739999999935E-2"/>
    <m/>
  </r>
  <r>
    <x v="40"/>
    <s v="48221"/>
    <s v="DECORDOVA STEAM ELECTRIC STATION"/>
    <n v="6153011"/>
    <n v="16225813"/>
    <s v="8063_G_CT3"/>
    <x v="0"/>
    <x v="0"/>
    <n v="3.145"/>
    <n v="3.1449499510000001"/>
    <n v="3.1449500100000001"/>
    <n v="5.8999999996700581E-8"/>
    <m/>
  </r>
  <r>
    <x v="40"/>
    <s v="48221"/>
    <s v="DECORDOVA STEAM ELECTRIC STATION"/>
    <n v="6153011"/>
    <n v="16225813"/>
    <s v="8063_G_CT3"/>
    <x v="0"/>
    <x v="1"/>
    <n v="0.186"/>
    <n v="0.18560000609999999"/>
    <n v="0.18559999999999999"/>
    <n v="-6.100000005115902E-9"/>
    <m/>
  </r>
  <r>
    <x v="40"/>
    <s v="48221"/>
    <s v="DECORDOVA STEAM ELECTRIC STATION"/>
    <n v="6153011"/>
    <n v="16225913"/>
    <s v="8063_G_CT4"/>
    <x v="0"/>
    <x v="0"/>
    <n v="4.306"/>
    <n v="4.3059492190000004"/>
    <n v="4.3059500899999898"/>
    <n v="8.7099998946627011E-7"/>
    <m/>
  </r>
  <r>
    <x v="40"/>
    <s v="48221"/>
    <s v="DECORDOVA STEAM ELECTRIC STATION"/>
    <n v="6153011"/>
    <n v="16225913"/>
    <s v="8063_G_CT4"/>
    <x v="0"/>
    <x v="1"/>
    <n v="8.6999999999999994E-2"/>
    <n v="8.5600006100000001E-2"/>
    <n v="8.5600010099999999E-2"/>
    <n v="3.9999999978945766E-9"/>
    <m/>
  </r>
  <r>
    <x v="40"/>
    <s v="48221"/>
    <s v="DECORDOVA STEAM ELECTRIC STATION"/>
    <n v="6153011"/>
    <n v="16226213"/>
    <s v="8063_G_CT1"/>
    <x v="0"/>
    <x v="0"/>
    <n v="13.683"/>
    <n v="13.683153319999899"/>
    <n v="13.68315074"/>
    <n v="-2.5799998990549966E-6"/>
    <m/>
  </r>
  <r>
    <x v="40"/>
    <s v="48221"/>
    <s v="DECORDOVA STEAM ELECTRIC STATION"/>
    <n v="6153011"/>
    <n v="16226213"/>
    <s v="8063_G_CT1"/>
    <x v="0"/>
    <x v="1"/>
    <n v="0.216"/>
    <n v="0.21655000305"/>
    <n v="0.2165500001"/>
    <n v="-2.9499999942839139E-9"/>
    <m/>
  </r>
  <r>
    <x v="40"/>
    <s v="48221"/>
    <s v="DECORDOVA STEAM ELECTRIC STATION"/>
    <n v="6153011"/>
    <n v="16226313"/>
    <s v="8063_G_CT2"/>
    <x v="0"/>
    <x v="0"/>
    <n v="8.5719999999999992"/>
    <n v="8.5716494149999995"/>
    <n v="8.5716501110000003"/>
    <n v="6.9600000074387935E-7"/>
    <m/>
  </r>
  <r>
    <x v="40"/>
    <s v="48221"/>
    <s v="DECORDOVA STEAM ELECTRIC STATION"/>
    <n v="6153011"/>
    <n v="16226313"/>
    <s v="8063_G_CT2"/>
    <x v="0"/>
    <x v="1"/>
    <n v="8.4000000000000005E-2"/>
    <n v="8.2500007649999998E-2"/>
    <n v="8.2500000300000001E-2"/>
    <n v="-7.3499999975190633E-9"/>
    <m/>
  </r>
  <r>
    <x v="40"/>
    <s v="48221"/>
    <s v="WOLF HOLLOW I"/>
    <n v="9116611"/>
    <n v="57528013"/>
    <s v="55139_G_CTG1"/>
    <x v="0"/>
    <x v="0"/>
    <n v="158.69399999999899"/>
    <n v="158.65714059999999"/>
    <n v="158.65737119999901"/>
    <n v="2.3059999901420269E-4"/>
    <m/>
  </r>
  <r>
    <x v="40"/>
    <s v="48221"/>
    <s v="WOLF HOLLOW I"/>
    <n v="9116611"/>
    <n v="57528013"/>
    <s v="55139_G_CTG1"/>
    <x v="0"/>
    <x v="1"/>
    <n v="3.6289999999999898"/>
    <n v="3.6292221679999899"/>
    <n v="3.6292250019999899"/>
    <n v="2.8340000000071086E-6"/>
    <m/>
  </r>
  <r>
    <x v="40"/>
    <s v="48221"/>
    <s v="WOLF HOLLOW I"/>
    <n v="9116611"/>
    <n v="57528113"/>
    <s v="55139_G_CTG2"/>
    <x v="0"/>
    <x v="0"/>
    <n v="134.69300000000001"/>
    <n v="134.7409375"/>
    <n v="134.7407446"/>
    <n v="-1.9290000000182772E-4"/>
    <m/>
  </r>
  <r>
    <x v="40"/>
    <s v="48221"/>
    <s v="WOLF HOLLOW I"/>
    <n v="9116611"/>
    <n v="57528113"/>
    <s v="55139_G_CTG2"/>
    <x v="0"/>
    <x v="1"/>
    <n v="3.3889"/>
    <n v="3.3890136719999999"/>
    <n v="3.3890130021"/>
    <n v="-6.698999999166233E-7"/>
    <m/>
  </r>
  <r>
    <x v="40"/>
    <s v="48227"/>
    <s v="BIG SPRING COGENERATION"/>
    <n v="5649311"/>
    <n v="19944613"/>
    <s v="52176_G_GEN1"/>
    <x v="0"/>
    <x v="0"/>
    <n v="53"/>
    <n v="52.957300799999999"/>
    <n v="52.957309311000003"/>
    <n v="8.5110000043187028E-6"/>
    <m/>
  </r>
  <r>
    <x v="40"/>
    <s v="48227"/>
    <s v="BIG SPRING COGENERATION"/>
    <n v="5649311"/>
    <n v="19944613"/>
    <s v="52176_G_GEN1"/>
    <x v="0"/>
    <x v="1"/>
    <n v="0.2"/>
    <n v="0.22886398315000001"/>
    <n v="0.22886400129999901"/>
    <n v="1.8149999003735928E-8"/>
    <m/>
  </r>
  <r>
    <x v="40"/>
    <s v="48227"/>
    <s v="BIG SPRING COGENERATION"/>
    <n v="5649311"/>
    <n v="19944913"/>
    <s v="52176_G_GEN3"/>
    <x v="1"/>
    <x v="0"/>
    <n v="0.90739999999999998"/>
    <m/>
    <n v="0.90988624799999296"/>
    <n v="2.4862479999929743E-3"/>
    <m/>
  </r>
  <r>
    <x v="40"/>
    <s v="48227"/>
    <s v="BIG SPRING COGENERATION"/>
    <n v="5649311"/>
    <n v="19944913"/>
    <s v="52176_G_GEN3"/>
    <x v="1"/>
    <x v="1"/>
    <n v="8.3000000000000001E-3"/>
    <m/>
    <n v="8.3227375199999409E-3"/>
    <n v="2.2737519999940781E-5"/>
    <m/>
  </r>
  <r>
    <x v="40"/>
    <s v="48227"/>
    <s v="BIG SPRING COGENERATION"/>
    <n v="5649311"/>
    <n v="19945013"/>
    <s v="52176_G_GEN2"/>
    <x v="0"/>
    <x v="0"/>
    <n v="70"/>
    <n v="69.116914050000005"/>
    <n v="69.116917919999906"/>
    <n v="3.8699999009850217E-6"/>
    <m/>
  </r>
  <r>
    <x v="40"/>
    <s v="48227"/>
    <s v="BIG SPRING COGENERATION"/>
    <n v="5649311"/>
    <n v="19945013"/>
    <s v="52176_G_GEN2"/>
    <x v="0"/>
    <x v="1"/>
    <n v="0.2"/>
    <n v="0.29616329954999998"/>
    <n v="0.29616351459999901"/>
    <n v="2.1504999903054767E-7"/>
    <m/>
  </r>
  <r>
    <x v="40"/>
    <s v="48231"/>
    <s v="POWER LANE STEAM PLANT"/>
    <n v="5655711"/>
    <n v="19719713"/>
    <s v="4195_B_3"/>
    <x v="0"/>
    <x v="0"/>
    <n v="9.4"/>
    <n v="9.3002666000000005"/>
    <n v="9.3002738751999896"/>
    <n v="7.2751999891096375E-6"/>
    <m/>
  </r>
  <r>
    <x v="40"/>
    <s v="48231"/>
    <s v="POWER LANE STEAM PLANT"/>
    <n v="5655711"/>
    <n v="19719813"/>
    <s v="4195_B_1"/>
    <x v="1"/>
    <x v="0"/>
    <n v="4.5834999999999999"/>
    <m/>
    <n v="4.5845480072000004"/>
    <n v="1.0480072000005336E-3"/>
    <m/>
  </r>
  <r>
    <x v="40"/>
    <s v="48231"/>
    <s v="POWER LANE STEAM PLANT"/>
    <n v="5655711"/>
    <n v="19719813"/>
    <s v="4195_B_1"/>
    <x v="1"/>
    <x v="1"/>
    <n v="9.7999999999999997E-3"/>
    <m/>
    <n v="9.8022409456999995E-3"/>
    <n v="2.2409456999997884E-6"/>
    <m/>
  </r>
  <r>
    <x v="40"/>
    <s v="48231"/>
    <s v="POWER LANE STEAM PLANT"/>
    <n v="5655711"/>
    <n v="19719913"/>
    <s v="4195_B_2"/>
    <x v="0"/>
    <x v="0"/>
    <n v="5.3"/>
    <n v="5.0243017600000002"/>
    <n v="5.0242972870999996"/>
    <n v="-4.4729000006071828E-6"/>
    <m/>
  </r>
  <r>
    <x v="40"/>
    <s v="48231"/>
    <s v="POWER LANE STEAM PLANT"/>
    <n v="5655711"/>
    <n v="91523413"/>
    <s v="4195_G_EP"/>
    <x v="1"/>
    <x v="0"/>
    <n v="2.8132999999999999"/>
    <m/>
    <n v="2.8139432032999898"/>
    <n v="6.4320329998990289E-4"/>
    <m/>
  </r>
  <r>
    <x v="40"/>
    <s v="48231"/>
    <s v="POWER LANE STEAM PLANT"/>
    <n v="5655711"/>
    <n v="91523413"/>
    <s v="4195_G_EP"/>
    <x v="1"/>
    <x v="1"/>
    <n v="1.46E-2"/>
    <m/>
    <n v="1.46033382923999E-2"/>
    <n v="3.338292399899731E-6"/>
    <m/>
  </r>
  <r>
    <x v="40"/>
    <s v="48231"/>
    <s v="POWER LANE STEAM PLANT"/>
    <n v="5655711"/>
    <n v="91523513"/>
    <s v="4195_G_EP2"/>
    <x v="1"/>
    <x v="0"/>
    <n v="3.3929"/>
    <m/>
    <n v="3.3936757945"/>
    <n v="7.7579449999998218E-4"/>
    <m/>
  </r>
  <r>
    <x v="40"/>
    <s v="48231"/>
    <s v="POWER LANE STEAM PLANT"/>
    <n v="5655711"/>
    <n v="91523513"/>
    <s v="4195_G_EP2"/>
    <x v="1"/>
    <x v="1"/>
    <n v="1.7100000000000001E-2"/>
    <m/>
    <n v="1.7103910838699998E-2"/>
    <n v="3.9108386999976708E-6"/>
    <m/>
  </r>
  <r>
    <x v="40"/>
    <s v="48231"/>
    <s v="POWER LANE STEAM PLANT"/>
    <n v="5655711"/>
    <n v="91523613"/>
    <s v="4195_G_EP3"/>
    <x v="1"/>
    <x v="0"/>
    <n v="3.0552999999999999"/>
    <m/>
    <n v="3.0559986027999999"/>
    <n v="6.986028000000033E-4"/>
    <m/>
  </r>
  <r>
    <x v="40"/>
    <s v="48231"/>
    <s v="POWER LANE STEAM PLANT"/>
    <n v="5655711"/>
    <n v="91523613"/>
    <s v="4195_G_EP3"/>
    <x v="1"/>
    <x v="1"/>
    <n v="1.6899999999999998E-2"/>
    <m/>
    <n v="1.6903863311000002E-2"/>
    <n v="3.8633110000033111E-6"/>
    <m/>
  </r>
  <r>
    <x v="40"/>
    <s v="48233"/>
    <s v="BLACKHAWK POWER PLANT"/>
    <n v="7910111"/>
    <n v="2570213"/>
    <s v="55064_G_UNT1"/>
    <x v="0"/>
    <x v="0"/>
    <n v="255"/>
    <n v="254.96478124999999"/>
    <n v="254.96493040999999"/>
    <n v="1.4916000000653185E-4"/>
    <m/>
  </r>
  <r>
    <x v="40"/>
    <s v="48233"/>
    <s v="BLACKHAWK POWER PLANT"/>
    <n v="7910111"/>
    <n v="2570213"/>
    <s v="55064_G_UNT1"/>
    <x v="0"/>
    <x v="1"/>
    <n v="38.799999999999997"/>
    <n v="38.735921875000003"/>
    <n v="38.73584958"/>
    <n v="-7.2295000002498E-5"/>
    <m/>
  </r>
  <r>
    <x v="40"/>
    <s v="48233"/>
    <s v="BLACKHAWK POWER PLANT"/>
    <n v="7910111"/>
    <n v="2570413"/>
    <s v="55064_G_UNT2B"/>
    <x v="0"/>
    <x v="0"/>
    <n v="262.2"/>
    <n v="262.099046899999"/>
    <n v="262.09943700000002"/>
    <n v="3.9010000102734921E-4"/>
    <m/>
  </r>
  <r>
    <x v="40"/>
    <s v="48233"/>
    <s v="BLACKHAWK POWER PLANT"/>
    <n v="7910111"/>
    <n v="2570413"/>
    <s v="55064_G_UNT2B"/>
    <x v="0"/>
    <x v="1"/>
    <n v="28.9"/>
    <n v="28.872976560000001"/>
    <n v="28.872963493999901"/>
    <n v="-1.3066000100536712E-5"/>
    <m/>
  </r>
  <r>
    <x v="40"/>
    <s v="48233"/>
    <s v="BORGER CARBON BLACK PLANT"/>
    <n v="5655811"/>
    <n v="19718313"/>
    <s v="10072_B_WHBOIL"/>
    <x v="1"/>
    <x v="0"/>
    <n v="231.71700000000001"/>
    <m/>
    <n v="232.2165554"/>
    <n v="0.49955539999999132"/>
    <m/>
  </r>
  <r>
    <x v="40"/>
    <s v="48233"/>
    <s v="BORGER CARBON BLACK PLANT"/>
    <n v="5655811"/>
    <n v="19718313"/>
    <s v="10072_B_WHBOIL"/>
    <x v="1"/>
    <x v="1"/>
    <n v="1916.28"/>
    <m/>
    <n v="1920.4113609999999"/>
    <n v="4.1313609999999699"/>
    <m/>
  </r>
  <r>
    <x v="40"/>
    <s v="48237"/>
    <s v="JACK COUNTY GENERATION FACILITY"/>
    <n v="13385011"/>
    <n v="71003913"/>
    <s v="55230_G_CT1"/>
    <x v="0"/>
    <x v="0"/>
    <n v="75.900000000000006"/>
    <n v="81.056203100000005"/>
    <n v="81.056243320999997"/>
    <n v="4.0220999991902318E-5"/>
    <m/>
  </r>
  <r>
    <x v="40"/>
    <s v="48237"/>
    <s v="JACK COUNTY GENERATION FACILITY"/>
    <n v="13385011"/>
    <n v="71003913"/>
    <s v="55230_G_CT1"/>
    <x v="0"/>
    <x v="1"/>
    <n v="2.7"/>
    <n v="2.9407446289999899"/>
    <n v="2.9408069289999998"/>
    <n v="6.2300000009951617E-5"/>
    <m/>
  </r>
  <r>
    <x v="40"/>
    <s v="48237"/>
    <s v="JACK COUNTY GENERATION FACILITY"/>
    <n v="13385011"/>
    <n v="71004013"/>
    <s v="55230_G_ST1"/>
    <x v="1"/>
    <x v="0"/>
    <n v="5.3"/>
    <m/>
    <n v="5.3012119731999903"/>
    <n v="1.2119731999904459E-3"/>
    <m/>
  </r>
  <r>
    <x v="40"/>
    <s v="48237"/>
    <s v="JACK COUNTY GENERATION FACILITY"/>
    <n v="13385011"/>
    <n v="71004013"/>
    <s v="55230_G_ST1"/>
    <x v="1"/>
    <x v="1"/>
    <n v="0.2"/>
    <m/>
    <n v="0.20004573427200001"/>
    <n v="4.5734271999997578E-5"/>
    <m/>
  </r>
  <r>
    <x v="40"/>
    <s v="48237"/>
    <s v="JACK COUNTY GENERATION FACILITY"/>
    <n v="13385011"/>
    <n v="71004113"/>
    <s v="55230_G_CT2"/>
    <x v="0"/>
    <x v="0"/>
    <n v="75.5"/>
    <n v="79.794515599999997"/>
    <n v="79.794525239999899"/>
    <n v="9.6399999023333294E-6"/>
    <m/>
  </r>
  <r>
    <x v="40"/>
    <s v="48237"/>
    <s v="JACK COUNTY GENERATION FACILITY"/>
    <n v="13385011"/>
    <n v="71004113"/>
    <s v="55230_G_CT2"/>
    <x v="0"/>
    <x v="1"/>
    <n v="2.6"/>
    <n v="2.83312231449999"/>
    <n v="2.8331660428999998"/>
    <n v="4.3728400009879209E-5"/>
    <m/>
  </r>
  <r>
    <x v="40"/>
    <s v="48237"/>
    <s v="JACK COUNTY GENERATION FACILITY"/>
    <n v="13385011"/>
    <n v="71004213"/>
    <s v="55230_G_ST1B"/>
    <x v="1"/>
    <x v="0"/>
    <n v="5.3"/>
    <m/>
    <n v="5.3012119731999903"/>
    <n v="1.2119731999904459E-3"/>
    <m/>
  </r>
  <r>
    <x v="40"/>
    <s v="48237"/>
    <s v="JACK COUNTY GENERATION FACILITY"/>
    <n v="13385011"/>
    <n v="71004213"/>
    <s v="55230_G_ST1B"/>
    <x v="1"/>
    <x v="1"/>
    <n v="0.2"/>
    <m/>
    <n v="0.20004573427200001"/>
    <n v="4.5734271999997578E-5"/>
    <m/>
  </r>
  <r>
    <x v="40"/>
    <s v="48237"/>
    <s v="JACK COUNTY GENERATION FACILITY"/>
    <n v="13385011"/>
    <n v="99310413"/>
    <s v="55230_G_CT3"/>
    <x v="0"/>
    <x v="0"/>
    <n v="32.6"/>
    <n v="33.799660154999998"/>
    <n v="33.799722330999998"/>
    <n v="6.21760000001359E-5"/>
    <m/>
  </r>
  <r>
    <x v="40"/>
    <s v="48237"/>
    <s v="JACK COUNTY GENERATION FACILITY"/>
    <n v="13385011"/>
    <n v="99310413"/>
    <s v="55230_G_CT3"/>
    <x v="0"/>
    <x v="1"/>
    <n v="2.7"/>
    <n v="2.9192548829999998"/>
    <n v="2.9192629130099998"/>
    <n v="8.0300100000485486E-6"/>
    <m/>
  </r>
  <r>
    <x v="40"/>
    <s v="48237"/>
    <s v="JACK COUNTY GENERATION FACILITY"/>
    <n v="13385011"/>
    <n v="99310513"/>
    <s v="55230_G_CT4"/>
    <x v="0"/>
    <x v="0"/>
    <n v="29.9"/>
    <n v="31.74286914"/>
    <n v="31.743007510000002"/>
    <n v="1.3837000000194166E-4"/>
    <m/>
  </r>
  <r>
    <x v="40"/>
    <s v="48237"/>
    <s v="JACK COUNTY GENERATION FACILITY"/>
    <n v="13385011"/>
    <n v="99310513"/>
    <s v="55230_G_CT4"/>
    <x v="0"/>
    <x v="1"/>
    <n v="2.7"/>
    <n v="2.9123293454999999"/>
    <n v="2.9123148909999999"/>
    <n v="-1.445450000003845E-5"/>
    <m/>
  </r>
  <r>
    <x v="40"/>
    <s v="48237"/>
    <s v="JACK COUNTY GENERATION FACILITY"/>
    <n v="13385011"/>
    <n v="99311113"/>
    <s v="55230_G_ST2"/>
    <x v="1"/>
    <x v="0"/>
    <n v="2"/>
    <m/>
    <n v="2.0004573029099899"/>
    <n v="4.5730290998990952E-4"/>
    <m/>
  </r>
  <r>
    <x v="40"/>
    <s v="48237"/>
    <s v="JACK COUNTY GENERATION FACILITY"/>
    <n v="13385011"/>
    <n v="99311113"/>
    <s v="55230_G_ST2"/>
    <x v="1"/>
    <x v="1"/>
    <n v="0.2"/>
    <m/>
    <n v="0.20004573427200001"/>
    <n v="4.5734271999997578E-5"/>
    <m/>
  </r>
  <r>
    <x v="40"/>
    <s v="48237"/>
    <s v="JACK COUNTY GENERATION FACILITY"/>
    <n v="13385011"/>
    <n v="99311213"/>
    <s v="55230_G_ST2B"/>
    <x v="1"/>
    <x v="0"/>
    <n v="1.9"/>
    <m/>
    <n v="1.9004343994199999"/>
    <n v="4.3439942000000897E-4"/>
    <m/>
  </r>
  <r>
    <x v="40"/>
    <s v="48237"/>
    <s v="JACK COUNTY GENERATION FACILITY"/>
    <n v="13385011"/>
    <n v="99311213"/>
    <s v="55230_G_ST2B"/>
    <x v="1"/>
    <x v="1"/>
    <n v="0.2"/>
    <m/>
    <n v="0.20004573427200001"/>
    <n v="4.5734271999997578E-5"/>
    <m/>
  </r>
  <r>
    <x v="40"/>
    <s v="48245"/>
    <s v="AIR PRODUCTS PORT ARTHUR FACILITY"/>
    <n v="5611511"/>
    <n v="22191713"/>
    <s v="55309_G_GEN2"/>
    <x v="1"/>
    <x v="0"/>
    <n v="8.4602999999999895"/>
    <m/>
    <n v="8.4816791640000009"/>
    <n v="2.1379164000011386E-2"/>
    <m/>
  </r>
  <r>
    <x v="40"/>
    <s v="48245"/>
    <s v="AIR PRODUCTS PORT ARTHUR FACILITY"/>
    <n v="5611511"/>
    <n v="22191713"/>
    <s v="55309_G_GEN2"/>
    <x v="1"/>
    <x v="1"/>
    <n v="2.9961000000000002"/>
    <m/>
    <n v="3.0036711280609998"/>
    <n v="7.5711280609995768E-3"/>
    <m/>
  </r>
  <r>
    <x v="40"/>
    <s v="48245"/>
    <s v="AIR PRODUCTS PORT ARTHUR FACILITY"/>
    <n v="5611511"/>
    <n v="70662813"/>
    <s v="55309_G_GEN4"/>
    <x v="1"/>
    <x v="0"/>
    <n v="9.3765000000000001"/>
    <m/>
    <n v="9.4021915679999992"/>
    <n v="2.5691567999999165E-2"/>
    <m/>
  </r>
  <r>
    <x v="40"/>
    <s v="48245"/>
    <s v="AIR PRODUCTS PORT ARTHUR FACILITY"/>
    <n v="5611511"/>
    <n v="70662813"/>
    <s v="55309_G_GEN4"/>
    <x v="1"/>
    <x v="1"/>
    <n v="2.6802999999999999"/>
    <m/>
    <n v="2.68764252959997"/>
    <n v="7.3425295999700602E-3"/>
    <m/>
  </r>
  <r>
    <x v="40"/>
    <s v="48245"/>
    <s v="BASF TOTAL NAFTA REGION OLEFINS COMPLEX"/>
    <n v="6445411"/>
    <n v="16642913"/>
    <s v="55122_G_UN2"/>
    <x v="1"/>
    <x v="0"/>
    <n v="27.095199999999998"/>
    <m/>
    <n v="27.1694317199998"/>
    <n v="7.4231719999801271E-2"/>
    <m/>
  </r>
  <r>
    <x v="40"/>
    <s v="48245"/>
    <s v="BASF TOTAL NAFTA REGION OLEFINS COMPLEX"/>
    <n v="6445411"/>
    <n v="16642913"/>
    <s v="55122_G_UN2"/>
    <x v="1"/>
    <x v="1"/>
    <n v="0.19350000000000001"/>
    <m/>
    <n v="0.19403014199999799"/>
    <n v="5.3014199999798506E-4"/>
    <m/>
  </r>
  <r>
    <x v="40"/>
    <s v="48245"/>
    <s v="BASF TOTAL NAFTA REGION OLEFINS COMPLEX"/>
    <n v="6445411"/>
    <n v="16643013"/>
    <s v="55122_G_UN1"/>
    <x v="1"/>
    <x v="0"/>
    <n v="36.614400000000003"/>
    <m/>
    <n v="36.714704399999903"/>
    <n v="0.10030439999989937"/>
    <m/>
  </r>
  <r>
    <x v="40"/>
    <s v="48245"/>
    <s v="BASF TOTAL NAFTA REGION OLEFINS COMPLEX"/>
    <n v="6445411"/>
    <n v="16643013"/>
    <s v="55122_G_UN1"/>
    <x v="1"/>
    <x v="1"/>
    <n v="0.24340000000000001"/>
    <m/>
    <n v="0.24406684379999799"/>
    <n v="6.6684379999798482E-4"/>
    <m/>
  </r>
  <r>
    <x v="40"/>
    <s v="48245"/>
    <s v="BEAUMONT REFINERY"/>
    <n v="4862411"/>
    <n v="29518213"/>
    <s v="50625_G_TG24"/>
    <x v="1"/>
    <x v="0"/>
    <n v="34.700000000000003"/>
    <m/>
    <n v="34.795078320000201"/>
    <n v="9.5078320000197891E-2"/>
    <m/>
  </r>
  <r>
    <x v="40"/>
    <s v="48245"/>
    <s v="BEAUMONT REFINERY"/>
    <n v="4862411"/>
    <n v="29518213"/>
    <s v="50625_G_TG24"/>
    <x v="1"/>
    <x v="1"/>
    <n v="6.27"/>
    <m/>
    <n v="6.2871772799999697"/>
    <n v="1.7177279999970096E-2"/>
    <m/>
  </r>
  <r>
    <x v="40"/>
    <s v="48245"/>
    <s v="BEAUMONT REFINERY"/>
    <n v="4862411"/>
    <n v="71060413"/>
    <s v="50625_G_TG41"/>
    <x v="0"/>
    <x v="0"/>
    <n v="126"/>
    <n v="130.87599219999899"/>
    <n v="130.87588740000001"/>
    <n v="-1.0479999897938796E-4"/>
    <m/>
  </r>
  <r>
    <x v="40"/>
    <s v="48245"/>
    <s v="BEAUMONT REFINERY"/>
    <n v="4862411"/>
    <n v="71060413"/>
    <s v="50625_G_TG41"/>
    <x v="0"/>
    <x v="1"/>
    <n v="4.0999999999999996"/>
    <n v="4.0096560060000002"/>
    <n v="4.0096620170000898"/>
    <n v="6.0110000896784754E-6"/>
    <m/>
  </r>
  <r>
    <x v="40"/>
    <s v="48245"/>
    <s v="BEAUMONT REFINERY"/>
    <n v="4862411"/>
    <n v="71060513"/>
    <s v="50625_G_TG42"/>
    <x v="0"/>
    <x v="0"/>
    <n v="105"/>
    <n v="120.42036719999901"/>
    <n v="120.420687161"/>
    <n v="3.1996100099718205E-4"/>
    <m/>
  </r>
  <r>
    <x v="40"/>
    <s v="48245"/>
    <s v="BEAUMONT REFINERY"/>
    <n v="4862411"/>
    <n v="71060513"/>
    <s v="50625_G_TG42"/>
    <x v="0"/>
    <x v="1"/>
    <n v="3.7"/>
    <n v="3.6562902829999899"/>
    <n v="3.65628401499999"/>
    <n v="-6.2679999999204483E-6"/>
    <m/>
  </r>
  <r>
    <x v="40"/>
    <s v="48245"/>
    <s v="BEAUMONT REFINERY"/>
    <n v="4862411"/>
    <n v="71060613"/>
    <s v="50625_G_TG43"/>
    <x v="0"/>
    <x v="0"/>
    <n v="141"/>
    <n v="147.8202656"/>
    <n v="147.820425099999"/>
    <n v="1.5949999900044531E-4"/>
    <m/>
  </r>
  <r>
    <x v="40"/>
    <s v="48245"/>
    <s v="BEAUMONT REFINERY"/>
    <n v="4862411"/>
    <n v="71060613"/>
    <s v="50625_G_TG43"/>
    <x v="0"/>
    <x v="1"/>
    <n v="4.3"/>
    <n v="4.2509814454999999"/>
    <n v="4.2509675228999901"/>
    <n v="-1.3922600009763642E-5"/>
    <m/>
  </r>
  <r>
    <x v="40"/>
    <s v="48245"/>
    <s v="PORT NECHES ASU COGEN PLANT"/>
    <n v="6158311"/>
    <n v="15887413"/>
    <s v="54748_G_G1"/>
    <x v="1"/>
    <x v="0"/>
    <n v="22.46"/>
    <m/>
    <n v="22.521535499999999"/>
    <n v="6.1535499999997967E-2"/>
    <m/>
  </r>
  <r>
    <x v="40"/>
    <s v="48245"/>
    <s v="PORT NECHES ASU COGEN PLANT"/>
    <n v="6158311"/>
    <n v="15887413"/>
    <s v="54748_G_G1"/>
    <x v="1"/>
    <x v="1"/>
    <n v="0.1721"/>
    <m/>
    <n v="0.172571452200001"/>
    <n v="4.7145220000099908E-4"/>
    <m/>
  </r>
  <r>
    <x v="40"/>
    <s v="48245"/>
    <s v="PORT NECHES PLANT"/>
    <n v="4945211"/>
    <n v="30212613"/>
    <s v="54637_G_GCG2"/>
    <x v="1"/>
    <x v="0"/>
    <n v="85.3506"/>
    <m/>
    <n v="85.584415200000095"/>
    <n v="0.23381520000009459"/>
    <m/>
  </r>
  <r>
    <x v="40"/>
    <s v="48245"/>
    <s v="PORT NECHES PLANT"/>
    <n v="4945211"/>
    <n v="30212613"/>
    <s v="54637_G_GCG2"/>
    <x v="1"/>
    <x v="1"/>
    <n v="0.25"/>
    <m/>
    <n v="0.250684929000002"/>
    <n v="6.8492900000199919E-4"/>
    <m/>
  </r>
  <r>
    <x v="40"/>
    <s v="48245"/>
    <s v="PORT NECHES PLANT"/>
    <n v="4945211"/>
    <n v="30212713"/>
    <s v="54637_G_GCG1"/>
    <x v="1"/>
    <x v="0"/>
    <n v="84.440200000000004"/>
    <m/>
    <n v="84.671537999999799"/>
    <n v="0.23133799999979487"/>
    <m/>
  </r>
  <r>
    <x v="40"/>
    <s v="48245"/>
    <s v="PORT NECHES PLANT"/>
    <n v="4945211"/>
    <n v="30212713"/>
    <s v="54637_G_GCG1"/>
    <x v="1"/>
    <x v="1"/>
    <n v="0.35110000000000002"/>
    <m/>
    <n v="0.35206198800000099"/>
    <n v="9.619880000009684E-4"/>
    <m/>
  </r>
  <r>
    <x v="40"/>
    <s v="48251"/>
    <s v="JOHNSON COUNTY GENERATION FACILITY"/>
    <n v="6364211"/>
    <n v="15353013"/>
    <s v="54817_G_GT-1"/>
    <x v="0"/>
    <x v="0"/>
    <n v="57.59"/>
    <n v="60.093910149999999"/>
    <n v="60.093918930000001"/>
    <n v="8.7800000017068669E-6"/>
    <m/>
  </r>
  <r>
    <x v="40"/>
    <s v="48251"/>
    <s v="JOHNSON COUNTY GENERATION FACILITY"/>
    <n v="6364211"/>
    <n v="15353013"/>
    <s v="54817_G_GT-1"/>
    <x v="0"/>
    <x v="1"/>
    <n v="1.06"/>
    <n v="1.0484488525"/>
    <n v="1.0484480429999901"/>
    <n v="-8.0950000991286686E-7"/>
    <m/>
  </r>
  <r>
    <x v="40"/>
    <s v="48251"/>
    <s v="JOHNSON COUNTY GENERATION FACILITY"/>
    <n v="6364211"/>
    <n v="15353213"/>
    <s v="54817_G_ST-1"/>
    <x v="1"/>
    <x v="0"/>
    <n v="2.5"/>
    <m/>
    <n v="2.5005716965000002"/>
    <n v="5.7169650000021832E-4"/>
    <m/>
  </r>
  <r>
    <x v="40"/>
    <s v="48251"/>
    <s v="JOHNSON COUNTY GENERATION FACILITY"/>
    <n v="6364211"/>
    <n v="15353213"/>
    <s v="54817_G_ST-1"/>
    <x v="1"/>
    <x v="1"/>
    <n v="0.05"/>
    <m/>
    <n v="5.0011432606000002E-2"/>
    <n v="1.1432605999998902E-5"/>
    <m/>
  </r>
  <r>
    <x v="40"/>
    <s v="48257"/>
    <s v="FORNEY POWER PLANT"/>
    <n v="9146511"/>
    <n v="57544813"/>
    <s v="55480_G_U1"/>
    <x v="0"/>
    <x v="0"/>
    <n v="196.56200000000001"/>
    <n v="196.56304689999999"/>
    <n v="196.56335670000001"/>
    <n v="3.0980000002500674E-4"/>
    <m/>
  </r>
  <r>
    <x v="40"/>
    <s v="48257"/>
    <s v="FORNEY POWER PLANT"/>
    <n v="9146511"/>
    <n v="57544813"/>
    <s v="55480_G_U1"/>
    <x v="0"/>
    <x v="1"/>
    <n v="3.375"/>
    <n v="3.3760949704999899"/>
    <n v="3.376093569"/>
    <n v="-1.4014999898392944E-6"/>
    <m/>
  </r>
  <r>
    <x v="40"/>
    <s v="48257"/>
    <s v="FORNEY POWER PLANT"/>
    <n v="9146511"/>
    <n v="57544913"/>
    <s v="55480_G_U2"/>
    <x v="0"/>
    <x v="0"/>
    <n v="190.63800000000001"/>
    <n v="190.63478125"/>
    <n v="190.63656322"/>
    <n v="1.7819699999961358E-3"/>
    <m/>
  </r>
  <r>
    <x v="40"/>
    <s v="48257"/>
    <s v="FORNEY POWER PLANT"/>
    <n v="9146511"/>
    <n v="57544913"/>
    <s v="55480_G_U2"/>
    <x v="0"/>
    <x v="1"/>
    <n v="3.4079999999999999"/>
    <n v="3.4092006834999999"/>
    <n v="3.4092120600000002"/>
    <n v="1.1376500000270795E-5"/>
    <m/>
  </r>
  <r>
    <x v="40"/>
    <s v="48257"/>
    <s v="FORNEY POWER PLANT"/>
    <n v="9146511"/>
    <n v="57545013"/>
    <s v="55480_G_U3"/>
    <x v="0"/>
    <x v="0"/>
    <n v="205.15600000000001"/>
    <n v="205.15509374999999"/>
    <n v="205.15534880999999"/>
    <n v="2.5506000000063977E-4"/>
    <m/>
  </r>
  <r>
    <x v="40"/>
    <s v="48257"/>
    <s v="FORNEY POWER PLANT"/>
    <n v="9146511"/>
    <n v="57545013"/>
    <s v="55480_G_U3"/>
    <x v="0"/>
    <x v="1"/>
    <n v="3.4009999999999998"/>
    <n v="3.4022849119999998"/>
    <n v="3.4022835969999901"/>
    <n v="-1.3150000097716941E-6"/>
    <m/>
  </r>
  <r>
    <x v="40"/>
    <s v="48257"/>
    <s v="FORNEY POWER PLANT"/>
    <n v="9146511"/>
    <n v="57545113"/>
    <s v="55480_G_U4"/>
    <x v="0"/>
    <x v="0"/>
    <n v="208.11199999999999"/>
    <n v="208.11196874999999"/>
    <n v="208.11185099999901"/>
    <n v="-1.1775000098168675E-4"/>
    <m/>
  </r>
  <r>
    <x v="40"/>
    <s v="48257"/>
    <s v="FORNEY POWER PLANT"/>
    <n v="9146511"/>
    <n v="57545113"/>
    <s v="55480_G_U4"/>
    <x v="0"/>
    <x v="1"/>
    <n v="3.3410000000000002"/>
    <n v="3.3402922364999998"/>
    <n v="3.340299065"/>
    <n v="6.8285000001111484E-6"/>
    <m/>
  </r>
  <r>
    <x v="40"/>
    <s v="48257"/>
    <s v="FORNEY POWER PLANT"/>
    <n v="9146511"/>
    <n v="57545213"/>
    <s v="55480_G_U5"/>
    <x v="0"/>
    <x v="0"/>
    <n v="203.28299999999999"/>
    <n v="203.28268750000001"/>
    <n v="203.28245792000001"/>
    <n v="-2.2957999999562162E-4"/>
    <m/>
  </r>
  <r>
    <x v="40"/>
    <s v="48257"/>
    <s v="FORNEY POWER PLANT"/>
    <n v="9146511"/>
    <n v="57545213"/>
    <s v="55480_G_U5"/>
    <x v="0"/>
    <x v="1"/>
    <n v="3.3820000000000001"/>
    <n v="3.3804560545000002"/>
    <n v="3.3804575400100001"/>
    <n v="1.4855099998989374E-6"/>
    <m/>
  </r>
  <r>
    <x v="40"/>
    <s v="48257"/>
    <s v="FORNEY POWER PLANT"/>
    <n v="9146511"/>
    <n v="57545313"/>
    <s v="55480_G_U6"/>
    <x v="0"/>
    <x v="0"/>
    <n v="195.13499999999999"/>
    <n v="195.13484374999999"/>
    <n v="195.13470421"/>
    <n v="-1.3953999999216649E-4"/>
    <m/>
  </r>
  <r>
    <x v="40"/>
    <s v="48257"/>
    <s v="FORNEY POWER PLANT"/>
    <n v="9146511"/>
    <n v="57545313"/>
    <s v="55480_G_U6"/>
    <x v="0"/>
    <x v="1"/>
    <n v="3.3690000000000002"/>
    <n v="3.3699138185000002"/>
    <n v="3.3699140249999902"/>
    <n v="2.0649998999644481E-7"/>
    <m/>
  </r>
  <r>
    <x v="40"/>
    <s v="48277"/>
    <s v="LAMAR POWER PLANT"/>
    <n v="7910611"/>
    <n v="2567413"/>
    <s v="55097_G_CTG4"/>
    <x v="0"/>
    <x v="0"/>
    <n v="175.899"/>
    <n v="175.8998125"/>
    <n v="175.89969181000001"/>
    <n v="-1.2068999998859908E-4"/>
    <m/>
  </r>
  <r>
    <x v="40"/>
    <s v="48277"/>
    <s v="LAMAR POWER PLANT"/>
    <n v="7910611"/>
    <n v="2567413"/>
    <s v="55097_G_CTG4"/>
    <x v="0"/>
    <x v="1"/>
    <n v="3.3090000000000002"/>
    <n v="3.30745874"/>
    <n v="3.3074560720999902"/>
    <n v="-2.6679000098006611E-6"/>
    <m/>
  </r>
  <r>
    <x v="40"/>
    <s v="48277"/>
    <s v="LAMAR POWER PLANT"/>
    <n v="7910611"/>
    <n v="2567513"/>
    <s v="55097_G_CTG3"/>
    <x v="0"/>
    <x v="0"/>
    <n v="170.36199999999999"/>
    <n v="170.36331250000001"/>
    <n v="170.36322819999901"/>
    <n v="-8.430000099224344E-5"/>
    <m/>
  </r>
  <r>
    <x v="40"/>
    <s v="48277"/>
    <s v="LAMAR POWER PLANT"/>
    <n v="7910611"/>
    <n v="2567513"/>
    <s v="55097_G_CTG3"/>
    <x v="0"/>
    <x v="1"/>
    <n v="3.0510000000000002"/>
    <n v="3.051071045"/>
    <n v="3.0510800950000001"/>
    <n v="9.0500000000659497E-6"/>
    <m/>
  </r>
  <r>
    <x v="40"/>
    <s v="48277"/>
    <s v="LAMAR POWER PLANT"/>
    <n v="7910611"/>
    <n v="2567613"/>
    <s v="55097_G_CTG1"/>
    <x v="0"/>
    <x v="0"/>
    <n v="174.655"/>
    <n v="174.6543125"/>
    <n v="174.65448971000001"/>
    <n v="1.7721000000392451E-4"/>
    <m/>
  </r>
  <r>
    <x v="40"/>
    <s v="48277"/>
    <s v="LAMAR POWER PLANT"/>
    <n v="7910611"/>
    <n v="2567613"/>
    <s v="55097_G_CTG1"/>
    <x v="0"/>
    <x v="1"/>
    <n v="3.1970000000000001"/>
    <n v="3.1964577635000002"/>
    <n v="3.1964491521110001"/>
    <n v="-8.6113890001016102E-6"/>
    <m/>
  </r>
  <r>
    <x v="40"/>
    <s v="48277"/>
    <s v="LAMAR POWER PLANT"/>
    <n v="7910611"/>
    <n v="2567713"/>
    <s v="55097_G_CTG2"/>
    <x v="0"/>
    <x v="0"/>
    <n v="167.887"/>
    <n v="167.8872969"/>
    <n v="167.88727820999901"/>
    <n v="-1.8690000985088773E-5"/>
    <m/>
  </r>
  <r>
    <x v="40"/>
    <s v="48277"/>
    <s v="LAMAR POWER PLANT"/>
    <n v="7910611"/>
    <n v="2567713"/>
    <s v="55097_G_CTG2"/>
    <x v="0"/>
    <x v="1"/>
    <n v="3.1070000000000002"/>
    <n v="3.1075729980000002"/>
    <n v="3.1075615991009902"/>
    <n v="-1.1398899010028885E-5"/>
    <m/>
  </r>
  <r>
    <x v="40"/>
    <s v="48277"/>
    <s v="LAMAR POWER PLANT"/>
    <n v="7910611"/>
    <n v="2567813"/>
    <s v="55097_G_STG1"/>
    <x v="1"/>
    <x v="0"/>
    <n v="0.13550000000000001"/>
    <m/>
    <n v="0.13570679035958999"/>
    <n v="2.0679035958998115E-4"/>
    <m/>
  </r>
  <r>
    <x v="40"/>
    <s v="48277"/>
    <s v="LAMAR POWER PLANT"/>
    <n v="7910611"/>
    <n v="2567813"/>
    <s v="55097_G_STG1"/>
    <x v="1"/>
    <x v="1"/>
    <n v="1.37E-2"/>
    <m/>
    <n v="1.37209096850719E-2"/>
    <n v="2.0909685071899761E-5"/>
    <m/>
  </r>
  <r>
    <x v="40"/>
    <s v="48277"/>
    <s v="LAMAR POWER PLANT"/>
    <n v="7910611"/>
    <n v="2567913"/>
    <s v="55097_G_STG2"/>
    <x v="1"/>
    <x v="0"/>
    <n v="5.5899999999999998E-2"/>
    <m/>
    <n v="5.5985313999689999E-2"/>
    <n v="8.5313999690000974E-5"/>
    <m/>
  </r>
  <r>
    <x v="40"/>
    <s v="48277"/>
    <s v="LAMAR POWER PLANT"/>
    <n v="7910611"/>
    <n v="2567913"/>
    <s v="55097_G_STG2"/>
    <x v="1"/>
    <x v="1"/>
    <n v="3.7000000000000002E-3"/>
    <m/>
    <n v="3.7056468040380002E-3"/>
    <n v="5.6468040380000181E-6"/>
    <m/>
  </r>
  <r>
    <x v="40"/>
    <s v="48277"/>
    <s v="PARIS GENERATION"/>
    <n v="6431011"/>
    <n v="16595113"/>
    <s v="50109_G_GEN2"/>
    <x v="0"/>
    <x v="0"/>
    <n v="107.652"/>
    <n v="108.33551559999999"/>
    <n v="108.335488531"/>
    <n v="-2.7068999997936771E-5"/>
    <m/>
  </r>
  <r>
    <x v="40"/>
    <s v="48277"/>
    <s v="PARIS GENERATION"/>
    <n v="6431011"/>
    <n v="16595113"/>
    <s v="50109_G_GEN2"/>
    <x v="0"/>
    <x v="1"/>
    <n v="0.497"/>
    <n v="0.51018798849999902"/>
    <n v="0.51018850288999895"/>
    <n v="5.1438999992825529E-7"/>
    <m/>
  </r>
  <r>
    <x v="40"/>
    <s v="48277"/>
    <s v="PARIS GENERATION"/>
    <n v="6431011"/>
    <n v="16595313"/>
    <s v="50109_G_GEN1"/>
    <x v="0"/>
    <x v="0"/>
    <n v="120.041"/>
    <n v="120.59571875"/>
    <n v="120.59589861000001"/>
    <n v="1.7986000000291824E-4"/>
    <m/>
  </r>
  <r>
    <x v="40"/>
    <s v="48277"/>
    <s v="PARIS GENERATION"/>
    <n v="6431011"/>
    <n v="16595313"/>
    <s v="50109_G_GEN1"/>
    <x v="0"/>
    <x v="1"/>
    <n v="0.1394"/>
    <n v="0.54013897699999902"/>
    <n v="0.54013900170999896"/>
    <n v="2.4709999935090821E-8"/>
    <m/>
  </r>
  <r>
    <x v="40"/>
    <s v="48277"/>
    <s v="PARIS GENERATION"/>
    <n v="6431011"/>
    <n v="16595413"/>
    <s v="50109_G_GEN3"/>
    <x v="1"/>
    <x v="0"/>
    <n v="0.50229999999999997"/>
    <m/>
    <n v="0.50306661708509903"/>
    <n v="7.666170850990639E-4"/>
    <m/>
  </r>
  <r>
    <x v="40"/>
    <s v="48277"/>
    <s v="PARIS GENERATION"/>
    <n v="6431011"/>
    <n v="16595413"/>
    <s v="50109_G_GEN3"/>
    <x v="1"/>
    <x v="1"/>
    <n v="7.7700000000000005E-2"/>
    <m/>
    <n v="7.7818581437839901E-2"/>
    <n v="1.1858143783989583E-4"/>
    <m/>
  </r>
  <r>
    <x v="40"/>
    <s v="48279"/>
    <s v="PLANT X POWER PLANT"/>
    <n v="4946011"/>
    <n v="30118513"/>
    <s v="3485_G_1"/>
    <x v="0"/>
    <x v="0"/>
    <n v="58.4"/>
    <n v="57.165339849999903"/>
    <n v="57.165342469109902"/>
    <n v="2.6191099991024203E-6"/>
    <m/>
  </r>
  <r>
    <x v="40"/>
    <s v="48279"/>
    <s v="PLANT X POWER PLANT"/>
    <n v="4946011"/>
    <n v="30118513"/>
    <s v="3485_G_1"/>
    <x v="0"/>
    <x v="1"/>
    <n v="0.1"/>
    <n v="9.2370468149999996E-2"/>
    <n v="9.2371298999999907E-2"/>
    <n v="8.3084999991100972E-7"/>
    <m/>
  </r>
  <r>
    <x v="40"/>
    <s v="48279"/>
    <s v="PLANT X POWER PLANT"/>
    <n v="4946011"/>
    <n v="30118713"/>
    <s v="3485_B_113B"/>
    <x v="0"/>
    <x v="0"/>
    <n v="84.6"/>
    <n v="84.60091405"/>
    <n v="84.600937653399995"/>
    <n v="2.3603399995408836E-5"/>
    <m/>
  </r>
  <r>
    <x v="40"/>
    <s v="48279"/>
    <s v="PLANT X POWER PLANT"/>
    <n v="4946011"/>
    <n v="30118713"/>
    <s v="3485_B_113B"/>
    <x v="0"/>
    <x v="1"/>
    <n v="0.3"/>
    <n v="0.27398876954999901"/>
    <n v="0.27398554959999999"/>
    <n v="-3.2199499990226421E-6"/>
    <m/>
  </r>
  <r>
    <x v="40"/>
    <s v="48279"/>
    <s v="PLANT X POWER PLANT"/>
    <n v="4946011"/>
    <n v="30118813"/>
    <s v="3485_B_114B"/>
    <x v="0"/>
    <x v="0"/>
    <n v="249.1"/>
    <n v="249.16732809999999"/>
    <n v="249.16747456350899"/>
    <n v="1.4646350899738536E-4"/>
    <m/>
  </r>
  <r>
    <x v="40"/>
    <s v="48279"/>
    <s v="PLANT X POWER PLANT"/>
    <n v="4946011"/>
    <n v="30118813"/>
    <s v="3485_B_114B"/>
    <x v="0"/>
    <x v="1"/>
    <n v="1.4"/>
    <n v="1.3720769044999901"/>
    <n v="1.3720959201"/>
    <n v="1.9015600009941735E-5"/>
    <m/>
  </r>
  <r>
    <x v="40"/>
    <s v="48279"/>
    <s v="PLANT X POWER PLANT"/>
    <n v="4946011"/>
    <n v="30119113"/>
    <s v="3485_G_2"/>
    <x v="0"/>
    <x v="0"/>
    <n v="50.1"/>
    <n v="50.185621099999999"/>
    <n v="50.185609431060001"/>
    <n v="-1.1668939997377947E-5"/>
    <m/>
  </r>
  <r>
    <x v="40"/>
    <s v="48279"/>
    <s v="PLANT X POWER PLANT"/>
    <n v="4946011"/>
    <n v="30119113"/>
    <s v="3485_G_2"/>
    <x v="0"/>
    <x v="1"/>
    <n v="0.4"/>
    <n v="0.40926275634999998"/>
    <n v="0.40926800059999902"/>
    <n v="5.2442499990368319E-6"/>
    <m/>
  </r>
  <r>
    <x v="40"/>
    <s v="48279"/>
    <s v="TOLK STATION"/>
    <n v="4930011"/>
    <n v="30286413"/>
    <s v="6194_B_172B"/>
    <x v="0"/>
    <x v="0"/>
    <n v="2136.4499999999998"/>
    <n v="2137.0207500000001"/>
    <n v="2137.0167976100001"/>
    <n v="-3.9523899999949208E-3"/>
    <m/>
  </r>
  <r>
    <x v="40"/>
    <s v="48279"/>
    <s v="TOLK STATION"/>
    <n v="4930011"/>
    <n v="30286413"/>
    <s v="6194_B_172B"/>
    <x v="0"/>
    <x v="1"/>
    <n v="7889.29"/>
    <n v="7896.0649999999996"/>
    <n v="7896.0613325099903"/>
    <n v="-3.6674900093203178E-3"/>
    <m/>
  </r>
  <r>
    <x v="40"/>
    <s v="48279"/>
    <s v="TOLK STATION"/>
    <n v="4930011"/>
    <n v="30286513"/>
    <s v="6194_B_171B"/>
    <x v="0"/>
    <x v="0"/>
    <n v="1859.44"/>
    <n v="1863.8252500000001"/>
    <n v="1863.8274971000001"/>
    <n v="2.2470999999768537E-3"/>
    <m/>
  </r>
  <r>
    <x v="40"/>
    <s v="48279"/>
    <s v="TOLK STATION"/>
    <n v="4930011"/>
    <n v="30286513"/>
    <s v="6194_B_171B"/>
    <x v="0"/>
    <x v="1"/>
    <n v="7078.91"/>
    <n v="7080.8914999999997"/>
    <n v="7080.8908885199899"/>
    <n v="-6.1148000986577244E-4"/>
    <m/>
  </r>
  <r>
    <x v="40"/>
    <s v="48293"/>
    <s v="LIMESTONE ELECTRIC GENERATION STATION"/>
    <n v="5650511"/>
    <n v="19919113"/>
    <s v="298_B_LIM2"/>
    <x v="0"/>
    <x v="0"/>
    <n v="4447.1899999999996"/>
    <n v="4446.41"/>
    <n v="4446.4110825099997"/>
    <n v="1.0825099998328369E-3"/>
    <m/>
  </r>
  <r>
    <x v="40"/>
    <s v="48293"/>
    <s v="LIMESTONE ELECTRIC GENERATION STATION"/>
    <n v="5650511"/>
    <n v="19919113"/>
    <s v="298_B_LIM2"/>
    <x v="0"/>
    <x v="1"/>
    <n v="11057"/>
    <n v="11028.423000000001"/>
    <n v="11028.432984999899"/>
    <n v="9.984999898733804E-3"/>
    <m/>
  </r>
  <r>
    <x v="40"/>
    <s v="48293"/>
    <s v="LIMESTONE ELECTRIC GENERATION STATION"/>
    <n v="5650511"/>
    <n v="19920713"/>
    <s v="298_B_LIM1"/>
    <x v="0"/>
    <x v="0"/>
    <n v="4343.51"/>
    <n v="4350.8254999999999"/>
    <n v="4350.8232625099899"/>
    <n v="-2.2374900099748629E-3"/>
    <m/>
  </r>
  <r>
    <x v="40"/>
    <s v="48293"/>
    <s v="LIMESTONE ELECTRIC GENERATION STATION"/>
    <n v="5650511"/>
    <n v="19920713"/>
    <s v="298_B_LIM1"/>
    <x v="0"/>
    <x v="1"/>
    <n v="9772.6200000000008"/>
    <n v="9770.0779999999995"/>
    <n v="9770.0705100999894"/>
    <n v="-7.48990001011407E-3"/>
    <m/>
  </r>
  <r>
    <x v="40"/>
    <s v="48299"/>
    <s v="TC FERGUSON POWER PLANT"/>
    <n v="5655011"/>
    <n v="113084613"/>
    <s v="4937_G_CT-1"/>
    <x v="0"/>
    <x v="0"/>
    <n v="42.5"/>
    <n v="42.49216406"/>
    <n v="42.492346570000002"/>
    <n v="1.8251000000191198E-4"/>
    <m/>
  </r>
  <r>
    <x v="40"/>
    <s v="48299"/>
    <s v="TC FERGUSON POWER PLANT"/>
    <n v="5655011"/>
    <n v="113084613"/>
    <s v="4937_G_CT-1"/>
    <x v="0"/>
    <x v="1"/>
    <n v="3.9"/>
    <n v="3.9059621579999999"/>
    <n v="3.90596200099999"/>
    <n v="-1.5700000988161378E-7"/>
    <m/>
  </r>
  <r>
    <x v="40"/>
    <s v="48299"/>
    <s v="TC FERGUSON POWER PLANT"/>
    <n v="5655011"/>
    <n v="113084713"/>
    <s v="4937_G_CT-2"/>
    <x v="0"/>
    <x v="0"/>
    <n v="34.4"/>
    <n v="34.46229297"/>
    <n v="34.462022619999999"/>
    <n v="-2.7035000000097398E-4"/>
    <m/>
  </r>
  <r>
    <x v="40"/>
    <s v="48299"/>
    <s v="TC FERGUSON POWER PLANT"/>
    <n v="5655011"/>
    <n v="113084713"/>
    <s v="4937_G_CT-2"/>
    <x v="0"/>
    <x v="1"/>
    <n v="3.8"/>
    <n v="3.7702976074999999"/>
    <n v="3.77030503711"/>
    <n v="7.4296100001092213E-6"/>
    <m/>
  </r>
  <r>
    <x v="40"/>
    <s v="48303"/>
    <s v="BRANDON STATION"/>
    <n v="6382211"/>
    <n v="15315313"/>
    <s v="7131_G_1"/>
    <x v="1"/>
    <x v="0"/>
    <n v="11.1065"/>
    <m/>
    <n v="11.136929820000001"/>
    <n v="3.0429820000000163E-2"/>
    <m/>
  </r>
  <r>
    <x v="40"/>
    <s v="48303"/>
    <s v="BRANDON STATION"/>
    <n v="6382211"/>
    <n v="15315313"/>
    <s v="7131_G_1"/>
    <x v="1"/>
    <x v="1"/>
    <n v="7.3300000000000004E-2"/>
    <m/>
    <n v="7.3500815399999905E-2"/>
    <n v="2.0081539999990128E-4"/>
    <m/>
  </r>
  <r>
    <x v="40"/>
    <s v="48303"/>
    <s v="COOKE STATION 2"/>
    <n v="5655211"/>
    <n v="19730913"/>
    <s v="3602_B_1"/>
    <x v="0"/>
    <x v="0"/>
    <n v="14"/>
    <n v="14.03381836"/>
    <n v="14.03382352"/>
    <n v="5.1600000006146729E-6"/>
    <m/>
  </r>
  <r>
    <x v="40"/>
    <s v="48303"/>
    <s v="COOKE STATION 2"/>
    <n v="5655211"/>
    <n v="19730913"/>
    <s v="3602_B_1"/>
    <x v="0"/>
    <x v="1"/>
    <n v="5.6300000000000003E-2"/>
    <n v="5.6348445900000002E-2"/>
    <n v="5.6348502100000003E-2"/>
    <n v="5.6200000000949935E-8"/>
    <m/>
  </r>
  <r>
    <x v="40"/>
    <s v="48303"/>
    <s v="COOKE STATION 2"/>
    <n v="5655211"/>
    <n v="19731113"/>
    <s v="3602_G_GT2"/>
    <x v="1"/>
    <x v="0"/>
    <n v="20.469899999999999"/>
    <m/>
    <n v="20.474580481899999"/>
    <n v="4.6804818999994779E-3"/>
    <m/>
  </r>
  <r>
    <x v="40"/>
    <s v="48303"/>
    <s v="COOKE STATION 2"/>
    <n v="5655211"/>
    <n v="19731113"/>
    <s v="3602_G_GT2"/>
    <x v="1"/>
    <x v="1"/>
    <n v="3.8399999999999997E-2"/>
    <m/>
    <n v="3.84087821529999E-2"/>
    <n v="8.7821529999032588E-6"/>
    <m/>
  </r>
  <r>
    <x v="40"/>
    <s v="48303"/>
    <s v="JONES STATION POWER PLANT"/>
    <n v="4030611"/>
    <n v="110008913"/>
    <s v="3482_G_4"/>
    <x v="0"/>
    <x v="0"/>
    <n v="32.200000000000003"/>
    <n v="32.106089845"/>
    <n v="32.106093799999996"/>
    <n v="3.9549999968357952E-6"/>
    <m/>
  </r>
  <r>
    <x v="40"/>
    <s v="48303"/>
    <s v="JONES STATION POWER PLANT"/>
    <n v="4030611"/>
    <n v="110008913"/>
    <s v="3482_G_4"/>
    <x v="0"/>
    <x v="1"/>
    <n v="0.7"/>
    <n v="0.68846228050000002"/>
    <n v="0.68845303629999899"/>
    <n v="-9.2442000010350966E-6"/>
    <m/>
  </r>
  <r>
    <x v="40"/>
    <s v="48303"/>
    <s v="JONES STATION POWER PLANT"/>
    <n v="4030611"/>
    <n v="35354513"/>
    <s v="3482_B_152B"/>
    <x v="0"/>
    <x v="0"/>
    <n v="260.10000000000002"/>
    <n v="260.10862500000002"/>
    <n v="260.10822819999999"/>
    <n v="-3.9680000003272653E-4"/>
    <m/>
  </r>
  <r>
    <x v="40"/>
    <s v="48303"/>
    <s v="JONES STATION POWER PLANT"/>
    <n v="4030611"/>
    <n v="35354513"/>
    <s v="3482_B_152B"/>
    <x v="0"/>
    <x v="1"/>
    <n v="1.7"/>
    <n v="1.7735762939999999"/>
    <n v="1.77357396299999"/>
    <n v="-2.3310000099030503E-6"/>
    <m/>
  </r>
  <r>
    <x v="40"/>
    <s v="48303"/>
    <s v="JONES STATION POWER PLANT"/>
    <n v="4030611"/>
    <n v="35354613"/>
    <s v="3482_B_151B"/>
    <x v="0"/>
    <x v="0"/>
    <n v="374.6"/>
    <n v="374.57581249999998"/>
    <n v="374.57585990000001"/>
    <n v="4.7400000028119393E-5"/>
    <m/>
  </r>
  <r>
    <x v="40"/>
    <s v="48303"/>
    <s v="JONES STATION POWER PLANT"/>
    <n v="4030611"/>
    <n v="35354613"/>
    <s v="3482_B_151B"/>
    <x v="0"/>
    <x v="1"/>
    <n v="1.9"/>
    <n v="1.91614623999999"/>
    <n v="1.9161366210999999"/>
    <n v="-9.6188999900714833E-6"/>
    <m/>
  </r>
  <r>
    <x v="40"/>
    <s v="48303"/>
    <s v="JONES STATION POWER PLANT"/>
    <n v="4030611"/>
    <n v="99365313"/>
    <s v="3482_G_3"/>
    <x v="0"/>
    <x v="0"/>
    <n v="33"/>
    <n v="33.082359375000003"/>
    <n v="33.082366949999901"/>
    <n v="7.5749998984520062E-6"/>
    <m/>
  </r>
  <r>
    <x v="40"/>
    <s v="48303"/>
    <s v="JONES STATION POWER PLANT"/>
    <n v="4030611"/>
    <n v="99365313"/>
    <s v="3482_G_3"/>
    <x v="0"/>
    <x v="1"/>
    <n v="0.7"/>
    <n v="0.69459167499999996"/>
    <n v="0.69459253520099895"/>
    <n v="8.6020099898664881E-7"/>
    <m/>
  </r>
  <r>
    <x v="40"/>
    <s v="48303"/>
    <s v="MASSENGALE STATION"/>
    <n v="5655311"/>
    <n v="19730413"/>
    <s v="3604_G_8"/>
    <x v="0"/>
    <x v="0"/>
    <n v="12.5"/>
    <n v="12.52236035"/>
    <n v="12.522365131999999"/>
    <n v="4.7819999995368789E-6"/>
    <m/>
  </r>
  <r>
    <x v="40"/>
    <s v="48303"/>
    <s v="MASSENGALE STATION"/>
    <n v="5655311"/>
    <n v="19730413"/>
    <s v="3604_G_8"/>
    <x v="0"/>
    <x v="1"/>
    <n v="0.18079999999999999"/>
    <n v="0.17675268554999901"/>
    <n v="0.17675100929999901"/>
    <n v="-1.6762499999989355E-6"/>
    <m/>
  </r>
  <r>
    <x v="40"/>
    <s v="48309"/>
    <s v="SANDY CREEK ENERGY STATION"/>
    <n v="15628511"/>
    <n v="99365513"/>
    <s v="56611_B_S01"/>
    <x v="0"/>
    <x v="0"/>
    <n v="936.6"/>
    <n v="936.4391875"/>
    <n v="936.44191450000005"/>
    <n v="2.727000000049884E-3"/>
    <m/>
  </r>
  <r>
    <x v="40"/>
    <s v="48309"/>
    <s v="SANDY CREEK ENERGY STATION"/>
    <n v="15628511"/>
    <n v="99365513"/>
    <s v="56611_B_S01"/>
    <x v="0"/>
    <x v="1"/>
    <n v="1841.7"/>
    <n v="1841.655"/>
    <n v="1841.6555845"/>
    <n v="5.8450000005905167E-4"/>
    <m/>
  </r>
  <r>
    <x v="40"/>
    <s v="48315"/>
    <s v="WILKES POWER PLANT"/>
    <n v="5613211"/>
    <n v="22159813"/>
    <s v="3478_B_2"/>
    <x v="0"/>
    <x v="0"/>
    <n v="184.53"/>
    <n v="184.45439060000001"/>
    <n v="184.45436760000001"/>
    <n v="-2.2999999998774001E-5"/>
    <m/>
  </r>
  <r>
    <x v="40"/>
    <s v="48315"/>
    <s v="WILKES POWER PLANT"/>
    <n v="5613211"/>
    <n v="22159813"/>
    <s v="3478_B_2"/>
    <x v="0"/>
    <x v="1"/>
    <n v="0.81"/>
    <n v="0.80703375249999998"/>
    <n v="0.80703401809999897"/>
    <n v="2.6559999899422593E-7"/>
    <m/>
  </r>
  <r>
    <x v="40"/>
    <s v="48315"/>
    <s v="WILKES POWER PLANT"/>
    <n v="5613211"/>
    <n v="22160013"/>
    <s v="3478_B_3"/>
    <x v="0"/>
    <x v="0"/>
    <n v="6.01"/>
    <n v="6.0098540050000002"/>
    <n v="6.0098574100000004"/>
    <n v="3.4050000001784042E-6"/>
    <m/>
  </r>
  <r>
    <x v="40"/>
    <s v="48315"/>
    <s v="WILKES POWER PLANT"/>
    <n v="5613211"/>
    <n v="22160013"/>
    <s v="3478_B_3"/>
    <x v="0"/>
    <x v="1"/>
    <n v="0.05"/>
    <n v="4.6791007995000002E-2"/>
    <n v="4.6791001999999998E-2"/>
    <n v="-5.995000003367057E-9"/>
    <m/>
  </r>
  <r>
    <x v="40"/>
    <s v="48315"/>
    <s v="WILKES POWER PLANT"/>
    <n v="5613211"/>
    <n v="22160113"/>
    <s v="3478_B_1"/>
    <x v="0"/>
    <x v="0"/>
    <n v="245.04"/>
    <n v="242.02434375000001"/>
    <n v="242.02430639999901"/>
    <n v="-3.7350001008462641E-5"/>
    <m/>
  </r>
  <r>
    <x v="40"/>
    <s v="48315"/>
    <s v="WILKES POWER PLANT"/>
    <n v="5613211"/>
    <n v="22160113"/>
    <s v="3478_B_1"/>
    <x v="0"/>
    <x v="1"/>
    <n v="1.1299999999999999"/>
    <n v="1.122227783"/>
    <n v="1.1222146440999901"/>
    <n v="-1.3138900009979082E-5"/>
    <m/>
  </r>
  <r>
    <x v="40"/>
    <s v="48331"/>
    <s v="SANDOW 5 GENERATING PLANT"/>
    <n v="13408411"/>
    <n v="90269113"/>
    <s v="52071_B_5A"/>
    <x v="0"/>
    <x v="0"/>
    <n v="740.93600000000004"/>
    <n v="740.93368750000002"/>
    <n v="740.935077500999"/>
    <n v="1.3900009989811224E-3"/>
    <m/>
  </r>
  <r>
    <x v="40"/>
    <s v="48331"/>
    <s v="SANDOW 5 GENERATING PLANT"/>
    <n v="13408411"/>
    <n v="90269113"/>
    <s v="52071_B_5A"/>
    <x v="0"/>
    <x v="1"/>
    <n v="1116.95"/>
    <n v="1110.084875"/>
    <n v="1110.0849859999901"/>
    <n v="1.1099999005637073E-4"/>
    <m/>
  </r>
  <r>
    <x v="40"/>
    <s v="48331"/>
    <s v="SANDOW 5 GENERATING PLANT"/>
    <n v="13408411"/>
    <n v="90269213"/>
    <s v="52071_B_5B"/>
    <x v="0"/>
    <x v="0"/>
    <n v="770.05999999999904"/>
    <n v="770.05931250000003"/>
    <n v="770.06023000000005"/>
    <n v="9.1750000001411536E-4"/>
    <m/>
  </r>
  <r>
    <x v="40"/>
    <s v="48331"/>
    <s v="SANDOW 5 GENERATING PLANT"/>
    <n v="13408411"/>
    <n v="90269213"/>
    <s v="52071_B_5B"/>
    <x v="0"/>
    <x v="1"/>
    <n v="1146.42"/>
    <n v="1145.80375"/>
    <n v="1145.8026480000001"/>
    <n v="-1.1019999999462016E-3"/>
    <m/>
  </r>
  <r>
    <x v="40"/>
    <s v="48331"/>
    <s v="SANDOW STEAM ELECTRIC STATION"/>
    <n v="4204811"/>
    <n v="35746613"/>
    <s v="6648_B_4"/>
    <x v="0"/>
    <x v="0"/>
    <n v="1381.34"/>
    <n v="1465.451125"/>
    <n v="1465.45082199999"/>
    <n v="-3.0300001003524812E-4"/>
    <m/>
  </r>
  <r>
    <x v="40"/>
    <s v="48331"/>
    <s v="SANDOW STEAM ELECTRIC STATION"/>
    <n v="4204811"/>
    <n v="35746613"/>
    <s v="6648_B_4"/>
    <x v="0"/>
    <x v="1"/>
    <n v="12105.3"/>
    <n v="12105.29"/>
    <n v="12105.2796714999"/>
    <n v="-1.0328500100513338E-2"/>
    <m/>
  </r>
  <r>
    <x v="40"/>
    <s v="48335"/>
    <s v="MORGAN CREEK STEAM ELECTRIC STATION"/>
    <n v="4204911"/>
    <n v="35744713"/>
    <s v="3492_G_CT3"/>
    <x v="0"/>
    <x v="0"/>
    <n v="1.827"/>
    <n v="1.8263499754999999"/>
    <n v="1.8263501099999999"/>
    <n v="1.3450000002634965E-7"/>
    <m/>
  </r>
  <r>
    <x v="40"/>
    <s v="48335"/>
    <s v="MORGAN CREEK STEAM ELECTRIC STATION"/>
    <n v="4204911"/>
    <n v="35744713"/>
    <s v="3492_G_CT3"/>
    <x v="0"/>
    <x v="1"/>
    <n v="0.33"/>
    <n v="0.33039999389999902"/>
    <n v="0.33040000009999998"/>
    <n v="6.20000095707951E-9"/>
    <m/>
  </r>
  <r>
    <x v="40"/>
    <s v="48335"/>
    <s v="MORGAN CREEK STEAM ELECTRIC STATION"/>
    <n v="4204911"/>
    <n v="35744813"/>
    <s v="3492_G_CT5"/>
    <x v="0"/>
    <x v="0"/>
    <n v="1.3260000000000001"/>
    <n v="1.3254500730000001"/>
    <n v="1.32545001"/>
    <n v="-6.300000010561746E-8"/>
    <m/>
  </r>
  <r>
    <x v="40"/>
    <s v="48335"/>
    <s v="MORGAN CREEK STEAM ELECTRIC STATION"/>
    <n v="4204911"/>
    <n v="35744813"/>
    <s v="3492_G_CT5"/>
    <x v="0"/>
    <x v="1"/>
    <n v="3.5000000000000003E-2"/>
    <n v="3.5900001525000003E-2"/>
    <n v="3.5900000000000001E-2"/>
    <n v="-1.5250000012789755E-9"/>
    <m/>
  </r>
  <r>
    <x v="40"/>
    <s v="48335"/>
    <s v="MORGAN CREEK STEAM ELECTRIC STATION"/>
    <n v="4204911"/>
    <n v="35744913"/>
    <s v="3492_G_CT2"/>
    <x v="0"/>
    <x v="0"/>
    <n v="1.7929999999999999"/>
    <n v="1.7923000489999901"/>
    <n v="1.7922999999"/>
    <n v="-4.9099990073742106E-8"/>
    <m/>
  </r>
  <r>
    <x v="40"/>
    <s v="48335"/>
    <s v="MORGAN CREEK STEAM ELECTRIC STATION"/>
    <n v="4204911"/>
    <n v="35744913"/>
    <s v="3492_G_CT2"/>
    <x v="0"/>
    <x v="1"/>
    <n v="3.0000000000000001E-3"/>
    <n v="3.4499998095000001E-3"/>
    <n v="3.4500003E-3"/>
    <n v="4.9049999999162264E-10"/>
    <m/>
  </r>
  <r>
    <x v="40"/>
    <s v="48335"/>
    <s v="MORGAN CREEK STEAM ELECTRIC STATION"/>
    <n v="4204911"/>
    <n v="35745013"/>
    <s v="3492_G_CT4"/>
    <x v="0"/>
    <x v="0"/>
    <n v="1.321"/>
    <n v="1.3200999755"/>
    <n v="1.3201000009999999"/>
    <n v="2.5499999889433411E-8"/>
    <m/>
  </r>
  <r>
    <x v="40"/>
    <s v="48335"/>
    <s v="MORGAN CREEK STEAM ELECTRIC STATION"/>
    <n v="4204911"/>
    <n v="35745013"/>
    <s v="3492_G_CT4"/>
    <x v="0"/>
    <x v="1"/>
    <n v="2.1000000000000001E-2"/>
    <n v="2.0399999619999901E-2"/>
    <n v="2.0400001099999999E-2"/>
    <n v="1.4800000981696204E-9"/>
    <m/>
  </r>
  <r>
    <x v="40"/>
    <s v="48335"/>
    <s v="MORGAN CREEK STEAM ELECTRIC STATION"/>
    <n v="4204911"/>
    <n v="35745413"/>
    <s v="3492_G_CT1"/>
    <x v="0"/>
    <x v="0"/>
    <n v="1.333"/>
    <n v="1.3325998535000001"/>
    <n v="1.3326"/>
    <n v="1.4649999990901108E-7"/>
    <m/>
  </r>
  <r>
    <x v="40"/>
    <s v="48335"/>
    <s v="MORGAN CREEK STEAM ELECTRIC STATION"/>
    <n v="4204911"/>
    <n v="35745413"/>
    <s v="3492_G_CT1"/>
    <x v="0"/>
    <x v="1"/>
    <n v="0.45700000000000002"/>
    <n v="0.45699996949999999"/>
    <n v="0.45699999990000001"/>
    <n v="3.0400000017305473E-8"/>
    <m/>
  </r>
  <r>
    <x v="40"/>
    <s v="48335"/>
    <s v="MORGAN CREEK STEAM ELECTRIC STATION"/>
    <n v="4204911"/>
    <n v="35745713"/>
    <s v="3492_G_CT6"/>
    <x v="0"/>
    <x v="0"/>
    <n v="0.433"/>
    <n v="0.43275000000000002"/>
    <n v="0.43275000000000002"/>
    <n v="0"/>
    <m/>
  </r>
  <r>
    <x v="40"/>
    <s v="48335"/>
    <s v="MORGAN CREEK STEAM ELECTRIC STATION"/>
    <n v="4204911"/>
    <n v="35745713"/>
    <s v="3492_G_CT6"/>
    <x v="0"/>
    <x v="1"/>
    <n v="0.441"/>
    <n v="0.44089996339999898"/>
    <n v="0.44090000000000001"/>
    <n v="3.6600001029896134E-8"/>
    <m/>
  </r>
  <r>
    <x v="40"/>
    <s v="48339"/>
    <s v="LEWIS CREEK PLANT"/>
    <n v="7910511"/>
    <n v="2568013"/>
    <s v="3457_B_1"/>
    <x v="0"/>
    <x v="0"/>
    <n v="123.35"/>
    <n v="123.35457030000001"/>
    <n v="123.3545433111"/>
    <n v="-2.6988900003743765E-5"/>
    <m/>
  </r>
  <r>
    <x v="40"/>
    <s v="48339"/>
    <s v="LEWIS CREEK PLANT"/>
    <n v="7910511"/>
    <n v="2568013"/>
    <s v="3457_B_1"/>
    <x v="0"/>
    <x v="1"/>
    <n v="2.9356"/>
    <n v="3.138560547"/>
    <n v="3.13856199909999"/>
    <n v="1.4520999900291542E-6"/>
    <m/>
  </r>
  <r>
    <x v="40"/>
    <s v="48339"/>
    <s v="LEWIS CREEK PLANT"/>
    <n v="7910511"/>
    <n v="2568113"/>
    <s v="3457_B_2"/>
    <x v="0"/>
    <x v="0"/>
    <n v="168.9"/>
    <n v="168.9030156"/>
    <n v="168.90396709999999"/>
    <n v="9.5149999998511703E-4"/>
    <m/>
  </r>
  <r>
    <x v="40"/>
    <s v="48339"/>
    <s v="LEWIS CREEK PLANT"/>
    <n v="7910511"/>
    <n v="2568113"/>
    <s v="3457_B_2"/>
    <x v="0"/>
    <x v="1"/>
    <n v="3.7479"/>
    <n v="4.0069865724999998"/>
    <n v="4.0070100179999901"/>
    <n v="2.3445499990337737E-5"/>
    <m/>
  </r>
  <r>
    <x v="40"/>
    <s v="48343"/>
    <s v="LONE STAR POWER PLANT"/>
    <n v="7652411"/>
    <n v="12174513"/>
    <s v="3477_B_1"/>
    <x v="0"/>
    <x v="0"/>
    <n v="5.81"/>
    <n v="5.650976075"/>
    <n v="5.6509774299999904"/>
    <n v="1.3549999904327592E-6"/>
    <m/>
  </r>
  <r>
    <x v="40"/>
    <s v="48343"/>
    <s v="LONE STAR POWER PLANT"/>
    <n v="7652411"/>
    <n v="12174513"/>
    <s v="3477_B_1"/>
    <x v="0"/>
    <x v="1"/>
    <n v="3.5999999999999997E-2"/>
    <n v="3.6269477844999898E-2"/>
    <n v="3.6269500400000002E-2"/>
    <n v="2.2555000103730016E-8"/>
    <m/>
  </r>
  <r>
    <x v="40"/>
    <s v="48347"/>
    <s v="NACOGDOCHES POWER ELECTRIC GENERATING PLANT"/>
    <n v="13389311"/>
    <n v="106746813"/>
    <s v="55708_B_BLR1"/>
    <x v="0"/>
    <x v="0"/>
    <n v="61.8"/>
    <n v="61.809824200000001"/>
    <n v="61.809828399999901"/>
    <n v="4.1999998998676347E-6"/>
    <m/>
  </r>
  <r>
    <x v="40"/>
    <s v="48347"/>
    <s v="NACOGDOCHES POWER ELECTRIC GENERATING PLANT"/>
    <n v="13389311"/>
    <n v="106746813"/>
    <s v="55708_B_BLR1"/>
    <x v="0"/>
    <x v="1"/>
    <n v="0.6"/>
    <n v="0.53299945049999997"/>
    <n v="0.53300000819999904"/>
    <n v="5.5769999907084866E-7"/>
    <m/>
  </r>
  <r>
    <x v="40"/>
    <s v="48351"/>
    <s v="COTTONWOOD ENERGY CO LP"/>
    <n v="9118811"/>
    <n v="57546613"/>
    <s v="55358_G_CT1"/>
    <x v="0"/>
    <x v="0"/>
    <n v="60.994999999999997"/>
    <n v="61.003003900000003"/>
    <n v="61.003066109999999"/>
    <n v="6.2209999995843646E-5"/>
    <m/>
  </r>
  <r>
    <x v="40"/>
    <s v="48351"/>
    <s v="COTTONWOOD ENERGY CO LP"/>
    <n v="9118811"/>
    <n v="57546613"/>
    <s v="55358_G_CT1"/>
    <x v="0"/>
    <x v="1"/>
    <n v="2.9262000000000001"/>
    <n v="2.9274428709999998"/>
    <n v="2.9274545021999998"/>
    <n v="1.1631200000028485E-5"/>
    <m/>
  </r>
  <r>
    <x v="40"/>
    <s v="48351"/>
    <s v="COTTONWOOD ENERGY CO LP"/>
    <n v="9118811"/>
    <n v="57546713"/>
    <s v="55358_G_CT2"/>
    <x v="0"/>
    <x v="0"/>
    <n v="58.423200000000001"/>
    <n v="58.436406249999997"/>
    <n v="58.436535509999899"/>
    <n v="1.292599999018762E-4"/>
    <m/>
  </r>
  <r>
    <x v="40"/>
    <s v="48351"/>
    <s v="COTTONWOOD ENERGY CO LP"/>
    <n v="9118811"/>
    <n v="57546713"/>
    <s v="55358_G_CT2"/>
    <x v="0"/>
    <x v="1"/>
    <n v="2.83"/>
    <n v="2.83264404299999"/>
    <n v="2.8326555009999899"/>
    <n v="1.1457999999908708E-5"/>
    <m/>
  </r>
  <r>
    <x v="40"/>
    <s v="48351"/>
    <s v="COTTONWOOD ENERGY CO LP"/>
    <n v="9118811"/>
    <n v="57546813"/>
    <s v="55358_G_CT3"/>
    <x v="0"/>
    <x v="0"/>
    <n v="52.765300000000003"/>
    <n v="52.772648449999998"/>
    <n v="52.772660190000003"/>
    <n v="1.1740000005033835E-5"/>
    <m/>
  </r>
  <r>
    <x v="40"/>
    <s v="48351"/>
    <s v="COTTONWOOD ENERGY CO LP"/>
    <n v="9118811"/>
    <n v="57546813"/>
    <s v="55358_G_CT3"/>
    <x v="0"/>
    <x v="1"/>
    <n v="2.5762"/>
    <n v="2.5743293454999998"/>
    <n v="2.5743280019999899"/>
    <n v="-1.3435000099093486E-6"/>
    <m/>
  </r>
  <r>
    <x v="40"/>
    <s v="48351"/>
    <s v="COTTONWOOD ENERGY CO LP"/>
    <n v="9118811"/>
    <n v="57546913"/>
    <s v="55358_G_CT4"/>
    <x v="0"/>
    <x v="0"/>
    <n v="47.284799999999997"/>
    <n v="47.284847655"/>
    <n v="47.284836910000003"/>
    <n v="-1.0744999997314153E-5"/>
    <m/>
  </r>
  <r>
    <x v="40"/>
    <s v="48351"/>
    <s v="COTTONWOOD ENERGY CO LP"/>
    <n v="9118811"/>
    <n v="57546913"/>
    <s v="55358_G_CT4"/>
    <x v="0"/>
    <x v="1"/>
    <n v="2.0903999999999998"/>
    <n v="2.0892592774999899"/>
    <n v="2.0892535049999998"/>
    <n v="-5.7724999900088392E-6"/>
    <m/>
  </r>
  <r>
    <x v="40"/>
    <s v="48355"/>
    <s v="BARNEY M DAVIS POWER STATION"/>
    <n v="5611911"/>
    <n v="22180913"/>
    <s v="4939_B_1"/>
    <x v="0"/>
    <x v="0"/>
    <n v="64.97"/>
    <n v="64.966132799999997"/>
    <n v="64.966134119000003"/>
    <n v="1.3190000061058527E-6"/>
    <m/>
  </r>
  <r>
    <x v="40"/>
    <s v="48355"/>
    <s v="BARNEY M DAVIS POWER STATION"/>
    <n v="5611911"/>
    <n v="22180913"/>
    <s v="4939_B_1"/>
    <x v="0"/>
    <x v="1"/>
    <n v="0.23"/>
    <n v="0.23282008360000001"/>
    <n v="0.232820007031"/>
    <n v="-7.6569000001525112E-8"/>
    <m/>
  </r>
  <r>
    <x v="40"/>
    <s v="48355"/>
    <s v="BARNEY M DAVIS POWER STATION"/>
    <n v="5611911"/>
    <n v="90278613"/>
    <s v="4939_G_3"/>
    <x v="0"/>
    <x v="0"/>
    <n v="36.01"/>
    <n v="36.006398439999998"/>
    <n v="36.006370699999998"/>
    <n v="-2.7740000000164855E-5"/>
    <m/>
  </r>
  <r>
    <x v="40"/>
    <s v="48355"/>
    <s v="BARNEY M DAVIS POWER STATION"/>
    <n v="5611911"/>
    <n v="90278613"/>
    <s v="4939_G_3"/>
    <x v="0"/>
    <x v="1"/>
    <n v="0.97"/>
    <n v="0.97322680649999904"/>
    <n v="0.97322750328999996"/>
    <n v="6.9679000092026655E-7"/>
    <m/>
  </r>
  <r>
    <x v="40"/>
    <s v="48355"/>
    <s v="BARNEY M DAVIS POWER STATION"/>
    <n v="5611911"/>
    <n v="90278713"/>
    <s v="4939_G_4"/>
    <x v="0"/>
    <x v="0"/>
    <n v="30.18"/>
    <n v="30.183017580000001"/>
    <n v="30.182984430999898"/>
    <n v="-3.3149000103094295E-5"/>
    <m/>
  </r>
  <r>
    <x v="40"/>
    <s v="48355"/>
    <s v="BARNEY M DAVIS POWER STATION"/>
    <n v="5611911"/>
    <n v="90278713"/>
    <s v="4939_G_4"/>
    <x v="0"/>
    <x v="1"/>
    <n v="0.97"/>
    <n v="0.96721984849999898"/>
    <n v="0.96722001329999996"/>
    <n v="1.6480000097907066E-7"/>
    <m/>
  </r>
  <r>
    <x v="40"/>
    <s v="48355"/>
    <s v="BISHOP FACILITY"/>
    <n v="4929511"/>
    <n v="30393513"/>
    <s v="10243_G_GEN5"/>
    <x v="1"/>
    <x v="0"/>
    <n v="179.5"/>
    <m/>
    <n v="179.99173619999999"/>
    <n v="0.49173619999999119"/>
    <m/>
  </r>
  <r>
    <x v="40"/>
    <s v="48355"/>
    <s v="BISHOP FACILITY"/>
    <n v="4929511"/>
    <n v="30393513"/>
    <s v="10243_G_GEN5"/>
    <x v="1"/>
    <x v="1"/>
    <n v="1.1100000000000001"/>
    <m/>
    <n v="1.1130411360000001"/>
    <n v="3.0411359999999998E-3"/>
    <m/>
  </r>
  <r>
    <x v="40"/>
    <s v="48355"/>
    <s v="COGENERATION FACILITY"/>
    <n v="4206511"/>
    <n v="35689413"/>
    <s v="55206_G_CT1"/>
    <x v="0"/>
    <x v="0"/>
    <n v="253.94"/>
    <n v="259.34234375"/>
    <n v="259.34229341999998"/>
    <n v="-5.0330000021858723E-5"/>
    <m/>
  </r>
  <r>
    <x v="40"/>
    <s v="48355"/>
    <s v="COGENERATION FACILITY"/>
    <n v="4206511"/>
    <n v="35689413"/>
    <s v="55206_G_CT1"/>
    <x v="0"/>
    <x v="1"/>
    <n v="4.5458999999999996"/>
    <n v="4.5431132810000001"/>
    <n v="4.5430945019999998"/>
    <n v="-1.8779000000357371E-5"/>
    <m/>
  </r>
  <r>
    <x v="40"/>
    <s v="48355"/>
    <s v="COGENERATION FACILITY"/>
    <n v="4206511"/>
    <n v="35690313"/>
    <s v="55206_G_CT2"/>
    <x v="0"/>
    <x v="0"/>
    <n v="188.19"/>
    <n v="196.08245310000001"/>
    <n v="196.08242150999999"/>
    <n v="-3.1590000020287334E-5"/>
    <m/>
  </r>
  <r>
    <x v="40"/>
    <s v="48355"/>
    <s v="COGENERATION FACILITY"/>
    <n v="4206511"/>
    <n v="35690313"/>
    <s v="55206_G_CT2"/>
    <x v="0"/>
    <x v="1"/>
    <n v="3.2643"/>
    <n v="3.2685202635000001"/>
    <n v="3.26852365000099"/>
    <n v="3.3865009898548237E-6"/>
    <m/>
  </r>
  <r>
    <x v="40"/>
    <s v="48355"/>
    <s v="CORPUS CHRISTI PLANT"/>
    <n v="5862111"/>
    <n v="22253413"/>
    <s v="50475_G_GEN1"/>
    <x v="1"/>
    <x v="0"/>
    <n v="39.07"/>
    <m/>
    <n v="39.177042600000199"/>
    <n v="0.10704260000019872"/>
    <m/>
  </r>
  <r>
    <x v="40"/>
    <s v="48355"/>
    <s v="CORPUS CHRISTI PLANT"/>
    <n v="5862111"/>
    <n v="22253413"/>
    <s v="50475_G_GEN1"/>
    <x v="1"/>
    <x v="1"/>
    <n v="0.03"/>
    <m/>
    <n v="3.0082187819999998E-2"/>
    <n v="8.2187819999999384E-5"/>
    <m/>
  </r>
  <r>
    <x v="40"/>
    <s v="48355"/>
    <s v="NUECES BAY POWER STATION"/>
    <n v="4189011"/>
    <n v="71384413"/>
    <s v="3441_G_8"/>
    <x v="0"/>
    <x v="0"/>
    <n v="45.66"/>
    <n v="45.658011719999998"/>
    <n v="45.657999429999897"/>
    <n v="-1.229000010027903E-5"/>
    <m/>
  </r>
  <r>
    <x v="40"/>
    <s v="48355"/>
    <s v="NUECES BAY POWER STATION"/>
    <n v="4189011"/>
    <n v="71384413"/>
    <s v="3441_G_8"/>
    <x v="0"/>
    <x v="1"/>
    <n v="1.37"/>
    <n v="1.3746477050000001"/>
    <n v="1.3746505472999999"/>
    <n v="2.8422999998056753E-6"/>
    <m/>
  </r>
  <r>
    <x v="40"/>
    <s v="48355"/>
    <s v="NUECES BAY POWER STATION"/>
    <n v="4189011"/>
    <n v="71384513"/>
    <s v="3441_G_9"/>
    <x v="0"/>
    <x v="0"/>
    <n v="40.92"/>
    <n v="40.917082029999897"/>
    <n v="40.917056119999998"/>
    <n v="-2.5909999898487968E-5"/>
    <m/>
  </r>
  <r>
    <x v="40"/>
    <s v="48355"/>
    <s v="NUECES BAY POWER STATION"/>
    <n v="4189011"/>
    <n v="71384513"/>
    <s v="3441_G_9"/>
    <x v="0"/>
    <x v="1"/>
    <n v="1.38"/>
    <n v="1.3752581785"/>
    <n v="1.37525854609999"/>
    <n v="3.6759999000324228E-7"/>
    <m/>
  </r>
  <r>
    <x v="40"/>
    <s v="48361"/>
    <s v="SABINE COGENERATION FACILITY"/>
    <n v="5731011"/>
    <n v="21856513"/>
    <s v="55104_G_CTG1"/>
    <x v="0"/>
    <x v="0"/>
    <n v="34"/>
    <n v="32.350619139999999"/>
    <n v="32.350694019999999"/>
    <n v="7.4879999999666325E-5"/>
    <m/>
  </r>
  <r>
    <x v="40"/>
    <s v="48361"/>
    <s v="SABINE COGENERATION FACILITY"/>
    <n v="5731011"/>
    <n v="21856513"/>
    <s v="55104_G_CTG1"/>
    <x v="0"/>
    <x v="1"/>
    <n v="1.1000000000000001"/>
    <n v="1.07161792"/>
    <n v="1.0716190081000001"/>
    <n v="1.0881000001017327E-6"/>
    <m/>
  </r>
  <r>
    <x v="40"/>
    <s v="48361"/>
    <s v="SABINE COGENERATION FACILITY"/>
    <n v="5731011"/>
    <n v="21856613"/>
    <s v="55104_G_CTG2"/>
    <x v="0"/>
    <x v="0"/>
    <n v="32.700000000000003"/>
    <n v="32.696326169999999"/>
    <n v="32.69637608"/>
    <n v="4.9910000001318622E-5"/>
    <m/>
  </r>
  <r>
    <x v="40"/>
    <s v="48361"/>
    <s v="SABINE COGENERATION FACILITY"/>
    <n v="5731011"/>
    <n v="21856613"/>
    <s v="55104_G_CTG2"/>
    <x v="0"/>
    <x v="1"/>
    <n v="1.2"/>
    <n v="1.0813189695000001"/>
    <n v="1.0813200251099999"/>
    <n v="1.0556099998559887E-6"/>
    <m/>
  </r>
  <r>
    <x v="40"/>
    <s v="48361"/>
    <s v="SABINE PLANT"/>
    <n v="5730811"/>
    <n v="21860513"/>
    <s v="3459_B_5"/>
    <x v="0"/>
    <x v="0"/>
    <n v="727.27999999999895"/>
    <n v="727.28337499999998"/>
    <n v="727.28349400000002"/>
    <n v="1.190000000406144E-4"/>
    <m/>
  </r>
  <r>
    <x v="40"/>
    <s v="48361"/>
    <s v="SABINE PLANT"/>
    <n v="5730811"/>
    <n v="21860513"/>
    <s v="3459_B_5"/>
    <x v="0"/>
    <x v="1"/>
    <n v="4.4474999999999998"/>
    <n v="4.6592924804999996"/>
    <n v="4.6592495199999897"/>
    <n v="-4.2960500009847635E-5"/>
    <m/>
  </r>
  <r>
    <x v="40"/>
    <s v="48361"/>
    <s v="SABINE PLANT"/>
    <n v="5730811"/>
    <n v="21860813"/>
    <s v="3459_B_3"/>
    <x v="0"/>
    <x v="0"/>
    <n v="576.59"/>
    <n v="576.58843750000005"/>
    <n v="576.58854038239997"/>
    <n v="1.0288239991496084E-4"/>
    <m/>
  </r>
  <r>
    <x v="40"/>
    <s v="48361"/>
    <s v="SABINE PLANT"/>
    <n v="5730811"/>
    <n v="21860813"/>
    <s v="3459_B_3"/>
    <x v="0"/>
    <x v="1"/>
    <n v="3.7166000000000001"/>
    <n v="3.9360461425"/>
    <n v="3.9360700242019999"/>
    <n v="2.3881701999961535E-5"/>
    <m/>
  </r>
  <r>
    <x v="40"/>
    <s v="48361"/>
    <s v="SABINE PLANT"/>
    <n v="5730811"/>
    <n v="21860913"/>
    <s v="3459_B_4"/>
    <x v="0"/>
    <x v="0"/>
    <n v="1381.14"/>
    <n v="1381.137375"/>
    <n v="1381.14046661"/>
    <n v="3.0916099999558355E-3"/>
    <m/>
  </r>
  <r>
    <x v="40"/>
    <s v="48361"/>
    <s v="SABINE PLANT"/>
    <n v="5730811"/>
    <n v="21860913"/>
    <s v="3459_B_4"/>
    <x v="0"/>
    <x v="1"/>
    <n v="5.9775"/>
    <n v="6.2833876950000001"/>
    <n v="6.2834035430000004"/>
    <n v="1.5848000000318052E-5"/>
    <m/>
  </r>
  <r>
    <x v="40"/>
    <s v="48361"/>
    <s v="SABINE PLANT"/>
    <n v="5730811"/>
    <n v="21861013"/>
    <s v="3459_B_2"/>
    <x v="0"/>
    <x v="0"/>
    <n v="46.44"/>
    <n v="46.437839844999999"/>
    <n v="46.4378239999999"/>
    <n v="-1.5845000099545814E-5"/>
    <m/>
  </r>
  <r>
    <x v="40"/>
    <s v="48361"/>
    <s v="SABINE PLANT"/>
    <n v="5730811"/>
    <n v="21861013"/>
    <s v="3459_B_2"/>
    <x v="0"/>
    <x v="1"/>
    <n v="0.19520000000000001"/>
    <n v="0.20229664609999901"/>
    <n v="0.20229651422"/>
    <n v="-1.3187999900465819E-7"/>
    <m/>
  </r>
  <r>
    <x v="40"/>
    <s v="48361"/>
    <s v="SABINE PLANT"/>
    <n v="5730811"/>
    <n v="21861113"/>
    <s v="3459_B_1"/>
    <x v="0"/>
    <x v="0"/>
    <n v="672.44"/>
    <n v="672.27781249999998"/>
    <n v="672.27732912199997"/>
    <n v="-4.8337800001263531E-4"/>
    <m/>
  </r>
  <r>
    <x v="40"/>
    <s v="48361"/>
    <s v="SABINE PLANT"/>
    <n v="5730811"/>
    <n v="21861113"/>
    <s v="3459_B_1"/>
    <x v="0"/>
    <x v="1"/>
    <n v="2.0768"/>
    <n v="2.1968559569999999"/>
    <n v="2.1968515402"/>
    <n v="-4.4167999999622509E-6"/>
    <m/>
  </r>
  <r>
    <x v="40"/>
    <s v="48361"/>
    <s v="SRW COGENERATION LTD"/>
    <n v="6509111"/>
    <n v="17474413"/>
    <s v="55120_G_GT1A"/>
    <x v="0"/>
    <x v="0"/>
    <n v="90.5"/>
    <n v="90.467031250000005"/>
    <n v="90.466695499999901"/>
    <n v="-3.3575000010444001E-4"/>
    <m/>
  </r>
  <r>
    <x v="40"/>
    <s v="48361"/>
    <s v="SRW COGENERATION LTD"/>
    <n v="6509111"/>
    <n v="17474413"/>
    <s v="55120_G_GT1A"/>
    <x v="0"/>
    <x v="1"/>
    <n v="4"/>
    <n v="3.9937597655000001"/>
    <n v="3.9937500029999899"/>
    <n v="-9.762500010168651E-6"/>
    <m/>
  </r>
  <r>
    <x v="40"/>
    <s v="48361"/>
    <s v="SRW COGENERATION LTD"/>
    <n v="6509111"/>
    <n v="17474813"/>
    <s v="55120_G_GT1B"/>
    <x v="0"/>
    <x v="0"/>
    <n v="79.599999999999895"/>
    <n v="79.622789049999994"/>
    <n v="79.622648499999897"/>
    <n v="-1.4055000009705054E-4"/>
    <m/>
  </r>
  <r>
    <x v="40"/>
    <s v="48361"/>
    <s v="SRW COGENERATION LTD"/>
    <n v="6509111"/>
    <n v="17474813"/>
    <s v="55120_G_GT1B"/>
    <x v="0"/>
    <x v="1"/>
    <n v="3.2"/>
    <n v="3.2416696775"/>
    <n v="3.2416945030000002"/>
    <n v="2.4825500000158485E-5"/>
    <m/>
  </r>
  <r>
    <x v="40"/>
    <s v="48363"/>
    <s v="RW MILLER PLANT"/>
    <n v="7926611"/>
    <n v="2549913"/>
    <s v="3628_B_2"/>
    <x v="0"/>
    <x v="0"/>
    <n v="73.25"/>
    <n v="73.248367199999905"/>
    <n v="73.2484588011"/>
    <n v="9.1601100095317634E-5"/>
    <m/>
  </r>
  <r>
    <x v="40"/>
    <s v="48363"/>
    <s v="RW MILLER PLANT"/>
    <n v="7926611"/>
    <n v="2549913"/>
    <s v="3628_B_2"/>
    <x v="0"/>
    <x v="1"/>
    <n v="0.22900000000000001"/>
    <n v="0.22979478454999999"/>
    <n v="0.22979500119999999"/>
    <n v="2.1664999999559953E-7"/>
    <m/>
  </r>
  <r>
    <x v="40"/>
    <s v="48363"/>
    <s v="RW MILLER PLANT"/>
    <n v="7926611"/>
    <n v="2550113"/>
    <s v="3628_B_1"/>
    <x v="0"/>
    <x v="0"/>
    <n v="12.63"/>
    <n v="12.625105469999999"/>
    <n v="12.625108000000001"/>
    <n v="2.5300000014993884E-6"/>
    <m/>
  </r>
  <r>
    <x v="40"/>
    <s v="48363"/>
    <s v="RW MILLER PLANT"/>
    <n v="7926611"/>
    <n v="2550113"/>
    <s v="3628_B_1"/>
    <x v="0"/>
    <x v="1"/>
    <n v="4.7E-2"/>
    <n v="4.5655445099999997E-2"/>
    <n v="4.56555001999999E-2"/>
    <n v="5.5099999902996633E-8"/>
    <m/>
  </r>
  <r>
    <x v="40"/>
    <s v="48363"/>
    <s v="RW MILLER PLANT"/>
    <n v="7926611"/>
    <n v="2550213"/>
    <s v="3628_G_4"/>
    <x v="0"/>
    <x v="0"/>
    <n v="17"/>
    <n v="16.995865235"/>
    <n v="16.995859561"/>
    <n v="-5.6740000005106594E-6"/>
    <m/>
  </r>
  <r>
    <x v="40"/>
    <s v="48363"/>
    <s v="RW MILLER PLANT"/>
    <n v="7926611"/>
    <n v="2550213"/>
    <s v="3628_G_4"/>
    <x v="0"/>
    <x v="1"/>
    <n v="0.13500000000000001"/>
    <n v="0.13583392335"/>
    <n v="0.13583400040099999"/>
    <n v="7.7050999996997049E-8"/>
    <m/>
  </r>
  <r>
    <x v="40"/>
    <s v="48363"/>
    <s v="RW MILLER PLANT"/>
    <n v="7926611"/>
    <n v="2550313"/>
    <s v="3628_G_5"/>
    <x v="0"/>
    <x v="0"/>
    <n v="16.399999999999899"/>
    <n v="16.397605469999998"/>
    <n v="16.397609919999901"/>
    <n v="4.449999902789159E-6"/>
    <m/>
  </r>
  <r>
    <x v="40"/>
    <s v="48363"/>
    <s v="RW MILLER PLANT"/>
    <n v="7926611"/>
    <n v="2550313"/>
    <s v="3628_G_5"/>
    <x v="0"/>
    <x v="1"/>
    <n v="0.14199999999999999"/>
    <n v="0.14152421569999901"/>
    <n v="0.14152450129999999"/>
    <n v="2.8560000098210025E-7"/>
    <m/>
  </r>
  <r>
    <x v="40"/>
    <s v="48363"/>
    <s v="RW MILLER PLANT"/>
    <n v="7926611"/>
    <n v="2550413"/>
    <s v="3628_B_3"/>
    <x v="0"/>
    <x v="0"/>
    <n v="90.69"/>
    <n v="90.690453099999999"/>
    <n v="90.690538099009999"/>
    <n v="8.4999009999364716E-5"/>
    <m/>
  </r>
  <r>
    <x v="40"/>
    <s v="48363"/>
    <s v="RW MILLER PLANT"/>
    <n v="7926611"/>
    <n v="2550413"/>
    <s v="3628_B_3"/>
    <x v="0"/>
    <x v="1"/>
    <n v="0.60599999999999998"/>
    <n v="0.60253027349999999"/>
    <n v="0.60252851219999903"/>
    <n v="-1.761300000957533E-6"/>
    <m/>
  </r>
  <r>
    <x v="40"/>
    <s v="48375"/>
    <s v="HARRINGTON STATION POWER PLANT"/>
    <n v="5745311"/>
    <n v="21837113"/>
    <s v="6193_B_061B"/>
    <x v="0"/>
    <x v="0"/>
    <n v="1143.7"/>
    <n v="1144.133"/>
    <n v="1144.1335300999999"/>
    <n v="5.3009999987807532E-4"/>
    <m/>
  </r>
  <r>
    <x v="40"/>
    <s v="48375"/>
    <s v="HARRINGTON STATION POWER PLANT"/>
    <n v="5745311"/>
    <n v="21837113"/>
    <s v="6193_B_061B"/>
    <x v="0"/>
    <x v="1"/>
    <n v="3794.49"/>
    <n v="3795.6765"/>
    <n v="3795.6701040100002"/>
    <n v="-6.3959899998735636E-3"/>
    <m/>
  </r>
  <r>
    <x v="40"/>
    <s v="48375"/>
    <s v="HARRINGTON STATION POWER PLANT"/>
    <n v="5745311"/>
    <n v="21837313"/>
    <s v="6193_B_062B"/>
    <x v="0"/>
    <x v="0"/>
    <n v="1422.42"/>
    <n v="1422.8143749999999"/>
    <n v="1422.8128705009999"/>
    <n v="-1.5044990000205871E-3"/>
    <m/>
  </r>
  <r>
    <x v="40"/>
    <s v="48375"/>
    <s v="HARRINGTON STATION POWER PLANT"/>
    <n v="5745311"/>
    <n v="21837313"/>
    <s v="6193_B_062B"/>
    <x v="0"/>
    <x v="1"/>
    <n v="5071.5600000000004"/>
    <n v="5072.9004999999997"/>
    <n v="5072.9048006000003"/>
    <n v="4.3006000005334499E-3"/>
    <m/>
  </r>
  <r>
    <x v="40"/>
    <s v="48375"/>
    <s v="HARRINGTON STATION POWER PLANT"/>
    <n v="5745311"/>
    <n v="21837413"/>
    <s v="6193_B_063B"/>
    <x v="0"/>
    <x v="0"/>
    <n v="1459.13"/>
    <n v="1460.1025"/>
    <n v="1460.1024287999901"/>
    <n v="-7.1200009870153735E-5"/>
    <m/>
  </r>
  <r>
    <x v="40"/>
    <s v="48375"/>
    <s v="HARRINGTON STATION POWER PLANT"/>
    <n v="5745311"/>
    <n v="21837413"/>
    <s v="6193_B_063B"/>
    <x v="0"/>
    <x v="1"/>
    <n v="5382.18"/>
    <n v="5385.6395000000002"/>
    <n v="5385.6324551099997"/>
    <n v="-7.0448900005430914E-3"/>
    <m/>
  </r>
  <r>
    <x v="40"/>
    <s v="48375"/>
    <s v="NICHOLS STATION POWER PLANT"/>
    <n v="5678011"/>
    <n v="22148913"/>
    <s v="3484_B_142B"/>
    <x v="0"/>
    <x v="0"/>
    <n v="69.599999999999994"/>
    <n v="69.6695469"/>
    <n v="69.669609899999898"/>
    <n v="6.2999999897783709E-5"/>
    <m/>
  </r>
  <r>
    <x v="40"/>
    <s v="48375"/>
    <s v="NICHOLS STATION POWER PLANT"/>
    <n v="5678011"/>
    <n v="22148913"/>
    <s v="3484_B_142B"/>
    <x v="0"/>
    <x v="1"/>
    <n v="0.3"/>
    <n v="0.39370849609999897"/>
    <n v="0.39370198499999898"/>
    <n v="-6.5110999999951069E-6"/>
    <m/>
  </r>
  <r>
    <x v="40"/>
    <s v="48375"/>
    <s v="NICHOLS STATION POWER PLANT"/>
    <n v="5678011"/>
    <n v="22149313"/>
    <s v="3484_B_143B"/>
    <x v="0"/>
    <x v="0"/>
    <n v="188.5"/>
    <n v="187.74642189999901"/>
    <n v="187.74653273129999"/>
    <n v="1.1083130098654692E-4"/>
    <m/>
  </r>
  <r>
    <x v="40"/>
    <s v="48375"/>
    <s v="NICHOLS STATION POWER PLANT"/>
    <n v="5678011"/>
    <n v="22149313"/>
    <s v="3484_B_143B"/>
    <x v="0"/>
    <x v="1"/>
    <n v="0.8"/>
    <n v="0.78737664799999996"/>
    <n v="0.78737982959999897"/>
    <n v="3.1815999990136845E-6"/>
    <m/>
  </r>
  <r>
    <x v="40"/>
    <s v="48375"/>
    <s v="NICHOLS STATION POWER PLANT"/>
    <n v="5678011"/>
    <n v="22149413"/>
    <s v="3484_B_141B"/>
    <x v="0"/>
    <x v="0"/>
    <n v="86.9"/>
    <n v="86.922796899999994"/>
    <n v="86.922617032000005"/>
    <n v="-1.7986799998936931E-4"/>
    <m/>
  </r>
  <r>
    <x v="40"/>
    <s v="48375"/>
    <s v="NICHOLS STATION POWER PLANT"/>
    <n v="5678011"/>
    <n v="22149413"/>
    <s v="3484_B_141B"/>
    <x v="0"/>
    <x v="1"/>
    <n v="0.4"/>
    <n v="0.4967688904"/>
    <n v="0.49676140129999902"/>
    <n v="-7.489100000979132E-6"/>
    <m/>
  </r>
  <r>
    <x v="40"/>
    <s v="48395"/>
    <s v="OAK GROVE STEAM ELECTRIC STATION"/>
    <n v="13385811"/>
    <n v="71177813"/>
    <s v="6180_B_1"/>
    <x v="0"/>
    <x v="0"/>
    <n v="2166.38"/>
    <n v="2166.386"/>
    <n v="2166.3825151999999"/>
    <n v="-3.4848000000238244E-3"/>
    <m/>
  </r>
  <r>
    <x v="40"/>
    <s v="48395"/>
    <s v="OAK GROVE STEAM ELECTRIC STATION"/>
    <n v="13385811"/>
    <n v="71177813"/>
    <s v="6180_B_1"/>
    <x v="0"/>
    <x v="1"/>
    <n v="3333.95"/>
    <n v="3333.9472500000002"/>
    <n v="3333.9473215009898"/>
    <n v="7.1500989633932477E-5"/>
    <m/>
  </r>
  <r>
    <x v="40"/>
    <s v="48395"/>
    <s v="OAK GROVE STEAM ELECTRIC STATION"/>
    <n v="13385811"/>
    <n v="91482013"/>
    <s v="6180_B_2"/>
    <x v="0"/>
    <x v="0"/>
    <n v="2147.2399999999998"/>
    <n v="2147.2375000000002"/>
    <n v="2147.2368655"/>
    <n v="-6.3450000016018748E-4"/>
    <m/>
  </r>
  <r>
    <x v="40"/>
    <s v="48395"/>
    <s v="OAK GROVE STEAM ELECTRIC STATION"/>
    <n v="13385811"/>
    <n v="91482013"/>
    <s v="6180_B_2"/>
    <x v="0"/>
    <x v="1"/>
    <n v="3726.57"/>
    <n v="3726.5695000000001"/>
    <n v="3726.567524001"/>
    <n v="-1.9759990000238759E-3"/>
    <m/>
  </r>
  <r>
    <x v="40"/>
    <s v="48395"/>
    <s v="TWIN OAKS"/>
    <n v="7552911"/>
    <n v="12332013"/>
    <s v="7030_B_U1"/>
    <x v="0"/>
    <x v="0"/>
    <n v="769.75"/>
    <n v="769.74749999999995"/>
    <n v="769.74848159999897"/>
    <n v="9.815999990223645E-4"/>
    <m/>
  </r>
  <r>
    <x v="40"/>
    <s v="48395"/>
    <s v="TWIN OAKS"/>
    <n v="7552911"/>
    <n v="12332013"/>
    <s v="7030_B_U1"/>
    <x v="0"/>
    <x v="1"/>
    <n v="1711.54"/>
    <n v="1711.540125"/>
    <n v="1711.53938899899"/>
    <n v="-7.3600100995463436E-4"/>
    <m/>
  </r>
  <r>
    <x v="40"/>
    <s v="48395"/>
    <s v="TWIN OAKS"/>
    <n v="7552911"/>
    <n v="12334713"/>
    <s v="7030_B_U2"/>
    <x v="0"/>
    <x v="0"/>
    <n v="609.87"/>
    <n v="609.86462500000005"/>
    <n v="609.86445311099897"/>
    <n v="-1.7188900108067173E-4"/>
    <m/>
  </r>
  <r>
    <x v="40"/>
    <s v="48395"/>
    <s v="TWIN OAKS"/>
    <n v="7552911"/>
    <n v="12334713"/>
    <s v="7030_B_U2"/>
    <x v="0"/>
    <x v="1"/>
    <n v="1474.95"/>
    <n v="1474.9472499999999"/>
    <n v="1474.9488649800001"/>
    <n v="1.6149800001130643E-3"/>
    <m/>
  </r>
  <r>
    <x v="40"/>
    <s v="48401"/>
    <s v="ELECTRIC POWER GENERATION"/>
    <n v="6498311"/>
    <n v="19524013"/>
    <s v="55132_G_GTG1"/>
    <x v="0"/>
    <x v="0"/>
    <n v="149"/>
    <n v="149.09903125"/>
    <n v="149.099391319999"/>
    <n v="3.6006999900450865E-4"/>
    <m/>
  </r>
  <r>
    <x v="40"/>
    <s v="48401"/>
    <s v="ELECTRIC POWER GENERATION"/>
    <n v="6498311"/>
    <n v="19524013"/>
    <s v="55132_G_GTG1"/>
    <x v="0"/>
    <x v="1"/>
    <n v="2.8"/>
    <n v="2.772611328"/>
    <n v="2.7726120379999899"/>
    <n v="7.0999998991183588E-7"/>
    <m/>
  </r>
  <r>
    <x v="40"/>
    <s v="48401"/>
    <s v="ELECTRIC POWER GENERATION"/>
    <n v="6498311"/>
    <n v="19524513"/>
    <s v="55132_G_GTG2"/>
    <x v="0"/>
    <x v="0"/>
    <n v="160.30000000000001"/>
    <n v="160.28015625"/>
    <n v="160.28031560100001"/>
    <n v="1.5935100000774582E-4"/>
    <m/>
  </r>
  <r>
    <x v="40"/>
    <s v="48401"/>
    <s v="ELECTRIC POWER GENERATION"/>
    <n v="6498311"/>
    <n v="19524513"/>
    <s v="55132_G_GTG2"/>
    <x v="0"/>
    <x v="1"/>
    <n v="2.8"/>
    <n v="2.8495864260000001"/>
    <n v="2.8495790340009899"/>
    <n v="-7.3919990102311317E-6"/>
    <m/>
  </r>
  <r>
    <x v="40"/>
    <s v="48401"/>
    <s v="ELECTRIC POWER GENERATION"/>
    <n v="6498311"/>
    <n v="19524613"/>
    <s v="55132_G_GTG3"/>
    <x v="0"/>
    <x v="0"/>
    <n v="142.9"/>
    <n v="140.63973439999901"/>
    <n v="140.63995729999999"/>
    <n v="2.2290000097768825E-4"/>
    <m/>
  </r>
  <r>
    <x v="40"/>
    <s v="48401"/>
    <s v="ELECTRIC POWER GENERATION"/>
    <n v="6498311"/>
    <n v="19524613"/>
    <s v="55132_G_GTG3"/>
    <x v="0"/>
    <x v="1"/>
    <n v="2.8"/>
    <n v="2.7290756835000001"/>
    <n v="2.72907504099999"/>
    <n v="-6.4250001008403501E-7"/>
    <m/>
  </r>
  <r>
    <x v="40"/>
    <s v="48401"/>
    <s v="MARTIN LAKE ELECTRICAL STATION"/>
    <n v="4207311"/>
    <n v="35676013"/>
    <s v="6146_B_3"/>
    <x v="0"/>
    <x v="0"/>
    <n v="2828.78"/>
    <n v="2918.8867500000001"/>
    <n v="2918.88197699999"/>
    <n v="-4.7730000101182668E-3"/>
    <m/>
  </r>
  <r>
    <x v="40"/>
    <s v="48401"/>
    <s v="MARTIN LAKE ELECTRICAL STATION"/>
    <n v="4207311"/>
    <n v="35676013"/>
    <s v="6146_B_3"/>
    <x v="0"/>
    <x v="1"/>
    <n v="8689.86"/>
    <n v="8689.8719999999994"/>
    <n v="8689.8584360099994"/>
    <n v="-1.3563989999965997E-2"/>
    <m/>
  </r>
  <r>
    <x v="40"/>
    <s v="48401"/>
    <s v="MARTIN LAKE ELECTRICAL STATION"/>
    <n v="4207311"/>
    <n v="35676113"/>
    <s v="6146_B_2"/>
    <x v="0"/>
    <x v="0"/>
    <n v="2445.33"/>
    <n v="2512.2620000000002"/>
    <n v="2512.2651115009899"/>
    <n v="3.1115009896893753E-3"/>
    <m/>
  </r>
  <r>
    <x v="40"/>
    <s v="48401"/>
    <s v="MARTIN LAKE ELECTRICAL STATION"/>
    <n v="4207311"/>
    <n v="35676113"/>
    <s v="6146_B_2"/>
    <x v="0"/>
    <x v="1"/>
    <n v="5265.97"/>
    <n v="5265.9735000000001"/>
    <n v="5265.9669959999901"/>
    <n v="-6.5040000099543249E-3"/>
    <m/>
  </r>
  <r>
    <x v="40"/>
    <s v="48401"/>
    <s v="MARTIN LAKE ELECTRICAL STATION"/>
    <n v="4207311"/>
    <n v="35676413"/>
    <s v="6146_B_1"/>
    <x v="0"/>
    <x v="0"/>
    <n v="4074.56"/>
    <n v="4074.5569999999998"/>
    <n v="4074.5542059999898"/>
    <n v="-2.7940000099988538E-3"/>
    <m/>
  </r>
  <r>
    <x v="40"/>
    <s v="48401"/>
    <s v="MARTIN LAKE ELECTRICAL STATION"/>
    <n v="4207311"/>
    <n v="35676413"/>
    <s v="6146_B_1"/>
    <x v="0"/>
    <x v="1"/>
    <n v="11515.4"/>
    <n v="11515.38"/>
    <n v="11515.3971790009"/>
    <n v="1.7179000900796382E-2"/>
    <m/>
  </r>
  <r>
    <x v="40"/>
    <s v="48407"/>
    <s v="SAN JACINTO COUNTY PEAKING FACILITY"/>
    <n v="14748511"/>
    <n v="90268613"/>
    <s v="56603_G_SJC1"/>
    <x v="0"/>
    <x v="0"/>
    <n v="18.861499999999999"/>
    <n v="19.318585939999998"/>
    <n v="19.31857273"/>
    <n v="-1.3209999998764488E-5"/>
    <m/>
  </r>
  <r>
    <x v="40"/>
    <s v="48407"/>
    <s v="SAN JACINTO COUNTY PEAKING FACILITY"/>
    <n v="14748511"/>
    <n v="90268613"/>
    <s v="56603_G_SJC1"/>
    <x v="0"/>
    <x v="1"/>
    <n v="0.38"/>
    <n v="0.35760101319999898"/>
    <n v="0.35760100010000001"/>
    <n v="-1.3099998974475113E-8"/>
    <m/>
  </r>
  <r>
    <x v="40"/>
    <s v="48407"/>
    <s v="SAN JACINTO COUNTY PEAKING FACILITY"/>
    <n v="14748511"/>
    <n v="90268713"/>
    <s v="56603_G_SJC2"/>
    <x v="0"/>
    <x v="0"/>
    <n v="20.334499999999998"/>
    <n v="19.53814453"/>
    <n v="19.538126300999998"/>
    <n v="-1.8229000001923623E-5"/>
    <m/>
  </r>
  <r>
    <x v="40"/>
    <s v="48407"/>
    <s v="SAN JACINTO COUNTY PEAKING FACILITY"/>
    <n v="14748511"/>
    <n v="90268713"/>
    <s v="56603_G_SJC2"/>
    <x v="0"/>
    <x v="1"/>
    <n v="0.42549999999999999"/>
    <n v="0.42462338254999998"/>
    <n v="0.42462303690999897"/>
    <n v="-3.4564000100933967E-7"/>
    <m/>
  </r>
  <r>
    <x v="40"/>
    <s v="48409"/>
    <s v="GREGORY POWER FACILITY"/>
    <n v="5780011"/>
    <n v="21678213"/>
    <s v="55086_G_GT1A"/>
    <x v="0"/>
    <x v="0"/>
    <n v="186.45"/>
    <n v="186.93781250000001"/>
    <n v="186.93784480999901"/>
    <n v="3.2309998999835443E-5"/>
    <m/>
  </r>
  <r>
    <x v="40"/>
    <s v="48409"/>
    <s v="GREGORY POWER FACILITY"/>
    <n v="5780011"/>
    <n v="21678213"/>
    <s v="55086_G_GT1A"/>
    <x v="0"/>
    <x v="1"/>
    <n v="3.2280000000000002"/>
    <n v="3.2430119629999998"/>
    <n v="3.2430235200999999"/>
    <n v="1.1557100000114673E-5"/>
    <m/>
  </r>
  <r>
    <x v="40"/>
    <s v="48409"/>
    <s v="GREGORY POWER FACILITY"/>
    <n v="5780011"/>
    <n v="21678313"/>
    <s v="55086_G_STG"/>
    <x v="1"/>
    <x v="0"/>
    <n v="2.9824000000000002"/>
    <m/>
    <n v="2.99057099400002"/>
    <n v="8.17099400001986E-3"/>
    <m/>
  </r>
  <r>
    <x v="40"/>
    <s v="48409"/>
    <s v="GREGORY POWER FACILITY"/>
    <n v="5780011"/>
    <n v="21678313"/>
    <s v="55086_G_STG"/>
    <x v="1"/>
    <x v="1"/>
    <n v="4.6600000000000003E-2"/>
    <m/>
    <n v="4.6727659199999598E-2"/>
    <n v="1.2765919999959546E-4"/>
    <m/>
  </r>
  <r>
    <x v="40"/>
    <s v="48409"/>
    <s v="GREGORY POWER FACILITY"/>
    <n v="5780011"/>
    <n v="21678413"/>
    <s v="55086_G_GT1B"/>
    <x v="0"/>
    <x v="0"/>
    <n v="193.042"/>
    <n v="192.13953125"/>
    <n v="192.13993020000001"/>
    <n v="3.9895000000456093E-4"/>
    <m/>
  </r>
  <r>
    <x v="40"/>
    <s v="48409"/>
    <s v="GREGORY POWER FACILITY"/>
    <n v="5780011"/>
    <n v="21678413"/>
    <s v="55086_G_GT1B"/>
    <x v="0"/>
    <x v="1"/>
    <n v="3.4198"/>
    <n v="3.4158933104999898"/>
    <n v="3.4158690209999998"/>
    <n v="-2.4289499990004515E-5"/>
    <m/>
  </r>
  <r>
    <x v="40"/>
    <s v="48409"/>
    <s v="INGLESIDE PLANT"/>
    <n v="5746611"/>
    <n v="21812013"/>
    <s v="55313_G_CTG2"/>
    <x v="1"/>
    <x v="0"/>
    <n v="243.12"/>
    <m/>
    <n v="243.78601199999801"/>
    <n v="0.66601199999800542"/>
    <m/>
  </r>
  <r>
    <x v="40"/>
    <s v="48409"/>
    <s v="INGLESIDE PLANT"/>
    <n v="5746611"/>
    <n v="21812013"/>
    <s v="55313_G_CTG2"/>
    <x v="1"/>
    <x v="1"/>
    <n v="0.62129999999999996"/>
    <m/>
    <n v="0.62300190600000305"/>
    <n v="1.7019060000030839E-3"/>
    <m/>
  </r>
  <r>
    <x v="40"/>
    <s v="48409"/>
    <s v="INGLESIDE PLANT"/>
    <n v="5746611"/>
    <n v="21812113"/>
    <s v="55313_G_CTG1"/>
    <x v="1"/>
    <x v="0"/>
    <n v="204.94"/>
    <m/>
    <n v="205.50146039999899"/>
    <n v="0.56146039999899244"/>
    <m/>
  </r>
  <r>
    <x v="40"/>
    <s v="48409"/>
    <s v="INGLESIDE PLANT"/>
    <n v="5746611"/>
    <n v="21812113"/>
    <s v="55313_G_CTG1"/>
    <x v="1"/>
    <x v="1"/>
    <n v="0.62660000000000005"/>
    <m/>
    <n v="0.62831659200000201"/>
    <n v="1.7165920000019597E-3"/>
    <m/>
  </r>
  <r>
    <x v="40"/>
    <s v="48439"/>
    <s v="HANDLEY STEAM ELECTRIC STATION"/>
    <n v="4916711"/>
    <n v="29004713"/>
    <s v="3491_B_3"/>
    <x v="0"/>
    <x v="0"/>
    <n v="46.926000000000002"/>
    <n v="46.885421874999999"/>
    <n v="46.885327189999998"/>
    <n v="-9.4685000000538366E-5"/>
    <m/>
  </r>
  <r>
    <x v="40"/>
    <s v="48439"/>
    <s v="HANDLEY STEAM ELECTRIC STATION"/>
    <n v="4916711"/>
    <n v="29004713"/>
    <s v="3491_B_3"/>
    <x v="0"/>
    <x v="1"/>
    <n v="0.83960000000000001"/>
    <n v="0.85767260749999996"/>
    <n v="0.85767249820199998"/>
    <n v="-1.0929799998393719E-7"/>
    <m/>
  </r>
  <r>
    <x v="40"/>
    <s v="48439"/>
    <s v="HANDLEY STEAM ELECTRIC STATION"/>
    <n v="4916711"/>
    <n v="29005213"/>
    <s v="3491_B_5"/>
    <x v="0"/>
    <x v="0"/>
    <n v="14.211"/>
    <n v="13.892100585"/>
    <n v="13.892092144999999"/>
    <n v="-8.4400000002204933E-6"/>
    <m/>
  </r>
  <r>
    <x v="40"/>
    <s v="48439"/>
    <s v="HANDLEY STEAM ELECTRIC STATION"/>
    <n v="4916711"/>
    <n v="29005213"/>
    <s v="3491_B_5"/>
    <x v="0"/>
    <x v="1"/>
    <n v="0.59109999999999996"/>
    <n v="0.58891888449999996"/>
    <n v="0.58891900622100002"/>
    <n v="1.2172100005702902E-7"/>
    <m/>
  </r>
  <r>
    <x v="40"/>
    <s v="48439"/>
    <s v="HANDLEY STEAM ELECTRIC STATION"/>
    <n v="4916711"/>
    <n v="29005413"/>
    <s v="3491_B_4"/>
    <x v="0"/>
    <x v="0"/>
    <n v="17.434999999999899"/>
    <n v="16.80039258"/>
    <n v="16.80039492421"/>
    <n v="2.3442099994497312E-6"/>
    <m/>
  </r>
  <r>
    <x v="40"/>
    <s v="48439"/>
    <s v="HANDLEY STEAM ELECTRIC STATION"/>
    <n v="4916711"/>
    <n v="29005413"/>
    <s v="3491_B_4"/>
    <x v="0"/>
    <x v="1"/>
    <n v="0.64490000000000003"/>
    <n v="0.64125469950000002"/>
    <n v="0.64125501220009995"/>
    <n v="3.1270009992478975E-7"/>
    <m/>
  </r>
  <r>
    <x v="40"/>
    <s v="48449"/>
    <s v="MONTICELLO STEAM ELECTRIC STATION"/>
    <n v="4036111"/>
    <n v="34165213"/>
    <s v="6147_B_3"/>
    <x v="0"/>
    <x v="0"/>
    <n v="2881.25"/>
    <n v="2881.2485000000001"/>
    <n v="2881.2462752000001"/>
    <n v="-2.2248000000217871E-3"/>
    <m/>
  </r>
  <r>
    <x v="40"/>
    <s v="48449"/>
    <s v="MONTICELLO STEAM ELECTRIC STATION"/>
    <n v="4036111"/>
    <n v="34165213"/>
    <s v="6147_B_3"/>
    <x v="0"/>
    <x v="1"/>
    <n v="7407.4399999999896"/>
    <n v="7407.4485000000004"/>
    <n v="7407.4450700999896"/>
    <n v="-3.4299000108148903E-3"/>
    <m/>
  </r>
  <r>
    <x v="40"/>
    <s v="48449"/>
    <s v="MONTICELLO STEAM ELECTRIC STATION"/>
    <n v="4036111"/>
    <n v="34165313"/>
    <s v="6147_B_2"/>
    <x v="0"/>
    <x v="0"/>
    <n v="1526.05"/>
    <n v="1526.052375"/>
    <n v="1526.0500924999899"/>
    <n v="-2.2825000100965553E-3"/>
    <m/>
  </r>
  <r>
    <x v="40"/>
    <s v="48449"/>
    <s v="MONTICELLO STEAM ELECTRIC STATION"/>
    <n v="4036111"/>
    <n v="34165313"/>
    <s v="6147_B_2"/>
    <x v="0"/>
    <x v="1"/>
    <n v="8716.27"/>
    <n v="8716.2720000000008"/>
    <n v="8716.2656094999893"/>
    <n v="-6.3905000115482835E-3"/>
    <m/>
  </r>
  <r>
    <x v="40"/>
    <s v="48449"/>
    <s v="MONTICELLO STEAM ELECTRIC STATION"/>
    <n v="4036111"/>
    <n v="34165413"/>
    <s v="6147_B_1"/>
    <x v="0"/>
    <x v="0"/>
    <n v="1537.14"/>
    <n v="1537.138375"/>
    <n v="1537.1379260000001"/>
    <n v="-4.4899999988956552E-4"/>
    <m/>
  </r>
  <r>
    <x v="40"/>
    <s v="48449"/>
    <s v="MONTICELLO STEAM ELECTRIC STATION"/>
    <n v="4036111"/>
    <n v="34165413"/>
    <s v="6147_B_1"/>
    <x v="0"/>
    <x v="1"/>
    <n v="8834.5699999999906"/>
    <n v="8834.5869999999995"/>
    <n v="8834.5725440000006"/>
    <n v="-1.4455999998972402E-2"/>
    <m/>
  </r>
  <r>
    <x v="40"/>
    <s v="48449"/>
    <s v="WELSH POWER PLANT"/>
    <n v="4164411"/>
    <n v="33937013"/>
    <s v="6139_B_1"/>
    <x v="0"/>
    <x v="0"/>
    <n v="1966.5"/>
    <n v="1996.5027500000001"/>
    <n v="1996.5010834989901"/>
    <n v="-1.6665010100496147E-3"/>
    <m/>
  </r>
  <r>
    <x v="40"/>
    <s v="48449"/>
    <s v="WELSH POWER PLANT"/>
    <n v="4164411"/>
    <n v="33937013"/>
    <s v="6139_B_1"/>
    <x v="0"/>
    <x v="1"/>
    <n v="4861.1000000000004"/>
    <n v="4860.9870000000001"/>
    <n v="4860.9892604999995"/>
    <n v="2.2604999994655373E-3"/>
    <m/>
  </r>
  <r>
    <x v="40"/>
    <s v="48449"/>
    <s v="WELSH POWER PLANT"/>
    <n v="4164411"/>
    <n v="33937413"/>
    <s v="6139_B_2"/>
    <x v="0"/>
    <x v="0"/>
    <n v="473.7"/>
    <n v="473.62696875"/>
    <n v="473.62716549999902"/>
    <n v="1.9674999902008494E-4"/>
    <m/>
  </r>
  <r>
    <x v="40"/>
    <s v="48449"/>
    <s v="WELSH POWER PLANT"/>
    <n v="4164411"/>
    <n v="33937413"/>
    <s v="6139_B_2"/>
    <x v="0"/>
    <x v="1"/>
    <n v="1144.3"/>
    <n v="1144.324625"/>
    <n v="1144.3233809999999"/>
    <n v="-1.2440000000424334E-3"/>
    <m/>
  </r>
  <r>
    <x v="40"/>
    <s v="48449"/>
    <s v="WELSH POWER PLANT"/>
    <n v="4164411"/>
    <n v="33937713"/>
    <s v="6139_B_3"/>
    <x v="0"/>
    <x v="0"/>
    <n v="2359.6"/>
    <n v="2339.6505000000002"/>
    <n v="2339.6490264109898"/>
    <n v="-1.4735890104020655E-3"/>
    <m/>
  </r>
  <r>
    <x v="40"/>
    <s v="48449"/>
    <s v="WELSH POWER PLANT"/>
    <n v="4164411"/>
    <n v="33937713"/>
    <s v="6139_B_3"/>
    <x v="0"/>
    <x v="1"/>
    <n v="5041.6000000000004"/>
    <n v="5041.6369999999997"/>
    <n v="5041.63883299999"/>
    <n v="1.8329999902562122E-3"/>
    <m/>
  </r>
  <r>
    <x v="40"/>
    <s v="48453"/>
    <s v="DECKER CREEK POWER PLANT"/>
    <n v="5021711"/>
    <n v="28727313"/>
    <s v="3548_G_GT3"/>
    <x v="0"/>
    <x v="0"/>
    <n v="6.9469000000000003"/>
    <n v="32.431437500000001"/>
    <n v="32.431451160999998"/>
    <n v="1.3660999997000545E-5"/>
    <m/>
  </r>
  <r>
    <x v="40"/>
    <s v="48453"/>
    <s v="DECKER CREEK POWER PLANT"/>
    <n v="5021711"/>
    <n v="28727313"/>
    <s v="3548_G_GT3"/>
    <x v="0"/>
    <x v="1"/>
    <n v="9.1000000000000004E-3"/>
    <n v="2.6450037005E-2"/>
    <n v="2.6450000000000001E-2"/>
    <n v="-3.700499999828577E-8"/>
    <m/>
  </r>
  <r>
    <x v="40"/>
    <s v="48453"/>
    <s v="DECKER CREEK POWER PLANT"/>
    <n v="5021711"/>
    <n v="28727413"/>
    <s v="3548_G-GT2B"/>
    <x v="0"/>
    <x v="0"/>
    <n v="2.5714999999999999"/>
    <n v="12.763"/>
    <n v="12.76300032"/>
    <n v="3.1999999983156613E-7"/>
    <m/>
  </r>
  <r>
    <x v="40"/>
    <s v="48453"/>
    <s v="DECKER CREEK POWER PLANT"/>
    <n v="5021711"/>
    <n v="28727413"/>
    <s v="3548_G-GT2B"/>
    <x v="0"/>
    <x v="1"/>
    <n v="4.1000000000000003E-3"/>
    <n v="1.0450006485E-2"/>
    <n v="1.0449999999999999E-2"/>
    <n v="-6.4850000005417519E-9"/>
    <m/>
  </r>
  <r>
    <x v="40"/>
    <s v="48453"/>
    <s v="DECKER CREEK POWER PLANT"/>
    <n v="5021711"/>
    <n v="28727613"/>
    <s v="3548_B_2"/>
    <x v="0"/>
    <x v="0"/>
    <n v="129.1"/>
    <n v="128.0229531"/>
    <n v="128.022934899999"/>
    <n v="-1.8200000994283982E-5"/>
    <m/>
  </r>
  <r>
    <x v="40"/>
    <s v="48453"/>
    <s v="DECKER CREEK POWER PLANT"/>
    <n v="5021711"/>
    <n v="28727613"/>
    <s v="3548_B_2"/>
    <x v="0"/>
    <x v="1"/>
    <n v="1.7"/>
    <n v="1.374832031"/>
    <n v="1.3748322422999999"/>
    <n v="2.112999999415166E-7"/>
    <m/>
  </r>
  <r>
    <x v="40"/>
    <s v="48453"/>
    <s v="DECKER CREEK POWER PLANT"/>
    <n v="5021711"/>
    <n v="28727713"/>
    <s v="3548_B_1"/>
    <x v="0"/>
    <x v="0"/>
    <n v="161"/>
    <n v="161.00239060000001"/>
    <n v="161.002352621"/>
    <n v="-3.7979000012455799E-5"/>
    <m/>
  </r>
  <r>
    <x v="40"/>
    <s v="48453"/>
    <s v="DECKER CREEK POWER PLANT"/>
    <n v="5021711"/>
    <n v="28727713"/>
    <s v="3548_B_1"/>
    <x v="0"/>
    <x v="1"/>
    <n v="0.7"/>
    <n v="0.72959735100000001"/>
    <n v="0.72959853122999896"/>
    <n v="1.1802299989538412E-6"/>
    <m/>
  </r>
  <r>
    <x v="40"/>
    <s v="48453"/>
    <s v="DECKER CREEK POWER PLANT"/>
    <n v="5021711"/>
    <n v="28727913"/>
    <s v="3548_G_GT4B"/>
    <x v="0"/>
    <x v="0"/>
    <n v="7.1517999999999997"/>
    <n v="35.021234374999999"/>
    <n v="35.021250571000003"/>
    <n v="1.6196000004242705E-5"/>
    <m/>
  </r>
  <r>
    <x v="40"/>
    <s v="48453"/>
    <s v="DECKER CREEK POWER PLANT"/>
    <n v="5021711"/>
    <n v="28727913"/>
    <s v="3548_G_GT4B"/>
    <x v="0"/>
    <x v="1"/>
    <n v="1.6000000000000001E-3"/>
    <n v="2.8700042725E-2"/>
    <n v="2.8699999899999998E-2"/>
    <n v="-4.282500000105105E-8"/>
    <m/>
  </r>
  <r>
    <x v="40"/>
    <s v="48453"/>
    <s v="DECKER CREEK POWER PLANT"/>
    <n v="5021711"/>
    <n v="28728113"/>
    <s v="3548_G_GT4"/>
    <x v="0"/>
    <x v="0"/>
    <n v="6.9074"/>
    <n v="34.992988279999999"/>
    <n v="34.993000250999998"/>
    <n v="1.1970999999277865E-5"/>
    <m/>
  </r>
  <r>
    <x v="40"/>
    <s v="48453"/>
    <s v="DECKER CREEK POWER PLANT"/>
    <n v="5021711"/>
    <n v="28728113"/>
    <s v="3548_G_GT4"/>
    <x v="0"/>
    <x v="1"/>
    <n v="1.6000000000000001E-3"/>
    <n v="2.8600040435000001E-2"/>
    <n v="2.8599999899999999E-2"/>
    <n v="-4.0535000002395183E-8"/>
    <m/>
  </r>
  <r>
    <x v="40"/>
    <s v="48453"/>
    <s v="DECKER CREEK POWER PLANT"/>
    <n v="5021711"/>
    <n v="28728213"/>
    <s v="3548_G_GT3B"/>
    <x v="0"/>
    <x v="0"/>
    <n v="7.2962999999999898"/>
    <n v="32.224386719999998"/>
    <n v="32.224400029999899"/>
    <n v="1.3309999900457115E-5"/>
    <m/>
  </r>
  <r>
    <x v="40"/>
    <s v="48453"/>
    <s v="DECKER CREEK POWER PLANT"/>
    <n v="5021711"/>
    <n v="28728213"/>
    <s v="3548_G_GT3B"/>
    <x v="0"/>
    <x v="1"/>
    <n v="9.5999999999999992E-3"/>
    <n v="2.635003662E-2"/>
    <n v="2.6349999999999998E-2"/>
    <n v="-3.6620000001125197E-8"/>
    <m/>
  </r>
  <r>
    <x v="40"/>
    <s v="48453"/>
    <s v="DECKER CREEK POWER PLANT"/>
    <n v="5021711"/>
    <n v="28728313"/>
    <s v="3548_G_GT2"/>
    <x v="0"/>
    <x v="0"/>
    <n v="4.1268000000000002"/>
    <n v="19.34545117"/>
    <n v="19.34545"/>
    <n v="-1.1700000008829647E-6"/>
    <m/>
  </r>
  <r>
    <x v="40"/>
    <s v="48453"/>
    <s v="DECKER CREEK POWER PLANT"/>
    <n v="5021711"/>
    <n v="28728313"/>
    <s v="3548_G_GT2"/>
    <x v="0"/>
    <x v="1"/>
    <n v="6.4999999999999997E-3"/>
    <n v="1.605002594E-2"/>
    <n v="1.6049999999999998E-2"/>
    <n v="-2.5940000002167007E-8"/>
    <m/>
  </r>
  <r>
    <x v="40"/>
    <s v="48453"/>
    <s v="DECKER CREEK POWER PLANT"/>
    <n v="5021711"/>
    <n v="28729213"/>
    <s v="3548_G_GT1B"/>
    <x v="0"/>
    <x v="0"/>
    <n v="4.5998000000000001"/>
    <n v="26.117396485"/>
    <n v="26.117400021000002"/>
    <n v="3.5360000012474302E-6"/>
    <m/>
  </r>
  <r>
    <x v="40"/>
    <s v="48453"/>
    <s v="DECKER CREEK POWER PLANT"/>
    <n v="5021711"/>
    <n v="28729213"/>
    <s v="3548_G_GT1B"/>
    <x v="0"/>
    <x v="1"/>
    <n v="0.01"/>
    <n v="2.1350027085000001E-2"/>
    <n v="2.1350000000000001E-2"/>
    <n v="-2.7084999999760218E-8"/>
    <m/>
  </r>
  <r>
    <x v="40"/>
    <s v="48453"/>
    <s v="DECKER CREEK POWER PLANT"/>
    <n v="5021711"/>
    <n v="28729313"/>
    <s v="3548_G_GT1"/>
    <x v="0"/>
    <x v="0"/>
    <n v="4.3788"/>
    <n v="26.458001955"/>
    <n v="26.458000031000001"/>
    <n v="-1.9239999993203583E-6"/>
    <m/>
  </r>
  <r>
    <x v="40"/>
    <s v="48453"/>
    <s v="DECKER CREEK POWER PLANT"/>
    <n v="5021711"/>
    <n v="28729313"/>
    <s v="3548_G_GT1"/>
    <x v="0"/>
    <x v="1"/>
    <n v="9.4999999999999998E-3"/>
    <n v="2.1400026319999901E-2"/>
    <n v="2.1399999900000001E-2"/>
    <n v="-2.641999989963506E-8"/>
    <m/>
  </r>
  <r>
    <x v="40"/>
    <s v="48453"/>
    <s v="HAL C WEAVER POWER PLANT"/>
    <n v="4181711"/>
    <n v="33862313"/>
    <s v="50118_G_GEN8"/>
    <x v="1"/>
    <x v="0"/>
    <n v="374.63"/>
    <m/>
    <n v="375.65654400000102"/>
    <n v="1.0265440000010244"/>
    <m/>
  </r>
  <r>
    <x v="40"/>
    <s v="48453"/>
    <s v="HAL C WEAVER POWER PLANT"/>
    <n v="4181711"/>
    <n v="33862313"/>
    <s v="50118_G_GEN8"/>
    <x v="1"/>
    <x v="1"/>
    <n v="8.8599999999999998E-2"/>
    <m/>
    <n v="8.8842730199999498E-2"/>
    <n v="2.4273019999949963E-4"/>
    <m/>
  </r>
  <r>
    <x v="40"/>
    <s v="48453"/>
    <s v="HAL C WEAVER POWER PLANT"/>
    <n v="4181711"/>
    <n v="33862613"/>
    <s v="50118_G_GEN7"/>
    <x v="1"/>
    <x v="0"/>
    <n v="5.0880000000000001"/>
    <m/>
    <n v="5.1019411799999901"/>
    <n v="1.3941179999990005E-2"/>
    <m/>
  </r>
  <r>
    <x v="40"/>
    <s v="48453"/>
    <s v="HAL C WEAVER POWER PLANT"/>
    <n v="4181711"/>
    <n v="33862613"/>
    <s v="50118_G_GEN7"/>
    <x v="1"/>
    <x v="1"/>
    <n v="3.9199999999999999E-2"/>
    <m/>
    <n v="3.9307411799999699E-2"/>
    <n v="1.0741179999970013E-4"/>
    <m/>
  </r>
  <r>
    <x v="40"/>
    <s v="48453"/>
    <s v="HAL C WEAVER POWER PLANT"/>
    <n v="4181711"/>
    <n v="71521713"/>
    <s v="50118_G_GEN10"/>
    <x v="1"/>
    <x v="0"/>
    <n v="6.1398999999999999"/>
    <m/>
    <n v="6.1567238999999496"/>
    <n v="1.682389999994971E-2"/>
    <m/>
  </r>
  <r>
    <x v="40"/>
    <s v="48453"/>
    <s v="HAL C WEAVER POWER PLANT"/>
    <n v="4181711"/>
    <n v="71521713"/>
    <s v="50118_G_GEN10"/>
    <x v="1"/>
    <x v="1"/>
    <n v="0.16450000000000001"/>
    <m/>
    <n v="0.164950710000001"/>
    <n v="4.5071000000099226E-4"/>
    <m/>
  </r>
  <r>
    <x v="40"/>
    <s v="48453"/>
    <s v="HAL C WEAVER POWER PLANT"/>
    <n v="4181711"/>
    <n v="71521813"/>
    <s v="50118_G_GEN9"/>
    <x v="1"/>
    <x v="0"/>
    <n v="0.42709999999999998"/>
    <m/>
    <n v="0.42827014200000102"/>
    <n v="1.1701420000010399E-3"/>
    <m/>
  </r>
  <r>
    <x v="40"/>
    <s v="48453"/>
    <s v="HAL C WEAVER POWER PLANT"/>
    <n v="4181711"/>
    <n v="71521813"/>
    <s v="50118_G_GEN9"/>
    <x v="1"/>
    <x v="1"/>
    <n v="1.14E-2"/>
    <m/>
    <n v="1.143123408E-2"/>
    <n v="3.1234079999999456E-5"/>
    <m/>
  </r>
  <r>
    <x v="40"/>
    <s v="48453"/>
    <s v="SAND HILL ENERGY CENTER"/>
    <n v="9071611"/>
    <n v="57558813"/>
    <s v="7900_G_SH1"/>
    <x v="0"/>
    <x v="0"/>
    <n v="3.6"/>
    <n v="3.5710168455"/>
    <n v="3.5710105240999899"/>
    <n v="-6.3214000101119439E-6"/>
    <m/>
  </r>
  <r>
    <x v="40"/>
    <s v="48453"/>
    <s v="SAND HILL ENERGY CENTER"/>
    <n v="9071611"/>
    <n v="57558813"/>
    <s v="7900_G_SH1"/>
    <x v="0"/>
    <x v="1"/>
    <n v="0.1"/>
    <n v="0.136558959949999"/>
    <n v="0.13655900435000001"/>
    <n v="4.4400001009137213E-8"/>
    <m/>
  </r>
  <r>
    <x v="40"/>
    <s v="48453"/>
    <s v="SAND HILL ENERGY CENTER"/>
    <n v="9071611"/>
    <n v="57558913"/>
    <s v="7900_G_SH2"/>
    <x v="0"/>
    <x v="0"/>
    <n v="3.3929999999999998"/>
    <n v="3.4193850100000001"/>
    <n v="3.41940301899999"/>
    <n v="1.800899998993799E-5"/>
    <m/>
  </r>
  <r>
    <x v="40"/>
    <s v="48453"/>
    <s v="SAND HILL ENERGY CENTER"/>
    <n v="9071611"/>
    <n v="57558913"/>
    <s v="7900_G_SH2"/>
    <x v="0"/>
    <x v="1"/>
    <n v="0.1"/>
    <n v="0.13129248045"/>
    <n v="0.13129250194299999"/>
    <n v="2.1492999990879724E-8"/>
    <m/>
  </r>
  <r>
    <x v="40"/>
    <s v="48453"/>
    <s v="SAND HILL ENERGY CENTER"/>
    <n v="9071611"/>
    <n v="57559013"/>
    <s v="7900_G_SH3"/>
    <x v="0"/>
    <x v="0"/>
    <n v="4.4610000000000003"/>
    <n v="4.4778291015000002"/>
    <n v="4.4778536521000003"/>
    <n v="2.4550600000061706E-5"/>
    <m/>
  </r>
  <r>
    <x v="40"/>
    <s v="48453"/>
    <s v="SAND HILL ENERGY CENTER"/>
    <n v="9071611"/>
    <n v="57559013"/>
    <s v="7900_G_SH3"/>
    <x v="0"/>
    <x v="1"/>
    <n v="0.2"/>
    <n v="0.16673359679999999"/>
    <n v="0.16673350342000001"/>
    <n v="-9.3379999982490247E-8"/>
    <m/>
  </r>
  <r>
    <x v="40"/>
    <s v="48453"/>
    <s v="SAND HILL ENERGY CENTER"/>
    <n v="9071611"/>
    <n v="57559113"/>
    <s v="7900_G_SH4"/>
    <x v="0"/>
    <x v="0"/>
    <n v="3.4809999999999999"/>
    <n v="3.5354257809999998"/>
    <n v="3.5354114999899999"/>
    <n v="-1.4281009999894678E-5"/>
    <m/>
  </r>
  <r>
    <x v="40"/>
    <s v="48453"/>
    <s v="SAND HILL ENERGY CENTER"/>
    <n v="9071611"/>
    <n v="57559113"/>
    <s v="7900_G_SH4"/>
    <x v="0"/>
    <x v="1"/>
    <n v="0.1"/>
    <n v="0.13383105470000001"/>
    <n v="0.13383100354199901"/>
    <n v="-5.1158001002082898E-8"/>
    <m/>
  </r>
  <r>
    <x v="40"/>
    <s v="48453"/>
    <s v="SAND HILL ENERGY CENTER"/>
    <n v="9071611"/>
    <n v="57559513"/>
    <s v="7900_G_5C"/>
    <x v="0"/>
    <x v="0"/>
    <n v="68.534000000000006"/>
    <n v="68.5475469"/>
    <n v="68.547800719999898"/>
    <n v="2.5381999989804171E-4"/>
    <m/>
  </r>
  <r>
    <x v="40"/>
    <s v="48453"/>
    <s v="SAND HILL ENERGY CENTER"/>
    <n v="9071611"/>
    <n v="57559513"/>
    <s v="7900_G_5C"/>
    <x v="0"/>
    <x v="1"/>
    <n v="3.3"/>
    <n v="3.3467309570000001"/>
    <n v="3.3467330120999899"/>
    <n v="2.0550999897395172E-6"/>
    <m/>
  </r>
  <r>
    <x v="40"/>
    <s v="48453"/>
    <s v="SAND HILL ENERGY CENTER"/>
    <n v="9071611"/>
    <n v="92290713"/>
    <s v="7900_G_SH6"/>
    <x v="0"/>
    <x v="0"/>
    <n v="4.4000000000000004"/>
    <n v="4.3738623045000002"/>
    <n v="4.3738650520000002"/>
    <n v="2.7474999999554939E-6"/>
    <m/>
  </r>
  <r>
    <x v="40"/>
    <s v="48453"/>
    <s v="SAND HILL ENERGY CENTER"/>
    <n v="9071611"/>
    <n v="92290713"/>
    <s v="7900_G_SH6"/>
    <x v="0"/>
    <x v="1"/>
    <n v="0.1"/>
    <n v="0.14142480469999999"/>
    <n v="0.141424504511"/>
    <n v="-3.0018899999095794E-7"/>
    <m/>
  </r>
  <r>
    <x v="40"/>
    <s v="48453"/>
    <s v="SAND HILL ENERGY CENTER"/>
    <n v="9071611"/>
    <n v="92290813"/>
    <s v="7900_G_SH7"/>
    <x v="0"/>
    <x v="0"/>
    <n v="3.8719999999999999"/>
    <n v="3.912878906"/>
    <n v="3.9128800072000001"/>
    <n v="1.1012000000754085E-6"/>
    <m/>
  </r>
  <r>
    <x v="40"/>
    <s v="48453"/>
    <s v="SAND HILL ENERGY CENTER"/>
    <n v="9071611"/>
    <n v="92290813"/>
    <s v="7900_G_SH7"/>
    <x v="0"/>
    <x v="1"/>
    <n v="0.1"/>
    <n v="0.13523860169999999"/>
    <n v="0.135238503643"/>
    <n v="-9.8056999991991134E-8"/>
    <m/>
  </r>
  <r>
    <x v="40"/>
    <s v="48457"/>
    <s v="WOODVILLE RENEWABLE POWER PROJECT"/>
    <n v="16870811"/>
    <n v="112931013"/>
    <s v="58944_B_2771"/>
    <x v="1"/>
    <x v="0"/>
    <n v="10.738099999999999"/>
    <m/>
    <n v="10.7612504599999"/>
    <n v="2.3150459999900619E-2"/>
    <m/>
  </r>
  <r>
    <x v="40"/>
    <s v="48457"/>
    <s v="WOODVILLE RENEWABLE POWER PROJECT"/>
    <n v="16870811"/>
    <n v="112931013"/>
    <s v="58944_B_2771"/>
    <x v="1"/>
    <x v="1"/>
    <n v="0.18110000000000001"/>
    <m/>
    <n v="0.1814904306"/>
    <n v="3.904305999999913E-4"/>
    <m/>
  </r>
  <r>
    <x v="40"/>
    <s v="48469"/>
    <s v="SOUTH TEXAS ELECTRIC COOP"/>
    <n v="5863011"/>
    <n v="22230213"/>
    <s v="3631_G_4"/>
    <x v="1"/>
    <x v="0"/>
    <n v="2.0714999999999999"/>
    <m/>
    <n v="2.0746615586010999"/>
    <n v="3.1615586011000119E-3"/>
    <m/>
  </r>
  <r>
    <x v="40"/>
    <s v="48469"/>
    <s v="SOUTH TEXAS ELECTRIC COOP"/>
    <n v="5863011"/>
    <n v="22230213"/>
    <s v="3631_G_4"/>
    <x v="1"/>
    <x v="1"/>
    <n v="5.0000000000000001E-4"/>
    <m/>
    <n v="5.0076309106169897E-4"/>
    <n v="7.6309106169895891E-7"/>
    <m/>
  </r>
  <r>
    <x v="40"/>
    <s v="48469"/>
    <s v="SOUTH TEXAS ELECTRIC COOP"/>
    <n v="5863011"/>
    <n v="22230313"/>
    <s v="3631_G_5"/>
    <x v="1"/>
    <x v="0"/>
    <n v="2.0354000000000001"/>
    <m/>
    <n v="2.0385062815586998"/>
    <n v="3.1062815586997417E-3"/>
    <m/>
  </r>
  <r>
    <x v="40"/>
    <s v="48469"/>
    <s v="SOUTH TEXAS ELECTRIC COOP"/>
    <n v="5863011"/>
    <n v="22230313"/>
    <s v="3631_G_5"/>
    <x v="1"/>
    <x v="1"/>
    <n v="5.0000000000000001E-4"/>
    <m/>
    <n v="5.0076309106169897E-4"/>
    <n v="7.6309106169895891E-7"/>
    <m/>
  </r>
  <r>
    <x v="40"/>
    <s v="48469"/>
    <s v="SOUTH TEXAS ELECTRIC COOP"/>
    <n v="5863011"/>
    <n v="22230513"/>
    <s v="3631_G_2"/>
    <x v="1"/>
    <x v="0"/>
    <n v="2.6257000000000001"/>
    <m/>
    <n v="2.6263003029099901"/>
    <n v="6.0030290998991376E-4"/>
    <m/>
  </r>
  <r>
    <x v="40"/>
    <s v="48469"/>
    <s v="SOUTH TEXAS ELECTRIC COOP"/>
    <n v="5863011"/>
    <n v="22230513"/>
    <s v="3631_G_2"/>
    <x v="1"/>
    <x v="1"/>
    <n v="4.5999999999999999E-3"/>
    <m/>
    <n v="4.6010519008999997E-3"/>
    <n v="1.0519008999997428E-6"/>
    <m/>
  </r>
  <r>
    <x v="40"/>
    <s v="48469"/>
    <s v="SOUTH TEXAS ELECTRIC COOP"/>
    <n v="5863011"/>
    <n v="22230713"/>
    <s v="3631_G_1"/>
    <x v="1"/>
    <x v="0"/>
    <n v="2.6955"/>
    <m/>
    <n v="2.6961162172000002"/>
    <n v="6.1621720000015756E-4"/>
    <m/>
  </r>
  <r>
    <x v="40"/>
    <s v="48469"/>
    <s v="SOUTH TEXAS ELECTRIC COOP"/>
    <n v="5863011"/>
    <n v="22230713"/>
    <s v="3631_G_1"/>
    <x v="1"/>
    <x v="1"/>
    <n v="4.7999999999999996E-3"/>
    <m/>
    <n v="4.8010976875000003E-3"/>
    <n v="1.097687500000756E-6"/>
    <m/>
  </r>
  <r>
    <x v="40"/>
    <s v="48469"/>
    <s v="SOUTH TEXAS ELECTRIC COOP"/>
    <n v="5863011"/>
    <n v="71565913"/>
    <s v="3631_G_7"/>
    <x v="0"/>
    <x v="0"/>
    <n v="1.1697"/>
    <n v="0.97744396950000001"/>
    <n v="0.97744353009999896"/>
    <n v="-4.3940000105102683E-7"/>
    <m/>
  </r>
  <r>
    <x v="40"/>
    <s v="48469"/>
    <s v="SOUTH TEXAS ELECTRIC COOP"/>
    <n v="5863011"/>
    <n v="71565913"/>
    <s v="3631_G_7"/>
    <x v="0"/>
    <x v="1"/>
    <n v="2.76E-2"/>
    <n v="2.5855501175E-2"/>
    <n v="2.58555005099999E-2"/>
    <n v="-6.6500010012515709E-10"/>
    <m/>
  </r>
  <r>
    <x v="40"/>
    <s v="48469"/>
    <s v="SOUTH TEXAS ELECTRIC COOP"/>
    <n v="5863011"/>
    <n v="71566013"/>
    <s v="3631_G_8"/>
    <x v="0"/>
    <x v="0"/>
    <n v="6.2314999999999996"/>
    <n v="5.2234511699999997"/>
    <n v="5.2234526041999896"/>
    <n v="1.4341999898803692E-6"/>
    <m/>
  </r>
  <r>
    <x v="40"/>
    <s v="48469"/>
    <s v="SOUTH TEXAS ELECTRIC COOP"/>
    <n v="5863011"/>
    <n v="71566013"/>
    <s v="3631_G_8"/>
    <x v="0"/>
    <x v="1"/>
    <n v="0.2291"/>
    <n v="0.16228691100000001"/>
    <n v="0.16228701063000001"/>
    <n v="9.9630000000017205E-8"/>
    <m/>
  </r>
  <r>
    <x v="40"/>
    <s v="48469"/>
    <s v="SOUTH TEXAS ELECTRIC COOP"/>
    <n v="5863011"/>
    <n v="71566113"/>
    <s v="3631_G_9"/>
    <x v="0"/>
    <x v="0"/>
    <n v="5.7564000000000002"/>
    <n v="4.7006245115"/>
    <n v="4.7006291821000001"/>
    <n v="4.6706000000895642E-6"/>
    <m/>
  </r>
  <r>
    <x v="40"/>
    <s v="48469"/>
    <s v="SOUTH TEXAS ELECTRIC COOP"/>
    <n v="5863011"/>
    <n v="71566113"/>
    <s v="3631_G_9"/>
    <x v="0"/>
    <x v="1"/>
    <n v="0.20860000000000001"/>
    <n v="0.147267272949999"/>
    <n v="0.14726731492"/>
    <n v="4.1970001002367141E-8"/>
    <m/>
  </r>
  <r>
    <x v="40"/>
    <s v="48469"/>
    <s v="VICTORIA POWER PLANT"/>
    <n v="6497211"/>
    <n v="71675313"/>
    <s v="3443_G_7"/>
    <x v="0"/>
    <x v="0"/>
    <n v="46.6"/>
    <n v="46.636992189999901"/>
    <n v="46.636937500000002"/>
    <n v="-5.468999989943768E-5"/>
    <m/>
  </r>
  <r>
    <x v="40"/>
    <s v="48469"/>
    <s v="VICTORIA POWER PLANT"/>
    <n v="6497211"/>
    <n v="71675313"/>
    <s v="3443_G_7"/>
    <x v="0"/>
    <x v="1"/>
    <n v="1.5242"/>
    <n v="1.5242677"/>
    <n v="1.5242675289999901"/>
    <n v="-1.7100000992975595E-7"/>
    <m/>
  </r>
  <r>
    <x v="40"/>
    <s v="48469"/>
    <s v="VICTORIA SITE"/>
    <n v="5679711"/>
    <n v="22078613"/>
    <s v="10790_G_GEN1"/>
    <x v="1"/>
    <x v="0"/>
    <n v="78.461100000000002"/>
    <m/>
    <n v="78.676055400000095"/>
    <n v="0.21495540000009328"/>
    <m/>
  </r>
  <r>
    <x v="40"/>
    <s v="48469"/>
    <s v="VICTORIA SITE"/>
    <n v="5679711"/>
    <n v="22078613"/>
    <s v="10790_G_GEN1"/>
    <x v="1"/>
    <x v="1"/>
    <n v="1.8806"/>
    <m/>
    <n v="1.8857524139999799"/>
    <n v="5.152413999979899E-3"/>
    <m/>
  </r>
  <r>
    <x v="40"/>
    <s v="48475"/>
    <s v="PERMIAN BASIN STEAM ELECTRIC STATION"/>
    <n v="8515911"/>
    <n v="954213"/>
    <s v="3494_G_CT5"/>
    <x v="0"/>
    <x v="0"/>
    <n v="2.1579999999999999"/>
    <n v="2.1569011229999999"/>
    <n v="2.1569009910000001"/>
    <n v="-1.3199999981949873E-7"/>
    <m/>
  </r>
  <r>
    <x v="40"/>
    <s v="48475"/>
    <s v="PERMIAN BASIN STEAM ELECTRIC STATION"/>
    <n v="8515911"/>
    <n v="954213"/>
    <s v="3494_G_CT5"/>
    <x v="0"/>
    <x v="1"/>
    <n v="0.14899999999999999"/>
    <n v="0.14979901125"/>
    <n v="0.149799000099999"/>
    <n v="-1.1150001005821863E-8"/>
    <m/>
  </r>
  <r>
    <x v="40"/>
    <s v="48475"/>
    <s v="PERMIAN BASIN STEAM ELECTRIC STATION"/>
    <n v="8515911"/>
    <n v="954313"/>
    <s v="3494_G_CT4"/>
    <x v="0"/>
    <x v="0"/>
    <n v="3.2410000000000001"/>
    <n v="3.2396013184999899"/>
    <n v="3.2396005099999901"/>
    <n v="-8.0849999983811927E-7"/>
    <m/>
  </r>
  <r>
    <x v="40"/>
    <s v="48475"/>
    <s v="PERMIAN BASIN STEAM ELECTRIC STATION"/>
    <n v="8515911"/>
    <n v="954313"/>
    <s v="3494_G_CT4"/>
    <x v="0"/>
    <x v="1"/>
    <n v="0.16200000000000001"/>
    <n v="0.16248098755000001"/>
    <n v="0.16248102041999901"/>
    <n v="3.2869999000428862E-8"/>
    <m/>
  </r>
  <r>
    <x v="40"/>
    <s v="48475"/>
    <s v="PERMIAN BASIN STEAM ELECTRIC STATION"/>
    <n v="8515911"/>
    <n v="954413"/>
    <s v="3494_G_CT3"/>
    <x v="0"/>
    <x v="0"/>
    <n v="7.0359999999999996"/>
    <n v="7.0353227550000002"/>
    <n v="7.0353229840999898"/>
    <n v="2.2909998964593115E-7"/>
    <m/>
  </r>
  <r>
    <x v="40"/>
    <s v="48475"/>
    <s v="PERMIAN BASIN STEAM ELECTRIC STATION"/>
    <n v="8515911"/>
    <n v="954413"/>
    <s v="3494_G_CT3"/>
    <x v="0"/>
    <x v="1"/>
    <n v="0.109"/>
    <n v="0.1093815155"/>
    <n v="0.10938151192999999"/>
    <n v="-3.5700000039495805E-9"/>
    <m/>
  </r>
  <r>
    <x v="40"/>
    <s v="48475"/>
    <s v="PERMIAN BASIN STEAM ELECTRIC STATION"/>
    <n v="8515911"/>
    <n v="954513"/>
    <s v="3494_G_CT2"/>
    <x v="0"/>
    <x v="0"/>
    <n v="7.7690000000000001"/>
    <n v="7.7679057599999997"/>
    <n v="7.7679081211999996"/>
    <n v="2.3611999999673117E-6"/>
    <m/>
  </r>
  <r>
    <x v="40"/>
    <s v="48475"/>
    <s v="PERMIAN BASIN STEAM ELECTRIC STATION"/>
    <n v="8515911"/>
    <n v="954513"/>
    <s v="3494_G_CT2"/>
    <x v="0"/>
    <x v="1"/>
    <n v="0.16700000000000001"/>
    <n v="0.16694607544999901"/>
    <n v="0.16694601143099999"/>
    <n v="-6.4018999018644607E-8"/>
    <m/>
  </r>
  <r>
    <x v="40"/>
    <s v="48475"/>
    <s v="PERMIAN BASIN STEAM ELECTRIC STATION"/>
    <n v="8515911"/>
    <n v="955213"/>
    <s v="3494_G_CT1"/>
    <x v="0"/>
    <x v="0"/>
    <n v="2.8620000000000001"/>
    <n v="2.8621696774999998"/>
    <n v="2.8621695300000001"/>
    <n v="-1.4749999976970685E-7"/>
    <m/>
  </r>
  <r>
    <x v="40"/>
    <s v="48475"/>
    <s v="PERMIAN BASIN STEAM ELECTRIC STATION"/>
    <n v="8515911"/>
    <n v="955213"/>
    <s v="3494_G_CT1"/>
    <x v="0"/>
    <x v="1"/>
    <n v="0.22900000000000001"/>
    <n v="0.22932447815000001"/>
    <n v="0.22932451131999901"/>
    <n v="3.3169998997495398E-8"/>
    <m/>
  </r>
  <r>
    <x v="40"/>
    <s v="48479"/>
    <s v="LAREDO POWER STATION"/>
    <n v="5023911"/>
    <n v="71575913"/>
    <s v="3439_G_4"/>
    <x v="0"/>
    <x v="0"/>
    <n v="7.4299999999999899"/>
    <n v="7.4347060549999897"/>
    <n v="7.4347002361000003"/>
    <n v="-5.8188999894071003E-6"/>
    <m/>
  </r>
  <r>
    <x v="40"/>
    <s v="48479"/>
    <s v="LAREDO POWER STATION"/>
    <n v="5023911"/>
    <n v="71575913"/>
    <s v="3439_G_4"/>
    <x v="0"/>
    <x v="1"/>
    <n v="0.44"/>
    <n v="0.43951657104999903"/>
    <n v="0.43951600520999901"/>
    <n v="-5.6584000002191104E-7"/>
    <m/>
  </r>
  <r>
    <x v="40"/>
    <s v="48479"/>
    <s v="LAREDO POWER STATION"/>
    <n v="5023911"/>
    <n v="71576013"/>
    <s v="3439_G_5"/>
    <x v="0"/>
    <x v="0"/>
    <n v="4.5599999999999996"/>
    <n v="4.5634321289999997"/>
    <n v="4.5634370152099901"/>
    <n v="4.8862099903956846E-6"/>
    <m/>
  </r>
  <r>
    <x v="40"/>
    <s v="48479"/>
    <s v="LAREDO POWER STATION"/>
    <n v="5023911"/>
    <n v="71576013"/>
    <s v="3439_G_5"/>
    <x v="0"/>
    <x v="1"/>
    <n v="0.28000000000000003"/>
    <n v="0.28099523924999997"/>
    <n v="0.28099500151099899"/>
    <n v="-2.3773900098555956E-7"/>
    <m/>
  </r>
  <r>
    <x v="40"/>
    <s v="48481"/>
    <s v="COLORADO BEND I"/>
    <n v="13392711"/>
    <n v="71581513"/>
    <s v="56350_G_CT1A"/>
    <x v="0"/>
    <x v="0"/>
    <n v="31.082000000000001"/>
    <n v="30.166359374999999"/>
    <n v="30.166217249999999"/>
    <n v="-1.4212499999999295E-4"/>
    <m/>
  </r>
  <r>
    <x v="40"/>
    <s v="48481"/>
    <s v="COLORADO BEND I"/>
    <n v="13392711"/>
    <n v="71581513"/>
    <s v="56350_G_CT1A"/>
    <x v="0"/>
    <x v="1"/>
    <n v="1.3474999999999999"/>
    <n v="1.3475971680000001"/>
    <n v="1.3476005259999999"/>
    <n v="3.3579999998423204E-6"/>
    <m/>
  </r>
  <r>
    <x v="40"/>
    <s v="48481"/>
    <s v="COLORADO BEND I"/>
    <n v="13392711"/>
    <n v="71581613"/>
    <s v="56350_G_CT1B"/>
    <x v="0"/>
    <x v="0"/>
    <n v="32.805"/>
    <n v="32.099277344999997"/>
    <n v="32.099203410999898"/>
    <n v="-7.3934000099029618E-5"/>
    <m/>
  </r>
  <r>
    <x v="40"/>
    <s v="48481"/>
    <s v="COLORADO BEND I"/>
    <n v="13392711"/>
    <n v="71581613"/>
    <s v="56350_G_CT1B"/>
    <x v="0"/>
    <x v="1"/>
    <n v="1.3621000000000001"/>
    <n v="1.362239258"/>
    <n v="1.3622360455"/>
    <n v="-3.2125000000160497E-6"/>
    <m/>
  </r>
  <r>
    <x v="40"/>
    <s v="48481"/>
    <s v="COLORADO BEND I"/>
    <n v="13392711"/>
    <n v="71581813"/>
    <s v="56350_G_CT2A"/>
    <x v="0"/>
    <x v="0"/>
    <n v="34.774000000000001"/>
    <n v="34.835695309999998"/>
    <n v="34.835862169999999"/>
    <n v="1.6686000000021295E-4"/>
    <m/>
  </r>
  <r>
    <x v="40"/>
    <s v="48481"/>
    <s v="COLORADO BEND I"/>
    <n v="13392711"/>
    <n v="71581813"/>
    <s v="56350_G_CT2A"/>
    <x v="0"/>
    <x v="1"/>
    <n v="1.5094000000000001"/>
    <n v="1.5096168215000001"/>
    <n v="1.5096126251999999"/>
    <n v="-4.1963000001477013E-6"/>
    <m/>
  </r>
  <r>
    <x v="40"/>
    <s v="48481"/>
    <s v="COLORADO BEND I"/>
    <n v="13392711"/>
    <n v="71581913"/>
    <s v="56350_G_CT2B"/>
    <x v="0"/>
    <x v="0"/>
    <n v="34.058999999999997"/>
    <n v="33.957660154999999"/>
    <n v="33.957756850999999"/>
    <n v="9.6695999999951709E-5"/>
    <m/>
  </r>
  <r>
    <x v="40"/>
    <s v="48481"/>
    <s v="COLORADO BEND I"/>
    <n v="13392711"/>
    <n v="71581913"/>
    <s v="56350_G_CT2B"/>
    <x v="0"/>
    <x v="1"/>
    <n v="1.4865999999999999"/>
    <n v="1.4867178955"/>
    <n v="1.48671712529999"/>
    <n v="-7.7020000999183935E-7"/>
    <m/>
  </r>
  <r>
    <x v="40"/>
    <s v="48481"/>
    <s v="WHARTON COUNTY GENERATION FACILITY"/>
    <n v="8516011"/>
    <n v="953713"/>
    <s v="50137_G_GEN1"/>
    <x v="0"/>
    <x v="0"/>
    <n v="27.367899999999999"/>
    <n v="14.166725585"/>
    <n v="14.1667253199999"/>
    <n v="-2.6500010008589925E-7"/>
    <m/>
  </r>
  <r>
    <x v="40"/>
    <s v="48481"/>
    <s v="WHARTON COUNTY GENERATION FACILITY"/>
    <n v="8516011"/>
    <n v="953713"/>
    <s v="50137_G_GEN1"/>
    <x v="0"/>
    <x v="1"/>
    <n v="3.8399999999999997E-2"/>
    <n v="3.7829227449999898E-2"/>
    <n v="3.7829220901000001E-2"/>
    <n v="-6.5489998979373354E-9"/>
    <m/>
  </r>
  <r>
    <x v="40"/>
    <s v="48485"/>
    <s v="WF COGENERATION PLANT"/>
    <n v="5127311"/>
    <n v="25206113"/>
    <s v="50127_G_GTC"/>
    <x v="1"/>
    <x v="0"/>
    <n v="2.8755000000000002"/>
    <m/>
    <n v="2.8761574562999899"/>
    <n v="6.5745629998970045E-4"/>
    <m/>
  </r>
  <r>
    <x v="40"/>
    <s v="48485"/>
    <s v="WF COGENERATION PLANT"/>
    <n v="5127311"/>
    <n v="25206113"/>
    <s v="50127_G_GTC"/>
    <x v="1"/>
    <x v="1"/>
    <n v="7.9000000000000008E-3"/>
    <m/>
    <n v="7.9018059149999903E-3"/>
    <n v="1.8059149999895274E-6"/>
    <m/>
  </r>
  <r>
    <x v="40"/>
    <s v="48485"/>
    <s v="WF COGENERATION PLANT"/>
    <n v="5127311"/>
    <n v="25206213"/>
    <s v="50127_G_GTB"/>
    <x v="1"/>
    <x v="0"/>
    <n v="3.4458000000000002"/>
    <m/>
    <n v="3.4465879478999999"/>
    <n v="7.8794789999969694E-4"/>
    <m/>
  </r>
  <r>
    <x v="40"/>
    <s v="48485"/>
    <s v="WF COGENERATION PLANT"/>
    <n v="5127311"/>
    <n v="25206213"/>
    <s v="50127_G_GTB"/>
    <x v="1"/>
    <x v="1"/>
    <n v="8.9999999999999906E-3"/>
    <m/>
    <n v="9.0020574610999993E-3"/>
    <n v="2.0574611000086229E-6"/>
    <m/>
  </r>
  <r>
    <x v="40"/>
    <s v="48485"/>
    <s v="WF COGENERATION PLANT"/>
    <n v="5127311"/>
    <n v="25206313"/>
    <s v="50127_G_GTA"/>
    <x v="1"/>
    <x v="0"/>
    <n v="3.1238000000000001"/>
    <m/>
    <n v="3.1245142505999901"/>
    <n v="7.1425059998997398E-4"/>
    <m/>
  </r>
  <r>
    <x v="40"/>
    <s v="48485"/>
    <s v="WF COGENERATION PLANT"/>
    <n v="5127311"/>
    <n v="25206313"/>
    <s v="50127_G_GTA"/>
    <x v="1"/>
    <x v="1"/>
    <n v="8.8999999999999999E-3"/>
    <m/>
    <n v="8.9020348302000004E-3"/>
    <n v="2.0348302000004759E-6"/>
    <m/>
  </r>
  <r>
    <x v="40"/>
    <s v="48487"/>
    <s v="OKLAUNION POWER STATION"/>
    <n v="7927311"/>
    <n v="2546713"/>
    <s v="127_B_1"/>
    <x v="0"/>
    <x v="0"/>
    <n v="4434.7"/>
    <n v="4434.7285000000002"/>
    <n v="4434.7355470999901"/>
    <n v="7.0470999899043818E-3"/>
    <m/>
  </r>
  <r>
    <x v="40"/>
    <s v="48487"/>
    <s v="OKLAUNION POWER STATION"/>
    <n v="7927311"/>
    <n v="2546713"/>
    <s v="127_B_1"/>
    <x v="0"/>
    <x v="1"/>
    <n v="1529.8"/>
    <n v="1529.1165000000001"/>
    <n v="1529.1147876999901"/>
    <n v="-1.7123000100127683E-3"/>
    <m/>
  </r>
  <r>
    <x v="40"/>
    <s v="48497"/>
    <s v="WISE CO POWER PLANT"/>
    <n v="9051811"/>
    <n v="57567513"/>
    <s v="55320_G_GT1"/>
    <x v="0"/>
    <x v="0"/>
    <n v="92.013599999999997"/>
    <n v="99.985921899999994"/>
    <n v="99.985752599999998"/>
    <n v="-1.6929999999604206E-4"/>
    <m/>
  </r>
  <r>
    <x v="40"/>
    <s v="48497"/>
    <s v="WISE CO POWER PLANT"/>
    <n v="9051811"/>
    <n v="57567513"/>
    <s v="55320_G_GT1"/>
    <x v="0"/>
    <x v="1"/>
    <n v="3.0089999999999999"/>
    <n v="3.0100231934999999"/>
    <n v="3.01001800099999"/>
    <n v="-5.1925000099650731E-6"/>
    <m/>
  </r>
  <r>
    <x v="40"/>
    <s v="48497"/>
    <s v="WISE CO POWER PLANT"/>
    <n v="9051811"/>
    <n v="57567613"/>
    <s v="55320_G_GT2"/>
    <x v="0"/>
    <x v="0"/>
    <n v="79.702699999999894"/>
    <n v="78.6381406"/>
    <n v="78.638304219999995"/>
    <n v="1.6361999999503496E-4"/>
    <m/>
  </r>
  <r>
    <x v="40"/>
    <s v="48497"/>
    <s v="WISE CO POWER PLANT"/>
    <n v="9051811"/>
    <n v="57567613"/>
    <s v="55320_G_GT2"/>
    <x v="0"/>
    <x v="1"/>
    <n v="2.6579999999999999"/>
    <n v="2.6582202149999898"/>
    <n v="2.6582155060099901"/>
    <n v="-4.7089899997132534E-6"/>
    <m/>
  </r>
  <r>
    <x v="40"/>
    <s v="48501"/>
    <s v="MUSTANG ELECTRIC STATION"/>
    <n v="5129311"/>
    <n v="110129013"/>
    <s v="56326_G_GEN1"/>
    <x v="0"/>
    <x v="0"/>
    <n v="22.6"/>
    <n v="22.55258594"/>
    <n v="22.552559429999999"/>
    <n v="-2.6510000001422895E-5"/>
    <m/>
  </r>
  <r>
    <x v="40"/>
    <s v="48501"/>
    <s v="MUSTANG ELECTRIC STATION"/>
    <n v="5129311"/>
    <n v="110129013"/>
    <s v="56326_G_GEN1"/>
    <x v="0"/>
    <x v="1"/>
    <n v="0.4"/>
    <n v="0.45728161619999902"/>
    <n v="0.45728151621000002"/>
    <n v="-9.9989999002847441E-8"/>
    <m/>
  </r>
  <r>
    <x v="40"/>
    <s v="48501"/>
    <s v="MUSTANG ELECTRIC STATION"/>
    <n v="5129311"/>
    <n v="110129113"/>
    <s v="56326_G_GEN2"/>
    <x v="0"/>
    <x v="0"/>
    <n v="19.2"/>
    <n v="19.178677735000001"/>
    <n v="19.178663281999999"/>
    <n v="-1.4453000002134786E-5"/>
    <m/>
  </r>
  <r>
    <x v="40"/>
    <s v="48501"/>
    <s v="MUSTANG ELECTRIC STATION"/>
    <n v="5129311"/>
    <n v="110129113"/>
    <s v="56326_G_GEN2"/>
    <x v="0"/>
    <x v="1"/>
    <n v="0.4"/>
    <n v="0.44318710324999899"/>
    <n v="0.44318701659999998"/>
    <n v="-8.6649999009313916E-8"/>
    <m/>
  </r>
  <r>
    <x v="40"/>
    <s v="48501"/>
    <s v="MUSTANG ELECTRIC STATION"/>
    <n v="5129311"/>
    <n v="110129213"/>
    <s v="56326_G_GEN3"/>
    <x v="0"/>
    <x v="0"/>
    <n v="12"/>
    <n v="12.040873045"/>
    <n v="12.04087114"/>
    <n v="-1.904999999524648E-6"/>
    <m/>
  </r>
  <r>
    <x v="40"/>
    <s v="48501"/>
    <s v="MUSTANG ELECTRIC STATION"/>
    <n v="5129311"/>
    <n v="110129213"/>
    <s v="56326_G_GEN3"/>
    <x v="0"/>
    <x v="1"/>
    <n v="0.2"/>
    <n v="0.2280048523"/>
    <n v="0.22800500309999899"/>
    <n v="1.507999989880382E-7"/>
    <m/>
  </r>
  <r>
    <x v="40"/>
    <s v="48501"/>
    <s v="MUSTANG ELECTRIC STATION"/>
    <n v="5129311"/>
    <n v="25190413"/>
    <s v="55065_G_GEN1"/>
    <x v="0"/>
    <x v="0"/>
    <n v="168.6"/>
    <n v="167.32028124999999"/>
    <n v="167.320440029499"/>
    <n v="1.5877949900300337E-4"/>
    <m/>
  </r>
  <r>
    <x v="40"/>
    <s v="48501"/>
    <s v="MUSTANG ELECTRIC STATION"/>
    <n v="5129311"/>
    <n v="25190413"/>
    <s v="55065_G_GEN1"/>
    <x v="0"/>
    <x v="1"/>
    <n v="2.7"/>
    <n v="2.570001709"/>
    <n v="2.5699986310790002"/>
    <n v="-3.0779209998499368E-6"/>
    <m/>
  </r>
  <r>
    <x v="40"/>
    <s v="48501"/>
    <s v="MUSTANG ELECTRIC STATION"/>
    <n v="5129311"/>
    <n v="25190513"/>
    <s v="55065_G_GEN2"/>
    <x v="0"/>
    <x v="0"/>
    <n v="141.9"/>
    <n v="141.79651559999999"/>
    <n v="141.79638547499999"/>
    <n v="-1.3012499999831562E-4"/>
    <m/>
  </r>
  <r>
    <x v="40"/>
    <s v="48501"/>
    <s v="MUSTANG ELECTRIC STATION"/>
    <n v="5129311"/>
    <n v="25190513"/>
    <s v="55065_G_GEN2"/>
    <x v="0"/>
    <x v="1"/>
    <n v="2.2999999999999998"/>
    <n v="2.3157226559999899"/>
    <n v="2.31572165053"/>
    <n v="-1.0054699899342268E-6"/>
    <m/>
  </r>
  <r>
    <x v="40"/>
    <s v="48503"/>
    <s v="GRAHAM STEAM ELECTRIC STATION"/>
    <n v="8532511"/>
    <n v="942913"/>
    <s v="3490_B_2"/>
    <x v="0"/>
    <x v="0"/>
    <n v="104.809"/>
    <n v="104.44490625"/>
    <n v="104.4448824"/>
    <n v="-2.385000000515447E-5"/>
    <m/>
  </r>
  <r>
    <x v="40"/>
    <s v="48503"/>
    <s v="GRAHAM STEAM ELECTRIC STATION"/>
    <n v="8532511"/>
    <n v="942913"/>
    <s v="3490_B_2"/>
    <x v="0"/>
    <x v="1"/>
    <n v="0.27600000000000002"/>
    <n v="0.27636511229999999"/>
    <n v="0.27636501360999899"/>
    <n v="-9.8690001004708705E-8"/>
    <m/>
  </r>
  <r>
    <x v="40"/>
    <s v="48503"/>
    <s v="GRAHAM STEAM ELECTRIC STATION"/>
    <n v="8532511"/>
    <n v="943013"/>
    <s v="3490_B_1"/>
    <x v="0"/>
    <x v="0"/>
    <n v="58.457000000000001"/>
    <n v="58.455773450000002"/>
    <n v="58.455794207799997"/>
    <n v="2.0757799994441939E-5"/>
    <m/>
  </r>
  <r>
    <x v="40"/>
    <s v="48503"/>
    <s v="GRAHAM STEAM ELECTRIC STATION"/>
    <n v="8532511"/>
    <n v="943013"/>
    <s v="3490_B_1"/>
    <x v="0"/>
    <x v="1"/>
    <n v="0.14899999999999899"/>
    <n v="0.14921244809999901"/>
    <n v="0.14921250059999999"/>
    <n v="5.2500000985444828E-8"/>
    <m/>
  </r>
  <r>
    <x v="41"/>
    <s v="49007"/>
    <s v="Sunnyside Cogeneration Associates- Sunnyside Cogeneration Facility"/>
    <n v="5066411"/>
    <n v="25975713"/>
    <s v="50951_B_1"/>
    <x v="0"/>
    <x v="0"/>
    <n v="436.22953999999999"/>
    <m/>
    <n v="436.22950076478998"/>
    <n v="-3.9235210010701849E-5"/>
    <m/>
  </r>
  <r>
    <x v="41"/>
    <s v="49007"/>
    <s v="Sunnyside Cogeneration Associates- Sunnyside Cogeneration Facility"/>
    <n v="5066411"/>
    <n v="25975713"/>
    <s v="50951_B_1"/>
    <x v="0"/>
    <x v="1"/>
    <n v="460.19457999999997"/>
    <m/>
    <n v="460.19465153888899"/>
    <n v="7.15388890171198E-5"/>
    <m/>
  </r>
  <r>
    <x v="41"/>
    <s v="49011"/>
    <s v="Bountiful City Light and Power- Power Plant"/>
    <n v="5067311"/>
    <n v="25964613"/>
    <s v="3665_G_IC8"/>
    <x v="1"/>
    <x v="0"/>
    <n v="0.3241"/>
    <m/>
    <n v="0.3241613184769"/>
    <n v="6.1318476899996366E-5"/>
    <m/>
  </r>
  <r>
    <x v="41"/>
    <s v="49011"/>
    <s v="Bountiful City Light and Power- Power Plant"/>
    <n v="5067311"/>
    <n v="25964613"/>
    <s v="3665_G_IC8"/>
    <x v="1"/>
    <x v="1"/>
    <n v="8.5000000000000006E-3"/>
    <m/>
    <n v="8.5016089578439907E-3"/>
    <n v="1.6089578439900526E-6"/>
    <m/>
  </r>
  <r>
    <x v="41"/>
    <s v="49011"/>
    <s v="Bountiful City Light and Power- Power Plant"/>
    <n v="5067311"/>
    <n v="25964713"/>
    <s v="3665_G_1A"/>
    <x v="1"/>
    <x v="0"/>
    <n v="0"/>
    <m/>
    <m/>
    <n v="0"/>
    <m/>
  </r>
  <r>
    <x v="41"/>
    <s v="49011"/>
    <s v="Bountiful City Light and Power- Power Plant"/>
    <n v="5067311"/>
    <n v="25964713"/>
    <s v="3665_G_1A"/>
    <x v="1"/>
    <x v="1"/>
    <n v="0"/>
    <m/>
    <m/>
    <n v="0"/>
    <m/>
  </r>
  <r>
    <x v="41"/>
    <s v="49011"/>
    <s v="Bountiful City Light and Power- Power Plant"/>
    <n v="5067311"/>
    <n v="25964813"/>
    <s v="3665_G_6"/>
    <x v="1"/>
    <x v="0"/>
    <n v="0"/>
    <m/>
    <m/>
    <n v="0"/>
    <m/>
  </r>
  <r>
    <x v="41"/>
    <s v="49011"/>
    <s v="Bountiful City Light and Power- Power Plant"/>
    <n v="5067311"/>
    <n v="25964813"/>
    <s v="3665_G_6"/>
    <x v="1"/>
    <x v="1"/>
    <n v="0"/>
    <m/>
    <m/>
    <n v="0"/>
    <m/>
  </r>
  <r>
    <x v="41"/>
    <s v="49011"/>
    <s v="Bountiful City Light and Power- Power Plant"/>
    <n v="5067311"/>
    <n v="25964913"/>
    <s v="3665_G_2"/>
    <x v="1"/>
    <x v="0"/>
    <n v="0"/>
    <m/>
    <m/>
    <n v="0"/>
    <m/>
  </r>
  <r>
    <x v="41"/>
    <s v="49011"/>
    <s v="Bountiful City Light and Power- Power Plant"/>
    <n v="5067311"/>
    <n v="25964913"/>
    <s v="3665_G_2"/>
    <x v="1"/>
    <x v="1"/>
    <n v="0"/>
    <m/>
    <m/>
    <n v="0"/>
    <m/>
  </r>
  <r>
    <x v="41"/>
    <s v="49011"/>
    <s v="Bountiful City Light and Power- Power Plant"/>
    <n v="5067311"/>
    <n v="25965013"/>
    <s v="3665_G_3"/>
    <x v="1"/>
    <x v="0"/>
    <n v="0"/>
    <m/>
    <m/>
    <n v="0"/>
    <m/>
  </r>
  <r>
    <x v="41"/>
    <s v="49011"/>
    <s v="Bountiful City Light and Power- Power Plant"/>
    <n v="5067311"/>
    <n v="25965013"/>
    <s v="3665_G_3"/>
    <x v="1"/>
    <x v="1"/>
    <n v="0"/>
    <m/>
    <m/>
    <n v="0"/>
    <m/>
  </r>
  <r>
    <x v="41"/>
    <s v="49011"/>
    <s v="Bountiful City Light and Power- Power Plant"/>
    <n v="5067311"/>
    <n v="25965113"/>
    <s v="3665_G_4"/>
    <x v="1"/>
    <x v="0"/>
    <n v="0"/>
    <m/>
    <m/>
    <n v="0"/>
    <m/>
  </r>
  <r>
    <x v="41"/>
    <s v="49011"/>
    <s v="Bountiful City Light and Power- Power Plant"/>
    <n v="5067311"/>
    <n v="25965113"/>
    <s v="3665_G_4"/>
    <x v="1"/>
    <x v="1"/>
    <n v="0"/>
    <m/>
    <m/>
    <n v="0"/>
    <m/>
  </r>
  <r>
    <x v="41"/>
    <s v="49011"/>
    <s v="Bountiful City Light and Power- Power Plant"/>
    <n v="5067311"/>
    <n v="25965213"/>
    <s v="3665_G_5"/>
    <x v="1"/>
    <x v="0"/>
    <n v="0"/>
    <m/>
    <m/>
    <n v="0"/>
    <m/>
  </r>
  <r>
    <x v="41"/>
    <s v="49011"/>
    <s v="Bountiful City Light and Power- Power Plant"/>
    <n v="5067311"/>
    <n v="25965213"/>
    <s v="3665_G_5"/>
    <x v="1"/>
    <x v="1"/>
    <n v="0"/>
    <m/>
    <m/>
    <n v="0"/>
    <m/>
  </r>
  <r>
    <x v="41"/>
    <s v="49015"/>
    <s v="PacifiCorp- Hunter Power Plant"/>
    <n v="5050511"/>
    <n v="25905313"/>
    <s v="6165_B_2"/>
    <x v="0"/>
    <x v="0"/>
    <n v="2540.7908000000002"/>
    <n v="2556.4974999999999"/>
    <n v="2556.4948527189299"/>
    <n v="-2.6472810700397531E-3"/>
    <m/>
  </r>
  <r>
    <x v="41"/>
    <s v="49015"/>
    <s v="PacifiCorp- Hunter Power Plant"/>
    <n v="5050511"/>
    <n v="25905313"/>
    <s v="6165_B_2"/>
    <x v="0"/>
    <x v="1"/>
    <n v="1218.0353789999999"/>
    <n v="1218.0355"/>
    <n v="1218.03741582711"/>
    <n v="1.915827109996826E-3"/>
    <m/>
  </r>
  <r>
    <x v="41"/>
    <s v="49015"/>
    <s v="PacifiCorp- Hunter Power Plant"/>
    <n v="5050511"/>
    <n v="25905513"/>
    <s v="6165_B_3"/>
    <x v="0"/>
    <x v="0"/>
    <n v="3397.5266799999999"/>
    <n v="3506.1557499999999"/>
    <n v="3506.1558111693698"/>
    <n v="6.116936992839328E-5"/>
    <m/>
  </r>
  <r>
    <x v="41"/>
    <s v="49015"/>
    <s v="PacifiCorp- Hunter Power Plant"/>
    <n v="5050511"/>
    <n v="25905513"/>
    <s v="6165_B_3"/>
    <x v="0"/>
    <x v="1"/>
    <n v="1063.6499209999999"/>
    <n v="1063.6466250000001"/>
    <n v="1063.64873132514"/>
    <n v="2.1063251399482397E-3"/>
    <m/>
  </r>
  <r>
    <x v="41"/>
    <s v="49015"/>
    <s v="PacifiCorp- Hunter Power Plant"/>
    <n v="5050511"/>
    <n v="25906513"/>
    <s v="6165_B_1"/>
    <x v="0"/>
    <x v="0"/>
    <n v="2800.9622999999901"/>
    <n v="2806.4002500000001"/>
    <n v="2806.3997195618399"/>
    <n v="-5.3043816024000989E-4"/>
    <m/>
  </r>
  <r>
    <x v="41"/>
    <s v="49015"/>
    <s v="PacifiCorp- Hunter Power Plant"/>
    <n v="5050511"/>
    <n v="25906513"/>
    <s v="6165_B_1"/>
    <x v="0"/>
    <x v="1"/>
    <n v="915.621534"/>
    <n v="915.62324999999998"/>
    <n v="915.62329576630498"/>
    <n v="4.5766304992866935E-5"/>
    <m/>
  </r>
  <r>
    <x v="41"/>
    <s v="49015"/>
    <s v="PacifiCorp- Huntington Power Plant"/>
    <n v="5050611"/>
    <n v="25902813"/>
    <s v="8069_B_1"/>
    <x v="0"/>
    <x v="0"/>
    <n v="2800.97975"/>
    <n v="2810.3582500000002"/>
    <n v="2810.3542050890601"/>
    <n v="-4.0449109401379246E-3"/>
    <m/>
  </r>
  <r>
    <x v="41"/>
    <s v="49015"/>
    <s v="PacifiCorp- Huntington Power Plant"/>
    <n v="5050611"/>
    <n v="25902813"/>
    <s v="8069_B_1"/>
    <x v="0"/>
    <x v="1"/>
    <n v="1142.1455900000001"/>
    <n v="1142.137375"/>
    <n v="1142.14143387987"/>
    <n v="4.0588798699445761E-3"/>
    <m/>
  </r>
  <r>
    <x v="41"/>
    <s v="49015"/>
    <s v="PacifiCorp- Huntington Power Plant"/>
    <n v="5050611"/>
    <n v="25903613"/>
    <s v="8069_B_2"/>
    <x v="0"/>
    <x v="0"/>
    <n v="3326.9119569999998"/>
    <n v="3399.8172500000001"/>
    <n v="3399.81237150475"/>
    <n v="-4.8784952500682266E-3"/>
    <m/>
  </r>
  <r>
    <x v="41"/>
    <s v="49015"/>
    <s v="PacifiCorp- Huntington Power Plant"/>
    <n v="5050611"/>
    <n v="25903613"/>
    <s v="8069_B_2"/>
    <x v="0"/>
    <x v="1"/>
    <n v="1222.19427"/>
    <n v="1222.1969999999999"/>
    <n v="1222.1951454801399"/>
    <n v="-1.854519859989523E-3"/>
    <m/>
  </r>
  <r>
    <x v="41"/>
    <s v="49023"/>
    <s v="PacifiCorp- Currant Creek Power Plant"/>
    <n v="9093511"/>
    <n v="72099313"/>
    <s v="56102_G_CT1A"/>
    <x v="0"/>
    <x v="0"/>
    <n v="50.624200000000002"/>
    <n v="34.738792969999999"/>
    <n v="34.738733201000002"/>
    <n v="-5.976899999637908E-5"/>
    <m/>
  </r>
  <r>
    <x v="41"/>
    <s v="49023"/>
    <s v="PacifiCorp- Currant Creek Power Plant"/>
    <n v="9093511"/>
    <n v="72099313"/>
    <s v="56102_G_CT1A"/>
    <x v="0"/>
    <x v="1"/>
    <n v="2.76132"/>
    <n v="1.8020129395"/>
    <n v="1.8020141082000001"/>
    <n v="1.1687000001092684E-6"/>
    <m/>
  </r>
  <r>
    <x v="41"/>
    <s v="49023"/>
    <s v="PacifiCorp- Currant Creek Power Plant"/>
    <n v="9093511"/>
    <n v="72099413"/>
    <s v="56102_G_CT1B"/>
    <x v="0"/>
    <x v="0"/>
    <n v="47.036499999999997"/>
    <n v="36.371609374999998"/>
    <n v="36.371557709999898"/>
    <n v="-5.1665000100342695E-5"/>
    <m/>
  </r>
  <r>
    <x v="41"/>
    <s v="49023"/>
    <s v="PacifiCorp- Currant Creek Power Plant"/>
    <n v="9093511"/>
    <n v="72099413"/>
    <s v="56102_G_CT1B"/>
    <x v="0"/>
    <x v="1"/>
    <n v="2.82219"/>
    <n v="1.5590791015000001"/>
    <n v="1.559081546"/>
    <n v="2.4444999999762018E-6"/>
    <m/>
  </r>
  <r>
    <x v="41"/>
    <s v="49023"/>
    <s v="PacifiCorp- Currant Creek Power Plant"/>
    <n v="9093511"/>
    <n v="72099513"/>
    <s v="56102_G_ST1"/>
    <x v="1"/>
    <x v="0"/>
    <n v="1.766"/>
    <m/>
    <n v="1.7705216939999999"/>
    <n v="4.5216939999999095E-3"/>
    <m/>
  </r>
  <r>
    <x v="41"/>
    <s v="49023"/>
    <s v="PacifiCorp- Currant Creek Power Plant"/>
    <n v="9093511"/>
    <n v="72099513"/>
    <s v="56102_G_ST1"/>
    <x v="1"/>
    <x v="1"/>
    <n v="1.0596E-2"/>
    <m/>
    <n v="1.06231296099999E-2"/>
    <n v="2.7129609999900287E-5"/>
    <m/>
  </r>
  <r>
    <x v="41"/>
    <s v="49027"/>
    <s v="Intermountain Power Service Corporation- Intermountain Generation Station"/>
    <n v="7558311"/>
    <n v="11959213"/>
    <s v="6481_B_1SGA"/>
    <x v="0"/>
    <x v="0"/>
    <n v="5126.34"/>
    <n v="5363.0455000000002"/>
    <n v="5363.0280489999896"/>
    <n v="-1.7451000010623829E-2"/>
    <m/>
  </r>
  <r>
    <x v="41"/>
    <s v="49027"/>
    <s v="Intermountain Power Service Corporation- Intermountain Generation Station"/>
    <n v="7558311"/>
    <n v="11959213"/>
    <s v="6481_B_1SGA"/>
    <x v="0"/>
    <x v="1"/>
    <n v="1350"/>
    <n v="1350.138625"/>
    <n v="1350.13675019999"/>
    <n v="-1.8748000100003992E-3"/>
    <m/>
  </r>
  <r>
    <x v="41"/>
    <s v="49027"/>
    <s v="Intermountain Power Service Corporation- Intermountain Generation Station"/>
    <n v="7558311"/>
    <n v="11959313"/>
    <s v="6481_B_2SGA"/>
    <x v="0"/>
    <x v="0"/>
    <n v="4891.3100000000004"/>
    <n v="5033.7969999999996"/>
    <n v="5033.8015459999997"/>
    <n v="4.5460000001185108E-3"/>
    <m/>
  </r>
  <r>
    <x v="41"/>
    <s v="49027"/>
    <s v="Intermountain Power Service Corporation- Intermountain Generation Station"/>
    <n v="7558311"/>
    <n v="11959313"/>
    <s v="6481_B_2SGA"/>
    <x v="0"/>
    <x v="1"/>
    <n v="1434.8"/>
    <n v="1434.77325"/>
    <n v="1434.77656011"/>
    <n v="3.3101100000294537E-3"/>
    <m/>
  </r>
  <r>
    <x v="41"/>
    <s v="49035"/>
    <s v="CER Generation II, LLC- West Valley Power Plant"/>
    <n v="7684911"/>
    <n v="12121713"/>
    <s v="55622_G_U1"/>
    <x v="0"/>
    <x v="0"/>
    <n v="1.9122300000000001"/>
    <n v="2.5281091309999999"/>
    <n v="2.5281101679999902"/>
    <n v="1.0369999903225846E-6"/>
    <m/>
  </r>
  <r>
    <x v="41"/>
    <s v="49035"/>
    <s v="CER Generation II, LLC- West Valley Power Plant"/>
    <n v="7684911"/>
    <n v="12121713"/>
    <s v="55622_G_U1"/>
    <x v="0"/>
    <x v="1"/>
    <n v="7.5999999999999998E-2"/>
    <n v="8.2885032649999996E-2"/>
    <n v="8.2885001210000003E-2"/>
    <n v="-3.1439999992333156E-8"/>
    <m/>
  </r>
  <r>
    <x v="41"/>
    <s v="49035"/>
    <s v="CER Generation II, LLC- West Valley Power Plant"/>
    <n v="7684911"/>
    <n v="12121813"/>
    <s v="55622_G_U2"/>
    <x v="0"/>
    <x v="0"/>
    <n v="1.2111400000000001"/>
    <n v="1.6159523924999999"/>
    <n v="1.6159525131000001"/>
    <n v="1.2060000020852613E-7"/>
    <m/>
  </r>
  <r>
    <x v="41"/>
    <s v="49035"/>
    <s v="CER Generation II, LLC- West Valley Power Plant"/>
    <n v="7684911"/>
    <n v="12121813"/>
    <s v="55622_G_U2"/>
    <x v="0"/>
    <x v="1"/>
    <n v="5.1999999999999998E-2"/>
    <n v="5.4278133399999998E-2"/>
    <n v="5.4278000200000003E-2"/>
    <n v="-1.33199999995115E-7"/>
    <m/>
  </r>
  <r>
    <x v="41"/>
    <s v="49035"/>
    <s v="CER Generation II, LLC- West Valley Power Plant"/>
    <n v="7684911"/>
    <n v="12121913"/>
    <s v="55622_G_U3"/>
    <x v="0"/>
    <x v="0"/>
    <n v="1.76885"/>
    <n v="2.3311088864999898"/>
    <n v="2.3311110530999999"/>
    <n v="2.1666000100672989E-6"/>
    <m/>
  </r>
  <r>
    <x v="41"/>
    <s v="49035"/>
    <s v="CER Generation II, LLC- West Valley Power Plant"/>
    <n v="7684911"/>
    <n v="12121913"/>
    <s v="55622_G_U3"/>
    <x v="0"/>
    <x v="1"/>
    <n v="8.2000000000000003E-2"/>
    <n v="7.6130828849999901E-2"/>
    <n v="7.6131001610999893E-2"/>
    <n v="1.7276099999186112E-7"/>
    <m/>
  </r>
  <r>
    <x v="41"/>
    <s v="49035"/>
    <s v="CER Generation II, LLC- West Valley Power Plant"/>
    <n v="7684911"/>
    <n v="12122013"/>
    <s v="55622_G_U4"/>
    <x v="0"/>
    <x v="0"/>
    <n v="1.76807"/>
    <n v="1.95541577149999"/>
    <n v="1.9554160249999999"/>
    <n v="2.535000098724538E-7"/>
    <m/>
  </r>
  <r>
    <x v="41"/>
    <s v="49035"/>
    <s v="CER Generation II, LLC- West Valley Power Plant"/>
    <n v="7684911"/>
    <n v="12122013"/>
    <s v="55622_G_U4"/>
    <x v="0"/>
    <x v="1"/>
    <n v="8.2000000000000003E-2"/>
    <n v="6.579261015E-2"/>
    <n v="6.5792501809999904E-2"/>
    <n v="-1.0834000009618538E-7"/>
    <m/>
  </r>
  <r>
    <x v="41"/>
    <s v="49035"/>
    <s v="CER Generation II, LLC- West Valley Power Plant"/>
    <n v="7684911"/>
    <n v="12122113"/>
    <s v="55622_G_U5"/>
    <x v="0"/>
    <x v="0"/>
    <n v="1.89218"/>
    <n v="1.905863037"/>
    <n v="1.905861542"/>
    <n v="-1.4950000000180097E-6"/>
    <m/>
  </r>
  <r>
    <x v="41"/>
    <s v="49035"/>
    <s v="CER Generation II, LLC- West Valley Power Plant"/>
    <n v="7684911"/>
    <n v="12122113"/>
    <s v="55622_G_U5"/>
    <x v="0"/>
    <x v="1"/>
    <n v="6.7000000000000004E-2"/>
    <n v="6.1177482599999999E-2"/>
    <n v="6.1177502220999998E-2"/>
    <n v="1.9620999998359867E-8"/>
    <m/>
  </r>
  <r>
    <x v="41"/>
    <s v="49035"/>
    <s v="Kennecott Utah Copper LLC- Power Plant  Lab  Tailings Impoundment"/>
    <n v="7569011"/>
    <n v="12314413"/>
    <s v="56163_B_1"/>
    <x v="1"/>
    <x v="0"/>
    <n v="269.81799999999998"/>
    <m/>
    <n v="270.3862967"/>
    <n v="0.56829670000001897"/>
    <m/>
  </r>
  <r>
    <x v="41"/>
    <s v="49035"/>
    <s v="Kennecott Utah Copper LLC- Power Plant  Lab  Tailings Impoundment"/>
    <n v="7569011"/>
    <n v="12314413"/>
    <s v="56163_B_1"/>
    <x v="1"/>
    <x v="1"/>
    <n v="307.88600000000002"/>
    <m/>
    <n v="308.53446939999901"/>
    <n v="0.64846939999898723"/>
    <m/>
  </r>
  <r>
    <x v="41"/>
    <s v="49035"/>
    <s v="Kennecott Utah Copper LLC- Power Plant  Lab  Tailings Impoundment"/>
    <n v="7569011"/>
    <n v="12314513"/>
    <s v="56163_B_2"/>
    <x v="1"/>
    <x v="0"/>
    <n v="137.214"/>
    <m/>
    <n v="137.503010799999"/>
    <n v="0.28901079999900503"/>
    <m/>
  </r>
  <r>
    <x v="41"/>
    <s v="49035"/>
    <s v="Kennecott Utah Copper LLC- Power Plant  Lab  Tailings Impoundment"/>
    <n v="7569011"/>
    <n v="12314513"/>
    <s v="56163_B_2"/>
    <x v="1"/>
    <x v="1"/>
    <n v="215.953"/>
    <m/>
    <n v="216.40785310000001"/>
    <n v="0.45485310000000823"/>
    <m/>
  </r>
  <r>
    <x v="41"/>
    <s v="49035"/>
    <s v="Kennecott Utah Copper LLC- Power Plant  Lab  Tailings Impoundment"/>
    <n v="7569011"/>
    <n v="12314613"/>
    <s v="56163_B_3"/>
    <x v="1"/>
    <x v="0"/>
    <n v="205.303"/>
    <m/>
    <n v="205.73541309999999"/>
    <n v="0.43241309999999089"/>
    <m/>
  </r>
  <r>
    <x v="41"/>
    <s v="49035"/>
    <s v="Kennecott Utah Copper LLC- Power Plant  Lab  Tailings Impoundment"/>
    <n v="7569011"/>
    <n v="12314613"/>
    <s v="56163_B_3"/>
    <x v="1"/>
    <x v="1"/>
    <n v="297.96499999999997"/>
    <m/>
    <n v="298.59258569999901"/>
    <n v="0.62758569999903102"/>
    <m/>
  </r>
  <r>
    <x v="41"/>
    <s v="49035"/>
    <s v="Kennecott Utah Copper LLC- Power Plant  Lab  Tailings Impoundment"/>
    <n v="7569011"/>
    <n v="12314713"/>
    <s v="56163_B_4"/>
    <x v="1"/>
    <x v="0"/>
    <n v="539.6"/>
    <m/>
    <n v="540.73650109999903"/>
    <n v="1.1365010999990091"/>
    <m/>
  </r>
  <r>
    <x v="41"/>
    <s v="49035"/>
    <s v="Kennecott Utah Copper LLC- Power Plant  Lab  Tailings Impoundment"/>
    <n v="7569011"/>
    <n v="12314713"/>
    <s v="56163_B_4"/>
    <x v="1"/>
    <x v="1"/>
    <n v="1330.01"/>
    <m/>
    <n v="1332.8113310000001"/>
    <n v="2.8013310000001184"/>
    <m/>
  </r>
  <r>
    <x v="41"/>
    <s v="49035"/>
    <s v="Murray City Power Department- Electrical Generation Plant"/>
    <n v="7559011"/>
    <n v="11944613"/>
    <s v="8010_G_1"/>
    <x v="1"/>
    <x v="0"/>
    <n v="0.31"/>
    <m/>
    <n v="0.31005866176270003"/>
    <n v="5.8661762700029652E-5"/>
    <m/>
  </r>
  <r>
    <x v="41"/>
    <s v="49035"/>
    <s v="Murray City Power Department- Electrical Generation Plant"/>
    <n v="7559011"/>
    <n v="11944613"/>
    <s v="8010_G_1"/>
    <x v="1"/>
    <x v="1"/>
    <n v="2.147E-3"/>
    <m/>
    <n v="2.1474062997069998E-3"/>
    <n v="4.0629970699977355E-7"/>
    <m/>
  </r>
  <r>
    <x v="41"/>
    <s v="49035"/>
    <s v="Murray City Power Department- Electrical Generation Plant"/>
    <n v="7559011"/>
    <n v="11944713"/>
    <s v="8010_G_2"/>
    <x v="1"/>
    <x v="0"/>
    <n v="0.42"/>
    <m/>
    <n v="0.42007946728450002"/>
    <n v="7.9467284500034374E-5"/>
    <m/>
  </r>
  <r>
    <x v="41"/>
    <s v="49035"/>
    <s v="Murray City Power Department- Electrical Generation Plant"/>
    <n v="7559011"/>
    <n v="11944713"/>
    <s v="8010_G_2"/>
    <x v="1"/>
    <x v="1"/>
    <n v="4.3160000000000004E-3"/>
    <m/>
    <n v="4.3168166410989996E-3"/>
    <n v="8.166410989992462E-7"/>
    <m/>
  </r>
  <r>
    <x v="41"/>
    <s v="49035"/>
    <s v="Murray City Power Department- Electrical Generation Plant"/>
    <n v="7559011"/>
    <n v="11944913"/>
    <s v="8010_G_3"/>
    <x v="1"/>
    <x v="0"/>
    <n v="0.38"/>
    <m/>
    <n v="0.38007190882309999"/>
    <n v="7.1908823099986474E-5"/>
    <m/>
  </r>
  <r>
    <x v="41"/>
    <s v="49035"/>
    <s v="Murray City Power Department- Electrical Generation Plant"/>
    <n v="7559011"/>
    <n v="11944913"/>
    <s v="8010_G_3"/>
    <x v="1"/>
    <x v="1"/>
    <n v="3.5409999999999999E-3"/>
    <m/>
    <n v="3.5416701188799998E-3"/>
    <n v="6.7011887999995218E-7"/>
    <m/>
  </r>
  <r>
    <x v="41"/>
    <s v="49035"/>
    <s v="Pacificorp Energy- Gadsby Power Plant"/>
    <n v="7559311"/>
    <n v="11941413"/>
    <s v="3648_G_4"/>
    <x v="0"/>
    <x v="0"/>
    <n v="3.4374799999999999"/>
    <n v="2.4310390625"/>
    <n v="2.431041392"/>
    <n v="2.3295000000089772E-6"/>
    <m/>
  </r>
  <r>
    <x v="41"/>
    <s v="49035"/>
    <s v="Pacificorp Energy- Gadsby Power Plant"/>
    <n v="7559311"/>
    <n v="11941413"/>
    <s v="3648_G_4"/>
    <x v="0"/>
    <x v="1"/>
    <n v="0.08"/>
    <n v="7.6420631399999994E-2"/>
    <n v="7.6420500220099899E-2"/>
    <n v="-1.3117990009525737E-7"/>
    <m/>
  </r>
  <r>
    <x v="41"/>
    <s v="49035"/>
    <s v="Pacificorp Energy- Gadsby Power Plant"/>
    <n v="7559311"/>
    <n v="11941513"/>
    <s v="3648_G_5"/>
    <x v="0"/>
    <x v="0"/>
    <n v="4.2662399999999998"/>
    <n v="2.8849687500000001"/>
    <n v="2.8849675640999899"/>
    <n v="-1.1859000101921424E-6"/>
    <m/>
  </r>
  <r>
    <x v="41"/>
    <s v="49035"/>
    <s v="Pacificorp Energy- Gadsby Power Plant"/>
    <n v="7559311"/>
    <n v="11941513"/>
    <s v="3648_G_5"/>
    <x v="0"/>
    <x v="1"/>
    <n v="0.08"/>
    <n v="8.0013076799999999E-2"/>
    <n v="8.0013000360000003E-2"/>
    <n v="-7.6439999996402719E-8"/>
    <m/>
  </r>
  <r>
    <x v="41"/>
    <s v="49035"/>
    <s v="Pacificorp Energy- Gadsby Power Plant"/>
    <n v="7559311"/>
    <n v="11941613"/>
    <s v="3648_G_6"/>
    <x v="0"/>
    <x v="0"/>
    <n v="3.2758600000000002"/>
    <n v="2.4276486815"/>
    <n v="2.42765089009999"/>
    <n v="2.2085999900056663E-6"/>
    <m/>
  </r>
  <r>
    <x v="41"/>
    <s v="49035"/>
    <s v="Pacificorp Energy- Gadsby Power Plant"/>
    <n v="7559311"/>
    <n v="11941613"/>
    <s v="3648_G_6"/>
    <x v="0"/>
    <x v="1"/>
    <n v="7.0000000000000007E-2"/>
    <n v="6.5539527899999894E-2"/>
    <n v="6.5539500870999995E-2"/>
    <n v="-2.7028999899370021E-8"/>
    <m/>
  </r>
  <r>
    <x v="41"/>
    <s v="49035"/>
    <s v="Pacificorp Energy- Gadsby Power Plant"/>
    <n v="7559311"/>
    <n v="11942113"/>
    <s v="3648_B_1"/>
    <x v="0"/>
    <x v="0"/>
    <n v="9.6192399999999996"/>
    <n v="10.933198239999999"/>
    <n v="10.933197499999901"/>
    <n v="-7.4000009853136817E-7"/>
    <m/>
  </r>
  <r>
    <x v="41"/>
    <s v="49035"/>
    <s v="Pacificorp Energy- Gadsby Power Plant"/>
    <n v="7559311"/>
    <n v="11942113"/>
    <s v="3648_B_1"/>
    <x v="0"/>
    <x v="1"/>
    <n v="0.1"/>
    <n v="7.2164031999999906E-2"/>
    <n v="7.2164001019999993E-2"/>
    <n v="-3.0979999912639222E-8"/>
    <m/>
  </r>
  <r>
    <x v="41"/>
    <s v="49035"/>
    <s v="Pacificorp Energy- Gadsby Power Plant"/>
    <n v="7559311"/>
    <n v="11942213"/>
    <s v="3648_B_2"/>
    <x v="0"/>
    <x v="0"/>
    <n v="13.2651"/>
    <n v="15.5320732399999"/>
    <n v="15.532066599"/>
    <n v="-6.6409998993322006E-6"/>
    <m/>
  </r>
  <r>
    <x v="41"/>
    <s v="49035"/>
    <s v="Pacificorp Energy- Gadsby Power Plant"/>
    <n v="7559311"/>
    <n v="11942213"/>
    <s v="3648_B_2"/>
    <x v="0"/>
    <x v="1"/>
    <n v="0.12"/>
    <n v="9.9521019000000002E-2"/>
    <n v="9.9521000499999998E-2"/>
    <n v="-1.8500000004140205E-8"/>
    <m/>
  </r>
  <r>
    <x v="41"/>
    <s v="49035"/>
    <s v="Pacificorp Energy- Gadsby Power Plant"/>
    <n v="7559311"/>
    <n v="11942313"/>
    <s v="3648_B_3"/>
    <x v="0"/>
    <x v="0"/>
    <n v="21.499700000000001"/>
    <n v="20.765041014999898"/>
    <n v="20.765015729999998"/>
    <n v="-2.5284999900065941E-5"/>
    <m/>
  </r>
  <r>
    <x v="41"/>
    <s v="49035"/>
    <s v="Pacificorp Energy- Gadsby Power Plant"/>
    <n v="7559311"/>
    <n v="11942313"/>
    <s v="3648_B_3"/>
    <x v="0"/>
    <x v="1"/>
    <n v="0.2"/>
    <n v="0.17920126345000001"/>
    <n v="0.179201500499999"/>
    <n v="2.3704999899121226E-7"/>
    <m/>
  </r>
  <r>
    <x v="41"/>
    <s v="49049"/>
    <s v="PacifiCorp Energy- Lake Side Power Plant"/>
    <n v="12730611"/>
    <n v="121901813"/>
    <s v="56237_G_CT21"/>
    <x v="0"/>
    <x v="0"/>
    <n v="39.261200000000002"/>
    <n v="39.539320310000001"/>
    <n v="39.539282880000002"/>
    <n v="-3.7429999999005759E-5"/>
    <m/>
  </r>
  <r>
    <x v="41"/>
    <s v="49049"/>
    <s v="PacifiCorp Energy- Lake Side Power Plant"/>
    <n v="12730611"/>
    <n v="121901813"/>
    <s v="56237_G_CT21"/>
    <x v="0"/>
    <x v="1"/>
    <n v="2.1415199999999999"/>
    <n v="3.1929453125"/>
    <n v="3.1929460500000002"/>
    <n v="7.3750000018080186E-7"/>
    <m/>
  </r>
  <r>
    <x v="41"/>
    <s v="49049"/>
    <s v="PacifiCorp Energy- Lake Side Power Plant"/>
    <n v="12730611"/>
    <n v="121901913"/>
    <s v="56237_G_CT22"/>
    <x v="0"/>
    <x v="0"/>
    <n v="35.648499999999999"/>
    <n v="38.299714844999997"/>
    <n v="38.29966744"/>
    <n v="-4.7404999996558672E-5"/>
    <m/>
  </r>
  <r>
    <x v="41"/>
    <s v="49049"/>
    <s v="PacifiCorp Energy- Lake Side Power Plant"/>
    <n v="12730611"/>
    <n v="121901913"/>
    <s v="56237_G_CT22"/>
    <x v="0"/>
    <x v="1"/>
    <n v="2.1389100000000001"/>
    <n v="3.1315622559999898"/>
    <n v="3.13156401899999"/>
    <n v="1.7630000002100132E-6"/>
    <m/>
  </r>
  <r>
    <x v="41"/>
    <s v="49049"/>
    <s v="PacifiCorp Energy- Lake Side Power Plant"/>
    <n v="12730611"/>
    <n v="72103913"/>
    <s v="56237_G_CT01"/>
    <x v="0"/>
    <x v="0"/>
    <n v="62.068300000000001"/>
    <n v="40.200636719999999"/>
    <n v="40.200589599999901"/>
    <n v="-4.7120000097322645E-5"/>
    <m/>
  </r>
  <r>
    <x v="41"/>
    <s v="49049"/>
    <s v="PacifiCorp Energy- Lake Side Power Plant"/>
    <n v="12730611"/>
    <n v="72103913"/>
    <s v="56237_G_CT01"/>
    <x v="0"/>
    <x v="1"/>
    <n v="2.86469"/>
    <n v="2.93476098649999"/>
    <n v="2.9347636420000001"/>
    <n v="2.6555000101069481E-6"/>
    <m/>
  </r>
  <r>
    <x v="41"/>
    <s v="49049"/>
    <s v="PacifiCorp Energy- Lake Side Power Plant"/>
    <n v="12730611"/>
    <n v="72104013"/>
    <s v="56237_G_CT02"/>
    <x v="0"/>
    <x v="0"/>
    <n v="56.151299999999999"/>
    <n v="39.236832029999903"/>
    <n v="39.236922490000097"/>
    <n v="9.0460000194525492E-5"/>
    <m/>
  </r>
  <r>
    <x v="41"/>
    <s v="49049"/>
    <s v="PacifiCorp Energy- Lake Side Power Plant"/>
    <n v="12730611"/>
    <n v="72104013"/>
    <s v="56237_G_CT02"/>
    <x v="0"/>
    <x v="1"/>
    <n v="2.8075600000000001"/>
    <n v="2.9432351075000001"/>
    <n v="2.9432470981000001"/>
    <n v="1.1990600000011398E-5"/>
    <m/>
  </r>
  <r>
    <x v="41"/>
    <s v="49049"/>
    <s v="PacifiCorp Energy- Lake Side Power Plant"/>
    <n v="12730611"/>
    <n v="72104113"/>
    <s v="56237_G_ST01"/>
    <x v="1"/>
    <x v="0"/>
    <n v="44.627000000000002"/>
    <m/>
    <n v="44.741261540000004"/>
    <n v="0.1142615400000011"/>
    <m/>
  </r>
  <r>
    <x v="41"/>
    <s v="49049"/>
    <s v="PacifiCorp Energy- Lake Side Power Plant"/>
    <n v="12730611"/>
    <n v="72104113"/>
    <s v="56237_G_ST01"/>
    <x v="1"/>
    <x v="1"/>
    <n v="0.267762"/>
    <m/>
    <n v="0.26844757740000003"/>
    <n v="6.8557740000002587E-4"/>
    <m/>
  </r>
  <r>
    <x v="41"/>
    <s v="49049"/>
    <s v="Payson City Corporation- Payson City Power"/>
    <n v="6983311"/>
    <n v="13932613"/>
    <s v="7408_G_86-1"/>
    <x v="1"/>
    <x v="0"/>
    <n v="3.7318199999999999"/>
    <m/>
    <n v="3.7399824979999998"/>
    <n v="8.162497999999907E-3"/>
    <m/>
  </r>
  <r>
    <x v="41"/>
    <s v="49049"/>
    <s v="Payson City Corporation- Payson City Power"/>
    <n v="6983311"/>
    <n v="13932613"/>
    <s v="7408_G_86-1"/>
    <x v="1"/>
    <x v="1"/>
    <n v="8.9300000000000002E-4"/>
    <m/>
    <n v="8.9495319299999899E-4"/>
    <n v="1.9531929999989711E-6"/>
    <m/>
  </r>
  <r>
    <x v="41"/>
    <s v="49049"/>
    <s v="Payson City Corporation- Payson City Power"/>
    <n v="6983311"/>
    <n v="13932713"/>
    <s v="7408_G_86-2"/>
    <x v="1"/>
    <x v="0"/>
    <n v="2.2096"/>
    <m/>
    <n v="2.214432876"/>
    <n v="4.8328760000000415E-3"/>
    <m/>
  </r>
  <r>
    <x v="41"/>
    <s v="49049"/>
    <s v="Payson City Corporation- Payson City Power"/>
    <n v="6983311"/>
    <n v="13932713"/>
    <s v="7408_G_86-2"/>
    <x v="1"/>
    <x v="1"/>
    <n v="8.0400000000000003E-4"/>
    <m/>
    <n v="8.0575853999999899E-4"/>
    <n v="1.7585399999989594E-6"/>
    <m/>
  </r>
  <r>
    <x v="41"/>
    <s v="49049"/>
    <s v="Payson City Corporation- Payson City Power"/>
    <n v="6983311"/>
    <n v="13932813"/>
    <s v="7408_G_86-3"/>
    <x v="1"/>
    <x v="0"/>
    <n v="1.08846"/>
    <m/>
    <n v="1.0908406909999899"/>
    <n v="2.3806909999899428E-3"/>
    <m/>
  </r>
  <r>
    <x v="41"/>
    <s v="49049"/>
    <s v="Payson City Corporation- Payson City Power"/>
    <n v="6983311"/>
    <n v="13932813"/>
    <s v="7408_G_86-3"/>
    <x v="1"/>
    <x v="1"/>
    <n v="1.9699999999999999E-4"/>
    <m/>
    <n v="1.9743088579999901E-4"/>
    <n v="4.3088579999901884E-7"/>
    <m/>
  </r>
  <r>
    <x v="41"/>
    <s v="49049"/>
    <s v="Payson City Corporation- Payson City Power"/>
    <n v="6983311"/>
    <n v="13932913"/>
    <s v="7408_G_86-4"/>
    <x v="1"/>
    <x v="0"/>
    <n v="2.5370900000000001"/>
    <m/>
    <n v="2.5426392879999899"/>
    <n v="5.5492879999898825E-3"/>
    <m/>
  </r>
  <r>
    <x v="41"/>
    <s v="49049"/>
    <s v="Payson City Corporation- Payson City Power"/>
    <n v="6983311"/>
    <n v="13932913"/>
    <s v="7408_G_86-4"/>
    <x v="1"/>
    <x v="1"/>
    <n v="4.4000000000000002E-4"/>
    <m/>
    <n v="4.4096238759999999E-4"/>
    <n v="9.6238759999996972E-7"/>
    <m/>
  </r>
  <r>
    <x v="41"/>
    <s v="49049"/>
    <s v="Provo City Power: Power Plant"/>
    <n v="6282311"/>
    <n v="15488513"/>
    <s v="3686_G_5"/>
    <x v="1"/>
    <x v="0"/>
    <n v="1.3013999999999999"/>
    <m/>
    <n v="1.3016462508075901"/>
    <n v="2.4625080759022033E-4"/>
    <m/>
  </r>
  <r>
    <x v="41"/>
    <s v="49049"/>
    <s v="Provo City Power: Power Plant"/>
    <n v="6282311"/>
    <n v="15488513"/>
    <s v="3686_G_5"/>
    <x v="1"/>
    <x v="1"/>
    <n v="2.9999999999999997E-4"/>
    <m/>
    <n v="3.0005679092740001E-4"/>
    <n v="5.6790927400031475E-8"/>
    <m/>
  </r>
  <r>
    <x v="41"/>
    <s v="49049"/>
    <s v="Provo City Power: Power Plant"/>
    <n v="6282311"/>
    <n v="15488613"/>
    <s v="3686_G_6"/>
    <x v="1"/>
    <x v="0"/>
    <n v="1.0915999999999999"/>
    <m/>
    <n v="1.0918065745328001"/>
    <n v="2.0657453280015226E-4"/>
    <m/>
  </r>
  <r>
    <x v="41"/>
    <s v="49049"/>
    <s v="Provo City Power: Power Plant"/>
    <n v="6282311"/>
    <n v="15488613"/>
    <s v="3686_G_6"/>
    <x v="1"/>
    <x v="1"/>
    <n v="2.0000000000000001E-4"/>
    <m/>
    <n v="2.0003784724590001E-4"/>
    <n v="3.784724589999712E-8"/>
    <m/>
  </r>
  <r>
    <x v="41"/>
    <s v="49049"/>
    <s v="Provo City Power: Power Plant"/>
    <n v="6282311"/>
    <n v="15488713"/>
    <s v="3686_G_7"/>
    <x v="1"/>
    <x v="0"/>
    <n v="1.4588999999999901"/>
    <m/>
    <n v="1.4591761081191901"/>
    <n v="2.7610811919998035E-4"/>
    <m/>
  </r>
  <r>
    <x v="41"/>
    <s v="49049"/>
    <s v="Provo City Power: Power Plant"/>
    <n v="6282311"/>
    <n v="15488713"/>
    <s v="3686_G_7"/>
    <x v="1"/>
    <x v="1"/>
    <n v="2.9999999999999997E-4"/>
    <m/>
    <n v="3.0005679092740001E-4"/>
    <n v="5.6790927400031475E-8"/>
    <m/>
  </r>
  <r>
    <x v="41"/>
    <s v="49049"/>
    <s v="Provo City Power: Power Plant"/>
    <n v="6282311"/>
    <n v="15488813"/>
    <s v="3686_G_8"/>
    <x v="1"/>
    <x v="0"/>
    <n v="1.3784000000000001"/>
    <m/>
    <n v="1.3786608103476901"/>
    <n v="2.6081034768998812E-4"/>
    <m/>
  </r>
  <r>
    <x v="41"/>
    <s v="49049"/>
    <s v="Provo City Power: Power Plant"/>
    <n v="6282311"/>
    <n v="15488813"/>
    <s v="3686_G_8"/>
    <x v="1"/>
    <x v="1"/>
    <n v="2.9999999999999997E-4"/>
    <m/>
    <n v="3.0005679092740001E-4"/>
    <n v="5.6790927400031475E-8"/>
    <m/>
  </r>
  <r>
    <x v="41"/>
    <s v="49049"/>
    <s v="Springville City Corporation- Whitehead Power Plant"/>
    <n v="6983111"/>
    <n v="13935413"/>
    <s v="7028_G_K1"/>
    <x v="1"/>
    <x v="0"/>
    <n v="2.7453249999999998"/>
    <m/>
    <n v="2.74584462137339"/>
    <n v="5.1962137339023329E-4"/>
    <m/>
  </r>
  <r>
    <x v="41"/>
    <s v="49049"/>
    <s v="Springville City Corporation- Whitehead Power Plant"/>
    <n v="6983111"/>
    <n v="13935413"/>
    <s v="7028_G_K1"/>
    <x v="1"/>
    <x v="1"/>
    <n v="3.6600000000000001E-3"/>
    <m/>
    <n v="3.6606925680459901E-3"/>
    <n v="6.925680459900739E-7"/>
    <m/>
  </r>
  <r>
    <x v="41"/>
    <s v="49049"/>
    <s v="Springville City Corporation- Whitehead Power Plant"/>
    <n v="6983111"/>
    <n v="13935613"/>
    <s v="7028_G_K3"/>
    <x v="1"/>
    <x v="0"/>
    <n v="1.326444"/>
    <m/>
    <n v="1.32669497037549"/>
    <n v="2.5097037549004497E-4"/>
    <m/>
  </r>
  <r>
    <x v="41"/>
    <s v="49049"/>
    <s v="Springville City Corporation- Whitehead Power Plant"/>
    <n v="6983111"/>
    <n v="13935613"/>
    <s v="7028_G_K3"/>
    <x v="1"/>
    <x v="1"/>
    <n v="4.1549999999999998E-3"/>
    <m/>
    <n v="4.1557865487559997E-3"/>
    <n v="7.8654875599985796E-7"/>
    <m/>
  </r>
  <r>
    <x v="41"/>
    <s v="49049"/>
    <s v="Springville City Corporation- Whitehead Power Plant"/>
    <n v="6983111"/>
    <n v="13935813"/>
    <s v="7028_G_K5"/>
    <x v="1"/>
    <x v="0"/>
    <n v="0"/>
    <m/>
    <m/>
    <n v="0"/>
    <m/>
  </r>
  <r>
    <x v="41"/>
    <s v="49049"/>
    <s v="Springville City Corporation- Whitehead Power Plant"/>
    <n v="6983111"/>
    <n v="13935813"/>
    <s v="7028_G_K5"/>
    <x v="1"/>
    <x v="1"/>
    <n v="0"/>
    <m/>
    <m/>
    <n v="0"/>
    <m/>
  </r>
  <r>
    <x v="41"/>
    <s v="49049"/>
    <s v="Springville City Corporation- Whitehead Power Plant"/>
    <n v="6983111"/>
    <n v="13935913"/>
    <s v="7028_G_K6"/>
    <x v="1"/>
    <x v="0"/>
    <n v="0"/>
    <m/>
    <m/>
    <n v="0"/>
    <m/>
  </r>
  <r>
    <x v="41"/>
    <s v="49049"/>
    <s v="Springville City Corporation- Whitehead Power Plant"/>
    <n v="6983111"/>
    <n v="13935913"/>
    <s v="7028_G_K6"/>
    <x v="1"/>
    <x v="1"/>
    <n v="0"/>
    <m/>
    <m/>
    <n v="0"/>
    <m/>
  </r>
  <r>
    <x v="41"/>
    <s v="49049"/>
    <s v="Springville City Corporation- Whitehead Power Plant"/>
    <n v="6983111"/>
    <n v="13936013"/>
    <s v="7028_G_K7"/>
    <x v="1"/>
    <x v="0"/>
    <n v="0"/>
    <m/>
    <m/>
    <n v="0"/>
    <m/>
  </r>
  <r>
    <x v="41"/>
    <s v="49049"/>
    <s v="Springville City Corporation- Whitehead Power Plant"/>
    <n v="6983111"/>
    <n v="13936013"/>
    <s v="7028_G_K7"/>
    <x v="1"/>
    <x v="1"/>
    <n v="0"/>
    <m/>
    <m/>
    <n v="0"/>
    <m/>
  </r>
  <r>
    <x v="41"/>
    <s v="49051"/>
    <s v="Heber Light and Power Company- Power Plant"/>
    <n v="9067811"/>
    <n v="55056113"/>
    <s v="7111_G_NA5"/>
    <x v="1"/>
    <x v="0"/>
    <n v="0.57515499999999997"/>
    <m/>
    <n v="0.57526386174569999"/>
    <n v="1.0886174570001739E-4"/>
    <m/>
  </r>
  <r>
    <x v="41"/>
    <s v="49051"/>
    <s v="Heber Light and Power Company- Power Plant"/>
    <n v="9067811"/>
    <n v="55056113"/>
    <s v="7111_G_NA5"/>
    <x v="1"/>
    <x v="1"/>
    <n v="1.7639999999999999E-3"/>
    <m/>
    <n v="1.7643338821111E-3"/>
    <n v="3.338821111000239E-7"/>
    <m/>
  </r>
  <r>
    <x v="41"/>
    <s v="49051"/>
    <s v="Heber Light and Power Company- Power Plant"/>
    <n v="9067811"/>
    <n v="55056213"/>
    <s v="7111_G_NA6"/>
    <x v="1"/>
    <x v="0"/>
    <n v="0.45311200000000001"/>
    <m/>
    <n v="0.45319775509339899"/>
    <n v="8.5755093398975912E-5"/>
    <m/>
  </r>
  <r>
    <x v="41"/>
    <s v="49051"/>
    <s v="Heber Light and Power Company- Power Plant"/>
    <n v="9067811"/>
    <n v="55056213"/>
    <s v="7111_G_NA6"/>
    <x v="1"/>
    <x v="1"/>
    <n v="1.7639999999999999E-3"/>
    <m/>
    <n v="1.7643338821111E-3"/>
    <n v="3.338821111000239E-7"/>
    <m/>
  </r>
  <r>
    <x v="41"/>
    <s v="49051"/>
    <s v="Heber Light and Power Company- Power Plant"/>
    <n v="9067811"/>
    <n v="55056413"/>
    <s v="7111_G_4"/>
    <x v="1"/>
    <x v="0"/>
    <n v="0.91055600000000003"/>
    <m/>
    <n v="0.91072834814529902"/>
    <n v="1.723481452989839E-4"/>
    <m/>
  </r>
  <r>
    <x v="41"/>
    <s v="49051"/>
    <s v="Heber Light and Power Company- Power Plant"/>
    <n v="9067811"/>
    <n v="55056413"/>
    <s v="7111_G_4"/>
    <x v="1"/>
    <x v="1"/>
    <n v="1.7639999999999999E-3"/>
    <m/>
    <n v="1.7643338821111E-3"/>
    <n v="3.338821111000239E-7"/>
    <m/>
  </r>
  <r>
    <x v="41"/>
    <s v="49051"/>
    <s v="Heber Light and Power Company- Power Plant"/>
    <n v="9067811"/>
    <n v="55056513"/>
    <s v="7111_G_NA9"/>
    <x v="1"/>
    <x v="0"/>
    <n v="3.3938000000000003E-2"/>
    <m/>
    <n v="3.394442374415E-2"/>
    <n v="6.4237441499970238E-6"/>
    <m/>
  </r>
  <r>
    <x v="41"/>
    <s v="49051"/>
    <s v="Heber Light and Power Company- Power Plant"/>
    <n v="9067811"/>
    <n v="55056513"/>
    <s v="7111_G_NA9"/>
    <x v="1"/>
    <x v="1"/>
    <n v="1.7639999999999999E-3"/>
    <m/>
    <n v="1.7643338821111E-3"/>
    <n v="3.338821111000239E-7"/>
    <m/>
  </r>
  <r>
    <x v="41"/>
    <s v="49051"/>
    <s v="Heber Light and Power Company- Power Plant"/>
    <n v="9067811"/>
    <n v="55056613"/>
    <s v="7111_G_NA10"/>
    <x v="1"/>
    <x v="0"/>
    <n v="6.2817999999999999E-2"/>
    <m/>
    <n v="6.2829886524849901E-2"/>
    <n v="1.1886524849902269E-5"/>
    <m/>
  </r>
  <r>
    <x v="41"/>
    <s v="49051"/>
    <s v="Heber Light and Power Company- Power Plant"/>
    <n v="9067811"/>
    <n v="55056613"/>
    <s v="7111_G_NA10"/>
    <x v="1"/>
    <x v="1"/>
    <n v="1.7639999999999999E-3"/>
    <m/>
    <n v="1.7643338821111E-3"/>
    <n v="3.338821111000239E-7"/>
    <m/>
  </r>
  <r>
    <x v="41"/>
    <s v="49051"/>
    <s v="Heber Light and Power Company- Power Plant"/>
    <n v="9067811"/>
    <n v="55056713"/>
    <s v="7111_G_1"/>
    <x v="1"/>
    <x v="0"/>
    <n v="0.61372700000000002"/>
    <m/>
    <n v="0.61384312124950002"/>
    <n v="1.161212495000008E-4"/>
    <m/>
  </r>
  <r>
    <x v="41"/>
    <s v="49051"/>
    <s v="Heber Light and Power Company- Power Plant"/>
    <n v="9067811"/>
    <n v="55056713"/>
    <s v="7111_G_1"/>
    <x v="1"/>
    <x v="1"/>
    <n v="1.7639999999999999E-3"/>
    <m/>
    <n v="1.7643338821111E-3"/>
    <n v="3.338821111000239E-7"/>
    <m/>
  </r>
  <r>
    <x v="41"/>
    <s v="49051"/>
    <s v="Heber Light and Power Company- Power Plant"/>
    <n v="9067811"/>
    <n v="55056813"/>
    <s v="7111_G_2"/>
    <x v="1"/>
    <x v="0"/>
    <n v="0.96074000000000004"/>
    <m/>
    <n v="0.96092177192099903"/>
    <n v="1.8177192099899653E-4"/>
    <m/>
  </r>
  <r>
    <x v="41"/>
    <s v="49051"/>
    <s v="Heber Light and Power Company- Power Plant"/>
    <n v="9067811"/>
    <n v="55056813"/>
    <s v="7111_G_2"/>
    <x v="1"/>
    <x v="1"/>
    <n v="1.7639999999999999E-3"/>
    <m/>
    <n v="1.7643338821111E-3"/>
    <n v="3.338821111000239E-7"/>
    <m/>
  </r>
  <r>
    <x v="41"/>
    <s v="49053"/>
    <s v="St. George City Power-  Red Rock Power Generation Station"/>
    <n v="6987011"/>
    <n v="13903113"/>
    <s v="7080_G_1"/>
    <x v="1"/>
    <x v="0"/>
    <n v="8.7612000000000005"/>
    <m/>
    <n v="8.7628579855480009"/>
    <n v="1.6579855480003403E-3"/>
    <m/>
  </r>
  <r>
    <x v="41"/>
    <s v="49053"/>
    <s v="St. George City Power-  Red Rock Power Generation Station"/>
    <n v="6987011"/>
    <n v="13903113"/>
    <s v="7080_G_1"/>
    <x v="1"/>
    <x v="1"/>
    <n v="5.9540000000000001E-3"/>
    <m/>
    <n v="5.9551269028809903E-3"/>
    <n v="1.1269028809901896E-6"/>
    <m/>
  </r>
  <r>
    <x v="41"/>
    <s v="49053"/>
    <s v="St. George City Power-  Red Rock Power Generation Station"/>
    <n v="6987011"/>
    <n v="13903213"/>
    <s v="7080_G_2"/>
    <x v="1"/>
    <x v="0"/>
    <n v="10.412599999999999"/>
    <m/>
    <n v="10.414570149233001"/>
    <n v="1.970149233001095E-3"/>
    <m/>
  </r>
  <r>
    <x v="41"/>
    <s v="49053"/>
    <s v="St. George City Power-  Red Rock Power Generation Station"/>
    <n v="6987011"/>
    <n v="13903213"/>
    <s v="7080_G_2"/>
    <x v="1"/>
    <x v="1"/>
    <n v="7.2550000000000002E-3"/>
    <m/>
    <n v="7.2563730131130003E-3"/>
    <n v="1.3730131130000947E-6"/>
    <m/>
  </r>
  <r>
    <x v="42"/>
    <s v="50005"/>
    <s v="Ryegate Associates"/>
    <n v="7774911"/>
    <n v="1689513"/>
    <s v="51026_B_BLR1"/>
    <x v="0"/>
    <x v="0"/>
    <n v="134.71719999999999"/>
    <m/>
    <n v="135.09438275749901"/>
    <n v="0.37718275749901409"/>
    <m/>
  </r>
  <r>
    <x v="42"/>
    <s v="50005"/>
    <s v="Ryegate Associates"/>
    <n v="7774911"/>
    <n v="1689513"/>
    <s v="51026_B_BLR1"/>
    <x v="0"/>
    <x v="1"/>
    <n v="0.86509999999999898"/>
    <m/>
    <n v="0.86752211140000002"/>
    <n v="2.4221114000010369E-3"/>
    <m/>
  </r>
  <r>
    <x v="42"/>
    <s v="50007"/>
    <s v="Burlington Electric Dept  (McNeil Station)"/>
    <n v="7773211"/>
    <n v="1692113"/>
    <s v="589_B_1"/>
    <x v="0"/>
    <x v="0"/>
    <n v="166.785"/>
    <n v="166.78507809999999"/>
    <n v="166.78523680999999"/>
    <n v="1.587099999937891E-4"/>
    <m/>
  </r>
  <r>
    <x v="42"/>
    <s v="50007"/>
    <s v="Burlington Electric Dept  (McNeil Station)"/>
    <n v="7773211"/>
    <n v="1692113"/>
    <s v="589_B_1"/>
    <x v="0"/>
    <x v="1"/>
    <n v="1.4019999999999999"/>
    <n v="1.4021391599999999"/>
    <n v="1.4021754174000001"/>
    <n v="3.6257400000128115E-5"/>
    <m/>
  </r>
  <r>
    <x v="43"/>
    <s v="51001"/>
    <s v="Calpine Mid-Atlantic Generation LLC -Tasley"/>
    <n v="6960711"/>
    <n v="14007413"/>
    <s v="3785_G_TAS"/>
    <x v="0"/>
    <x v="0"/>
    <n v="11.2415"/>
    <n v="21.0715"/>
    <n v="21.071500199999999"/>
    <n v="1.9999999878450581E-7"/>
    <m/>
  </r>
  <r>
    <x v="43"/>
    <s v="51001"/>
    <s v="Calpine Mid-Atlantic Generation LLC -Tasley"/>
    <n v="6960711"/>
    <n v="14007413"/>
    <s v="3785_G_TAS"/>
    <x v="0"/>
    <x v="1"/>
    <n v="1.03217E-2"/>
    <n v="0.37369982909999999"/>
    <n v="0.37369999999999998"/>
    <n v="1.7089999998498584E-7"/>
    <m/>
  </r>
  <r>
    <x v="43"/>
    <s v="51001"/>
    <s v="Commonwealth Chesapeake Power Station"/>
    <n v="6960911"/>
    <n v="14006913"/>
    <s v="55381_M_UNT7"/>
    <x v="0"/>
    <x v="0"/>
    <n v="131.912869999999"/>
    <n v="109.14550878999999"/>
    <n v="42.01927391641"/>
    <n v="-67.126234873589993"/>
    <m/>
  </r>
  <r>
    <x v="43"/>
    <s v="51001"/>
    <s v="Commonwealth Chesapeake Power Station"/>
    <n v="6960911"/>
    <n v="14006913"/>
    <s v="55381_M_UNT7"/>
    <x v="0"/>
    <x v="1"/>
    <n v="22.18516"/>
    <n v="18.727529907499999"/>
    <n v="3.2142512452899998"/>
    <n v="-15.513278662209999"/>
    <m/>
  </r>
  <r>
    <x v="43"/>
    <s v="51005"/>
    <s v="Dominion - Low Moor CT Station"/>
    <n v="9047011"/>
    <n v="57565413"/>
    <s v="3799_G_GT1"/>
    <x v="1"/>
    <x v="0"/>
    <n v="0.69299999999999995"/>
    <m/>
    <n v="0.69303463168129997"/>
    <n v="3.4631681300023587E-5"/>
    <m/>
  </r>
  <r>
    <x v="43"/>
    <s v="51005"/>
    <s v="Dominion - Low Moor CT Station"/>
    <n v="9047011"/>
    <n v="57565413"/>
    <s v="3799_G_GT1"/>
    <x v="1"/>
    <x v="1"/>
    <n v="0.15907499999999999"/>
    <m/>
    <n v="0.159082955900989"/>
    <n v="7.9559009890095567E-6"/>
    <m/>
  </r>
  <r>
    <x v="43"/>
    <s v="51005"/>
    <s v="Dominion - Low Moor CT Station"/>
    <n v="9047011"/>
    <n v="57565513"/>
    <s v="3799_G_GT2"/>
    <x v="1"/>
    <x v="0"/>
    <n v="0.38675999999999999"/>
    <m/>
    <n v="0.38677932359040001"/>
    <n v="1.9323590400022184E-5"/>
    <m/>
  </r>
  <r>
    <x v="43"/>
    <s v="51005"/>
    <s v="Dominion - Low Moor CT Station"/>
    <n v="9047011"/>
    <n v="57565513"/>
    <s v="3799_G_GT2"/>
    <x v="1"/>
    <x v="1"/>
    <n v="8.87789999999999E-2"/>
    <m/>
    <n v="8.8783434172629905E-2"/>
    <n v="4.4341726300051176E-6"/>
    <m/>
  </r>
  <r>
    <x v="43"/>
    <s v="51005"/>
    <s v="Dominion - Low Moor CT Station"/>
    <n v="9047011"/>
    <n v="57565613"/>
    <s v="3799_G_GT3"/>
    <x v="1"/>
    <x v="0"/>
    <n v="0.16148000000000001"/>
    <m/>
    <n v="0.161488059003909"/>
    <n v="8.0590039089889487E-6"/>
    <m/>
  </r>
  <r>
    <x v="43"/>
    <s v="51005"/>
    <s v="Dominion - Low Moor CT Station"/>
    <n v="9047011"/>
    <n v="57565613"/>
    <s v="3799_G_GT3"/>
    <x v="1"/>
    <x v="1"/>
    <n v="3.7067000000000003E-2"/>
    <m/>
    <n v="3.7068853026879997E-2"/>
    <n v="1.853026879994335E-6"/>
    <m/>
  </r>
  <r>
    <x v="43"/>
    <s v="51005"/>
    <s v="Dominion - Low Moor CT Station"/>
    <n v="9047011"/>
    <n v="57565713"/>
    <s v="3799_G_GT4"/>
    <x v="1"/>
    <x v="0"/>
    <n v="0.179399999999999"/>
    <m/>
    <n v="0.17940897046778001"/>
    <n v="8.970467781005409E-6"/>
    <m/>
  </r>
  <r>
    <x v="43"/>
    <s v="51005"/>
    <s v="Dominion - Low Moor CT Station"/>
    <n v="9047011"/>
    <n v="57565713"/>
    <s v="3799_G_GT4"/>
    <x v="1"/>
    <x v="1"/>
    <n v="4.0190999999999998E-2"/>
    <m/>
    <n v="4.0193008819506798E-2"/>
    <n v="2.0088195068004855E-6"/>
    <m/>
  </r>
  <r>
    <x v="43"/>
    <s v="51007"/>
    <s v="INGENCO - Amelia"/>
    <n v="6216811"/>
    <n v="16510613"/>
    <s v="56681_G_1"/>
    <x v="1"/>
    <x v="0"/>
    <n v="84.555999999999997"/>
    <m/>
    <n v="84.574105477684995"/>
    <n v="1.8105477684997595E-2"/>
    <m/>
  </r>
  <r>
    <x v="43"/>
    <s v="51007"/>
    <s v="INGENCO - Amelia"/>
    <n v="6216811"/>
    <n v="16510613"/>
    <s v="56681_G_1"/>
    <x v="1"/>
    <x v="1"/>
    <n v="1.2036560000000001"/>
    <m/>
    <n v="1.20391369269056"/>
    <n v="2.5769269055997412E-4"/>
    <m/>
  </r>
  <r>
    <x v="43"/>
    <s v="51025"/>
    <s v="Dominion - Brunswick"/>
    <n v="17646111"/>
    <n v="122170013"/>
    <s v="58260_G_CT01"/>
    <x v="0"/>
    <x v="0"/>
    <n v="68.03"/>
    <n v="40.633023439999903"/>
    <n v="40.633098439999898"/>
    <n v="7.4999999995384314E-5"/>
    <m/>
  </r>
  <r>
    <x v="43"/>
    <s v="51025"/>
    <s v="Dominion - Brunswick"/>
    <n v="17646111"/>
    <n v="122170013"/>
    <s v="58260_G_CT01"/>
    <x v="0"/>
    <x v="1"/>
    <n v="9.3662489999999892"/>
    <n v="4.2483623044999996"/>
    <n v="4.2483579314451996"/>
    <n v="-4.3730548000553426E-6"/>
    <m/>
  </r>
  <r>
    <x v="43"/>
    <s v="51025"/>
    <s v="Dominion - Brunswick"/>
    <n v="17646111"/>
    <n v="122170113"/>
    <s v="58260_G_CT02"/>
    <x v="0"/>
    <x v="0"/>
    <n v="61.72"/>
    <n v="39.160152345"/>
    <n v="39.160250649999902"/>
    <n v="9.8304999902154577E-5"/>
    <m/>
  </r>
  <r>
    <x v="43"/>
    <s v="51025"/>
    <s v="Dominion - Brunswick"/>
    <n v="17646111"/>
    <n v="122170113"/>
    <s v="58260_G_CT02"/>
    <x v="0"/>
    <x v="1"/>
    <n v="9.1385299999999994"/>
    <n v="4.1469497070000001"/>
    <n v="4.1469460235437801"/>
    <n v="-3.6834562200382948E-6"/>
    <m/>
  </r>
  <r>
    <x v="43"/>
    <s v="51025"/>
    <s v="Dominion - Brunswick"/>
    <n v="17646111"/>
    <n v="122170213"/>
    <s v="58260_G_CT03"/>
    <x v="0"/>
    <x v="0"/>
    <n v="70.150000000000006"/>
    <n v="39.842019529999902"/>
    <n v="39.841975359999999"/>
    <n v="-4.4169999902976542E-5"/>
    <m/>
  </r>
  <r>
    <x v="43"/>
    <s v="51025"/>
    <s v="Dominion - Brunswick"/>
    <n v="17646111"/>
    <n v="122170213"/>
    <s v="58260_G_CT03"/>
    <x v="0"/>
    <x v="1"/>
    <n v="9.331531"/>
    <n v="4.1659213865"/>
    <n v="4.16591800232999"/>
    <n v="-3.3841700100012417E-6"/>
    <m/>
  </r>
  <r>
    <x v="43"/>
    <s v="51025"/>
    <s v="INGENCO - Brunswick Plant"/>
    <n v="10641711"/>
    <n v="58486313"/>
    <s v="56682_G_1"/>
    <x v="1"/>
    <x v="0"/>
    <n v="171.86320000000001"/>
    <m/>
    <n v="171.90000003381601"/>
    <n v="3.6800033816007272E-2"/>
    <m/>
  </r>
  <r>
    <x v="43"/>
    <s v="51025"/>
    <s v="INGENCO - Brunswick Plant"/>
    <n v="10641711"/>
    <n v="58486313"/>
    <s v="56682_G_1"/>
    <x v="1"/>
    <x v="1"/>
    <n v="2.2746659999999999"/>
    <m/>
    <n v="2.2751530490911098"/>
    <n v="4.8704909110997008E-4"/>
    <m/>
  </r>
  <r>
    <x v="43"/>
    <s v="51027"/>
    <s v="Buchanan Generation, LLC"/>
    <n v="9093011"/>
    <n v="57553513"/>
    <s v="55738_M_2"/>
    <x v="0"/>
    <x v="0"/>
    <n v="89.3"/>
    <n v="89.353066404999893"/>
    <n v="47.285131143019903"/>
    <n v="-42.06793526197999"/>
    <m/>
  </r>
  <r>
    <x v="43"/>
    <s v="51027"/>
    <s v="Buchanan Generation, LLC"/>
    <n v="9093011"/>
    <n v="57553513"/>
    <s v="55738_M_2"/>
    <x v="0"/>
    <x v="1"/>
    <n v="0.69"/>
    <n v="0.68705023190000003"/>
    <n v="0.36678901603409902"/>
    <n v="-0.32026121586590101"/>
    <m/>
  </r>
  <r>
    <x v="43"/>
    <s v="51029"/>
    <s v="Dominion - Bear Garden CT Station"/>
    <n v="15432111"/>
    <n v="96378013"/>
    <s v="56807_G_1A"/>
    <x v="0"/>
    <x v="0"/>
    <n v="50"/>
    <n v="50.130906250000002"/>
    <n v="50.130690529999903"/>
    <n v="-2.1572000009939529E-4"/>
    <m/>
  </r>
  <r>
    <x v="43"/>
    <s v="51029"/>
    <s v="Dominion - Bear Garden CT Station"/>
    <n v="15432111"/>
    <n v="96378013"/>
    <s v="56807_G_1A"/>
    <x v="0"/>
    <x v="1"/>
    <n v="4.2"/>
    <n v="4.0023330079999999"/>
    <n v="4.0023400059999998"/>
    <n v="6.9979999999247866E-6"/>
    <m/>
  </r>
  <r>
    <x v="43"/>
    <s v="51029"/>
    <s v="Dominion - Bear Garden CT Station"/>
    <n v="15432111"/>
    <n v="96378213"/>
    <s v="56807_G_1B"/>
    <x v="0"/>
    <x v="0"/>
    <n v="47.4"/>
    <n v="47.461351559999997"/>
    <n v="47.461094520000003"/>
    <n v="-2.5703999999393545E-4"/>
    <m/>
  </r>
  <r>
    <x v="43"/>
    <s v="51029"/>
    <s v="Dominion - Bear Garden CT Station"/>
    <n v="15432111"/>
    <n v="96378213"/>
    <s v="56807_G_1B"/>
    <x v="0"/>
    <x v="1"/>
    <n v="3.8"/>
    <n v="3.7249809570000001"/>
    <n v="3.7249645059999898"/>
    <n v="-1.6451000010242467E-5"/>
    <m/>
  </r>
  <r>
    <x v="43"/>
    <s v="51031"/>
    <s v="Dominion - Altavista Power Station"/>
    <n v="4565711"/>
    <n v="27832713"/>
    <s v="10773_B_2"/>
    <x v="0"/>
    <x v="0"/>
    <n v="117.8"/>
    <n v="117.56838279999999"/>
    <n v="117.5681127111"/>
    <n v="-2.7008889999535768E-4"/>
    <m/>
  </r>
  <r>
    <x v="43"/>
    <s v="51031"/>
    <s v="Dominion - Altavista Power Station"/>
    <n v="4565711"/>
    <n v="27832713"/>
    <s v="10773_B_2"/>
    <x v="0"/>
    <x v="1"/>
    <n v="5.8"/>
    <n v="5.8947270500000002"/>
    <n v="5.8947330109999996"/>
    <n v="5.9609999993881502E-6"/>
    <m/>
  </r>
  <r>
    <x v="43"/>
    <s v="51031"/>
    <s v="Dominion - Altavista Power Station"/>
    <n v="4565711"/>
    <n v="27832913"/>
    <s v="10773_B_1"/>
    <x v="0"/>
    <x v="0"/>
    <n v="114.6"/>
    <n v="114.9419219"/>
    <n v="114.9420495"/>
    <n v="1.2759999999900629E-4"/>
    <m/>
  </r>
  <r>
    <x v="43"/>
    <s v="51031"/>
    <s v="Dominion - Altavista Power Station"/>
    <n v="4565711"/>
    <n v="27832913"/>
    <s v="10773_B_1"/>
    <x v="0"/>
    <x v="1"/>
    <n v="5.4"/>
    <n v="5.6281123049999904"/>
    <n v="5.6280940000999902"/>
    <n v="-1.8304900000210012E-5"/>
    <m/>
  </r>
  <r>
    <x v="43"/>
    <s v="51033"/>
    <s v="Dominion - Ladysmith CT Station"/>
    <n v="6866611"/>
    <n v="13522913"/>
    <s v="7839_G_2"/>
    <x v="0"/>
    <x v="0"/>
    <n v="33.9"/>
    <n v="33.962070310000001"/>
    <n v="33.962075219999903"/>
    <n v="4.9099999017698792E-6"/>
    <m/>
  </r>
  <r>
    <x v="43"/>
    <s v="51033"/>
    <s v="Dominion - Ladysmith CT Station"/>
    <n v="6866611"/>
    <n v="13522913"/>
    <s v="7839_G_2"/>
    <x v="0"/>
    <x v="1"/>
    <n v="1"/>
    <n v="0.98874780250000005"/>
    <n v="0.988748753209999"/>
    <n v="9.5070999894808494E-7"/>
    <m/>
  </r>
  <r>
    <x v="43"/>
    <s v="51033"/>
    <s v="Dominion - Ladysmith CT Station"/>
    <n v="6866611"/>
    <n v="13523113"/>
    <s v="7839_G_5"/>
    <x v="0"/>
    <x v="0"/>
    <n v="33.4"/>
    <n v="33.295933595000001"/>
    <n v="33.29593543"/>
    <n v="1.8349999990618926E-6"/>
    <m/>
  </r>
  <r>
    <x v="43"/>
    <s v="51033"/>
    <s v="Dominion - Ladysmith CT Station"/>
    <n v="6866611"/>
    <n v="13523113"/>
    <s v="7839_G_5"/>
    <x v="0"/>
    <x v="1"/>
    <n v="0.8"/>
    <n v="0.79254986549999995"/>
    <n v="0.79255052309999996"/>
    <n v="6.5760000000913976E-7"/>
    <m/>
  </r>
  <r>
    <x v="43"/>
    <s v="51033"/>
    <s v="Dominion - Ladysmith CT Station"/>
    <n v="6866611"/>
    <n v="13523213"/>
    <s v="7839_G_3"/>
    <x v="0"/>
    <x v="0"/>
    <n v="27.6"/>
    <n v="27.698126954999999"/>
    <n v="27.698105218999999"/>
    <n v="-2.1736000000771583E-5"/>
    <m/>
  </r>
  <r>
    <x v="43"/>
    <s v="51033"/>
    <s v="Dominion - Ladysmith CT Station"/>
    <n v="6866611"/>
    <n v="13523213"/>
    <s v="7839_G_3"/>
    <x v="0"/>
    <x v="1"/>
    <n v="1"/>
    <n v="0.97265447999999999"/>
    <n v="0.97265401610999902"/>
    <n v="-4.6389000096791477E-7"/>
    <m/>
  </r>
  <r>
    <x v="43"/>
    <s v="51033"/>
    <s v="Dominion - Ladysmith CT Station"/>
    <n v="6866611"/>
    <n v="13523313"/>
    <s v="7839_G_1"/>
    <x v="0"/>
    <x v="0"/>
    <n v="16.2"/>
    <n v="16.131134764999999"/>
    <n v="16.131144820100001"/>
    <n v="1.005510000240406E-5"/>
    <m/>
  </r>
  <r>
    <x v="43"/>
    <s v="51033"/>
    <s v="Dominion - Ladysmith CT Station"/>
    <n v="6866611"/>
    <n v="13523313"/>
    <s v="7839_G_1"/>
    <x v="0"/>
    <x v="1"/>
    <n v="0.5"/>
    <n v="0.50686792000000003"/>
    <n v="0.50686776999999905"/>
    <n v="-1.500000009757585E-7"/>
    <m/>
  </r>
  <r>
    <x v="43"/>
    <s v="51033"/>
    <s v="Dominion - Ladysmith CT Station"/>
    <n v="6866611"/>
    <n v="13523713"/>
    <s v="7839_G_4"/>
    <x v="0"/>
    <x v="0"/>
    <n v="25.3"/>
    <n v="25.479875"/>
    <n v="25.479885808999899"/>
    <n v="1.080899989958084E-5"/>
    <m/>
  </r>
  <r>
    <x v="43"/>
    <s v="51033"/>
    <s v="Dominion - Ladysmith CT Station"/>
    <n v="6866611"/>
    <n v="13523713"/>
    <s v="7839_G_4"/>
    <x v="0"/>
    <x v="1"/>
    <n v="1"/>
    <n v="0.990147522"/>
    <n v="0.99014654010000003"/>
    <n v="-9.8189999997444488E-7"/>
    <m/>
  </r>
  <r>
    <x v="43"/>
    <s v="51036"/>
    <s v="INGENCO - Charles City"/>
    <n v="9089211"/>
    <n v="58367913"/>
    <s v="56683_G_1"/>
    <x v="1"/>
    <x v="0"/>
    <n v="188.887"/>
    <m/>
    <n v="188.92743856735501"/>
    <n v="4.0438567355010946E-2"/>
    <m/>
  </r>
  <r>
    <x v="43"/>
    <s v="51036"/>
    <s v="INGENCO - Charles City"/>
    <n v="9089211"/>
    <n v="58367913"/>
    <s v="56683_G_1"/>
    <x v="1"/>
    <x v="1"/>
    <n v="5.5269000000000004"/>
    <m/>
    <n v="5.5280830606829898"/>
    <n v="1.1830606829894563E-3"/>
    <m/>
  </r>
  <r>
    <x v="43"/>
    <s v="51041"/>
    <s v="Dominion Virginia Power- Chesterfield"/>
    <n v="4181011"/>
    <n v="33877613"/>
    <s v="3797_G_CT7"/>
    <x v="0"/>
    <x v="0"/>
    <n v="553.5"/>
    <n v="553.56037500000002"/>
    <n v="553.56045219999896"/>
    <n v="7.719999894106877E-5"/>
    <m/>
  </r>
  <r>
    <x v="43"/>
    <s v="51041"/>
    <s v="Dominion Virginia Power- Chesterfield"/>
    <n v="4181011"/>
    <n v="33877613"/>
    <s v="3797_G_CT7"/>
    <x v="0"/>
    <x v="1"/>
    <n v="2.7"/>
    <n v="2.8001191405000001"/>
    <n v="2.8001120010999898"/>
    <n v="-7.1394000102920074E-6"/>
    <m/>
  </r>
  <r>
    <x v="43"/>
    <s v="51041"/>
    <s v="Dominion Virginia Power- Chesterfield"/>
    <n v="4181011"/>
    <n v="33877713"/>
    <s v="3797_B_6"/>
    <x v="0"/>
    <x v="0"/>
    <n v="864.6"/>
    <n v="864.70024999999998"/>
    <n v="864.70036330999903"/>
    <n v="1.1330999905112549E-4"/>
    <m/>
  </r>
  <r>
    <x v="43"/>
    <s v="51041"/>
    <s v="Dominion Virginia Power- Chesterfield"/>
    <n v="4181011"/>
    <n v="33877713"/>
    <s v="3797_B_6"/>
    <x v="0"/>
    <x v="1"/>
    <n v="1409.5"/>
    <n v="1406.6475"/>
    <n v="1406.6486863499999"/>
    <n v="1.1863499998980842E-3"/>
    <m/>
  </r>
  <r>
    <x v="43"/>
    <s v="51041"/>
    <s v="Dominion Virginia Power- Chesterfield"/>
    <n v="4181011"/>
    <n v="33878413"/>
    <s v="3797_G_CT8"/>
    <x v="0"/>
    <x v="0"/>
    <n v="566.70000000000005"/>
    <n v="566.71249999999998"/>
    <n v="566.71293209999999"/>
    <n v="4.321000000118147E-4"/>
    <m/>
  </r>
  <r>
    <x v="43"/>
    <s v="51041"/>
    <s v="Dominion Virginia Power- Chesterfield"/>
    <n v="4181011"/>
    <n v="33878413"/>
    <s v="3797_G_CT8"/>
    <x v="0"/>
    <x v="1"/>
    <n v="2.8"/>
    <n v="2.7997543944999999"/>
    <n v="2.7997535240999998"/>
    <n v="-8.7040000007476692E-7"/>
    <m/>
  </r>
  <r>
    <x v="43"/>
    <s v="51041"/>
    <s v="Dominion Virginia Power- Chesterfield"/>
    <n v="4181011"/>
    <n v="33878613"/>
    <s v="3797_B_3"/>
    <x v="0"/>
    <x v="0"/>
    <n v="21.2"/>
    <n v="108.2890469"/>
    <n v="108.289060199999"/>
    <n v="1.3299998997240436E-5"/>
    <m/>
  </r>
  <r>
    <x v="43"/>
    <s v="51041"/>
    <s v="Dominion Virginia Power- Chesterfield"/>
    <n v="4181011"/>
    <n v="33878613"/>
    <s v="3797_B_3"/>
    <x v="0"/>
    <x v="1"/>
    <n v="15.5"/>
    <n v="16.388248045000001"/>
    <n v="16.388250699999901"/>
    <n v="2.6549998999314539E-6"/>
    <m/>
  </r>
  <r>
    <x v="43"/>
    <s v="51041"/>
    <s v="Dominion Virginia Power- Chesterfield"/>
    <n v="4181011"/>
    <n v="33878713"/>
    <s v="3797_B_4"/>
    <x v="0"/>
    <x v="0"/>
    <n v="225.9"/>
    <n v="197.70129689999999"/>
    <n v="197.70077470000001"/>
    <n v="-5.2219999997760169E-4"/>
    <m/>
  </r>
  <r>
    <x v="43"/>
    <s v="51041"/>
    <s v="Dominion Virginia Power- Chesterfield"/>
    <n v="4181011"/>
    <n v="33878713"/>
    <s v="3797_B_4"/>
    <x v="0"/>
    <x v="1"/>
    <n v="233.7"/>
    <n v="224.5053125"/>
    <n v="224.50558621009901"/>
    <n v="2.7371009900889476E-4"/>
    <m/>
  </r>
  <r>
    <x v="43"/>
    <s v="51041"/>
    <s v="Dominion Virginia Power- Chesterfield"/>
    <n v="4181011"/>
    <n v="33878813"/>
    <s v="3797_B_5"/>
    <x v="0"/>
    <x v="0"/>
    <n v="443.2"/>
    <n v="433.45584374999999"/>
    <n v="433.45686629999898"/>
    <n v="1.0225499989928721E-3"/>
    <m/>
  </r>
  <r>
    <x v="43"/>
    <s v="51041"/>
    <s v="Dominion Virginia Power- Chesterfield"/>
    <n v="4181011"/>
    <n v="33878813"/>
    <s v="3797_B_5"/>
    <x v="0"/>
    <x v="1"/>
    <n v="507.3"/>
    <n v="515.62940600000002"/>
    <n v="515.62966939999899"/>
    <n v="2.6339999897118105E-4"/>
    <m/>
  </r>
  <r>
    <x v="43"/>
    <s v="51041"/>
    <s v="INGENCO - Chester Plant"/>
    <n v="10642911"/>
    <n v="58488213"/>
    <s v="56684_G_1"/>
    <x v="1"/>
    <x v="0"/>
    <n v="138.61769999999899"/>
    <m/>
    <n v="138.64737789640699"/>
    <n v="2.9677896408003335E-2"/>
    <m/>
  </r>
  <r>
    <x v="43"/>
    <s v="51041"/>
    <s v="INGENCO - Chester Plant"/>
    <n v="10642911"/>
    <n v="58488213"/>
    <s v="56684_G_1"/>
    <x v="1"/>
    <x v="1"/>
    <n v="59.770789999999998"/>
    <m/>
    <n v="59.783585040774902"/>
    <n v="1.279504077490401E-2"/>
    <m/>
  </r>
  <r>
    <x v="43"/>
    <s v="51059"/>
    <s v="Covanta Fairfax  Inc"/>
    <n v="6743611"/>
    <n v="13420713"/>
    <s v="50658_B_1"/>
    <x v="1"/>
    <x v="0"/>
    <n v="393.46541999999999"/>
    <m/>
    <n v="394.543226994002"/>
    <n v="1.0778069940020032"/>
    <m/>
  </r>
  <r>
    <x v="43"/>
    <s v="51059"/>
    <s v="Covanta Fairfax  Inc"/>
    <n v="6743611"/>
    <n v="13420713"/>
    <s v="50658_B_1"/>
    <x v="1"/>
    <x v="1"/>
    <n v="3.66964668"/>
    <m/>
    <n v="3.6797026620599702"/>
    <n v="1.0055982059970159E-2"/>
    <m/>
  </r>
  <r>
    <x v="43"/>
    <s v="51059"/>
    <s v="Covanta Fairfax  Inc"/>
    <n v="6743611"/>
    <n v="13420813"/>
    <s v="50658_B_4"/>
    <x v="1"/>
    <x v="0"/>
    <n v="377.56763999999998"/>
    <m/>
    <n v="378.60219727799603"/>
    <n v="1.0345572779960435"/>
    <m/>
  </r>
  <r>
    <x v="43"/>
    <s v="51059"/>
    <s v="Covanta Fairfax  Inc"/>
    <n v="6743611"/>
    <n v="13420813"/>
    <s v="50658_B_4"/>
    <x v="1"/>
    <x v="1"/>
    <n v="15.34965566"/>
    <m/>
    <n v="15.391711316129999"/>
    <n v="4.2055656129999619E-2"/>
    <m/>
  </r>
  <r>
    <x v="43"/>
    <s v="51059"/>
    <s v="Covanta Fairfax  Inc"/>
    <n v="6743611"/>
    <n v="13420913"/>
    <s v="50658_B_3"/>
    <x v="1"/>
    <x v="0"/>
    <n v="375.62542000000002"/>
    <m/>
    <n v="376.65461099400102"/>
    <n v="1.0291909940009987"/>
    <m/>
  </r>
  <r>
    <x v="43"/>
    <s v="51059"/>
    <s v="Covanta Fairfax  Inc"/>
    <n v="6743611"/>
    <n v="13420913"/>
    <s v="50658_B_3"/>
    <x v="1"/>
    <x v="1"/>
    <n v="24.214966319999998"/>
    <m/>
    <n v="24.281304882522001"/>
    <n v="6.633856252200232E-2"/>
    <m/>
  </r>
  <r>
    <x v="43"/>
    <s v="51059"/>
    <s v="Covanta Fairfax  Inc"/>
    <n v="6743611"/>
    <n v="13421013"/>
    <s v="50658_B_2"/>
    <x v="1"/>
    <x v="0"/>
    <n v="376.86489999999998"/>
    <m/>
    <n v="377.89738632000098"/>
    <n v="1.0324863200009986"/>
    <m/>
  </r>
  <r>
    <x v="43"/>
    <s v="51059"/>
    <s v="Covanta Fairfax  Inc"/>
    <n v="6743611"/>
    <n v="13421013"/>
    <s v="50658_B_2"/>
    <x v="1"/>
    <x v="1"/>
    <n v="3.98048913199999"/>
    <m/>
    <n v="3.9913950828360099"/>
    <n v="1.0905950836019862E-2"/>
    <m/>
  </r>
  <r>
    <x v="43"/>
    <s v="51059"/>
    <s v="Michigan Cogeneration Systems Inc"/>
    <n v="6743811"/>
    <n v="13420413"/>
    <s v="54723_G_UNT1"/>
    <x v="1"/>
    <x v="0"/>
    <n v="34.073399999999999"/>
    <m/>
    <n v="34.168797009999999"/>
    <n v="9.5397009999999227E-2"/>
    <m/>
  </r>
  <r>
    <x v="43"/>
    <s v="51059"/>
    <s v="Michigan Cogeneration Systems Inc"/>
    <n v="6743811"/>
    <n v="13420413"/>
    <s v="54723_G_UNT1"/>
    <x v="1"/>
    <x v="1"/>
    <n v="1.6961200000000001"/>
    <m/>
    <n v="1.7008687819999899"/>
    <n v="4.7487819999898484E-3"/>
    <m/>
  </r>
  <r>
    <x v="43"/>
    <s v="51059"/>
    <s v="Michigan Cogeneration Systems Inc"/>
    <n v="6743811"/>
    <n v="13420513"/>
    <s v="52051_G_UNT1"/>
    <x v="1"/>
    <x v="0"/>
    <n v="25.7803"/>
    <m/>
    <n v="25.852479129999899"/>
    <n v="7.2179129999899061E-2"/>
    <m/>
  </r>
  <r>
    <x v="43"/>
    <s v="51059"/>
    <s v="Michigan Cogeneration Systems Inc"/>
    <n v="6743811"/>
    <n v="13420513"/>
    <s v="52051_G_UNT1"/>
    <x v="1"/>
    <x v="1"/>
    <n v="1.4432499999999999"/>
    <m/>
    <n v="1.4472907229999901"/>
    <n v="4.0407229999901428E-3"/>
    <m/>
  </r>
  <r>
    <x v="43"/>
    <s v="51061"/>
    <s v="Dominion - Remington CT Station"/>
    <n v="6744911"/>
    <n v="13418313"/>
    <s v="7838_G_1"/>
    <x v="0"/>
    <x v="0"/>
    <n v="32.6"/>
    <n v="32.544943359999998"/>
    <n v="32.544924061000003"/>
    <n v="-1.9298999994532551E-5"/>
    <m/>
  </r>
  <r>
    <x v="43"/>
    <s v="51061"/>
    <s v="Dominion - Remington CT Station"/>
    <n v="6744911"/>
    <n v="13418313"/>
    <s v="7838_G_1"/>
    <x v="0"/>
    <x v="1"/>
    <n v="0.9"/>
    <n v="0.88732489000000003"/>
    <n v="0.88732652069999995"/>
    <n v="1.6306999999216032E-6"/>
    <m/>
  </r>
  <r>
    <x v="43"/>
    <s v="51061"/>
    <s v="Dominion - Remington CT Station"/>
    <n v="6744911"/>
    <n v="13418613"/>
    <s v="7838_G_2"/>
    <x v="0"/>
    <x v="0"/>
    <n v="33.5"/>
    <n v="33.492750000000001"/>
    <n v="33.4927355109999"/>
    <n v="-1.4489000101036709E-5"/>
    <m/>
  </r>
  <r>
    <x v="43"/>
    <s v="51061"/>
    <s v="Dominion - Remington CT Station"/>
    <n v="6744911"/>
    <n v="13418613"/>
    <s v="7838_G_2"/>
    <x v="0"/>
    <x v="1"/>
    <n v="0.8"/>
    <n v="0.82138598650000005"/>
    <n v="0.82138652179999905"/>
    <n v="5.3529999899382119E-7"/>
    <m/>
  </r>
  <r>
    <x v="43"/>
    <s v="51061"/>
    <s v="Dominion - Remington CT Station"/>
    <n v="6744911"/>
    <n v="13418713"/>
    <s v="7838_G_4"/>
    <x v="0"/>
    <x v="0"/>
    <n v="27.8"/>
    <n v="27.944404294999998"/>
    <n v="27.944401419999899"/>
    <n v="-2.8750000993227331E-6"/>
    <m/>
  </r>
  <r>
    <x v="43"/>
    <s v="51061"/>
    <s v="Dominion - Remington CT Station"/>
    <n v="6744911"/>
    <n v="13418713"/>
    <s v="7838_G_4"/>
    <x v="0"/>
    <x v="1"/>
    <n v="0.6"/>
    <n v="0.7233095705"/>
    <n v="0.72330903049999995"/>
    <n v="-5.4000000004883475E-7"/>
    <m/>
  </r>
  <r>
    <x v="43"/>
    <s v="51061"/>
    <s v="Dominion - Remington CT Station"/>
    <n v="6744911"/>
    <n v="13418813"/>
    <s v="7838_G_3"/>
    <x v="0"/>
    <x v="0"/>
    <n v="28.4"/>
    <n v="28.291796874999999"/>
    <n v="28.291791070999999"/>
    <n v="-5.8040000006087666E-6"/>
    <m/>
  </r>
  <r>
    <x v="43"/>
    <s v="51061"/>
    <s v="Dominion - Remington CT Station"/>
    <n v="6744911"/>
    <n v="13418813"/>
    <s v="7838_G_3"/>
    <x v="0"/>
    <x v="1"/>
    <n v="0.9"/>
    <n v="0.8618845825"/>
    <n v="0.86188451830000001"/>
    <n v="-6.41999999828613E-8"/>
    <m/>
  </r>
  <r>
    <x v="43"/>
    <s v="51061"/>
    <s v="Old Dominion Electric Cooperative - Marsh Run"/>
    <n v="9081211"/>
    <n v="58375813"/>
    <s v="7836_G_1"/>
    <x v="0"/>
    <x v="0"/>
    <n v="33.03"/>
    <n v="32.656283205000001"/>
    <n v="32.656304100109999"/>
    <n v="2.0895109997809413E-5"/>
    <m/>
  </r>
  <r>
    <x v="43"/>
    <s v="51061"/>
    <s v="Old Dominion Electric Cooperative - Marsh Run"/>
    <n v="9081211"/>
    <n v="58375813"/>
    <s v="7836_G_1"/>
    <x v="0"/>
    <x v="1"/>
    <n v="0.6"/>
    <n v="0.60742211899999998"/>
    <n v="0.60742152847200004"/>
    <n v="-5.9052799994407934E-7"/>
    <m/>
  </r>
  <r>
    <x v="43"/>
    <s v="51061"/>
    <s v="Old Dominion Electric Cooperative - Marsh Run"/>
    <n v="9081211"/>
    <n v="58375913"/>
    <s v="7836_G_2"/>
    <x v="0"/>
    <x v="0"/>
    <n v="32.31"/>
    <n v="32.33824414"/>
    <n v="32.338241647352"/>
    <n v="-2.4926480008957697E-6"/>
    <m/>
  </r>
  <r>
    <x v="43"/>
    <s v="51061"/>
    <s v="Old Dominion Electric Cooperative - Marsh Run"/>
    <n v="9081211"/>
    <n v="58375913"/>
    <s v="7836_G_2"/>
    <x v="0"/>
    <x v="1"/>
    <n v="0.54"/>
    <n v="0.54956359850000003"/>
    <n v="0.54956352767159899"/>
    <n v="-7.0828401033118382E-8"/>
    <m/>
  </r>
  <r>
    <x v="43"/>
    <s v="51061"/>
    <s v="Old Dominion Electric Cooperative - Marsh Run"/>
    <n v="9081211"/>
    <n v="58376013"/>
    <s v="7836_G_3"/>
    <x v="0"/>
    <x v="0"/>
    <n v="34.270000000000003"/>
    <n v="34.703953124999998"/>
    <n v="34.703932999269902"/>
    <n v="-2.0125730095799099E-5"/>
    <m/>
  </r>
  <r>
    <x v="43"/>
    <s v="51061"/>
    <s v="Old Dominion Electric Cooperative - Marsh Run"/>
    <n v="9081211"/>
    <n v="58376013"/>
    <s v="7836_G_3"/>
    <x v="0"/>
    <x v="1"/>
    <n v="0.61"/>
    <n v="0.613050659"/>
    <n v="0.61305003714232897"/>
    <n v="-6.2185767102374001E-7"/>
    <m/>
  </r>
  <r>
    <x v="43"/>
    <s v="51065"/>
    <s v="Dominion - Bremo Power Station"/>
    <n v="6631311"/>
    <n v="17179313"/>
    <s v="3796_B_4"/>
    <x v="0"/>
    <x v="0"/>
    <n v="232.691"/>
    <n v="232.64528125000001"/>
    <n v="232.64525660000001"/>
    <n v="-2.4650000000292493E-5"/>
    <m/>
  </r>
  <r>
    <x v="43"/>
    <s v="51065"/>
    <s v="Dominion - Bremo Power Station"/>
    <n v="6631311"/>
    <n v="17179313"/>
    <s v="3796_B_4"/>
    <x v="0"/>
    <x v="1"/>
    <n v="0.99929599999999996"/>
    <n v="1.0649967039999999"/>
    <n v="1.06499907519999"/>
    <n v="2.3711999901365743E-6"/>
    <m/>
  </r>
  <r>
    <x v="43"/>
    <s v="51065"/>
    <s v="Dominion - Bremo Power Station"/>
    <n v="6631311"/>
    <n v="17179613"/>
    <s v="3796_B_3"/>
    <x v="0"/>
    <x v="0"/>
    <n v="52.498199999999997"/>
    <n v="52.462699200000003"/>
    <n v="52.462714499999997"/>
    <n v="1.5299999994056179E-5"/>
    <m/>
  </r>
  <r>
    <x v="43"/>
    <s v="51065"/>
    <s v="Dominion - Bremo Power Station"/>
    <n v="6631311"/>
    <n v="17179613"/>
    <s v="3796_B_3"/>
    <x v="0"/>
    <x v="1"/>
    <n v="0.300622"/>
    <n v="0.23606489565"/>
    <n v="0.236065006009999"/>
    <n v="1.1035999900044224E-7"/>
    <m/>
  </r>
  <r>
    <x v="43"/>
    <s v="51065"/>
    <s v="Tenaska Virginia Partners, L.P."/>
    <n v="9078811"/>
    <n v="58376613"/>
    <s v="55439_G_CTG1"/>
    <x v="0"/>
    <x v="0"/>
    <n v="38.5"/>
    <n v="35.343679689999902"/>
    <n v="35.343851011999902"/>
    <n v="1.7132199999991826E-4"/>
    <m/>
  </r>
  <r>
    <x v="43"/>
    <s v="51065"/>
    <s v="Tenaska Virginia Partners, L.P."/>
    <n v="9078811"/>
    <n v="58376613"/>
    <s v="55439_G_CTG1"/>
    <x v="0"/>
    <x v="1"/>
    <n v="3.7390680000000001"/>
    <n v="3.5894023439999998"/>
    <n v="3.58940241393899"/>
    <n v="6.9938990154838621E-8"/>
    <m/>
  </r>
  <r>
    <x v="43"/>
    <s v="51065"/>
    <s v="Tenaska Virginia Partners, L.P."/>
    <n v="9078811"/>
    <n v="58376713"/>
    <s v="55439_G_CTG1x"/>
    <x v="1"/>
    <x v="1"/>
    <n v="4.1909199999999999E-3"/>
    <m/>
    <n v="4.1911292150120004E-3"/>
    <n v="2.0921501200053816E-7"/>
    <m/>
  </r>
  <r>
    <x v="43"/>
    <s v="51065"/>
    <s v="Tenaska Virginia Partners, L.P."/>
    <n v="9078811"/>
    <n v="58376813"/>
    <s v="55439_G_CTG2"/>
    <x v="0"/>
    <x v="0"/>
    <n v="46.7"/>
    <n v="38.078781249999999"/>
    <n v="38.078764870999898"/>
    <n v="-1.6379000101096608E-5"/>
    <m/>
  </r>
  <r>
    <x v="43"/>
    <s v="51065"/>
    <s v="Tenaska Virginia Partners, L.P."/>
    <n v="9078811"/>
    <n v="58376813"/>
    <s v="55439_G_CTG2"/>
    <x v="0"/>
    <x v="1"/>
    <n v="3.9692059999999998"/>
    <n v="3.82688647449999"/>
    <n v="3.8268895090549999"/>
    <n v="3.0345550099397656E-6"/>
    <m/>
  </r>
  <r>
    <x v="43"/>
    <s v="51065"/>
    <s v="Tenaska Virginia Partners, L.P."/>
    <n v="9078811"/>
    <n v="58376913"/>
    <s v="55439_G_CTG2x"/>
    <x v="1"/>
    <x v="1"/>
    <n v="7.4889600000000002E-3"/>
    <m/>
    <n v="7.4893340955429896E-3"/>
    <n v="3.7409554298935277E-7"/>
    <m/>
  </r>
  <r>
    <x v="43"/>
    <s v="51065"/>
    <s v="Tenaska Virginia Partners, L.P."/>
    <n v="9078811"/>
    <n v="58388513"/>
    <s v="55439_G_CTG3"/>
    <x v="0"/>
    <x v="0"/>
    <n v="39.200000000000003"/>
    <n v="37.48558594"/>
    <n v="37.485514999999999"/>
    <n v="-7.0940000000518921E-5"/>
    <m/>
  </r>
  <r>
    <x v="43"/>
    <s v="51065"/>
    <s v="Tenaska Virginia Partners, L.P."/>
    <n v="9078811"/>
    <n v="58388513"/>
    <s v="55439_G_CTG3"/>
    <x v="0"/>
    <x v="1"/>
    <n v="3.5186099999999998"/>
    <n v="3.8373303225000002"/>
    <n v="3.8373275009999999"/>
    <n v="-2.8215000003051216E-6"/>
    <m/>
  </r>
  <r>
    <x v="43"/>
    <s v="51065"/>
    <s v="Tenaska Virginia Partners, L.P."/>
    <n v="9078811"/>
    <n v="58388613"/>
    <s v="55439_G_CTG3x"/>
    <x v="1"/>
    <x v="0"/>
    <n v="0.08"/>
    <m/>
    <n v="8.0003995546489903E-2"/>
    <n v="3.9955464899016357E-6"/>
    <m/>
  </r>
  <r>
    <x v="43"/>
    <s v="51065"/>
    <s v="Tenaska Virginia Partners, L.P."/>
    <n v="9078811"/>
    <n v="58388613"/>
    <s v="55439_G_CTG3x"/>
    <x v="1"/>
    <x v="1"/>
    <n v="5.5222099999999996E-3"/>
    <m/>
    <n v="5.522486142594E-3"/>
    <n v="2.7614259400041835E-7"/>
    <m/>
  </r>
  <r>
    <x v="43"/>
    <s v="51069"/>
    <s v="Frederick County Regional  Landfill"/>
    <n v="6759311"/>
    <n v="105977113"/>
    <s v="57754_G_1"/>
    <x v="1"/>
    <x v="0"/>
    <n v="16.343"/>
    <m/>
    <n v="16.374232409999902"/>
    <n v="3.1232409999901733E-2"/>
    <m/>
  </r>
  <r>
    <x v="43"/>
    <s v="51069"/>
    <s v="Frederick County Regional  Landfill"/>
    <n v="6759311"/>
    <n v="105977113"/>
    <s v="57754_G_1"/>
    <x v="1"/>
    <x v="1"/>
    <n v="1.5589999999999999"/>
    <m/>
    <n v="1.561979322"/>
    <n v="2.979322000000062E-3"/>
    <m/>
  </r>
  <r>
    <x v="43"/>
    <s v="51073"/>
    <s v="Middle Peninsula Landfill"/>
    <n v="6759811"/>
    <n v="58422113"/>
    <s v="57018_G_GEN1"/>
    <x v="1"/>
    <x v="0"/>
    <n v="116.8"/>
    <m/>
    <n v="117.02321194"/>
    <n v="0.22321193999999878"/>
    <m/>
  </r>
  <r>
    <x v="43"/>
    <s v="51073"/>
    <s v="Middle Peninsula Landfill"/>
    <n v="6759811"/>
    <n v="58422113"/>
    <s v="57018_G_GEN1"/>
    <x v="1"/>
    <x v="1"/>
    <n v="4.96"/>
    <m/>
    <n v="4.9694788319999903"/>
    <n v="9.4788319999903337E-3"/>
    <m/>
  </r>
  <r>
    <x v="43"/>
    <s v="51075"/>
    <s v="INGENCO - Rockville Plant"/>
    <n v="6760511"/>
    <n v="58482613"/>
    <s v="56692_G_1A"/>
    <x v="1"/>
    <x v="0"/>
    <n v="0.9415"/>
    <m/>
    <n v="0.94154703992879996"/>
    <n v="4.7039928799952335E-5"/>
    <m/>
  </r>
  <r>
    <x v="43"/>
    <s v="51075"/>
    <s v="INGENCO - Rockville Plant"/>
    <n v="6760511"/>
    <n v="58482613"/>
    <s v="56692_G_1A"/>
    <x v="1"/>
    <x v="1"/>
    <n v="1.6732800000000001E-3"/>
    <m/>
    <n v="1.67336367765499E-3"/>
    <n v="8.3677654989962325E-8"/>
    <m/>
  </r>
  <r>
    <x v="43"/>
    <s v="51083"/>
    <s v="Dominion/ODEC - Clover Power Station"/>
    <n v="6160611"/>
    <n v="15869213"/>
    <s v="7213_B_2"/>
    <x v="0"/>
    <x v="0"/>
    <n v="4136.8999999999996"/>
    <n v="4136.9427500000002"/>
    <n v="4136.9407355999901"/>
    <n v="-2.014400010011741E-3"/>
    <m/>
  </r>
  <r>
    <x v="43"/>
    <s v="51083"/>
    <s v="Dominion/ODEC - Clover Power Station"/>
    <n v="6160611"/>
    <n v="15869213"/>
    <s v="7213_B_2"/>
    <x v="0"/>
    <x v="1"/>
    <n v="786.79999999999905"/>
    <n v="786.79681249999999"/>
    <n v="786.79711530999998"/>
    <n v="3.0280999999376945E-4"/>
    <m/>
  </r>
  <r>
    <x v="43"/>
    <s v="51083"/>
    <s v="Dominion/ODEC - Clover Power Station"/>
    <n v="6160611"/>
    <n v="15869513"/>
    <s v="7213_B_1"/>
    <x v="0"/>
    <x v="0"/>
    <n v="4170.3"/>
    <n v="4170.3497500000003"/>
    <n v="4170.3474585999902"/>
    <n v="-2.2914000101081911E-3"/>
    <m/>
  </r>
  <r>
    <x v="43"/>
    <s v="51083"/>
    <s v="Dominion/ODEC - Clover Power Station"/>
    <n v="6160611"/>
    <n v="15869513"/>
    <s v="7213_B_1"/>
    <x v="0"/>
    <x v="1"/>
    <n v="793.2"/>
    <n v="792.16487500000005"/>
    <n v="792.16485871099906"/>
    <n v="-1.6289000996039249E-5"/>
    <m/>
  </r>
  <r>
    <x v="43"/>
    <s v="51083"/>
    <s v="NOVEC Energy Production Halifax County"/>
    <n v="17038111"/>
    <n v="112347013"/>
    <s v="58560_B_BLR1"/>
    <x v="1"/>
    <x v="0"/>
    <n v="110.42"/>
    <m/>
    <n v="110.72915020000001"/>
    <n v="0.30915020000000482"/>
    <m/>
  </r>
  <r>
    <x v="43"/>
    <s v="51083"/>
    <s v="NOVEC Energy Production Halifax County"/>
    <n v="17038111"/>
    <n v="112347013"/>
    <s v="58560_B_BLR1"/>
    <x v="1"/>
    <x v="1"/>
    <n v="0.25"/>
    <m/>
    <n v="0.25069994610000002"/>
    <n v="6.9994610000001511E-4"/>
    <m/>
  </r>
  <r>
    <x v="43"/>
    <s v="51085"/>
    <s v="Doswell Limited Partnership Doswell Energy Center"/>
    <n v="6631811"/>
    <n v="17175613"/>
    <s v="52019_G_GEN1"/>
    <x v="0"/>
    <x v="0"/>
    <n v="175.4"/>
    <n v="175.31518750000001"/>
    <n v="175.3153339943"/>
    <n v="1.464942999973573E-4"/>
    <m/>
  </r>
  <r>
    <x v="43"/>
    <s v="51085"/>
    <s v="Doswell Limited Partnership Doswell Energy Center"/>
    <n v="6631811"/>
    <n v="17175613"/>
    <s v="52019_G_GEN1"/>
    <x v="0"/>
    <x v="1"/>
    <n v="3.3459319999999999"/>
    <n v="3.339871826"/>
    <n v="3.3398678897499998"/>
    <n v="-3.9362500001693945E-6"/>
    <m/>
  </r>
  <r>
    <x v="43"/>
    <s v="51085"/>
    <s v="Doswell Limited Partnership Doswell Energy Center"/>
    <n v="6631811"/>
    <n v="17175713"/>
    <s v="52019_G_GEN2"/>
    <x v="0"/>
    <x v="0"/>
    <n v="175.9"/>
    <n v="175.84710939999999"/>
    <n v="175.84712932310001"/>
    <n v="1.9923100012420036E-5"/>
    <m/>
  </r>
  <r>
    <x v="43"/>
    <s v="51085"/>
    <s v="Doswell Limited Partnership Doswell Energy Center"/>
    <n v="6631811"/>
    <n v="17175713"/>
    <s v="52019_G_GEN2"/>
    <x v="0"/>
    <x v="1"/>
    <n v="3.320862"/>
    <n v="3.3282990725000001"/>
    <n v="3.3282991293299902"/>
    <n v="5.6829990047191359E-8"/>
    <m/>
  </r>
  <r>
    <x v="43"/>
    <s v="51085"/>
    <s v="Doswell Limited Partnership Doswell Energy Center"/>
    <n v="6631811"/>
    <n v="17175813"/>
    <s v="52019_G_GEN4"/>
    <x v="0"/>
    <x v="0"/>
    <n v="171.50099999999901"/>
    <n v="171.49078125"/>
    <n v="171.490811852668"/>
    <n v="3.0602668005030864E-5"/>
    <m/>
  </r>
  <r>
    <x v="43"/>
    <s v="51085"/>
    <s v="Doswell Limited Partnership Doswell Energy Center"/>
    <n v="6631811"/>
    <n v="17175813"/>
    <s v="52019_G_GEN4"/>
    <x v="0"/>
    <x v="1"/>
    <n v="2.8696160000000002"/>
    <n v="2.8716604004999899"/>
    <n v="2.8716583040463899"/>
    <n v="-2.096453600053394E-6"/>
    <m/>
  </r>
  <r>
    <x v="43"/>
    <s v="51085"/>
    <s v="Doswell Limited Partnership Doswell Energy Center"/>
    <n v="6631811"/>
    <n v="17176113"/>
    <s v="52019_G_GEN7"/>
    <x v="0"/>
    <x v="0"/>
    <n v="44.983999999999902"/>
    <n v="44.988703125000001"/>
    <n v="44.988679598899999"/>
    <n v="-2.3526100001447503E-5"/>
    <m/>
  </r>
  <r>
    <x v="43"/>
    <s v="51085"/>
    <s v="Doswell Limited Partnership Doswell Energy Center"/>
    <n v="6631811"/>
    <n v="17176113"/>
    <s v="52019_G_GEN7"/>
    <x v="0"/>
    <x v="1"/>
    <n v="1.12591199999999"/>
    <n v="1.130237427"/>
    <n v="1.13023813163599"/>
    <n v="7.0463599000092358E-7"/>
    <m/>
  </r>
  <r>
    <x v="43"/>
    <s v="51085"/>
    <s v="Doswell Limited Partnership Doswell Energy Center"/>
    <n v="6631811"/>
    <n v="17176213"/>
    <s v="52019_G_GEN5"/>
    <x v="0"/>
    <x v="0"/>
    <n v="162.1"/>
    <n v="162.2133906"/>
    <n v="162.21313728849901"/>
    <n v="-2.5331150098395483E-4"/>
    <m/>
  </r>
  <r>
    <x v="43"/>
    <s v="51085"/>
    <s v="Doswell Limited Partnership Doswell Energy Center"/>
    <n v="6631811"/>
    <n v="17176213"/>
    <s v="52019_G_GEN5"/>
    <x v="0"/>
    <x v="1"/>
    <n v="2.9902119999999899"/>
    <n v="2.991398926"/>
    <n v="2.9913942428400002"/>
    <n v="-4.6831599997965156E-6"/>
    <m/>
  </r>
  <r>
    <x v="43"/>
    <s v="51087"/>
    <s v="Dominion - Darbytown CT Station"/>
    <n v="6311211"/>
    <n v="58458813"/>
    <s v="7212_G_2"/>
    <x v="0"/>
    <x v="0"/>
    <n v="11.577"/>
    <n v="11.577200195"/>
    <n v="11.57720011"/>
    <n v="-8.4999999927504177E-8"/>
    <m/>
  </r>
  <r>
    <x v="43"/>
    <s v="51087"/>
    <s v="Dominion - Darbytown CT Station"/>
    <n v="6311211"/>
    <n v="58458813"/>
    <s v="7212_G_2"/>
    <x v="0"/>
    <x v="1"/>
    <n v="5.45"/>
    <n v="5.4501508799999998"/>
    <n v="5.4501501999000004"/>
    <n v="-6.8009999942830746E-7"/>
    <m/>
  </r>
  <r>
    <x v="43"/>
    <s v="51087"/>
    <s v="Dominion - Darbytown CT Station"/>
    <n v="6311211"/>
    <n v="58459013"/>
    <s v="7212_G_3"/>
    <x v="0"/>
    <x v="0"/>
    <n v="13.917"/>
    <n v="13.917251954999999"/>
    <n v="13.917250599999999"/>
    <n v="-1.3550000002027218E-6"/>
    <m/>
  </r>
  <r>
    <x v="43"/>
    <s v="51087"/>
    <s v="Dominion - Darbytown CT Station"/>
    <n v="6311211"/>
    <n v="58459013"/>
    <s v="7212_G_3"/>
    <x v="0"/>
    <x v="1"/>
    <n v="5.9580000000000002"/>
    <n v="5.9578017599999997"/>
    <n v="5.9578004099999999"/>
    <n v="-1.34999999978902E-6"/>
    <m/>
  </r>
  <r>
    <x v="43"/>
    <s v="51087"/>
    <s v="Dominion - Darbytown CT Station"/>
    <n v="6311211"/>
    <n v="58459213"/>
    <s v="7212_G_4"/>
    <x v="0"/>
    <x v="0"/>
    <n v="15.9"/>
    <n v="15.9003105449999"/>
    <n v="15.90030082"/>
    <n v="-9.7249999004844767E-6"/>
    <m/>
  </r>
  <r>
    <x v="43"/>
    <s v="51087"/>
    <s v="Dominion - Darbytown CT Station"/>
    <n v="6311211"/>
    <n v="58459213"/>
    <s v="7212_G_4"/>
    <x v="0"/>
    <x v="1"/>
    <n v="5.8819999999999997"/>
    <n v="5.8824042949999997"/>
    <n v="5.8824001099999998"/>
    <n v="-4.1849999998788689E-6"/>
    <m/>
  </r>
  <r>
    <x v="43"/>
    <s v="51087"/>
    <s v="Richmond Energy LLC"/>
    <n v="16662411"/>
    <n v="118539913"/>
    <s v="57897_G_UNT1"/>
    <x v="1"/>
    <x v="0"/>
    <n v="36.1"/>
    <m/>
    <n v="36.201070639999898"/>
    <n v="0.10107063999989663"/>
    <m/>
  </r>
  <r>
    <x v="43"/>
    <s v="51087"/>
    <s v="Richmond Energy LLC"/>
    <n v="16662411"/>
    <n v="118539913"/>
    <s v="57897_G_UNT1"/>
    <x v="1"/>
    <x v="1"/>
    <n v="3.5"/>
    <m/>
    <n v="3.5097991880000001"/>
    <n v="9.7991880000001252E-3"/>
    <m/>
  </r>
  <r>
    <x v="43"/>
    <s v="51097"/>
    <s v="INGENCO - King and Queen"/>
    <n v="10641611"/>
    <n v="58486213"/>
    <s v="56686_G_1"/>
    <x v="1"/>
    <x v="0"/>
    <n v="154.58306959999999"/>
    <m/>
    <n v="154.87847566317899"/>
    <n v="0.29540606317900142"/>
    <m/>
  </r>
  <r>
    <x v="43"/>
    <s v="51097"/>
    <s v="INGENCO - King and Queen"/>
    <n v="10641611"/>
    <n v="58486213"/>
    <s v="56686_G_1"/>
    <x v="1"/>
    <x v="1"/>
    <n v="37.5946"/>
    <m/>
    <n v="37.666446870389898"/>
    <n v="7.1846870389897788E-2"/>
    <m/>
  </r>
  <r>
    <x v="43"/>
    <s v="51099"/>
    <s v="King George Landfill &amp; Recycling Center"/>
    <n v="7107911"/>
    <n v="105977513"/>
    <s v="57022_G_GEN1"/>
    <x v="1"/>
    <x v="0"/>
    <n v="23.569800000000001"/>
    <m/>
    <n v="23.635789639999999"/>
    <n v="6.5989639999997962E-2"/>
    <m/>
  </r>
  <r>
    <x v="43"/>
    <s v="51099"/>
    <s v="King George Landfill &amp; Recycling Center"/>
    <n v="7107911"/>
    <n v="105977513"/>
    <s v="57022_G_GEN1"/>
    <x v="1"/>
    <x v="1"/>
    <n v="6.9498300000000004"/>
    <m/>
    <n v="6.9692880129999901"/>
    <n v="1.9458012999989727E-2"/>
    <m/>
  </r>
  <r>
    <x v="43"/>
    <s v="51099"/>
    <s v="King George Landfill &amp; Recycling Center"/>
    <n v="7107911"/>
    <n v="105977613"/>
    <s v="57022_G_GEN2"/>
    <x v="1"/>
    <x v="0"/>
    <n v="19.719899999999999"/>
    <m/>
    <n v="19.775111689999999"/>
    <n v="5.5211690000000146E-2"/>
    <m/>
  </r>
  <r>
    <x v="43"/>
    <s v="51099"/>
    <s v="King George Landfill &amp; Recycling Center"/>
    <n v="7107911"/>
    <n v="105977613"/>
    <s v="57022_G_GEN2"/>
    <x v="1"/>
    <x v="1"/>
    <n v="6.9612100000000003"/>
    <m/>
    <n v="6.9806997629999996"/>
    <n v="1.9489762999999272E-2"/>
    <m/>
  </r>
  <r>
    <x v="43"/>
    <s v="51099"/>
    <s v="King George Landfill &amp; Recycling Center"/>
    <n v="7107911"/>
    <n v="105977713"/>
    <s v="57022_G_GEN3"/>
    <x v="1"/>
    <x v="0"/>
    <n v="21.7606"/>
    <m/>
    <n v="21.8215241199999"/>
    <n v="6.0924119999899773E-2"/>
    <m/>
  </r>
  <r>
    <x v="43"/>
    <s v="51099"/>
    <s v="King George Landfill &amp; Recycling Center"/>
    <n v="7107911"/>
    <n v="105977713"/>
    <s v="57022_G_GEN3"/>
    <x v="1"/>
    <x v="1"/>
    <n v="6.9628399999999999"/>
    <m/>
    <n v="6.9823345489999902"/>
    <n v="1.9494548999990258E-2"/>
    <m/>
  </r>
  <r>
    <x v="43"/>
    <s v="51099"/>
    <s v="King George Landfill &amp; Recycling Center"/>
    <n v="7107911"/>
    <n v="105977813"/>
    <s v="57022_G_GEN4"/>
    <x v="1"/>
    <x v="0"/>
    <n v="11.8371"/>
    <m/>
    <n v="11.870241330000001"/>
    <n v="3.314133000000119E-2"/>
    <m/>
  </r>
  <r>
    <x v="43"/>
    <s v="51099"/>
    <s v="King George Landfill &amp; Recycling Center"/>
    <n v="7107911"/>
    <n v="105977813"/>
    <s v="57022_G_GEN4"/>
    <x v="1"/>
    <x v="1"/>
    <n v="6.9920999999999998"/>
    <m/>
    <n v="7.0116761189999997"/>
    <n v="1.9576118999999892E-2"/>
    <m/>
  </r>
  <r>
    <x v="43"/>
    <s v="51099"/>
    <s v="SEI Birchwood Power Facility"/>
    <n v="6148811"/>
    <n v="15313013"/>
    <s v="54304_B_1A"/>
    <x v="0"/>
    <x v="0"/>
    <n v="228.90600000000001"/>
    <n v="228.0622031"/>
    <n v="228.06208849821601"/>
    <n v="-1.146017839914748E-4"/>
    <m/>
  </r>
  <r>
    <x v="43"/>
    <s v="51099"/>
    <s v="SEI Birchwood Power Facility"/>
    <n v="6148811"/>
    <n v="15313013"/>
    <s v="54304_B_1A"/>
    <x v="0"/>
    <x v="1"/>
    <n v="215"/>
    <n v="215.07510939999901"/>
    <n v="215.07472423414001"/>
    <n v="-3.8516585900083555E-4"/>
    <m/>
  </r>
  <r>
    <x v="43"/>
    <s v="51107"/>
    <s v="Panda Stonewall LLC"/>
    <n v="17856211"/>
    <n v="125484913"/>
    <s v="83956_G_GEN1"/>
    <x v="1"/>
    <x v="0"/>
    <n v="2.2918000000000001E-3"/>
    <m/>
    <n v="2.2922906624829901E-3"/>
    <n v="4.9066248299003273E-7"/>
    <m/>
  </r>
  <r>
    <x v="43"/>
    <s v="51107"/>
    <s v="Panda Stonewall LLC"/>
    <n v="17856211"/>
    <n v="125484913"/>
    <s v="83956_G_GEN1"/>
    <x v="1"/>
    <x v="1"/>
    <n v="7.8639999999999894E-6"/>
    <m/>
    <n v="7.8656831735609999E-6"/>
    <n v="1.6831735610104299E-9"/>
    <m/>
  </r>
  <r>
    <x v="43"/>
    <s v="51107"/>
    <s v="Panda Stonewall LLC"/>
    <n v="17856211"/>
    <n v="125485013"/>
    <s v="83956_G_GEN2"/>
    <x v="1"/>
    <x v="0"/>
    <n v="3.9691800000000001E-4"/>
    <m/>
    <n v="3.9700299539E-4"/>
    <n v="8.499538999999284E-8"/>
    <m/>
  </r>
  <r>
    <x v="43"/>
    <s v="51107"/>
    <s v="Panda Stonewall LLC"/>
    <n v="17856211"/>
    <n v="125485013"/>
    <s v="83956_G_GEN2"/>
    <x v="1"/>
    <x v="1"/>
    <n v="1.3619699999999999E-5"/>
    <m/>
    <n v="1.3622616108324E-5"/>
    <n v="2.9161083240011063E-9"/>
    <m/>
  </r>
  <r>
    <x v="43"/>
    <s v="51109"/>
    <s v="Dominion-Gordonsville Power Station"/>
    <n v="5040011"/>
    <n v="28682813"/>
    <s v="54844_G_GOR1"/>
    <x v="0"/>
    <x v="0"/>
    <n v="53.1"/>
    <n v="52.840398450000002"/>
    <n v="52.840508849999999"/>
    <n v="1.1039999999695738E-4"/>
    <m/>
  </r>
  <r>
    <x v="43"/>
    <s v="51109"/>
    <s v="Dominion-Gordonsville Power Station"/>
    <n v="5040011"/>
    <n v="28682813"/>
    <s v="54844_G_GOR1"/>
    <x v="0"/>
    <x v="1"/>
    <n v="1.4"/>
    <n v="1.3328721925"/>
    <n v="1.3328705411999999"/>
    <n v="-1.6513000000717426E-6"/>
    <m/>
  </r>
  <r>
    <x v="43"/>
    <s v="51109"/>
    <s v="Dominion-Gordonsville Power Station"/>
    <n v="5040011"/>
    <n v="28683013"/>
    <s v="54844_G_GOR2"/>
    <x v="0"/>
    <x v="0"/>
    <n v="55"/>
    <n v="54.594496099999901"/>
    <n v="54.594565199999899"/>
    <n v="6.9099999997490613E-5"/>
    <m/>
  </r>
  <r>
    <x v="43"/>
    <s v="51109"/>
    <s v="Dominion-Gordonsville Power Station"/>
    <n v="5040011"/>
    <n v="28683013"/>
    <s v="54844_G_GOR2"/>
    <x v="0"/>
    <x v="1"/>
    <n v="1.5"/>
    <n v="1.376212158"/>
    <n v="1.3762069183099901"/>
    <n v="-5.2396900098727883E-6"/>
    <m/>
  </r>
  <r>
    <x v="43"/>
    <s v="51109"/>
    <s v="Old Dominion Electric Cooperative Louisa"/>
    <n v="9063611"/>
    <n v="58369713"/>
    <s v="7837_G_1"/>
    <x v="0"/>
    <x v="0"/>
    <n v="8.67"/>
    <n v="8.8816542950000006"/>
    <n v="8.8816562524499894"/>
    <n v="1.9574499887653474E-6"/>
    <m/>
  </r>
  <r>
    <x v="43"/>
    <s v="51109"/>
    <s v="Old Dominion Electric Cooperative Louisa"/>
    <n v="9063611"/>
    <n v="58369713"/>
    <s v="7837_G_1"/>
    <x v="0"/>
    <x v="1"/>
    <n v="0.53"/>
    <n v="0.52204138200000005"/>
    <n v="0.52204155636100003"/>
    <n v="1.7436099997159005E-7"/>
    <m/>
  </r>
  <r>
    <x v="43"/>
    <s v="51109"/>
    <s v="Old Dominion Electric Cooperative Louisa"/>
    <n v="9063611"/>
    <n v="58369913"/>
    <s v="7837_G_2"/>
    <x v="0"/>
    <x v="0"/>
    <n v="10.999999999999901"/>
    <n v="10.925122069999899"/>
    <n v="10.92512385211"/>
    <n v="1.7821101003789863E-6"/>
    <m/>
  </r>
  <r>
    <x v="43"/>
    <s v="51109"/>
    <s v="Old Dominion Electric Cooperative Louisa"/>
    <n v="9063611"/>
    <n v="58369913"/>
    <s v="7837_G_2"/>
    <x v="0"/>
    <x v="1"/>
    <n v="0.6"/>
    <n v="0.47227215574999998"/>
    <n v="0.47227133184969999"/>
    <n v="-8.2390029998435921E-7"/>
    <m/>
  </r>
  <r>
    <x v="43"/>
    <s v="51109"/>
    <s v="Old Dominion Electric Cooperative Louisa"/>
    <n v="9063611"/>
    <n v="58370013"/>
    <s v="7837_G_3"/>
    <x v="0"/>
    <x v="0"/>
    <n v="9.77"/>
    <n v="9.6538300800000005"/>
    <n v="9.6538256467999997"/>
    <n v="-4.4332000008751038E-6"/>
    <m/>
  </r>
  <r>
    <x v="43"/>
    <s v="51109"/>
    <s v="Old Dominion Electric Cooperative Louisa"/>
    <n v="9063611"/>
    <n v="58370013"/>
    <s v="7837_G_3"/>
    <x v="0"/>
    <x v="1"/>
    <n v="0.59"/>
    <n v="0.4830088501"/>
    <n v="0.48300850278000002"/>
    <n v="-3.4731999998260932E-7"/>
    <m/>
  </r>
  <r>
    <x v="43"/>
    <s v="51109"/>
    <s v="Old Dominion Electric Cooperative Louisa"/>
    <n v="9063611"/>
    <n v="58370113"/>
    <s v="7837_G_4"/>
    <x v="0"/>
    <x v="0"/>
    <n v="8.44"/>
    <n v="8.7416025400000006"/>
    <n v="8.7416013127000003"/>
    <n v="-1.2273000002949175E-6"/>
    <m/>
  </r>
  <r>
    <x v="43"/>
    <s v="51109"/>
    <s v="Old Dominion Electric Cooperative Louisa"/>
    <n v="9063611"/>
    <n v="58370113"/>
    <s v="7837_G_4"/>
    <x v="0"/>
    <x v="1"/>
    <n v="0.54"/>
    <n v="0.45379327395000002"/>
    <n v="0.45379302955399903"/>
    <n v="-2.4439600099235292E-7"/>
    <m/>
  </r>
  <r>
    <x v="43"/>
    <s v="51109"/>
    <s v="Old Dominion Electric Cooperative Louisa"/>
    <n v="9063611"/>
    <n v="58370213"/>
    <s v="7837_G_5"/>
    <x v="0"/>
    <x v="0"/>
    <n v="29.77"/>
    <n v="32.462091794999999"/>
    <n v="32.462084002010997"/>
    <n v="-7.7929890025529858E-6"/>
    <m/>
  </r>
  <r>
    <x v="43"/>
    <s v="51109"/>
    <s v="Old Dominion Electric Cooperative Louisa"/>
    <n v="9063611"/>
    <n v="58370213"/>
    <s v="7837_G_5"/>
    <x v="0"/>
    <x v="1"/>
    <n v="1.02"/>
    <n v="0.89680261250000004"/>
    <n v="0.8968019540005"/>
    <n v="-6.5849950003915581E-7"/>
    <m/>
  </r>
  <r>
    <x v="43"/>
    <s v="51117"/>
    <s v="Dominion-Mecklenburg Power Station"/>
    <n v="5748311"/>
    <n v="21783213"/>
    <s v="52007_B_BLR1"/>
    <x v="0"/>
    <x v="0"/>
    <n v="308"/>
    <n v="307.99624999999997"/>
    <n v="307.9960861102"/>
    <n v="-1.6388979997827846E-4"/>
    <m/>
  </r>
  <r>
    <x v="43"/>
    <s v="51117"/>
    <s v="Dominion-Mecklenburg Power Station"/>
    <n v="5748311"/>
    <n v="21783213"/>
    <s v="52007_B_BLR1"/>
    <x v="0"/>
    <x v="1"/>
    <n v="99.9"/>
    <n v="99.517640599999993"/>
    <n v="99.517534240100005"/>
    <n v="-1.0635989998775131E-4"/>
    <m/>
  </r>
  <r>
    <x v="43"/>
    <s v="51117"/>
    <s v="Dominion-Mecklenburg Power Station"/>
    <n v="5748311"/>
    <n v="21783313"/>
    <s v="52007_B_BLR2"/>
    <x v="0"/>
    <x v="0"/>
    <n v="285.7"/>
    <n v="285.65612499999997"/>
    <n v="285.65573920150001"/>
    <n v="-3.8579849996267512E-4"/>
    <m/>
  </r>
  <r>
    <x v="43"/>
    <s v="51117"/>
    <s v="Dominion-Mecklenburg Power Station"/>
    <n v="5748311"/>
    <n v="21783313"/>
    <s v="52007_B_BLR2"/>
    <x v="0"/>
    <x v="1"/>
    <n v="99"/>
    <n v="99.101453100000001"/>
    <n v="99.101466310000006"/>
    <n v="1.3210000005869915E-5"/>
    <m/>
  </r>
  <r>
    <x v="43"/>
    <s v="51131"/>
    <s v="Calpine Mid-Atlantic Generation LLC - Bayview"/>
    <n v="7665411"/>
    <n v="12168213"/>
    <s v="3782_G_BYV2"/>
    <x v="1"/>
    <x v="0"/>
    <n v="11.4336"/>
    <m/>
    <n v="11.4341717859489"/>
    <n v="5.7178594889961687E-4"/>
    <m/>
  </r>
  <r>
    <x v="43"/>
    <s v="51131"/>
    <s v="Calpine Mid-Atlantic Generation LLC - Bayview"/>
    <n v="7665411"/>
    <n v="12168213"/>
    <s v="3782_G_BYV2"/>
    <x v="1"/>
    <x v="1"/>
    <n v="2.8869799999999999E-3"/>
    <m/>
    <n v="2.8871244481539901E-3"/>
    <n v="1.4444815399014543E-7"/>
    <m/>
  </r>
  <r>
    <x v="43"/>
    <s v="51131"/>
    <s v="Calpine Mid-Atlantic Generation LLC - Bayview"/>
    <n v="7665411"/>
    <n v="12168313"/>
    <s v="3782_G_BAYV"/>
    <x v="1"/>
    <x v="0"/>
    <n v="11.336"/>
    <m/>
    <n v="11.336566782622"/>
    <n v="5.667826220001615E-4"/>
    <m/>
  </r>
  <r>
    <x v="43"/>
    <s v="51131"/>
    <s v="Calpine Mid-Atlantic Generation LLC - Bayview"/>
    <n v="7665411"/>
    <n v="12168313"/>
    <s v="3782_G_BAYV"/>
    <x v="1"/>
    <x v="1"/>
    <n v="2.8623400000000001E-3"/>
    <m/>
    <n v="2.8624831970379999E-3"/>
    <n v="1.431970379998232E-7"/>
    <m/>
  </r>
  <r>
    <x v="43"/>
    <s v="51131"/>
    <s v="Calpine Mid-Atlantic Generation LLC - Bayview"/>
    <n v="7665411"/>
    <n v="12168413"/>
    <s v="3782_G_BYV6"/>
    <x v="1"/>
    <x v="0"/>
    <n v="9.4512"/>
    <m/>
    <n v="9.4516720666780003"/>
    <n v="4.7206667800026025E-4"/>
    <m/>
  </r>
  <r>
    <x v="43"/>
    <s v="51131"/>
    <s v="Calpine Mid-Atlantic Generation LLC - Bayview"/>
    <n v="7665411"/>
    <n v="12168413"/>
    <s v="3782_G_BYV6"/>
    <x v="1"/>
    <x v="1"/>
    <n v="2.3864300000000001E-3"/>
    <m/>
    <n v="2.3865493462551001E-3"/>
    <n v="1.1934625509992663E-7"/>
    <m/>
  </r>
  <r>
    <x v="43"/>
    <s v="51131"/>
    <s v="Calpine Mid-Atlantic Generation LLC - Bayview"/>
    <n v="7665411"/>
    <n v="12168513"/>
    <s v="3782_G_BYV5"/>
    <x v="1"/>
    <x v="0"/>
    <n v="10.169600000000001"/>
    <m/>
    <n v="10.170107683832899"/>
    <n v="5.0768383289856445E-4"/>
    <m/>
  </r>
  <r>
    <x v="43"/>
    <s v="51131"/>
    <s v="Calpine Mid-Atlantic Generation LLC - Bayview"/>
    <n v="7665411"/>
    <n v="12168513"/>
    <s v="3782_G_BYV5"/>
    <x v="1"/>
    <x v="1"/>
    <n v="2.5678200000000002E-3"/>
    <m/>
    <n v="2.5679483176509902E-3"/>
    <n v="1.2831765098999387E-7"/>
    <m/>
  </r>
  <r>
    <x v="43"/>
    <s v="51131"/>
    <s v="Calpine Mid-Atlantic Generation LLC - Bayview"/>
    <n v="7665411"/>
    <n v="12168613"/>
    <s v="3782_G_BYV4"/>
    <x v="1"/>
    <x v="0"/>
    <n v="9.9936000000000007"/>
    <m/>
    <n v="9.9940996666640007"/>
    <n v="4.9966666400003135E-4"/>
    <m/>
  </r>
  <r>
    <x v="43"/>
    <s v="51131"/>
    <s v="Calpine Mid-Atlantic Generation LLC - Bayview"/>
    <n v="7665411"/>
    <n v="12168613"/>
    <s v="3782_G_BYV4"/>
    <x v="1"/>
    <x v="1"/>
    <n v="2.52338E-3"/>
    <m/>
    <n v="2.5235061682869998E-3"/>
    <n v="1.2616828699981916E-7"/>
    <m/>
  </r>
  <r>
    <x v="43"/>
    <s v="51131"/>
    <s v="Calpine Mid-Atlantic Generation LLC - Bayview"/>
    <n v="7665411"/>
    <n v="12168713"/>
    <s v="3782_G_BYV3"/>
    <x v="1"/>
    <x v="0"/>
    <n v="11.5488"/>
    <m/>
    <n v="11.549377291859001"/>
    <n v="5.7729185900079472E-4"/>
    <m/>
  </r>
  <r>
    <x v="43"/>
    <s v="51131"/>
    <s v="Calpine Mid-Atlantic Generation LLC - Bayview"/>
    <n v="7665411"/>
    <n v="12168713"/>
    <s v="3782_G_BYV3"/>
    <x v="1"/>
    <x v="1"/>
    <n v="2.9160700000000002E-3"/>
    <m/>
    <n v="2.9162158286559999E-3"/>
    <n v="1.4582865599972739E-7"/>
    <m/>
  </r>
  <r>
    <x v="43"/>
    <s v="51143"/>
    <s v="Dominion-Pittsylvania Power Station"/>
    <n v="7473111"/>
    <n v="12378013"/>
    <s v="52118_B_10x"/>
    <x v="1"/>
    <x v="0"/>
    <n v="76.7"/>
    <m/>
    <n v="76.914740429999995"/>
    <n v="0.21474042999999199"/>
    <m/>
  </r>
  <r>
    <x v="43"/>
    <s v="51143"/>
    <s v="Dominion-Pittsylvania Power Station"/>
    <n v="7473111"/>
    <n v="12378013"/>
    <s v="52118_B_10x"/>
    <x v="1"/>
    <x v="1"/>
    <n v="4.0199999999999996"/>
    <m/>
    <n v="4.0312551020000003"/>
    <n v="1.1255102000000683E-2"/>
    <m/>
  </r>
  <r>
    <x v="43"/>
    <s v="51153"/>
    <s v="Dominion - Possum Point Power Station"/>
    <n v="7520511"/>
    <n v="12373213"/>
    <s v="3804_G_GT4"/>
    <x v="1"/>
    <x v="0"/>
    <n v="0.33230599999999999"/>
    <m/>
    <n v="0.33232259627219901"/>
    <n v="1.6596272199020934E-5"/>
    <m/>
  </r>
  <r>
    <x v="43"/>
    <s v="51153"/>
    <s v="Dominion - Possum Point Power Station"/>
    <n v="7520511"/>
    <n v="12373213"/>
    <s v="3804_G_GT4"/>
    <x v="1"/>
    <x v="1"/>
    <n v="1.9069800000000001E-2"/>
    <m/>
    <n v="1.90707530599089E-2"/>
    <n v="9.5305990889874015E-7"/>
    <m/>
  </r>
  <r>
    <x v="43"/>
    <s v="51153"/>
    <s v="Dominion - Possum Point Power Station"/>
    <n v="7520511"/>
    <n v="12373313"/>
    <s v="3804_B_4"/>
    <x v="0"/>
    <x v="0"/>
    <n v="41"/>
    <n v="40.908964845"/>
    <n v="40.908987799999998"/>
    <n v="2.2954999998603398E-5"/>
    <m/>
  </r>
  <r>
    <x v="43"/>
    <s v="51153"/>
    <s v="Dominion - Possum Point Power Station"/>
    <n v="7520511"/>
    <n v="12373313"/>
    <s v="3804_B_4"/>
    <x v="0"/>
    <x v="1"/>
    <n v="0.2"/>
    <n v="0.23679641725"/>
    <n v="0.23679650301999999"/>
    <n v="8.5769999991214263E-8"/>
    <m/>
  </r>
  <r>
    <x v="43"/>
    <s v="51153"/>
    <s v="Dominion - Possum Point Power Station"/>
    <n v="7520511"/>
    <n v="12373413"/>
    <s v="3804_B_3"/>
    <x v="0"/>
    <x v="0"/>
    <n v="14.5"/>
    <n v="14.567598635"/>
    <n v="14.567600611"/>
    <n v="1.9760000000701439E-6"/>
    <m/>
  </r>
  <r>
    <x v="43"/>
    <s v="51153"/>
    <s v="Dominion - Possum Point Power Station"/>
    <n v="7520511"/>
    <n v="12373413"/>
    <s v="3804_B_3"/>
    <x v="0"/>
    <x v="1"/>
    <n v="7.2999999999999898E-2"/>
    <n v="7.2635551450000002E-2"/>
    <n v="7.2635502099999999E-2"/>
    <n v="-4.9350000003167693E-8"/>
    <m/>
  </r>
  <r>
    <x v="43"/>
    <s v="51153"/>
    <s v="Dominion - Possum Point Power Station"/>
    <n v="7520511"/>
    <n v="12373613"/>
    <s v="3804_G_GT3"/>
    <x v="1"/>
    <x v="0"/>
    <n v="0.35819099999999998"/>
    <m/>
    <n v="0.35820890789259902"/>
    <n v="1.7907892599033914E-5"/>
    <m/>
  </r>
  <r>
    <x v="43"/>
    <s v="51153"/>
    <s v="Dominion - Possum Point Power Station"/>
    <n v="7520511"/>
    <n v="12373613"/>
    <s v="3804_G_GT3"/>
    <x v="1"/>
    <x v="1"/>
    <n v="2.0555299999999999E-2"/>
    <m/>
    <n v="2.0556327801119E-2"/>
    <n v="1.0278011190016645E-6"/>
    <m/>
  </r>
  <r>
    <x v="43"/>
    <s v="51153"/>
    <s v="Dominion - Possum Point Power Station"/>
    <n v="7520511"/>
    <n v="12373713"/>
    <s v="3804_G_GT6"/>
    <x v="1"/>
    <x v="0"/>
    <n v="0.36732100000000001"/>
    <m/>
    <n v="0.36733936645109899"/>
    <n v="1.8366451098983383E-5"/>
    <m/>
  </r>
  <r>
    <x v="43"/>
    <s v="51153"/>
    <s v="Dominion - Possum Point Power Station"/>
    <n v="7520511"/>
    <n v="12373713"/>
    <s v="3804_G_GT6"/>
    <x v="1"/>
    <x v="1"/>
    <n v="2.1079199999999999E-2"/>
    <m/>
    <n v="2.1080252797723902E-2"/>
    <n v="1.0527977239022102E-6"/>
    <m/>
  </r>
  <r>
    <x v="43"/>
    <s v="51153"/>
    <s v="Dominion - Possum Point Power Station"/>
    <n v="7520511"/>
    <n v="12373813"/>
    <s v="3804_G_GT5"/>
    <x v="1"/>
    <x v="0"/>
    <n v="0.32087900000000003"/>
    <m/>
    <n v="0.32089505566650001"/>
    <n v="1.6055666499981136E-5"/>
    <m/>
  </r>
  <r>
    <x v="43"/>
    <s v="51153"/>
    <s v="Dominion - Possum Point Power Station"/>
    <n v="7520511"/>
    <n v="12373813"/>
    <s v="3804_G_GT5"/>
    <x v="1"/>
    <x v="1"/>
    <n v="1.8414099999999999E-2"/>
    <m/>
    <n v="1.8415020294606999E-2"/>
    <n v="9.2029460699999399E-7"/>
    <m/>
  </r>
  <r>
    <x v="43"/>
    <s v="51153"/>
    <s v="Dominion - Possum Point Power Station"/>
    <n v="7520511"/>
    <n v="12374013"/>
    <s v="3804_B_5"/>
    <x v="0"/>
    <x v="0"/>
    <n v="110.6"/>
    <n v="110.12399219999899"/>
    <n v="110.123980721"/>
    <n v="-1.1478998999336909E-5"/>
    <m/>
  </r>
  <r>
    <x v="43"/>
    <s v="51153"/>
    <s v="Dominion - Possum Point Power Station"/>
    <n v="7520511"/>
    <n v="12374013"/>
    <s v="3804_B_5"/>
    <x v="0"/>
    <x v="1"/>
    <n v="307.7"/>
    <n v="306.60287499999998"/>
    <n v="306.60295903000002"/>
    <n v="8.4030000039092556E-5"/>
    <m/>
  </r>
  <r>
    <x v="43"/>
    <s v="51153"/>
    <s v="Dominion - Possum Point Power Station"/>
    <n v="7520511"/>
    <n v="12374213"/>
    <s v="3804_G_GT1"/>
    <x v="1"/>
    <x v="0"/>
    <n v="0.36732100000000001"/>
    <m/>
    <n v="0.36733936645109899"/>
    <n v="1.8366451098983383E-5"/>
    <m/>
  </r>
  <r>
    <x v="43"/>
    <s v="51153"/>
    <s v="Dominion - Possum Point Power Station"/>
    <n v="7520511"/>
    <n v="12374213"/>
    <s v="3804_G_GT1"/>
    <x v="1"/>
    <x v="1"/>
    <n v="2.1079199999999999E-2"/>
    <m/>
    <n v="2.1080252797723902E-2"/>
    <n v="1.0527977239022102E-6"/>
    <m/>
  </r>
  <r>
    <x v="43"/>
    <s v="51153"/>
    <s v="Dominion - Possum Point Power Station"/>
    <n v="7520511"/>
    <n v="12374413"/>
    <s v="3804_G_GT2"/>
    <x v="1"/>
    <x v="0"/>
    <n v="0.226054"/>
    <m/>
    <n v="0.22606530727058899"/>
    <n v="1.1307270588983842E-5"/>
    <m/>
  </r>
  <r>
    <x v="43"/>
    <s v="51153"/>
    <s v="Dominion - Possum Point Power Station"/>
    <n v="7520511"/>
    <n v="12374413"/>
    <s v="3804_G_GT2"/>
    <x v="1"/>
    <x v="1"/>
    <n v="1.29724E-2"/>
    <m/>
    <n v="1.29730479662E-2"/>
    <n v="6.4796619999966942E-7"/>
    <m/>
  </r>
  <r>
    <x v="43"/>
    <s v="51153"/>
    <s v="Dominion - Possum Point Power Station"/>
    <n v="7520511"/>
    <n v="58400313"/>
    <s v="3804_G_6A"/>
    <x v="0"/>
    <x v="0"/>
    <n v="65.400000000000006"/>
    <n v="65.139781249999999"/>
    <n v="65.139685299999996"/>
    <n v="-9.5950000002176239E-5"/>
    <m/>
  </r>
  <r>
    <x v="43"/>
    <s v="51153"/>
    <s v="Dominion - Possum Point Power Station"/>
    <n v="7520511"/>
    <n v="58400313"/>
    <s v="3804_G_6A"/>
    <x v="0"/>
    <x v="1"/>
    <n v="3.8"/>
    <n v="3.7192521974999999"/>
    <n v="3.7192475080099898"/>
    <n v="-4.6894900100902248E-6"/>
    <m/>
  </r>
  <r>
    <x v="43"/>
    <s v="51153"/>
    <s v="Dominion - Possum Point Power Station"/>
    <n v="7520511"/>
    <n v="58400613"/>
    <s v="3804_G_6B"/>
    <x v="0"/>
    <x v="0"/>
    <n v="66.3"/>
    <n v="65.918523449999995"/>
    <n v="65.918561499999996"/>
    <n v="3.8050000000566797E-5"/>
    <m/>
  </r>
  <r>
    <x v="43"/>
    <s v="51153"/>
    <s v="Dominion - Possum Point Power Station"/>
    <n v="7520511"/>
    <n v="58400613"/>
    <s v="3804_G_6B"/>
    <x v="0"/>
    <x v="1"/>
    <n v="3.9"/>
    <n v="3.714785156"/>
    <n v="3.7147770020999999"/>
    <n v="-8.1539000000852013E-6"/>
    <m/>
  </r>
  <r>
    <x v="43"/>
    <s v="51153"/>
    <s v="Manassas City VMEA"/>
    <n v="7520711"/>
    <n v="12372813"/>
    <s v="7441_G_V1"/>
    <x v="1"/>
    <x v="0"/>
    <n v="0.33003500000000002"/>
    <m/>
    <n v="0.33005152440879998"/>
    <n v="1.6524408799956092E-5"/>
    <m/>
  </r>
  <r>
    <x v="43"/>
    <s v="51153"/>
    <s v="Manassas City VMEA"/>
    <n v="7520711"/>
    <n v="12372813"/>
    <s v="7441_G_V1"/>
    <x v="1"/>
    <x v="1"/>
    <n v="5.2054900000000001E-3"/>
    <m/>
    <n v="5.2057503042769997E-3"/>
    <n v="2.6030427699962055E-7"/>
    <m/>
  </r>
  <r>
    <x v="43"/>
    <s v="51153"/>
    <s v="Manassas City VMEA"/>
    <n v="7520711"/>
    <n v="12373013"/>
    <s v="7440_G_V3"/>
    <x v="1"/>
    <x v="0"/>
    <n v="4.2025499999999996"/>
    <m/>
    <n v="4.20275987718599"/>
    <n v="2.0987718599041472E-4"/>
    <m/>
  </r>
  <r>
    <x v="43"/>
    <s v="51153"/>
    <s v="Manassas City VMEA"/>
    <n v="7520711"/>
    <n v="12373013"/>
    <s v="7440_G_V3"/>
    <x v="1"/>
    <x v="1"/>
    <n v="0.73749299999999995"/>
    <m/>
    <n v="0.73752983449709997"/>
    <n v="3.6834497100013408E-5"/>
    <m/>
  </r>
  <r>
    <x v="43"/>
    <s v="51159"/>
    <s v="Dominion - Northern Neck CT Station"/>
    <n v="9049611"/>
    <n v="58389513"/>
    <s v="3800_G_GT1"/>
    <x v="1"/>
    <x v="0"/>
    <n v="0.82472279999999998"/>
    <m/>
    <n v="0.82476403000588905"/>
    <n v="4.123000588907022E-5"/>
    <m/>
  </r>
  <r>
    <x v="43"/>
    <s v="51159"/>
    <s v="Dominion - Northern Neck CT Station"/>
    <n v="9049611"/>
    <n v="58389513"/>
    <s v="3800_G_GT1"/>
    <x v="1"/>
    <x v="1"/>
    <n v="0.18383910000000001"/>
    <m/>
    <n v="0.183848287924988"/>
    <n v="9.1879249879966984E-6"/>
    <m/>
  </r>
  <r>
    <x v="43"/>
    <s v="51159"/>
    <s v="Dominion - Northern Neck CT Station"/>
    <n v="9049611"/>
    <n v="58389613"/>
    <s v="3800_G_GT2"/>
    <x v="1"/>
    <x v="0"/>
    <n v="0.52284200000000003"/>
    <m/>
    <n v="0.5228681375184"/>
    <n v="2.6137518399971249E-5"/>
    <m/>
  </r>
  <r>
    <x v="43"/>
    <s v="51159"/>
    <s v="Dominion - Northern Neck CT Station"/>
    <n v="9049611"/>
    <n v="58389613"/>
    <s v="3800_G_GT2"/>
    <x v="1"/>
    <x v="1"/>
    <n v="0.120023"/>
    <m/>
    <n v="0.120028994645809"/>
    <n v="5.9946458089987775E-6"/>
    <m/>
  </r>
  <r>
    <x v="43"/>
    <s v="51159"/>
    <s v="Dominion - Northern Neck CT Station"/>
    <n v="9049611"/>
    <n v="58389713"/>
    <s v="3800_G_GT3"/>
    <x v="1"/>
    <x v="0"/>
    <n v="0.49968400000000002"/>
    <m/>
    <n v="0.49970896206490001"/>
    <n v="2.4962064899991532E-5"/>
    <m/>
  </r>
  <r>
    <x v="43"/>
    <s v="51159"/>
    <s v="Dominion - Northern Neck CT Station"/>
    <n v="9049611"/>
    <n v="58389713"/>
    <s v="3800_G_GT3"/>
    <x v="1"/>
    <x v="1"/>
    <n v="0.114685"/>
    <m/>
    <n v="0.11469073004725"/>
    <n v="5.7300472500049215E-6"/>
    <m/>
  </r>
  <r>
    <x v="43"/>
    <s v="51159"/>
    <s v="Dominion - Northern Neck CT Station"/>
    <n v="9049611"/>
    <n v="58389813"/>
    <s v="3800_G_GT4"/>
    <x v="1"/>
    <x v="0"/>
    <n v="0.50757699999999994"/>
    <m/>
    <n v="0.50760235737339998"/>
    <n v="2.5357373400036742E-5"/>
    <m/>
  </r>
  <r>
    <x v="43"/>
    <s v="51159"/>
    <s v="Dominion - Northern Neck CT Station"/>
    <n v="9049611"/>
    <n v="58389813"/>
    <s v="3800_G_GT4"/>
    <x v="1"/>
    <x v="1"/>
    <n v="0.116497"/>
    <m/>
    <n v="0.116502825007369"/>
    <n v="5.8250073689952719E-6"/>
    <m/>
  </r>
  <r>
    <x v="43"/>
    <s v="51167"/>
    <s v="American Electric Power-Clinch River Plant"/>
    <n v="5763511"/>
    <n v="21755513"/>
    <s v="3775_B_2"/>
    <x v="0"/>
    <x v="1"/>
    <n v="60.655000000000001"/>
    <n v="60.6548242"/>
    <n v="60.654760619999998"/>
    <n v="-6.3580000002616543E-5"/>
    <m/>
  </r>
  <r>
    <x v="43"/>
    <s v="51167"/>
    <s v="American Electric Power-Clinch River Plant"/>
    <n v="5763511"/>
    <n v="21755613"/>
    <s v="3775_B_1"/>
    <x v="0"/>
    <x v="0"/>
    <n v="213.65"/>
    <n v="60.084378899999997"/>
    <n v="60.084421232010001"/>
    <n v="4.2332010004031417E-5"/>
    <m/>
  </r>
  <r>
    <x v="43"/>
    <s v="51167"/>
    <s v="American Electric Power-Clinch River Plant"/>
    <n v="5763511"/>
    <n v="21755613"/>
    <s v="3775_B_1"/>
    <x v="0"/>
    <x v="1"/>
    <n v="90.89"/>
    <n v="29.42082031"/>
    <n v="29.420834361009899"/>
    <n v="1.4051009898707889E-5"/>
    <m/>
  </r>
  <r>
    <x v="43"/>
    <s v="51175"/>
    <s v="Dominion - Southampton Power Station"/>
    <n v="6634511"/>
    <n v="17155113"/>
    <s v="10774_B_1"/>
    <x v="0"/>
    <x v="0"/>
    <n v="130.6"/>
    <n v="130.63537500000001"/>
    <n v="130.635545909999"/>
    <n v="1.7090999898528025E-4"/>
    <m/>
  </r>
  <r>
    <x v="43"/>
    <s v="51175"/>
    <s v="Dominion - Southampton Power Station"/>
    <n v="6634511"/>
    <n v="17155113"/>
    <s v="10774_B_1"/>
    <x v="0"/>
    <x v="1"/>
    <n v="7.2"/>
    <n v="7.1134462899999997"/>
    <n v="7.1134331630099998"/>
    <n v="-1.3126989999889815E-5"/>
    <m/>
  </r>
  <r>
    <x v="43"/>
    <s v="51175"/>
    <s v="Dominion - Southampton Power Station"/>
    <n v="6634511"/>
    <n v="17155213"/>
    <s v="10774_B_2"/>
    <x v="0"/>
    <x v="0"/>
    <n v="126.5"/>
    <n v="126.47971875"/>
    <n v="126.479752271"/>
    <n v="3.3520999991765166E-5"/>
    <m/>
  </r>
  <r>
    <x v="43"/>
    <s v="51175"/>
    <s v="Dominion - Southampton Power Station"/>
    <n v="6634511"/>
    <n v="17155213"/>
    <s v="10774_B_2"/>
    <x v="0"/>
    <x v="1"/>
    <n v="6.8"/>
    <n v="6.9079169900000004"/>
    <n v="6.9079170069999902"/>
    <n v="1.6999989860266851E-8"/>
    <m/>
  </r>
  <r>
    <x v="43"/>
    <s v="51181"/>
    <s v="Surry Power Station and Gravel Neck"/>
    <n v="4937411"/>
    <n v="32379213"/>
    <s v="7032_M_6"/>
    <x v="0"/>
    <x v="0"/>
    <n v="151.5"/>
    <n v="151.58483203499901"/>
    <n v="42.554751530200001"/>
    <n v="-109.030080504799"/>
    <m/>
  </r>
  <r>
    <x v="43"/>
    <s v="51181"/>
    <s v="Surry Power Station and Gravel Neck"/>
    <n v="4937411"/>
    <n v="32379213"/>
    <s v="7032_M_6"/>
    <x v="0"/>
    <x v="1"/>
    <n v="12.5"/>
    <n v="12.855843994000001"/>
    <n v="2.3336000000999899"/>
    <n v="-10.522243993900011"/>
    <m/>
  </r>
  <r>
    <x v="43"/>
    <s v="51181"/>
    <s v="Surry Power Station and Gravel Neck"/>
    <n v="4937411"/>
    <n v="32379513"/>
    <s v="7032_G_2"/>
    <x v="1"/>
    <x v="0"/>
    <n v="1.2065900000000001"/>
    <m/>
    <n v="1.2066503445023999"/>
    <n v="6.0344502399889421E-5"/>
    <m/>
  </r>
  <r>
    <x v="43"/>
    <s v="51181"/>
    <s v="Surry Power Station and Gravel Neck"/>
    <n v="4937411"/>
    <n v="32379513"/>
    <s v="7032_G_2"/>
    <x v="1"/>
    <x v="1"/>
    <n v="0.27898200000000001"/>
    <m/>
    <n v="0.27899595545220002"/>
    <n v="1.3955452200009599E-5"/>
    <m/>
  </r>
  <r>
    <x v="43"/>
    <s v="51181"/>
    <s v="Surry Power Station and Gravel Neck"/>
    <n v="4937411"/>
    <n v="32379813"/>
    <s v="7032_G_1"/>
    <x v="1"/>
    <x v="0"/>
    <n v="0.23161599999999999"/>
    <m/>
    <n v="0.23162758488829999"/>
    <n v="1.1584888299998042E-5"/>
    <m/>
  </r>
  <r>
    <x v="43"/>
    <s v="51181"/>
    <s v="Surry Power Station and Gravel Neck"/>
    <n v="4937411"/>
    <n v="32379813"/>
    <s v="7032_G_1"/>
    <x v="1"/>
    <x v="1"/>
    <n v="5.3166400000000003E-2"/>
    <m/>
    <n v="5.3169056894519999E-2"/>
    <n v="2.6568945199964555E-6"/>
    <m/>
  </r>
  <r>
    <x v="43"/>
    <s v="51187"/>
    <s v="Dominion - Warren"/>
    <n v="17644211"/>
    <n v="122161113"/>
    <s v="55939_G_CT01"/>
    <x v="0"/>
    <x v="0"/>
    <n v="55.688800000000001"/>
    <n v="55.666761700000002"/>
    <n v="55.666534830000003"/>
    <n v="-2.2686999999876889E-4"/>
    <m/>
  </r>
  <r>
    <x v="43"/>
    <s v="51187"/>
    <s v="Dominion - Warren"/>
    <n v="17644211"/>
    <n v="122161113"/>
    <s v="55939_G_CT01"/>
    <x v="0"/>
    <x v="1"/>
    <n v="5.9660500000000001"/>
    <n v="5.9537973649999998"/>
    <n v="5.953778561"/>
    <n v="-1.8803999999761345E-5"/>
    <m/>
  </r>
  <r>
    <x v="43"/>
    <s v="51187"/>
    <s v="Dominion - Warren"/>
    <n v="17644211"/>
    <n v="122161213"/>
    <s v="55939_G_CT02"/>
    <x v="0"/>
    <x v="0"/>
    <n v="56.300199999999997"/>
    <n v="54.886335950000003"/>
    <n v="54.886477499999899"/>
    <n v="1.4154999989557382E-4"/>
    <m/>
  </r>
  <r>
    <x v="43"/>
    <s v="51187"/>
    <s v="Dominion - Warren"/>
    <n v="17644211"/>
    <n v="122161213"/>
    <s v="55939_G_CT02"/>
    <x v="0"/>
    <x v="1"/>
    <n v="6.0030700000000001"/>
    <n v="5.7608295900000002"/>
    <n v="5.760850531"/>
    <n v="2.0940999999830012E-5"/>
    <m/>
  </r>
  <r>
    <x v="43"/>
    <s v="51187"/>
    <s v="Dominion - Warren"/>
    <n v="17644211"/>
    <n v="122161313"/>
    <s v="55939_G_CT03"/>
    <x v="0"/>
    <x v="0"/>
    <n v="54.800400000000003"/>
    <n v="54.353781249999997"/>
    <n v="54.353863209999901"/>
    <n v="8.1959999903347125E-5"/>
    <m/>
  </r>
  <r>
    <x v="43"/>
    <s v="51187"/>
    <s v="Dominion - Warren"/>
    <n v="17644211"/>
    <n v="122161313"/>
    <s v="55939_G_CT03"/>
    <x v="0"/>
    <x v="1"/>
    <n v="5.9610900000000004"/>
    <n v="5.9021958000000003"/>
    <n v="5.9021959989999999"/>
    <n v="1.9899999958994385E-7"/>
    <m/>
  </r>
  <r>
    <x v="43"/>
    <s v="51191"/>
    <s v="Wolf Hills Energy LLC"/>
    <n v="7707611"/>
    <n v="11344513"/>
    <s v="55285_M_WHG2"/>
    <x v="0"/>
    <x v="0"/>
    <n v="13.9"/>
    <n v="14.122178224999899"/>
    <n v="7.1855003499999999"/>
    <n v="-6.9366778749998996"/>
    <m/>
  </r>
  <r>
    <x v="43"/>
    <s v="51191"/>
    <s v="Wolf Hills Energy LLC"/>
    <n v="7707611"/>
    <n v="11344513"/>
    <s v="55285_M_WHG2"/>
    <x v="0"/>
    <x v="1"/>
    <n v="7.9999999999999905E-2"/>
    <n v="9.3849163055000004E-2"/>
    <n v="4.7500000799999997E-2"/>
    <n v="-4.6349162255000007E-2"/>
    <m/>
  </r>
  <r>
    <x v="43"/>
    <s v="51191"/>
    <s v="Wolf Hills Energy LLC"/>
    <n v="7707611"/>
    <n v="11344613"/>
    <s v="55285_M_WHG1"/>
    <x v="0"/>
    <x v="0"/>
    <n v="12.7"/>
    <n v="12.52467334"/>
    <n v="6.3169000829999904"/>
    <n v="-6.2077732570000093"/>
    <m/>
  </r>
  <r>
    <x v="43"/>
    <s v="51191"/>
    <s v="Wolf Hills Energy LLC"/>
    <n v="7707611"/>
    <n v="11344613"/>
    <s v="55285_M_WHG1"/>
    <x v="0"/>
    <x v="1"/>
    <n v="7.9999999999999905E-2"/>
    <n v="8.3299366E-2"/>
    <n v="4.2100001499999998E-2"/>
    <n v="-4.1199364500000002E-2"/>
    <m/>
  </r>
  <r>
    <x v="43"/>
    <s v="51191"/>
    <s v="Wolf Hills Energy LLC"/>
    <n v="7707611"/>
    <n v="11344713"/>
    <s v="55285_M_WHG4"/>
    <x v="0"/>
    <x v="0"/>
    <n v="11.2"/>
    <n v="11.23628369"/>
    <n v="5.5763501670999904"/>
    <n v="-5.6599335229000101"/>
    <m/>
  </r>
  <r>
    <x v="43"/>
    <s v="51191"/>
    <s v="Wolf Hills Energy LLC"/>
    <n v="7707611"/>
    <n v="11344713"/>
    <s v="55285_M_WHG4"/>
    <x v="0"/>
    <x v="1"/>
    <n v="0.06"/>
    <n v="6.9699550629999996E-2"/>
    <n v="3.5400000799999998E-2"/>
    <n v="-3.4299549829999998E-2"/>
    <m/>
  </r>
  <r>
    <x v="43"/>
    <s v="51191"/>
    <s v="Wolf Hills Energy LLC"/>
    <n v="7707611"/>
    <n v="11344813"/>
    <s v="55285_M_WHG5"/>
    <x v="0"/>
    <x v="0"/>
    <n v="9.6"/>
    <n v="9.8600981460000003"/>
    <n v="5.0295000089999897"/>
    <n v="-4.8305981370000106"/>
    <m/>
  </r>
  <r>
    <x v="43"/>
    <s v="51191"/>
    <s v="Wolf Hills Energy LLC"/>
    <n v="7707611"/>
    <n v="11344813"/>
    <s v="55285_M_WHG5"/>
    <x v="0"/>
    <x v="1"/>
    <n v="0.06"/>
    <n v="6.1199647905000001E-2"/>
    <n v="3.1050000299999998E-2"/>
    <n v="-3.0149647605000003E-2"/>
    <m/>
  </r>
  <r>
    <x v="43"/>
    <s v="51191"/>
    <s v="Wolf Hills Energy LLC"/>
    <n v="7707611"/>
    <n v="11345013"/>
    <s v="55285_M_WHG3"/>
    <x v="0"/>
    <x v="0"/>
    <n v="7.9"/>
    <n v="7.8932924804999898"/>
    <n v="2.963850066"/>
    <n v="-4.9294424144999898"/>
    <m/>
  </r>
  <r>
    <x v="43"/>
    <s v="51191"/>
    <s v="Wolf Hills Energy LLC"/>
    <n v="7707611"/>
    <n v="11345013"/>
    <s v="55285_M_WHG3"/>
    <x v="0"/>
    <x v="1"/>
    <n v="5.9999999999999901E-2"/>
    <n v="6.3449615479999999E-2"/>
    <n v="3.0250000499999999E-2"/>
    <n v="-3.319961498E-2"/>
    <m/>
  </r>
  <r>
    <x v="43"/>
    <s v="51195"/>
    <s v="Dominion - Virginia City Hybrid Energy Center"/>
    <n v="16530111"/>
    <n v="105638013"/>
    <s v="56808_B_1"/>
    <x v="0"/>
    <x v="0"/>
    <n v="528.70000000000005"/>
    <n v="481.92"/>
    <n v="481.920658"/>
    <n v="6.5799999998716885E-4"/>
    <m/>
  </r>
  <r>
    <x v="43"/>
    <s v="51195"/>
    <s v="Dominion - Virginia City Hybrid Energy Center"/>
    <n v="16530111"/>
    <n v="105638013"/>
    <s v="56808_B_1"/>
    <x v="0"/>
    <x v="1"/>
    <n v="61.6"/>
    <n v="61.751945300000003"/>
    <n v="61.751906320099899"/>
    <n v="-3.8979900104152421E-5"/>
    <m/>
  </r>
  <r>
    <x v="43"/>
    <s v="51195"/>
    <s v="Dominion - Virginia City Hybrid Energy Center"/>
    <n v="16530111"/>
    <n v="105638113"/>
    <s v="56808_B_2"/>
    <x v="0"/>
    <x v="0"/>
    <n v="525.20000000000005"/>
    <n v="525.1339375"/>
    <n v="525.13391599999898"/>
    <n v="-2.1500001025742677E-5"/>
    <m/>
  </r>
  <r>
    <x v="43"/>
    <s v="51195"/>
    <s v="Dominion - Virginia City Hybrid Energy Center"/>
    <n v="16530111"/>
    <n v="105638113"/>
    <s v="56808_B_2"/>
    <x v="0"/>
    <x v="1"/>
    <n v="45.8"/>
    <n v="45.912980470000001"/>
    <n v="45.912888690999999"/>
    <n v="-9.1779000001679378E-5"/>
    <m/>
  </r>
  <r>
    <x v="43"/>
    <s v="51199"/>
    <s v="Dominion - Yorktown Power Station"/>
    <n v="4565211"/>
    <n v="27836613"/>
    <s v="3809_B_1"/>
    <x v="0"/>
    <x v="0"/>
    <n v="117.6"/>
    <n v="114.29925780000001"/>
    <n v="114.299272"/>
    <n v="1.4199999995412327E-5"/>
    <m/>
  </r>
  <r>
    <x v="43"/>
    <s v="51199"/>
    <s v="Dominion - Yorktown Power Station"/>
    <n v="4565211"/>
    <n v="27836613"/>
    <s v="3809_B_1"/>
    <x v="0"/>
    <x v="1"/>
    <n v="429.6"/>
    <n v="432.24153124999998"/>
    <n v="432.24041999999997"/>
    <n v="-1.1112500000081127E-3"/>
    <m/>
  </r>
  <r>
    <x v="43"/>
    <s v="51199"/>
    <s v="Dominion - Yorktown Power Station"/>
    <n v="4565211"/>
    <n v="27836713"/>
    <s v="3809_B_3"/>
    <x v="0"/>
    <x v="0"/>
    <n v="224.9"/>
    <n v="221.14206250000001"/>
    <n v="221.14234611099999"/>
    <n v="2.8361099998619466E-4"/>
    <m/>
  </r>
  <r>
    <x v="43"/>
    <s v="51199"/>
    <s v="Dominion - Yorktown Power Station"/>
    <n v="4565211"/>
    <n v="27836713"/>
    <s v="3809_B_3"/>
    <x v="0"/>
    <x v="1"/>
    <n v="635"/>
    <n v="634.95656250000002"/>
    <n v="634.95674450000001"/>
    <n v="1.8199999999524152E-4"/>
    <m/>
  </r>
  <r>
    <x v="43"/>
    <s v="51199"/>
    <s v="Dominion - Yorktown Power Station"/>
    <n v="4565211"/>
    <n v="27837113"/>
    <s v="3809_B_2"/>
    <x v="0"/>
    <x v="0"/>
    <n v="710.4"/>
    <n v="711.64756250000005"/>
    <n v="711.64741921199902"/>
    <n v="-1.4328800102703099E-4"/>
    <m/>
  </r>
  <r>
    <x v="43"/>
    <s v="51199"/>
    <s v="Dominion - Yorktown Power Station"/>
    <n v="4565211"/>
    <n v="27837113"/>
    <s v="3809_B_2"/>
    <x v="0"/>
    <x v="1"/>
    <n v="2422.3000000000002"/>
    <n v="2419.6457500000001"/>
    <n v="2419.6459434999902"/>
    <n v="1.9349999001860851E-4"/>
    <m/>
  </r>
  <r>
    <x v="43"/>
    <s v="51510"/>
    <s v="Covanta Alexandria/Arlington  Inc"/>
    <n v="4195111"/>
    <n v="33845613"/>
    <s v="50663_B_B100"/>
    <x v="1"/>
    <x v="0"/>
    <n v="155.08850000000001"/>
    <m/>
    <n v="155.51339297279799"/>
    <n v="0.42489297279797711"/>
    <m/>
  </r>
  <r>
    <x v="43"/>
    <s v="51510"/>
    <s v="Covanta Alexandria/Arlington  Inc"/>
    <n v="4195111"/>
    <n v="33845613"/>
    <s v="50663_B_B100"/>
    <x v="1"/>
    <x v="1"/>
    <n v="2.10093138"/>
    <m/>
    <n v="2.10668797728"/>
    <n v="5.7565972799999976E-3"/>
    <m/>
  </r>
  <r>
    <x v="43"/>
    <s v="51510"/>
    <s v="Covanta Alexandria/Arlington  Inc"/>
    <n v="4195111"/>
    <n v="33845713"/>
    <s v="50663_B_B200"/>
    <x v="1"/>
    <x v="0"/>
    <n v="154.73849999999999"/>
    <m/>
    <n v="155.162472172799"/>
    <n v="0.42397217279901156"/>
    <m/>
  </r>
  <r>
    <x v="43"/>
    <s v="51510"/>
    <s v="Covanta Alexandria/Arlington  Inc"/>
    <n v="4195111"/>
    <n v="33845713"/>
    <s v="50663_B_B200"/>
    <x v="1"/>
    <x v="1"/>
    <n v="1.27927359999999"/>
    <m/>
    <n v="1.28277900155999"/>
    <n v="3.5054015600000099E-3"/>
    <m/>
  </r>
  <r>
    <x v="43"/>
    <s v="51510"/>
    <s v="Covanta Alexandria/Arlington  Inc"/>
    <n v="4195111"/>
    <n v="33845813"/>
    <s v="50663_B_B300"/>
    <x v="1"/>
    <x v="0"/>
    <n v="158.21350000000001"/>
    <m/>
    <n v="158.6469385728"/>
    <n v="0.43343857279998588"/>
    <m/>
  </r>
  <r>
    <x v="43"/>
    <s v="51510"/>
    <s v="Covanta Alexandria/Arlington  Inc"/>
    <n v="4195111"/>
    <n v="33845813"/>
    <s v="50663_B_B300"/>
    <x v="1"/>
    <x v="1"/>
    <n v="1.2568217500000001"/>
    <m/>
    <n v="1.2602654338799899"/>
    <n v="3.4436838799898339E-3"/>
    <m/>
  </r>
  <r>
    <x v="43"/>
    <s v="51550"/>
    <s v="Dominion - Chesapeake Energy Center"/>
    <n v="5040211"/>
    <n v="28680513"/>
    <s v="3803_G_GT1"/>
    <x v="1"/>
    <x v="0"/>
    <n v="0.21085999999999999"/>
    <m/>
    <n v="0.21087052933237899"/>
    <n v="1.052933237899456E-5"/>
    <m/>
  </r>
  <r>
    <x v="43"/>
    <s v="51550"/>
    <s v="Dominion - Chesapeake Energy Center"/>
    <n v="5040211"/>
    <n v="28680513"/>
    <s v="3803_G_GT1"/>
    <x v="1"/>
    <x v="1"/>
    <n v="2.5409500000000002E-2"/>
    <m/>
    <n v="2.5410768400529901E-2"/>
    <n v="1.268400529899627E-6"/>
    <m/>
  </r>
  <r>
    <x v="43"/>
    <s v="51550"/>
    <s v="Dominion - Chesapeake Energy Center"/>
    <n v="5040211"/>
    <n v="28680613"/>
    <s v="3803_G_GT2"/>
    <x v="1"/>
    <x v="0"/>
    <n v="0.29743900000000001"/>
    <m/>
    <n v="0.297453862236499"/>
    <n v="1.4862236498991432E-5"/>
    <m/>
  </r>
  <r>
    <x v="43"/>
    <s v="51550"/>
    <s v="Dominion - Chesapeake Energy Center"/>
    <n v="5040211"/>
    <n v="28680613"/>
    <s v="3803_G_GT2"/>
    <x v="1"/>
    <x v="1"/>
    <n v="3.5844099999999997E-2"/>
    <m/>
    <n v="3.5845892022949903E-2"/>
    <n v="1.7920229499063245E-6"/>
    <m/>
  </r>
  <r>
    <x v="43"/>
    <s v="51550"/>
    <s v="Dominion - Chesapeake Energy Center"/>
    <n v="5040211"/>
    <n v="28680713"/>
    <s v="3803_G_GT4"/>
    <x v="1"/>
    <x v="0"/>
    <n v="0.33711400000000002"/>
    <m/>
    <n v="0.33713085473089899"/>
    <n v="1.6854730898963055E-5"/>
    <m/>
  </r>
  <r>
    <x v="43"/>
    <s v="51550"/>
    <s v="Dominion - Chesapeake Energy Center"/>
    <n v="5040211"/>
    <n v="28680713"/>
    <s v="3803_G_GT4"/>
    <x v="1"/>
    <x v="1"/>
    <n v="4.0626700000000002E-2"/>
    <m/>
    <n v="4.0628729492459902E-2"/>
    <n v="2.029492459899862E-6"/>
    <m/>
  </r>
  <r>
    <x v="43"/>
    <s v="51550"/>
    <s v="Dominion - Chesapeake Energy Center"/>
    <n v="5040211"/>
    <n v="28681613"/>
    <s v="3803_G_6"/>
    <x v="1"/>
    <x v="0"/>
    <n v="0.35017999999999999"/>
    <m/>
    <n v="0.35019750332729999"/>
    <n v="1.7503327299994709E-5"/>
    <m/>
  </r>
  <r>
    <x v="43"/>
    <s v="51550"/>
    <s v="Dominion - Chesapeake Energy Center"/>
    <n v="5040211"/>
    <n v="28681613"/>
    <s v="3803_G_6"/>
    <x v="1"/>
    <x v="1"/>
    <n v="4.2200799999999997E-2"/>
    <m/>
    <n v="4.2202909442790003E-2"/>
    <n v="2.1094427900061885E-6"/>
    <m/>
  </r>
  <r>
    <x v="43"/>
    <s v="51550"/>
    <s v="Dominion - Elizabeth River CT Station"/>
    <n v="6682611"/>
    <n v="13202013"/>
    <s v="52087_G_GEN3"/>
    <x v="0"/>
    <x v="0"/>
    <n v="40"/>
    <n v="39.936550779999997"/>
    <n v="39.936551209999898"/>
    <n v="4.2999990057523974E-7"/>
    <m/>
  </r>
  <r>
    <x v="43"/>
    <s v="51550"/>
    <s v="Dominion - Elizabeth River CT Station"/>
    <n v="6682611"/>
    <n v="13202013"/>
    <s v="52087_G_GEN3"/>
    <x v="0"/>
    <x v="1"/>
    <n v="2.6"/>
    <n v="2.5984299315000001"/>
    <n v="2.5984500031"/>
    <n v="2.0071599999837986E-5"/>
    <m/>
  </r>
  <r>
    <x v="43"/>
    <s v="51550"/>
    <s v="Dominion - Elizabeth River CT Station"/>
    <n v="6682611"/>
    <n v="13202113"/>
    <s v="52087_G_GEN1"/>
    <x v="0"/>
    <x v="0"/>
    <n v="30"/>
    <n v="29.920277344999999"/>
    <n v="29.920250900999999"/>
    <n v="-2.6443999999514745E-5"/>
    <m/>
  </r>
  <r>
    <x v="43"/>
    <s v="51550"/>
    <s v="Dominion - Elizabeth River CT Station"/>
    <n v="6682611"/>
    <n v="13202113"/>
    <s v="52087_G_GEN1"/>
    <x v="0"/>
    <x v="1"/>
    <n v="3.5"/>
    <n v="3.5491894529999999"/>
    <n v="3.549200114"/>
    <n v="1.0661000000133924E-5"/>
    <m/>
  </r>
  <r>
    <x v="43"/>
    <s v="51550"/>
    <s v="Dominion - Elizabeth River CT Station"/>
    <n v="6682611"/>
    <n v="13202213"/>
    <s v="52087_G_GEN2"/>
    <x v="0"/>
    <x v="0"/>
    <n v="51.4"/>
    <n v="51.523593750000003"/>
    <n v="51.523500810000002"/>
    <n v="-9.294000000181768E-5"/>
    <m/>
  </r>
  <r>
    <x v="43"/>
    <s v="51550"/>
    <s v="Dominion - Elizabeth River CT Station"/>
    <n v="6682611"/>
    <n v="13202213"/>
    <s v="52087_G_GEN2"/>
    <x v="0"/>
    <x v="1"/>
    <n v="2.9"/>
    <n v="2.9881254885000001"/>
    <n v="2.9881499879"/>
    <n v="2.4499399999822202E-5"/>
    <m/>
  </r>
  <r>
    <x v="43"/>
    <s v="51580"/>
    <s v="Meadwestvaco Packaging Resource Group"/>
    <n v="5798711"/>
    <n v="107770113"/>
    <s v="50900_B_1PB"/>
    <x v="1"/>
    <x v="0"/>
    <n v="355.62"/>
    <m/>
    <n v="356.594275799998"/>
    <n v="0.97427579999799718"/>
    <m/>
  </r>
  <r>
    <x v="43"/>
    <s v="51580"/>
    <s v="Meadwestvaco Packaging Resource Group"/>
    <n v="5798711"/>
    <n v="107770113"/>
    <s v="50900_B_1PB"/>
    <x v="1"/>
    <x v="1"/>
    <n v="16.969999999999899"/>
    <m/>
    <n v="17.0164928999999"/>
    <n v="4.6492900000000503E-2"/>
    <m/>
  </r>
  <r>
    <x v="43"/>
    <s v="51580"/>
    <s v="Meadwestvaco Packaging Resource Group"/>
    <n v="5798711"/>
    <n v="21497013"/>
    <s v="50900_B_10PB"/>
    <x v="0"/>
    <x v="0"/>
    <n v="102.56"/>
    <n v="34.784523439999901"/>
    <n v="34.784512029999902"/>
    <n v="-1.1409999999045795E-5"/>
    <m/>
  </r>
  <r>
    <x v="43"/>
    <s v="51580"/>
    <s v="Meadwestvaco Packaging Resource Group"/>
    <n v="5798711"/>
    <n v="21497013"/>
    <s v="50900_B_10PB"/>
    <x v="0"/>
    <x v="1"/>
    <n v="0.39150000000000001"/>
    <m/>
    <n v="0.3915002789"/>
    <n v="2.7889999998365056E-7"/>
    <m/>
  </r>
  <r>
    <x v="43"/>
    <s v="51580"/>
    <s v="Meadwestvaco Packaging Resource Group"/>
    <n v="5798711"/>
    <n v="21497413"/>
    <s v="50900_B_9PB"/>
    <x v="0"/>
    <x v="0"/>
    <n v="613.40300000000002"/>
    <n v="895.02374999999995"/>
    <n v="895.02422521000005"/>
    <n v="4.7521000010419812E-4"/>
    <m/>
  </r>
  <r>
    <x v="43"/>
    <s v="51580"/>
    <s v="Meadwestvaco Packaging Resource Group"/>
    <n v="5798711"/>
    <n v="21497613"/>
    <s v="50900_B_1RB"/>
    <x v="1"/>
    <x v="0"/>
    <n v="319.82479999999998"/>
    <m/>
    <n v="320.70092078400103"/>
    <n v="0.87612078400104565"/>
    <m/>
  </r>
  <r>
    <x v="43"/>
    <s v="51580"/>
    <s v="Meadwestvaco Packaging Resource Group"/>
    <n v="5798711"/>
    <n v="21497613"/>
    <s v="50900_B_1RB"/>
    <x v="1"/>
    <x v="1"/>
    <n v="204.29082"/>
    <m/>
    <n v="204.85053672000001"/>
    <n v="0.55971672000001149"/>
    <m/>
  </r>
  <r>
    <x v="43"/>
    <s v="51580"/>
    <s v="Meadwestvaco Packaging Resource Group"/>
    <n v="5798711"/>
    <n v="21498513"/>
    <s v="50900_B_11PB"/>
    <x v="0"/>
    <x v="0"/>
    <n v="31.49"/>
    <n v="11.40390625"/>
    <n v="11.403880320000001"/>
    <n v="-2.5929999999618758E-5"/>
    <m/>
  </r>
  <r>
    <x v="43"/>
    <s v="51580"/>
    <s v="Meadwestvaco Packaging Resource Group"/>
    <n v="5798711"/>
    <n v="21498513"/>
    <s v="50900_B_11PB"/>
    <x v="0"/>
    <x v="1"/>
    <n v="0.4083"/>
    <m/>
    <n v="0.40829988352000002"/>
    <n v="-1.164799999786581E-7"/>
    <m/>
  </r>
  <r>
    <x v="43"/>
    <s v="51580"/>
    <s v="Meadwestvaco Packaging Resource Group"/>
    <n v="5798711"/>
    <n v="91850313"/>
    <s v="50900_B_2RB"/>
    <x v="1"/>
    <x v="0"/>
    <n v="575.31200000000001"/>
    <m/>
    <n v="576.88814225999795"/>
    <n v="1.5761422599979369"/>
    <m/>
  </r>
  <r>
    <x v="43"/>
    <s v="51580"/>
    <s v="Meadwestvaco Packaging Resource Group"/>
    <n v="5798711"/>
    <n v="91850313"/>
    <s v="50900_B_2RB"/>
    <x v="1"/>
    <x v="1"/>
    <n v="61.973500000000001"/>
    <m/>
    <n v="62.143279080000198"/>
    <n v="0.16977908000019681"/>
    <m/>
  </r>
  <r>
    <x v="43"/>
    <s v="51650"/>
    <s v="USA Waste of Virginia Landfills - Bethel"/>
    <n v="6685111"/>
    <n v="13195313"/>
    <s v="56531_G_GEN1"/>
    <x v="1"/>
    <x v="0"/>
    <n v="70.782700000000006"/>
    <m/>
    <n v="70.917968579999993"/>
    <n v="0.13526857999998754"/>
    <m/>
  </r>
  <r>
    <x v="43"/>
    <s v="51650"/>
    <s v="USA Waste of Virginia Landfills - Bethel"/>
    <n v="6685111"/>
    <n v="13195313"/>
    <s v="56531_G_GEN1"/>
    <x v="1"/>
    <x v="1"/>
    <n v="3.94495"/>
    <m/>
    <n v="3.9524891329999998"/>
    <n v="7.5391329999998646E-3"/>
    <m/>
  </r>
  <r>
    <x v="43"/>
    <s v="51670"/>
    <s v="Dominion-Hopewell Power Station"/>
    <n v="10633611"/>
    <n v="58466213"/>
    <s v="10771_B_1"/>
    <x v="0"/>
    <x v="0"/>
    <n v="112.9"/>
    <n v="112.88134375"/>
    <n v="112.88134946001"/>
    <n v="5.7100100008256049E-6"/>
    <m/>
  </r>
  <r>
    <x v="43"/>
    <s v="51670"/>
    <s v="Dominion-Hopewell Power Station"/>
    <n v="10633611"/>
    <n v="58466213"/>
    <s v="10771_B_1"/>
    <x v="0"/>
    <x v="1"/>
    <n v="7.3"/>
    <n v="7.2796279299999904"/>
    <n v="7.2796221020999896"/>
    <n v="-5.8279000008099047E-6"/>
    <m/>
  </r>
  <r>
    <x v="43"/>
    <s v="51670"/>
    <s v="Dominion-Hopewell Power Station"/>
    <n v="10633611"/>
    <n v="58466313"/>
    <s v="10771_B_2"/>
    <x v="0"/>
    <x v="0"/>
    <n v="109.4"/>
    <n v="108.9645156"/>
    <n v="108.9645412811"/>
    <n v="2.5681099998564605E-5"/>
    <m/>
  </r>
  <r>
    <x v="43"/>
    <s v="51670"/>
    <s v="Dominion-Hopewell Power Station"/>
    <n v="10633611"/>
    <n v="58466313"/>
    <s v="10771_B_2"/>
    <x v="0"/>
    <x v="1"/>
    <n v="7"/>
    <n v="6.9951000999999904"/>
    <n v="6.9951086570000003"/>
    <n v="8.5570000099011168E-6"/>
    <m/>
  </r>
  <r>
    <x v="43"/>
    <s v="51670"/>
    <s v="Hopewell Cogeneration Ltd Partnership"/>
    <n v="5883511"/>
    <n v="23364513"/>
    <s v="10633_G_GT1"/>
    <x v="0"/>
    <x v="0"/>
    <n v="154.54"/>
    <n v="160.31779689999999"/>
    <n v="160.31786310000001"/>
    <n v="6.620000002044435E-5"/>
    <m/>
  </r>
  <r>
    <x v="43"/>
    <s v="51670"/>
    <s v="Hopewell Cogeneration Ltd Partnership"/>
    <n v="5883511"/>
    <n v="23364513"/>
    <s v="10633_G_GT1"/>
    <x v="0"/>
    <x v="1"/>
    <n v="2.4760799999999898"/>
    <n v="1.6380267335000001"/>
    <n v="1.63802535819999"/>
    <n v="-1.3753000100980017E-6"/>
    <m/>
  </r>
  <r>
    <x v="43"/>
    <s v="51670"/>
    <s v="Hopewell Cogeneration Ltd Partnership"/>
    <n v="5883511"/>
    <n v="23364613"/>
    <s v="10633_G_GT2"/>
    <x v="0"/>
    <x v="0"/>
    <n v="231.56"/>
    <n v="208.49692189999999"/>
    <n v="208.49669663413999"/>
    <n v="-2.252658599957158E-4"/>
    <m/>
  </r>
  <r>
    <x v="43"/>
    <s v="51670"/>
    <s v="Hopewell Cogeneration Ltd Partnership"/>
    <n v="5883511"/>
    <n v="23364613"/>
    <s v="10633_G_GT2"/>
    <x v="0"/>
    <x v="1"/>
    <n v="2.1199159999999999"/>
    <n v="1.3749140625"/>
    <n v="1.3749105928099901"/>
    <n v="-3.4696900099717709E-6"/>
    <m/>
  </r>
  <r>
    <x v="43"/>
    <s v="51670"/>
    <s v="Hopewell Cogeneration Ltd Partnership"/>
    <n v="5883511"/>
    <n v="23364713"/>
    <s v="10633_G_GT3"/>
    <x v="0"/>
    <x v="0"/>
    <n v="176.15"/>
    <n v="175.5523594"/>
    <n v="175.55248022359001"/>
    <n v="1.2082359000942233E-4"/>
    <m/>
  </r>
  <r>
    <x v="43"/>
    <s v="51670"/>
    <s v="Hopewell Cogeneration Ltd Partnership"/>
    <n v="5883511"/>
    <n v="23364713"/>
    <s v="10633_G_GT3"/>
    <x v="0"/>
    <x v="1"/>
    <n v="2.3063799999999999"/>
    <n v="1.4773580319999999"/>
    <n v="1.4773575391929901"/>
    <n v="-4.9280700986642501E-7"/>
    <m/>
  </r>
  <r>
    <x v="43"/>
    <s v="51670"/>
    <s v="James River Cogeneration Company"/>
    <n v="6633911"/>
    <n v="58457513"/>
    <s v="10377_M_1C"/>
    <x v="0"/>
    <x v="0"/>
    <n v="667.89999999999895"/>
    <n v="667.94087500000001"/>
    <n v="201.352214949"/>
    <n v="-466.58866005100003"/>
    <m/>
  </r>
  <r>
    <x v="43"/>
    <s v="51670"/>
    <s v="James River Cogeneration Company"/>
    <n v="6633911"/>
    <n v="58457513"/>
    <s v="10377_M_1C"/>
    <x v="0"/>
    <x v="1"/>
    <n v="1135.4000000000001"/>
    <n v="1135.4910625"/>
    <n v="343.5939102712"/>
    <n v="-791.8971522288"/>
    <m/>
  </r>
  <r>
    <x v="43"/>
    <s v="51670"/>
    <s v="James River Cogeneration Company"/>
    <n v="6633911"/>
    <n v="58457613"/>
    <s v="10377_M_2C"/>
    <x v="0"/>
    <x v="0"/>
    <n v="287.3"/>
    <n v="287.38542185"/>
    <n v="100.292901120111"/>
    <n v="-187.092520729889"/>
    <m/>
  </r>
  <r>
    <x v="43"/>
    <s v="51670"/>
    <s v="James River Cogeneration Company"/>
    <n v="6633911"/>
    <n v="58457613"/>
    <s v="10377_M_2C"/>
    <x v="0"/>
    <x v="1"/>
    <n v="512.79999999999995"/>
    <n v="513.00051559999997"/>
    <n v="180.999435910009"/>
    <n v="-332.001079689991"/>
    <m/>
  </r>
  <r>
    <x v="43"/>
    <s v="51670"/>
    <s v="RockTenn CP LLC - Hopewell"/>
    <n v="5768811"/>
    <n v="20390013"/>
    <s v="50813_B_CB1"/>
    <x v="1"/>
    <x v="0"/>
    <n v="404.6"/>
    <m/>
    <n v="405.70843800000199"/>
    <n v="1.1084380000019678"/>
    <m/>
  </r>
  <r>
    <x v="43"/>
    <s v="51670"/>
    <s v="RockTenn CP LLC - Hopewell"/>
    <n v="5768811"/>
    <n v="20390013"/>
    <s v="50813_B_CB1"/>
    <x v="1"/>
    <x v="1"/>
    <n v="232.46"/>
    <m/>
    <n v="233.096835599998"/>
    <n v="0.636835599997994"/>
    <m/>
  </r>
  <r>
    <x v="43"/>
    <s v="51740"/>
    <s v="Wheelabrator Portsmouth Inc, RDF Facility"/>
    <n v="4183011"/>
    <n v="32657113"/>
    <s v="54998_B_12300"/>
    <x v="1"/>
    <x v="0"/>
    <n v="346.45263999999997"/>
    <m/>
    <n v="347.40185969399897"/>
    <n v="0.94921969399899808"/>
    <m/>
  </r>
  <r>
    <x v="43"/>
    <s v="51740"/>
    <s v="Wheelabrator Portsmouth Inc, RDF Facility"/>
    <n v="4183011"/>
    <n v="32657113"/>
    <s v="54998_B_12300"/>
    <x v="1"/>
    <x v="1"/>
    <n v="48.804017179999903"/>
    <m/>
    <n v="48.937715785020103"/>
    <n v="0.13369860502020003"/>
    <m/>
  </r>
  <r>
    <x v="43"/>
    <s v="51740"/>
    <s v="Wheelabrator Portsmouth Inc, RDF Facility"/>
    <n v="4183011"/>
    <n v="32657513"/>
    <s v="54998_B_12600"/>
    <x v="1"/>
    <x v="0"/>
    <n v="321.66235999999998"/>
    <m/>
    <n v="322.54370003999998"/>
    <n v="0.88134003999999777"/>
    <m/>
  </r>
  <r>
    <x v="43"/>
    <s v="51740"/>
    <s v="Wheelabrator Portsmouth Inc, RDF Facility"/>
    <n v="4183011"/>
    <n v="32657513"/>
    <s v="54998_B_12600"/>
    <x v="1"/>
    <x v="1"/>
    <n v="51.504103440000002"/>
    <m/>
    <n v="51.645214081800397"/>
    <n v="0.14111064180039534"/>
    <m/>
  </r>
  <r>
    <x v="43"/>
    <s v="51740"/>
    <s v="Wheelabrator Portsmouth Inc, RDF Facility"/>
    <n v="4183011"/>
    <n v="32657613"/>
    <s v="54998_B_12500"/>
    <x v="1"/>
    <x v="0"/>
    <n v="350.14812000000001"/>
    <m/>
    <n v="351.10744938600101"/>
    <n v="0.95932938600100215"/>
    <m/>
  </r>
  <r>
    <x v="43"/>
    <s v="51740"/>
    <s v="Wheelabrator Portsmouth Inc, RDF Facility"/>
    <n v="4183011"/>
    <n v="32657613"/>
    <s v="54998_B_12500"/>
    <x v="1"/>
    <x v="1"/>
    <n v="47.705752060000002"/>
    <m/>
    <n v="47.836441219619601"/>
    <n v="0.13068915961959959"/>
    <m/>
  </r>
  <r>
    <x v="43"/>
    <s v="51740"/>
    <s v="Wheelabrator Portsmouth Inc, RDF Facility"/>
    <n v="4183011"/>
    <n v="32657713"/>
    <s v="54998_B_12400"/>
    <x v="1"/>
    <x v="0"/>
    <n v="325.99399999999901"/>
    <m/>
    <n v="326.88714629699803"/>
    <n v="0.89314629699902071"/>
    <m/>
  </r>
  <r>
    <x v="43"/>
    <s v="51740"/>
    <s v="Wheelabrator Portsmouth Inc, RDF Facility"/>
    <n v="4183011"/>
    <n v="32657713"/>
    <s v="54998_B_12400"/>
    <x v="1"/>
    <x v="1"/>
    <n v="51.60260925"/>
    <m/>
    <n v="51.743999798214197"/>
    <n v="0.14139054821419705"/>
    <m/>
  </r>
  <r>
    <x v="43"/>
    <s v="51760"/>
    <s v="Dominion - Bellemeade Power Station"/>
    <n v="5083411"/>
    <n v="25876113"/>
    <s v="50966_G_1"/>
    <x v="0"/>
    <x v="0"/>
    <n v="52.9"/>
    <n v="52.754078100000001"/>
    <n v="52.753984791000001"/>
    <n v="-9.3309000000374454E-5"/>
    <m/>
  </r>
  <r>
    <x v="43"/>
    <s v="51760"/>
    <s v="Dominion - Bellemeade Power Station"/>
    <n v="5083411"/>
    <n v="25876113"/>
    <s v="50966_G_1"/>
    <x v="0"/>
    <x v="1"/>
    <n v="1.4"/>
    <n v="1.3953120114999999"/>
    <n v="1.3953135570099999"/>
    <n v="1.5455099999783783E-6"/>
    <m/>
  </r>
  <r>
    <x v="43"/>
    <s v="51760"/>
    <s v="Dominion - Bellemeade Power Station"/>
    <n v="5083411"/>
    <n v="25876513"/>
    <s v="50966_G_2"/>
    <x v="0"/>
    <x v="0"/>
    <n v="56.1"/>
    <n v="55.381804700000004"/>
    <n v="55.381813770000001"/>
    <n v="9.0699999972798651E-6"/>
    <m/>
  </r>
  <r>
    <x v="43"/>
    <s v="51760"/>
    <s v="Dominion - Bellemeade Power Station"/>
    <n v="5083411"/>
    <n v="25876513"/>
    <s v="50966_G_2"/>
    <x v="0"/>
    <x v="1"/>
    <n v="1.5"/>
    <n v="1.381300293"/>
    <n v="1.3813020650099901"/>
    <n v="1.7720099900753183E-6"/>
    <m/>
  </r>
  <r>
    <x v="43"/>
    <s v="51760"/>
    <s v="Spruance Genco LLC"/>
    <n v="4039911"/>
    <n v="33619313"/>
    <s v="54081_M_1B"/>
    <x v="0"/>
    <x v="0"/>
    <n v="278.62"/>
    <n v="279.80971879999998"/>
    <n v="130.44324760000001"/>
    <n v="-149.36647119999998"/>
    <m/>
  </r>
  <r>
    <x v="43"/>
    <s v="51760"/>
    <s v="Spruance Genco LLC"/>
    <n v="4039911"/>
    <n v="33619313"/>
    <s v="54081_M_1B"/>
    <x v="0"/>
    <x v="1"/>
    <n v="85.709999999999894"/>
    <n v="63.773195314999903"/>
    <n v="30.114988029999999"/>
    <n v="-33.658207284999904"/>
    <m/>
  </r>
  <r>
    <x v="43"/>
    <s v="51760"/>
    <s v="Spruance Genco LLC"/>
    <n v="4039911"/>
    <n v="33619413"/>
    <s v="54081_M_2B"/>
    <x v="0"/>
    <x v="0"/>
    <n v="315.76"/>
    <n v="298.32568749999899"/>
    <n v="149.84066570100001"/>
    <n v="-148.48502179899899"/>
    <m/>
  </r>
  <r>
    <x v="43"/>
    <s v="51760"/>
    <s v="Spruance Genco LLC"/>
    <n v="4039911"/>
    <n v="33619413"/>
    <s v="54081_M_2B"/>
    <x v="0"/>
    <x v="1"/>
    <n v="96.569999999999894"/>
    <n v="79.283703119999998"/>
    <n v="40.214586580000002"/>
    <n v="-39.069116539999996"/>
    <m/>
  </r>
  <r>
    <x v="43"/>
    <s v="51760"/>
    <s v="Spruance Genco LLC"/>
    <n v="4039911"/>
    <n v="33619513"/>
    <s v="54081_M_3B"/>
    <x v="0"/>
    <x v="0"/>
    <n v="360.33"/>
    <n v="395.50004684999999"/>
    <n v="182.00690262000001"/>
    <n v="-213.49314422999998"/>
    <m/>
  </r>
  <r>
    <x v="43"/>
    <s v="51760"/>
    <s v="Spruance Genco LLC"/>
    <n v="4039911"/>
    <n v="33619513"/>
    <s v="54081_M_3B"/>
    <x v="0"/>
    <x v="1"/>
    <n v="101.12"/>
    <n v="83.711296875000002"/>
    <n v="38.606025181"/>
    <n v="-45.105271694000002"/>
    <m/>
  </r>
  <r>
    <x v="43"/>
    <s v="51760"/>
    <s v="Spruance Genco LLC"/>
    <n v="4039911"/>
    <n v="33619613"/>
    <s v="54081_M_4B"/>
    <x v="0"/>
    <x v="0"/>
    <n v="332.86"/>
    <n v="345.46964059999999"/>
    <n v="191.32218392999999"/>
    <n v="-154.14745667"/>
    <m/>
  </r>
  <r>
    <x v="43"/>
    <s v="51760"/>
    <s v="Spruance Genco LLC"/>
    <n v="4039911"/>
    <n v="33619613"/>
    <s v="54081_M_4B"/>
    <x v="0"/>
    <x v="1"/>
    <n v="96.199999999999903"/>
    <n v="83.848234375000004"/>
    <n v="46.30127083"/>
    <n v="-37.546963545000004"/>
    <m/>
  </r>
  <r>
    <x v="43"/>
    <s v="51800"/>
    <s v="Pow Gen (Suffolk) &amp; Suff Energy Partners"/>
    <n v="6894711"/>
    <n v="12959313"/>
    <s v="54781_G_SU1"/>
    <x v="1"/>
    <x v="0"/>
    <n v="83.946600000000004"/>
    <m/>
    <n v="83.964575308349893"/>
    <n v="1.7975308349889474E-2"/>
    <m/>
  </r>
  <r>
    <x v="43"/>
    <s v="51800"/>
    <s v="Pow Gen (Suffolk) &amp; Suff Energy Partners"/>
    <n v="6894711"/>
    <n v="12959313"/>
    <s v="54781_G_SU1"/>
    <x v="1"/>
    <x v="1"/>
    <n v="14.573279999999899"/>
    <m/>
    <n v="14.576400215584901"/>
    <n v="3.1202155850014179E-3"/>
    <m/>
  </r>
  <r>
    <x v="43"/>
    <s v="51810"/>
    <s v="INGENCO - Virginia Beach"/>
    <n v="6908211"/>
    <n v="12957013"/>
    <s v="56693_G_1"/>
    <x v="1"/>
    <x v="0"/>
    <n v="4.25"/>
    <m/>
    <n v="4.2618990389999896"/>
    <n v="1.1899038999989564E-2"/>
    <m/>
  </r>
  <r>
    <x v="44"/>
    <s v="53009"/>
    <s v="McKinley Paper Company"/>
    <n v="4986011"/>
    <n v="109514013"/>
    <s v="58352_B_B-11"/>
    <x v="1"/>
    <x v="0"/>
    <n v="101.2"/>
    <m/>
    <n v="101.477286343199"/>
    <n v="0.2772863431989947"/>
    <m/>
  </r>
  <r>
    <x v="44"/>
    <s v="53009"/>
    <s v="McKinley Paper Company"/>
    <n v="4986011"/>
    <n v="109514013"/>
    <s v="58352_B_B-11"/>
    <x v="1"/>
    <x v="1"/>
    <n v="6.7050000000000001"/>
    <m/>
    <n v="6.7233682585799697"/>
    <n v="1.8368258579969599E-2"/>
    <m/>
  </r>
  <r>
    <x v="44"/>
    <s v="53011"/>
    <s v="Clark Public Utilities / River Road Generating Project"/>
    <n v="7344011"/>
    <n v="11036213"/>
    <s v="7605_G_1"/>
    <x v="0"/>
    <x v="0"/>
    <n v="64.180000000000007"/>
    <n v="72.047007800000003"/>
    <n v="72.046879299999901"/>
    <n v="-1.2850000010189433E-4"/>
    <m/>
  </r>
  <r>
    <x v="44"/>
    <s v="53011"/>
    <s v="Clark Public Utilities / River Road Generating Project"/>
    <n v="7344011"/>
    <n v="11036213"/>
    <s v="7605_G_1"/>
    <x v="0"/>
    <x v="1"/>
    <n v="3.1880000000000002"/>
    <n v="2.7879343259999998"/>
    <n v="2.78792850210999"/>
    <n v="-5.8238900098039892E-6"/>
    <m/>
  </r>
  <r>
    <x v="44"/>
    <s v="53015"/>
    <s v="Longview Fibre Paper and Packaging, Inc. dba KapStone Kraft Paper Corporation"/>
    <n v="7000211"/>
    <n v="14254113"/>
    <s v="54562_B_PB13"/>
    <x v="1"/>
    <x v="0"/>
    <n v="0"/>
    <m/>
    <m/>
    <n v="0"/>
    <m/>
  </r>
  <r>
    <x v="44"/>
    <s v="53015"/>
    <s v="Longview Fibre Paper and Packaging, Inc. dba KapStone Kraft Paper Corporation"/>
    <n v="7000211"/>
    <n v="14254113"/>
    <s v="54562_B_PB13"/>
    <x v="1"/>
    <x v="1"/>
    <n v="0"/>
    <m/>
    <m/>
    <n v="0"/>
    <m/>
  </r>
  <r>
    <x v="44"/>
    <s v="53015"/>
    <s v="Longview Fibre Paper and Packaging, Inc. dba KapStone Kraft Paper Corporation"/>
    <n v="7000211"/>
    <n v="14254413"/>
    <s v="54562_B_RF22"/>
    <x v="1"/>
    <x v="0"/>
    <n v="362"/>
    <m/>
    <n v="362.99177279999998"/>
    <n v="0.99177279999997836"/>
    <m/>
  </r>
  <r>
    <x v="44"/>
    <s v="53015"/>
    <s v="Longview Fibre Paper and Packaging, Inc. dba KapStone Kraft Paper Corporation"/>
    <n v="7000211"/>
    <n v="14254413"/>
    <s v="54562_B_RF22"/>
    <x v="1"/>
    <x v="1"/>
    <n v="50.3"/>
    <m/>
    <n v="50.437801200000102"/>
    <n v="0.13780120000010498"/>
    <m/>
  </r>
  <r>
    <x v="44"/>
    <s v="53015"/>
    <s v="Longview Fibre Paper and Packaging, Inc. dba KapStone Kraft Paper Corporation"/>
    <n v="7000211"/>
    <n v="14256113"/>
    <s v="54562_B_RF19"/>
    <x v="1"/>
    <x v="0"/>
    <n v="226"/>
    <m/>
    <n v="226.61922119999801"/>
    <n v="0.61922119999800884"/>
    <m/>
  </r>
  <r>
    <x v="44"/>
    <s v="53015"/>
    <s v="Longview Fibre Paper and Packaging, Inc. dba KapStone Kraft Paper Corporation"/>
    <n v="7000211"/>
    <n v="14256113"/>
    <s v="54562_B_RF19"/>
    <x v="1"/>
    <x v="1"/>
    <n v="24.7"/>
    <m/>
    <n v="24.767670179999801"/>
    <n v="6.7670179999801405E-2"/>
    <m/>
  </r>
  <r>
    <x v="44"/>
    <s v="53015"/>
    <s v="Longview Fibre Paper and Packaging, Inc. dba KapStone Kraft Paper Corporation"/>
    <n v="7000211"/>
    <n v="14257313"/>
    <s v="54562_B_PB20"/>
    <x v="1"/>
    <x v="0"/>
    <n v="342"/>
    <m/>
    <n v="342.93702240000101"/>
    <n v="0.93702240000101256"/>
    <m/>
  </r>
  <r>
    <x v="44"/>
    <s v="53015"/>
    <s v="Longview Fibre Paper and Packaging, Inc. dba KapStone Kraft Paper Corporation"/>
    <n v="7000211"/>
    <n v="14257313"/>
    <s v="54562_B_PB20"/>
    <x v="1"/>
    <x v="1"/>
    <n v="36.4"/>
    <m/>
    <n v="36.499719659999997"/>
    <n v="9.97196599999981E-2"/>
    <m/>
  </r>
  <r>
    <x v="44"/>
    <s v="53015"/>
    <s v="Mint Farm Generating Station"/>
    <n v="12579611"/>
    <n v="63297313"/>
    <s v="55700_G_CTG1"/>
    <x v="0"/>
    <x v="0"/>
    <n v="26.509999999999899"/>
    <n v="33.726773439999903"/>
    <n v="33.726757890999998"/>
    <n v="-1.5548999904524408E-5"/>
    <m/>
  </r>
  <r>
    <x v="44"/>
    <s v="53015"/>
    <s v="Mint Farm Generating Station"/>
    <n v="12579611"/>
    <n v="63297313"/>
    <s v="55700_G_CTG1"/>
    <x v="0"/>
    <x v="1"/>
    <n v="2.36"/>
    <n v="5.2772846700000002"/>
    <n v="5.2772829901009999"/>
    <n v="-1.6798990003508152E-6"/>
    <m/>
  </r>
  <r>
    <x v="44"/>
    <s v="53027"/>
    <s v="Grays Harbor Energy"/>
    <n v="12582311"/>
    <n v="63396313"/>
    <s v="7999_G_CT1"/>
    <x v="0"/>
    <x v="0"/>
    <n v="37.1"/>
    <n v="36.956019529999999"/>
    <n v="36.956027149999898"/>
    <n v="7.6199998986226092E-6"/>
    <m/>
  </r>
  <r>
    <x v="44"/>
    <s v="53027"/>
    <s v="Grays Harbor Energy"/>
    <n v="12582311"/>
    <n v="63396313"/>
    <s v="7999_G_CT1"/>
    <x v="0"/>
    <x v="1"/>
    <n v="1.4"/>
    <n v="1.3770838624999999"/>
    <n v="1.3770880760999999"/>
    <n v="4.2136000000247975E-6"/>
    <m/>
  </r>
  <r>
    <x v="44"/>
    <s v="53027"/>
    <s v="Grays Harbor Energy"/>
    <n v="12582311"/>
    <n v="63396413"/>
    <s v="7999_G_CT2"/>
    <x v="0"/>
    <x v="0"/>
    <n v="41.5"/>
    <n v="41.475472654999997"/>
    <n v="41.475550809999902"/>
    <n v="7.8154999904711531E-5"/>
    <m/>
  </r>
  <r>
    <x v="44"/>
    <s v="53027"/>
    <s v="Grays Harbor Energy"/>
    <n v="12582311"/>
    <n v="63396413"/>
    <s v="7999_G_CT2"/>
    <x v="0"/>
    <x v="1"/>
    <n v="1.4"/>
    <n v="1.3901204835000001"/>
    <n v="1.3901195680009899"/>
    <n v="-9.1549901015675061E-7"/>
    <m/>
  </r>
  <r>
    <x v="44"/>
    <s v="53027"/>
    <s v="Sierra Pacific Industries - Cogeneration"/>
    <n v="9048311"/>
    <n v="58390413"/>
    <s v="55882_B_BLR1"/>
    <x v="1"/>
    <x v="0"/>
    <n v="105.56"/>
    <m/>
    <n v="105.849229835999"/>
    <n v="0.2892298359989951"/>
    <m/>
  </r>
  <r>
    <x v="44"/>
    <s v="53027"/>
    <s v="Sierra Pacific Industries - Cogeneration"/>
    <n v="9048311"/>
    <n v="58390413"/>
    <s v="55882_B_BLR1"/>
    <x v="1"/>
    <x v="1"/>
    <n v="3.17"/>
    <m/>
    <n v="3.1786843067999899"/>
    <n v="8.6843067999899937E-3"/>
    <m/>
  </r>
  <r>
    <x v="44"/>
    <s v="53039"/>
    <s v="Goldendale Generating Station"/>
    <n v="9091411"/>
    <n v="55096213"/>
    <s v="55482_G_G2"/>
    <x v="0"/>
    <x v="0"/>
    <n v="28.2"/>
    <n v="30.769248045000001"/>
    <n v="30.769217880119999"/>
    <n v="-3.016488000184836E-5"/>
    <m/>
  </r>
  <r>
    <x v="44"/>
    <s v="53039"/>
    <s v="Goldendale Generating Station"/>
    <n v="9091411"/>
    <n v="55096213"/>
    <s v="55482_G_G2"/>
    <x v="0"/>
    <x v="1"/>
    <n v="2.1"/>
    <n v="2.1418544920000002"/>
    <n v="2.1418560241039999"/>
    <n v="1.5321039996685215E-6"/>
    <m/>
  </r>
  <r>
    <x v="44"/>
    <s v="53041"/>
    <s v="PacifiCorp Energy / Chehalis Generating Facility"/>
    <n v="9091111"/>
    <n v="55096613"/>
    <s v="55662_G_CT1"/>
    <x v="0"/>
    <x v="0"/>
    <n v="36.83"/>
    <n v="36.790238279999997"/>
    <n v="36.790279049999903"/>
    <n v="4.0769999905876375E-5"/>
    <m/>
  </r>
  <r>
    <x v="44"/>
    <s v="53041"/>
    <s v="PacifiCorp Energy / Chehalis Generating Facility"/>
    <n v="9091111"/>
    <n v="55096613"/>
    <s v="55662_G_CT1"/>
    <x v="0"/>
    <x v="1"/>
    <n v="1.47"/>
    <n v="1.4650427244999999"/>
    <n v="1.4650425197099901"/>
    <n v="-2.0479000983897322E-7"/>
    <m/>
  </r>
  <r>
    <x v="44"/>
    <s v="53041"/>
    <s v="PacifiCorp Energy / Chehalis Generating Facility"/>
    <n v="9091111"/>
    <n v="55096713"/>
    <s v="55662_G_CT2"/>
    <x v="0"/>
    <x v="0"/>
    <n v="30.51"/>
    <n v="30.327503905"/>
    <n v="30.327498479999999"/>
    <n v="-5.4250000012245891E-6"/>
    <m/>
  </r>
  <r>
    <x v="44"/>
    <s v="53041"/>
    <s v="PacifiCorp Energy / Chehalis Generating Facility"/>
    <n v="9091111"/>
    <n v="55096713"/>
    <s v="55662_G_CT2"/>
    <x v="0"/>
    <x v="1"/>
    <n v="1.4"/>
    <n v="1.3942479249999999"/>
    <n v="1.3942490104"/>
    <n v="1.0854000001003783E-6"/>
    <m/>
  </r>
  <r>
    <x v="44"/>
    <s v="53041"/>
    <s v="TransAlta Centralia Generation, LLC"/>
    <n v="6281311"/>
    <n v="15504813"/>
    <s v="3845_B_BW22"/>
    <x v="0"/>
    <x v="0"/>
    <n v="2571"/>
    <n v="2578.7117499999999"/>
    <n v="2578.7106190999998"/>
    <n v="-1.1309000001347158E-3"/>
    <m/>
  </r>
  <r>
    <x v="44"/>
    <s v="53041"/>
    <s v="TransAlta Centralia Generation, LLC"/>
    <n v="6281311"/>
    <n v="15504813"/>
    <s v="3845_B_BW22"/>
    <x v="0"/>
    <x v="1"/>
    <n v="747.2"/>
    <n v="718.65099999999995"/>
    <n v="718.64994720000004"/>
    <n v="-1.0527999999112581E-3"/>
    <m/>
  </r>
  <r>
    <x v="44"/>
    <s v="53041"/>
    <s v="TransAlta Centralia Generation, LLC"/>
    <n v="6281311"/>
    <n v="15505513"/>
    <s v="3845_B_BW21"/>
    <x v="0"/>
    <x v="0"/>
    <n v="2425"/>
    <n v="2429.6959999999999"/>
    <n v="2429.6999916"/>
    <n v="3.9916000000630447E-3"/>
    <m/>
  </r>
  <r>
    <x v="44"/>
    <s v="53041"/>
    <s v="TransAlta Centralia Generation, LLC"/>
    <n v="6281311"/>
    <n v="15505513"/>
    <s v="3845_B_BW21"/>
    <x v="0"/>
    <x v="1"/>
    <n v="677.4"/>
    <n v="620.35574999999994"/>
    <n v="620.35582328999999"/>
    <n v="7.3290000045744819E-5"/>
    <m/>
  </r>
  <r>
    <x v="44"/>
    <s v="53053"/>
    <s v="Frederickson Power LP"/>
    <n v="12623711"/>
    <n v="63640913"/>
    <s v="55818_G_FICT"/>
    <x v="0"/>
    <x v="0"/>
    <n v="34.6"/>
    <n v="33.914425779999902"/>
    <n v="33.914429241000001"/>
    <n v="3.4610000980705991E-6"/>
    <m/>
  </r>
  <r>
    <x v="44"/>
    <s v="53053"/>
    <s v="Frederickson Power LP"/>
    <n v="12623711"/>
    <n v="63640913"/>
    <s v="55818_G_FICT"/>
    <x v="0"/>
    <x v="1"/>
    <n v="1.8"/>
    <n v="1.8365863035000001"/>
    <n v="1.8365810031000001"/>
    <n v="-5.3004000000189677E-6"/>
    <m/>
  </r>
  <r>
    <x v="44"/>
    <s v="53053"/>
    <s v="Puget Sound Energy Frederickson"/>
    <n v="12618611"/>
    <n v="63640013"/>
    <s v="99_G_1"/>
    <x v="1"/>
    <x v="0"/>
    <n v="18.264500000000002"/>
    <m/>
    <n v="18.3102636972"/>
    <n v="4.5763697199998177E-2"/>
    <m/>
  </r>
  <r>
    <x v="44"/>
    <s v="53053"/>
    <s v="Puget Sound Energy Frederickson"/>
    <n v="12618611"/>
    <n v="63640013"/>
    <s v="99_G_1"/>
    <x v="1"/>
    <x v="1"/>
    <n v="0"/>
    <m/>
    <n v="0"/>
    <n v="0"/>
    <m/>
  </r>
  <r>
    <x v="44"/>
    <s v="53053"/>
    <s v="Puget Sound Energy Frederickson"/>
    <n v="12618611"/>
    <n v="63640113"/>
    <s v="99_G_2"/>
    <x v="1"/>
    <x v="0"/>
    <n v="13.9345"/>
    <m/>
    <n v="13.9694149958792"/>
    <n v="3.4914995879200106E-2"/>
    <m/>
  </r>
  <r>
    <x v="44"/>
    <s v="53053"/>
    <s v="Puget Sound Energy Frederickson"/>
    <n v="12618611"/>
    <n v="63640113"/>
    <s v="99_G_2"/>
    <x v="1"/>
    <x v="1"/>
    <n v="0"/>
    <m/>
    <n v="0"/>
    <n v="0"/>
    <m/>
  </r>
  <r>
    <x v="44"/>
    <s v="53053"/>
    <s v="WestRock Tacoma Mill"/>
    <n v="4880911"/>
    <n v="29293113"/>
    <s v="57099_B_4RB"/>
    <x v="1"/>
    <x v="0"/>
    <n v="372.2"/>
    <m/>
    <n v="373.21971599999802"/>
    <n v="1.0197159999980272"/>
    <m/>
  </r>
  <r>
    <x v="44"/>
    <s v="53053"/>
    <s v="WestRock Tacoma Mill"/>
    <n v="4880911"/>
    <n v="29293113"/>
    <s v="57099_B_4RB"/>
    <x v="1"/>
    <x v="1"/>
    <n v="11.1"/>
    <m/>
    <n v="11.130411359999901"/>
    <n v="3.0411359999900966E-2"/>
    <m/>
  </r>
  <r>
    <x v="44"/>
    <s v="53053"/>
    <s v="WestRock Tacoma Mill"/>
    <n v="4880911"/>
    <n v="29293313"/>
    <s v="57099_B_7PB"/>
    <x v="1"/>
    <x v="0"/>
    <n v="504.3"/>
    <m/>
    <n v="505.68163080000102"/>
    <n v="1.3816308000010054"/>
    <m/>
  </r>
  <r>
    <x v="44"/>
    <s v="53053"/>
    <s v="WestRock Tacoma Mill"/>
    <n v="4880911"/>
    <n v="29293313"/>
    <s v="57099_B_7PB"/>
    <x v="1"/>
    <x v="1"/>
    <n v="171.9"/>
    <m/>
    <n v="172.37095740000001"/>
    <n v="0.47095740000000319"/>
    <m/>
  </r>
  <r>
    <x v="44"/>
    <s v="53057"/>
    <s v="PSE FREDONIA"/>
    <n v="8532811"/>
    <n v="942013"/>
    <s v="607_G_1"/>
    <x v="1"/>
    <x v="0"/>
    <n v="126"/>
    <m/>
    <n v="126.269763716133"/>
    <n v="0.26976371613299932"/>
    <m/>
  </r>
  <r>
    <x v="44"/>
    <s v="53057"/>
    <s v="PSE FREDONIA"/>
    <n v="8532811"/>
    <n v="942013"/>
    <s v="607_G_1"/>
    <x v="1"/>
    <x v="1"/>
    <n v="0.8"/>
    <m/>
    <n v="0.80171279979799903"/>
    <n v="1.7127997979989873E-3"/>
    <m/>
  </r>
  <r>
    <x v="44"/>
    <s v="53057"/>
    <s v="PSE FREDONIA"/>
    <n v="8532811"/>
    <n v="942113"/>
    <s v="607_G_3"/>
    <x v="0"/>
    <x v="0"/>
    <n v="5.63"/>
    <n v="7.1714750999999897"/>
    <n v="7.1714677019999904"/>
    <n v="-7.3979999992701551E-6"/>
    <m/>
  </r>
  <r>
    <x v="44"/>
    <s v="53057"/>
    <s v="PSE FREDONIA"/>
    <n v="8532811"/>
    <n v="942113"/>
    <s v="607_G_3"/>
    <x v="0"/>
    <x v="1"/>
    <n v="0.68"/>
    <n v="0.69436334249999998"/>
    <n v="0.69436351459999901"/>
    <n v="1.7209999902956241E-7"/>
    <m/>
  </r>
  <r>
    <x v="44"/>
    <s v="53057"/>
    <s v="PSE FREDONIA"/>
    <n v="8532811"/>
    <n v="942213"/>
    <s v="607_G_4"/>
    <x v="0"/>
    <x v="0"/>
    <n v="4.18"/>
    <n v="5.3181733400000004"/>
    <n v="5.3181750281170004"/>
    <n v="1.6881169999649615E-6"/>
    <m/>
  </r>
  <r>
    <x v="44"/>
    <s v="53057"/>
    <s v="PSE FREDONIA"/>
    <n v="8532811"/>
    <n v="942213"/>
    <s v="607_G_4"/>
    <x v="0"/>
    <x v="1"/>
    <n v="0.5"/>
    <n v="0.50817437750000005"/>
    <n v="0.50817450779999995"/>
    <n v="1.302999999008847E-7"/>
    <m/>
  </r>
  <r>
    <x v="44"/>
    <s v="53057"/>
    <s v="PSE FREDONIA"/>
    <n v="8532811"/>
    <n v="942313"/>
    <s v="607_G_2"/>
    <x v="1"/>
    <x v="0"/>
    <n v="115.3"/>
    <m/>
    <n v="115.546860184237"/>
    <n v="0.24686018423700773"/>
    <m/>
  </r>
  <r>
    <x v="44"/>
    <s v="53057"/>
    <s v="PSE FREDONIA"/>
    <n v="8532811"/>
    <n v="942313"/>
    <s v="607_G_2"/>
    <x v="1"/>
    <x v="1"/>
    <n v="0.8"/>
    <m/>
    <n v="0.80171279979799903"/>
    <n v="1.7127997979989873E-3"/>
    <m/>
  </r>
  <r>
    <x v="44"/>
    <s v="53057"/>
    <s v="SIERRA PACIFIC INDUSTRIES"/>
    <n v="12626311"/>
    <n v="63843413"/>
    <s v="56406_B_BLR1"/>
    <x v="1"/>
    <x v="0"/>
    <n v="161.5"/>
    <m/>
    <n v="161.94250256399999"/>
    <n v="0.44250256399999444"/>
    <m/>
  </r>
  <r>
    <x v="44"/>
    <s v="53057"/>
    <s v="SIERRA PACIFIC INDUSTRIES"/>
    <n v="12626311"/>
    <n v="63843413"/>
    <s v="56406_B_BLR1"/>
    <x v="1"/>
    <x v="1"/>
    <n v="2.9"/>
    <m/>
    <n v="2.9079450299999801"/>
    <n v="7.9450299999801466E-3"/>
    <m/>
  </r>
  <r>
    <x v="44"/>
    <s v="53063"/>
    <s v="Waste To Energy"/>
    <n v="6647111"/>
    <n v="17153713"/>
    <s v="50886_B_1-1A"/>
    <x v="1"/>
    <x v="0"/>
    <n v="148.4"/>
    <m/>
    <n v="148.80659639999899"/>
    <n v="0.406596399998989"/>
    <m/>
  </r>
  <r>
    <x v="44"/>
    <s v="53063"/>
    <s v="Waste To Energy"/>
    <n v="6647111"/>
    <n v="17153713"/>
    <s v="50886_B_1-1A"/>
    <x v="1"/>
    <x v="1"/>
    <n v="2.5"/>
    <m/>
    <n v="2.5068489240000198"/>
    <n v="6.848924000019796E-3"/>
    <m/>
  </r>
  <r>
    <x v="44"/>
    <s v="53063"/>
    <s v="Waste To Energy"/>
    <n v="6647111"/>
    <n v="17153813"/>
    <s v="50886_B_1-1B"/>
    <x v="1"/>
    <x v="0"/>
    <n v="157.80000000000001"/>
    <m/>
    <n v="158.23226760000099"/>
    <n v="0.43226760000098352"/>
    <m/>
  </r>
  <r>
    <x v="44"/>
    <s v="53063"/>
    <s v="Waste To Energy"/>
    <n v="6647111"/>
    <n v="17153813"/>
    <s v="50886_B_1-1B"/>
    <x v="1"/>
    <x v="1"/>
    <n v="3.7"/>
    <m/>
    <n v="3.7101383399999701"/>
    <n v="1.0138339999969936E-2"/>
    <m/>
  </r>
  <r>
    <x v="44"/>
    <s v="53065"/>
    <s v="Avista"/>
    <n v="6210511"/>
    <n v="15570613"/>
    <s v="550_B_1"/>
    <x v="1"/>
    <x v="0"/>
    <n v="413.6"/>
    <m/>
    <n v="414.26943960533299"/>
    <n v="0.66943960533296831"/>
    <m/>
  </r>
  <r>
    <x v="44"/>
    <s v="53065"/>
    <s v="Avista"/>
    <n v="6210511"/>
    <n v="15570613"/>
    <s v="550_B_1"/>
    <x v="1"/>
    <x v="1"/>
    <n v="1.4"/>
    <m/>
    <n v="1.4022660316419999"/>
    <n v="2.2660316420000104E-3"/>
    <m/>
  </r>
  <r>
    <x v="44"/>
    <s v="53065"/>
    <s v="Avista"/>
    <n v="6210511"/>
    <n v="15570713"/>
    <s v="550_G_2"/>
    <x v="1"/>
    <x v="0"/>
    <n v="1.82"/>
    <m/>
    <n v="1.82456028995"/>
    <n v="4.5602899499999072E-3"/>
    <m/>
  </r>
  <r>
    <x v="44"/>
    <s v="53065"/>
    <s v="Avista"/>
    <n v="6210511"/>
    <n v="15570713"/>
    <s v="550_G_2"/>
    <x v="1"/>
    <x v="1"/>
    <n v="0"/>
    <m/>
    <n v="0"/>
    <n v="0"/>
    <m/>
  </r>
  <r>
    <x v="44"/>
    <s v="53065"/>
    <s v="Vaagen Brothers Lumber Inc"/>
    <n v="6164811"/>
    <n v="15571413"/>
    <s v="50120_G_0001"/>
    <x v="1"/>
    <x v="0"/>
    <n v="69.599999999999994"/>
    <m/>
    <n v="69.712653064199998"/>
    <n v="0.11265306420000343"/>
    <m/>
  </r>
  <r>
    <x v="44"/>
    <s v="53065"/>
    <s v="Vaagen Brothers Lumber Inc"/>
    <n v="6164811"/>
    <n v="15571413"/>
    <s v="50120_G_0001"/>
    <x v="1"/>
    <x v="1"/>
    <n v="5.3"/>
    <m/>
    <n v="5.3085788509999903"/>
    <n v="8.5788509999904505E-3"/>
    <m/>
  </r>
  <r>
    <x v="44"/>
    <s v="53073"/>
    <s v="PSE ENCOGEN GENERATING STATION"/>
    <n v="6212411"/>
    <n v="15565213"/>
    <s v="7870_G_CTG1"/>
    <x v="0"/>
    <x v="0"/>
    <n v="9"/>
    <n v="9.6632011700000007"/>
    <n v="9.6631985799999995"/>
    <n v="-2.5900000011347402E-6"/>
    <m/>
  </r>
  <r>
    <x v="44"/>
    <s v="53073"/>
    <s v="PSE ENCOGEN GENERATING STATION"/>
    <n v="6212411"/>
    <n v="15565213"/>
    <s v="7870_G_CTG1"/>
    <x v="0"/>
    <x v="1"/>
    <n v="0.6"/>
    <n v="0.62847692850000003"/>
    <n v="0.62847652620000005"/>
    <n v="-4.0229999997976051E-7"/>
    <m/>
  </r>
  <r>
    <x v="44"/>
    <s v="53073"/>
    <s v="PSE ENCOGEN GENERATING STATION"/>
    <n v="6212411"/>
    <n v="15565313"/>
    <s v="7870_G_CTG3"/>
    <x v="0"/>
    <x v="0"/>
    <n v="9.5"/>
    <n v="10.064880859999899"/>
    <n v="10.064869559999901"/>
    <n v="-1.1299999998826138E-5"/>
    <m/>
  </r>
  <r>
    <x v="44"/>
    <s v="53073"/>
    <s v="PSE ENCOGEN GENERATING STATION"/>
    <n v="6212411"/>
    <n v="15565313"/>
    <s v="7870_G_CTG3"/>
    <x v="0"/>
    <x v="1"/>
    <n v="0.7"/>
    <n v="0.66375787350000004"/>
    <n v="0.66375703409999998"/>
    <n v="-8.3940000006332838E-7"/>
    <m/>
  </r>
  <r>
    <x v="44"/>
    <s v="53073"/>
    <s v="PSE ENCOGEN GENERATING STATION"/>
    <n v="6212411"/>
    <n v="15565413"/>
    <s v="7870_G_CTG2"/>
    <x v="0"/>
    <x v="0"/>
    <n v="7"/>
    <n v="7.5392226549999997"/>
    <n v="7.5392226099999897"/>
    <n v="-4.5000009940565633E-8"/>
    <m/>
  </r>
  <r>
    <x v="44"/>
    <s v="53073"/>
    <s v="PSE ENCOGEN GENERATING STATION"/>
    <n v="6212411"/>
    <n v="15565413"/>
    <s v="7870_G_CTG2"/>
    <x v="0"/>
    <x v="1"/>
    <n v="0.4"/>
    <n v="0.48529937745000001"/>
    <n v="0.48529852200000001"/>
    <n v="-8.5545000000353255E-7"/>
    <m/>
  </r>
  <r>
    <x v="44"/>
    <s v="53073"/>
    <s v="PSE Ferndale Generating Station"/>
    <n v="6212611"/>
    <n v="15564713"/>
    <s v="54537_G_CT1B"/>
    <x v="0"/>
    <x v="0"/>
    <n v="38.42"/>
    <n v="38.955585939999999"/>
    <n v="38.955582655405003"/>
    <n v="-3.2845949959892096E-6"/>
    <m/>
  </r>
  <r>
    <x v="44"/>
    <s v="53073"/>
    <s v="PSE Ferndale Generating Station"/>
    <n v="6212611"/>
    <n v="15564713"/>
    <s v="54537_G_CT1B"/>
    <x v="0"/>
    <x v="1"/>
    <n v="4.01"/>
    <n v="3.9871489259999899"/>
    <n v="3.9871469832457"/>
    <n v="-1.9427542898853289E-6"/>
    <m/>
  </r>
  <r>
    <x v="44"/>
    <s v="53073"/>
    <s v="PSE Ferndale Generating Station"/>
    <n v="6212611"/>
    <n v="15564813"/>
    <s v="54537_G_CT1A"/>
    <x v="0"/>
    <x v="0"/>
    <n v="40.21"/>
    <n v="42.895640624999999"/>
    <n v="42.895711844982998"/>
    <n v="7.1219982999082276E-5"/>
    <m/>
  </r>
  <r>
    <x v="44"/>
    <s v="53073"/>
    <s v="PSE Ferndale Generating Station"/>
    <n v="6212611"/>
    <n v="15564813"/>
    <s v="54537_G_CT1A"/>
    <x v="0"/>
    <x v="1"/>
    <n v="4.21"/>
    <n v="4.183105469"/>
    <n v="4.1831005280533198"/>
    <n v="-4.9409466802430302E-6"/>
    <m/>
  </r>
  <r>
    <x v="44"/>
    <s v="53073"/>
    <s v="PSE SUMAS"/>
    <n v="6212511"/>
    <n v="15565113"/>
    <s v="54476_G_GEN2"/>
    <x v="0"/>
    <x v="0"/>
    <n v="30.2"/>
    <n v="33.831214844999998"/>
    <n v="33.831222269999998"/>
    <n v="7.4249999997277882E-6"/>
    <m/>
  </r>
  <r>
    <x v="44"/>
    <s v="53073"/>
    <s v="PSE SUMAS"/>
    <n v="6212511"/>
    <n v="15565113"/>
    <s v="54476_G_GEN2"/>
    <x v="0"/>
    <x v="1"/>
    <n v="3.5"/>
    <n v="3.54454711899999"/>
    <n v="3.5445520803999901"/>
    <n v="4.9614000001696468E-6"/>
    <m/>
  </r>
  <r>
    <x v="44"/>
    <s v="53073"/>
    <s v="PSE WHITEHORN"/>
    <n v="6212111"/>
    <n v="15566813"/>
    <s v="6120_G_3"/>
    <x v="1"/>
    <x v="0"/>
    <n v="74.099999999999994"/>
    <m/>
    <n v="74.258648536836404"/>
    <n v="0.15864853683640945"/>
    <m/>
  </r>
  <r>
    <x v="44"/>
    <s v="53073"/>
    <s v="PSE WHITEHORN"/>
    <n v="6212111"/>
    <n v="15566813"/>
    <s v="6120_G_3"/>
    <x v="1"/>
    <x v="1"/>
    <n v="0.53"/>
    <m/>
    <n v="0.53113471729971995"/>
    <n v="1.1347172997199229E-3"/>
    <m/>
  </r>
  <r>
    <x v="44"/>
    <s v="53073"/>
    <s v="PSE WHITEHORN"/>
    <n v="6212111"/>
    <n v="15566913"/>
    <s v="6120_G_2"/>
    <x v="1"/>
    <x v="0"/>
    <n v="58.21"/>
    <m/>
    <n v="58.334627262101002"/>
    <n v="0.12462726210100072"/>
    <m/>
  </r>
  <r>
    <x v="44"/>
    <s v="53073"/>
    <s v="PSE WHITEHORN"/>
    <n v="6212111"/>
    <n v="15566913"/>
    <s v="6120_G_2"/>
    <x v="1"/>
    <x v="1"/>
    <n v="0.41"/>
    <m/>
    <n v="0.41087781091701903"/>
    <n v="8.7781091701905067E-4"/>
    <m/>
  </r>
  <r>
    <x v="45"/>
    <s v="54023"/>
    <s v="Dominion Resources, Inc. - MOUNT STORM POWER STATION"/>
    <n v="6257011"/>
    <n v="71961613"/>
    <s v="3954_B_1"/>
    <x v="0"/>
    <x v="0"/>
    <n v="1243.9000000000001"/>
    <n v="1186.9546250000001"/>
    <n v="1186.9556425000001"/>
    <n v="1.0174999999890133E-3"/>
    <m/>
  </r>
  <r>
    <x v="45"/>
    <s v="54023"/>
    <s v="Dominion Resources, Inc. - MOUNT STORM POWER STATION"/>
    <n v="6257011"/>
    <n v="71961613"/>
    <s v="3954_B_1"/>
    <x v="0"/>
    <x v="1"/>
    <n v="1258.2"/>
    <n v="1245.382625"/>
    <n v="1245.3821152"/>
    <n v="-5.0979999991795921E-4"/>
    <m/>
  </r>
  <r>
    <x v="45"/>
    <s v="54023"/>
    <s v="Dominion Resources, Inc. - MOUNT STORM POWER STATION"/>
    <n v="6257011"/>
    <n v="71961713"/>
    <s v="3954_B_2"/>
    <x v="0"/>
    <x v="0"/>
    <n v="1205.5999999999999"/>
    <n v="1167.7535"/>
    <n v="1167.75357509999"/>
    <n v="7.5099989999216632E-5"/>
    <m/>
  </r>
  <r>
    <x v="45"/>
    <s v="54023"/>
    <s v="Dominion Resources, Inc. - MOUNT STORM POWER STATION"/>
    <n v="6257011"/>
    <n v="71961713"/>
    <s v="3954_B_2"/>
    <x v="0"/>
    <x v="1"/>
    <n v="1231"/>
    <n v="1242.6916249999999"/>
    <n v="1242.6952116"/>
    <n v="3.5866000000623899E-3"/>
    <m/>
  </r>
  <r>
    <x v="45"/>
    <s v="54023"/>
    <s v="Dominion Resources, Inc. - MOUNT STORM POWER STATION"/>
    <n v="6257011"/>
    <n v="71961813"/>
    <s v="3954_B_3"/>
    <x v="0"/>
    <x v="0"/>
    <n v="1097.0999999999999"/>
    <n v="1097.13625"/>
    <n v="1097.134691001"/>
    <n v="-1.5589990000535181E-3"/>
    <m/>
  </r>
  <r>
    <x v="45"/>
    <s v="54023"/>
    <s v="Dominion Resources, Inc. - MOUNT STORM POWER STATION"/>
    <n v="6257011"/>
    <n v="71961813"/>
    <s v="3954_B_3"/>
    <x v="0"/>
    <x v="1"/>
    <n v="936.9"/>
    <n v="932.76675"/>
    <n v="932.76638709990004"/>
    <n v="-3.6290009995809669E-4"/>
    <m/>
  </r>
  <r>
    <x v="45"/>
    <s v="54023"/>
    <s v="Dominion Resources, Inc. - MOUNT STORM POWER STATION"/>
    <n v="6257011"/>
    <n v="71962013"/>
    <s v="3954_G_JF1"/>
    <x v="1"/>
    <x v="0"/>
    <n v="1.15082"/>
    <m/>
    <n v="1.1511825029109899"/>
    <n v="3.6250291098993692E-4"/>
    <m/>
  </r>
  <r>
    <x v="45"/>
    <s v="54023"/>
    <s v="Dominion Resources, Inc. - MOUNT STORM POWER STATION"/>
    <n v="6257011"/>
    <n v="71962013"/>
    <s v="3954_G_JF1"/>
    <x v="1"/>
    <x v="1"/>
    <n v="0.39624799999999999"/>
    <m/>
    <n v="0.39637282088920001"/>
    <n v="1.2482088920001688E-4"/>
    <m/>
  </r>
  <r>
    <x v="45"/>
    <s v="54033"/>
    <s v="Monongahela Power Company - HARRISON"/>
    <n v="6271711"/>
    <n v="71923213"/>
    <s v="3944_B_1"/>
    <x v="0"/>
    <x v="0"/>
    <n v="3472.7"/>
    <n v="3472.72975"/>
    <n v="3472.7389789999902"/>
    <n v="9.2289999902277486E-3"/>
    <m/>
  </r>
  <r>
    <x v="45"/>
    <s v="54033"/>
    <s v="Monongahela Power Company - HARRISON"/>
    <n v="6271711"/>
    <n v="71923213"/>
    <s v="3944_B_1"/>
    <x v="0"/>
    <x v="1"/>
    <n v="3185"/>
    <n v="3184.9612499999998"/>
    <n v="3184.9682971100001"/>
    <n v="7.0471100002578169E-3"/>
    <m/>
  </r>
  <r>
    <x v="45"/>
    <s v="54033"/>
    <s v="Monongahela Power Company - HARRISON"/>
    <n v="6271711"/>
    <n v="71923313"/>
    <s v="3944_B_2"/>
    <x v="0"/>
    <x v="0"/>
    <n v="4035"/>
    <n v="4035.0012499999998"/>
    <n v="4035.0013281399902"/>
    <n v="7.8139990364434198E-5"/>
    <m/>
  </r>
  <r>
    <x v="45"/>
    <s v="54033"/>
    <s v="Monongahela Power Company - HARRISON"/>
    <n v="6271711"/>
    <n v="71923313"/>
    <s v="3944_B_2"/>
    <x v="0"/>
    <x v="1"/>
    <n v="2788"/>
    <n v="2787.2452499999999"/>
    <n v="2787.24753852"/>
    <n v="2.2885200000928307E-3"/>
    <m/>
  </r>
  <r>
    <x v="45"/>
    <s v="54033"/>
    <s v="Monongahela Power Company - HARRISON"/>
    <n v="6271711"/>
    <n v="71923413"/>
    <s v="3944_B_3"/>
    <x v="0"/>
    <x v="0"/>
    <n v="4474"/>
    <n v="4473.8085000000001"/>
    <n v="4473.8130229999997"/>
    <n v="4.522999999608146E-3"/>
    <m/>
  </r>
  <r>
    <x v="45"/>
    <s v="54033"/>
    <s v="Monongahela Power Company - HARRISON"/>
    <n v="6271711"/>
    <n v="71923413"/>
    <s v="3944_B_3"/>
    <x v="0"/>
    <x v="1"/>
    <n v="2568"/>
    <n v="2568.42425"/>
    <n v="2568.4196594999999"/>
    <n v="-4.5905000001766894E-3"/>
    <m/>
  </r>
  <r>
    <x v="45"/>
    <s v="54049"/>
    <s v="AMERICAN BITUMINOUS POWER-GRANT TOWN PLT"/>
    <n v="4864511"/>
    <n v="71941913"/>
    <s v="10151_M_BLR1B"/>
    <x v="0"/>
    <x v="0"/>
    <n v="1456.79999999999"/>
    <n v="1456.732375"/>
    <n v="716.40456380099999"/>
    <n v="-740.32781119900005"/>
    <m/>
  </r>
  <r>
    <x v="45"/>
    <s v="54049"/>
    <s v="AMERICAN BITUMINOUS POWER-GRANT TOWN PLT"/>
    <n v="4864511"/>
    <n v="71941913"/>
    <s v="10151_M_BLR1B"/>
    <x v="0"/>
    <x v="1"/>
    <n v="2369.9"/>
    <n v="2369.9668750000001"/>
    <n v="1173.1528415099999"/>
    <n v="-1196.8140334900002"/>
    <m/>
  </r>
  <r>
    <x v="45"/>
    <s v="54051"/>
    <s v="Axiall Corporation, Natrium Plant"/>
    <n v="4878711"/>
    <n v="71796213"/>
    <s v="50491_B_001"/>
    <x v="0"/>
    <x v="0"/>
    <n v="457.00200000000001"/>
    <n v="456.99240624999999"/>
    <n v="456.99252171799901"/>
    <n v="1.1546799902362181E-4"/>
    <m/>
  </r>
  <r>
    <x v="45"/>
    <s v="54051"/>
    <s v="Axiall Corporation, Natrium Plant"/>
    <n v="4878711"/>
    <n v="71796213"/>
    <s v="50491_B_001"/>
    <x v="0"/>
    <x v="1"/>
    <n v="1654.6129999999901"/>
    <m/>
    <n v="1654.6103874801699"/>
    <n v="-2.6125198201043531E-3"/>
    <m/>
  </r>
  <r>
    <x v="45"/>
    <s v="54051"/>
    <s v="Axiall Corporation, Natrium Plant"/>
    <n v="4878711"/>
    <n v="71796313"/>
    <s v="50491_B_002"/>
    <x v="0"/>
    <x v="0"/>
    <n v="273.8"/>
    <n v="273.83334374999998"/>
    <n v="273.83245310000001"/>
    <n v="-8.906499999739026E-4"/>
    <m/>
  </r>
  <r>
    <x v="45"/>
    <s v="54051"/>
    <s v="Axiall Corporation, Natrium Plant"/>
    <n v="4878711"/>
    <n v="71796313"/>
    <s v="50491_B_002"/>
    <x v="0"/>
    <x v="1"/>
    <n v="891.11"/>
    <m/>
    <n v="891.11036299999898"/>
    <n v="3.6299999896982627E-4"/>
    <m/>
  </r>
  <r>
    <x v="45"/>
    <s v="54051"/>
    <s v="Axiall Corporation, Natrium Plant"/>
    <n v="4878711"/>
    <n v="71796413"/>
    <s v="50491_B_003"/>
    <x v="0"/>
    <x v="0"/>
    <n v="1079.3"/>
    <n v="997.74993749999999"/>
    <n v="997.74287660100197"/>
    <n v="-7.0608989980200931E-3"/>
    <m/>
  </r>
  <r>
    <x v="45"/>
    <s v="54051"/>
    <s v="Axiall Corporation, Natrium Plant"/>
    <n v="4878711"/>
    <n v="71796413"/>
    <s v="50491_B_003"/>
    <x v="0"/>
    <x v="1"/>
    <n v="1.077"/>
    <m/>
    <n v="1.0769704658870001"/>
    <n v="-2.9534112999884954E-5"/>
    <m/>
  </r>
  <r>
    <x v="45"/>
    <s v="54051"/>
    <s v="KENTUCKY POWER COMPANY - MITCHELL PLANT"/>
    <n v="6902311"/>
    <n v="71766013"/>
    <s v="3948_B_1"/>
    <x v="0"/>
    <x v="0"/>
    <n v="1594.22"/>
    <n v="1594.216625"/>
    <n v="1594.21608530099"/>
    <n v="-5.3969901000527898E-4"/>
    <m/>
  </r>
  <r>
    <x v="45"/>
    <s v="54051"/>
    <s v="KENTUCKY POWER COMPANY - MITCHELL PLANT"/>
    <n v="6902311"/>
    <n v="71766013"/>
    <s v="3948_B_1"/>
    <x v="0"/>
    <x v="1"/>
    <n v="1659.85"/>
    <n v="1659.850625"/>
    <n v="1659.8517715199901"/>
    <n v="1.1465199900158041E-3"/>
    <m/>
  </r>
  <r>
    <x v="45"/>
    <s v="54051"/>
    <s v="KENTUCKY POWER COMPANY - MITCHELL PLANT"/>
    <n v="6902311"/>
    <n v="71766113"/>
    <s v="3948_B_2"/>
    <x v="0"/>
    <x v="0"/>
    <n v="1786.51"/>
    <n v="1786.5093750000001"/>
    <n v="1786.5129394999999"/>
    <n v="3.5644999998112326E-3"/>
    <m/>
  </r>
  <r>
    <x v="45"/>
    <s v="54051"/>
    <s v="KENTUCKY POWER COMPANY - MITCHELL PLANT"/>
    <n v="6902311"/>
    <n v="71766113"/>
    <s v="3948_B_2"/>
    <x v="0"/>
    <x v="1"/>
    <n v="1944.7"/>
    <n v="1944.6993749999999"/>
    <n v="1944.6981223999901"/>
    <n v="-1.2526000098205259E-3"/>
    <m/>
  </r>
  <r>
    <x v="45"/>
    <s v="54053"/>
    <s v="APPALACHIAN POWER - MOUNTAINEER PLANT"/>
    <n v="6760811"/>
    <n v="71715813"/>
    <s v="6264_B_1"/>
    <x v="0"/>
    <x v="0"/>
    <n v="3935.8"/>
    <n v="3935.8454999999999"/>
    <n v="3935.8373280999899"/>
    <n v="-8.1719000099838013E-3"/>
    <m/>
  </r>
  <r>
    <x v="45"/>
    <s v="54053"/>
    <s v="APPALACHIAN POWER - MOUNTAINEER PLANT"/>
    <n v="6760811"/>
    <n v="71715813"/>
    <s v="6264_B_1"/>
    <x v="0"/>
    <x v="1"/>
    <n v="5246.5"/>
    <n v="5245.1390000000001"/>
    <n v="5245.1410889999897"/>
    <n v="2.0889999896098743E-3"/>
    <m/>
  </r>
  <r>
    <x v="45"/>
    <s v="54061"/>
    <s v="LONGVIEW POWER"/>
    <n v="16320111"/>
    <n v="103875013"/>
    <s v="56671_B_UHA01"/>
    <x v="0"/>
    <x v="0"/>
    <n v="1453.7339999999999"/>
    <n v="1562.5483750000001"/>
    <n v="1562.54666193706"/>
    <n v="-1.7130629400980979E-3"/>
    <m/>
  </r>
  <r>
    <x v="45"/>
    <s v="54061"/>
    <s v="LONGVIEW POWER"/>
    <n v="16320111"/>
    <n v="103875013"/>
    <s v="56671_B_UHA01"/>
    <x v="0"/>
    <x v="1"/>
    <n v="1898.713"/>
    <n v="2097.9589999999998"/>
    <n v="2097.9539345461999"/>
    <n v="-5.0654537999434979E-3"/>
    <m/>
  </r>
  <r>
    <x v="45"/>
    <s v="54061"/>
    <s v="MONONGAHELA POWER CO.- FORT MARTIN POWER"/>
    <n v="6773611"/>
    <n v="71939313"/>
    <s v="3943_B_1"/>
    <x v="0"/>
    <x v="0"/>
    <n v="5251"/>
    <n v="5251.2889999999998"/>
    <n v="5251.2868805999897"/>
    <n v="-2.119400010087702E-3"/>
    <m/>
  </r>
  <r>
    <x v="45"/>
    <s v="54061"/>
    <s v="MONONGAHELA POWER CO.- FORT MARTIN POWER"/>
    <n v="6773611"/>
    <n v="71939313"/>
    <s v="3943_B_1"/>
    <x v="0"/>
    <x v="1"/>
    <n v="1586"/>
    <n v="1585.780125"/>
    <n v="1585.77806849999"/>
    <n v="-2.0565000099850295E-3"/>
    <m/>
  </r>
  <r>
    <x v="45"/>
    <s v="54061"/>
    <s v="MONONGAHELA POWER CO.- FORT MARTIN POWER"/>
    <n v="6773611"/>
    <n v="71939413"/>
    <s v="3943_B_2"/>
    <x v="0"/>
    <x v="0"/>
    <n v="4537"/>
    <n v="4537.2839999999997"/>
    <n v="4537.29223249999"/>
    <n v="8.2324999902994023E-3"/>
    <m/>
  </r>
  <r>
    <x v="45"/>
    <s v="54061"/>
    <s v="MONONGAHELA POWER CO.- FORT MARTIN POWER"/>
    <n v="6773611"/>
    <n v="71939413"/>
    <s v="3943_B_2"/>
    <x v="0"/>
    <x v="1"/>
    <n v="892"/>
    <n v="892.09006250000004"/>
    <n v="892.09223422000002"/>
    <n v="2.1717199999784498E-3"/>
    <m/>
  </r>
  <r>
    <x v="45"/>
    <s v="54061"/>
    <s v="MORGANTOWN ENERGY FACILITY"/>
    <n v="6773811"/>
    <n v="71937813"/>
    <s v="10743_M_CFB2"/>
    <x v="0"/>
    <x v="0"/>
    <n v="1091.4000000000001"/>
    <n v="1091.2091875000001"/>
    <n v="1091.2112036999999"/>
    <n v="2.0161999998435931E-3"/>
    <m/>
  </r>
  <r>
    <x v="45"/>
    <s v="54061"/>
    <s v="MORGANTOWN ENERGY FACILITY"/>
    <n v="6773811"/>
    <n v="71937813"/>
    <s v="10743_M_CFB2"/>
    <x v="0"/>
    <x v="1"/>
    <n v="1051.5"/>
    <n v="1051.1431875000001"/>
    <n v="1051.14318760999"/>
    <n v="1.0998996913258452E-7"/>
    <m/>
  </r>
  <r>
    <x v="45"/>
    <s v="54073"/>
    <s v="ALLEGHENY ENERGY SUPPLY CO LLC-PLEASANTS POWER STA"/>
    <n v="4782811"/>
    <n v="71785513"/>
    <s v="6004_B_1"/>
    <x v="0"/>
    <x v="0"/>
    <n v="3897.0075299999999"/>
    <n v="3896.6867499999998"/>
    <n v="3896.6878682322799"/>
    <n v="1.1182322800777911E-3"/>
    <m/>
  </r>
  <r>
    <x v="45"/>
    <s v="54073"/>
    <s v="ALLEGHENY ENERGY SUPPLY CO LLC-PLEASANTS POWER STA"/>
    <n v="4782811"/>
    <n v="71785513"/>
    <s v="6004_B_1"/>
    <x v="0"/>
    <x v="1"/>
    <n v="4959.3537999999999"/>
    <n v="4959.3310000000001"/>
    <n v="4959.3290955973098"/>
    <n v="-1.9044026903429767E-3"/>
    <m/>
  </r>
  <r>
    <x v="45"/>
    <s v="54073"/>
    <s v="ALLEGHENY ENERGY SUPPLY CO LLC-PLEASANTS POWER STA"/>
    <n v="4782811"/>
    <n v="71785613"/>
    <s v="6004_B_2"/>
    <x v="0"/>
    <x v="0"/>
    <n v="3507.8"/>
    <n v="3506.7955000000002"/>
    <n v="3506.7949154100002"/>
    <n v="-5.8459000001676031E-4"/>
    <m/>
  </r>
  <r>
    <x v="45"/>
    <s v="54073"/>
    <s v="ALLEGHENY ENERGY SUPPLY CO LLC-PLEASANTS POWER STA"/>
    <n v="4782811"/>
    <n v="71785613"/>
    <s v="6004_B_2"/>
    <x v="0"/>
    <x v="1"/>
    <n v="4650.5"/>
    <n v="4650.5015000000003"/>
    <n v="4650.5008404999999"/>
    <n v="-6.5950000043812906E-4"/>
    <m/>
  </r>
  <r>
    <x v="45"/>
    <s v="54073"/>
    <s v="PLEASANTS ENERGY, LLC"/>
    <n v="6776411"/>
    <n v="71803813"/>
    <s v="55349_G_1"/>
    <x v="0"/>
    <x v="0"/>
    <n v="31.3"/>
    <n v="31.220892580000001"/>
    <n v="31.22089251101"/>
    <n v="-6.8990001267366097E-8"/>
    <m/>
  </r>
  <r>
    <x v="45"/>
    <s v="54073"/>
    <s v="PLEASANTS ENERGY, LLC"/>
    <n v="6776411"/>
    <n v="71803813"/>
    <s v="55349_G_1"/>
    <x v="0"/>
    <x v="1"/>
    <n v="0.6"/>
    <n v="0.58347839349999997"/>
    <n v="0.58347802120099901"/>
    <n v="-3.7229900096136248E-7"/>
    <m/>
  </r>
  <r>
    <x v="45"/>
    <s v="54073"/>
    <s v="PLEASANTS ENERGY, LLC"/>
    <n v="6776411"/>
    <n v="71803913"/>
    <s v="55349_G_2"/>
    <x v="0"/>
    <x v="0"/>
    <n v="52.3"/>
    <n v="52.302394549999903"/>
    <n v="52.30241041"/>
    <n v="1.5860000097234206E-5"/>
    <m/>
  </r>
  <r>
    <x v="45"/>
    <s v="54073"/>
    <s v="PLEASANTS ENERGY, LLC"/>
    <n v="6776411"/>
    <n v="71803913"/>
    <s v="55349_G_2"/>
    <x v="0"/>
    <x v="1"/>
    <n v="1"/>
    <n v="0.97404193100000003"/>
    <n v="0.97404252709999894"/>
    <n v="5.9609999891740983E-7"/>
    <m/>
  </r>
  <r>
    <x v="45"/>
    <s v="54079"/>
    <s v="APPALACHIAN POWER COMPANY - JOHN E AMOS PLANT"/>
    <n v="6789111"/>
    <n v="71712813"/>
    <s v="3935_B_1"/>
    <x v="0"/>
    <x v="0"/>
    <n v="1390.71"/>
    <n v="1390.7128749999999"/>
    <n v="1390.7126662999999"/>
    <n v="-2.0870000003014866E-4"/>
    <m/>
  </r>
  <r>
    <x v="45"/>
    <s v="54079"/>
    <s v="APPALACHIAN POWER COMPANY - JOHN E AMOS PLANT"/>
    <n v="6789111"/>
    <n v="71712813"/>
    <s v="3935_B_1"/>
    <x v="0"/>
    <x v="1"/>
    <n v="1207.48"/>
    <n v="1207.4815000000001"/>
    <n v="1207.47899751"/>
    <n v="-2.5024900000971684E-3"/>
    <m/>
  </r>
  <r>
    <x v="45"/>
    <s v="54079"/>
    <s v="APPALACHIAN POWER COMPANY - JOHN E AMOS PLANT"/>
    <n v="6789111"/>
    <n v="71712913"/>
    <s v="3935_B_2"/>
    <x v="0"/>
    <x v="0"/>
    <n v="1658.68"/>
    <n v="1658.6768750000001"/>
    <n v="1658.67699469999"/>
    <n v="1.1969998990934982E-4"/>
    <m/>
  </r>
  <r>
    <x v="45"/>
    <s v="54079"/>
    <s v="APPALACHIAN POWER COMPANY - JOHN E AMOS PLANT"/>
    <n v="6789111"/>
    <n v="71712913"/>
    <s v="3935_B_2"/>
    <x v="0"/>
    <x v="1"/>
    <n v="1194.21"/>
    <n v="1194.2128749999999"/>
    <n v="1194.2130089"/>
    <n v="1.3390000003710156E-4"/>
    <m/>
  </r>
  <r>
    <x v="45"/>
    <s v="54079"/>
    <s v="APPALACHIAN POWER COMPANY - JOHN E AMOS PLANT"/>
    <n v="6789111"/>
    <n v="71713013"/>
    <s v="3935_B_3"/>
    <x v="0"/>
    <x v="0"/>
    <n v="3235.39"/>
    <n v="3235.3942499999998"/>
    <n v="3235.3917455999899"/>
    <n v="-2.5044000099114783E-3"/>
    <m/>
  </r>
  <r>
    <x v="45"/>
    <s v="54079"/>
    <s v="APPALACHIAN POWER COMPANY - JOHN E AMOS PLANT"/>
    <n v="6789111"/>
    <n v="71713013"/>
    <s v="3935_B_3"/>
    <x v="0"/>
    <x v="1"/>
    <n v="2863.66"/>
    <n v="2863.6644999999999"/>
    <n v="2863.6646062"/>
    <n v="1.0620000011840602E-4"/>
    <m/>
  </r>
  <r>
    <x v="45"/>
    <s v="54099"/>
    <s v="Appalachian Power Company - CEREDO ELECTRIC GENERATING STATION"/>
    <n v="6341911"/>
    <n v="71750613"/>
    <s v="55276_G_01"/>
    <x v="0"/>
    <x v="0"/>
    <n v="3.996"/>
    <n v="4.3496987305000001"/>
    <n v="4.3497000929999903"/>
    <n v="1.3624999901651336E-6"/>
    <m/>
  </r>
  <r>
    <x v="45"/>
    <s v="54099"/>
    <s v="Appalachian Power Company - CEREDO ELECTRIC GENERATING STATION"/>
    <n v="6341911"/>
    <n v="71750613"/>
    <s v="55276_G_01"/>
    <x v="0"/>
    <x v="1"/>
    <n v="7.9000000000000001E-2"/>
    <n v="8.3449996949999994E-2"/>
    <n v="8.3450000499999996E-2"/>
    <n v="3.5500000022947731E-9"/>
    <m/>
  </r>
  <r>
    <x v="45"/>
    <s v="54099"/>
    <s v="Appalachian Power Company - CEREDO ELECTRIC GENERATING STATION"/>
    <n v="6341911"/>
    <n v="71750713"/>
    <s v="55276_G_02"/>
    <x v="0"/>
    <x v="0"/>
    <n v="3.286"/>
    <n v="3.4623974610000001"/>
    <n v="3.4623999489999999"/>
    <n v="2.4879999998006497E-6"/>
    <m/>
  </r>
  <r>
    <x v="45"/>
    <s v="54099"/>
    <s v="Appalachian Power Company - CEREDO ELECTRIC GENERATING STATION"/>
    <n v="6341911"/>
    <n v="71750713"/>
    <s v="55276_G_02"/>
    <x v="0"/>
    <x v="1"/>
    <n v="6.6000000000000003E-2"/>
    <n v="6.9399902349999903E-2"/>
    <n v="6.9400000099999998E-2"/>
    <n v="9.7750000094265488E-8"/>
    <m/>
  </r>
  <r>
    <x v="45"/>
    <s v="54099"/>
    <s v="Appalachian Power Company - CEREDO ELECTRIC GENERATING STATION"/>
    <n v="6341911"/>
    <n v="71750813"/>
    <s v="55276_G_03"/>
    <x v="0"/>
    <x v="0"/>
    <n v="1.53199999999999"/>
    <n v="1.6921007079999899"/>
    <n v="1.692100062"/>
    <n v="-6.4599998994552266E-7"/>
    <m/>
  </r>
  <r>
    <x v="45"/>
    <s v="54099"/>
    <s v="Appalachian Power Company - CEREDO ELECTRIC GENERATING STATION"/>
    <n v="6341911"/>
    <n v="71750813"/>
    <s v="55276_G_03"/>
    <x v="0"/>
    <x v="1"/>
    <n v="0.03"/>
    <n v="3.1099988935E-2"/>
    <n v="3.11000006E-2"/>
    <n v="1.1665000000660175E-8"/>
    <m/>
  </r>
  <r>
    <x v="45"/>
    <s v="54099"/>
    <s v="Appalachian Power Company - CEREDO ELECTRIC GENERATING STATION"/>
    <n v="6341911"/>
    <n v="71750913"/>
    <s v="55276_G_04"/>
    <x v="0"/>
    <x v="0"/>
    <n v="3.464"/>
    <n v="3.6339499509999902"/>
    <n v="3.6339500188999998"/>
    <n v="6.7900009614874079E-8"/>
    <m/>
  </r>
  <r>
    <x v="45"/>
    <s v="54099"/>
    <s v="Appalachian Power Company - CEREDO ELECTRIC GENERATING STATION"/>
    <n v="6341911"/>
    <n v="71750913"/>
    <s v="55276_G_04"/>
    <x v="0"/>
    <x v="1"/>
    <n v="6.9000000000000006E-2"/>
    <n v="7.1799911499999994E-2"/>
    <n v="7.1800000399999994E-2"/>
    <n v="8.8900000000391444E-8"/>
    <m/>
  </r>
  <r>
    <x v="45"/>
    <s v="54099"/>
    <s v="Appalachian Power Company - CEREDO ELECTRIC GENERATING STATION"/>
    <n v="6341911"/>
    <n v="71751013"/>
    <s v="55276_G_05"/>
    <x v="0"/>
    <x v="0"/>
    <n v="3.6280000000000001"/>
    <n v="3.811249756"/>
    <n v="3.8112500909999998"/>
    <n v="3.3499999974040406E-7"/>
    <m/>
  </r>
  <r>
    <x v="45"/>
    <s v="54099"/>
    <s v="Appalachian Power Company - CEREDO ELECTRIC GENERATING STATION"/>
    <n v="6341911"/>
    <n v="71751013"/>
    <s v="55276_G_05"/>
    <x v="0"/>
    <x v="1"/>
    <n v="7.1999999999999995E-2"/>
    <n v="7.5549941999999995E-2"/>
    <n v="7.5550000500000006E-2"/>
    <n v="5.8500000010841546E-8"/>
    <m/>
  </r>
  <r>
    <x v="45"/>
    <s v="54099"/>
    <s v="Appalachian Power Company - CEREDO ELECTRIC GENERATING STATION"/>
    <n v="6341911"/>
    <n v="71751113"/>
    <s v="55276_G_06"/>
    <x v="0"/>
    <x v="0"/>
    <n v="3.6040000000000001"/>
    <n v="3.8583000489999999"/>
    <n v="3.8583001619999999"/>
    <n v="1.1300000002378852E-7"/>
    <m/>
  </r>
  <r>
    <x v="45"/>
    <s v="54099"/>
    <s v="Appalachian Power Company - CEREDO ELECTRIC GENERATING STATION"/>
    <n v="6341911"/>
    <n v="71751113"/>
    <s v="55276_G_06"/>
    <x v="0"/>
    <x v="1"/>
    <n v="7.0999999999999994E-2"/>
    <n v="7.5099929799999895E-2"/>
    <n v="7.5100000400000005E-2"/>
    <n v="7.0600000109943828E-8"/>
    <m/>
  </r>
  <r>
    <x v="45"/>
    <s v="54099"/>
    <s v="BIG SANDY PEAKER PLANT"/>
    <n v="6341811"/>
    <n v="71744913"/>
    <s v="55284_G_BSG6"/>
    <x v="0"/>
    <x v="0"/>
    <n v="8.1999999999999904"/>
    <n v="8.2639277349999993"/>
    <n v="8.2639501549999999"/>
    <n v="2.2420000000522577E-5"/>
    <m/>
  </r>
  <r>
    <x v="45"/>
    <s v="54099"/>
    <s v="BIG SANDY PEAKER PLANT"/>
    <n v="6341811"/>
    <n v="71744913"/>
    <s v="55284_G_BSG6"/>
    <x v="0"/>
    <x v="1"/>
    <n v="3.2377200000000002E-2"/>
    <n v="3.5199768064999998E-2"/>
    <n v="3.5200000400000001E-2"/>
    <n v="2.3233500000274798E-7"/>
    <m/>
  </r>
  <r>
    <x v="45"/>
    <s v="54099"/>
    <s v="BIG SANDY PEAKER PLANT"/>
    <n v="6341811"/>
    <n v="71745013"/>
    <s v="55284_G_BSG6B"/>
    <x v="0"/>
    <x v="0"/>
    <n v="6.4"/>
    <n v="6.4020776350000004"/>
    <n v="6.402100227"/>
    <n v="2.2591999999654888E-5"/>
    <m/>
  </r>
  <r>
    <x v="45"/>
    <s v="54099"/>
    <s v="BIG SANDY PEAKER PLANT"/>
    <n v="6341811"/>
    <n v="71745013"/>
    <s v="55284_G_BSG6B"/>
    <x v="0"/>
    <x v="1"/>
    <n v="3.1101299999999998E-2"/>
    <n v="3.3349796294999998E-2"/>
    <n v="3.3349998899999997E-2"/>
    <n v="2.0260499999924519E-7"/>
    <m/>
  </r>
  <r>
    <x v="45"/>
    <s v="54099"/>
    <s v="BIG SANDY PEAKER PLANT"/>
    <n v="6341811"/>
    <n v="71745213"/>
    <s v="55284_G_BSG1"/>
    <x v="0"/>
    <x v="0"/>
    <n v="8"/>
    <n v="7.9890205099999996"/>
    <n v="7.989050218"/>
    <n v="2.9708000000461254E-5"/>
    <m/>
  </r>
  <r>
    <x v="45"/>
    <s v="54099"/>
    <s v="BIG SANDY PEAKER PLANT"/>
    <n v="6341811"/>
    <n v="71745213"/>
    <s v="55284_G_BSG1"/>
    <x v="0"/>
    <x v="1"/>
    <n v="3.3873300000000002E-2"/>
    <n v="3.7149749755000003E-2"/>
    <n v="3.71500003E-2"/>
    <n v="2.5054499999677127E-7"/>
    <m/>
  </r>
  <r>
    <x v="45"/>
    <s v="54099"/>
    <s v="BIG SANDY PEAKER PLANT"/>
    <n v="6341811"/>
    <n v="71745313"/>
    <s v="55284_G_BSG1B"/>
    <x v="0"/>
    <x v="0"/>
    <n v="7.1"/>
    <n v="7.2135268549999996"/>
    <n v="7.2135502164999998"/>
    <n v="2.3361500000262936E-5"/>
    <m/>
  </r>
  <r>
    <x v="45"/>
    <s v="54099"/>
    <s v="BIG SANDY PEAKER PLANT"/>
    <n v="6341811"/>
    <n v="71745313"/>
    <s v="55284_G_BSG1B"/>
    <x v="0"/>
    <x v="1"/>
    <n v="3.4611000000000003E-2"/>
    <n v="3.6849754334999998E-2"/>
    <n v="3.6850000199999997E-2"/>
    <n v="2.4586499999812439E-7"/>
    <m/>
  </r>
  <r>
    <x v="45"/>
    <s v="54099"/>
    <s v="BIG SANDY PEAKER PLANT"/>
    <n v="6341811"/>
    <n v="71745413"/>
    <s v="55284_G_BSG2"/>
    <x v="0"/>
    <x v="0"/>
    <n v="10.3"/>
    <n v="10.36491992"/>
    <n v="10.364900121"/>
    <n v="-1.9799000000375599E-5"/>
    <m/>
  </r>
  <r>
    <x v="45"/>
    <s v="54099"/>
    <s v="BIG SANDY PEAKER PLANT"/>
    <n v="6341811"/>
    <n v="71745413"/>
    <s v="55284_G_BSG2"/>
    <x v="0"/>
    <x v="1"/>
    <n v="3.7571100000000003E-2"/>
    <n v="4.089971161E-2"/>
    <n v="4.0900000399999997E-2"/>
    <n v="2.8878999999704114E-7"/>
    <m/>
  </r>
  <r>
    <x v="45"/>
    <s v="54099"/>
    <s v="BIG SANDY PEAKER PLANT"/>
    <n v="6341811"/>
    <n v="71745513"/>
    <s v="55284_G_BSG2B"/>
    <x v="0"/>
    <x v="0"/>
    <n v="9"/>
    <n v="8.9613027349999896"/>
    <n v="8.9613001968999999"/>
    <n v="-2.5380999897350875E-6"/>
    <m/>
  </r>
  <r>
    <x v="45"/>
    <s v="54099"/>
    <s v="BIG SANDY PEAKER PLANT"/>
    <n v="6341811"/>
    <n v="71745513"/>
    <s v="55284_G_BSG2B"/>
    <x v="0"/>
    <x v="1"/>
    <n v="3.7143900000000001E-2"/>
    <n v="3.924971771E-2"/>
    <n v="3.9250000299999997E-2"/>
    <n v="2.8258999999752898E-7"/>
    <m/>
  </r>
  <r>
    <x v="45"/>
    <s v="54099"/>
    <s v="BIG SANDY PEAKER PLANT"/>
    <n v="6341811"/>
    <n v="71745613"/>
    <s v="55284_G_BSG3"/>
    <x v="0"/>
    <x v="0"/>
    <n v="7.5"/>
    <n v="7.4903735349999998"/>
    <n v="7.4904004188000002"/>
    <n v="2.6883800000376823E-5"/>
    <m/>
  </r>
  <r>
    <x v="45"/>
    <s v="54099"/>
    <s v="BIG SANDY PEAKER PLANT"/>
    <n v="6341811"/>
    <n v="71745613"/>
    <s v="55284_G_BSG3"/>
    <x v="0"/>
    <x v="1"/>
    <n v="3.0000599999999999E-2"/>
    <n v="3.104982567E-2"/>
    <n v="3.1050001849999901E-2"/>
    <n v="1.7617999990143796E-7"/>
    <m/>
  </r>
  <r>
    <x v="45"/>
    <s v="54099"/>
    <s v="BIG SANDY PEAKER PLANT"/>
    <n v="6341811"/>
    <n v="71745713"/>
    <s v="55284_G_BSG3B"/>
    <x v="0"/>
    <x v="0"/>
    <n v="6.8"/>
    <n v="6.803072265"/>
    <n v="6.8031000749999997"/>
    <n v="2.7809999999739432E-5"/>
    <m/>
  </r>
  <r>
    <x v="45"/>
    <s v="54099"/>
    <s v="BIG SANDY PEAKER PLANT"/>
    <n v="6341811"/>
    <n v="71745713"/>
    <s v="55284_G_BSG3B"/>
    <x v="0"/>
    <x v="1"/>
    <n v="3.1366199999999997E-2"/>
    <n v="3.4049785614999897E-2"/>
    <n v="3.4050000099999998E-2"/>
    <n v="2.1448500010096128E-7"/>
    <m/>
  </r>
  <r>
    <x v="45"/>
    <s v="54099"/>
    <s v="BIG SANDY PEAKER PLANT"/>
    <n v="6341811"/>
    <n v="71745813"/>
    <s v="55284_G_BSG4"/>
    <x v="0"/>
    <x v="0"/>
    <n v="8"/>
    <n v="7.9409941399999999"/>
    <n v="7.9410002239999997"/>
    <n v="6.0839999997952532E-6"/>
    <m/>
  </r>
  <r>
    <x v="45"/>
    <s v="54099"/>
    <s v="BIG SANDY PEAKER PLANT"/>
    <n v="6341811"/>
    <n v="71745813"/>
    <s v="55284_G_BSG4"/>
    <x v="0"/>
    <x v="1"/>
    <n v="2.9898000000000001E-2"/>
    <n v="3.1999824524999998E-2"/>
    <n v="3.2000000299999998E-2"/>
    <n v="1.7577499999976709E-7"/>
    <m/>
  </r>
  <r>
    <x v="45"/>
    <s v="54099"/>
    <s v="BIG SANDY PEAKER PLANT"/>
    <n v="6341811"/>
    <n v="71745913"/>
    <s v="55284_G_BSG4B"/>
    <x v="0"/>
    <x v="0"/>
    <n v="7.8"/>
    <n v="7.7444267599999996"/>
    <n v="7.74445000199999"/>
    <n v="2.3241999990375461E-5"/>
    <m/>
  </r>
  <r>
    <x v="45"/>
    <s v="54099"/>
    <s v="BIG SANDY PEAKER PLANT"/>
    <n v="6341811"/>
    <n v="71745913"/>
    <s v="55284_G_BSG4B"/>
    <x v="0"/>
    <x v="1"/>
    <n v="3.1972199999999999E-2"/>
    <n v="3.4049789429999998E-2"/>
    <n v="3.40500002E-2"/>
    <n v="2.1077000000174761E-7"/>
    <m/>
  </r>
  <r>
    <x v="45"/>
    <s v="54099"/>
    <s v="BIG SANDY PEAKER PLANT"/>
    <n v="6341811"/>
    <n v="71746013"/>
    <s v="55284_G_BSG5"/>
    <x v="0"/>
    <x v="0"/>
    <n v="8.1999999999999904"/>
    <n v="8.1682695299999999"/>
    <n v="8.1683001439999998"/>
    <n v="3.0613999999928865E-5"/>
    <m/>
  </r>
  <r>
    <x v="45"/>
    <s v="54099"/>
    <s v="BIG SANDY PEAKER PLANT"/>
    <n v="6341811"/>
    <n v="71746013"/>
    <s v="55284_G_BSG5"/>
    <x v="0"/>
    <x v="1"/>
    <n v="3.3229799999999997E-2"/>
    <n v="3.5999755860000003E-2"/>
    <n v="3.6000000300000001E-2"/>
    <n v="2.4443999999818056E-7"/>
    <m/>
  </r>
  <r>
    <x v="45"/>
    <s v="54099"/>
    <s v="BIG SANDY PEAKER PLANT"/>
    <n v="6341811"/>
    <n v="71746113"/>
    <s v="55284_G_BSG5B"/>
    <x v="0"/>
    <x v="0"/>
    <n v="6.1"/>
    <n v="6.1052265600000002"/>
    <n v="6.1052500739999997"/>
    <n v="2.3513999999558166E-5"/>
    <m/>
  </r>
  <r>
    <x v="45"/>
    <s v="54099"/>
    <s v="BIG SANDY PEAKER PLANT"/>
    <n v="6341811"/>
    <n v="71746113"/>
    <s v="55284_G_BSG5B"/>
    <x v="0"/>
    <x v="1"/>
    <n v="3.1373699999999997E-2"/>
    <n v="3.3799785614999897E-2"/>
    <n v="3.380000231E-2"/>
    <n v="2.1669500010340625E-7"/>
    <m/>
  </r>
  <r>
    <x v="46"/>
    <s v="55003"/>
    <s v="XCEL ENERGY BAY FRONT GENERATING STATION"/>
    <n v="6228411"/>
    <n v="15552113"/>
    <s v="3982_B_2"/>
    <x v="0"/>
    <x v="0"/>
    <n v="164.6"/>
    <n v="164.58573439999901"/>
    <n v="164.58559621009999"/>
    <n v="-1.3818989901892564E-4"/>
    <m/>
  </r>
  <r>
    <x v="46"/>
    <s v="55003"/>
    <s v="XCEL ENERGY BAY FRONT GENERATING STATION"/>
    <n v="6228411"/>
    <n v="15552113"/>
    <s v="3982_B_2"/>
    <x v="0"/>
    <x v="1"/>
    <n v="51.7"/>
    <n v="51.624074200000003"/>
    <n v="51.6240488709999"/>
    <n v="-2.5329000102658483E-5"/>
    <m/>
  </r>
  <r>
    <x v="46"/>
    <s v="55003"/>
    <s v="XCEL ENERGY BAY FRONT GENERATING STATION"/>
    <n v="6228411"/>
    <n v="15552213"/>
    <s v="3982_B_5"/>
    <x v="0"/>
    <x v="0"/>
    <n v="1.6"/>
    <n v="1.6528361814999999"/>
    <n v="1.6528368200000001"/>
    <n v="6.3850000020515552E-7"/>
    <m/>
  </r>
  <r>
    <x v="46"/>
    <s v="55003"/>
    <s v="XCEL ENERGY BAY FRONT GENERATING STATION"/>
    <n v="6228411"/>
    <n v="15552213"/>
    <s v="3982_B_5"/>
    <x v="0"/>
    <x v="1"/>
    <n v="5.0000000000000001E-3"/>
    <n v="4.8680005074999899E-3"/>
    <n v="4.8680002E-3"/>
    <n v="-3.0749998988083282E-10"/>
    <m/>
  </r>
  <r>
    <x v="46"/>
    <s v="55003"/>
    <s v="XCEL ENERGY BAY FRONT GENERATING STATION"/>
    <n v="6228411"/>
    <n v="15552413"/>
    <s v="3982_B_1"/>
    <x v="0"/>
    <x v="0"/>
    <n v="154.69999999999899"/>
    <n v="154.62809375000001"/>
    <n v="154.62805591009999"/>
    <n v="-3.7839900016933825E-5"/>
    <m/>
  </r>
  <r>
    <x v="46"/>
    <s v="55003"/>
    <s v="XCEL ENERGY BAY FRONT GENERATING STATION"/>
    <n v="6228411"/>
    <n v="15552413"/>
    <s v="3982_B_1"/>
    <x v="0"/>
    <x v="1"/>
    <n v="44.903656699999999"/>
    <n v="44.730265625000001"/>
    <n v="44.730558806808901"/>
    <n v="2.9318180889958967E-4"/>
    <m/>
  </r>
  <r>
    <x v="46"/>
    <s v="55009"/>
    <s v="WI PUBLIC SERVICE CORP - JP PULLIAM PLANT"/>
    <n v="5295111"/>
    <n v="25987713"/>
    <s v="4072_B_7"/>
    <x v="0"/>
    <x v="0"/>
    <n v="98.799899999999994"/>
    <n v="98.755515599999995"/>
    <n v="98.755559514294006"/>
    <n v="4.3914294010960475E-5"/>
    <m/>
  </r>
  <r>
    <x v="46"/>
    <s v="55009"/>
    <s v="WI PUBLIC SERVICE CORP - JP PULLIAM PLANT"/>
    <n v="5295111"/>
    <n v="25987713"/>
    <s v="4072_B_7"/>
    <x v="0"/>
    <x v="1"/>
    <n v="156.6998969"/>
    <n v="156.57996875000001"/>
    <n v="156.58014288760899"/>
    <n v="1.7413760897966313E-4"/>
    <m/>
  </r>
  <r>
    <x v="46"/>
    <s v="55009"/>
    <s v="WI PUBLIC SERVICE CORP - JP PULLIAM PLANT"/>
    <n v="5295111"/>
    <n v="25987813"/>
    <s v="4072_B_8"/>
    <x v="0"/>
    <x v="0"/>
    <n v="302.10004999999899"/>
    <n v="302.07196875"/>
    <n v="302.071986801999"/>
    <n v="1.8051999006729602E-5"/>
    <m/>
  </r>
  <r>
    <x v="46"/>
    <s v="55009"/>
    <s v="WI PUBLIC SERVICE CORP - JP PULLIAM PLANT"/>
    <n v="5295111"/>
    <n v="25987813"/>
    <s v="4072_B_8"/>
    <x v="0"/>
    <x v="1"/>
    <n v="590.59765949999996"/>
    <n v="590.5390625"/>
    <n v="590.53841398239001"/>
    <n v="-6.4851760998863028E-4"/>
    <m/>
  </r>
  <r>
    <x v="46"/>
    <s v="55009"/>
    <s v="WI PUBLIC SERVICE CORP - JP PULLIAM PLANT"/>
    <n v="5295111"/>
    <n v="64944313"/>
    <s v="4072_G_31"/>
    <x v="0"/>
    <x v="0"/>
    <n v="12.1"/>
    <n v="12.108813475"/>
    <n v="12.108820740100001"/>
    <n v="7.2651000007084576E-6"/>
    <m/>
  </r>
  <r>
    <x v="46"/>
    <s v="55009"/>
    <s v="WI PUBLIC SERVICE CORP - JP PULLIAM PLANT"/>
    <n v="5295111"/>
    <n v="64944313"/>
    <s v="4072_G_31"/>
    <x v="0"/>
    <x v="1"/>
    <n v="0.2"/>
    <n v="0.26376553344999998"/>
    <n v="0.26376551011999999"/>
    <n v="-2.3329999987442562E-8"/>
    <m/>
  </r>
  <r>
    <x v="46"/>
    <s v="55009"/>
    <s v="WISCONSIN PUBLIC SERVICE CORP - DE PERE ENERGY CENTER"/>
    <n v="7642611"/>
    <n v="11426713"/>
    <s v="55029_G_CT01"/>
    <x v="0"/>
    <x v="0"/>
    <n v="46.3"/>
    <n v="46.225792970000001"/>
    <n v="46.225779821399897"/>
    <n v="-1.3148600103818353E-5"/>
    <m/>
  </r>
  <r>
    <x v="46"/>
    <s v="55011"/>
    <s v="DAIRYLAND POWER COOP ALMA SITE"/>
    <n v="4958511"/>
    <n v="30851313"/>
    <s v="4271_B_B1"/>
    <x v="0"/>
    <x v="0"/>
    <n v="1239.62123"/>
    <n v="1238.403"/>
    <n v="1238.40578937128"/>
    <n v="2.789371279959596E-3"/>
    <m/>
  </r>
  <r>
    <x v="46"/>
    <s v="55011"/>
    <s v="DAIRYLAND POWER COOP ALMA SITE"/>
    <n v="4958511"/>
    <n v="30851313"/>
    <s v="4271_B_B1"/>
    <x v="0"/>
    <x v="1"/>
    <n v="919.52060095000002"/>
    <n v="919.49637499999994"/>
    <n v="919.49679093416898"/>
    <n v="4.1593416904106562E-4"/>
    <m/>
  </r>
  <r>
    <x v="46"/>
    <s v="55017"/>
    <s v="XCEL ENERGY-WHEATON GENERATING STATION"/>
    <n v="6870311"/>
    <n v="13263013"/>
    <s v="4014_G_3"/>
    <x v="0"/>
    <x v="0"/>
    <n v="16.8"/>
    <n v="16.780947264999998"/>
    <n v="16.780948930000001"/>
    <n v="1.6650000027595979E-6"/>
    <m/>
  </r>
  <r>
    <x v="46"/>
    <s v="55017"/>
    <s v="XCEL ENERGY-WHEATON GENERATING STATION"/>
    <n v="6870311"/>
    <n v="13263113"/>
    <s v="4014_G_4"/>
    <x v="0"/>
    <x v="0"/>
    <n v="7.5"/>
    <n v="7.4690971700000004"/>
    <n v="7.4690946509999998"/>
    <n v="-2.5190000005892443E-6"/>
    <m/>
  </r>
  <r>
    <x v="46"/>
    <s v="55017"/>
    <s v="XCEL ENERGY-WHEATON GENERATING STATION"/>
    <n v="6870311"/>
    <n v="13263213"/>
    <s v="4014_G_6"/>
    <x v="0"/>
    <x v="0"/>
    <n v="4.0999999999999996"/>
    <n v="4.0298032225"/>
    <n v="4.0298032099999999"/>
    <n v="-1.2500000146076218E-8"/>
    <m/>
  </r>
  <r>
    <x v="46"/>
    <s v="55017"/>
    <s v="XCEL ENERGY-WHEATON GENERATING STATION"/>
    <n v="6870311"/>
    <n v="13263313"/>
    <s v="4014_G_1"/>
    <x v="0"/>
    <x v="0"/>
    <n v="6.9"/>
    <n v="6.86754248"/>
    <n v="6.8675439999999899"/>
    <n v="1.5199999898740657E-6"/>
    <m/>
  </r>
  <r>
    <x v="46"/>
    <s v="55021"/>
    <s v="WPL - COLUMBIA ENERGY CENTER"/>
    <n v="7673611"/>
    <n v="11387113"/>
    <s v="8023_B_1"/>
    <x v="0"/>
    <x v="0"/>
    <n v="1684.76"/>
    <n v="1684.7637500000001"/>
    <n v="1684.7641551660899"/>
    <n v="4.0516608987672953E-4"/>
    <m/>
  </r>
  <r>
    <x v="46"/>
    <s v="55021"/>
    <s v="WPL - COLUMBIA ENERGY CENTER"/>
    <n v="7673611"/>
    <n v="11387113"/>
    <s v="8023_B_1"/>
    <x v="0"/>
    <x v="1"/>
    <n v="649.79999999999995"/>
    <n v="649.79999999999995"/>
    <n v="649.79907341809906"/>
    <n v="-9.265819008987819E-4"/>
    <m/>
  </r>
  <r>
    <x v="46"/>
    <s v="55021"/>
    <s v="WPL - COLUMBIA ENERGY CENTER"/>
    <n v="7673611"/>
    <n v="11387613"/>
    <s v="8023_B_2"/>
    <x v="0"/>
    <x v="0"/>
    <n v="1795.91"/>
    <n v="1795.9110000000001"/>
    <n v="1795.9104957091099"/>
    <n v="-5.0429089014869533E-4"/>
    <m/>
  </r>
  <r>
    <x v="46"/>
    <s v="55021"/>
    <s v="WPL - COLUMBIA ENERGY CENTER"/>
    <n v="7673611"/>
    <n v="11387613"/>
    <s v="8023_B_2"/>
    <x v="0"/>
    <x v="1"/>
    <n v="743.5"/>
    <n v="743.44862499999999"/>
    <n v="743.44795786199904"/>
    <n v="-6.6713800094930775E-4"/>
    <m/>
  </r>
  <r>
    <x v="46"/>
    <s v="55025"/>
    <s v="MADISON GAS &amp; ELEC FITCHBURG GENERATING STAT"/>
    <n v="7467711"/>
    <n v="11325013"/>
    <s v="3991_G_1"/>
    <x v="0"/>
    <x v="0"/>
    <n v="4.5"/>
    <n v="3.4270993650000001"/>
    <n v="3.42710011"/>
    <n v="7.4499999991317623E-7"/>
    <m/>
  </r>
  <r>
    <x v="46"/>
    <s v="55025"/>
    <s v="MADISON GAS &amp; ELEC FITCHBURG GENERATING STAT"/>
    <n v="7467711"/>
    <n v="11325113"/>
    <s v="3991_G_2"/>
    <x v="0"/>
    <x v="0"/>
    <n v="4.0999999999999996"/>
    <n v="0.12190000155"/>
    <n v="0.12189999999999999"/>
    <n v="-1.5500000033474848E-9"/>
    <m/>
  </r>
  <r>
    <x v="46"/>
    <s v="55025"/>
    <s v="MADISON GAS &amp; ELECTRIC CO BLOUNT ST STN"/>
    <n v="7465411"/>
    <n v="11334313"/>
    <s v="3992_B_9"/>
    <x v="0"/>
    <x v="0"/>
    <n v="97.197000000000003"/>
    <n v="96.678156250000001"/>
    <n v="96.6782428211"/>
    <n v="8.6571099998877798E-5"/>
    <m/>
  </r>
  <r>
    <x v="46"/>
    <s v="55025"/>
    <s v="MADISON GAS &amp; ELECTRIC CO BLOUNT ST STN"/>
    <n v="7465411"/>
    <n v="11334313"/>
    <s v="3992_B_9"/>
    <x v="0"/>
    <x v="1"/>
    <n v="0.216"/>
    <n v="0.216017669699999"/>
    <n v="0.21601771900110001"/>
    <n v="4.9301101007204196E-8"/>
    <m/>
  </r>
  <r>
    <x v="46"/>
    <s v="55025"/>
    <s v="MADISON GAS &amp; ELECTRIC CO BLOUNT ST STN"/>
    <n v="7465411"/>
    <n v="11334613"/>
    <s v="3992_B_8"/>
    <x v="0"/>
    <x v="0"/>
    <n v="62.375999999999998"/>
    <n v="62.274710949999999"/>
    <n v="62.274805509999901"/>
    <n v="9.4559999901377978E-5"/>
    <m/>
  </r>
  <r>
    <x v="46"/>
    <s v="55025"/>
    <s v="MADISON GAS &amp; ELECTRIC CO BLOUNT ST STN"/>
    <n v="7465411"/>
    <n v="11334613"/>
    <s v="3992_B_8"/>
    <x v="0"/>
    <x v="1"/>
    <n v="0.217"/>
    <n v="0.21728880309999901"/>
    <n v="0.21728866439"/>
    <n v="-1.3870999901466341E-7"/>
    <m/>
  </r>
  <r>
    <x v="46"/>
    <s v="55025"/>
    <s v="ROCKGEN ENERGY CENTER"/>
    <n v="7454711"/>
    <n v="12393913"/>
    <s v="55391_G_01"/>
    <x v="0"/>
    <x v="0"/>
    <n v="12.4"/>
    <n v="12.726390625000001"/>
    <n v="12.7263898800999"/>
    <n v="-7.4490010071315282E-7"/>
    <m/>
  </r>
  <r>
    <x v="46"/>
    <s v="55025"/>
    <s v="ROCKGEN ENERGY CENTER"/>
    <n v="7454711"/>
    <n v="12394013"/>
    <s v="55391_G_02"/>
    <x v="0"/>
    <x v="0"/>
    <n v="36.6"/>
    <n v="37.708175779999998"/>
    <n v="37.708139469999999"/>
    <n v="-3.6309999998707099E-5"/>
    <m/>
  </r>
  <r>
    <x v="46"/>
    <s v="55025"/>
    <s v="ROCKGEN ENERGY CENTER"/>
    <n v="7454711"/>
    <n v="12394113"/>
    <s v="55391_G_03"/>
    <x v="0"/>
    <x v="0"/>
    <n v="56.7"/>
    <n v="30.077392580000001"/>
    <n v="30.077427780000001"/>
    <n v="3.5199999999235843E-5"/>
    <m/>
  </r>
  <r>
    <x v="46"/>
    <s v="55025"/>
    <s v="WEST CAMPUS COGENERATION FACILITY"/>
    <n v="9018111"/>
    <n v="54742913"/>
    <s v="7991_G_STG1"/>
    <x v="1"/>
    <x v="0"/>
    <n v="12.8708115"/>
    <m/>
    <n v="12.9060728406"/>
    <n v="3.5261340599999969E-2"/>
    <m/>
  </r>
  <r>
    <x v="46"/>
    <s v="55025"/>
    <s v="WEST CAMPUS COGENERATION FACILITY"/>
    <n v="9018111"/>
    <n v="54743013"/>
    <s v="7991_G_CT2"/>
    <x v="1"/>
    <x v="0"/>
    <n v="13.1"/>
    <m/>
    <n v="13.135890059999999"/>
    <n v="3.5890059999999835E-2"/>
    <m/>
  </r>
  <r>
    <x v="46"/>
    <s v="55039"/>
    <s v="WPL - SOUTH FOND DU LAC COMBUSTION TURBINE SITE"/>
    <n v="6746711"/>
    <n v="13171813"/>
    <s v="7203_G_CT1"/>
    <x v="0"/>
    <x v="0"/>
    <n v="3.2"/>
    <n v="3.2297138670000001"/>
    <n v="3.2297140299999998"/>
    <n v="1.6299999971991497E-7"/>
    <m/>
  </r>
  <r>
    <x v="46"/>
    <s v="55039"/>
    <s v="WPL - SOUTH FOND DU LAC COMBUSTION TURBINE SITE"/>
    <n v="6746711"/>
    <n v="13171913"/>
    <s v="7203_G_CT4"/>
    <x v="0"/>
    <x v="0"/>
    <n v="3.3"/>
    <n v="3.3337148440000002"/>
    <n v="3.33371503"/>
    <n v="1.8599999984658666E-7"/>
    <m/>
  </r>
  <r>
    <x v="46"/>
    <s v="55039"/>
    <s v="WPL - SOUTH FOND DU LAC COMBUSTION TURBINE SITE"/>
    <n v="6746711"/>
    <n v="13172013"/>
    <s v="7203_G_CT3"/>
    <x v="0"/>
    <x v="0"/>
    <n v="2.5"/>
    <n v="2.5097243649999998"/>
    <n v="2.5097245099999999"/>
    <n v="1.4500000000694513E-7"/>
    <m/>
  </r>
  <r>
    <x v="46"/>
    <s v="55039"/>
    <s v="WPL - SOUTH FOND DU LAC COMBUSTION TURBINE SITE"/>
    <n v="6746711"/>
    <n v="13172113"/>
    <s v="7203_G_CT2"/>
    <x v="0"/>
    <x v="0"/>
    <n v="2.2999999999999998"/>
    <n v="2.3100812990000001"/>
    <n v="2.3100810410000001"/>
    <n v="-2.5800000003073364E-7"/>
    <m/>
  </r>
  <r>
    <x v="46"/>
    <s v="55055"/>
    <s v="LSP - WHITEWATER LIMITED PARTNERSHIP"/>
    <n v="7049311"/>
    <n v="14657813"/>
    <s v="55011_G_CTG1"/>
    <x v="0"/>
    <x v="0"/>
    <n v="52.688049999999997"/>
    <n v="51.507519549999998"/>
    <n v="51.507564539357901"/>
    <n v="4.4989357903091332E-5"/>
    <m/>
  </r>
  <r>
    <x v="46"/>
    <s v="55055"/>
    <s v="WISCONSIN ELECTRIC POWER COMPANY D/B/A WE ENERGIES - CONCORD STATION"/>
    <n v="6765911"/>
    <n v="13144913"/>
    <s v="7159_G_3"/>
    <x v="0"/>
    <x v="0"/>
    <n v="11.22"/>
    <n v="11.216115235"/>
    <n v="11.21610607"/>
    <n v="-9.1649999998111298E-6"/>
    <m/>
  </r>
  <r>
    <x v="46"/>
    <s v="55055"/>
    <s v="WISCONSIN ELECTRIC POWER COMPANY D/B/A WE ENERGIES - CONCORD STATION"/>
    <n v="6765911"/>
    <n v="13145013"/>
    <s v="7159_G_2"/>
    <x v="0"/>
    <x v="0"/>
    <n v="15.58"/>
    <n v="15.57755957"/>
    <n v="15.577558630999899"/>
    <n v="-9.3900010078584728E-7"/>
    <m/>
  </r>
  <r>
    <x v="46"/>
    <s v="55055"/>
    <s v="WISCONSIN ELECTRIC POWER COMPANY D/B/A WE ENERGIES - CONCORD STATION"/>
    <n v="6765911"/>
    <n v="13145113"/>
    <s v="7159_G_4"/>
    <x v="0"/>
    <x v="0"/>
    <n v="10.46"/>
    <n v="10.43321289"/>
    <n v="10.433218801000001"/>
    <n v="5.9110000005802021E-6"/>
    <m/>
  </r>
  <r>
    <x v="46"/>
    <s v="55055"/>
    <s v="WISCONSIN ELECTRIC POWER COMPANY D/B/A WE ENERGIES - CONCORD STATION"/>
    <n v="6765911"/>
    <n v="13145213"/>
    <s v="7159_G_1"/>
    <x v="0"/>
    <x v="0"/>
    <n v="16.98"/>
    <n v="16.982683594999902"/>
    <n v="16.982683769999898"/>
    <n v="1.7499999671599653E-7"/>
    <m/>
  </r>
  <r>
    <x v="46"/>
    <s v="55059"/>
    <s v="WISCONSIN ELECTRIC POWER COMPANY D/B/A WE ENERGIES-PARIS GENERATING STATION"/>
    <n v="7324011"/>
    <n v="11031813"/>
    <s v="7270_G_1"/>
    <x v="0"/>
    <x v="0"/>
    <n v="21.39"/>
    <n v="21.344257809999998"/>
    <n v="21.344259243"/>
    <n v="1.4330000013274002E-6"/>
    <m/>
  </r>
  <r>
    <x v="46"/>
    <s v="55059"/>
    <s v="WISCONSIN ELECTRIC POWER COMPANY D/B/A WE ENERGIES-PARIS GENERATING STATION"/>
    <n v="7324011"/>
    <n v="11031913"/>
    <s v="7270_G_4"/>
    <x v="0"/>
    <x v="0"/>
    <n v="15.81"/>
    <n v="15.720850585000001"/>
    <n v="15.720848022999901"/>
    <n v="-2.5620001000703496E-6"/>
    <m/>
  </r>
  <r>
    <x v="46"/>
    <s v="55059"/>
    <s v="WISCONSIN ELECTRIC POWER COMPANY D/B/A WE ENERGIES-PARIS GENERATING STATION"/>
    <n v="7324011"/>
    <n v="11032013"/>
    <s v="7270_G_3"/>
    <x v="0"/>
    <x v="0"/>
    <n v="23.53"/>
    <n v="23.532658205000001"/>
    <n v="23.532658649999998"/>
    <n v="4.4499999773961463E-7"/>
    <m/>
  </r>
  <r>
    <x v="46"/>
    <s v="55059"/>
    <s v="WISCONSIN ELECTRIC POWER COMPANY D/B/A WE ENERGIES-PARIS GENERATING STATION"/>
    <n v="7324011"/>
    <n v="11032113"/>
    <s v="7270_G_2"/>
    <x v="0"/>
    <x v="0"/>
    <n v="25.32"/>
    <n v="25.321394529999999"/>
    <n v="25.321372039"/>
    <n v="-2.2490999999291716E-5"/>
    <m/>
  </r>
  <r>
    <x v="46"/>
    <s v="55059"/>
    <s v="WISCONSIN ELECTRIC POWER COMPANY D/B/A WE ENERGIES-PLEASANT PRAIRIE POWER PLANT"/>
    <n v="7509411"/>
    <n v="11166513"/>
    <s v="6170_B_2"/>
    <x v="0"/>
    <x v="0"/>
    <n v="948.84"/>
    <n v="948.84437500000001"/>
    <n v="948.84384850000004"/>
    <n v="-5.2649999997811392E-4"/>
    <m/>
  </r>
  <r>
    <x v="46"/>
    <s v="55059"/>
    <s v="WISCONSIN ELECTRIC POWER COMPANY D/B/A WE ENERGIES-PLEASANT PRAIRIE POWER PLANT"/>
    <n v="7509411"/>
    <n v="11166513"/>
    <s v="6170_B_2"/>
    <x v="0"/>
    <x v="1"/>
    <n v="512.03"/>
    <n v="512.03296899999998"/>
    <n v="512.03287580999995"/>
    <n v="-9.31900000296082E-5"/>
    <m/>
  </r>
  <r>
    <x v="46"/>
    <s v="55059"/>
    <s v="WISCONSIN ELECTRIC POWER COMPANY D/B/A WE ENERGIES-PLEASANT PRAIRIE POWER PLANT"/>
    <n v="7509411"/>
    <n v="11166713"/>
    <s v="6170_B_1"/>
    <x v="0"/>
    <x v="0"/>
    <n v="1265.4100000000001"/>
    <n v="1265.4068749999999"/>
    <n v="1265.4047295999901"/>
    <n v="-2.1454000097946846E-3"/>
    <m/>
  </r>
  <r>
    <x v="46"/>
    <s v="55059"/>
    <s v="WISCONSIN ELECTRIC POWER COMPANY D/B/A WE ENERGIES-PLEASANT PRAIRIE POWER PLANT"/>
    <n v="7509411"/>
    <n v="11166713"/>
    <s v="6170_B_1"/>
    <x v="0"/>
    <x v="1"/>
    <n v="574.96299999999997"/>
    <n v="574.96362499999998"/>
    <n v="574.96312439999997"/>
    <n v="-5.0060000000939908E-4"/>
    <m/>
  </r>
  <r>
    <x v="46"/>
    <s v="55063"/>
    <s v="XCEL ENERGY-FRENCH ISLAND GENERATING PLANT"/>
    <n v="4958811"/>
    <n v="30848313"/>
    <s v="4005_G_4"/>
    <x v="0"/>
    <x v="0"/>
    <n v="6.3"/>
    <n v="6.3463491200000002"/>
    <n v="6.3463499999999904"/>
    <n v="8.7999999021093345E-7"/>
    <m/>
  </r>
  <r>
    <x v="46"/>
    <s v="55063"/>
    <s v="XCEL ENERGY-FRENCH ISLAND GENERATING PLANT"/>
    <n v="4958811"/>
    <n v="30848313"/>
    <s v="4005_G_4"/>
    <x v="0"/>
    <x v="1"/>
    <n v="5.3143500000000001"/>
    <n v="7.30000067E-3"/>
    <n v="7.2999998999999996E-3"/>
    <n v="-7.700000003926788E-10"/>
    <m/>
  </r>
  <r>
    <x v="46"/>
    <s v="55071"/>
    <s v="MANITOWOC PUBLIC UTILITIES"/>
    <n v="7179611"/>
    <n v="64983513"/>
    <s v="4125_B_9"/>
    <x v="0"/>
    <x v="0"/>
    <n v="49"/>
    <n v="49.057953124999997"/>
    <n v="49.057952789999902"/>
    <n v="-3.3500009521958418E-7"/>
    <m/>
  </r>
  <r>
    <x v="46"/>
    <s v="55071"/>
    <s v="MANITOWOC PUBLIC UTILITIES"/>
    <n v="7179611"/>
    <n v="64983513"/>
    <s v="4125_B_9"/>
    <x v="0"/>
    <x v="1"/>
    <n v="194.5"/>
    <n v="194.39879689999901"/>
    <n v="194.39891359999999"/>
    <n v="1.1670000097296906E-4"/>
    <m/>
  </r>
  <r>
    <x v="46"/>
    <s v="55071"/>
    <s v="MANITOWOC PUBLIC UTILITIES"/>
    <n v="7179611"/>
    <n v="64983613"/>
    <s v="4125_B_8"/>
    <x v="0"/>
    <x v="0"/>
    <n v="26.5"/>
    <n v="26.557384764999998"/>
    <n v="26.557391039999999"/>
    <n v="6.2750000004996309E-6"/>
    <m/>
  </r>
  <r>
    <x v="46"/>
    <s v="55071"/>
    <s v="MANITOWOC PUBLIC UTILITIES"/>
    <n v="7179611"/>
    <n v="64983613"/>
    <s v="4125_B_8"/>
    <x v="0"/>
    <x v="1"/>
    <n v="68"/>
    <n v="68.273781249999999"/>
    <n v="68.273786670999996"/>
    <n v="5.420999997340914E-6"/>
    <m/>
  </r>
  <r>
    <x v="46"/>
    <s v="55073"/>
    <s v="WISCONSIN ELECTRIC POWER COMPANY D/B/A WE ENERGIES - BIOMASS-FUELED COGENERATI"/>
    <n v="16843311"/>
    <n v="109223413"/>
    <s v="58124_B_1"/>
    <x v="0"/>
    <x v="0"/>
    <n v="121.131"/>
    <n v="120.92067969999999"/>
    <n v="120.92066371011001"/>
    <n v="-1.5989889988077266E-5"/>
    <m/>
  </r>
  <r>
    <x v="46"/>
    <s v="55073"/>
    <s v="WISCONSIN PUBLIC SERVICE CORPORATION- WESTON PLANT"/>
    <n v="7078511"/>
    <n v="14849313"/>
    <s v="4078_G_32x"/>
    <x v="0"/>
    <x v="0"/>
    <n v="36.1"/>
    <n v="36.061406249999997"/>
    <n v="36.061411970000002"/>
    <n v="5.7200000043167165E-6"/>
    <m/>
  </r>
  <r>
    <x v="46"/>
    <s v="55073"/>
    <s v="WISCONSIN PUBLIC SERVICE CORPORATION- WESTON PLANT"/>
    <n v="7078511"/>
    <n v="14849413"/>
    <s v="4078_G_32"/>
    <x v="0"/>
    <x v="0"/>
    <n v="35.200000000000003"/>
    <n v="35.089359375000001"/>
    <n v="35.089327299999901"/>
    <n v="-3.2075000099496265E-5"/>
    <m/>
  </r>
  <r>
    <x v="46"/>
    <s v="55073"/>
    <s v="WISCONSIN PUBLIC SERVICE CORPORATION- WESTON PLANT"/>
    <n v="7078511"/>
    <n v="14849513"/>
    <s v="4078_G_31"/>
    <x v="1"/>
    <x v="0"/>
    <n v="0.154081"/>
    <m/>
    <n v="0.1542416555767"/>
    <n v="1.6065557670000286E-4"/>
    <m/>
  </r>
  <r>
    <x v="46"/>
    <s v="55073"/>
    <s v="WISCONSIN PUBLIC SERVICE CORPORATION- WESTON PLANT"/>
    <n v="7078511"/>
    <n v="14849613"/>
    <s v="4078_B_3"/>
    <x v="0"/>
    <x v="0"/>
    <n v="305.7"/>
    <n v="305.64928125"/>
    <n v="305.64943421432002"/>
    <n v="1.5296432002287474E-4"/>
    <m/>
  </r>
  <r>
    <x v="46"/>
    <s v="55073"/>
    <s v="WISCONSIN PUBLIC SERVICE CORPORATION- WESTON PLANT"/>
    <n v="7078511"/>
    <n v="14849613"/>
    <s v="4078_B_3"/>
    <x v="0"/>
    <x v="1"/>
    <n v="762.09890465000001"/>
    <n v="761.55462499999999"/>
    <n v="761.55226107119199"/>
    <n v="-2.3639288079948528E-3"/>
    <m/>
  </r>
  <r>
    <x v="46"/>
    <s v="55073"/>
    <s v="WISCONSIN PUBLIC SERVICE CORPORATION- WESTON PLANT"/>
    <n v="7078511"/>
    <n v="14849713"/>
    <s v="4078_B_2"/>
    <x v="0"/>
    <x v="0"/>
    <n v="4.7"/>
    <n v="4.59784375"/>
    <n v="4.5978437010000004"/>
    <n v="-4.899999961338608E-8"/>
    <m/>
  </r>
  <r>
    <x v="46"/>
    <s v="55073"/>
    <s v="WISCONSIN PUBLIC SERVICE CORPORATION- WESTON PLANT"/>
    <n v="7078511"/>
    <n v="14849713"/>
    <s v="4078_B_2"/>
    <x v="0"/>
    <x v="1"/>
    <n v="2.1000000000000001E-2"/>
    <n v="2.106396675E-2"/>
    <n v="2.1063966E-2"/>
    <n v="-7.4999999960523311E-10"/>
    <m/>
  </r>
  <r>
    <x v="46"/>
    <s v="55073"/>
    <s v="WISCONSIN PUBLIC SERVICE CORPORATION- WESTON PLANT"/>
    <n v="7078511"/>
    <n v="65134613"/>
    <s v="4078_B_4"/>
    <x v="0"/>
    <x v="0"/>
    <n v="699.40129999999999"/>
    <n v="695.42750000000001"/>
    <n v="695.42743422104002"/>
    <n v="-6.5778959992712771E-5"/>
    <m/>
  </r>
  <r>
    <x v="46"/>
    <s v="55073"/>
    <s v="WISCONSIN PUBLIC SERVICE CORPORATION- WESTON PLANT"/>
    <n v="7078511"/>
    <n v="65134613"/>
    <s v="4078_B_4"/>
    <x v="0"/>
    <x v="1"/>
    <n v="575.09819960000004"/>
    <n v="572.2901875"/>
    <n v="572.28955163456396"/>
    <n v="-6.3586543603832979E-4"/>
    <m/>
  </r>
  <r>
    <x v="46"/>
    <s v="55075"/>
    <s v="WISCONSIN PUBLIC SERVICE CORP-WEST MARINETTE PLANT"/>
    <n v="7096511"/>
    <n v="14823513"/>
    <s v="7799_G_34"/>
    <x v="0"/>
    <x v="0"/>
    <n v="8.3000000000000007"/>
    <n v="8.1817021499999996"/>
    <n v="8.1816957600000002"/>
    <n v="-6.3899999993566325E-6"/>
    <m/>
  </r>
  <r>
    <x v="46"/>
    <s v="55075"/>
    <s v="WISCONSIN PUBLIC SERVICE CORP-WEST MARINETTE PLANT"/>
    <n v="7096511"/>
    <n v="14823513"/>
    <s v="7799_G_34"/>
    <x v="0"/>
    <x v="1"/>
    <n v="0.17199999999999999"/>
    <n v="0.17171102904999999"/>
    <n v="0.1717110003"/>
    <n v="-2.8749999991806163E-8"/>
    <m/>
  </r>
  <r>
    <x v="46"/>
    <s v="55075"/>
    <s v="WISCONSIN PUBLIC SERVICE CORP-WEST MARINETTE PLANT"/>
    <n v="7096511"/>
    <n v="14823613"/>
    <s v="4076_G_33"/>
    <x v="0"/>
    <x v="0"/>
    <n v="57.2"/>
    <n v="57.100664049999999"/>
    <n v="57.10062044"/>
    <n v="-4.3609999998750482E-5"/>
    <m/>
  </r>
  <r>
    <x v="46"/>
    <s v="55075"/>
    <s v="WISCONSIN PUBLIC SERVICE CORP-WEST MARINETTE PLANT"/>
    <n v="7096511"/>
    <n v="14823613"/>
    <s v="4076_G_33"/>
    <x v="0"/>
    <x v="1"/>
    <n v="0.30599999999999999"/>
    <n v="0.3064984436"/>
    <n v="0.30649850079999902"/>
    <n v="5.7199999015100644E-8"/>
    <m/>
  </r>
  <r>
    <x v="46"/>
    <s v="55075"/>
    <s v="WISCONSIN PUBLIC SERVICE CORP-WEST MARINETTE PLANT"/>
    <n v="7096511"/>
    <n v="14823713"/>
    <s v="4076_M_32"/>
    <x v="0"/>
    <x v="0"/>
    <n v="5.7999999999999901"/>
    <n v="5.8849294429999999"/>
    <n v="2.8916545109959899"/>
    <n v="-2.99327493200401"/>
    <m/>
  </r>
  <r>
    <x v="46"/>
    <s v="55075"/>
    <s v="WISCONSIN PUBLIC SERVICE CORP-WEST MARINETTE PLANT"/>
    <n v="7096511"/>
    <n v="14823813"/>
    <s v="4076_M_31"/>
    <x v="0"/>
    <x v="0"/>
    <n v="40.799999999999997"/>
    <n v="40.882546875000003"/>
    <n v="16.164981640000001"/>
    <n v="-24.717565235000002"/>
    <m/>
  </r>
  <r>
    <x v="46"/>
    <s v="55079"/>
    <s v="MILWAUKEE REGIONAL MEDICAL CENTER THERMAL"/>
    <n v="4879611"/>
    <n v="29304413"/>
    <s v="7549_B_1"/>
    <x v="1"/>
    <x v="0"/>
    <n v="39.76"/>
    <m/>
    <n v="39.829301030000003"/>
    <n v="6.9301030000005426E-2"/>
    <m/>
  </r>
  <r>
    <x v="46"/>
    <s v="55079"/>
    <s v="MILWAUKEE REGIONAL MEDICAL CENTER THERMAL"/>
    <n v="4879611"/>
    <n v="29304413"/>
    <s v="7549_B_1"/>
    <x v="1"/>
    <x v="1"/>
    <n v="61.69"/>
    <m/>
    <n v="61.797525409999899"/>
    <n v="0.10752540999990146"/>
    <m/>
  </r>
  <r>
    <x v="46"/>
    <s v="55079"/>
    <s v="MILWAUKEE REGIONAL MEDICAL CENTER THERMAL"/>
    <n v="4879611"/>
    <n v="29304613"/>
    <s v="7549_B_2"/>
    <x v="1"/>
    <x v="0"/>
    <n v="14.33"/>
    <m/>
    <n v="14.354977399999999"/>
    <n v="2.497739999999915E-2"/>
    <m/>
  </r>
  <r>
    <x v="46"/>
    <s v="55079"/>
    <s v="MILWAUKEE REGIONAL MEDICAL CENTER THERMAL"/>
    <n v="4879611"/>
    <n v="29304613"/>
    <s v="7549_B_2"/>
    <x v="1"/>
    <x v="1"/>
    <n v="22.968699999999998"/>
    <m/>
    <n v="23.008735130000002"/>
    <n v="4.003513000000325E-2"/>
    <m/>
  </r>
  <r>
    <x v="46"/>
    <s v="55079"/>
    <s v="MILWAUKEE REGIONAL MEDICAL CENTER THERMAL"/>
    <n v="4879611"/>
    <n v="29304713"/>
    <s v="7549_B_3"/>
    <x v="1"/>
    <x v="0"/>
    <n v="40.35"/>
    <m/>
    <n v="40.420329469999899"/>
    <n v="7.0329469999897753E-2"/>
    <m/>
  </r>
  <r>
    <x v="46"/>
    <s v="55079"/>
    <s v="MILWAUKEE REGIONAL MEDICAL CENTER THERMAL"/>
    <n v="4879611"/>
    <n v="29304713"/>
    <s v="7549_B_3"/>
    <x v="1"/>
    <x v="1"/>
    <n v="63.308"/>
    <m/>
    <n v="63.418345769999902"/>
    <n v="0.11034576999990264"/>
    <m/>
  </r>
  <r>
    <x v="46"/>
    <s v="55079"/>
    <s v="WISCONSIN ELECTRIC POWER COMPANY D/B/A WE ENERGIES-OAK CREEK STATION (INCL ELM"/>
    <n v="6330411"/>
    <n v="15438413"/>
    <s v="4041_B_7"/>
    <x v="0"/>
    <x v="0"/>
    <n v="195.09"/>
    <n v="195.08685939999901"/>
    <n v="195.08699210099999"/>
    <n v="1.3270100097884097E-4"/>
    <m/>
  </r>
  <r>
    <x v="46"/>
    <s v="55079"/>
    <s v="WISCONSIN ELECTRIC POWER COMPANY D/B/A WE ENERGIES-OAK CREEK STATION (INCL ELM"/>
    <n v="6330411"/>
    <n v="15438413"/>
    <s v="4041_B_7"/>
    <x v="0"/>
    <x v="1"/>
    <n v="27.35"/>
    <n v="27.354458985000001"/>
    <n v="27.35447489001"/>
    <n v="1.5905009998817832E-5"/>
    <m/>
  </r>
  <r>
    <x v="46"/>
    <s v="55079"/>
    <s v="WISCONSIN ELECTRIC POWER COMPANY D/B/A WE ENERGIES-OAK CREEK STATION (INCL ELM"/>
    <n v="6330411"/>
    <n v="15438613"/>
    <s v="4041_B_8"/>
    <x v="0"/>
    <x v="0"/>
    <n v="342.22"/>
    <n v="342.22303125000002"/>
    <n v="342.22328841000899"/>
    <n v="2.5716000897091362E-4"/>
    <m/>
  </r>
  <r>
    <x v="46"/>
    <s v="55079"/>
    <s v="WISCONSIN ELECTRIC POWER COMPANY D/B/A WE ENERGIES-OAK CREEK STATION (INCL ELM"/>
    <n v="6330411"/>
    <n v="15438613"/>
    <s v="4041_B_8"/>
    <x v="0"/>
    <x v="1"/>
    <n v="37.58"/>
    <n v="37.578031250000002"/>
    <n v="37.578012719999897"/>
    <n v="-1.8530000104988176E-5"/>
    <m/>
  </r>
  <r>
    <x v="46"/>
    <s v="55079"/>
    <s v="WISCONSIN ELECTRIC POWER COMPANY D/B/A WE ENERGIES-OAK CREEK STATION (INCL ELM"/>
    <n v="6330411"/>
    <n v="15438713"/>
    <s v="4041_B_5"/>
    <x v="0"/>
    <x v="0"/>
    <n v="532.04999999999995"/>
    <n v="532.04556249999996"/>
    <n v="532.04627110000899"/>
    <n v="7.0860000903394393E-4"/>
    <m/>
  </r>
  <r>
    <x v="46"/>
    <s v="55079"/>
    <s v="WISCONSIN ELECTRIC POWER COMPANY D/B/A WE ENERGIES-OAK CREEK STATION (INCL ELM"/>
    <n v="6330411"/>
    <n v="15438713"/>
    <s v="4041_B_5"/>
    <x v="0"/>
    <x v="1"/>
    <n v="13.9"/>
    <n v="13.90174414"/>
    <n v="13.9017921411"/>
    <n v="4.8001099999694929E-5"/>
    <m/>
  </r>
  <r>
    <x v="46"/>
    <s v="55079"/>
    <s v="WISCONSIN ELECTRIC POWER COMPANY D/B/A WE ENERGIES-OAK CREEK STATION (INCL ELM"/>
    <n v="6330411"/>
    <n v="15438813"/>
    <s v="4041_B_6"/>
    <x v="0"/>
    <x v="0"/>
    <n v="386.87"/>
    <n v="386.86443750000001"/>
    <n v="386.86478699999998"/>
    <n v="3.4949999997024861E-4"/>
    <m/>
  </r>
  <r>
    <x v="46"/>
    <s v="55079"/>
    <s v="WISCONSIN ELECTRIC POWER COMPANY D/B/A WE ENERGIES-OAK CREEK STATION (INCL ELM"/>
    <n v="6330411"/>
    <n v="15438813"/>
    <s v="4041_B_6"/>
    <x v="0"/>
    <x v="1"/>
    <n v="10.29"/>
    <n v="10.287206055"/>
    <n v="10.2872164120999"/>
    <n v="1.035709989949396E-5"/>
    <m/>
  </r>
  <r>
    <x v="46"/>
    <s v="55079"/>
    <s v="WISCONSIN ELECTRIC POWER COMPANY D/B/A WE ENERGIES-OAK CREEK STATION (INCL ELM"/>
    <n v="6330411"/>
    <n v="91417413"/>
    <s v="56068_B_18"/>
    <x v="0"/>
    <x v="0"/>
    <n v="1109.98"/>
    <n v="1109.9748750000001"/>
    <n v="1109.9753252999899"/>
    <n v="4.5029998977952346E-4"/>
    <m/>
  </r>
  <r>
    <x v="46"/>
    <s v="55079"/>
    <s v="WISCONSIN ELECTRIC POWER COMPANY D/B/A WE ENERGIES-OAK CREEK STATION (INCL ELM"/>
    <n v="6330411"/>
    <n v="91417413"/>
    <s v="56068_B_18"/>
    <x v="0"/>
    <x v="1"/>
    <n v="334.8"/>
    <n v="334.799375"/>
    <n v="334.79950519999898"/>
    <n v="1.3019999897778689E-4"/>
    <m/>
  </r>
  <r>
    <x v="46"/>
    <s v="55079"/>
    <s v="WISCONSIN ELECTRIC POWER COMPANY D/B/A WE ENERGIES-OAK CREEK STATION (INCL ELM"/>
    <n v="6330411"/>
    <n v="91901113"/>
    <s v="56068_B_19"/>
    <x v="0"/>
    <x v="0"/>
    <n v="1107.79"/>
    <n v="1107.7851250000001"/>
    <n v="1107.78541111"/>
    <n v="2.8610999993361474E-4"/>
    <m/>
  </r>
  <r>
    <x v="46"/>
    <s v="55079"/>
    <s v="WISCONSIN ELECTRIC POWER COMPANY D/B/A WE ENERGIES-OAK CREEK STATION (INCL ELM"/>
    <n v="6330411"/>
    <n v="91901113"/>
    <s v="56068_B_19"/>
    <x v="0"/>
    <x v="1"/>
    <n v="282.36"/>
    <n v="282.24324999999999"/>
    <n v="282.24331081000003"/>
    <n v="6.0810000036326528E-5"/>
    <m/>
  </r>
  <r>
    <x v="46"/>
    <s v="55079"/>
    <s v="WISCONSIN ELECTRIC POWER COMPANY D/B/A WE ENERGIES-VALLEY STATION"/>
    <n v="6330511"/>
    <n v="15438013"/>
    <s v="4042_B_4"/>
    <x v="0"/>
    <x v="0"/>
    <n v="90.8"/>
    <n v="90.421210949999903"/>
    <n v="90.420982109999997"/>
    <n v="-2.2883999990597204E-4"/>
    <m/>
  </r>
  <r>
    <x v="46"/>
    <s v="55079"/>
    <s v="WISCONSIN ELECTRIC POWER COMPANY D/B/A WE ENERGIES-VALLEY STATION"/>
    <n v="6330511"/>
    <n v="15438013"/>
    <s v="4042_B_4"/>
    <x v="0"/>
    <x v="1"/>
    <n v="0.76100000000000001"/>
    <n v="0.76122485350000002"/>
    <n v="0.76122352109999902"/>
    <n v="-1.3324000009973247E-6"/>
    <m/>
  </r>
  <r>
    <x v="46"/>
    <s v="55079"/>
    <s v="WISCONSIN ELECTRIC POWER COMPANY D/B/A WE ENERGIES-VALLEY STATION"/>
    <n v="6330511"/>
    <n v="15438113"/>
    <s v="4042_B_3"/>
    <x v="0"/>
    <x v="0"/>
    <n v="92.24"/>
    <n v="91.854039049999997"/>
    <n v="91.854012810009905"/>
    <n v="-2.6239990091880827E-5"/>
    <m/>
  </r>
  <r>
    <x v="46"/>
    <s v="55079"/>
    <s v="WISCONSIN ELECTRIC POWER COMPANY D/B/A WE ENERGIES-VALLEY STATION"/>
    <n v="6330511"/>
    <n v="15438113"/>
    <s v="4042_B_3"/>
    <x v="0"/>
    <x v="1"/>
    <n v="0.77600000000000002"/>
    <n v="0.77590356449999898"/>
    <n v="0.77589656419999997"/>
    <n v="-7.0002999990048664E-6"/>
    <m/>
  </r>
  <r>
    <x v="46"/>
    <s v="55079"/>
    <s v="WISCONSIN ELECTRIC POWER COMPANY D/B/A WE ENERGIES-VALLEY STATION"/>
    <n v="6330511"/>
    <n v="15438213"/>
    <s v="4042_B_2"/>
    <x v="0"/>
    <x v="0"/>
    <n v="61.08"/>
    <n v="61.078167950000001"/>
    <n v="61.078116420099903"/>
    <n v="-5.1529900098046255E-5"/>
    <m/>
  </r>
  <r>
    <x v="46"/>
    <s v="55079"/>
    <s v="WISCONSIN ELECTRIC POWER COMPANY D/B/A WE ENERGIES-VALLEY STATION"/>
    <n v="6330511"/>
    <n v="15438213"/>
    <s v="4042_B_2"/>
    <x v="0"/>
    <x v="1"/>
    <n v="0.54100000000000004"/>
    <n v="0.5412426145"/>
    <n v="0.54124255220200002"/>
    <n v="-6.2297999980920338E-8"/>
    <m/>
  </r>
  <r>
    <x v="46"/>
    <s v="55079"/>
    <s v="WISCONSIN ELECTRIC POWER COMPANY D/B/A WE ENERGIES-VALLEY STATION"/>
    <n v="6330511"/>
    <n v="15438313"/>
    <s v="4042_B_1"/>
    <x v="0"/>
    <x v="0"/>
    <n v="63.96"/>
    <n v="63.957285149999997"/>
    <n v="63.957202800099999"/>
    <n v="-8.2349899997780085E-5"/>
    <m/>
  </r>
  <r>
    <x v="46"/>
    <s v="55079"/>
    <s v="WISCONSIN ELECTRIC POWER COMPANY D/B/A WE ENERGIES-VALLEY STATION"/>
    <n v="6330511"/>
    <n v="15438313"/>
    <s v="4042_B_1"/>
    <x v="0"/>
    <x v="1"/>
    <n v="0.56999999999999995"/>
    <n v="0.57009509300000005"/>
    <n v="0.57009102309999904"/>
    <n v="-4.0699000010135933E-6"/>
    <m/>
  </r>
  <r>
    <x v="46"/>
    <s v="55087"/>
    <s v="WISCONSIN PUBLIC SERVICE CORPORATION - FOX ENERGY CENTER"/>
    <n v="15038711"/>
    <n v="91926013"/>
    <s v="56031_G_CTG2"/>
    <x v="0"/>
    <x v="0"/>
    <n v="51.7"/>
    <n v="51.222050799999998"/>
    <n v="51.222050260000003"/>
    <n v="-5.3999999494180884E-7"/>
    <m/>
  </r>
  <r>
    <x v="46"/>
    <s v="55087"/>
    <s v="WISCONSIN PUBLIC SERVICE CORPORATION - FOX ENERGY CENTER"/>
    <n v="15038711"/>
    <n v="91926013"/>
    <s v="56031_G_CTG2"/>
    <x v="0"/>
    <x v="1"/>
    <n v="3.7"/>
    <n v="3.6244362794999998"/>
    <n v="3.6244560209999901"/>
    <n v="1.9741499990288958E-5"/>
    <m/>
  </r>
  <r>
    <x v="46"/>
    <s v="55087"/>
    <s v="WISCONSIN PUBLIC SERVICE CORPORATION - FOX ENERGY CENTER"/>
    <n v="15038711"/>
    <n v="91926113"/>
    <s v="56031_G_CTG1"/>
    <x v="0"/>
    <x v="0"/>
    <n v="45.8"/>
    <n v="45.198421875000001"/>
    <n v="45.1984047392489"/>
    <n v="-1.7135751100738617E-5"/>
    <m/>
  </r>
  <r>
    <x v="46"/>
    <s v="55087"/>
    <s v="WISCONSIN PUBLIC SERVICE CORPORATION - FOX ENERGY CENTER"/>
    <n v="15038711"/>
    <n v="91926113"/>
    <s v="56031_G_CTG1"/>
    <x v="0"/>
    <x v="1"/>
    <n v="3.1"/>
    <n v="3.1355761719999999"/>
    <n v="3.1355733030000001"/>
    <n v="-2.8689999997943971E-6"/>
    <m/>
  </r>
  <r>
    <x v="46"/>
    <s v="55087"/>
    <s v="WISCONSIN PUBLIC SERVICE CORPORATION - FOX ENERGY CENTER"/>
    <n v="15038711"/>
    <n v="91926613"/>
    <s v="56031_G_STG"/>
    <x v="1"/>
    <x v="0"/>
    <n v="8.1079999999999999E-2"/>
    <m/>
    <n v="8.1164536994899894E-2"/>
    <n v="8.4536994899894746E-5"/>
    <m/>
  </r>
  <r>
    <x v="46"/>
    <s v="55087"/>
    <s v="WISCONSIN PUBLIC SERVICE CORPORATION - FOX ENERGY CENTER"/>
    <n v="15038711"/>
    <n v="91926613"/>
    <s v="56031_G_STG"/>
    <x v="1"/>
    <x v="1"/>
    <n v="5.0500000000000002E-4"/>
    <m/>
    <n v="5.0552654959749995E-4"/>
    <n v="5.265495974999309E-7"/>
    <m/>
  </r>
  <r>
    <x v="46"/>
    <s v="55087"/>
    <s v="WPPI ENERGY - KAUKAUNA TURBINES"/>
    <n v="14992311"/>
    <n v="91453413"/>
    <s v="55836_M_FT81"/>
    <x v="0"/>
    <x v="0"/>
    <n v="5.7453500000000002"/>
    <n v="5.5570852049999999"/>
    <n v="2.7593080581999998"/>
    <n v="-2.7977771468000001"/>
    <m/>
  </r>
  <r>
    <x v="46"/>
    <s v="55089"/>
    <s v="WISCONSIN ELECTRIC POWER COMPANY D/B/A WE ENERGIES-PORT WASHINGTON"/>
    <n v="6229211"/>
    <n v="64827313"/>
    <s v="4040_G_1CT1"/>
    <x v="0"/>
    <x v="0"/>
    <n v="61.91"/>
    <n v="61.881472649999999"/>
    <n v="61.881525199000002"/>
    <n v="5.2549000002954926E-5"/>
    <m/>
  </r>
  <r>
    <x v="46"/>
    <s v="55089"/>
    <s v="WISCONSIN ELECTRIC POWER COMPANY D/B/A WE ENERGIES-PORT WASHINGTON"/>
    <n v="6229211"/>
    <n v="64827313"/>
    <s v="4040_G_1CT1"/>
    <x v="0"/>
    <x v="1"/>
    <n v="3.36"/>
    <n v="3.3573593750000001"/>
    <n v="3.3573665100999999"/>
    <n v="7.135099999722172E-6"/>
    <m/>
  </r>
  <r>
    <x v="46"/>
    <s v="55089"/>
    <s v="WISCONSIN ELECTRIC POWER COMPANY D/B/A WE ENERGIES-PORT WASHINGTON"/>
    <n v="6229211"/>
    <n v="64827413"/>
    <s v="4040_G_1CT2"/>
    <x v="0"/>
    <x v="0"/>
    <n v="60"/>
    <n v="59.8735"/>
    <n v="59.873507320999998"/>
    <n v="7.320999998228217E-6"/>
    <m/>
  </r>
  <r>
    <x v="46"/>
    <s v="55089"/>
    <s v="WISCONSIN ELECTRIC POWER COMPANY D/B/A WE ENERGIES-PORT WASHINGTON"/>
    <n v="6229211"/>
    <n v="64827413"/>
    <s v="4040_G_1CT2"/>
    <x v="0"/>
    <x v="1"/>
    <n v="3.36"/>
    <n v="3.3575913085"/>
    <n v="3.3575935160000001"/>
    <n v="2.2075000001287037E-6"/>
    <m/>
  </r>
  <r>
    <x v="46"/>
    <s v="55089"/>
    <s v="WISCONSIN ELECTRIC POWER COMPANY D/B/A WE ENERGIES-PORT WASHINGTON"/>
    <n v="6229211"/>
    <n v="64827613"/>
    <s v="4040_G_2CT1"/>
    <x v="0"/>
    <x v="0"/>
    <n v="50.96"/>
    <n v="50.9006094"/>
    <n v="50.900561320999998"/>
    <n v="-4.8079000002587691E-5"/>
    <m/>
  </r>
  <r>
    <x v="46"/>
    <s v="55089"/>
    <s v="WISCONSIN ELECTRIC POWER COMPANY D/B/A WE ENERGIES-PORT WASHINGTON"/>
    <n v="6229211"/>
    <n v="64827613"/>
    <s v="4040_G_2CT1"/>
    <x v="0"/>
    <x v="1"/>
    <n v="2.65"/>
    <n v="2.6536948239999898"/>
    <n v="2.6536965312"/>
    <n v="1.7072000102480445E-6"/>
    <m/>
  </r>
  <r>
    <x v="46"/>
    <s v="55089"/>
    <s v="WISCONSIN ELECTRIC POWER COMPANY D/B/A WE ENERGIES-PORT WASHINGTON"/>
    <n v="6229211"/>
    <n v="64827713"/>
    <s v="4040_G_2CT2"/>
    <x v="0"/>
    <x v="0"/>
    <n v="53.23"/>
    <n v="53.188894550000001"/>
    <n v="53.188928500000003"/>
    <n v="3.3950000002391789E-5"/>
    <m/>
  </r>
  <r>
    <x v="46"/>
    <s v="55089"/>
    <s v="WISCONSIN ELECTRIC POWER COMPANY D/B/A WE ENERGIES-PORT WASHINGTON"/>
    <n v="6229211"/>
    <n v="64827713"/>
    <s v="4040_G_2CT2"/>
    <x v="0"/>
    <x v="1"/>
    <n v="2.77"/>
    <n v="2.7672844240000001"/>
    <n v="2.7672835011100001"/>
    <n v="-9.228899999769169E-7"/>
    <m/>
  </r>
  <r>
    <x v="46"/>
    <s v="55105"/>
    <s v="AMERESCO JANESVILLE LLC"/>
    <n v="12691411"/>
    <n v="64763313"/>
    <s v="56427_G_Unit3"/>
    <x v="1"/>
    <x v="0"/>
    <n v="15.466850000000001"/>
    <m/>
    <n v="15.5102785599999"/>
    <n v="4.3428559999899363E-2"/>
    <m/>
  </r>
  <r>
    <x v="46"/>
    <s v="55105"/>
    <s v="WPL - RIVERSIDE ENERGY CENTER"/>
    <n v="9018711"/>
    <n v="54948713"/>
    <s v="55641_G_CTG1"/>
    <x v="0"/>
    <x v="0"/>
    <n v="25"/>
    <n v="24.999416014999898"/>
    <n v="24.999376264999999"/>
    <n v="-3.9749999899640898E-5"/>
    <m/>
  </r>
  <r>
    <x v="46"/>
    <s v="55105"/>
    <s v="WPL - RIVERSIDE ENERGY CENTER"/>
    <n v="9018711"/>
    <n v="54948713"/>
    <s v="55641_G_CTG1"/>
    <x v="0"/>
    <x v="1"/>
    <n v="2.5"/>
    <n v="2.4586235350000001"/>
    <n v="2.45862603501"/>
    <n v="2.5000099999061831E-6"/>
    <m/>
  </r>
  <r>
    <x v="46"/>
    <s v="55105"/>
    <s v="WPL - RIVERSIDE ENERGY CENTER"/>
    <n v="9018711"/>
    <n v="54948813"/>
    <s v="55641_G_CTG2"/>
    <x v="0"/>
    <x v="0"/>
    <n v="26.4"/>
    <n v="26.293001955000001"/>
    <n v="26.2929090209999"/>
    <n v="-9.2934000100797221E-5"/>
    <m/>
  </r>
  <r>
    <x v="46"/>
    <s v="55105"/>
    <s v="WPL - RIVERSIDE ENERGY CENTER"/>
    <n v="9018711"/>
    <n v="54948813"/>
    <s v="55641_G_CTG2"/>
    <x v="0"/>
    <x v="1"/>
    <n v="2.5"/>
    <n v="2.4506064454999898"/>
    <n v="2.4506065393999998"/>
    <n v="9.3900009989766886E-8"/>
    <m/>
  </r>
  <r>
    <x v="46"/>
    <s v="55105"/>
    <s v="WPL - ROCK RIVER GENERATING STATION"/>
    <n v="6877711"/>
    <n v="12967713"/>
    <s v="4057_M_5"/>
    <x v="0"/>
    <x v="0"/>
    <n v="20.9285999999999"/>
    <n v="50.086044924999896"/>
    <n v="25.040999999999901"/>
    <n v="-25.045044924999996"/>
    <m/>
  </r>
  <r>
    <x v="46"/>
    <s v="55105"/>
    <s v="WPL - ROCK RIVER GENERATING STATION"/>
    <n v="6877711"/>
    <n v="12967813"/>
    <s v="4057_M_6"/>
    <x v="0"/>
    <x v="0"/>
    <n v="29.907550000000001"/>
    <n v="70.822042969999998"/>
    <n v="35.417950130999998"/>
    <n v="-35.404092839"/>
    <m/>
  </r>
  <r>
    <x v="46"/>
    <s v="55105"/>
    <s v="WPL - ROCK RIVER GENERATING STATION"/>
    <n v="6877711"/>
    <n v="12967913"/>
    <s v="4057_G_3"/>
    <x v="0"/>
    <x v="0"/>
    <n v="4.8602400000000001"/>
    <n v="15.142908204999999"/>
    <n v="15.1428998999999"/>
    <n v="-8.3050000991846673E-6"/>
    <m/>
  </r>
  <r>
    <x v="46"/>
    <s v="55105"/>
    <s v="WPL - SHEEPSKIN GENERATING STATION"/>
    <n v="7660311"/>
    <n v="11397513"/>
    <s v="4059_M_1"/>
    <x v="0"/>
    <x v="0"/>
    <n v="22.5"/>
    <n v="22.523516604999902"/>
    <n v="11.172400740999899"/>
    <n v="-11.351115864000002"/>
    <m/>
  </r>
  <r>
    <x v="46"/>
    <s v="55117"/>
    <s v="WPL - EDGEWATER GENERATING STATION"/>
    <n v="7692911"/>
    <n v="11354813"/>
    <s v="4050_B_5"/>
    <x v="0"/>
    <x v="0"/>
    <n v="485.68700000000001"/>
    <n v="485.68715624999999"/>
    <n v="485.68721090000003"/>
    <n v="5.4650000038236612E-5"/>
    <m/>
  </r>
  <r>
    <x v="46"/>
    <s v="55117"/>
    <s v="WPL - EDGEWATER GENERATING STATION"/>
    <n v="7692911"/>
    <n v="11354813"/>
    <s v="4050_B_5"/>
    <x v="0"/>
    <x v="1"/>
    <n v="2997.85"/>
    <n v="2997.8542499999999"/>
    <n v="2997.8516758000001"/>
    <n v="-2.5741999997990206E-3"/>
    <m/>
  </r>
  <r>
    <x v="46"/>
    <s v="55117"/>
    <s v="WPL - EDGEWATER GENERATING STATION"/>
    <n v="7692911"/>
    <n v="11354913"/>
    <s v="4050_B_4"/>
    <x v="0"/>
    <x v="0"/>
    <n v="821.01499999999999"/>
    <n v="821.01556249999999"/>
    <n v="821.01464020000003"/>
    <n v="-9.2229999995652179E-4"/>
    <m/>
  </r>
  <r>
    <x v="46"/>
    <s v="55117"/>
    <s v="WPL - EDGEWATER GENERATING STATION"/>
    <n v="7692911"/>
    <n v="11354913"/>
    <s v="4050_B_4"/>
    <x v="0"/>
    <x v="1"/>
    <n v="2983.4749999999999"/>
    <n v="2983.4787500000002"/>
    <n v="2983.4751240000001"/>
    <n v="-3.6260000001675508E-3"/>
    <m/>
  </r>
  <r>
    <x v="46"/>
    <s v="55117"/>
    <s v="WPL - SHEBOYGAN FALLS ENERGY FACILITY"/>
    <n v="9012411"/>
    <n v="54825813"/>
    <s v="56166_G_1"/>
    <x v="0"/>
    <x v="0"/>
    <n v="6.5"/>
    <n v="6.5634272449999997"/>
    <n v="6.5634280299999999"/>
    <n v="7.850000001141666E-7"/>
    <m/>
  </r>
  <r>
    <x v="46"/>
    <s v="55117"/>
    <s v="WPL - SHEBOYGAN FALLS ENERGY FACILITY"/>
    <n v="9012411"/>
    <n v="54825913"/>
    <s v="56166_G_2"/>
    <x v="0"/>
    <x v="0"/>
    <n v="6.6"/>
    <n v="6.6268969749999904"/>
    <n v="6.6268970100000004"/>
    <n v="3.5000010001340343E-8"/>
    <m/>
  </r>
  <r>
    <x v="46"/>
    <s v="55123"/>
    <s v="DAIRYLAND POWER COOP GENOA STATION-EOP"/>
    <n v="7711211"/>
    <n v="12416813"/>
    <s v="4143_B_1"/>
    <x v="0"/>
    <x v="0"/>
    <n v="577.70738999999901"/>
    <n v="577.51293750000002"/>
    <n v="577.51348848869895"/>
    <n v="5.5098869893299707E-4"/>
    <m/>
  </r>
  <r>
    <x v="46"/>
    <s v="55123"/>
    <s v="DAIRYLAND POWER COOP GENOA STATION-EOP"/>
    <n v="7711211"/>
    <n v="12416813"/>
    <s v="4143_B_1"/>
    <x v="0"/>
    <x v="1"/>
    <n v="253.01101180000001"/>
    <n v="252.92457809999999"/>
    <n v="252.924375841222"/>
    <n v="-2.0225877798907277E-4"/>
    <m/>
  </r>
  <r>
    <x v="46"/>
    <s v="55131"/>
    <s v="WISCONSIN ELECTRIC POWER COMPANY D/B/A WE ENERGIES-GERMANTOWN STATION"/>
    <n v="5235111"/>
    <n v="25373813"/>
    <s v="6253_G_2"/>
    <x v="0"/>
    <x v="0"/>
    <n v="6.6"/>
    <n v="6.7288979499999897"/>
    <n v="6.7289000199999904"/>
    <n v="2.0700000007423114E-6"/>
    <m/>
  </r>
  <r>
    <x v="46"/>
    <s v="55131"/>
    <s v="WISCONSIN ELECTRIC POWER COMPANY D/B/A WE ENERGIES-GERMANTOWN STATION"/>
    <n v="5235111"/>
    <n v="25373913"/>
    <s v="6253_G_1x"/>
    <x v="0"/>
    <x v="0"/>
    <n v="9"/>
    <n v="9.1174980449999996"/>
    <n v="9.1175003599999993"/>
    <n v="2.3149999996974202E-6"/>
    <m/>
  </r>
  <r>
    <x v="46"/>
    <s v="55131"/>
    <s v="WISCONSIN ELECTRIC POWER COMPANY D/B/A WE ENERGIES-GERMANTOWN STATION"/>
    <n v="5235111"/>
    <n v="25374013"/>
    <s v="6253_G_3"/>
    <x v="0"/>
    <x v="0"/>
    <n v="6.9"/>
    <n v="6.9783979499999997"/>
    <n v="6.9784000199999996"/>
    <n v="2.069999999854133E-6"/>
    <m/>
  </r>
  <r>
    <x v="46"/>
    <s v="55131"/>
    <s v="WISCONSIN ELECTRIC POWER COMPANY D/B/A WE ENERGIES-GERMANTOWN STATION"/>
    <n v="5235111"/>
    <n v="25374113"/>
    <s v="6253_G_3x"/>
    <x v="0"/>
    <x v="0"/>
    <n v="6"/>
    <n v="6.0459985349999998"/>
    <n v="6.0460004100000004"/>
    <n v="1.8750000005951506E-6"/>
    <m/>
  </r>
  <r>
    <x v="46"/>
    <s v="55131"/>
    <s v="WISCONSIN ELECTRIC POWER COMPANY D/B/A WE ENERGIES-GERMANTOWN STATION"/>
    <n v="5235111"/>
    <n v="25374213"/>
    <s v="6253_G_4"/>
    <x v="0"/>
    <x v="0"/>
    <n v="5.9"/>
    <n v="5.8998984400000003"/>
    <n v="5.8999002799999998"/>
    <n v="1.8399999994755944E-6"/>
    <m/>
  </r>
  <r>
    <x v="46"/>
    <s v="55131"/>
    <s v="WISCONSIN ELECTRIC POWER COMPANY D/B/A WE ENERGIES-GERMANTOWN STATION"/>
    <n v="5235111"/>
    <n v="25374313"/>
    <s v="6253_G_4x"/>
    <x v="0"/>
    <x v="0"/>
    <n v="5.7"/>
    <n v="5.7047988299999997"/>
    <n v="5.7048000099999996"/>
    <n v="1.1799999999340116E-6"/>
    <m/>
  </r>
  <r>
    <x v="46"/>
    <s v="55131"/>
    <s v="WISCONSIN ELECTRIC POWER COMPANY D/B/A WE ENERGIES-GERMANTOWN STATION"/>
    <n v="5235111"/>
    <n v="25374413"/>
    <s v="6253_G_5"/>
    <x v="0"/>
    <x v="0"/>
    <n v="2.4900000000000002"/>
    <n v="2.4868261719999998"/>
    <n v="2.4868254999999899"/>
    <n v="-6.720000098603407E-7"/>
    <m/>
  </r>
  <r>
    <x v="46"/>
    <s v="55131"/>
    <s v="WISCONSIN ELECTRIC POWER COMPANY D/B/A WE ENERGIES-GERMANTOWN STATION"/>
    <n v="5235111"/>
    <n v="25374513"/>
    <s v="6253_G_1"/>
    <x v="0"/>
    <x v="0"/>
    <n v="4.8"/>
    <n v="4.9247001954999998"/>
    <n v="4.9247002699999998"/>
    <n v="7.4499999946908702E-8"/>
    <m/>
  </r>
  <r>
    <x v="46"/>
    <s v="55131"/>
    <s v="WISCONSIN ELECTRIC POWER COMPANY D/B/A WE ENERGIES-GERMANTOWN STATION"/>
    <n v="5235111"/>
    <n v="25374613"/>
    <s v="6253_G_2x"/>
    <x v="0"/>
    <x v="0"/>
    <n v="7"/>
    <n v="7.0700981450000002"/>
    <n v="7.0701002300000004"/>
    <n v="2.0850000002070601E-6"/>
    <m/>
  </r>
  <r>
    <x v="46"/>
    <s v="55139"/>
    <s v="WPL - NEENAH GENERATING FACILITY"/>
    <n v="7555511"/>
    <n v="12320413"/>
    <s v="55135_G_CT01"/>
    <x v="0"/>
    <x v="0"/>
    <n v="25.942599999999999"/>
    <n v="27.550009764999999"/>
    <n v="27.550015340999899"/>
    <n v="5.5759999000315474E-6"/>
    <m/>
  </r>
  <r>
    <x v="46"/>
    <s v="55139"/>
    <s v="WPL - NEENAH GENERATING FACILITY"/>
    <n v="7555511"/>
    <n v="12320413"/>
    <s v="55135_G_CT01"/>
    <x v="0"/>
    <x v="1"/>
    <n v="0.42599999999999999"/>
    <n v="0.42574441530000001"/>
    <n v="0.42574451419999898"/>
    <n v="9.8899998968171587E-8"/>
    <m/>
  </r>
  <r>
    <x v="46"/>
    <s v="55139"/>
    <s v="WPL - NEENAH GENERATING FACILITY"/>
    <n v="7555511"/>
    <n v="12320513"/>
    <s v="55135_G_CT02"/>
    <x v="0"/>
    <x v="0"/>
    <n v="29.8809"/>
    <n v="28.846558594999902"/>
    <n v="28.846585739999998"/>
    <n v="2.7145000096595595E-5"/>
    <m/>
  </r>
  <r>
    <x v="46"/>
    <s v="55139"/>
    <s v="WPL - NEENAH GENERATING FACILITY"/>
    <n v="7555511"/>
    <n v="12320513"/>
    <s v="55135_G_CT02"/>
    <x v="0"/>
    <x v="1"/>
    <n v="0.49099999999999999"/>
    <n v="0.49082205199999901"/>
    <n v="0.49082203549999998"/>
    <n v="-1.649999903374777E-8"/>
    <m/>
  </r>
  <r>
    <x v="47"/>
    <s v="56005"/>
    <s v="Dry Fork Station"/>
    <n v="15659411"/>
    <n v="100091013"/>
    <s v="56609_B_1"/>
    <x v="0"/>
    <x v="0"/>
    <n v="632.1"/>
    <n v="632.10643749999997"/>
    <n v="632.10536522999996"/>
    <n v="-1.0722700000087571E-3"/>
    <m/>
  </r>
  <r>
    <x v="47"/>
    <s v="56005"/>
    <s v="Dry Fork Station"/>
    <n v="15659411"/>
    <n v="100091013"/>
    <s v="56609_B_1"/>
    <x v="0"/>
    <x v="1"/>
    <n v="911.8"/>
    <n v="911.84256249999999"/>
    <n v="911.84334669899999"/>
    <n v="7.8419900000881171E-4"/>
    <m/>
  </r>
  <r>
    <x v="47"/>
    <s v="56005"/>
    <s v="Neil Simpson One"/>
    <n v="8317511"/>
    <n v="72219713"/>
    <s v="4150_B_5"/>
    <x v="1"/>
    <x v="0"/>
    <n v="14.4"/>
    <m/>
    <n v="14.400036503183101"/>
    <n v="3.6503183100222714E-5"/>
    <m/>
  </r>
  <r>
    <x v="47"/>
    <s v="56005"/>
    <s v="Neil Simpson One"/>
    <n v="8317511"/>
    <n v="72219713"/>
    <s v="4150_B_5"/>
    <x v="1"/>
    <x v="1"/>
    <n v="52"/>
    <m/>
    <n v="52.000132506724803"/>
    <n v="1.3250672480324965E-4"/>
    <m/>
  </r>
  <r>
    <x v="47"/>
    <s v="56005"/>
    <s v="Neil Simpson Two"/>
    <n v="7844911"/>
    <n v="72201713"/>
    <s v="55477_G_GT2"/>
    <x v="0"/>
    <x v="0"/>
    <n v="1.74"/>
    <n v="1.7558537599999999"/>
    <n v="1.755853031"/>
    <n v="-7.2899999992159792E-7"/>
    <m/>
  </r>
  <r>
    <x v="47"/>
    <s v="56005"/>
    <s v="Neil Simpson Two"/>
    <n v="7844911"/>
    <n v="72201713"/>
    <s v="55477_G_GT2"/>
    <x v="0"/>
    <x v="1"/>
    <n v="0"/>
    <n v="1.71914863599999E-2"/>
    <n v="1.7191500811000002E-2"/>
    <n v="1.4451000101417533E-8"/>
    <m/>
  </r>
  <r>
    <x v="47"/>
    <s v="56005"/>
    <s v="Neil Simpson Two"/>
    <n v="7844911"/>
    <n v="72202313"/>
    <s v="7504_B_2"/>
    <x v="0"/>
    <x v="0"/>
    <n v="538.82000000000005"/>
    <n v="552.70375000000001"/>
    <n v="552.70403492000003"/>
    <n v="2.8492000001278939E-4"/>
    <m/>
  </r>
  <r>
    <x v="47"/>
    <s v="56005"/>
    <s v="Neil Simpson Two"/>
    <n v="7844911"/>
    <n v="72202313"/>
    <s v="7504_B_2"/>
    <x v="0"/>
    <x v="1"/>
    <n v="386.5"/>
    <n v="386.46331249999997"/>
    <n v="386.46364063999903"/>
    <n v="3.2813999905556557E-4"/>
    <m/>
  </r>
  <r>
    <x v="47"/>
    <s v="56005"/>
    <s v="Neil Simpson Two"/>
    <n v="7844911"/>
    <n v="72202413"/>
    <s v="7504_G_GT1"/>
    <x v="0"/>
    <x v="0"/>
    <n v="2.92"/>
    <n v="2.8866313474999998"/>
    <n v="2.8866316643099998"/>
    <n v="3.1681000001171356E-7"/>
    <m/>
  </r>
  <r>
    <x v="47"/>
    <s v="56005"/>
    <s v="Neil Simpson Two"/>
    <n v="7844911"/>
    <n v="72202413"/>
    <s v="7504_G_GT1"/>
    <x v="0"/>
    <x v="1"/>
    <n v="0"/>
    <n v="2.8134494780000002E-2"/>
    <n v="2.81345013001E-2"/>
    <n v="6.5200999981029906E-9"/>
    <m/>
  </r>
  <r>
    <x v="47"/>
    <s v="56005"/>
    <s v="WYGEN II"/>
    <n v="12811111"/>
    <n v="68391113"/>
    <s v="56319_B_1"/>
    <x v="0"/>
    <x v="0"/>
    <n v="237.67"/>
    <n v="236.68264060000001"/>
    <n v="236.68245409999901"/>
    <n v="-1.8650000100706166E-4"/>
    <m/>
  </r>
  <r>
    <x v="47"/>
    <s v="56005"/>
    <s v="WYGEN II"/>
    <n v="12811111"/>
    <n v="68391113"/>
    <s v="56319_B_1"/>
    <x v="0"/>
    <x v="1"/>
    <n v="239.9"/>
    <n v="218.78396875000001"/>
    <n v="218.78361581999999"/>
    <n v="-3.5293000001956898E-4"/>
    <m/>
  </r>
  <r>
    <x v="47"/>
    <s v="56005"/>
    <s v="WYGEN III"/>
    <n v="15064111"/>
    <n v="94492613"/>
    <s v="56596_B_1"/>
    <x v="0"/>
    <x v="0"/>
    <n v="187.21"/>
    <n v="175.21415625"/>
    <n v="175.214231501999"/>
    <n v="7.5251998993053348E-5"/>
    <m/>
  </r>
  <r>
    <x v="47"/>
    <s v="56005"/>
    <s v="WYGEN III"/>
    <n v="15064111"/>
    <n v="94492613"/>
    <s v="56596_B_1"/>
    <x v="0"/>
    <x v="1"/>
    <n v="231.7"/>
    <n v="231.69195310000001"/>
    <n v="231.69194859999899"/>
    <n v="-4.5000010118201317E-6"/>
    <m/>
  </r>
  <r>
    <x v="47"/>
    <s v="56005"/>
    <s v="WYGEN Station I"/>
    <n v="12810911"/>
    <n v="68390313"/>
    <s v="55479_B_3"/>
    <x v="0"/>
    <x v="0"/>
    <n v="589.9"/>
    <n v="586.40431249999995"/>
    <n v="586.40430409999999"/>
    <n v="-8.3999999560546712E-6"/>
    <m/>
  </r>
  <r>
    <x v="47"/>
    <s v="56005"/>
    <s v="WYGEN Station I"/>
    <n v="12810911"/>
    <n v="68390313"/>
    <s v="55479_B_3"/>
    <x v="0"/>
    <x v="1"/>
    <n v="343.1"/>
    <n v="343.12018749999999"/>
    <n v="343.12043761099898"/>
    <n v="2.5011099899074907E-4"/>
    <m/>
  </r>
  <r>
    <x v="47"/>
    <s v="56005"/>
    <s v="Wyodak Plant"/>
    <n v="8041911"/>
    <n v="72191013"/>
    <s v="6101_B_BW91"/>
    <x v="0"/>
    <x v="0"/>
    <n v="2900.5"/>
    <n v="2900.5704999999998"/>
    <n v="2900.57300678296"/>
    <n v="2.5067829601539415E-3"/>
    <m/>
  </r>
  <r>
    <x v="47"/>
    <s v="56005"/>
    <s v="Wyodak Plant"/>
    <n v="8041911"/>
    <n v="72191013"/>
    <s v="6101_B_BW91"/>
    <x v="0"/>
    <x v="1"/>
    <n v="1967.19999999999"/>
    <n v="1967.200875"/>
    <n v="1967.20225441668"/>
    <n v="1.3794166800380481E-3"/>
    <m/>
  </r>
  <r>
    <x v="47"/>
    <s v="56009"/>
    <s v="Dave Johnston"/>
    <n v="6418211"/>
    <n v="72194713"/>
    <s v="4158_B_BW43"/>
    <x v="0"/>
    <x v="0"/>
    <n v="1766.8"/>
    <n v="1766.869375"/>
    <n v="1766.8671495009901"/>
    <n v="-2.2254990099099814E-3"/>
    <m/>
  </r>
  <r>
    <x v="47"/>
    <s v="56009"/>
    <s v="Dave Johnston"/>
    <n v="6418211"/>
    <n v="72194713"/>
    <s v="4158_B_BW43"/>
    <x v="0"/>
    <x v="1"/>
    <n v="871.79999999999905"/>
    <n v="871.58974999999998"/>
    <n v="871.58996779979896"/>
    <n v="2.1779979897473822E-4"/>
    <m/>
  </r>
  <r>
    <x v="47"/>
    <s v="56009"/>
    <s v="Dave Johnston"/>
    <n v="6418211"/>
    <n v="72194813"/>
    <s v="4158_B_BW44"/>
    <x v="0"/>
    <x v="0"/>
    <n v="1732.3"/>
    <n v="1732.3244999999999"/>
    <n v="1732.3267095000899"/>
    <n v="2.2095000899753359E-3"/>
    <m/>
  </r>
  <r>
    <x v="47"/>
    <s v="56009"/>
    <s v="Dave Johnston"/>
    <n v="6418211"/>
    <n v="72194813"/>
    <s v="4158_B_BW44"/>
    <x v="0"/>
    <x v="1"/>
    <n v="1447.2"/>
    <n v="1447.25"/>
    <n v="1447.2476337999899"/>
    <n v="-2.3662000101012381E-3"/>
    <m/>
  </r>
  <r>
    <x v="47"/>
    <s v="56009"/>
    <s v="Dave Johnston"/>
    <n v="6418211"/>
    <n v="72195213"/>
    <s v="4158_B_BW41"/>
    <x v="0"/>
    <x v="0"/>
    <n v="1499.5"/>
    <n v="1499.4773749999999"/>
    <n v="1499.4786590020001"/>
    <n v="1.284002000147666E-3"/>
    <m/>
  </r>
  <r>
    <x v="47"/>
    <s v="56009"/>
    <s v="Dave Johnston"/>
    <n v="6418211"/>
    <n v="72195213"/>
    <s v="4158_B_BW41"/>
    <x v="0"/>
    <x v="1"/>
    <n v="2837.5"/>
    <n v="2837.5817499999998"/>
    <n v="2837.5741576001001"/>
    <n v="-7.5923998997495801E-3"/>
    <m/>
  </r>
  <r>
    <x v="47"/>
    <s v="56009"/>
    <s v="Dave Johnston"/>
    <n v="6418211"/>
    <n v="72195413"/>
    <s v="4158_B_BW42"/>
    <x v="0"/>
    <x v="0"/>
    <n v="1943.2"/>
    <n v="1943.1747499999999"/>
    <n v="1943.1726785000899"/>
    <n v="-2.0714999100164277E-3"/>
    <m/>
  </r>
  <r>
    <x v="47"/>
    <s v="56009"/>
    <s v="Dave Johnston"/>
    <n v="6418211"/>
    <n v="72195413"/>
    <s v="4158_B_BW42"/>
    <x v="0"/>
    <x v="1"/>
    <n v="3370.4"/>
    <n v="3370.4135000000001"/>
    <n v="3370.4144220999901"/>
    <n v="9.2209999002079712E-4"/>
    <m/>
  </r>
  <r>
    <x v="47"/>
    <s v="56021"/>
    <s v="Cheyenne Prairie Generating Station"/>
    <n v="17307411"/>
    <n v="120644813"/>
    <s v="57703_G_01A"/>
    <x v="0"/>
    <x v="0"/>
    <n v="2.4540000000000002"/>
    <n v="2.4399555664999899"/>
    <n v="2.4399550131000001"/>
    <n v="-5.5339998983328087E-7"/>
    <m/>
  </r>
  <r>
    <x v="47"/>
    <s v="56021"/>
    <s v="Cheyenne Prairie Generating Station"/>
    <n v="17307411"/>
    <n v="120644813"/>
    <s v="57703_G_01A"/>
    <x v="0"/>
    <x v="1"/>
    <n v="0.2"/>
    <n v="0.16826441954999999"/>
    <n v="0.16826400280099901"/>
    <n v="-4.1674900097543599E-7"/>
    <m/>
  </r>
  <r>
    <x v="47"/>
    <s v="56021"/>
    <s v="Cheyenne Prairie Generating Station"/>
    <n v="17307411"/>
    <n v="120644913"/>
    <s v="57703_G_01B"/>
    <x v="0"/>
    <x v="0"/>
    <n v="2.6289999999999898"/>
    <n v="2.9302907715000002"/>
    <n v="2.9302830000000002"/>
    <n v="-7.7714999999756174E-6"/>
    <m/>
  </r>
  <r>
    <x v="47"/>
    <s v="56021"/>
    <s v="Cheyenne Prairie Generating Station"/>
    <n v="17307411"/>
    <n v="120644913"/>
    <s v="57703_G_01B"/>
    <x v="0"/>
    <x v="1"/>
    <n v="0.2"/>
    <n v="0.21125804139999901"/>
    <n v="0.211258002611"/>
    <n v="-3.8788999012773218E-8"/>
    <m/>
  </r>
  <r>
    <x v="47"/>
    <s v="56021"/>
    <s v="Cheyenne Prairie Generating Station"/>
    <n v="17307411"/>
    <n v="120645013"/>
    <s v="57703_G_02A"/>
    <x v="0"/>
    <x v="0"/>
    <n v="0.27900000000000003"/>
    <n v="0.28817102049999999"/>
    <n v="0.288171013999999"/>
    <n v="-6.5000009819016213E-9"/>
    <m/>
  </r>
  <r>
    <x v="47"/>
    <s v="56021"/>
    <s v="Cheyenne Prairie Generating Station"/>
    <n v="17307411"/>
    <n v="120645013"/>
    <s v="57703_G_02A"/>
    <x v="0"/>
    <x v="1"/>
    <n v="0"/>
    <n v="9.9515018449999899E-3"/>
    <n v="9.9515000210000006E-3"/>
    <n v="-1.8239999892422087E-9"/>
    <m/>
  </r>
  <r>
    <x v="47"/>
    <s v="56023"/>
    <s v="Naughton Plant"/>
    <n v="8419211"/>
    <n v="94466513"/>
    <s v="4162_B_3"/>
    <x v="0"/>
    <x v="0"/>
    <n v="2544.9"/>
    <n v="2544.88"/>
    <n v="2544.88328399999"/>
    <n v="3.2839999898897076E-3"/>
    <m/>
  </r>
  <r>
    <x v="47"/>
    <s v="56023"/>
    <s v="Naughton Plant"/>
    <n v="8419211"/>
    <n v="94466513"/>
    <s v="4162_B_3"/>
    <x v="0"/>
    <x v="1"/>
    <n v="2118.5"/>
    <n v="2118.5300000000002"/>
    <n v="2118.5326774999899"/>
    <n v="2.677499989658827E-3"/>
    <m/>
  </r>
  <r>
    <x v="47"/>
    <s v="56023"/>
    <s v="Naughton Plant"/>
    <n v="8419211"/>
    <n v="94466813"/>
    <s v="4162_B_2"/>
    <x v="0"/>
    <x v="0"/>
    <n v="1608.4"/>
    <n v="1608.4098750000001"/>
    <n v="1608.4095547099901"/>
    <n v="-3.2029000999500568E-4"/>
    <m/>
  </r>
  <r>
    <x v="47"/>
    <s v="56023"/>
    <s v="Naughton Plant"/>
    <n v="8419211"/>
    <n v="94466813"/>
    <s v="4162_B_2"/>
    <x v="0"/>
    <x v="1"/>
    <n v="992.3"/>
    <n v="992.30624999999998"/>
    <n v="992.3076456"/>
    <n v="1.3956000000234781E-3"/>
    <m/>
  </r>
  <r>
    <x v="47"/>
    <s v="56023"/>
    <s v="Naughton Plant"/>
    <n v="8419211"/>
    <n v="94469013"/>
    <s v="4162_B_1"/>
    <x v="0"/>
    <x v="0"/>
    <n v="1435.6"/>
    <n v="1435.5751250000001"/>
    <n v="1435.5750900999899"/>
    <n v="-3.4900010177807417E-5"/>
    <m/>
  </r>
  <r>
    <x v="47"/>
    <s v="56023"/>
    <s v="Naughton Plant"/>
    <n v="8419211"/>
    <n v="94469013"/>
    <s v="4162_B_1"/>
    <x v="0"/>
    <x v="1"/>
    <n v="958.9"/>
    <n v="958.86387500000001"/>
    <n v="958.86270449999904"/>
    <n v="-1.1705000009669675E-3"/>
    <m/>
  </r>
  <r>
    <x v="47"/>
    <s v="56031"/>
    <s v="Laramie River Station"/>
    <n v="4207711"/>
    <n v="72228013"/>
    <s v="6204_B_2"/>
    <x v="0"/>
    <x v="0"/>
    <n v="2673.1"/>
    <n v="2673.1417499999998"/>
    <n v="2673.1429366009902"/>
    <n v="1.1866009904224484E-3"/>
    <m/>
  </r>
  <r>
    <x v="47"/>
    <s v="56031"/>
    <s v="Laramie River Station"/>
    <n v="4207711"/>
    <n v="72228013"/>
    <s v="6204_B_2"/>
    <x v="0"/>
    <x v="1"/>
    <n v="1326.7"/>
    <n v="1326.7327499999999"/>
    <n v="1326.7311259000001"/>
    <n v="-1.624099999844475E-3"/>
    <m/>
  </r>
  <r>
    <x v="47"/>
    <s v="56031"/>
    <s v="Laramie River Station"/>
    <n v="4207711"/>
    <n v="72228213"/>
    <s v="6204_B_3"/>
    <x v="0"/>
    <x v="0"/>
    <n v="3524.8"/>
    <n v="3524.82"/>
    <n v="3524.8213740000001"/>
    <n v="1.3739999999415886E-3"/>
    <m/>
  </r>
  <r>
    <x v="47"/>
    <s v="56031"/>
    <s v="Laramie River Station"/>
    <n v="4207711"/>
    <n v="72228213"/>
    <s v="6204_B_3"/>
    <x v="0"/>
    <x v="1"/>
    <n v="3049.4"/>
    <n v="3049.42625"/>
    <n v="3049.4238660999899"/>
    <n v="-2.3839000100451813E-3"/>
    <m/>
  </r>
  <r>
    <x v="47"/>
    <s v="56031"/>
    <s v="Laramie River Station"/>
    <n v="4207711"/>
    <n v="72228413"/>
    <s v="6204_B_1"/>
    <x v="0"/>
    <x v="0"/>
    <n v="2915.2"/>
    <n v="2915.2449999999999"/>
    <n v="2915.2413825200001"/>
    <n v="-3.6174799997752416E-3"/>
    <m/>
  </r>
  <r>
    <x v="47"/>
    <s v="56031"/>
    <s v="Laramie River Station"/>
    <n v="4207711"/>
    <n v="72228413"/>
    <s v="6204_B_1"/>
    <x v="0"/>
    <x v="1"/>
    <n v="1669"/>
    <n v="1668.9485"/>
    <n v="1668.9502931109901"/>
    <n v="1.7931109900928277E-3"/>
    <m/>
  </r>
  <r>
    <x v="47"/>
    <s v="56037"/>
    <s v="Jim Bridger Plant"/>
    <n v="3962711"/>
    <n v="72208013"/>
    <s v="8066_B_BW73"/>
    <x v="0"/>
    <x v="0"/>
    <n v="697.38601999999901"/>
    <n v="697.17100000000005"/>
    <n v="697.17034848490005"/>
    <n v="-6.5151510000305279E-4"/>
    <m/>
  </r>
  <r>
    <x v="47"/>
    <s v="56037"/>
    <s v="Jim Bridger Plant"/>
    <n v="3962711"/>
    <n v="72208013"/>
    <s v="8066_B_BW73"/>
    <x v="0"/>
    <x v="1"/>
    <n v="2067.6303069999999"/>
    <n v="2067.6467499999999"/>
    <n v="2067.6456378152302"/>
    <n v="-1.1121847696813347E-3"/>
    <m/>
  </r>
  <r>
    <x v="47"/>
    <s v="56037"/>
    <s v="Jim Bridger Plant"/>
    <n v="3962711"/>
    <n v="72208313"/>
    <s v="8066_B_BW74"/>
    <x v="0"/>
    <x v="0"/>
    <n v="2429.4903800000002"/>
    <n v="2428.7024999999999"/>
    <n v="2428.7055030217998"/>
    <n v="3.0030217999410524E-3"/>
    <m/>
  </r>
  <r>
    <x v="47"/>
    <s v="56037"/>
    <s v="Jim Bridger Plant"/>
    <n v="3962711"/>
    <n v="72208313"/>
    <s v="8066_B_BW74"/>
    <x v="0"/>
    <x v="1"/>
    <n v="2065.8992349999999"/>
    <n v="2065.9347499999999"/>
    <n v="2065.9331601112899"/>
    <n v="-1.5898887099865533E-3"/>
    <m/>
  </r>
  <r>
    <x v="47"/>
    <s v="56037"/>
    <s v="Jim Bridger Plant"/>
    <n v="3962711"/>
    <n v="72209213"/>
    <s v="8066_B_BW72"/>
    <x v="0"/>
    <x v="0"/>
    <n v="3195.1640000000002"/>
    <n v="3195.1255000000001"/>
    <n v="3195.1275598883999"/>
    <n v="2.0598883997990924E-3"/>
    <m/>
  </r>
  <r>
    <x v="47"/>
    <s v="56037"/>
    <s v="Jim Bridger Plant"/>
    <n v="3962711"/>
    <n v="72209213"/>
    <s v="8066_B_BW72"/>
    <x v="0"/>
    <x v="1"/>
    <n v="2739.5057699999902"/>
    <n v="2739.5504999999998"/>
    <n v="2739.5526452317099"/>
    <n v="2.1452317100738583E-3"/>
    <m/>
  </r>
  <r>
    <x v="47"/>
    <s v="56037"/>
    <s v="Jim Bridger Plant"/>
    <n v="3962711"/>
    <n v="72209613"/>
    <s v="8066_B_BW71"/>
    <x v="0"/>
    <x v="0"/>
    <n v="3021.9297366999999"/>
    <n v="3021.7595000000001"/>
    <n v="3021.7618024057601"/>
    <n v="2.3024057600196102E-3"/>
    <m/>
  </r>
  <r>
    <x v="47"/>
    <s v="56037"/>
    <s v="Jim Bridger Plant"/>
    <n v="3962711"/>
    <n v="72209613"/>
    <s v="8066_B_BW71"/>
    <x v="0"/>
    <x v="1"/>
    <n v="2353.3061290000001"/>
    <n v="2353.4202500000001"/>
    <n v="2353.42122135209"/>
    <n v="9.7135208989129751E-4"/>
    <m/>
  </r>
  <r>
    <x v="48"/>
    <s v="88181"/>
    <s v="Stimson Lumber Company - Plummer Operation"/>
    <n v="8271811"/>
    <n v="104452113"/>
    <s v="55090_G_GEN1"/>
    <x v="1"/>
    <x v="0"/>
    <n v="118.4"/>
    <m/>
    <n v="118.72436099999901"/>
    <n v="0.32436099999900136"/>
    <m/>
  </r>
  <r>
    <x v="48"/>
    <s v="88181"/>
    <s v="Stimson Lumber Company - Plummer Operation"/>
    <n v="8271811"/>
    <n v="104452113"/>
    <s v="55090_G_GEN1"/>
    <x v="1"/>
    <x v="1"/>
    <n v="29.1"/>
    <m/>
    <n v="29.179716000000202"/>
    <n v="7.9716000000200182E-2"/>
    <m/>
  </r>
  <r>
    <x v="48"/>
    <s v="88604"/>
    <s v="Calpine-South Point Energy Center"/>
    <n v="8264011"/>
    <n v="17613"/>
    <s v="55177_G_A"/>
    <x v="0"/>
    <x v="0"/>
    <n v="3.6619999999999999"/>
    <n v="3.6623791505000001"/>
    <n v="3.6623795600000002"/>
    <n v="4.0950000013140198E-7"/>
    <m/>
  </r>
  <r>
    <x v="48"/>
    <s v="88604"/>
    <s v="Calpine-South Point Energy Center"/>
    <n v="8264011"/>
    <n v="17613"/>
    <s v="55177_G_A"/>
    <x v="0"/>
    <x v="1"/>
    <n v="0.23699999999999999"/>
    <n v="0.23660797119999999"/>
    <n v="0.23660799999999901"/>
    <n v="2.8799999024498035E-8"/>
    <m/>
  </r>
  <r>
    <x v="48"/>
    <s v="88604"/>
    <s v="Calpine-South Point Energy Center"/>
    <n v="8264011"/>
    <n v="17713"/>
    <s v="55177_G_B"/>
    <x v="0"/>
    <x v="0"/>
    <n v="0"/>
    <m/>
    <m/>
    <n v="0"/>
    <m/>
  </r>
  <r>
    <x v="48"/>
    <s v="88687"/>
    <s v="Bonanza"/>
    <n v="6281811"/>
    <n v="15501913"/>
    <s v="7790_B_1-1"/>
    <x v="0"/>
    <x v="0"/>
    <n v="5574.3440000000001"/>
    <n v="5574.3384999999998"/>
    <n v="5574.3446585109996"/>
    <n v="6.1585109997395193E-3"/>
    <m/>
  </r>
  <r>
    <x v="48"/>
    <s v="88687"/>
    <s v="Bonanza"/>
    <n v="6281811"/>
    <n v="15501913"/>
    <s v="7790_B_1-1"/>
    <x v="0"/>
    <x v="1"/>
    <n v="1305.028"/>
    <n v="1305.0286249999999"/>
    <n v="1305.028526001"/>
    <n v="-9.8998999874311266E-5"/>
    <m/>
  </r>
  <r>
    <x v="48"/>
    <s v="88780"/>
    <s v="Four Corners Power Plant"/>
    <n v="7197711"/>
    <n v="79765113"/>
    <s v="2442_B_5"/>
    <x v="0"/>
    <x v="0"/>
    <n v="8137.0559999999896"/>
    <n v="8137.0649999999996"/>
    <n v="8137.0555624999897"/>
    <n v="-9.4375000098807504E-3"/>
    <m/>
  </r>
  <r>
    <x v="48"/>
    <s v="88780"/>
    <s v="Four Corners Power Plant"/>
    <n v="7197711"/>
    <n v="79765113"/>
    <s v="2442_B_5"/>
    <x v="0"/>
    <x v="1"/>
    <n v="2013.3520000000001"/>
    <n v="2006.4136249999999"/>
    <n v="2006.4176428799999"/>
    <n v="4.0178799999921466E-3"/>
    <m/>
  </r>
  <r>
    <x v="48"/>
    <s v="88780"/>
    <s v="Four Corners Power Plant"/>
    <n v="7197711"/>
    <n v="79766013"/>
    <s v="2442_B_4"/>
    <x v="0"/>
    <x v="0"/>
    <n v="9216.4179999999997"/>
    <n v="9216.4210000000003"/>
    <n v="9216.4189690109997"/>
    <n v="-2.0309890005592024E-3"/>
    <m/>
  </r>
  <r>
    <x v="48"/>
    <s v="88780"/>
    <s v="Four Corners Power Plant"/>
    <n v="7197711"/>
    <n v="79766013"/>
    <s v="2442_B_4"/>
    <x v="0"/>
    <x v="1"/>
    <n v="2399.1840000000002"/>
    <n v="2383.85725"/>
    <n v="2383.8591999999999"/>
    <n v="1.9499999998515705E-3"/>
    <m/>
  </r>
  <r>
    <x v="48"/>
    <s v="88780"/>
    <s v="NAVAJO GENERATING STATION"/>
    <n v="13606211"/>
    <n v="79759513"/>
    <s v="4941_B_1"/>
    <x v="0"/>
    <x v="0"/>
    <n v="4225.0780000000004"/>
    <n v="4225.067"/>
    <n v="4225.0785931099899"/>
    <n v="1.1593109989917139E-2"/>
    <m/>
  </r>
  <r>
    <x v="48"/>
    <s v="88780"/>
    <s v="NAVAJO GENERATING STATION"/>
    <n v="13606211"/>
    <n v="79759513"/>
    <s v="4941_B_1"/>
    <x v="0"/>
    <x v="1"/>
    <n v="1401.0129999999999"/>
    <n v="1401.0094999999999"/>
    <n v="1401.0128324099901"/>
    <n v="3.3324099902074522E-3"/>
    <m/>
  </r>
  <r>
    <x v="48"/>
    <s v="88780"/>
    <s v="NAVAJO GENERATING STATION"/>
    <n v="13606211"/>
    <n v="79759613"/>
    <s v="4941_B_3"/>
    <x v="0"/>
    <x v="0"/>
    <n v="3965.3919999999998"/>
    <n v="3965.3874999999998"/>
    <n v="3965.3916614999998"/>
    <n v="4.161500000009255E-3"/>
    <m/>
  </r>
  <r>
    <x v="48"/>
    <s v="88780"/>
    <s v="NAVAJO GENERATING STATION"/>
    <n v="13606211"/>
    <n v="79759613"/>
    <s v="4941_B_3"/>
    <x v="0"/>
    <x v="1"/>
    <n v="1138.8009999999999"/>
    <n v="1138.3473750000001"/>
    <n v="1138.3488978099999"/>
    <n v="1.5228099998694233E-3"/>
    <m/>
  </r>
  <r>
    <x v="48"/>
    <s v="88780"/>
    <s v="NAVAJO GENERATING STATION"/>
    <n v="13606211"/>
    <n v="79759713"/>
    <s v="4941_B_2"/>
    <x v="0"/>
    <x v="0"/>
    <n v="3816.7809999999999"/>
    <n v="3816.7835"/>
    <n v="3816.78132350019"/>
    <n v="-2.1764998100479716E-3"/>
    <m/>
  </r>
  <r>
    <x v="48"/>
    <s v="88780"/>
    <s v="NAVAJO GENERATING STATION"/>
    <n v="13606211"/>
    <n v="79759713"/>
    <s v="4941_B_2"/>
    <x v="0"/>
    <x v="1"/>
    <n v="1045.5329999999999"/>
    <n v="1045.5329999999999"/>
    <n v="1045.5326661199899"/>
    <n v="-3.3388000997547351E-4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le2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4:E54" firstHeaderRow="0" firstDataRow="1" firstDataCol="1" rowPageCount="2" colPageCount="1"/>
  <pivotFields count="13">
    <pivotField axis="axisRow" showAll="0">
      <items count="50">
        <item x="0"/>
        <item x="2"/>
        <item x="1"/>
        <item x="3"/>
        <item x="4"/>
        <item x="5"/>
        <item x="6"/>
        <item x="7"/>
        <item x="8"/>
        <item x="12"/>
        <item x="9"/>
        <item x="10"/>
        <item x="11"/>
        <item x="13"/>
        <item x="14"/>
        <item x="15"/>
        <item x="18"/>
        <item x="17"/>
        <item x="16"/>
        <item x="19"/>
        <item x="20"/>
        <item x="22"/>
        <item x="21"/>
        <item x="23"/>
        <item x="30"/>
        <item x="31"/>
        <item x="24"/>
        <item x="26"/>
        <item x="27"/>
        <item x="28"/>
        <item x="25"/>
        <item x="29"/>
        <item x="32"/>
        <item x="33"/>
        <item x="34"/>
        <item x="35"/>
        <item x="36"/>
        <item x="37"/>
        <item x="38"/>
        <item x="48"/>
        <item x="39"/>
        <item x="40"/>
        <item x="41"/>
        <item x="43"/>
        <item x="42"/>
        <item x="44"/>
        <item x="46"/>
        <item x="45"/>
        <item x="47"/>
        <item t="default"/>
      </items>
    </pivotField>
    <pivotField showAll="0"/>
    <pivotField showAll="0"/>
    <pivotField showAll="0"/>
    <pivotField showAll="0"/>
    <pivotField showAll="0"/>
    <pivotField axis="axisPage" showAll="0">
      <items count="3">
        <item x="1"/>
        <item x="0"/>
        <item t="default"/>
      </items>
    </pivotField>
    <pivotField axis="axisPage" showAll="0">
      <items count="3">
        <item x="0"/>
        <item x="1"/>
        <item t="default"/>
      </items>
    </pivotField>
    <pivotField dataField="1" numFmtId="3" showAll="0"/>
    <pivotField dataField="1" showAll="0"/>
    <pivotField dataField="1" showAll="0"/>
    <pivotField dataField="1" numFmtId="3" showAll="0"/>
    <pivotField showAll="0"/>
  </pivotFields>
  <rowFields count="1">
    <field x="0"/>
  </rowFields>
  <rowItems count="5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6" hier="-1"/>
    <pageField fld="7" item="0" hier="-1"/>
  </pageFields>
  <dataFields count="4">
    <dataField name="Sum of FF10 tpy" fld="8" baseField="0" baseItem="0" numFmtId="3"/>
    <dataField name="Sum of CEMS tpy" fld="9" baseField="0" baseItem="0" numFmtId="3"/>
    <dataField name="Sum of SMOKE tpy" fld="10" baseField="0" baseItem="0" numFmtId="3"/>
    <dataField name="Sum of SMOKE - Inventory tpy" fld="11" baseField="0" baseItem="0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tegu_2016fh_pre_post" connectionId="1" xr16:uid="{00000000-0016-0000-0000-000000000000}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M10514"/>
  <sheetViews>
    <sheetView tabSelected="1" workbookViewId="0">
      <pane ySplit="1" topLeftCell="A2" activePane="bottomLeft" state="frozen"/>
      <selection pane="bottomLeft" activeCell="J1994" sqref="J1994"/>
    </sheetView>
  </sheetViews>
  <sheetFormatPr defaultRowHeight="15" x14ac:dyDescent="0.25"/>
  <cols>
    <col min="1" max="1" width="6.5703125" bestFit="1" customWidth="1"/>
    <col min="2" max="2" width="9.7109375" bestFit="1" customWidth="1"/>
    <col min="3" max="3" width="33.85546875" customWidth="1"/>
    <col min="4" max="4" width="9.7109375" bestFit="1" customWidth="1"/>
    <col min="5" max="5" width="10" bestFit="1" customWidth="1"/>
    <col min="6" max="6" width="16.42578125" bestFit="1" customWidth="1"/>
    <col min="7" max="7" width="8.28515625" bestFit="1" customWidth="1"/>
    <col min="8" max="8" width="5" bestFit="1" customWidth="1"/>
    <col min="9" max="9" width="12.140625" style="2" bestFit="1" customWidth="1"/>
    <col min="10" max="10" width="12" style="2" bestFit="1" customWidth="1"/>
    <col min="11" max="11" width="12.140625" style="2" bestFit="1" customWidth="1"/>
    <col min="12" max="12" width="22.85546875" customWidth="1"/>
  </cols>
  <sheetData>
    <row r="1" spans="1:13" x14ac:dyDescent="0.25">
      <c r="A1" s="3" t="s">
        <v>8188</v>
      </c>
      <c r="B1" s="4" t="s">
        <v>8175</v>
      </c>
      <c r="C1" s="3" t="s">
        <v>8176</v>
      </c>
      <c r="D1" s="3" t="s">
        <v>8177</v>
      </c>
      <c r="E1" s="3" t="s">
        <v>8178</v>
      </c>
      <c r="F1" s="3" t="s">
        <v>8179</v>
      </c>
      <c r="G1" s="3" t="s">
        <v>8180</v>
      </c>
      <c r="H1" s="3" t="s">
        <v>8181</v>
      </c>
      <c r="I1" s="5" t="s">
        <v>8182</v>
      </c>
      <c r="J1" s="5" t="s">
        <v>8184</v>
      </c>
      <c r="K1" s="5" t="s">
        <v>8183</v>
      </c>
      <c r="L1" s="5" t="s">
        <v>8187</v>
      </c>
      <c r="M1" s="5" t="s">
        <v>8185</v>
      </c>
    </row>
    <row r="2" spans="1:13" hidden="1" x14ac:dyDescent="0.25">
      <c r="A2" t="s">
        <v>5</v>
      </c>
      <c r="B2" s="1" t="s">
        <v>0</v>
      </c>
      <c r="C2" t="s">
        <v>1</v>
      </c>
      <c r="D2">
        <v>10583111</v>
      </c>
      <c r="E2">
        <v>52263713</v>
      </c>
      <c r="F2" t="s">
        <v>2</v>
      </c>
      <c r="G2" t="s">
        <v>3</v>
      </c>
      <c r="H2" t="s">
        <v>4</v>
      </c>
      <c r="I2" s="2">
        <v>59</v>
      </c>
      <c r="J2" s="2">
        <v>58.822425799999998</v>
      </c>
      <c r="K2" s="2">
        <v>58.822413609999899</v>
      </c>
      <c r="L2" s="2">
        <f>IF(ISBLANK(J2),K2-I2,K2-J2)</f>
        <v>-1.2190000099110421E-5</v>
      </c>
    </row>
    <row r="3" spans="1:13" hidden="1" x14ac:dyDescent="0.25">
      <c r="A3" t="s">
        <v>5</v>
      </c>
      <c r="B3" s="1" t="s">
        <v>0</v>
      </c>
      <c r="C3" t="s">
        <v>1</v>
      </c>
      <c r="D3">
        <v>10583111</v>
      </c>
      <c r="E3">
        <v>52263713</v>
      </c>
      <c r="F3" t="s">
        <v>2</v>
      </c>
      <c r="G3" t="s">
        <v>3</v>
      </c>
      <c r="H3" t="s">
        <v>6</v>
      </c>
      <c r="I3" s="2">
        <v>3</v>
      </c>
      <c r="J3" s="2">
        <v>3.320595215</v>
      </c>
      <c r="K3" s="2">
        <v>3.320597555</v>
      </c>
      <c r="L3" s="2">
        <f t="shared" ref="L3:L66" si="0">IF(ISBLANK(J3),K3-I3,K3-J3)</f>
        <v>2.3399999999895726E-6</v>
      </c>
    </row>
    <row r="4" spans="1:13" hidden="1" x14ac:dyDescent="0.25">
      <c r="A4" t="s">
        <v>5</v>
      </c>
      <c r="B4" s="1" t="s">
        <v>0</v>
      </c>
      <c r="C4" t="s">
        <v>1</v>
      </c>
      <c r="D4">
        <v>10583111</v>
      </c>
      <c r="E4">
        <v>52263813</v>
      </c>
      <c r="F4" t="s">
        <v>7</v>
      </c>
      <c r="G4" t="s">
        <v>3</v>
      </c>
      <c r="H4" t="s">
        <v>4</v>
      </c>
      <c r="I4" s="2">
        <v>55</v>
      </c>
      <c r="J4" s="2">
        <v>55.066621099999999</v>
      </c>
      <c r="K4" s="2">
        <v>55.066875690000003</v>
      </c>
      <c r="L4" s="2">
        <f t="shared" si="0"/>
        <v>2.5459000000438436E-4</v>
      </c>
    </row>
    <row r="5" spans="1:13" hidden="1" x14ac:dyDescent="0.25">
      <c r="A5" t="s">
        <v>5</v>
      </c>
      <c r="B5" s="1" t="s">
        <v>0</v>
      </c>
      <c r="C5" t="s">
        <v>1</v>
      </c>
      <c r="D5">
        <v>10583111</v>
      </c>
      <c r="E5">
        <v>52263813</v>
      </c>
      <c r="F5" t="s">
        <v>7</v>
      </c>
      <c r="G5" t="s">
        <v>3</v>
      </c>
      <c r="H5" t="s">
        <v>6</v>
      </c>
      <c r="I5" s="2">
        <v>3</v>
      </c>
      <c r="J5" s="2">
        <v>3.30028466799999</v>
      </c>
      <c r="K5" s="2">
        <v>3.300282052</v>
      </c>
      <c r="L5" s="2">
        <f t="shared" si="0"/>
        <v>-2.6159999899633135E-6</v>
      </c>
    </row>
    <row r="6" spans="1:13" hidden="1" x14ac:dyDescent="0.25">
      <c r="A6" t="s">
        <v>5</v>
      </c>
      <c r="B6" s="1" t="s">
        <v>0</v>
      </c>
      <c r="C6" t="s">
        <v>1</v>
      </c>
      <c r="D6">
        <v>10583111</v>
      </c>
      <c r="E6">
        <v>52263913</v>
      </c>
      <c r="F6" t="s">
        <v>8</v>
      </c>
      <c r="G6" t="s">
        <v>3</v>
      </c>
      <c r="H6" t="s">
        <v>4</v>
      </c>
      <c r="I6" s="2">
        <v>52</v>
      </c>
      <c r="J6" s="2">
        <v>52.321082049999902</v>
      </c>
      <c r="K6" s="2">
        <v>52.321438729999898</v>
      </c>
      <c r="L6" s="2">
        <f t="shared" si="0"/>
        <v>3.5667999999589028E-4</v>
      </c>
    </row>
    <row r="7" spans="1:13" hidden="1" x14ac:dyDescent="0.25">
      <c r="A7" t="s">
        <v>5</v>
      </c>
      <c r="B7" s="1" t="s">
        <v>0</v>
      </c>
      <c r="C7" t="s">
        <v>1</v>
      </c>
      <c r="D7">
        <v>10583111</v>
      </c>
      <c r="E7">
        <v>52263913</v>
      </c>
      <c r="F7" t="s">
        <v>8</v>
      </c>
      <c r="G7" t="s">
        <v>3</v>
      </c>
      <c r="H7" t="s">
        <v>6</v>
      </c>
      <c r="I7" s="2">
        <v>3</v>
      </c>
      <c r="J7" s="2">
        <v>3.0710686034999899</v>
      </c>
      <c r="K7" s="2">
        <v>3.0710605440109999</v>
      </c>
      <c r="L7" s="2">
        <f t="shared" si="0"/>
        <v>-8.0594889899643363E-6</v>
      </c>
    </row>
    <row r="8" spans="1:13" hidden="1" x14ac:dyDescent="0.25">
      <c r="A8" t="s">
        <v>5</v>
      </c>
      <c r="B8" s="1" t="s">
        <v>0</v>
      </c>
      <c r="C8" t="s">
        <v>1</v>
      </c>
      <c r="D8">
        <v>10583111</v>
      </c>
      <c r="E8">
        <v>52264013</v>
      </c>
      <c r="F8" t="s">
        <v>9</v>
      </c>
      <c r="G8" t="s">
        <v>3</v>
      </c>
      <c r="H8" t="s">
        <v>4</v>
      </c>
      <c r="I8" s="2">
        <v>50</v>
      </c>
      <c r="J8" s="2">
        <v>49.510449219999998</v>
      </c>
      <c r="K8" s="2">
        <v>49.510662399999902</v>
      </c>
      <c r="L8" s="2">
        <f t="shared" si="0"/>
        <v>2.1317999990344561E-4</v>
      </c>
    </row>
    <row r="9" spans="1:13" hidden="1" x14ac:dyDescent="0.25">
      <c r="A9" t="s">
        <v>5</v>
      </c>
      <c r="B9" s="1" t="s">
        <v>0</v>
      </c>
      <c r="C9" t="s">
        <v>1</v>
      </c>
      <c r="D9">
        <v>10583111</v>
      </c>
      <c r="E9">
        <v>52264013</v>
      </c>
      <c r="F9" t="s">
        <v>9</v>
      </c>
      <c r="G9" t="s">
        <v>3</v>
      </c>
      <c r="H9" t="s">
        <v>6</v>
      </c>
      <c r="I9" s="2">
        <v>3</v>
      </c>
      <c r="J9" s="2">
        <v>3.0055190429999898</v>
      </c>
      <c r="K9" s="2">
        <v>3.0055155410001002</v>
      </c>
      <c r="L9" s="2">
        <f t="shared" si="0"/>
        <v>-3.5019998896324012E-6</v>
      </c>
    </row>
    <row r="10" spans="1:13" hidden="1" x14ac:dyDescent="0.25">
      <c r="A10" t="s">
        <v>5</v>
      </c>
      <c r="B10" s="1" t="s">
        <v>0</v>
      </c>
      <c r="C10" t="s">
        <v>10</v>
      </c>
      <c r="D10">
        <v>10708711</v>
      </c>
      <c r="E10">
        <v>58649613</v>
      </c>
      <c r="F10" t="s">
        <v>11</v>
      </c>
      <c r="G10" t="s">
        <v>3</v>
      </c>
      <c r="H10" t="s">
        <v>4</v>
      </c>
      <c r="I10" s="2">
        <v>60.5</v>
      </c>
      <c r="J10" s="2">
        <v>60.420210949999998</v>
      </c>
      <c r="K10" s="2">
        <v>60.420115610000003</v>
      </c>
      <c r="L10" s="2">
        <f t="shared" si="0"/>
        <v>-9.5339999994337177E-5</v>
      </c>
    </row>
    <row r="11" spans="1:13" hidden="1" x14ac:dyDescent="0.25">
      <c r="A11" t="s">
        <v>5</v>
      </c>
      <c r="B11" s="1" t="s">
        <v>0</v>
      </c>
      <c r="C11" t="s">
        <v>10</v>
      </c>
      <c r="D11">
        <v>10708711</v>
      </c>
      <c r="E11">
        <v>58649613</v>
      </c>
      <c r="F11" t="s">
        <v>11</v>
      </c>
      <c r="G11" t="s">
        <v>3</v>
      </c>
      <c r="H11" t="s">
        <v>6</v>
      </c>
      <c r="I11" s="2">
        <v>4</v>
      </c>
      <c r="J11" s="2">
        <v>4.016534912</v>
      </c>
      <c r="K11" s="2">
        <v>4.0165335109999996</v>
      </c>
      <c r="L11" s="2">
        <f t="shared" si="0"/>
        <v>-1.4010000004560652E-6</v>
      </c>
    </row>
    <row r="12" spans="1:13" hidden="1" x14ac:dyDescent="0.25">
      <c r="A12" t="s">
        <v>5</v>
      </c>
      <c r="B12" s="1" t="s">
        <v>0</v>
      </c>
      <c r="C12" t="s">
        <v>10</v>
      </c>
      <c r="D12">
        <v>10708711</v>
      </c>
      <c r="E12">
        <v>58649713</v>
      </c>
      <c r="F12" t="s">
        <v>12</v>
      </c>
      <c r="G12" t="s">
        <v>3</v>
      </c>
      <c r="H12" t="s">
        <v>4</v>
      </c>
      <c r="I12" s="2">
        <v>62.3</v>
      </c>
      <c r="J12" s="2">
        <v>62.274035150000003</v>
      </c>
      <c r="K12" s="2">
        <v>62.274158559999996</v>
      </c>
      <c r="L12" s="2">
        <f t="shared" si="0"/>
        <v>1.2340999999338464E-4</v>
      </c>
    </row>
    <row r="13" spans="1:13" hidden="1" x14ac:dyDescent="0.25">
      <c r="A13" t="s">
        <v>5</v>
      </c>
      <c r="B13" s="1" t="s">
        <v>0</v>
      </c>
      <c r="C13" t="s">
        <v>10</v>
      </c>
      <c r="D13">
        <v>10708711</v>
      </c>
      <c r="E13">
        <v>58649713</v>
      </c>
      <c r="F13" t="s">
        <v>12</v>
      </c>
      <c r="G13" t="s">
        <v>3</v>
      </c>
      <c r="H13" t="s">
        <v>6</v>
      </c>
      <c r="I13" s="2">
        <v>4.2</v>
      </c>
      <c r="J13" s="2">
        <v>4.2271748044999997</v>
      </c>
      <c r="K13" s="2">
        <v>4.2271595180099997</v>
      </c>
      <c r="L13" s="2">
        <f t="shared" si="0"/>
        <v>-1.5286490000043784E-5</v>
      </c>
    </row>
    <row r="14" spans="1:13" hidden="1" x14ac:dyDescent="0.25">
      <c r="A14" t="s">
        <v>5</v>
      </c>
      <c r="B14" s="1" t="s">
        <v>0</v>
      </c>
      <c r="C14" t="s">
        <v>10</v>
      </c>
      <c r="D14">
        <v>10708711</v>
      </c>
      <c r="E14">
        <v>58649813</v>
      </c>
      <c r="F14" t="s">
        <v>13</v>
      </c>
      <c r="G14" t="s">
        <v>3</v>
      </c>
      <c r="H14" t="s">
        <v>4</v>
      </c>
      <c r="I14" s="2">
        <v>58.1</v>
      </c>
      <c r="J14" s="2">
        <v>58.065652349999901</v>
      </c>
      <c r="K14" s="2">
        <v>58.065886220000003</v>
      </c>
      <c r="L14" s="2">
        <f t="shared" si="0"/>
        <v>2.3387000010188785E-4</v>
      </c>
    </row>
    <row r="15" spans="1:13" hidden="1" x14ac:dyDescent="0.25">
      <c r="A15" t="s">
        <v>5</v>
      </c>
      <c r="B15" s="1" t="s">
        <v>0</v>
      </c>
      <c r="C15" t="s">
        <v>10</v>
      </c>
      <c r="D15">
        <v>10708711</v>
      </c>
      <c r="E15">
        <v>58649813</v>
      </c>
      <c r="F15" t="s">
        <v>13</v>
      </c>
      <c r="G15" t="s">
        <v>3</v>
      </c>
      <c r="H15" t="s">
        <v>6</v>
      </c>
      <c r="I15" s="2">
        <v>4</v>
      </c>
      <c r="J15" s="2">
        <v>3.9436818850000002</v>
      </c>
      <c r="K15" s="2">
        <v>3.943668524</v>
      </c>
      <c r="L15" s="2">
        <f t="shared" si="0"/>
        <v>-1.3361000000156054E-5</v>
      </c>
    </row>
    <row r="16" spans="1:13" hidden="1" x14ac:dyDescent="0.25">
      <c r="A16" t="s">
        <v>5</v>
      </c>
      <c r="B16" s="1" t="s">
        <v>0</v>
      </c>
      <c r="C16" t="s">
        <v>14</v>
      </c>
      <c r="D16">
        <v>560011</v>
      </c>
      <c r="E16">
        <v>48133813</v>
      </c>
      <c r="F16" t="s">
        <v>15</v>
      </c>
      <c r="G16" t="s">
        <v>3</v>
      </c>
      <c r="H16" t="s">
        <v>4</v>
      </c>
      <c r="I16" s="2">
        <v>30</v>
      </c>
      <c r="J16" s="2">
        <v>29.07323633</v>
      </c>
      <c r="K16" s="2">
        <v>29.073139429999902</v>
      </c>
      <c r="L16" s="2">
        <f t="shared" si="0"/>
        <v>-9.690000009854316E-5</v>
      </c>
    </row>
    <row r="17" spans="1:12" hidden="1" x14ac:dyDescent="0.25">
      <c r="A17" t="s">
        <v>5</v>
      </c>
      <c r="B17" s="1" t="s">
        <v>0</v>
      </c>
      <c r="C17" t="s">
        <v>14</v>
      </c>
      <c r="D17">
        <v>560011</v>
      </c>
      <c r="E17">
        <v>48133813</v>
      </c>
      <c r="F17" t="s">
        <v>15</v>
      </c>
      <c r="G17" t="s">
        <v>3</v>
      </c>
      <c r="H17" t="s">
        <v>6</v>
      </c>
      <c r="I17" s="2">
        <v>2</v>
      </c>
      <c r="J17" s="2">
        <v>2.1462753905</v>
      </c>
      <c r="K17" s="2">
        <v>2.1462705280010002</v>
      </c>
      <c r="L17" s="2">
        <f t="shared" si="0"/>
        <v>-4.8624989998913293E-6</v>
      </c>
    </row>
    <row r="18" spans="1:12" hidden="1" x14ac:dyDescent="0.25">
      <c r="A18" t="s">
        <v>5</v>
      </c>
      <c r="B18" s="1" t="s">
        <v>0</v>
      </c>
      <c r="C18" t="s">
        <v>14</v>
      </c>
      <c r="D18">
        <v>560011</v>
      </c>
      <c r="E18">
        <v>48133913</v>
      </c>
      <c r="F18" t="s">
        <v>16</v>
      </c>
      <c r="G18" t="s">
        <v>3</v>
      </c>
      <c r="H18" t="s">
        <v>4</v>
      </c>
      <c r="I18" s="2">
        <v>28.2</v>
      </c>
      <c r="J18" s="2">
        <v>28.152597655000001</v>
      </c>
      <c r="K18" s="2">
        <v>28.152651899999899</v>
      </c>
      <c r="L18" s="2">
        <f t="shared" si="0"/>
        <v>5.4244999898145352E-5</v>
      </c>
    </row>
    <row r="19" spans="1:12" hidden="1" x14ac:dyDescent="0.25">
      <c r="A19" t="s">
        <v>5</v>
      </c>
      <c r="B19" s="1" t="s">
        <v>0</v>
      </c>
      <c r="C19" t="s">
        <v>14</v>
      </c>
      <c r="D19">
        <v>560011</v>
      </c>
      <c r="E19">
        <v>48133913</v>
      </c>
      <c r="F19" t="s">
        <v>16</v>
      </c>
      <c r="G19" t="s">
        <v>3</v>
      </c>
      <c r="H19" t="s">
        <v>6</v>
      </c>
      <c r="I19" s="2">
        <v>1.9</v>
      </c>
      <c r="J19" s="2">
        <v>1.9612537839999999</v>
      </c>
      <c r="K19" s="2">
        <v>1.9612580259999901</v>
      </c>
      <c r="L19" s="2">
        <f t="shared" si="0"/>
        <v>4.2419999901621708E-6</v>
      </c>
    </row>
    <row r="20" spans="1:12" hidden="1" x14ac:dyDescent="0.25">
      <c r="A20" t="s">
        <v>5</v>
      </c>
      <c r="B20" s="1" t="s">
        <v>0</v>
      </c>
      <c r="C20" t="s">
        <v>14</v>
      </c>
      <c r="D20">
        <v>560011</v>
      </c>
      <c r="E20">
        <v>48134013</v>
      </c>
      <c r="F20" t="s">
        <v>17</v>
      </c>
      <c r="G20" t="s">
        <v>3</v>
      </c>
      <c r="H20" t="s">
        <v>4</v>
      </c>
      <c r="I20" s="2">
        <v>30.1</v>
      </c>
      <c r="J20" s="2">
        <v>28.963429689999899</v>
      </c>
      <c r="K20" s="2">
        <v>28.963464449999901</v>
      </c>
      <c r="L20" s="2">
        <f t="shared" si="0"/>
        <v>3.476000000190993E-5</v>
      </c>
    </row>
    <row r="21" spans="1:12" hidden="1" x14ac:dyDescent="0.25">
      <c r="A21" t="s">
        <v>5</v>
      </c>
      <c r="B21" s="1" t="s">
        <v>0</v>
      </c>
      <c r="C21" t="s">
        <v>14</v>
      </c>
      <c r="D21">
        <v>560011</v>
      </c>
      <c r="E21">
        <v>48134013</v>
      </c>
      <c r="F21" t="s">
        <v>17</v>
      </c>
      <c r="G21" t="s">
        <v>3</v>
      </c>
      <c r="H21" t="s">
        <v>6</v>
      </c>
      <c r="I21" s="2">
        <v>2.2000000000000002</v>
      </c>
      <c r="J21" s="2">
        <v>2.1695161134999998</v>
      </c>
      <c r="K21" s="2">
        <v>2.1695145070000001</v>
      </c>
      <c r="L21" s="2">
        <f t="shared" si="0"/>
        <v>-1.6064999996956431E-6</v>
      </c>
    </row>
    <row r="22" spans="1:12" hidden="1" x14ac:dyDescent="0.25">
      <c r="A22" t="s">
        <v>5</v>
      </c>
      <c r="B22" s="1" t="s">
        <v>18</v>
      </c>
      <c r="C22" t="s">
        <v>19</v>
      </c>
      <c r="D22">
        <v>10569911</v>
      </c>
      <c r="E22">
        <v>52269913</v>
      </c>
      <c r="F22" t="s">
        <v>20</v>
      </c>
      <c r="G22" t="s">
        <v>3</v>
      </c>
      <c r="H22" t="s">
        <v>4</v>
      </c>
      <c r="I22" s="2">
        <v>13.3</v>
      </c>
      <c r="J22" s="2">
        <v>13.252040040000001</v>
      </c>
      <c r="K22" s="2">
        <v>13.2520370199999</v>
      </c>
      <c r="L22" s="2">
        <f t="shared" si="0"/>
        <v>-3.0200001006619459E-6</v>
      </c>
    </row>
    <row r="23" spans="1:12" hidden="1" x14ac:dyDescent="0.25">
      <c r="A23" t="s">
        <v>5</v>
      </c>
      <c r="B23" s="1" t="s">
        <v>18</v>
      </c>
      <c r="C23" t="s">
        <v>19</v>
      </c>
      <c r="D23">
        <v>10569911</v>
      </c>
      <c r="E23">
        <v>52269913</v>
      </c>
      <c r="F23" t="s">
        <v>20</v>
      </c>
      <c r="G23" t="s">
        <v>3</v>
      </c>
      <c r="H23" t="s">
        <v>6</v>
      </c>
      <c r="I23" s="2">
        <v>0.2</v>
      </c>
      <c r="J23" s="2">
        <v>0.26991561889999999</v>
      </c>
      <c r="K23" s="2">
        <v>0.26991551399999902</v>
      </c>
      <c r="L23" s="2">
        <f t="shared" si="0"/>
        <v>-1.049000009634149E-7</v>
      </c>
    </row>
    <row r="24" spans="1:12" hidden="1" x14ac:dyDescent="0.25">
      <c r="A24" t="s">
        <v>5</v>
      </c>
      <c r="B24" s="1" t="s">
        <v>18</v>
      </c>
      <c r="C24" t="s">
        <v>19</v>
      </c>
      <c r="D24">
        <v>10569911</v>
      </c>
      <c r="E24">
        <v>52270013</v>
      </c>
      <c r="F24" t="s">
        <v>21</v>
      </c>
      <c r="G24" t="s">
        <v>3</v>
      </c>
      <c r="H24" t="s">
        <v>4</v>
      </c>
      <c r="I24" s="2">
        <v>5.4</v>
      </c>
      <c r="J24" s="2">
        <v>5.3898945299999896</v>
      </c>
      <c r="K24" s="2">
        <v>5.3898945200000004</v>
      </c>
      <c r="L24" s="2">
        <f t="shared" si="0"/>
        <v>-9.9999892810842539E-9</v>
      </c>
    </row>
    <row r="25" spans="1:12" hidden="1" x14ac:dyDescent="0.25">
      <c r="A25" t="s">
        <v>5</v>
      </c>
      <c r="B25" s="1" t="s">
        <v>18</v>
      </c>
      <c r="C25" t="s">
        <v>19</v>
      </c>
      <c r="D25">
        <v>10569911</v>
      </c>
      <c r="E25">
        <v>52270013</v>
      </c>
      <c r="F25" t="s">
        <v>21</v>
      </c>
      <c r="G25" t="s">
        <v>3</v>
      </c>
      <c r="H25" t="s">
        <v>6</v>
      </c>
      <c r="I25" s="2">
        <v>0.1</v>
      </c>
      <c r="J25" s="2">
        <v>0.11103096010000001</v>
      </c>
      <c r="K25" s="2">
        <v>0.1110310051</v>
      </c>
      <c r="L25" s="2">
        <f t="shared" si="0"/>
        <v>4.4999999990191775E-8</v>
      </c>
    </row>
    <row r="26" spans="1:12" hidden="1" x14ac:dyDescent="0.25">
      <c r="A26" t="s">
        <v>5</v>
      </c>
      <c r="B26" s="1" t="s">
        <v>18</v>
      </c>
      <c r="C26" t="s">
        <v>19</v>
      </c>
      <c r="D26">
        <v>10569911</v>
      </c>
      <c r="E26">
        <v>52270113</v>
      </c>
      <c r="F26" t="s">
        <v>22</v>
      </c>
      <c r="G26" t="s">
        <v>3</v>
      </c>
      <c r="H26" t="s">
        <v>4</v>
      </c>
      <c r="I26" s="2">
        <v>8</v>
      </c>
      <c r="J26" s="2">
        <v>7.9818383800000001</v>
      </c>
      <c r="K26" s="2">
        <v>7.9818395000000004</v>
      </c>
      <c r="L26" s="2">
        <f t="shared" si="0"/>
        <v>1.1200000002986599E-6</v>
      </c>
    </row>
    <row r="27" spans="1:12" hidden="1" x14ac:dyDescent="0.25">
      <c r="A27" t="s">
        <v>5</v>
      </c>
      <c r="B27" s="1" t="s">
        <v>18</v>
      </c>
      <c r="C27" t="s">
        <v>19</v>
      </c>
      <c r="D27">
        <v>10569911</v>
      </c>
      <c r="E27">
        <v>52270113</v>
      </c>
      <c r="F27" t="s">
        <v>22</v>
      </c>
      <c r="G27" t="s">
        <v>3</v>
      </c>
      <c r="H27" t="s">
        <v>6</v>
      </c>
      <c r="I27" s="2">
        <v>0.1</v>
      </c>
      <c r="J27" s="2">
        <v>0.16861337279999999</v>
      </c>
      <c r="K27" s="2">
        <v>0.16861350520000001</v>
      </c>
      <c r="L27" s="2">
        <f t="shared" si="0"/>
        <v>1.3240000001912833E-7</v>
      </c>
    </row>
    <row r="28" spans="1:12" hidden="1" x14ac:dyDescent="0.25">
      <c r="A28" t="s">
        <v>5</v>
      </c>
      <c r="B28" s="1" t="s">
        <v>18</v>
      </c>
      <c r="C28" t="s">
        <v>19</v>
      </c>
      <c r="D28">
        <v>10569911</v>
      </c>
      <c r="E28">
        <v>52270213</v>
      </c>
      <c r="F28" t="s">
        <v>23</v>
      </c>
      <c r="G28" t="s">
        <v>3</v>
      </c>
      <c r="H28" t="s">
        <v>4</v>
      </c>
      <c r="I28" s="2">
        <v>14.2</v>
      </c>
      <c r="J28" s="2">
        <v>14.12349414</v>
      </c>
      <c r="K28" s="2">
        <v>14.123488640009899</v>
      </c>
      <c r="L28" s="2">
        <f t="shared" si="0"/>
        <v>-5.4999901006880236E-6</v>
      </c>
    </row>
    <row r="29" spans="1:12" hidden="1" x14ac:dyDescent="0.25">
      <c r="A29" t="s">
        <v>5</v>
      </c>
      <c r="B29" s="1" t="s">
        <v>18</v>
      </c>
      <c r="C29" t="s">
        <v>19</v>
      </c>
      <c r="D29">
        <v>10569911</v>
      </c>
      <c r="E29">
        <v>52270213</v>
      </c>
      <c r="F29" t="s">
        <v>23</v>
      </c>
      <c r="G29" t="s">
        <v>3</v>
      </c>
      <c r="H29" t="s">
        <v>6</v>
      </c>
      <c r="I29" s="2">
        <v>0.3</v>
      </c>
      <c r="J29" s="2">
        <v>0.31855444334999999</v>
      </c>
      <c r="K29" s="2">
        <v>0.31855401709999898</v>
      </c>
      <c r="L29" s="2">
        <f t="shared" si="0"/>
        <v>-4.2625000101770283E-7</v>
      </c>
    </row>
    <row r="30" spans="1:12" hidden="1" x14ac:dyDescent="0.25">
      <c r="A30" t="s">
        <v>5</v>
      </c>
      <c r="B30" s="1" t="s">
        <v>24</v>
      </c>
      <c r="C30" t="s">
        <v>25</v>
      </c>
      <c r="D30">
        <v>7212811</v>
      </c>
      <c r="E30">
        <v>10817213</v>
      </c>
      <c r="F30" t="s">
        <v>26</v>
      </c>
      <c r="G30" t="s">
        <v>3</v>
      </c>
      <c r="H30" t="s">
        <v>4</v>
      </c>
      <c r="I30" s="2">
        <v>1.67</v>
      </c>
      <c r="J30" s="2">
        <v>1.6643499755</v>
      </c>
      <c r="K30" s="2">
        <v>1.66435</v>
      </c>
      <c r="L30" s="2">
        <f t="shared" si="0"/>
        <v>2.4500000028737645E-8</v>
      </c>
    </row>
    <row r="31" spans="1:12" hidden="1" x14ac:dyDescent="0.25">
      <c r="A31" t="s">
        <v>5</v>
      </c>
      <c r="B31" s="1" t="s">
        <v>24</v>
      </c>
      <c r="C31" t="s">
        <v>25</v>
      </c>
      <c r="D31">
        <v>7212811</v>
      </c>
      <c r="E31">
        <v>10817213</v>
      </c>
      <c r="F31" t="s">
        <v>26</v>
      </c>
      <c r="G31" t="s">
        <v>3</v>
      </c>
      <c r="H31" t="s">
        <v>6</v>
      </c>
      <c r="I31" s="2">
        <v>1.91E-3</v>
      </c>
      <c r="J31" s="2">
        <v>0.76815002449999903</v>
      </c>
      <c r="K31" s="2">
        <v>0.76815001010999995</v>
      </c>
      <c r="L31" s="2">
        <f t="shared" si="0"/>
        <v>-1.4389999081210192E-8</v>
      </c>
    </row>
    <row r="32" spans="1:12" hidden="1" x14ac:dyDescent="0.25">
      <c r="A32" t="s">
        <v>5</v>
      </c>
      <c r="B32" s="1" t="s">
        <v>24</v>
      </c>
      <c r="C32" t="s">
        <v>25</v>
      </c>
      <c r="D32">
        <v>7212811</v>
      </c>
      <c r="E32">
        <v>10817313</v>
      </c>
      <c r="F32" t="s">
        <v>27</v>
      </c>
      <c r="G32" t="s">
        <v>3</v>
      </c>
      <c r="H32" t="s">
        <v>4</v>
      </c>
      <c r="I32" s="2">
        <v>310</v>
      </c>
      <c r="J32" s="2">
        <v>310.20781249999999</v>
      </c>
      <c r="K32" s="2">
        <v>310.20803999999998</v>
      </c>
      <c r="L32" s="2">
        <f t="shared" si="0"/>
        <v>2.274999999940519E-4</v>
      </c>
    </row>
    <row r="33" spans="1:12" hidden="1" x14ac:dyDescent="0.25">
      <c r="A33" t="s">
        <v>5</v>
      </c>
      <c r="B33" s="1" t="s">
        <v>24</v>
      </c>
      <c r="C33" t="s">
        <v>25</v>
      </c>
      <c r="D33">
        <v>7212811</v>
      </c>
      <c r="E33">
        <v>10817313</v>
      </c>
      <c r="F33" t="s">
        <v>27</v>
      </c>
      <c r="G33" t="s">
        <v>3</v>
      </c>
      <c r="H33" t="s">
        <v>6</v>
      </c>
      <c r="I33" s="2">
        <v>1083</v>
      </c>
      <c r="J33" s="2">
        <v>1083.0899999999999</v>
      </c>
      <c r="K33" s="2">
        <v>1083.089982</v>
      </c>
      <c r="L33" s="2">
        <f t="shared" si="0"/>
        <v>-1.7999999954554369E-5</v>
      </c>
    </row>
    <row r="34" spans="1:12" hidden="1" x14ac:dyDescent="0.25">
      <c r="A34" t="s">
        <v>5</v>
      </c>
      <c r="B34" s="1" t="s">
        <v>24</v>
      </c>
      <c r="C34" t="s">
        <v>25</v>
      </c>
      <c r="D34">
        <v>7212811</v>
      </c>
      <c r="E34">
        <v>10817413</v>
      </c>
      <c r="F34" t="s">
        <v>28</v>
      </c>
      <c r="G34" t="s">
        <v>3</v>
      </c>
      <c r="H34" t="s">
        <v>4</v>
      </c>
      <c r="I34" s="2">
        <v>1.6</v>
      </c>
      <c r="J34" s="2">
        <v>1.5961000974999999</v>
      </c>
      <c r="K34" s="2">
        <v>1.5961000000000001</v>
      </c>
      <c r="L34" s="2">
        <f t="shared" si="0"/>
        <v>-9.749999985153579E-8</v>
      </c>
    </row>
    <row r="35" spans="1:12" hidden="1" x14ac:dyDescent="0.25">
      <c r="A35" t="s">
        <v>5</v>
      </c>
      <c r="B35" s="1" t="s">
        <v>24</v>
      </c>
      <c r="C35" t="s">
        <v>25</v>
      </c>
      <c r="D35">
        <v>7212811</v>
      </c>
      <c r="E35">
        <v>10817413</v>
      </c>
      <c r="F35" t="s">
        <v>28</v>
      </c>
      <c r="G35" t="s">
        <v>3</v>
      </c>
      <c r="H35" t="s">
        <v>6</v>
      </c>
      <c r="I35" s="2">
        <v>1.9599999999999999E-3</v>
      </c>
      <c r="J35" s="2">
        <v>0.60995001199999999</v>
      </c>
      <c r="K35" s="2">
        <v>0.60994999999999999</v>
      </c>
      <c r="L35" s="2">
        <f t="shared" si="0"/>
        <v>-1.199999999368373E-8</v>
      </c>
    </row>
    <row r="36" spans="1:12" hidden="1" x14ac:dyDescent="0.25">
      <c r="A36" t="s">
        <v>5</v>
      </c>
      <c r="B36" s="1" t="s">
        <v>24</v>
      </c>
      <c r="C36" t="s">
        <v>25</v>
      </c>
      <c r="D36">
        <v>7212811</v>
      </c>
      <c r="E36">
        <v>10817513</v>
      </c>
      <c r="F36" t="s">
        <v>29</v>
      </c>
      <c r="G36" t="s">
        <v>3</v>
      </c>
      <c r="H36" t="s">
        <v>4</v>
      </c>
      <c r="I36" s="2">
        <v>3.32</v>
      </c>
      <c r="J36" s="2">
        <v>3.3184003904999999</v>
      </c>
      <c r="K36" s="2">
        <v>3.3184001099999998</v>
      </c>
      <c r="L36" s="2">
        <f t="shared" si="0"/>
        <v>-2.8050000011603515E-7</v>
      </c>
    </row>
    <row r="37" spans="1:12" hidden="1" x14ac:dyDescent="0.25">
      <c r="A37" t="s">
        <v>5</v>
      </c>
      <c r="B37" s="1" t="s">
        <v>24</v>
      </c>
      <c r="C37" t="s">
        <v>25</v>
      </c>
      <c r="D37">
        <v>7212811</v>
      </c>
      <c r="E37">
        <v>10817513</v>
      </c>
      <c r="F37" t="s">
        <v>29</v>
      </c>
      <c r="G37" t="s">
        <v>3</v>
      </c>
      <c r="H37" t="s">
        <v>6</v>
      </c>
      <c r="I37" s="2">
        <v>4.7299999999999998E-3</v>
      </c>
      <c r="J37" s="2">
        <v>0.60190014650000001</v>
      </c>
      <c r="K37" s="2">
        <v>0.60190000109999997</v>
      </c>
      <c r="L37" s="2">
        <f t="shared" si="0"/>
        <v>-1.4540000004004128E-7</v>
      </c>
    </row>
    <row r="38" spans="1:12" hidden="1" x14ac:dyDescent="0.25">
      <c r="A38" t="s">
        <v>5</v>
      </c>
      <c r="B38" s="1" t="s">
        <v>24</v>
      </c>
      <c r="C38" t="s">
        <v>25</v>
      </c>
      <c r="D38">
        <v>7212811</v>
      </c>
      <c r="E38">
        <v>10817613</v>
      </c>
      <c r="F38" t="s">
        <v>30</v>
      </c>
      <c r="G38" t="s">
        <v>3</v>
      </c>
      <c r="H38" t="s">
        <v>4</v>
      </c>
      <c r="I38" s="2">
        <v>655</v>
      </c>
      <c r="J38" s="2">
        <v>654.91456249999999</v>
      </c>
      <c r="K38" s="2">
        <v>654.91469499999903</v>
      </c>
      <c r="L38" s="2">
        <f t="shared" si="0"/>
        <v>1.3249999904019205E-4</v>
      </c>
    </row>
    <row r="39" spans="1:12" hidden="1" x14ac:dyDescent="0.25">
      <c r="A39" t="s">
        <v>5</v>
      </c>
      <c r="B39" s="1" t="s">
        <v>24</v>
      </c>
      <c r="C39" t="s">
        <v>25</v>
      </c>
      <c r="D39">
        <v>7212811</v>
      </c>
      <c r="E39">
        <v>10817613</v>
      </c>
      <c r="F39" t="s">
        <v>30</v>
      </c>
      <c r="G39" t="s">
        <v>3</v>
      </c>
      <c r="H39" t="s">
        <v>6</v>
      </c>
      <c r="I39" s="2">
        <v>2169</v>
      </c>
      <c r="J39" s="2">
        <v>2169.0855000000001</v>
      </c>
      <c r="K39" s="2">
        <v>2169.0862520000001</v>
      </c>
      <c r="L39" s="2">
        <f t="shared" si="0"/>
        <v>7.5199999992037192E-4</v>
      </c>
    </row>
    <row r="40" spans="1:12" hidden="1" x14ac:dyDescent="0.25">
      <c r="A40" t="s">
        <v>5</v>
      </c>
      <c r="B40" s="1" t="s">
        <v>24</v>
      </c>
      <c r="C40" t="s">
        <v>25</v>
      </c>
      <c r="D40">
        <v>7212811</v>
      </c>
      <c r="E40">
        <v>10817713</v>
      </c>
      <c r="F40" t="s">
        <v>31</v>
      </c>
      <c r="G40" t="s">
        <v>3</v>
      </c>
      <c r="H40" t="s">
        <v>4</v>
      </c>
      <c r="I40" s="2">
        <v>1.68</v>
      </c>
      <c r="J40" s="2">
        <v>1.683249878</v>
      </c>
      <c r="K40" s="2">
        <v>1.6832500100000001</v>
      </c>
      <c r="L40" s="2">
        <f t="shared" si="0"/>
        <v>1.3200000004154333E-7</v>
      </c>
    </row>
    <row r="41" spans="1:12" hidden="1" x14ac:dyDescent="0.25">
      <c r="A41" t="s">
        <v>5</v>
      </c>
      <c r="B41" s="1" t="s">
        <v>24</v>
      </c>
      <c r="C41" t="s">
        <v>25</v>
      </c>
      <c r="D41">
        <v>7212811</v>
      </c>
      <c r="E41">
        <v>10817713</v>
      </c>
      <c r="F41" t="s">
        <v>31</v>
      </c>
      <c r="G41" t="s">
        <v>3</v>
      </c>
      <c r="H41" t="s">
        <v>6</v>
      </c>
      <c r="I41" s="2">
        <v>2.1199999999999999E-3</v>
      </c>
      <c r="J41" s="2">
        <v>0.58825000000000005</v>
      </c>
      <c r="K41" s="2">
        <v>0.58824999999999905</v>
      </c>
      <c r="L41" s="2">
        <f t="shared" si="0"/>
        <v>-9.9920072216264089E-16</v>
      </c>
    </row>
    <row r="42" spans="1:12" hidden="1" x14ac:dyDescent="0.25">
      <c r="A42" t="s">
        <v>5</v>
      </c>
      <c r="B42" s="1" t="s">
        <v>24</v>
      </c>
      <c r="C42" t="s">
        <v>25</v>
      </c>
      <c r="D42">
        <v>7212811</v>
      </c>
      <c r="E42">
        <v>10817813</v>
      </c>
      <c r="F42" t="s">
        <v>32</v>
      </c>
      <c r="G42" t="s">
        <v>3</v>
      </c>
      <c r="H42" t="s">
        <v>4</v>
      </c>
      <c r="I42" s="2">
        <v>1.79</v>
      </c>
      <c r="J42" s="2">
        <v>1.78945019549999</v>
      </c>
      <c r="K42" s="2">
        <v>1.78945</v>
      </c>
      <c r="L42" s="2">
        <f t="shared" si="0"/>
        <v>-1.9549998997447915E-7</v>
      </c>
    </row>
    <row r="43" spans="1:12" hidden="1" x14ac:dyDescent="0.25">
      <c r="A43" t="s">
        <v>5</v>
      </c>
      <c r="B43" s="1" t="s">
        <v>24</v>
      </c>
      <c r="C43" t="s">
        <v>25</v>
      </c>
      <c r="D43">
        <v>7212811</v>
      </c>
      <c r="E43">
        <v>10817813</v>
      </c>
      <c r="F43" t="s">
        <v>32</v>
      </c>
      <c r="G43" t="s">
        <v>3</v>
      </c>
      <c r="H43" t="s">
        <v>6</v>
      </c>
      <c r="I43" s="2">
        <v>2.16E-3</v>
      </c>
      <c r="J43" s="2">
        <v>0.715799988</v>
      </c>
      <c r="K43" s="2">
        <v>0.71580000011</v>
      </c>
      <c r="L43" s="2">
        <f t="shared" si="0"/>
        <v>1.2110000002785171E-8</v>
      </c>
    </row>
    <row r="44" spans="1:12" hidden="1" x14ac:dyDescent="0.25">
      <c r="A44" t="s">
        <v>5</v>
      </c>
      <c r="B44" s="1" t="s">
        <v>24</v>
      </c>
      <c r="C44" t="s">
        <v>25</v>
      </c>
      <c r="D44">
        <v>7212811</v>
      </c>
      <c r="E44">
        <v>10817913</v>
      </c>
      <c r="F44" t="s">
        <v>33</v>
      </c>
      <c r="G44" t="s">
        <v>3</v>
      </c>
      <c r="H44" t="s">
        <v>4</v>
      </c>
      <c r="I44" s="2">
        <v>1.84</v>
      </c>
      <c r="J44" s="2">
        <v>1.8406999509999999</v>
      </c>
      <c r="K44" s="2">
        <v>1.8407</v>
      </c>
      <c r="L44" s="2">
        <f t="shared" si="0"/>
        <v>4.900000005747529E-8</v>
      </c>
    </row>
    <row r="45" spans="1:12" hidden="1" x14ac:dyDescent="0.25">
      <c r="A45" t="s">
        <v>5</v>
      </c>
      <c r="B45" s="1" t="s">
        <v>24</v>
      </c>
      <c r="C45" t="s">
        <v>25</v>
      </c>
      <c r="D45">
        <v>7212811</v>
      </c>
      <c r="E45">
        <v>10817913</v>
      </c>
      <c r="F45" t="s">
        <v>33</v>
      </c>
      <c r="G45" t="s">
        <v>3</v>
      </c>
      <c r="H45" t="s">
        <v>6</v>
      </c>
      <c r="I45" s="2">
        <v>2.2000000000000001E-3</v>
      </c>
      <c r="J45" s="2">
        <v>0.75965002449999997</v>
      </c>
      <c r="K45" s="2">
        <v>0.75965000010999995</v>
      </c>
      <c r="L45" s="2">
        <f t="shared" si="0"/>
        <v>-2.4390000019636204E-8</v>
      </c>
    </row>
    <row r="46" spans="1:12" hidden="1" x14ac:dyDescent="0.25">
      <c r="A46" t="s">
        <v>5</v>
      </c>
      <c r="B46" s="1" t="s">
        <v>24</v>
      </c>
      <c r="C46" t="s">
        <v>25</v>
      </c>
      <c r="D46">
        <v>7212811</v>
      </c>
      <c r="E46">
        <v>10818013</v>
      </c>
      <c r="F46" t="s">
        <v>34</v>
      </c>
      <c r="G46" t="s">
        <v>3</v>
      </c>
      <c r="H46" t="s">
        <v>4</v>
      </c>
      <c r="I46" s="2">
        <v>1.71</v>
      </c>
      <c r="J46" s="2">
        <v>1.7150499269999999</v>
      </c>
      <c r="K46" s="2">
        <v>1.71505</v>
      </c>
      <c r="L46" s="2">
        <f t="shared" si="0"/>
        <v>7.300000004484275E-8</v>
      </c>
    </row>
    <row r="47" spans="1:12" hidden="1" x14ac:dyDescent="0.25">
      <c r="A47" t="s">
        <v>5</v>
      </c>
      <c r="B47" s="1" t="s">
        <v>24</v>
      </c>
      <c r="C47" t="s">
        <v>25</v>
      </c>
      <c r="D47">
        <v>7212811</v>
      </c>
      <c r="E47">
        <v>10818013</v>
      </c>
      <c r="F47" t="s">
        <v>34</v>
      </c>
      <c r="G47" t="s">
        <v>3</v>
      </c>
      <c r="H47" t="s">
        <v>6</v>
      </c>
      <c r="I47" s="2">
        <v>2E-3</v>
      </c>
      <c r="J47" s="2">
        <v>0.76220001199999998</v>
      </c>
      <c r="K47" s="2">
        <v>0.76219999000000005</v>
      </c>
      <c r="L47" s="2">
        <f t="shared" si="0"/>
        <v>-2.199999993290902E-8</v>
      </c>
    </row>
    <row r="48" spans="1:12" hidden="1" x14ac:dyDescent="0.25">
      <c r="A48" t="s">
        <v>5</v>
      </c>
      <c r="B48" s="1" t="s">
        <v>24</v>
      </c>
      <c r="C48" t="s">
        <v>25</v>
      </c>
      <c r="D48">
        <v>7212811</v>
      </c>
      <c r="E48">
        <v>10818113</v>
      </c>
      <c r="F48" t="s">
        <v>35</v>
      </c>
      <c r="G48" t="s">
        <v>3</v>
      </c>
      <c r="H48" t="s">
        <v>4</v>
      </c>
      <c r="I48" s="2">
        <v>2.2000000000000002</v>
      </c>
      <c r="J48" s="2">
        <v>2.2023500975000001</v>
      </c>
      <c r="K48" s="2">
        <v>2.20235</v>
      </c>
      <c r="L48" s="2">
        <f t="shared" si="0"/>
        <v>-9.7500000073580395E-8</v>
      </c>
    </row>
    <row r="49" spans="1:12" hidden="1" x14ac:dyDescent="0.25">
      <c r="A49" t="s">
        <v>5</v>
      </c>
      <c r="B49" s="1" t="s">
        <v>24</v>
      </c>
      <c r="C49" t="s">
        <v>25</v>
      </c>
      <c r="D49">
        <v>7212811</v>
      </c>
      <c r="E49">
        <v>10818113</v>
      </c>
      <c r="F49" t="s">
        <v>35</v>
      </c>
      <c r="G49" t="s">
        <v>3</v>
      </c>
      <c r="H49" t="s">
        <v>6</v>
      </c>
      <c r="I49" s="2">
        <v>2.4499999999999999E-3</v>
      </c>
      <c r="J49" s="2">
        <v>1.091</v>
      </c>
      <c r="K49" s="2">
        <v>1.0910000099999999</v>
      </c>
      <c r="L49" s="2">
        <f t="shared" si="0"/>
        <v>9.9999999392252903E-9</v>
      </c>
    </row>
    <row r="50" spans="1:12" hidden="1" x14ac:dyDescent="0.25">
      <c r="A50" t="s">
        <v>5</v>
      </c>
      <c r="B50" s="1" t="s">
        <v>24</v>
      </c>
      <c r="C50" t="s">
        <v>25</v>
      </c>
      <c r="D50">
        <v>7212811</v>
      </c>
      <c r="E50">
        <v>10818213</v>
      </c>
      <c r="F50" t="s">
        <v>36</v>
      </c>
      <c r="G50" t="s">
        <v>3</v>
      </c>
      <c r="H50" t="s">
        <v>4</v>
      </c>
      <c r="I50" s="2">
        <v>0</v>
      </c>
      <c r="L50" s="2">
        <f t="shared" si="0"/>
        <v>0</v>
      </c>
    </row>
    <row r="51" spans="1:12" hidden="1" x14ac:dyDescent="0.25">
      <c r="A51" t="s">
        <v>5</v>
      </c>
      <c r="B51" s="1" t="s">
        <v>24</v>
      </c>
      <c r="C51" t="s">
        <v>25</v>
      </c>
      <c r="D51">
        <v>7212811</v>
      </c>
      <c r="E51">
        <v>10818213</v>
      </c>
      <c r="F51" t="s">
        <v>36</v>
      </c>
      <c r="G51" t="s">
        <v>3</v>
      </c>
      <c r="H51" t="s">
        <v>6</v>
      </c>
      <c r="I51" s="2">
        <v>0</v>
      </c>
      <c r="L51" s="2">
        <f t="shared" si="0"/>
        <v>0</v>
      </c>
    </row>
    <row r="52" spans="1:12" hidden="1" x14ac:dyDescent="0.25">
      <c r="A52" t="s">
        <v>5</v>
      </c>
      <c r="B52" s="1" t="s">
        <v>24</v>
      </c>
      <c r="C52" t="s">
        <v>25</v>
      </c>
      <c r="D52">
        <v>7212811</v>
      </c>
      <c r="E52">
        <v>10818313</v>
      </c>
      <c r="F52" t="s">
        <v>37</v>
      </c>
      <c r="G52" t="s">
        <v>3</v>
      </c>
      <c r="H52" t="s">
        <v>4</v>
      </c>
      <c r="I52" s="2">
        <v>390</v>
      </c>
      <c r="J52" s="2">
        <v>390.44459375000002</v>
      </c>
      <c r="K52" s="2">
        <v>390.44409159999998</v>
      </c>
      <c r="L52" s="2">
        <f t="shared" si="0"/>
        <v>-5.021500000452761E-4</v>
      </c>
    </row>
    <row r="53" spans="1:12" hidden="1" x14ac:dyDescent="0.25">
      <c r="A53" t="s">
        <v>5</v>
      </c>
      <c r="B53" s="1" t="s">
        <v>24</v>
      </c>
      <c r="C53" t="s">
        <v>25</v>
      </c>
      <c r="D53">
        <v>7212811</v>
      </c>
      <c r="E53">
        <v>10818313</v>
      </c>
      <c r="F53" t="s">
        <v>37</v>
      </c>
      <c r="G53" t="s">
        <v>3</v>
      </c>
      <c r="H53" t="s">
        <v>6</v>
      </c>
      <c r="I53" s="2">
        <v>1375</v>
      </c>
      <c r="J53" s="2">
        <v>1374.5673750000001</v>
      </c>
      <c r="K53" s="2">
        <v>1374.56722699999</v>
      </c>
      <c r="L53" s="2">
        <f t="shared" si="0"/>
        <v>-1.4800001008552499E-4</v>
      </c>
    </row>
    <row r="54" spans="1:12" hidden="1" x14ac:dyDescent="0.25">
      <c r="A54" t="s">
        <v>5</v>
      </c>
      <c r="B54" s="1" t="s">
        <v>24</v>
      </c>
      <c r="C54" t="s">
        <v>25</v>
      </c>
      <c r="D54">
        <v>7212811</v>
      </c>
      <c r="E54">
        <v>10818413</v>
      </c>
      <c r="F54" t="s">
        <v>38</v>
      </c>
      <c r="G54" t="s">
        <v>3</v>
      </c>
      <c r="H54" t="s">
        <v>4</v>
      </c>
      <c r="I54" s="2">
        <v>622</v>
      </c>
      <c r="J54" s="2">
        <v>621.84181249999995</v>
      </c>
      <c r="K54" s="2">
        <v>621.84136899999999</v>
      </c>
      <c r="L54" s="2">
        <f t="shared" si="0"/>
        <v>-4.434999999602951E-4</v>
      </c>
    </row>
    <row r="55" spans="1:12" hidden="1" x14ac:dyDescent="0.25">
      <c r="A55" t="s">
        <v>5</v>
      </c>
      <c r="B55" s="1" t="s">
        <v>24</v>
      </c>
      <c r="C55" t="s">
        <v>25</v>
      </c>
      <c r="D55">
        <v>7212811</v>
      </c>
      <c r="E55">
        <v>10818413</v>
      </c>
      <c r="F55" t="s">
        <v>38</v>
      </c>
      <c r="G55" t="s">
        <v>3</v>
      </c>
      <c r="H55" t="s">
        <v>6</v>
      </c>
      <c r="I55" s="2">
        <v>2076</v>
      </c>
      <c r="J55" s="2">
        <v>2075.8339999999998</v>
      </c>
      <c r="K55" s="2">
        <v>2075.8317440000001</v>
      </c>
      <c r="L55" s="2">
        <f t="shared" si="0"/>
        <v>-2.2559999997611158E-3</v>
      </c>
    </row>
    <row r="56" spans="1:12" hidden="1" x14ac:dyDescent="0.25">
      <c r="A56" t="s">
        <v>5</v>
      </c>
      <c r="B56" s="1" t="s">
        <v>39</v>
      </c>
      <c r="C56" t="s">
        <v>40</v>
      </c>
      <c r="D56">
        <v>967611</v>
      </c>
      <c r="E56">
        <v>47843913</v>
      </c>
      <c r="F56" t="s">
        <v>41</v>
      </c>
      <c r="G56" t="s">
        <v>3</v>
      </c>
      <c r="H56" t="s">
        <v>4</v>
      </c>
      <c r="I56" s="2">
        <v>81.299999999999898</v>
      </c>
      <c r="J56" s="2">
        <v>81.1656172</v>
      </c>
      <c r="K56" s="2">
        <v>81.165522609999897</v>
      </c>
      <c r="L56" s="2">
        <f t="shared" si="0"/>
        <v>-9.4590000102812155E-5</v>
      </c>
    </row>
    <row r="57" spans="1:12" hidden="1" x14ac:dyDescent="0.25">
      <c r="A57" t="s">
        <v>5</v>
      </c>
      <c r="B57" s="1" t="s">
        <v>39</v>
      </c>
      <c r="C57" t="s">
        <v>40</v>
      </c>
      <c r="D57">
        <v>967611</v>
      </c>
      <c r="E57">
        <v>47843913</v>
      </c>
      <c r="F57" t="s">
        <v>41</v>
      </c>
      <c r="G57" t="s">
        <v>3</v>
      </c>
      <c r="H57" t="s">
        <v>6</v>
      </c>
      <c r="I57" s="2">
        <v>0.8</v>
      </c>
      <c r="J57" s="2">
        <v>0.82938183600000004</v>
      </c>
      <c r="K57" s="2">
        <v>0.82939592900000003</v>
      </c>
      <c r="L57" s="2">
        <f t="shared" si="0"/>
        <v>1.4092999999992806E-5</v>
      </c>
    </row>
    <row r="58" spans="1:12" hidden="1" x14ac:dyDescent="0.25">
      <c r="A58" t="s">
        <v>5</v>
      </c>
      <c r="B58" s="1" t="s">
        <v>39</v>
      </c>
      <c r="C58" t="s">
        <v>40</v>
      </c>
      <c r="D58">
        <v>967611</v>
      </c>
      <c r="E58">
        <v>47844013</v>
      </c>
      <c r="F58" t="s">
        <v>42</v>
      </c>
      <c r="G58" t="s">
        <v>3</v>
      </c>
      <c r="H58" t="s">
        <v>4</v>
      </c>
      <c r="I58" s="2">
        <v>62.3</v>
      </c>
      <c r="J58" s="2">
        <v>62.355773450000001</v>
      </c>
      <c r="K58" s="2">
        <v>62.356077329999998</v>
      </c>
      <c r="L58" s="2">
        <f t="shared" si="0"/>
        <v>3.0387999999703652E-4</v>
      </c>
    </row>
    <row r="59" spans="1:12" hidden="1" x14ac:dyDescent="0.25">
      <c r="A59" t="s">
        <v>5</v>
      </c>
      <c r="B59" s="1" t="s">
        <v>39</v>
      </c>
      <c r="C59" t="s">
        <v>40</v>
      </c>
      <c r="D59">
        <v>967611</v>
      </c>
      <c r="E59">
        <v>47844013</v>
      </c>
      <c r="F59" t="s">
        <v>42</v>
      </c>
      <c r="G59" t="s">
        <v>3</v>
      </c>
      <c r="H59" t="s">
        <v>6</v>
      </c>
      <c r="I59" s="2">
        <v>3.6</v>
      </c>
      <c r="J59" s="2">
        <v>3.633975586</v>
      </c>
      <c r="K59" s="2">
        <v>3.6339790010000002</v>
      </c>
      <c r="L59" s="2">
        <f t="shared" si="0"/>
        <v>3.4150000001176295E-6</v>
      </c>
    </row>
    <row r="60" spans="1:12" hidden="1" x14ac:dyDescent="0.25">
      <c r="A60" t="s">
        <v>5</v>
      </c>
      <c r="B60" s="1" t="s">
        <v>39</v>
      </c>
      <c r="C60" t="s">
        <v>40</v>
      </c>
      <c r="D60">
        <v>967611</v>
      </c>
      <c r="E60">
        <v>47844113</v>
      </c>
      <c r="F60" t="s">
        <v>43</v>
      </c>
      <c r="G60" t="s">
        <v>3</v>
      </c>
      <c r="H60" t="s">
        <v>4</v>
      </c>
      <c r="I60" s="2">
        <v>82</v>
      </c>
      <c r="J60" s="2">
        <v>81.8423047</v>
      </c>
      <c r="K60" s="2">
        <v>81.842305279999906</v>
      </c>
      <c r="L60" s="2">
        <f t="shared" si="0"/>
        <v>5.7999990588086803E-7</v>
      </c>
    </row>
    <row r="61" spans="1:12" hidden="1" x14ac:dyDescent="0.25">
      <c r="A61" t="s">
        <v>5</v>
      </c>
      <c r="B61" s="1" t="s">
        <v>39</v>
      </c>
      <c r="C61" t="s">
        <v>40</v>
      </c>
      <c r="D61">
        <v>967611</v>
      </c>
      <c r="E61">
        <v>47844113</v>
      </c>
      <c r="F61" t="s">
        <v>43</v>
      </c>
      <c r="G61" t="s">
        <v>3</v>
      </c>
      <c r="H61" t="s">
        <v>6</v>
      </c>
      <c r="I61" s="2">
        <v>4.0999999999999996</v>
      </c>
      <c r="J61" s="2">
        <v>4.0199072265</v>
      </c>
      <c r="K61" s="2">
        <v>4.0199205020099997</v>
      </c>
      <c r="L61" s="2">
        <f t="shared" si="0"/>
        <v>1.3275509999743917E-5</v>
      </c>
    </row>
    <row r="62" spans="1:12" hidden="1" x14ac:dyDescent="0.25">
      <c r="A62" t="s">
        <v>5</v>
      </c>
      <c r="B62" s="1" t="s">
        <v>44</v>
      </c>
      <c r="C62" t="s">
        <v>45</v>
      </c>
      <c r="D62">
        <v>1021011</v>
      </c>
      <c r="E62">
        <v>47695413</v>
      </c>
      <c r="F62" t="s">
        <v>46</v>
      </c>
      <c r="G62" t="s">
        <v>3</v>
      </c>
      <c r="H62" t="s">
        <v>4</v>
      </c>
      <c r="I62" s="2">
        <v>36</v>
      </c>
      <c r="J62" s="2">
        <v>33.072292969999999</v>
      </c>
      <c r="K62" s="2">
        <v>33.072306290009998</v>
      </c>
      <c r="L62" s="2">
        <f t="shared" si="0"/>
        <v>1.3320009998096793E-5</v>
      </c>
    </row>
    <row r="63" spans="1:12" hidden="1" x14ac:dyDescent="0.25">
      <c r="A63" t="s">
        <v>5</v>
      </c>
      <c r="B63" s="1" t="s">
        <v>44</v>
      </c>
      <c r="C63" t="s">
        <v>45</v>
      </c>
      <c r="D63">
        <v>1021011</v>
      </c>
      <c r="E63">
        <v>47695413</v>
      </c>
      <c r="F63" t="s">
        <v>46</v>
      </c>
      <c r="G63" t="s">
        <v>3</v>
      </c>
      <c r="H63" t="s">
        <v>6</v>
      </c>
      <c r="I63" s="2">
        <v>2.4</v>
      </c>
      <c r="J63" s="2">
        <v>2.4197529295</v>
      </c>
      <c r="K63" s="2">
        <v>2.41973827999999</v>
      </c>
      <c r="L63" s="2">
        <f t="shared" si="0"/>
        <v>-1.4649500009955574E-5</v>
      </c>
    </row>
    <row r="64" spans="1:12" hidden="1" x14ac:dyDescent="0.25">
      <c r="A64" t="s">
        <v>5</v>
      </c>
      <c r="B64" s="1" t="s">
        <v>44</v>
      </c>
      <c r="C64" t="s">
        <v>45</v>
      </c>
      <c r="D64">
        <v>1021011</v>
      </c>
      <c r="E64">
        <v>47695513</v>
      </c>
      <c r="F64" t="s">
        <v>47</v>
      </c>
      <c r="G64" t="s">
        <v>3</v>
      </c>
      <c r="H64" t="s">
        <v>4</v>
      </c>
      <c r="I64" s="2">
        <v>115</v>
      </c>
      <c r="J64" s="2">
        <v>112.08997655</v>
      </c>
      <c r="K64" s="2">
        <v>112.090023199999</v>
      </c>
      <c r="L64" s="2">
        <f t="shared" si="0"/>
        <v>4.6649998992620567E-5</v>
      </c>
    </row>
    <row r="65" spans="1:12" hidden="1" x14ac:dyDescent="0.25">
      <c r="A65" t="s">
        <v>5</v>
      </c>
      <c r="B65" s="1" t="s">
        <v>44</v>
      </c>
      <c r="C65" t="s">
        <v>45</v>
      </c>
      <c r="D65">
        <v>1021011</v>
      </c>
      <c r="E65">
        <v>47695513</v>
      </c>
      <c r="F65" t="s">
        <v>47</v>
      </c>
      <c r="G65" t="s">
        <v>3</v>
      </c>
      <c r="H65" t="s">
        <v>6</v>
      </c>
      <c r="I65" s="2">
        <v>8</v>
      </c>
      <c r="J65" s="2">
        <v>7.8649042949999997</v>
      </c>
      <c r="K65" s="2">
        <v>7.8648367219999802</v>
      </c>
      <c r="L65" s="2">
        <f t="shared" si="0"/>
        <v>-6.7573000019471863E-5</v>
      </c>
    </row>
    <row r="66" spans="1:12" hidden="1" x14ac:dyDescent="0.25">
      <c r="A66" t="s">
        <v>5</v>
      </c>
      <c r="B66" s="1" t="s">
        <v>48</v>
      </c>
      <c r="C66" t="s">
        <v>49</v>
      </c>
      <c r="D66">
        <v>1036811</v>
      </c>
      <c r="E66">
        <v>47690813</v>
      </c>
      <c r="F66" t="s">
        <v>50</v>
      </c>
      <c r="G66" t="s">
        <v>3</v>
      </c>
      <c r="H66" t="s">
        <v>4</v>
      </c>
      <c r="I66" s="2">
        <v>12</v>
      </c>
      <c r="J66" s="2">
        <v>11.466461915</v>
      </c>
      <c r="K66" s="2">
        <v>11.466462760000001</v>
      </c>
      <c r="L66" s="2">
        <f t="shared" si="0"/>
        <v>8.4500000063769676E-7</v>
      </c>
    </row>
    <row r="67" spans="1:12" hidden="1" x14ac:dyDescent="0.25">
      <c r="A67" t="s">
        <v>5</v>
      </c>
      <c r="B67" s="1" t="s">
        <v>48</v>
      </c>
      <c r="C67" t="s">
        <v>49</v>
      </c>
      <c r="D67">
        <v>1036811</v>
      </c>
      <c r="E67">
        <v>47690813</v>
      </c>
      <c r="F67" t="s">
        <v>50</v>
      </c>
      <c r="G67" t="s">
        <v>3</v>
      </c>
      <c r="H67" t="s">
        <v>6</v>
      </c>
      <c r="I67" s="2">
        <v>0.1</v>
      </c>
      <c r="J67" s="2">
        <v>0.11298051454999899</v>
      </c>
      <c r="K67" s="2">
        <v>0.112980503009999</v>
      </c>
      <c r="L67" s="2">
        <f t="shared" ref="L67:L130" si="1">IF(ISBLANK(J67),K67-I67,K67-J67)</f>
        <v>-1.1539999997256523E-8</v>
      </c>
    </row>
    <row r="68" spans="1:12" hidden="1" x14ac:dyDescent="0.25">
      <c r="A68" t="s">
        <v>5</v>
      </c>
      <c r="B68" s="1" t="s">
        <v>48</v>
      </c>
      <c r="C68" t="s">
        <v>49</v>
      </c>
      <c r="D68">
        <v>1036811</v>
      </c>
      <c r="E68">
        <v>47690913</v>
      </c>
      <c r="F68" t="s">
        <v>51</v>
      </c>
      <c r="G68" t="s">
        <v>3</v>
      </c>
      <c r="H68" t="s">
        <v>4</v>
      </c>
      <c r="I68" s="2">
        <v>605.1</v>
      </c>
      <c r="J68" s="2">
        <v>601.40143750000004</v>
      </c>
      <c r="K68" s="2">
        <v>601.40143030000002</v>
      </c>
      <c r="L68" s="2">
        <f t="shared" si="1"/>
        <v>-7.2000000272964826E-6</v>
      </c>
    </row>
    <row r="69" spans="1:12" hidden="1" x14ac:dyDescent="0.25">
      <c r="A69" t="s">
        <v>5</v>
      </c>
      <c r="B69" s="1" t="s">
        <v>48</v>
      </c>
      <c r="C69" t="s">
        <v>49</v>
      </c>
      <c r="D69">
        <v>1036811</v>
      </c>
      <c r="E69">
        <v>47690913</v>
      </c>
      <c r="F69" t="s">
        <v>51</v>
      </c>
      <c r="G69" t="s">
        <v>3</v>
      </c>
      <c r="H69" t="s">
        <v>6</v>
      </c>
      <c r="I69" s="2">
        <v>2215.4499999999998</v>
      </c>
      <c r="J69" s="2">
        <v>2188.81675</v>
      </c>
      <c r="K69" s="2">
        <v>2188.7908103710001</v>
      </c>
      <c r="L69" s="2">
        <f t="shared" si="1"/>
        <v>-2.5939628999822162E-2</v>
      </c>
    </row>
    <row r="70" spans="1:12" hidden="1" x14ac:dyDescent="0.25">
      <c r="A70" t="s">
        <v>5</v>
      </c>
      <c r="B70" s="1" t="s">
        <v>48</v>
      </c>
      <c r="C70" t="s">
        <v>49</v>
      </c>
      <c r="D70">
        <v>1036811</v>
      </c>
      <c r="E70">
        <v>47691013</v>
      </c>
      <c r="F70" t="s">
        <v>52</v>
      </c>
      <c r="G70" t="s">
        <v>3</v>
      </c>
      <c r="H70" t="s">
        <v>4</v>
      </c>
      <c r="I70" s="2">
        <v>14.3</v>
      </c>
      <c r="J70" s="2">
        <v>14.398899415000001</v>
      </c>
      <c r="K70" s="2">
        <v>14.39890026</v>
      </c>
      <c r="L70" s="2">
        <f t="shared" si="1"/>
        <v>8.4499999886133992E-7</v>
      </c>
    </row>
    <row r="71" spans="1:12" hidden="1" x14ac:dyDescent="0.25">
      <c r="A71" t="s">
        <v>5</v>
      </c>
      <c r="B71" s="1" t="s">
        <v>48</v>
      </c>
      <c r="C71" t="s">
        <v>49</v>
      </c>
      <c r="D71">
        <v>1036811</v>
      </c>
      <c r="E71">
        <v>47691113</v>
      </c>
      <c r="F71" t="s">
        <v>53</v>
      </c>
      <c r="G71" t="s">
        <v>3</v>
      </c>
      <c r="H71" t="s">
        <v>4</v>
      </c>
      <c r="I71" s="2">
        <v>7.1</v>
      </c>
      <c r="J71" s="2">
        <v>7.0852866199999998</v>
      </c>
      <c r="K71" s="2">
        <v>7.0852875800999904</v>
      </c>
      <c r="L71" s="2">
        <f t="shared" si="1"/>
        <v>9.6009999062118823E-7</v>
      </c>
    </row>
    <row r="72" spans="1:12" hidden="1" x14ac:dyDescent="0.25">
      <c r="A72" t="s">
        <v>5</v>
      </c>
      <c r="B72" s="1" t="s">
        <v>48</v>
      </c>
      <c r="C72" t="s">
        <v>49</v>
      </c>
      <c r="D72">
        <v>1036811</v>
      </c>
      <c r="E72">
        <v>47691213</v>
      </c>
      <c r="F72" t="s">
        <v>54</v>
      </c>
      <c r="G72" t="s">
        <v>3</v>
      </c>
      <c r="H72" t="s">
        <v>4</v>
      </c>
      <c r="I72" s="2">
        <v>9.4</v>
      </c>
      <c r="J72" s="2">
        <v>9.38913964999999</v>
      </c>
      <c r="K72" s="2">
        <v>9.3891375199999896</v>
      </c>
      <c r="L72" s="2">
        <f t="shared" si="1"/>
        <v>-2.1300000003776631E-6</v>
      </c>
    </row>
    <row r="73" spans="1:12" hidden="1" x14ac:dyDescent="0.25">
      <c r="A73" t="s">
        <v>5</v>
      </c>
      <c r="B73" s="1" t="s">
        <v>48</v>
      </c>
      <c r="C73" t="s">
        <v>49</v>
      </c>
      <c r="D73">
        <v>1036811</v>
      </c>
      <c r="E73">
        <v>47691413</v>
      </c>
      <c r="F73" t="s">
        <v>55</v>
      </c>
      <c r="G73" t="s">
        <v>3</v>
      </c>
      <c r="H73" t="s">
        <v>4</v>
      </c>
      <c r="I73" s="2">
        <v>8</v>
      </c>
      <c r="J73" s="2">
        <v>8.0227983399999996</v>
      </c>
      <c r="K73" s="2">
        <v>8.0228000299999902</v>
      </c>
      <c r="L73" s="2">
        <f t="shared" si="1"/>
        <v>1.6899999906172525E-6</v>
      </c>
    </row>
    <row r="74" spans="1:12" hidden="1" x14ac:dyDescent="0.25">
      <c r="A74" t="s">
        <v>5</v>
      </c>
      <c r="B74" s="1" t="s">
        <v>48</v>
      </c>
      <c r="C74" t="s">
        <v>49</v>
      </c>
      <c r="D74">
        <v>1036811</v>
      </c>
      <c r="E74">
        <v>47691513</v>
      </c>
      <c r="F74" t="s">
        <v>56</v>
      </c>
      <c r="G74" t="s">
        <v>3</v>
      </c>
      <c r="H74" t="s">
        <v>4</v>
      </c>
      <c r="I74" s="2">
        <v>3</v>
      </c>
      <c r="J74" s="2">
        <v>2.599675049</v>
      </c>
      <c r="K74" s="2">
        <v>2.5996750199999998</v>
      </c>
      <c r="L74" s="2">
        <f t="shared" si="1"/>
        <v>-2.900000017902471E-8</v>
      </c>
    </row>
    <row r="75" spans="1:12" hidden="1" x14ac:dyDescent="0.25">
      <c r="A75" t="s">
        <v>5</v>
      </c>
      <c r="B75" s="1" t="s">
        <v>48</v>
      </c>
      <c r="C75" t="s">
        <v>49</v>
      </c>
      <c r="D75">
        <v>1036811</v>
      </c>
      <c r="E75">
        <v>47691613</v>
      </c>
      <c r="F75" t="s">
        <v>57</v>
      </c>
      <c r="G75" t="s">
        <v>3</v>
      </c>
      <c r="H75" t="s">
        <v>4</v>
      </c>
      <c r="I75" s="2">
        <v>794</v>
      </c>
      <c r="J75" s="2">
        <v>793.46512499999994</v>
      </c>
      <c r="K75" s="2">
        <v>793.46632591100001</v>
      </c>
      <c r="L75" s="2">
        <f t="shared" si="1"/>
        <v>1.2009110000690271E-3</v>
      </c>
    </row>
    <row r="76" spans="1:12" hidden="1" x14ac:dyDescent="0.25">
      <c r="A76" t="s">
        <v>5</v>
      </c>
      <c r="B76" s="1" t="s">
        <v>48</v>
      </c>
      <c r="C76" t="s">
        <v>49</v>
      </c>
      <c r="D76">
        <v>1036811</v>
      </c>
      <c r="E76">
        <v>47691613</v>
      </c>
      <c r="F76" t="s">
        <v>57</v>
      </c>
      <c r="G76" t="s">
        <v>3</v>
      </c>
      <c r="H76" t="s">
        <v>6</v>
      </c>
      <c r="I76" s="2">
        <v>3578</v>
      </c>
      <c r="J76" s="2">
        <v>3575.8114999999998</v>
      </c>
      <c r="K76" s="2">
        <v>3575.8344648079901</v>
      </c>
      <c r="L76" s="2">
        <f t="shared" si="1"/>
        <v>2.2964807990319969E-2</v>
      </c>
    </row>
    <row r="77" spans="1:12" hidden="1" x14ac:dyDescent="0.25">
      <c r="A77" t="s">
        <v>5</v>
      </c>
      <c r="B77" s="1" t="s">
        <v>48</v>
      </c>
      <c r="C77" t="s">
        <v>49</v>
      </c>
      <c r="D77">
        <v>1036811</v>
      </c>
      <c r="E77">
        <v>47691713</v>
      </c>
      <c r="F77" t="s">
        <v>58</v>
      </c>
      <c r="G77" t="s">
        <v>3</v>
      </c>
      <c r="H77" t="s">
        <v>4</v>
      </c>
      <c r="I77" s="2">
        <v>9</v>
      </c>
      <c r="J77" s="2">
        <v>8.8223144549999901</v>
      </c>
      <c r="K77" s="2">
        <v>8.8223125909999993</v>
      </c>
      <c r="L77" s="2">
        <f t="shared" si="1"/>
        <v>-1.8639999908032223E-6</v>
      </c>
    </row>
    <row r="78" spans="1:12" hidden="1" x14ac:dyDescent="0.25">
      <c r="A78" t="s">
        <v>5</v>
      </c>
      <c r="B78" s="1" t="s">
        <v>48</v>
      </c>
      <c r="C78" t="s">
        <v>49</v>
      </c>
      <c r="D78">
        <v>1036811</v>
      </c>
      <c r="E78">
        <v>47691813</v>
      </c>
      <c r="F78" t="s">
        <v>59</v>
      </c>
      <c r="G78" t="s">
        <v>3</v>
      </c>
      <c r="H78" t="s">
        <v>4</v>
      </c>
      <c r="I78" s="2">
        <v>14</v>
      </c>
      <c r="J78" s="2">
        <v>13.632422849999999</v>
      </c>
      <c r="K78" s="2">
        <v>13.632425391</v>
      </c>
      <c r="L78" s="2">
        <f t="shared" si="1"/>
        <v>2.5410000006331757E-6</v>
      </c>
    </row>
    <row r="79" spans="1:12" hidden="1" x14ac:dyDescent="0.25">
      <c r="A79" t="s">
        <v>5</v>
      </c>
      <c r="B79" s="1" t="s">
        <v>48</v>
      </c>
      <c r="C79" t="s">
        <v>49</v>
      </c>
      <c r="D79">
        <v>1036811</v>
      </c>
      <c r="E79">
        <v>47691813</v>
      </c>
      <c r="F79" t="s">
        <v>59</v>
      </c>
      <c r="G79" t="s">
        <v>3</v>
      </c>
      <c r="H79" t="s">
        <v>6</v>
      </c>
      <c r="I79" s="2">
        <v>0.1</v>
      </c>
      <c r="J79" s="2">
        <v>0.115973937999999</v>
      </c>
      <c r="K79" s="2">
        <v>0.11597400130999901</v>
      </c>
      <c r="L79" s="2">
        <f t="shared" si="1"/>
        <v>6.3310000006366884E-8</v>
      </c>
    </row>
    <row r="80" spans="1:12" hidden="1" x14ac:dyDescent="0.25">
      <c r="A80" t="s">
        <v>5</v>
      </c>
      <c r="B80" s="1" t="s">
        <v>48</v>
      </c>
      <c r="C80" t="s">
        <v>49</v>
      </c>
      <c r="D80">
        <v>1036811</v>
      </c>
      <c r="E80">
        <v>47691913</v>
      </c>
      <c r="F80" t="s">
        <v>60</v>
      </c>
      <c r="G80" t="s">
        <v>3</v>
      </c>
      <c r="H80" t="s">
        <v>4</v>
      </c>
      <c r="I80" s="2">
        <v>7</v>
      </c>
      <c r="J80" s="2">
        <v>6.7049619150000002</v>
      </c>
      <c r="K80" s="2">
        <v>6.7049626899999897</v>
      </c>
      <c r="L80" s="2">
        <f t="shared" si="1"/>
        <v>7.7499998951680027E-7</v>
      </c>
    </row>
    <row r="81" spans="1:12" hidden="1" x14ac:dyDescent="0.25">
      <c r="A81" t="s">
        <v>5</v>
      </c>
      <c r="B81" s="1" t="s">
        <v>61</v>
      </c>
      <c r="C81" t="s">
        <v>62</v>
      </c>
      <c r="D81">
        <v>1003111</v>
      </c>
      <c r="E81">
        <v>62941313</v>
      </c>
      <c r="F81" t="s">
        <v>63</v>
      </c>
      <c r="G81" t="s">
        <v>3</v>
      </c>
      <c r="H81" t="s">
        <v>4</v>
      </c>
      <c r="I81" s="2">
        <v>1902.5</v>
      </c>
      <c r="J81" s="2">
        <v>1902.4067500000001</v>
      </c>
      <c r="K81" s="2">
        <v>1902.40702849999</v>
      </c>
      <c r="L81" s="2">
        <f t="shared" si="1"/>
        <v>2.7849998991769098E-4</v>
      </c>
    </row>
    <row r="82" spans="1:12" hidden="1" x14ac:dyDescent="0.25">
      <c r="A82" t="s">
        <v>5</v>
      </c>
      <c r="B82" s="1" t="s">
        <v>61</v>
      </c>
      <c r="C82" t="s">
        <v>62</v>
      </c>
      <c r="D82">
        <v>1003111</v>
      </c>
      <c r="E82">
        <v>62941313</v>
      </c>
      <c r="F82" t="s">
        <v>63</v>
      </c>
      <c r="G82" t="s">
        <v>3</v>
      </c>
      <c r="H82" t="s">
        <v>6</v>
      </c>
      <c r="I82" s="2">
        <v>220.3</v>
      </c>
      <c r="J82" s="2">
        <v>215.63395310000001</v>
      </c>
      <c r="K82" s="2">
        <v>215.63411051</v>
      </c>
      <c r="L82" s="2">
        <f t="shared" si="1"/>
        <v>1.574099999857026E-4</v>
      </c>
    </row>
    <row r="83" spans="1:12" hidden="1" x14ac:dyDescent="0.25">
      <c r="A83" t="s">
        <v>5</v>
      </c>
      <c r="B83" s="1" t="s">
        <v>61</v>
      </c>
      <c r="C83" t="s">
        <v>62</v>
      </c>
      <c r="D83">
        <v>1003111</v>
      </c>
      <c r="E83">
        <v>62941413</v>
      </c>
      <c r="F83" t="s">
        <v>64</v>
      </c>
      <c r="G83" t="s">
        <v>3</v>
      </c>
      <c r="H83" t="s">
        <v>4</v>
      </c>
      <c r="I83" s="2">
        <v>1599</v>
      </c>
      <c r="J83" s="2">
        <v>1598.9591250000001</v>
      </c>
      <c r="K83" s="2">
        <v>1598.95942311</v>
      </c>
      <c r="L83" s="2">
        <f t="shared" si="1"/>
        <v>2.9810999990331766E-4</v>
      </c>
    </row>
    <row r="84" spans="1:12" hidden="1" x14ac:dyDescent="0.25">
      <c r="A84" t="s">
        <v>5</v>
      </c>
      <c r="B84" s="1" t="s">
        <v>61</v>
      </c>
      <c r="C84" t="s">
        <v>62</v>
      </c>
      <c r="D84">
        <v>1003111</v>
      </c>
      <c r="E84">
        <v>62941413</v>
      </c>
      <c r="F84" t="s">
        <v>64</v>
      </c>
      <c r="G84" t="s">
        <v>3</v>
      </c>
      <c r="H84" t="s">
        <v>6</v>
      </c>
      <c r="I84" s="2">
        <v>166.5</v>
      </c>
      <c r="J84" s="2">
        <v>164.99626559999999</v>
      </c>
      <c r="K84" s="2">
        <v>164.99642030999999</v>
      </c>
      <c r="L84" s="2">
        <f t="shared" si="1"/>
        <v>1.5471000000388813E-4</v>
      </c>
    </row>
    <row r="85" spans="1:12" hidden="1" x14ac:dyDescent="0.25">
      <c r="A85" t="s">
        <v>5</v>
      </c>
      <c r="B85" s="1" t="s">
        <v>61</v>
      </c>
      <c r="C85" t="s">
        <v>62</v>
      </c>
      <c r="D85">
        <v>1003111</v>
      </c>
      <c r="E85">
        <v>62941513</v>
      </c>
      <c r="F85" t="s">
        <v>65</v>
      </c>
      <c r="G85" t="s">
        <v>3</v>
      </c>
      <c r="H85" t="s">
        <v>4</v>
      </c>
      <c r="I85" s="2">
        <v>1522.6</v>
      </c>
      <c r="J85" s="2">
        <v>1522.6526249999999</v>
      </c>
      <c r="K85" s="2">
        <v>1522.65264999999</v>
      </c>
      <c r="L85" s="2">
        <f t="shared" si="1"/>
        <v>2.4999990046126186E-5</v>
      </c>
    </row>
    <row r="86" spans="1:12" hidden="1" x14ac:dyDescent="0.25">
      <c r="A86" t="s">
        <v>5</v>
      </c>
      <c r="B86" s="1" t="s">
        <v>61</v>
      </c>
      <c r="C86" t="s">
        <v>62</v>
      </c>
      <c r="D86">
        <v>1003111</v>
      </c>
      <c r="E86">
        <v>62941513</v>
      </c>
      <c r="F86" t="s">
        <v>65</v>
      </c>
      <c r="G86" t="s">
        <v>3</v>
      </c>
      <c r="H86" t="s">
        <v>6</v>
      </c>
      <c r="I86" s="2">
        <v>181.8</v>
      </c>
      <c r="J86" s="2">
        <v>170.4327969</v>
      </c>
      <c r="K86" s="2">
        <v>170.43282241</v>
      </c>
      <c r="L86" s="2">
        <f t="shared" si="1"/>
        <v>2.5510000000394939E-5</v>
      </c>
    </row>
    <row r="87" spans="1:12" hidden="1" x14ac:dyDescent="0.25">
      <c r="A87" t="s">
        <v>5</v>
      </c>
      <c r="B87" s="1" t="s">
        <v>61</v>
      </c>
      <c r="C87" t="s">
        <v>62</v>
      </c>
      <c r="D87">
        <v>1003111</v>
      </c>
      <c r="E87">
        <v>62941613</v>
      </c>
      <c r="F87" t="s">
        <v>66</v>
      </c>
      <c r="G87" t="s">
        <v>3</v>
      </c>
      <c r="H87" t="s">
        <v>4</v>
      </c>
      <c r="I87" s="2">
        <v>1940.1</v>
      </c>
      <c r="J87" s="2">
        <v>1940.1208750000001</v>
      </c>
      <c r="K87" s="2">
        <v>1940.1204609998999</v>
      </c>
      <c r="L87" s="2">
        <f t="shared" si="1"/>
        <v>-4.1400010013603605E-4</v>
      </c>
    </row>
    <row r="88" spans="1:12" hidden="1" x14ac:dyDescent="0.25">
      <c r="A88" t="s">
        <v>5</v>
      </c>
      <c r="B88" s="1" t="s">
        <v>61</v>
      </c>
      <c r="C88" t="s">
        <v>62</v>
      </c>
      <c r="D88">
        <v>1003111</v>
      </c>
      <c r="E88">
        <v>62941613</v>
      </c>
      <c r="F88" t="s">
        <v>66</v>
      </c>
      <c r="G88" t="s">
        <v>3</v>
      </c>
      <c r="H88" t="s">
        <v>6</v>
      </c>
      <c r="I88" s="2">
        <v>204.1</v>
      </c>
      <c r="J88" s="2">
        <v>196.49795309999999</v>
      </c>
      <c r="K88" s="2">
        <v>196.4979946</v>
      </c>
      <c r="L88" s="2">
        <f t="shared" si="1"/>
        <v>4.150000000890941E-5</v>
      </c>
    </row>
    <row r="89" spans="1:12" hidden="1" x14ac:dyDescent="0.25">
      <c r="A89" t="s">
        <v>5</v>
      </c>
      <c r="B89" s="1" t="s">
        <v>67</v>
      </c>
      <c r="C89" t="s">
        <v>68</v>
      </c>
      <c r="D89">
        <v>953311</v>
      </c>
      <c r="E89">
        <v>47374013</v>
      </c>
      <c r="F89" t="s">
        <v>69</v>
      </c>
      <c r="G89" t="s">
        <v>3</v>
      </c>
      <c r="H89" t="s">
        <v>4</v>
      </c>
      <c r="I89" s="2">
        <v>8.0999999999999908</v>
      </c>
      <c r="J89" s="2">
        <v>7.8344370099999896</v>
      </c>
      <c r="K89" s="2">
        <v>7.8344355300000004</v>
      </c>
      <c r="L89" s="2">
        <f t="shared" si="1"/>
        <v>-1.4799999892289861E-6</v>
      </c>
    </row>
    <row r="90" spans="1:12" hidden="1" x14ac:dyDescent="0.25">
      <c r="A90" t="s">
        <v>5</v>
      </c>
      <c r="B90" s="1" t="s">
        <v>67</v>
      </c>
      <c r="C90" t="s">
        <v>68</v>
      </c>
      <c r="D90">
        <v>953311</v>
      </c>
      <c r="E90">
        <v>47374013</v>
      </c>
      <c r="F90" t="s">
        <v>69</v>
      </c>
      <c r="G90" t="s">
        <v>3</v>
      </c>
      <c r="H90" t="s">
        <v>6</v>
      </c>
      <c r="I90" s="2">
        <v>2.4E-2</v>
      </c>
      <c r="J90" s="2">
        <v>2.406150055E-2</v>
      </c>
      <c r="K90" s="2">
        <v>2.4061502500000002E-2</v>
      </c>
      <c r="L90" s="2">
        <f t="shared" si="1"/>
        <v>1.9500000017491637E-9</v>
      </c>
    </row>
    <row r="91" spans="1:12" hidden="1" x14ac:dyDescent="0.25">
      <c r="A91" t="s">
        <v>5</v>
      </c>
      <c r="B91" s="1" t="s">
        <v>67</v>
      </c>
      <c r="C91" t="s">
        <v>68</v>
      </c>
      <c r="D91">
        <v>953311</v>
      </c>
      <c r="E91">
        <v>47374113</v>
      </c>
      <c r="F91" t="s">
        <v>70</v>
      </c>
      <c r="G91" t="s">
        <v>3</v>
      </c>
      <c r="H91" t="s">
        <v>4</v>
      </c>
      <c r="I91" s="2">
        <v>7.4</v>
      </c>
      <c r="J91" s="2">
        <v>7.3185136699999997</v>
      </c>
      <c r="K91" s="2">
        <v>7.31851308999999</v>
      </c>
      <c r="L91" s="2">
        <f t="shared" si="1"/>
        <v>-5.8000000979774313E-7</v>
      </c>
    </row>
    <row r="92" spans="1:12" hidden="1" x14ac:dyDescent="0.25">
      <c r="A92" t="s">
        <v>5</v>
      </c>
      <c r="B92" s="1" t="s">
        <v>67</v>
      </c>
      <c r="C92" t="s">
        <v>68</v>
      </c>
      <c r="D92">
        <v>953311</v>
      </c>
      <c r="E92">
        <v>47374113</v>
      </c>
      <c r="F92" t="s">
        <v>70</v>
      </c>
      <c r="G92" t="s">
        <v>3</v>
      </c>
      <c r="H92" t="s">
        <v>6</v>
      </c>
      <c r="I92" s="2">
        <v>2.1999999999999999E-2</v>
      </c>
      <c r="J92" s="2">
        <v>2.1775493619999999E-2</v>
      </c>
      <c r="K92" s="2">
        <v>2.1775499989999999E-2</v>
      </c>
      <c r="L92" s="2">
        <f t="shared" si="1"/>
        <v>6.3699999997002266E-9</v>
      </c>
    </row>
    <row r="93" spans="1:12" hidden="1" x14ac:dyDescent="0.25">
      <c r="A93" t="s">
        <v>5</v>
      </c>
      <c r="B93" s="1" t="s">
        <v>67</v>
      </c>
      <c r="C93" t="s">
        <v>68</v>
      </c>
      <c r="D93">
        <v>953311</v>
      </c>
      <c r="E93">
        <v>47374213</v>
      </c>
      <c r="F93" t="s">
        <v>71</v>
      </c>
      <c r="G93" t="s">
        <v>3</v>
      </c>
      <c r="H93" t="s">
        <v>4</v>
      </c>
      <c r="I93" s="2">
        <v>5.4</v>
      </c>
      <c r="J93" s="2">
        <v>5.2030122050000003</v>
      </c>
      <c r="K93" s="2">
        <v>5.2030110099999902</v>
      </c>
      <c r="L93" s="2">
        <f t="shared" si="1"/>
        <v>-1.1950000100569014E-6</v>
      </c>
    </row>
    <row r="94" spans="1:12" hidden="1" x14ac:dyDescent="0.25">
      <c r="A94" t="s">
        <v>5</v>
      </c>
      <c r="B94" s="1" t="s">
        <v>67</v>
      </c>
      <c r="C94" t="s">
        <v>68</v>
      </c>
      <c r="D94">
        <v>953311</v>
      </c>
      <c r="E94">
        <v>47374213</v>
      </c>
      <c r="F94" t="s">
        <v>71</v>
      </c>
      <c r="G94" t="s">
        <v>3</v>
      </c>
      <c r="H94" t="s">
        <v>6</v>
      </c>
      <c r="I94" s="2">
        <v>1.4E-2</v>
      </c>
      <c r="J94" s="2">
        <v>1.402249241E-2</v>
      </c>
      <c r="K94" s="2">
        <v>1.40225E-2</v>
      </c>
      <c r="L94" s="2">
        <f t="shared" si="1"/>
        <v>7.5900000000295176E-9</v>
      </c>
    </row>
    <row r="95" spans="1:12" hidden="1" x14ac:dyDescent="0.25">
      <c r="A95" t="s">
        <v>5</v>
      </c>
      <c r="B95" s="1" t="s">
        <v>67</v>
      </c>
      <c r="C95" t="s">
        <v>68</v>
      </c>
      <c r="D95">
        <v>953311</v>
      </c>
      <c r="E95">
        <v>47374313</v>
      </c>
      <c r="F95" t="s">
        <v>72</v>
      </c>
      <c r="G95" t="s">
        <v>3</v>
      </c>
      <c r="H95" t="s">
        <v>4</v>
      </c>
      <c r="I95" s="2">
        <v>5.0999999999999996</v>
      </c>
      <c r="J95" s="2">
        <v>5.1488378899999896</v>
      </c>
      <c r="K95" s="2">
        <v>5.1488395099999904</v>
      </c>
      <c r="L95" s="2">
        <f t="shared" si="1"/>
        <v>1.6200000008126381E-6</v>
      </c>
    </row>
    <row r="96" spans="1:12" hidden="1" x14ac:dyDescent="0.25">
      <c r="A96" t="s">
        <v>5</v>
      </c>
      <c r="B96" s="1" t="s">
        <v>67</v>
      </c>
      <c r="C96" t="s">
        <v>68</v>
      </c>
      <c r="D96">
        <v>953311</v>
      </c>
      <c r="E96">
        <v>47374313</v>
      </c>
      <c r="F96" t="s">
        <v>72</v>
      </c>
      <c r="G96" t="s">
        <v>3</v>
      </c>
      <c r="H96" t="s">
        <v>6</v>
      </c>
      <c r="I96" s="2">
        <v>1.2999999999999999E-2</v>
      </c>
      <c r="J96" s="2">
        <v>1.3445002555E-2</v>
      </c>
      <c r="K96" s="2">
        <v>1.344499979E-2</v>
      </c>
      <c r="L96" s="2">
        <f t="shared" si="1"/>
        <v>-2.764999999793627E-9</v>
      </c>
    </row>
    <row r="97" spans="1:12" hidden="1" x14ac:dyDescent="0.25">
      <c r="A97" t="s">
        <v>5</v>
      </c>
      <c r="B97" s="1" t="s">
        <v>67</v>
      </c>
      <c r="C97" t="s">
        <v>73</v>
      </c>
      <c r="D97">
        <v>953511</v>
      </c>
      <c r="E97">
        <v>47373413</v>
      </c>
      <c r="F97" t="s">
        <v>74</v>
      </c>
      <c r="G97" t="s">
        <v>3</v>
      </c>
      <c r="H97" t="s">
        <v>4</v>
      </c>
      <c r="I97" s="2">
        <v>56</v>
      </c>
      <c r="J97" s="2">
        <v>55.179726549999998</v>
      </c>
      <c r="K97" s="2">
        <v>55.179897609999898</v>
      </c>
      <c r="L97" s="2">
        <f t="shared" si="1"/>
        <v>1.7105999990008058E-4</v>
      </c>
    </row>
    <row r="98" spans="1:12" hidden="1" x14ac:dyDescent="0.25">
      <c r="A98" t="s">
        <v>5</v>
      </c>
      <c r="B98" s="1" t="s">
        <v>67</v>
      </c>
      <c r="C98" t="s">
        <v>73</v>
      </c>
      <c r="D98">
        <v>953511</v>
      </c>
      <c r="E98">
        <v>47373413</v>
      </c>
      <c r="F98" t="s">
        <v>74</v>
      </c>
      <c r="G98" t="s">
        <v>3</v>
      </c>
      <c r="H98" t="s">
        <v>6</v>
      </c>
      <c r="I98" s="2">
        <v>4</v>
      </c>
      <c r="J98" s="2">
        <v>3.8686215819999998</v>
      </c>
      <c r="K98" s="2">
        <v>3.8686160080000001</v>
      </c>
      <c r="L98" s="2">
        <f t="shared" si="1"/>
        <v>-5.5739999997861389E-6</v>
      </c>
    </row>
    <row r="99" spans="1:12" hidden="1" x14ac:dyDescent="0.25">
      <c r="A99" t="s">
        <v>5</v>
      </c>
      <c r="B99" s="1" t="s">
        <v>67</v>
      </c>
      <c r="C99" t="s">
        <v>73</v>
      </c>
      <c r="D99">
        <v>953511</v>
      </c>
      <c r="E99">
        <v>47373513</v>
      </c>
      <c r="F99" t="s">
        <v>75</v>
      </c>
      <c r="G99" t="s">
        <v>3</v>
      </c>
      <c r="H99" t="s">
        <v>4</v>
      </c>
      <c r="I99" s="2">
        <v>54</v>
      </c>
      <c r="J99" s="2">
        <v>53.6751875</v>
      </c>
      <c r="K99" s="2">
        <v>53.675262310999898</v>
      </c>
      <c r="L99" s="2">
        <f t="shared" si="1"/>
        <v>7.481099989803397E-5</v>
      </c>
    </row>
    <row r="100" spans="1:12" hidden="1" x14ac:dyDescent="0.25">
      <c r="A100" t="s">
        <v>5</v>
      </c>
      <c r="B100" s="1" t="s">
        <v>67</v>
      </c>
      <c r="C100" t="s">
        <v>73</v>
      </c>
      <c r="D100">
        <v>953511</v>
      </c>
      <c r="E100">
        <v>47373513</v>
      </c>
      <c r="F100" t="s">
        <v>75</v>
      </c>
      <c r="G100" t="s">
        <v>3</v>
      </c>
      <c r="H100" t="s">
        <v>6</v>
      </c>
      <c r="I100" s="2">
        <v>4</v>
      </c>
      <c r="J100" s="2">
        <v>3.8200263670000001</v>
      </c>
      <c r="K100" s="2">
        <v>3.8200275069999998</v>
      </c>
      <c r="L100" s="2">
        <f t="shared" si="1"/>
        <v>1.1399999997330212E-6</v>
      </c>
    </row>
    <row r="101" spans="1:12" hidden="1" x14ac:dyDescent="0.25">
      <c r="A101" t="s">
        <v>5</v>
      </c>
      <c r="B101" s="1" t="s">
        <v>67</v>
      </c>
      <c r="C101" t="s">
        <v>73</v>
      </c>
      <c r="D101">
        <v>953511</v>
      </c>
      <c r="E101">
        <v>83316413</v>
      </c>
      <c r="F101" t="s">
        <v>76</v>
      </c>
      <c r="G101" t="s">
        <v>3</v>
      </c>
      <c r="H101" t="s">
        <v>4</v>
      </c>
      <c r="I101" s="2">
        <v>62</v>
      </c>
      <c r="J101" s="2">
        <v>61.93041015</v>
      </c>
      <c r="K101" s="2">
        <v>61.9305003099999</v>
      </c>
      <c r="L101" s="2">
        <f t="shared" si="1"/>
        <v>9.0159999899697141E-5</v>
      </c>
    </row>
    <row r="102" spans="1:12" hidden="1" x14ac:dyDescent="0.25">
      <c r="A102" t="s">
        <v>5</v>
      </c>
      <c r="B102" s="1" t="s">
        <v>67</v>
      </c>
      <c r="C102" t="s">
        <v>73</v>
      </c>
      <c r="D102">
        <v>953511</v>
      </c>
      <c r="E102">
        <v>83316413</v>
      </c>
      <c r="F102" t="s">
        <v>76</v>
      </c>
      <c r="G102" t="s">
        <v>3</v>
      </c>
      <c r="H102" t="s">
        <v>6</v>
      </c>
      <c r="I102" s="2">
        <v>5</v>
      </c>
      <c r="J102" s="2">
        <v>4.4880620115000003</v>
      </c>
      <c r="K102" s="2">
        <v>4.4880660020000001</v>
      </c>
      <c r="L102" s="2">
        <f t="shared" si="1"/>
        <v>3.9904999997730783E-6</v>
      </c>
    </row>
    <row r="103" spans="1:12" hidden="1" x14ac:dyDescent="0.25">
      <c r="A103" t="s">
        <v>5</v>
      </c>
      <c r="B103" s="1" t="s">
        <v>67</v>
      </c>
      <c r="C103" t="s">
        <v>73</v>
      </c>
      <c r="D103">
        <v>953511</v>
      </c>
      <c r="E103">
        <v>83316513</v>
      </c>
      <c r="F103" t="s">
        <v>77</v>
      </c>
      <c r="G103" t="s">
        <v>3</v>
      </c>
      <c r="H103" t="s">
        <v>4</v>
      </c>
      <c r="I103" s="2">
        <v>66</v>
      </c>
      <c r="J103" s="2">
        <v>65.9640469</v>
      </c>
      <c r="K103" s="2">
        <v>65.9638893999999</v>
      </c>
      <c r="L103" s="2">
        <f t="shared" si="1"/>
        <v>-1.5750000009973064E-4</v>
      </c>
    </row>
    <row r="104" spans="1:12" hidden="1" x14ac:dyDescent="0.25">
      <c r="A104" t="s">
        <v>5</v>
      </c>
      <c r="B104" s="1" t="s">
        <v>67</v>
      </c>
      <c r="C104" t="s">
        <v>73</v>
      </c>
      <c r="D104">
        <v>953511</v>
      </c>
      <c r="E104">
        <v>83316513</v>
      </c>
      <c r="F104" t="s">
        <v>77</v>
      </c>
      <c r="G104" t="s">
        <v>3</v>
      </c>
      <c r="H104" t="s">
        <v>6</v>
      </c>
      <c r="I104" s="2">
        <v>5</v>
      </c>
      <c r="J104" s="2">
        <v>4.5359619139999996</v>
      </c>
      <c r="K104" s="2">
        <v>4.5359540049999998</v>
      </c>
      <c r="L104" s="2">
        <f t="shared" si="1"/>
        <v>-7.9089999998060989E-6</v>
      </c>
    </row>
    <row r="105" spans="1:12" hidden="1" x14ac:dyDescent="0.25">
      <c r="A105" t="s">
        <v>5</v>
      </c>
      <c r="B105" s="1" t="s">
        <v>67</v>
      </c>
      <c r="C105" t="s">
        <v>73</v>
      </c>
      <c r="D105">
        <v>953511</v>
      </c>
      <c r="E105">
        <v>83316613</v>
      </c>
      <c r="F105" t="s">
        <v>78</v>
      </c>
      <c r="G105" t="s">
        <v>3</v>
      </c>
      <c r="H105" t="s">
        <v>4</v>
      </c>
      <c r="I105" s="2">
        <v>60</v>
      </c>
      <c r="J105" s="2">
        <v>60.103718749999999</v>
      </c>
      <c r="K105" s="2">
        <v>60.103763069999999</v>
      </c>
      <c r="L105" s="2">
        <f t="shared" si="1"/>
        <v>4.4320000000652726E-5</v>
      </c>
    </row>
    <row r="106" spans="1:12" hidden="1" x14ac:dyDescent="0.25">
      <c r="A106" t="s">
        <v>5</v>
      </c>
      <c r="B106" s="1" t="s">
        <v>67</v>
      </c>
      <c r="C106" t="s">
        <v>73</v>
      </c>
      <c r="D106">
        <v>953511</v>
      </c>
      <c r="E106">
        <v>83316613</v>
      </c>
      <c r="F106" t="s">
        <v>78</v>
      </c>
      <c r="G106" t="s">
        <v>3</v>
      </c>
      <c r="H106" t="s">
        <v>6</v>
      </c>
      <c r="I106" s="2">
        <v>4</v>
      </c>
      <c r="J106" s="2">
        <v>3.8391364744999898</v>
      </c>
      <c r="K106" s="2">
        <v>3.8391325060999901</v>
      </c>
      <c r="L106" s="2">
        <f t="shared" si="1"/>
        <v>-3.968399999720873E-6</v>
      </c>
    </row>
    <row r="107" spans="1:12" hidden="1" x14ac:dyDescent="0.25">
      <c r="A107" t="s">
        <v>5</v>
      </c>
      <c r="B107" s="1" t="s">
        <v>67</v>
      </c>
      <c r="C107" t="s">
        <v>73</v>
      </c>
      <c r="D107">
        <v>953511</v>
      </c>
      <c r="E107">
        <v>83316713</v>
      </c>
      <c r="F107" t="s">
        <v>79</v>
      </c>
      <c r="G107" t="s">
        <v>3</v>
      </c>
      <c r="H107" t="s">
        <v>4</v>
      </c>
      <c r="I107" s="2">
        <v>62</v>
      </c>
      <c r="J107" s="2">
        <v>61.084523449999999</v>
      </c>
      <c r="K107" s="2">
        <v>61.084295019999999</v>
      </c>
      <c r="L107" s="2">
        <f t="shared" si="1"/>
        <v>-2.2842999999994618E-4</v>
      </c>
    </row>
    <row r="108" spans="1:12" hidden="1" x14ac:dyDescent="0.25">
      <c r="A108" t="s">
        <v>5</v>
      </c>
      <c r="B108" s="1" t="s">
        <v>67</v>
      </c>
      <c r="C108" t="s">
        <v>73</v>
      </c>
      <c r="D108">
        <v>953511</v>
      </c>
      <c r="E108">
        <v>83316713</v>
      </c>
      <c r="F108" t="s">
        <v>79</v>
      </c>
      <c r="G108" t="s">
        <v>3</v>
      </c>
      <c r="H108" t="s">
        <v>6</v>
      </c>
      <c r="I108" s="2">
        <v>4</v>
      </c>
      <c r="J108" s="2">
        <v>3.79167407249999</v>
      </c>
      <c r="K108" s="2">
        <v>3.7916725089999899</v>
      </c>
      <c r="L108" s="2">
        <f t="shared" si="1"/>
        <v>-1.56350000013461E-6</v>
      </c>
    </row>
    <row r="109" spans="1:12" hidden="1" x14ac:dyDescent="0.25">
      <c r="A109" t="s">
        <v>5</v>
      </c>
      <c r="B109" s="1" t="s">
        <v>80</v>
      </c>
      <c r="C109" t="s">
        <v>81</v>
      </c>
      <c r="D109">
        <v>1020111</v>
      </c>
      <c r="E109">
        <v>47700413</v>
      </c>
      <c r="F109" t="s">
        <v>82</v>
      </c>
      <c r="G109" t="s">
        <v>3</v>
      </c>
      <c r="H109" t="s">
        <v>4</v>
      </c>
      <c r="I109" s="2">
        <v>80.299999999999898</v>
      </c>
      <c r="J109" s="2">
        <v>78.884140599999995</v>
      </c>
      <c r="K109" s="2">
        <v>78.884464699999995</v>
      </c>
      <c r="L109" s="2">
        <f t="shared" si="1"/>
        <v>3.2410000000027139E-4</v>
      </c>
    </row>
    <row r="110" spans="1:12" hidden="1" x14ac:dyDescent="0.25">
      <c r="A110" t="s">
        <v>5</v>
      </c>
      <c r="B110" s="1" t="s">
        <v>80</v>
      </c>
      <c r="C110" t="s">
        <v>81</v>
      </c>
      <c r="D110">
        <v>1020111</v>
      </c>
      <c r="E110">
        <v>47700413</v>
      </c>
      <c r="F110" t="s">
        <v>82</v>
      </c>
      <c r="G110" t="s">
        <v>3</v>
      </c>
      <c r="H110" t="s">
        <v>6</v>
      </c>
      <c r="I110" s="2">
        <v>1.7</v>
      </c>
      <c r="J110" s="2">
        <v>1.6612315675</v>
      </c>
      <c r="K110" s="2">
        <v>1.661234536</v>
      </c>
      <c r="L110" s="2">
        <f t="shared" si="1"/>
        <v>2.9685000000334583E-6</v>
      </c>
    </row>
    <row r="111" spans="1:12" hidden="1" x14ac:dyDescent="0.25">
      <c r="A111" t="s">
        <v>5</v>
      </c>
      <c r="B111" s="1" t="s">
        <v>83</v>
      </c>
      <c r="C111" t="s">
        <v>84</v>
      </c>
      <c r="D111">
        <v>1062911</v>
      </c>
      <c r="E111">
        <v>47282413</v>
      </c>
      <c r="F111" t="s">
        <v>85</v>
      </c>
      <c r="G111" t="s">
        <v>86</v>
      </c>
      <c r="H111" t="s">
        <v>4</v>
      </c>
      <c r="I111" s="2">
        <v>15.3</v>
      </c>
      <c r="K111" s="2">
        <v>15.3048230097</v>
      </c>
      <c r="L111" s="2">
        <f t="shared" si="1"/>
        <v>4.8230096999990479E-3</v>
      </c>
    </row>
    <row r="112" spans="1:12" hidden="1" x14ac:dyDescent="0.25">
      <c r="A112" t="s">
        <v>5</v>
      </c>
      <c r="B112" s="1" t="s">
        <v>83</v>
      </c>
      <c r="C112" t="s">
        <v>84</v>
      </c>
      <c r="D112">
        <v>1062911</v>
      </c>
      <c r="E112">
        <v>47282413</v>
      </c>
      <c r="F112" t="s">
        <v>85</v>
      </c>
      <c r="G112" t="s">
        <v>86</v>
      </c>
      <c r="H112" t="s">
        <v>6</v>
      </c>
      <c r="I112" s="2">
        <v>0.14000000000000001</v>
      </c>
      <c r="K112" s="2">
        <v>0.140044128665999</v>
      </c>
      <c r="L112" s="2">
        <f t="shared" si="1"/>
        <v>4.4128665998982575E-5</v>
      </c>
    </row>
    <row r="113" spans="1:12" hidden="1" x14ac:dyDescent="0.25">
      <c r="A113" t="s">
        <v>5</v>
      </c>
      <c r="B113" s="1" t="s">
        <v>83</v>
      </c>
      <c r="C113" t="s">
        <v>84</v>
      </c>
      <c r="D113">
        <v>1062911</v>
      </c>
      <c r="E113">
        <v>47282513</v>
      </c>
      <c r="F113" t="s">
        <v>87</v>
      </c>
      <c r="G113" t="s">
        <v>86</v>
      </c>
      <c r="H113" t="s">
        <v>4</v>
      </c>
      <c r="I113" s="2">
        <v>13.31</v>
      </c>
      <c r="K113" s="2">
        <v>13.346468160000001</v>
      </c>
      <c r="L113" s="2">
        <f t="shared" si="1"/>
        <v>3.6468160000000083E-2</v>
      </c>
    </row>
    <row r="114" spans="1:12" hidden="1" x14ac:dyDescent="0.25">
      <c r="A114" t="s">
        <v>5</v>
      </c>
      <c r="B114" s="1" t="s">
        <v>83</v>
      </c>
      <c r="C114" t="s">
        <v>84</v>
      </c>
      <c r="D114">
        <v>1062911</v>
      </c>
      <c r="E114">
        <v>47282513</v>
      </c>
      <c r="F114" t="s">
        <v>87</v>
      </c>
      <c r="G114" t="s">
        <v>86</v>
      </c>
      <c r="H114" t="s">
        <v>6</v>
      </c>
      <c r="I114" s="2">
        <v>0.16</v>
      </c>
      <c r="K114" s="2">
        <v>0.16043833260000001</v>
      </c>
      <c r="L114" s="2">
        <f t="shared" si="1"/>
        <v>4.3833260000000762E-4</v>
      </c>
    </row>
    <row r="115" spans="1:12" hidden="1" x14ac:dyDescent="0.25">
      <c r="A115" t="s">
        <v>5</v>
      </c>
      <c r="B115" s="1" t="s">
        <v>83</v>
      </c>
      <c r="C115" t="s">
        <v>84</v>
      </c>
      <c r="D115">
        <v>1062911</v>
      </c>
      <c r="E115">
        <v>47282613</v>
      </c>
      <c r="F115" t="s">
        <v>88</v>
      </c>
      <c r="G115" t="s">
        <v>3</v>
      </c>
      <c r="H115" t="s">
        <v>4</v>
      </c>
      <c r="I115" s="2">
        <v>37</v>
      </c>
      <c r="J115" s="2">
        <v>36.533996094999999</v>
      </c>
      <c r="K115" s="2">
        <v>36.533653859999902</v>
      </c>
      <c r="L115" s="2">
        <f t="shared" si="1"/>
        <v>-3.4223500009744612E-4</v>
      </c>
    </row>
    <row r="116" spans="1:12" hidden="1" x14ac:dyDescent="0.25">
      <c r="A116" t="s">
        <v>5</v>
      </c>
      <c r="B116" s="1" t="s">
        <v>83</v>
      </c>
      <c r="C116" t="s">
        <v>84</v>
      </c>
      <c r="D116">
        <v>1062911</v>
      </c>
      <c r="E116">
        <v>47282613</v>
      </c>
      <c r="F116" t="s">
        <v>88</v>
      </c>
      <c r="G116" t="s">
        <v>3</v>
      </c>
      <c r="H116" t="s">
        <v>6</v>
      </c>
      <c r="I116" s="2">
        <v>3.3</v>
      </c>
      <c r="J116" s="2">
        <v>3.3197915039999999</v>
      </c>
      <c r="K116" s="2">
        <v>3.3197885051</v>
      </c>
      <c r="L116" s="2">
        <f t="shared" si="1"/>
        <v>-2.9988999998842303E-6</v>
      </c>
    </row>
    <row r="117" spans="1:12" hidden="1" x14ac:dyDescent="0.25">
      <c r="A117" t="s">
        <v>5</v>
      </c>
      <c r="B117" s="1" t="s">
        <v>83</v>
      </c>
      <c r="C117" t="s">
        <v>89</v>
      </c>
      <c r="D117">
        <v>1056111</v>
      </c>
      <c r="E117">
        <v>47671213</v>
      </c>
      <c r="F117" t="s">
        <v>90</v>
      </c>
      <c r="G117" t="s">
        <v>3</v>
      </c>
      <c r="H117" t="s">
        <v>4</v>
      </c>
      <c r="I117" s="2">
        <v>7</v>
      </c>
      <c r="J117" s="2">
        <v>6.98934912</v>
      </c>
      <c r="K117" s="2">
        <v>6.9893452129999902</v>
      </c>
      <c r="L117" s="2">
        <f t="shared" si="1"/>
        <v>-3.9070000097396473E-6</v>
      </c>
    </row>
    <row r="118" spans="1:12" hidden="1" x14ac:dyDescent="0.25">
      <c r="A118" t="s">
        <v>5</v>
      </c>
      <c r="B118" s="1" t="s">
        <v>83</v>
      </c>
      <c r="C118" t="s">
        <v>89</v>
      </c>
      <c r="D118">
        <v>1056111</v>
      </c>
      <c r="E118">
        <v>47671213</v>
      </c>
      <c r="F118" t="s">
        <v>90</v>
      </c>
      <c r="G118" t="s">
        <v>3</v>
      </c>
      <c r="H118" t="s">
        <v>6</v>
      </c>
      <c r="I118" s="2">
        <v>1.1000000000000001</v>
      </c>
      <c r="J118" s="2">
        <v>1.1221347655</v>
      </c>
      <c r="K118" s="2">
        <v>1.1221355499999901</v>
      </c>
      <c r="L118" s="2">
        <f t="shared" si="1"/>
        <v>7.8449999008078919E-7</v>
      </c>
    </row>
    <row r="119" spans="1:12" hidden="1" x14ac:dyDescent="0.25">
      <c r="A119" t="s">
        <v>5</v>
      </c>
      <c r="B119" s="1" t="s">
        <v>83</v>
      </c>
      <c r="C119" t="s">
        <v>89</v>
      </c>
      <c r="D119">
        <v>1056111</v>
      </c>
      <c r="E119">
        <v>47671413</v>
      </c>
      <c r="F119" t="s">
        <v>91</v>
      </c>
      <c r="G119" t="s">
        <v>3</v>
      </c>
      <c r="H119" t="s">
        <v>4</v>
      </c>
      <c r="I119" s="2">
        <v>2478.1999999999998</v>
      </c>
      <c r="J119" s="2">
        <v>2478.1882500000002</v>
      </c>
      <c r="K119" s="2">
        <v>2478.1866546001002</v>
      </c>
      <c r="L119" s="2">
        <f t="shared" si="1"/>
        <v>-1.5953998999975738E-3</v>
      </c>
    </row>
    <row r="120" spans="1:12" hidden="1" x14ac:dyDescent="0.25">
      <c r="A120" t="s">
        <v>5</v>
      </c>
      <c r="B120" s="1" t="s">
        <v>83</v>
      </c>
      <c r="C120" t="s">
        <v>89</v>
      </c>
      <c r="D120">
        <v>1056111</v>
      </c>
      <c r="E120">
        <v>47671413</v>
      </c>
      <c r="F120" t="s">
        <v>91</v>
      </c>
      <c r="G120" t="s">
        <v>3</v>
      </c>
      <c r="H120" t="s">
        <v>6</v>
      </c>
      <c r="I120" s="2">
        <v>5156</v>
      </c>
      <c r="J120" s="2">
        <v>5155.8284999999996</v>
      </c>
      <c r="K120" s="2">
        <v>5155.8292270000002</v>
      </c>
      <c r="L120" s="2">
        <f t="shared" si="1"/>
        <v>7.2700000055192504E-4</v>
      </c>
    </row>
    <row r="121" spans="1:12" hidden="1" x14ac:dyDescent="0.25">
      <c r="A121" t="s">
        <v>5</v>
      </c>
      <c r="B121" s="1" t="s">
        <v>83</v>
      </c>
      <c r="C121" t="s">
        <v>89</v>
      </c>
      <c r="D121">
        <v>1056111</v>
      </c>
      <c r="E121">
        <v>47671513</v>
      </c>
      <c r="F121" t="s">
        <v>92</v>
      </c>
      <c r="G121" t="s">
        <v>3</v>
      </c>
      <c r="H121" t="s">
        <v>4</v>
      </c>
      <c r="I121" s="2">
        <v>7</v>
      </c>
      <c r="J121" s="2">
        <v>6.9004555649999997</v>
      </c>
      <c r="K121" s="2">
        <v>6.90045680109999</v>
      </c>
      <c r="L121" s="2">
        <f t="shared" si="1"/>
        <v>1.2360999903648917E-6</v>
      </c>
    </row>
    <row r="122" spans="1:12" hidden="1" x14ac:dyDescent="0.25">
      <c r="A122" t="s">
        <v>5</v>
      </c>
      <c r="B122" s="1" t="s">
        <v>83</v>
      </c>
      <c r="C122" t="s">
        <v>89</v>
      </c>
      <c r="D122">
        <v>1056111</v>
      </c>
      <c r="E122">
        <v>47671513</v>
      </c>
      <c r="F122" t="s">
        <v>92</v>
      </c>
      <c r="G122" t="s">
        <v>3</v>
      </c>
      <c r="H122" t="s">
        <v>6</v>
      </c>
      <c r="I122" s="2">
        <v>1</v>
      </c>
      <c r="J122" s="2">
        <v>1.0841143799999999</v>
      </c>
      <c r="K122" s="2">
        <v>1.0841144999999901</v>
      </c>
      <c r="L122" s="2">
        <f t="shared" si="1"/>
        <v>1.1999999016687468E-7</v>
      </c>
    </row>
    <row r="123" spans="1:12" hidden="1" x14ac:dyDescent="0.25">
      <c r="A123" t="s">
        <v>5</v>
      </c>
      <c r="B123" s="1" t="s">
        <v>83</v>
      </c>
      <c r="C123" t="s">
        <v>89</v>
      </c>
      <c r="D123">
        <v>1056111</v>
      </c>
      <c r="E123">
        <v>47671613</v>
      </c>
      <c r="F123" t="s">
        <v>93</v>
      </c>
      <c r="G123" t="s">
        <v>3</v>
      </c>
      <c r="H123" t="s">
        <v>4</v>
      </c>
      <c r="I123" s="2">
        <v>1371</v>
      </c>
      <c r="J123" s="2">
        <v>1332.0341249999999</v>
      </c>
      <c r="K123" s="2">
        <v>1332.0364864999999</v>
      </c>
      <c r="L123" s="2">
        <f t="shared" si="1"/>
        <v>2.3615000000063446E-3</v>
      </c>
    </row>
    <row r="124" spans="1:12" hidden="1" x14ac:dyDescent="0.25">
      <c r="A124" t="s">
        <v>5</v>
      </c>
      <c r="B124" s="1" t="s">
        <v>83</v>
      </c>
      <c r="C124" t="s">
        <v>89</v>
      </c>
      <c r="D124">
        <v>1056111</v>
      </c>
      <c r="E124">
        <v>47671613</v>
      </c>
      <c r="F124" t="s">
        <v>93</v>
      </c>
      <c r="G124" t="s">
        <v>3</v>
      </c>
      <c r="H124" t="s">
        <v>6</v>
      </c>
      <c r="I124" s="2">
        <v>245</v>
      </c>
      <c r="J124" s="2">
        <v>244.59803124999999</v>
      </c>
      <c r="K124" s="2">
        <v>244.5974143</v>
      </c>
      <c r="L124" s="2">
        <f t="shared" si="1"/>
        <v>-6.1694999999417632E-4</v>
      </c>
    </row>
    <row r="125" spans="1:12" hidden="1" x14ac:dyDescent="0.25">
      <c r="A125" t="s">
        <v>5</v>
      </c>
      <c r="B125" s="1" t="s">
        <v>83</v>
      </c>
      <c r="C125" t="s">
        <v>89</v>
      </c>
      <c r="D125">
        <v>1056111</v>
      </c>
      <c r="E125">
        <v>47671713</v>
      </c>
      <c r="F125" t="s">
        <v>94</v>
      </c>
      <c r="G125" t="s">
        <v>3</v>
      </c>
      <c r="H125" t="s">
        <v>4</v>
      </c>
      <c r="I125" s="2">
        <v>61.1</v>
      </c>
      <c r="J125" s="2">
        <v>61.1414258</v>
      </c>
      <c r="K125" s="2">
        <v>61.1413873999999</v>
      </c>
      <c r="L125" s="2">
        <f t="shared" si="1"/>
        <v>-3.8400000100580201E-5</v>
      </c>
    </row>
    <row r="126" spans="1:12" hidden="1" x14ac:dyDescent="0.25">
      <c r="A126" t="s">
        <v>5</v>
      </c>
      <c r="B126" s="1" t="s">
        <v>83</v>
      </c>
      <c r="C126" t="s">
        <v>89</v>
      </c>
      <c r="D126">
        <v>1056111</v>
      </c>
      <c r="E126">
        <v>47671713</v>
      </c>
      <c r="F126" t="s">
        <v>94</v>
      </c>
      <c r="G126" t="s">
        <v>3</v>
      </c>
      <c r="H126" t="s">
        <v>6</v>
      </c>
      <c r="I126" s="2">
        <v>5</v>
      </c>
      <c r="J126" s="2">
        <v>4.5072739259999999</v>
      </c>
      <c r="K126" s="2">
        <v>4.507265501</v>
      </c>
      <c r="L126" s="2">
        <f t="shared" si="1"/>
        <v>-8.4249999998675662E-6</v>
      </c>
    </row>
    <row r="127" spans="1:12" hidden="1" x14ac:dyDescent="0.25">
      <c r="A127" t="s">
        <v>5</v>
      </c>
      <c r="B127" s="1" t="s">
        <v>83</v>
      </c>
      <c r="C127" t="s">
        <v>89</v>
      </c>
      <c r="D127">
        <v>1056111</v>
      </c>
      <c r="E127">
        <v>47671813</v>
      </c>
      <c r="F127" t="s">
        <v>95</v>
      </c>
      <c r="G127" t="s">
        <v>3</v>
      </c>
      <c r="H127" t="s">
        <v>4</v>
      </c>
      <c r="I127" s="2">
        <v>62</v>
      </c>
      <c r="J127" s="2">
        <v>61.834886699999998</v>
      </c>
      <c r="K127" s="2">
        <v>61.835387509999997</v>
      </c>
      <c r="L127" s="2">
        <f t="shared" si="1"/>
        <v>5.0080999999835285E-4</v>
      </c>
    </row>
    <row r="128" spans="1:12" hidden="1" x14ac:dyDescent="0.25">
      <c r="A128" t="s">
        <v>5</v>
      </c>
      <c r="B128" s="1" t="s">
        <v>83</v>
      </c>
      <c r="C128" t="s">
        <v>89</v>
      </c>
      <c r="D128">
        <v>1056111</v>
      </c>
      <c r="E128">
        <v>47671813</v>
      </c>
      <c r="F128" t="s">
        <v>95</v>
      </c>
      <c r="G128" t="s">
        <v>3</v>
      </c>
      <c r="H128" t="s">
        <v>6</v>
      </c>
      <c r="I128" s="2">
        <v>5</v>
      </c>
      <c r="J128" s="2">
        <v>4.5858334960000002</v>
      </c>
      <c r="K128" s="2">
        <v>4.5858175000000001</v>
      </c>
      <c r="L128" s="2">
        <f t="shared" si="1"/>
        <v>-1.5996000000129129E-5</v>
      </c>
    </row>
    <row r="129" spans="1:12" hidden="1" x14ac:dyDescent="0.25">
      <c r="A129" t="s">
        <v>5</v>
      </c>
      <c r="B129" s="1" t="s">
        <v>83</v>
      </c>
      <c r="C129" t="s">
        <v>89</v>
      </c>
      <c r="D129">
        <v>1056111</v>
      </c>
      <c r="E129">
        <v>47671913</v>
      </c>
      <c r="F129" t="s">
        <v>96</v>
      </c>
      <c r="G129" t="s">
        <v>3</v>
      </c>
      <c r="H129" t="s">
        <v>4</v>
      </c>
      <c r="I129" s="2">
        <v>61</v>
      </c>
      <c r="J129" s="2">
        <v>61.054820300000003</v>
      </c>
      <c r="K129" s="2">
        <v>61.054586899999997</v>
      </c>
      <c r="L129" s="2">
        <f t="shared" si="1"/>
        <v>-2.3340000000615646E-4</v>
      </c>
    </row>
    <row r="130" spans="1:12" hidden="1" x14ac:dyDescent="0.25">
      <c r="A130" t="s">
        <v>5</v>
      </c>
      <c r="B130" s="1" t="s">
        <v>83</v>
      </c>
      <c r="C130" t="s">
        <v>89</v>
      </c>
      <c r="D130">
        <v>1056111</v>
      </c>
      <c r="E130">
        <v>47671913</v>
      </c>
      <c r="F130" t="s">
        <v>96</v>
      </c>
      <c r="G130" t="s">
        <v>3</v>
      </c>
      <c r="H130" t="s">
        <v>6</v>
      </c>
      <c r="I130" s="2">
        <v>5</v>
      </c>
      <c r="J130" s="2">
        <v>4.5444428710000002</v>
      </c>
      <c r="K130" s="2">
        <v>4.5444535000999897</v>
      </c>
      <c r="L130" s="2">
        <f t="shared" si="1"/>
        <v>1.0629099989500901E-5</v>
      </c>
    </row>
    <row r="131" spans="1:12" hidden="1" x14ac:dyDescent="0.25">
      <c r="A131" t="s">
        <v>5</v>
      </c>
      <c r="B131" s="1" t="s">
        <v>83</v>
      </c>
      <c r="C131" t="s">
        <v>89</v>
      </c>
      <c r="D131">
        <v>1056111</v>
      </c>
      <c r="E131">
        <v>47672013</v>
      </c>
      <c r="F131" t="s">
        <v>97</v>
      </c>
      <c r="G131" t="s">
        <v>3</v>
      </c>
      <c r="H131" t="s">
        <v>4</v>
      </c>
      <c r="I131" s="2">
        <v>58</v>
      </c>
      <c r="J131" s="2">
        <v>57.771929700000001</v>
      </c>
      <c r="K131" s="2">
        <v>57.771975819999902</v>
      </c>
      <c r="L131" s="2">
        <f t="shared" ref="L131:L194" si="2">IF(ISBLANK(J131),K131-I131,K131-J131)</f>
        <v>4.6119999900895436E-5</v>
      </c>
    </row>
    <row r="132" spans="1:12" hidden="1" x14ac:dyDescent="0.25">
      <c r="A132" t="s">
        <v>5</v>
      </c>
      <c r="B132" s="1" t="s">
        <v>83</v>
      </c>
      <c r="C132" t="s">
        <v>89</v>
      </c>
      <c r="D132">
        <v>1056111</v>
      </c>
      <c r="E132">
        <v>47672013</v>
      </c>
      <c r="F132" t="s">
        <v>97</v>
      </c>
      <c r="G132" t="s">
        <v>3</v>
      </c>
      <c r="H132" t="s">
        <v>6</v>
      </c>
      <c r="I132" s="2">
        <v>4.3</v>
      </c>
      <c r="J132" s="2">
        <v>4.2773706054999998</v>
      </c>
      <c r="K132" s="2">
        <v>4.2773760019999996</v>
      </c>
      <c r="L132" s="2">
        <f t="shared" si="2"/>
        <v>5.396499999754667E-6</v>
      </c>
    </row>
    <row r="133" spans="1:12" hidden="1" x14ac:dyDescent="0.25">
      <c r="A133" t="s">
        <v>5</v>
      </c>
      <c r="B133" s="1" t="s">
        <v>83</v>
      </c>
      <c r="C133" t="s">
        <v>98</v>
      </c>
      <c r="D133">
        <v>10560211</v>
      </c>
      <c r="E133">
        <v>52352413</v>
      </c>
      <c r="F133" t="s">
        <v>99</v>
      </c>
      <c r="G133" t="s">
        <v>3</v>
      </c>
      <c r="H133" t="s">
        <v>4</v>
      </c>
      <c r="I133" s="2">
        <v>62.1</v>
      </c>
      <c r="J133" s="2">
        <v>62.254804700000001</v>
      </c>
      <c r="K133" s="2">
        <v>62.255629999999996</v>
      </c>
      <c r="L133" s="2">
        <f t="shared" si="2"/>
        <v>8.2529999999536585E-4</v>
      </c>
    </row>
    <row r="134" spans="1:12" hidden="1" x14ac:dyDescent="0.25">
      <c r="A134" t="s">
        <v>5</v>
      </c>
      <c r="B134" s="1" t="s">
        <v>83</v>
      </c>
      <c r="C134" t="s">
        <v>98</v>
      </c>
      <c r="D134">
        <v>10560211</v>
      </c>
      <c r="E134">
        <v>52352413</v>
      </c>
      <c r="F134" t="s">
        <v>99</v>
      </c>
      <c r="G134" t="s">
        <v>3</v>
      </c>
      <c r="H134" t="s">
        <v>6</v>
      </c>
      <c r="I134" s="2">
        <v>3.4</v>
      </c>
      <c r="J134" s="2">
        <v>3.3706120604999898</v>
      </c>
      <c r="K134" s="2">
        <v>3.3706245180000001</v>
      </c>
      <c r="L134" s="2">
        <f t="shared" si="2"/>
        <v>1.2457500010221167E-5</v>
      </c>
    </row>
    <row r="135" spans="1:12" hidden="1" x14ac:dyDescent="0.25">
      <c r="A135" t="s">
        <v>5</v>
      </c>
      <c r="B135" s="1" t="s">
        <v>83</v>
      </c>
      <c r="C135" t="s">
        <v>100</v>
      </c>
      <c r="D135">
        <v>1060811</v>
      </c>
      <c r="E135">
        <v>47308113</v>
      </c>
      <c r="F135" t="s">
        <v>101</v>
      </c>
      <c r="G135" t="s">
        <v>86</v>
      </c>
      <c r="H135" t="s">
        <v>4</v>
      </c>
      <c r="I135" s="2">
        <v>671.51599999999996</v>
      </c>
      <c r="K135" s="2">
        <v>673.35545400000103</v>
      </c>
      <c r="L135" s="2">
        <f t="shared" si="2"/>
        <v>1.8394540000010693</v>
      </c>
    </row>
    <row r="136" spans="1:12" hidden="1" x14ac:dyDescent="0.25">
      <c r="A136" t="s">
        <v>5</v>
      </c>
      <c r="B136" s="1" t="s">
        <v>83</v>
      </c>
      <c r="C136" t="s">
        <v>100</v>
      </c>
      <c r="D136">
        <v>1060811</v>
      </c>
      <c r="E136">
        <v>47308113</v>
      </c>
      <c r="F136" t="s">
        <v>101</v>
      </c>
      <c r="G136" t="s">
        <v>86</v>
      </c>
      <c r="H136" t="s">
        <v>6</v>
      </c>
      <c r="I136" s="2">
        <v>48.143000000000001</v>
      </c>
      <c r="K136" s="2">
        <v>48.2749242000002</v>
      </c>
      <c r="L136" s="2">
        <f t="shared" si="2"/>
        <v>0.13192420000019922</v>
      </c>
    </row>
    <row r="137" spans="1:12" hidden="1" x14ac:dyDescent="0.25">
      <c r="A137" t="s">
        <v>5</v>
      </c>
      <c r="B137" s="1" t="s">
        <v>83</v>
      </c>
      <c r="C137" t="s">
        <v>100</v>
      </c>
      <c r="D137">
        <v>1060811</v>
      </c>
      <c r="E137">
        <v>47308213</v>
      </c>
      <c r="F137" t="s">
        <v>102</v>
      </c>
      <c r="G137" t="s">
        <v>86</v>
      </c>
      <c r="H137" t="s">
        <v>4</v>
      </c>
      <c r="I137" s="2">
        <v>2.2000000000000002</v>
      </c>
      <c r="K137" s="2">
        <v>2.2060269359999798</v>
      </c>
      <c r="L137" s="2">
        <f t="shared" si="2"/>
        <v>6.0269359999796102E-3</v>
      </c>
    </row>
    <row r="138" spans="1:12" hidden="1" x14ac:dyDescent="0.25">
      <c r="A138" t="s">
        <v>5</v>
      </c>
      <c r="B138" s="1" t="s">
        <v>83</v>
      </c>
      <c r="C138" t="s">
        <v>100</v>
      </c>
      <c r="D138">
        <v>1060811</v>
      </c>
      <c r="E138">
        <v>47308213</v>
      </c>
      <c r="F138" t="s">
        <v>102</v>
      </c>
      <c r="G138" t="s">
        <v>86</v>
      </c>
      <c r="H138" t="s">
        <v>6</v>
      </c>
      <c r="I138" s="2">
        <v>3.5000000000000003E-2</v>
      </c>
      <c r="K138" s="2">
        <v>3.50958790800001E-2</v>
      </c>
      <c r="L138" s="2">
        <f t="shared" si="2"/>
        <v>9.5879080000096928E-5</v>
      </c>
    </row>
    <row r="139" spans="1:12" hidden="1" x14ac:dyDescent="0.25">
      <c r="A139" t="s">
        <v>5</v>
      </c>
      <c r="B139" s="1" t="s">
        <v>103</v>
      </c>
      <c r="C139" t="s">
        <v>104</v>
      </c>
      <c r="D139">
        <v>1019211</v>
      </c>
      <c r="E139">
        <v>47713213</v>
      </c>
      <c r="F139" t="s">
        <v>105</v>
      </c>
      <c r="G139" t="s">
        <v>86</v>
      </c>
      <c r="H139" t="s">
        <v>4</v>
      </c>
      <c r="I139" s="2">
        <v>54.655000000000001</v>
      </c>
      <c r="K139" s="2">
        <v>54.804730199999703</v>
      </c>
      <c r="L139" s="2">
        <f t="shared" si="2"/>
        <v>0.14973019999970205</v>
      </c>
    </row>
    <row r="140" spans="1:12" hidden="1" x14ac:dyDescent="0.25">
      <c r="A140" t="s">
        <v>5</v>
      </c>
      <c r="B140" s="1" t="s">
        <v>103</v>
      </c>
      <c r="C140" t="s">
        <v>104</v>
      </c>
      <c r="D140">
        <v>1019211</v>
      </c>
      <c r="E140">
        <v>47713213</v>
      </c>
      <c r="F140" t="s">
        <v>105</v>
      </c>
      <c r="G140" t="s">
        <v>86</v>
      </c>
      <c r="H140" t="s">
        <v>6</v>
      </c>
      <c r="I140" s="2">
        <v>0.115</v>
      </c>
      <c r="K140" s="2">
        <v>0.11531507100000001</v>
      </c>
      <c r="L140" s="2">
        <f t="shared" si="2"/>
        <v>3.150710000000001E-4</v>
      </c>
    </row>
    <row r="141" spans="1:12" hidden="1" x14ac:dyDescent="0.25">
      <c r="A141" t="s">
        <v>5</v>
      </c>
      <c r="B141" s="1" t="s">
        <v>103</v>
      </c>
      <c r="C141" t="s">
        <v>104</v>
      </c>
      <c r="D141">
        <v>1019211</v>
      </c>
      <c r="E141">
        <v>47713813</v>
      </c>
      <c r="F141" t="s">
        <v>106</v>
      </c>
      <c r="G141" t="s">
        <v>86</v>
      </c>
      <c r="H141" t="s">
        <v>4</v>
      </c>
      <c r="I141" s="2">
        <v>382.97899999999998</v>
      </c>
      <c r="K141" s="2">
        <v>384.02806200000202</v>
      </c>
      <c r="L141" s="2">
        <f t="shared" si="2"/>
        <v>1.0490620000020385</v>
      </c>
    </row>
    <row r="142" spans="1:12" hidden="1" x14ac:dyDescent="0.25">
      <c r="A142" t="s">
        <v>5</v>
      </c>
      <c r="B142" s="1" t="s">
        <v>103</v>
      </c>
      <c r="C142" t="s">
        <v>104</v>
      </c>
      <c r="D142">
        <v>1019211</v>
      </c>
      <c r="E142">
        <v>47713813</v>
      </c>
      <c r="F142" t="s">
        <v>106</v>
      </c>
      <c r="G142" t="s">
        <v>86</v>
      </c>
      <c r="H142" t="s">
        <v>6</v>
      </c>
      <c r="I142" s="2">
        <v>0.752</v>
      </c>
      <c r="K142" s="2">
        <v>0.75406028399999303</v>
      </c>
      <c r="L142" s="2">
        <f t="shared" si="2"/>
        <v>2.0602839999930289E-3</v>
      </c>
    </row>
    <row r="143" spans="1:12" hidden="1" x14ac:dyDescent="0.25">
      <c r="A143" t="s">
        <v>5</v>
      </c>
      <c r="B143" s="1" t="s">
        <v>107</v>
      </c>
      <c r="C143" t="s">
        <v>108</v>
      </c>
      <c r="D143">
        <v>7916011</v>
      </c>
      <c r="E143">
        <v>3536613</v>
      </c>
      <c r="F143" t="s">
        <v>109</v>
      </c>
      <c r="G143" t="s">
        <v>3</v>
      </c>
      <c r="H143" t="s">
        <v>4</v>
      </c>
      <c r="I143" s="2">
        <v>29.2</v>
      </c>
      <c r="J143" s="2">
        <v>29.078367189999899</v>
      </c>
      <c r="K143" s="2">
        <v>29.078333440999899</v>
      </c>
      <c r="L143" s="2">
        <f t="shared" si="2"/>
        <v>-3.3748999999971829E-5</v>
      </c>
    </row>
    <row r="144" spans="1:12" hidden="1" x14ac:dyDescent="0.25">
      <c r="A144" t="s">
        <v>5</v>
      </c>
      <c r="B144" s="1" t="s">
        <v>107</v>
      </c>
      <c r="C144" t="s">
        <v>108</v>
      </c>
      <c r="D144">
        <v>7916011</v>
      </c>
      <c r="E144">
        <v>3536613</v>
      </c>
      <c r="F144" t="s">
        <v>109</v>
      </c>
      <c r="G144" t="s">
        <v>3</v>
      </c>
      <c r="H144" t="s">
        <v>6</v>
      </c>
      <c r="I144" s="2">
        <v>2.4700000000000002</v>
      </c>
      <c r="J144" s="2">
        <v>1.929081177</v>
      </c>
      <c r="K144" s="2">
        <v>1.9290805519999901</v>
      </c>
      <c r="L144" s="2">
        <f t="shared" si="2"/>
        <v>-6.2500000996834615E-7</v>
      </c>
    </row>
    <row r="145" spans="1:12" hidden="1" x14ac:dyDescent="0.25">
      <c r="A145" t="s">
        <v>5</v>
      </c>
      <c r="B145" s="1" t="s">
        <v>107</v>
      </c>
      <c r="C145" t="s">
        <v>108</v>
      </c>
      <c r="D145">
        <v>7916011</v>
      </c>
      <c r="E145">
        <v>3536713</v>
      </c>
      <c r="F145" t="s">
        <v>110</v>
      </c>
      <c r="G145" t="s">
        <v>3</v>
      </c>
      <c r="H145" t="s">
        <v>4</v>
      </c>
      <c r="I145" s="2">
        <v>28.4</v>
      </c>
      <c r="J145" s="2">
        <v>28.284365234999999</v>
      </c>
      <c r="K145" s="2">
        <v>28.2844367309999</v>
      </c>
      <c r="L145" s="2">
        <f t="shared" si="2"/>
        <v>7.1495999900861307E-5</v>
      </c>
    </row>
    <row r="146" spans="1:12" hidden="1" x14ac:dyDescent="0.25">
      <c r="A146" t="s">
        <v>5</v>
      </c>
      <c r="B146" s="1" t="s">
        <v>107</v>
      </c>
      <c r="C146" t="s">
        <v>108</v>
      </c>
      <c r="D146">
        <v>7916011</v>
      </c>
      <c r="E146">
        <v>3536713</v>
      </c>
      <c r="F146" t="s">
        <v>110</v>
      </c>
      <c r="G146" t="s">
        <v>3</v>
      </c>
      <c r="H146" t="s">
        <v>6</v>
      </c>
      <c r="I146" s="2">
        <v>2.4</v>
      </c>
      <c r="J146" s="2">
        <v>1.886376343</v>
      </c>
      <c r="K146" s="2">
        <v>1.88637606099999</v>
      </c>
      <c r="L146" s="2">
        <f t="shared" si="2"/>
        <v>-2.8200001001010833E-7</v>
      </c>
    </row>
    <row r="147" spans="1:12" hidden="1" x14ac:dyDescent="0.25">
      <c r="A147" t="s">
        <v>5</v>
      </c>
      <c r="B147" s="1" t="s">
        <v>107</v>
      </c>
      <c r="C147" t="s">
        <v>108</v>
      </c>
      <c r="D147">
        <v>7916011</v>
      </c>
      <c r="E147">
        <v>83264213</v>
      </c>
      <c r="F147" t="s">
        <v>111</v>
      </c>
      <c r="G147" t="s">
        <v>3</v>
      </c>
      <c r="H147" t="s">
        <v>4</v>
      </c>
      <c r="I147" s="2">
        <v>33.4</v>
      </c>
      <c r="J147" s="2">
        <v>32.835746094999998</v>
      </c>
      <c r="K147" s="2">
        <v>32.835903850999898</v>
      </c>
      <c r="L147" s="2">
        <f t="shared" si="2"/>
        <v>1.5775599990064393E-4</v>
      </c>
    </row>
    <row r="148" spans="1:12" hidden="1" x14ac:dyDescent="0.25">
      <c r="A148" t="s">
        <v>5</v>
      </c>
      <c r="B148" s="1" t="s">
        <v>107</v>
      </c>
      <c r="C148" t="s">
        <v>108</v>
      </c>
      <c r="D148">
        <v>7916011</v>
      </c>
      <c r="E148">
        <v>83264213</v>
      </c>
      <c r="F148" t="s">
        <v>111</v>
      </c>
      <c r="G148" t="s">
        <v>3</v>
      </c>
      <c r="H148" t="s">
        <v>6</v>
      </c>
      <c r="I148" s="2">
        <v>2.6</v>
      </c>
      <c r="J148" s="2">
        <v>1.9989748535</v>
      </c>
      <c r="K148" s="2">
        <v>1.9989730189999999</v>
      </c>
      <c r="L148" s="2">
        <f t="shared" si="2"/>
        <v>-1.8345000001307454E-6</v>
      </c>
    </row>
    <row r="149" spans="1:12" hidden="1" x14ac:dyDescent="0.25">
      <c r="A149" t="s">
        <v>5</v>
      </c>
      <c r="B149" s="1" t="s">
        <v>107</v>
      </c>
      <c r="C149" t="s">
        <v>112</v>
      </c>
      <c r="D149">
        <v>10552611</v>
      </c>
      <c r="E149">
        <v>52214513</v>
      </c>
      <c r="F149" t="s">
        <v>113</v>
      </c>
      <c r="G149" t="s">
        <v>3</v>
      </c>
      <c r="H149" t="s">
        <v>4</v>
      </c>
      <c r="I149" s="2">
        <v>39.299999999999997</v>
      </c>
      <c r="J149" s="2">
        <v>39.289277345000002</v>
      </c>
      <c r="K149" s="2">
        <v>39.289272179999898</v>
      </c>
      <c r="L149" s="2">
        <f t="shared" si="2"/>
        <v>-5.1650001040570714E-6</v>
      </c>
    </row>
    <row r="150" spans="1:12" hidden="1" x14ac:dyDescent="0.25">
      <c r="A150" t="s">
        <v>5</v>
      </c>
      <c r="B150" s="1" t="s">
        <v>107</v>
      </c>
      <c r="C150" t="s">
        <v>112</v>
      </c>
      <c r="D150">
        <v>10552611</v>
      </c>
      <c r="E150">
        <v>52214513</v>
      </c>
      <c r="F150" t="s">
        <v>113</v>
      </c>
      <c r="G150" t="s">
        <v>3</v>
      </c>
      <c r="H150" t="s">
        <v>6</v>
      </c>
      <c r="I150" s="2">
        <v>3.1</v>
      </c>
      <c r="J150" s="2">
        <v>3.1013198239999902</v>
      </c>
      <c r="K150" s="2">
        <v>3.1013170279999902</v>
      </c>
      <c r="L150" s="2">
        <f t="shared" si="2"/>
        <v>-2.795999999971599E-6</v>
      </c>
    </row>
    <row r="151" spans="1:12" hidden="1" x14ac:dyDescent="0.25">
      <c r="A151" t="s">
        <v>5</v>
      </c>
      <c r="B151" s="1" t="s">
        <v>107</v>
      </c>
      <c r="C151" t="s">
        <v>112</v>
      </c>
      <c r="D151">
        <v>10552611</v>
      </c>
      <c r="E151">
        <v>52214613</v>
      </c>
      <c r="F151" t="s">
        <v>114</v>
      </c>
      <c r="G151" t="s">
        <v>3</v>
      </c>
      <c r="H151" t="s">
        <v>4</v>
      </c>
      <c r="I151" s="2">
        <v>46.5</v>
      </c>
      <c r="J151" s="2">
        <v>46.547281249999997</v>
      </c>
      <c r="K151" s="2">
        <v>46.547419179999999</v>
      </c>
      <c r="L151" s="2">
        <f t="shared" si="2"/>
        <v>1.3793000000106304E-4</v>
      </c>
    </row>
    <row r="152" spans="1:12" hidden="1" x14ac:dyDescent="0.25">
      <c r="A152" t="s">
        <v>5</v>
      </c>
      <c r="B152" s="1" t="s">
        <v>107</v>
      </c>
      <c r="C152" t="s">
        <v>112</v>
      </c>
      <c r="D152">
        <v>10552611</v>
      </c>
      <c r="E152">
        <v>52214613</v>
      </c>
      <c r="F152" t="s">
        <v>114</v>
      </c>
      <c r="G152" t="s">
        <v>3</v>
      </c>
      <c r="H152" t="s">
        <v>6</v>
      </c>
      <c r="I152" s="2">
        <v>3.6</v>
      </c>
      <c r="J152" s="2">
        <v>3.618803711</v>
      </c>
      <c r="K152" s="2">
        <v>3.6188080320999898</v>
      </c>
      <c r="L152" s="2">
        <f t="shared" si="2"/>
        <v>4.3210999898235514E-6</v>
      </c>
    </row>
    <row r="153" spans="1:12" hidden="1" x14ac:dyDescent="0.25">
      <c r="A153" t="s">
        <v>5</v>
      </c>
      <c r="B153" s="1" t="s">
        <v>107</v>
      </c>
      <c r="C153" t="s">
        <v>112</v>
      </c>
      <c r="D153">
        <v>10552611</v>
      </c>
      <c r="E153">
        <v>52214713</v>
      </c>
      <c r="F153" t="s">
        <v>115</v>
      </c>
      <c r="G153" t="s">
        <v>3</v>
      </c>
      <c r="H153" t="s">
        <v>4</v>
      </c>
      <c r="I153" s="2">
        <v>34.5</v>
      </c>
      <c r="J153" s="2">
        <v>34.466503904999897</v>
      </c>
      <c r="K153" s="2">
        <v>34.466584049999902</v>
      </c>
      <c r="L153" s="2">
        <f t="shared" si="2"/>
        <v>8.0145000005416023E-5</v>
      </c>
    </row>
    <row r="154" spans="1:12" hidden="1" x14ac:dyDescent="0.25">
      <c r="A154" t="s">
        <v>5</v>
      </c>
      <c r="B154" s="1" t="s">
        <v>107</v>
      </c>
      <c r="C154" t="s">
        <v>112</v>
      </c>
      <c r="D154">
        <v>10552611</v>
      </c>
      <c r="E154">
        <v>52214713</v>
      </c>
      <c r="F154" t="s">
        <v>115</v>
      </c>
      <c r="G154" t="s">
        <v>3</v>
      </c>
      <c r="H154" t="s">
        <v>6</v>
      </c>
      <c r="I154" s="2">
        <v>2.8</v>
      </c>
      <c r="J154" s="2">
        <v>2.8384206545000001</v>
      </c>
      <c r="K154" s="2">
        <v>2.8384205599999999</v>
      </c>
      <c r="L154" s="2">
        <f t="shared" si="2"/>
        <v>-9.4500000269448492E-8</v>
      </c>
    </row>
    <row r="155" spans="1:12" hidden="1" x14ac:dyDescent="0.25">
      <c r="A155" t="s">
        <v>5</v>
      </c>
      <c r="B155" s="1" t="s">
        <v>116</v>
      </c>
      <c r="C155" t="s">
        <v>89</v>
      </c>
      <c r="D155">
        <v>949211</v>
      </c>
      <c r="E155">
        <v>47874513</v>
      </c>
      <c r="F155" t="s">
        <v>117</v>
      </c>
      <c r="G155" t="s">
        <v>3</v>
      </c>
      <c r="H155" t="s">
        <v>4</v>
      </c>
      <c r="I155" s="2">
        <v>126</v>
      </c>
      <c r="J155" s="2">
        <v>125.92167190000001</v>
      </c>
      <c r="K155" s="2">
        <v>125.921580919999</v>
      </c>
      <c r="L155" s="2">
        <f t="shared" si="2"/>
        <v>-9.0980001004936639E-5</v>
      </c>
    </row>
    <row r="156" spans="1:12" hidden="1" x14ac:dyDescent="0.25">
      <c r="A156" t="s">
        <v>5</v>
      </c>
      <c r="B156" s="1" t="s">
        <v>116</v>
      </c>
      <c r="C156" t="s">
        <v>89</v>
      </c>
      <c r="D156">
        <v>949211</v>
      </c>
      <c r="E156">
        <v>47874513</v>
      </c>
      <c r="F156" t="s">
        <v>117</v>
      </c>
      <c r="G156" t="s">
        <v>3</v>
      </c>
      <c r="H156" t="s">
        <v>6</v>
      </c>
      <c r="I156" s="2">
        <v>520.29999999999995</v>
      </c>
      <c r="J156" s="2">
        <v>520.03603099999998</v>
      </c>
      <c r="K156" s="2">
        <v>520.03441330099997</v>
      </c>
      <c r="L156" s="2">
        <f t="shared" si="2"/>
        <v>-1.617699000007633E-3</v>
      </c>
    </row>
    <row r="157" spans="1:12" hidden="1" x14ac:dyDescent="0.25">
      <c r="A157" t="s">
        <v>5</v>
      </c>
      <c r="B157" s="1" t="s">
        <v>116</v>
      </c>
      <c r="C157" t="s">
        <v>89</v>
      </c>
      <c r="D157">
        <v>949211</v>
      </c>
      <c r="E157">
        <v>47874613</v>
      </c>
      <c r="F157" t="s">
        <v>118</v>
      </c>
      <c r="G157" t="s">
        <v>3</v>
      </c>
      <c r="H157" t="s">
        <v>4</v>
      </c>
      <c r="I157" s="2">
        <v>1861</v>
      </c>
      <c r="J157" s="2">
        <v>1733.7717500000001</v>
      </c>
      <c r="K157" s="2">
        <v>1733.7718920999901</v>
      </c>
      <c r="L157" s="2">
        <f t="shared" si="2"/>
        <v>1.4209998994374473E-4</v>
      </c>
    </row>
    <row r="158" spans="1:12" hidden="1" x14ac:dyDescent="0.25">
      <c r="A158" t="s">
        <v>5</v>
      </c>
      <c r="B158" s="1" t="s">
        <v>116</v>
      </c>
      <c r="C158" t="s">
        <v>89</v>
      </c>
      <c r="D158">
        <v>949211</v>
      </c>
      <c r="E158">
        <v>47874613</v>
      </c>
      <c r="F158" t="s">
        <v>118</v>
      </c>
      <c r="G158" t="s">
        <v>3</v>
      </c>
      <c r="H158" t="s">
        <v>6</v>
      </c>
      <c r="I158" s="2">
        <v>1698.4</v>
      </c>
      <c r="J158" s="2">
        <v>1682.9781250000001</v>
      </c>
      <c r="K158" s="2">
        <v>1682.9766096199901</v>
      </c>
      <c r="L158" s="2">
        <f t="shared" si="2"/>
        <v>-1.515380010005174E-3</v>
      </c>
    </row>
    <row r="159" spans="1:12" hidden="1" x14ac:dyDescent="0.25">
      <c r="A159" t="s">
        <v>5</v>
      </c>
      <c r="B159" s="1" t="s">
        <v>116</v>
      </c>
      <c r="C159" t="s">
        <v>89</v>
      </c>
      <c r="D159">
        <v>949211</v>
      </c>
      <c r="E159">
        <v>47874713</v>
      </c>
      <c r="F159" t="s">
        <v>119</v>
      </c>
      <c r="G159" t="s">
        <v>86</v>
      </c>
      <c r="H159" t="s">
        <v>4</v>
      </c>
      <c r="I159" s="2">
        <v>1</v>
      </c>
      <c r="K159" s="2">
        <v>1.0000255930571</v>
      </c>
      <c r="L159" s="2">
        <f t="shared" si="2"/>
        <v>2.5593057100037342E-5</v>
      </c>
    </row>
    <row r="160" spans="1:12" hidden="1" x14ac:dyDescent="0.25">
      <c r="A160" t="s">
        <v>5</v>
      </c>
      <c r="B160" s="1" t="s">
        <v>116</v>
      </c>
      <c r="C160" t="s">
        <v>89</v>
      </c>
      <c r="D160">
        <v>949211</v>
      </c>
      <c r="E160">
        <v>47874713</v>
      </c>
      <c r="F160" t="s">
        <v>119</v>
      </c>
      <c r="G160" t="s">
        <v>86</v>
      </c>
      <c r="H160" t="s">
        <v>6</v>
      </c>
      <c r="I160" s="2">
        <v>0.02</v>
      </c>
      <c r="K160" s="2">
        <v>2.0000511952240001E-2</v>
      </c>
      <c r="L160" s="2">
        <f t="shared" si="2"/>
        <v>5.1195224000030737E-7</v>
      </c>
    </row>
    <row r="161" spans="1:12" hidden="1" x14ac:dyDescent="0.25">
      <c r="A161" t="s">
        <v>5</v>
      </c>
      <c r="B161" s="1" t="s">
        <v>116</v>
      </c>
      <c r="C161" t="s">
        <v>89</v>
      </c>
      <c r="D161">
        <v>949211</v>
      </c>
      <c r="E161">
        <v>47874813</v>
      </c>
      <c r="F161" t="s">
        <v>120</v>
      </c>
      <c r="G161" t="s">
        <v>3</v>
      </c>
      <c r="H161" t="s">
        <v>4</v>
      </c>
      <c r="I161" s="2">
        <v>125</v>
      </c>
      <c r="J161" s="2">
        <v>121.60933594999899</v>
      </c>
      <c r="K161" s="2">
        <v>121.609290309999</v>
      </c>
      <c r="L161" s="2">
        <f t="shared" si="2"/>
        <v>-4.5639999996183178E-5</v>
      </c>
    </row>
    <row r="162" spans="1:12" hidden="1" x14ac:dyDescent="0.25">
      <c r="A162" t="s">
        <v>5</v>
      </c>
      <c r="B162" s="1" t="s">
        <v>116</v>
      </c>
      <c r="C162" t="s">
        <v>89</v>
      </c>
      <c r="D162">
        <v>949211</v>
      </c>
      <c r="E162">
        <v>47874813</v>
      </c>
      <c r="F162" t="s">
        <v>120</v>
      </c>
      <c r="G162" t="s">
        <v>3</v>
      </c>
      <c r="H162" t="s">
        <v>6</v>
      </c>
      <c r="I162" s="2">
        <v>577</v>
      </c>
      <c r="J162" s="2">
        <v>576.11131250000005</v>
      </c>
      <c r="K162" s="2">
        <v>576.11084566</v>
      </c>
      <c r="L162" s="2">
        <f t="shared" si="2"/>
        <v>-4.668400000582551E-4</v>
      </c>
    </row>
    <row r="163" spans="1:12" hidden="1" x14ac:dyDescent="0.25">
      <c r="A163" t="s">
        <v>5</v>
      </c>
      <c r="B163" s="1" t="s">
        <v>116</v>
      </c>
      <c r="C163" t="s">
        <v>89</v>
      </c>
      <c r="D163">
        <v>949211</v>
      </c>
      <c r="E163">
        <v>47875013</v>
      </c>
      <c r="F163" t="s">
        <v>121</v>
      </c>
      <c r="G163" t="s">
        <v>3</v>
      </c>
      <c r="H163" t="s">
        <v>4</v>
      </c>
      <c r="I163" s="2">
        <v>162</v>
      </c>
      <c r="J163" s="2">
        <v>160.56204689999899</v>
      </c>
      <c r="K163" s="2">
        <v>160.56218981999899</v>
      </c>
      <c r="L163" s="2">
        <f t="shared" si="2"/>
        <v>1.429200000018227E-4</v>
      </c>
    </row>
    <row r="164" spans="1:12" hidden="1" x14ac:dyDescent="0.25">
      <c r="A164" t="s">
        <v>5</v>
      </c>
      <c r="B164" s="1" t="s">
        <v>116</v>
      </c>
      <c r="C164" t="s">
        <v>89</v>
      </c>
      <c r="D164">
        <v>949211</v>
      </c>
      <c r="E164">
        <v>47875013</v>
      </c>
      <c r="F164" t="s">
        <v>121</v>
      </c>
      <c r="G164" t="s">
        <v>3</v>
      </c>
      <c r="H164" t="s">
        <v>6</v>
      </c>
      <c r="I164" s="2">
        <v>555</v>
      </c>
      <c r="J164" s="2">
        <v>554.37362499999995</v>
      </c>
      <c r="K164" s="2">
        <v>554.37342570999999</v>
      </c>
      <c r="L164" s="2">
        <f t="shared" si="2"/>
        <v>-1.9928999995499908E-4</v>
      </c>
    </row>
    <row r="165" spans="1:12" hidden="1" x14ac:dyDescent="0.25">
      <c r="A165" t="s">
        <v>5</v>
      </c>
      <c r="B165" s="1" t="s">
        <v>116</v>
      </c>
      <c r="C165" t="s">
        <v>89</v>
      </c>
      <c r="D165">
        <v>949211</v>
      </c>
      <c r="E165">
        <v>47875113</v>
      </c>
      <c r="F165" t="s">
        <v>122</v>
      </c>
      <c r="G165" t="s">
        <v>3</v>
      </c>
      <c r="H165" t="s">
        <v>4</v>
      </c>
      <c r="I165" s="2">
        <v>66</v>
      </c>
      <c r="J165" s="2">
        <v>64.540933600000002</v>
      </c>
      <c r="K165" s="2">
        <v>64.540941899999893</v>
      </c>
      <c r="L165" s="2">
        <f t="shared" si="2"/>
        <v>8.2999998909372152E-6</v>
      </c>
    </row>
    <row r="166" spans="1:12" hidden="1" x14ac:dyDescent="0.25">
      <c r="A166" t="s">
        <v>5</v>
      </c>
      <c r="B166" s="1" t="s">
        <v>116</v>
      </c>
      <c r="C166" t="s">
        <v>89</v>
      </c>
      <c r="D166">
        <v>949211</v>
      </c>
      <c r="E166">
        <v>47875113</v>
      </c>
      <c r="F166" t="s">
        <v>122</v>
      </c>
      <c r="G166" t="s">
        <v>3</v>
      </c>
      <c r="H166" t="s">
        <v>6</v>
      </c>
      <c r="I166" s="2">
        <v>156</v>
      </c>
      <c r="J166" s="2">
        <v>155.16839060000001</v>
      </c>
      <c r="K166" s="2">
        <v>155.16817245999999</v>
      </c>
      <c r="L166" s="2">
        <f t="shared" si="2"/>
        <v>-2.181400000154099E-4</v>
      </c>
    </row>
    <row r="167" spans="1:12" hidden="1" x14ac:dyDescent="0.25">
      <c r="A167" t="s">
        <v>5</v>
      </c>
      <c r="B167" s="1" t="s">
        <v>123</v>
      </c>
      <c r="C167" t="s">
        <v>124</v>
      </c>
      <c r="D167">
        <v>10535111</v>
      </c>
      <c r="E167">
        <v>52230213</v>
      </c>
      <c r="F167" t="s">
        <v>125</v>
      </c>
      <c r="G167" t="s">
        <v>3</v>
      </c>
      <c r="H167" t="s">
        <v>4</v>
      </c>
      <c r="I167" s="2">
        <v>10.5</v>
      </c>
      <c r="J167" s="2">
        <v>10.47355078</v>
      </c>
      <c r="K167" s="2">
        <v>10.473600071</v>
      </c>
      <c r="L167" s="2">
        <f t="shared" si="2"/>
        <v>4.9290999999840324E-5</v>
      </c>
    </row>
    <row r="168" spans="1:12" hidden="1" x14ac:dyDescent="0.25">
      <c r="A168" t="s">
        <v>5</v>
      </c>
      <c r="B168" s="1" t="s">
        <v>123</v>
      </c>
      <c r="C168" t="s">
        <v>124</v>
      </c>
      <c r="D168">
        <v>10535111</v>
      </c>
      <c r="E168">
        <v>52230213</v>
      </c>
      <c r="F168" t="s">
        <v>125</v>
      </c>
      <c r="G168" t="s">
        <v>3</v>
      </c>
      <c r="H168" t="s">
        <v>6</v>
      </c>
      <c r="I168" s="2">
        <v>0.45900000000000002</v>
      </c>
      <c r="J168" s="2">
        <v>7.8750404349999997E-2</v>
      </c>
      <c r="K168" s="2">
        <v>7.8750000099999995E-2</v>
      </c>
      <c r="L168" s="2">
        <f t="shared" si="2"/>
        <v>-4.0425000000232636E-7</v>
      </c>
    </row>
    <row r="169" spans="1:12" hidden="1" x14ac:dyDescent="0.25">
      <c r="A169" t="s">
        <v>5</v>
      </c>
      <c r="B169" s="1" t="s">
        <v>123</v>
      </c>
      <c r="C169" t="s">
        <v>124</v>
      </c>
      <c r="D169">
        <v>10535111</v>
      </c>
      <c r="E169">
        <v>52230313</v>
      </c>
      <c r="F169" t="s">
        <v>126</v>
      </c>
      <c r="G169" t="s">
        <v>3</v>
      </c>
      <c r="H169" t="s">
        <v>4</v>
      </c>
      <c r="I169" s="2">
        <v>10.3</v>
      </c>
      <c r="J169" s="2">
        <v>10.375160155</v>
      </c>
      <c r="K169" s="2">
        <v>10.375100091</v>
      </c>
      <c r="L169" s="2">
        <f t="shared" si="2"/>
        <v>-6.0063999999471207E-5</v>
      </c>
    </row>
    <row r="170" spans="1:12" hidden="1" x14ac:dyDescent="0.25">
      <c r="A170" t="s">
        <v>5</v>
      </c>
      <c r="B170" s="1" t="s">
        <v>123</v>
      </c>
      <c r="C170" t="s">
        <v>124</v>
      </c>
      <c r="D170">
        <v>10535111</v>
      </c>
      <c r="E170">
        <v>52230313</v>
      </c>
      <c r="F170" t="s">
        <v>126</v>
      </c>
      <c r="G170" t="s">
        <v>3</v>
      </c>
      <c r="H170" t="s">
        <v>6</v>
      </c>
      <c r="I170" s="2">
        <v>0.433</v>
      </c>
      <c r="J170" s="2">
        <v>7.3300338749999999E-2</v>
      </c>
      <c r="K170" s="2">
        <v>7.3300000300000001E-2</v>
      </c>
      <c r="L170" s="2">
        <f t="shared" si="2"/>
        <v>-3.3844999999810277E-7</v>
      </c>
    </row>
    <row r="171" spans="1:12" hidden="1" x14ac:dyDescent="0.25">
      <c r="A171" t="s">
        <v>5</v>
      </c>
      <c r="B171" s="1" t="s">
        <v>127</v>
      </c>
      <c r="C171" t="s">
        <v>128</v>
      </c>
      <c r="D171">
        <v>14803411</v>
      </c>
      <c r="E171">
        <v>91070013</v>
      </c>
      <c r="F171" t="s">
        <v>129</v>
      </c>
      <c r="G171" t="s">
        <v>3</v>
      </c>
      <c r="H171" t="s">
        <v>4</v>
      </c>
      <c r="I171" s="2">
        <v>77</v>
      </c>
      <c r="J171" s="2">
        <v>75.492359399999998</v>
      </c>
      <c r="K171" s="2">
        <v>75.492409719999998</v>
      </c>
      <c r="L171" s="2">
        <f t="shared" si="2"/>
        <v>5.0319999999715037E-5</v>
      </c>
    </row>
    <row r="172" spans="1:12" hidden="1" x14ac:dyDescent="0.25">
      <c r="A172" t="s">
        <v>5</v>
      </c>
      <c r="B172" s="1" t="s">
        <v>127</v>
      </c>
      <c r="C172" t="s">
        <v>128</v>
      </c>
      <c r="D172">
        <v>14803411</v>
      </c>
      <c r="E172">
        <v>91070013</v>
      </c>
      <c r="F172" t="s">
        <v>129</v>
      </c>
      <c r="G172" t="s">
        <v>3</v>
      </c>
      <c r="H172" t="s">
        <v>6</v>
      </c>
      <c r="I172" s="2">
        <v>5.9</v>
      </c>
      <c r="J172" s="2">
        <v>5.8201171899999897</v>
      </c>
      <c r="K172" s="2">
        <v>5.8201165420099903</v>
      </c>
      <c r="L172" s="2">
        <f t="shared" si="2"/>
        <v>-6.479899994360494E-7</v>
      </c>
    </row>
    <row r="173" spans="1:12" hidden="1" x14ac:dyDescent="0.25">
      <c r="A173" t="s">
        <v>5</v>
      </c>
      <c r="B173" s="1" t="s">
        <v>127</v>
      </c>
      <c r="C173" t="s">
        <v>128</v>
      </c>
      <c r="D173">
        <v>14803411</v>
      </c>
      <c r="E173">
        <v>91070113</v>
      </c>
      <c r="F173" t="s">
        <v>130</v>
      </c>
      <c r="G173" t="s">
        <v>3</v>
      </c>
      <c r="H173" t="s">
        <v>4</v>
      </c>
      <c r="I173" s="2">
        <v>72.299999999999898</v>
      </c>
      <c r="J173" s="2">
        <v>72.0017031</v>
      </c>
      <c r="K173" s="2">
        <v>72.001551560000095</v>
      </c>
      <c r="L173" s="2">
        <f t="shared" si="2"/>
        <v>-1.5153999990502598E-4</v>
      </c>
    </row>
    <row r="174" spans="1:12" hidden="1" x14ac:dyDescent="0.25">
      <c r="A174" t="s">
        <v>5</v>
      </c>
      <c r="B174" s="1" t="s">
        <v>127</v>
      </c>
      <c r="C174" t="s">
        <v>128</v>
      </c>
      <c r="D174">
        <v>14803411</v>
      </c>
      <c r="E174">
        <v>91070113</v>
      </c>
      <c r="F174" t="s">
        <v>130</v>
      </c>
      <c r="G174" t="s">
        <v>3</v>
      </c>
      <c r="H174" t="s">
        <v>6</v>
      </c>
      <c r="I174" s="2">
        <v>5.4</v>
      </c>
      <c r="J174" s="2">
        <v>5.4240258800000003</v>
      </c>
      <c r="K174" s="2">
        <v>5.4240170000000001</v>
      </c>
      <c r="L174" s="2">
        <f t="shared" si="2"/>
        <v>-8.8800000002109414E-6</v>
      </c>
    </row>
    <row r="175" spans="1:12" hidden="1" x14ac:dyDescent="0.25">
      <c r="A175" t="s">
        <v>5</v>
      </c>
      <c r="B175" s="1" t="s">
        <v>131</v>
      </c>
      <c r="C175" t="s">
        <v>89</v>
      </c>
      <c r="D175">
        <v>7917311</v>
      </c>
      <c r="E175">
        <v>3531613</v>
      </c>
      <c r="F175" t="s">
        <v>132</v>
      </c>
      <c r="G175" t="s">
        <v>3</v>
      </c>
      <c r="H175" t="s">
        <v>4</v>
      </c>
      <c r="I175" s="2">
        <v>767.1</v>
      </c>
      <c r="J175" s="2">
        <v>749.25075000000004</v>
      </c>
      <c r="K175" s="2">
        <v>749.25105352000003</v>
      </c>
      <c r="L175" s="2">
        <f t="shared" si="2"/>
        <v>3.0351999998856627E-4</v>
      </c>
    </row>
    <row r="176" spans="1:12" hidden="1" x14ac:dyDescent="0.25">
      <c r="A176" t="s">
        <v>5</v>
      </c>
      <c r="B176" s="1" t="s">
        <v>131</v>
      </c>
      <c r="C176" t="s">
        <v>89</v>
      </c>
      <c r="D176">
        <v>7917311</v>
      </c>
      <c r="E176">
        <v>3531613</v>
      </c>
      <c r="F176" t="s">
        <v>132</v>
      </c>
      <c r="G176" t="s">
        <v>3</v>
      </c>
      <c r="H176" t="s">
        <v>6</v>
      </c>
      <c r="I176" s="2">
        <v>182</v>
      </c>
      <c r="J176" s="2">
        <v>172.57540624999999</v>
      </c>
      <c r="K176" s="2">
        <v>172.57523704299999</v>
      </c>
      <c r="L176" s="2">
        <f t="shared" si="2"/>
        <v>-1.6920699999900535E-4</v>
      </c>
    </row>
    <row r="177" spans="1:12" hidden="1" x14ac:dyDescent="0.25">
      <c r="A177" t="s">
        <v>5</v>
      </c>
      <c r="B177" s="1" t="s">
        <v>131</v>
      </c>
      <c r="C177" t="s">
        <v>89</v>
      </c>
      <c r="D177">
        <v>7917311</v>
      </c>
      <c r="E177">
        <v>3531813</v>
      </c>
      <c r="F177" t="s">
        <v>133</v>
      </c>
      <c r="G177" t="s">
        <v>3</v>
      </c>
      <c r="H177" t="s">
        <v>4</v>
      </c>
      <c r="I177" s="2">
        <v>3774.4</v>
      </c>
      <c r="J177" s="2">
        <v>3755.74125</v>
      </c>
      <c r="K177" s="2">
        <v>3755.7306767299901</v>
      </c>
      <c r="L177" s="2">
        <f t="shared" si="2"/>
        <v>-1.0573270009899716E-2</v>
      </c>
    </row>
    <row r="178" spans="1:12" hidden="1" x14ac:dyDescent="0.25">
      <c r="A178" t="s">
        <v>5</v>
      </c>
      <c r="B178" s="1" t="s">
        <v>131</v>
      </c>
      <c r="C178" t="s">
        <v>89</v>
      </c>
      <c r="D178">
        <v>7917311</v>
      </c>
      <c r="E178">
        <v>3531813</v>
      </c>
      <c r="F178" t="s">
        <v>133</v>
      </c>
      <c r="G178" t="s">
        <v>3</v>
      </c>
      <c r="H178" t="s">
        <v>6</v>
      </c>
      <c r="I178" s="2">
        <v>1143</v>
      </c>
      <c r="J178" s="2">
        <v>1127.1224999999999</v>
      </c>
      <c r="K178" s="2">
        <v>1127.12339740999</v>
      </c>
      <c r="L178" s="2">
        <f t="shared" si="2"/>
        <v>8.9740999010246014E-4</v>
      </c>
    </row>
    <row r="179" spans="1:12" hidden="1" x14ac:dyDescent="0.25">
      <c r="A179" t="s">
        <v>5</v>
      </c>
      <c r="B179" s="1" t="s">
        <v>131</v>
      </c>
      <c r="C179" t="s">
        <v>89</v>
      </c>
      <c r="D179">
        <v>7917311</v>
      </c>
      <c r="E179">
        <v>3532013</v>
      </c>
      <c r="F179" t="s">
        <v>134</v>
      </c>
      <c r="G179" t="s">
        <v>3</v>
      </c>
      <c r="H179" t="s">
        <v>4</v>
      </c>
      <c r="I179" s="2">
        <v>780.39999999999895</v>
      </c>
      <c r="J179" s="2">
        <v>771.54449999999997</v>
      </c>
      <c r="K179" s="2">
        <v>771.54306300200005</v>
      </c>
      <c r="L179" s="2">
        <f t="shared" si="2"/>
        <v>-1.4369979999173665E-3</v>
      </c>
    </row>
    <row r="180" spans="1:12" hidden="1" x14ac:dyDescent="0.25">
      <c r="A180" t="s">
        <v>5</v>
      </c>
      <c r="B180" s="1" t="s">
        <v>131</v>
      </c>
      <c r="C180" t="s">
        <v>89</v>
      </c>
      <c r="D180">
        <v>7917311</v>
      </c>
      <c r="E180">
        <v>3532013</v>
      </c>
      <c r="F180" t="s">
        <v>134</v>
      </c>
      <c r="G180" t="s">
        <v>3</v>
      </c>
      <c r="H180" t="s">
        <v>6</v>
      </c>
      <c r="I180" s="2">
        <v>171</v>
      </c>
      <c r="J180" s="2">
        <v>165.36715624999999</v>
      </c>
      <c r="K180" s="2">
        <v>165.367033120999</v>
      </c>
      <c r="L180" s="2">
        <f t="shared" si="2"/>
        <v>-1.2312900099686885E-4</v>
      </c>
    </row>
    <row r="181" spans="1:12" hidden="1" x14ac:dyDescent="0.25">
      <c r="A181" t="s">
        <v>5</v>
      </c>
      <c r="B181" s="1" t="s">
        <v>135</v>
      </c>
      <c r="C181" t="s">
        <v>136</v>
      </c>
      <c r="D181">
        <v>949511</v>
      </c>
      <c r="E181">
        <v>47870613</v>
      </c>
      <c r="F181" t="s">
        <v>137</v>
      </c>
      <c r="G181" t="s">
        <v>86</v>
      </c>
      <c r="H181" t="s">
        <v>4</v>
      </c>
      <c r="I181" s="2">
        <v>2</v>
      </c>
      <c r="K181" s="2">
        <v>2.0054794320000102</v>
      </c>
      <c r="L181" s="2">
        <f t="shared" si="2"/>
        <v>5.4794320000102203E-3</v>
      </c>
    </row>
    <row r="182" spans="1:12" hidden="1" x14ac:dyDescent="0.25">
      <c r="A182" t="s">
        <v>5</v>
      </c>
      <c r="B182" s="1" t="s">
        <v>135</v>
      </c>
      <c r="C182" t="s">
        <v>136</v>
      </c>
      <c r="D182">
        <v>949511</v>
      </c>
      <c r="E182">
        <v>47870613</v>
      </c>
      <c r="F182" t="s">
        <v>137</v>
      </c>
      <c r="G182" t="s">
        <v>86</v>
      </c>
      <c r="H182" t="s">
        <v>6</v>
      </c>
      <c r="I182" s="2">
        <v>0.04</v>
      </c>
      <c r="K182" s="2">
        <v>4.0109574000000002E-2</v>
      </c>
      <c r="L182" s="2">
        <f t="shared" si="2"/>
        <v>1.0957400000000117E-4</v>
      </c>
    </row>
    <row r="183" spans="1:12" hidden="1" x14ac:dyDescent="0.25">
      <c r="A183" t="s">
        <v>5</v>
      </c>
      <c r="B183" s="1" t="s">
        <v>135</v>
      </c>
      <c r="C183" t="s">
        <v>136</v>
      </c>
      <c r="D183">
        <v>949511</v>
      </c>
      <c r="E183">
        <v>47870713</v>
      </c>
      <c r="F183" t="s">
        <v>138</v>
      </c>
      <c r="G183" t="s">
        <v>3</v>
      </c>
      <c r="H183" t="s">
        <v>4</v>
      </c>
      <c r="I183" s="2">
        <v>188.1</v>
      </c>
      <c r="J183" s="2">
        <v>188.1276719</v>
      </c>
      <c r="K183" s="2">
        <v>188.12749209999899</v>
      </c>
      <c r="L183" s="2">
        <f t="shared" si="2"/>
        <v>-1.798000010069245E-4</v>
      </c>
    </row>
    <row r="184" spans="1:12" hidden="1" x14ac:dyDescent="0.25">
      <c r="A184" t="s">
        <v>5</v>
      </c>
      <c r="B184" s="1" t="s">
        <v>135</v>
      </c>
      <c r="C184" t="s">
        <v>136</v>
      </c>
      <c r="D184">
        <v>949511</v>
      </c>
      <c r="E184">
        <v>47870713</v>
      </c>
      <c r="F184" t="s">
        <v>138</v>
      </c>
      <c r="G184" t="s">
        <v>3</v>
      </c>
      <c r="H184" t="s">
        <v>6</v>
      </c>
      <c r="I184" s="2">
        <v>2.4</v>
      </c>
      <c r="J184" s="2">
        <v>2.36374292</v>
      </c>
      <c r="K184" s="2">
        <v>2.3637456270001</v>
      </c>
      <c r="L184" s="2">
        <f t="shared" si="2"/>
        <v>2.7070001000772947E-6</v>
      </c>
    </row>
    <row r="185" spans="1:12" hidden="1" x14ac:dyDescent="0.25">
      <c r="A185" t="s">
        <v>5</v>
      </c>
      <c r="B185" s="1" t="s">
        <v>135</v>
      </c>
      <c r="C185" t="s">
        <v>139</v>
      </c>
      <c r="D185">
        <v>1028611</v>
      </c>
      <c r="E185">
        <v>46970513</v>
      </c>
      <c r="F185" t="s">
        <v>140</v>
      </c>
      <c r="G185" t="s">
        <v>3</v>
      </c>
      <c r="H185" t="s">
        <v>4</v>
      </c>
      <c r="I185" s="2">
        <v>46</v>
      </c>
      <c r="J185" s="2">
        <v>43.10516406</v>
      </c>
      <c r="K185" s="2">
        <v>43.105151610999997</v>
      </c>
      <c r="L185" s="2">
        <f t="shared" si="2"/>
        <v>-1.2449000003300625E-5</v>
      </c>
    </row>
    <row r="186" spans="1:12" hidden="1" x14ac:dyDescent="0.25">
      <c r="A186" t="s">
        <v>5</v>
      </c>
      <c r="B186" s="1" t="s">
        <v>135</v>
      </c>
      <c r="C186" t="s">
        <v>139</v>
      </c>
      <c r="D186">
        <v>1028611</v>
      </c>
      <c r="E186">
        <v>46970513</v>
      </c>
      <c r="F186" t="s">
        <v>140</v>
      </c>
      <c r="G186" t="s">
        <v>3</v>
      </c>
      <c r="H186" t="s">
        <v>6</v>
      </c>
      <c r="I186" s="2">
        <v>18</v>
      </c>
      <c r="J186" s="2">
        <v>23.453380859999999</v>
      </c>
      <c r="K186" s="2">
        <v>23.453378820000001</v>
      </c>
      <c r="L186" s="2">
        <f t="shared" si="2"/>
        <v>-2.0399999982601003E-6</v>
      </c>
    </row>
    <row r="187" spans="1:12" hidden="1" x14ac:dyDescent="0.25">
      <c r="A187" t="s">
        <v>5</v>
      </c>
      <c r="B187" s="1" t="s">
        <v>135</v>
      </c>
      <c r="C187" t="s">
        <v>139</v>
      </c>
      <c r="D187">
        <v>1028611</v>
      </c>
      <c r="E187">
        <v>46970613</v>
      </c>
      <c r="F187" t="s">
        <v>141</v>
      </c>
      <c r="G187" t="s">
        <v>3</v>
      </c>
      <c r="H187" t="s">
        <v>4</v>
      </c>
      <c r="I187" s="2">
        <v>2059</v>
      </c>
      <c r="J187" s="2">
        <v>2057.8048749999998</v>
      </c>
      <c r="K187" s="2">
        <v>2057.8066819999899</v>
      </c>
      <c r="L187" s="2">
        <f t="shared" si="2"/>
        <v>1.8069999900944822E-3</v>
      </c>
    </row>
    <row r="188" spans="1:12" hidden="1" x14ac:dyDescent="0.25">
      <c r="A188" t="s">
        <v>5</v>
      </c>
      <c r="B188" s="1" t="s">
        <v>135</v>
      </c>
      <c r="C188" t="s">
        <v>139</v>
      </c>
      <c r="D188">
        <v>1028611</v>
      </c>
      <c r="E188">
        <v>46970613</v>
      </c>
      <c r="F188" t="s">
        <v>141</v>
      </c>
      <c r="G188" t="s">
        <v>3</v>
      </c>
      <c r="H188" t="s">
        <v>6</v>
      </c>
      <c r="I188" s="2">
        <v>720</v>
      </c>
      <c r="J188" s="2">
        <v>720.37893750000001</v>
      </c>
      <c r="K188" s="2">
        <v>720.38036069999998</v>
      </c>
      <c r="L188" s="2">
        <f t="shared" si="2"/>
        <v>1.4231999999765321E-3</v>
      </c>
    </row>
    <row r="189" spans="1:12" hidden="1" x14ac:dyDescent="0.25">
      <c r="A189" t="s">
        <v>5</v>
      </c>
      <c r="B189" s="1" t="s">
        <v>135</v>
      </c>
      <c r="C189" t="s">
        <v>139</v>
      </c>
      <c r="D189">
        <v>1028611</v>
      </c>
      <c r="E189">
        <v>46970713</v>
      </c>
      <c r="F189" t="s">
        <v>142</v>
      </c>
      <c r="G189" t="s">
        <v>3</v>
      </c>
      <c r="H189" t="s">
        <v>4</v>
      </c>
      <c r="I189" s="2">
        <v>1276</v>
      </c>
      <c r="J189" s="2">
        <v>1278.560375</v>
      </c>
      <c r="K189" s="2">
        <v>1278.5596376009901</v>
      </c>
      <c r="L189" s="2">
        <f t="shared" si="2"/>
        <v>-7.3739900994951313E-4</v>
      </c>
    </row>
    <row r="190" spans="1:12" hidden="1" x14ac:dyDescent="0.25">
      <c r="A190" t="s">
        <v>5</v>
      </c>
      <c r="B190" s="1" t="s">
        <v>135</v>
      </c>
      <c r="C190" t="s">
        <v>139</v>
      </c>
      <c r="D190">
        <v>1028611</v>
      </c>
      <c r="E190">
        <v>46970713</v>
      </c>
      <c r="F190" t="s">
        <v>142</v>
      </c>
      <c r="G190" t="s">
        <v>3</v>
      </c>
      <c r="H190" t="s">
        <v>6</v>
      </c>
      <c r="I190" s="2">
        <v>503</v>
      </c>
      <c r="J190" s="2">
        <v>497.2301875</v>
      </c>
      <c r="K190" s="2">
        <v>497.22980990099899</v>
      </c>
      <c r="L190" s="2">
        <f t="shared" si="2"/>
        <v>-3.7759900101264066E-4</v>
      </c>
    </row>
    <row r="191" spans="1:12" hidden="1" x14ac:dyDescent="0.25">
      <c r="A191" t="s">
        <v>5</v>
      </c>
      <c r="B191" s="1" t="s">
        <v>135</v>
      </c>
      <c r="C191" t="s">
        <v>143</v>
      </c>
      <c r="D191">
        <v>1028911</v>
      </c>
      <c r="E191">
        <v>46967313</v>
      </c>
      <c r="F191" t="s">
        <v>144</v>
      </c>
      <c r="G191" t="s">
        <v>3</v>
      </c>
      <c r="H191" t="s">
        <v>4</v>
      </c>
      <c r="I191" s="2">
        <v>10.5</v>
      </c>
      <c r="J191" s="2">
        <v>9.78051464999999</v>
      </c>
      <c r="K191" s="2">
        <v>9.78051065639999</v>
      </c>
      <c r="L191" s="2">
        <f t="shared" si="2"/>
        <v>-3.9936000000295735E-6</v>
      </c>
    </row>
    <row r="192" spans="1:12" hidden="1" x14ac:dyDescent="0.25">
      <c r="A192" t="s">
        <v>5</v>
      </c>
      <c r="B192" s="1" t="s">
        <v>135</v>
      </c>
      <c r="C192" t="s">
        <v>143</v>
      </c>
      <c r="D192">
        <v>1028911</v>
      </c>
      <c r="E192">
        <v>46967313</v>
      </c>
      <c r="F192" t="s">
        <v>144</v>
      </c>
      <c r="G192" t="s">
        <v>3</v>
      </c>
      <c r="H192" t="s">
        <v>6</v>
      </c>
      <c r="I192" s="2">
        <v>2.4E-2</v>
      </c>
      <c r="J192" s="2">
        <v>2.4310825349999999E-2</v>
      </c>
      <c r="K192" s="2">
        <v>2.4310845542700001E-2</v>
      </c>
      <c r="L192" s="2">
        <f t="shared" si="2"/>
        <v>2.019270000166995E-8</v>
      </c>
    </row>
    <row r="193" spans="1:12" hidden="1" x14ac:dyDescent="0.25">
      <c r="A193" t="s">
        <v>5</v>
      </c>
      <c r="B193" s="1" t="s">
        <v>135</v>
      </c>
      <c r="C193" t="s">
        <v>143</v>
      </c>
      <c r="D193">
        <v>1028911</v>
      </c>
      <c r="E193">
        <v>83310513</v>
      </c>
      <c r="F193" t="s">
        <v>145</v>
      </c>
      <c r="G193" t="s">
        <v>3</v>
      </c>
      <c r="H193" t="s">
        <v>4</v>
      </c>
      <c r="I193" s="2">
        <v>7.2</v>
      </c>
      <c r="J193" s="2">
        <v>7.1859990250000001</v>
      </c>
      <c r="K193" s="2">
        <v>7.1859996100999997</v>
      </c>
      <c r="L193" s="2">
        <f t="shared" si="2"/>
        <v>5.8509999956157799E-7</v>
      </c>
    </row>
    <row r="194" spans="1:12" hidden="1" x14ac:dyDescent="0.25">
      <c r="A194" t="s">
        <v>5</v>
      </c>
      <c r="B194" s="1" t="s">
        <v>135</v>
      </c>
      <c r="C194" t="s">
        <v>143</v>
      </c>
      <c r="D194">
        <v>1028911</v>
      </c>
      <c r="E194">
        <v>83310513</v>
      </c>
      <c r="F194" t="s">
        <v>145</v>
      </c>
      <c r="G194" t="s">
        <v>3</v>
      </c>
      <c r="H194" t="s">
        <v>6</v>
      </c>
      <c r="I194" s="2">
        <v>9.5305000000000001E-2</v>
      </c>
      <c r="J194" s="2">
        <v>8.7359558099999901E-2</v>
      </c>
      <c r="K194" s="2">
        <v>8.7359499901000004E-2</v>
      </c>
      <c r="L194" s="2">
        <f t="shared" si="2"/>
        <v>-5.8198999897118853E-8</v>
      </c>
    </row>
    <row r="195" spans="1:12" hidden="1" x14ac:dyDescent="0.25">
      <c r="A195" t="s">
        <v>5</v>
      </c>
      <c r="B195" s="1" t="s">
        <v>135</v>
      </c>
      <c r="C195" t="s">
        <v>143</v>
      </c>
      <c r="D195">
        <v>1028911</v>
      </c>
      <c r="E195">
        <v>83310613</v>
      </c>
      <c r="F195" t="s">
        <v>146</v>
      </c>
      <c r="G195" t="s">
        <v>3</v>
      </c>
      <c r="H195" t="s">
        <v>4</v>
      </c>
      <c r="I195" s="2">
        <v>11.3</v>
      </c>
      <c r="J195" s="2">
        <v>11.38195215</v>
      </c>
      <c r="K195" s="2">
        <v>11.381955050999901</v>
      </c>
      <c r="L195" s="2">
        <f t="shared" ref="L195:L258" si="3">IF(ISBLANK(J195),K195-I195,K195-J195)</f>
        <v>2.9009999007456599E-6</v>
      </c>
    </row>
    <row r="196" spans="1:12" hidden="1" x14ac:dyDescent="0.25">
      <c r="A196" t="s">
        <v>5</v>
      </c>
      <c r="B196" s="1" t="s">
        <v>135</v>
      </c>
      <c r="C196" t="s">
        <v>143</v>
      </c>
      <c r="D196">
        <v>1028911</v>
      </c>
      <c r="E196">
        <v>95199013</v>
      </c>
      <c r="F196" t="s">
        <v>147</v>
      </c>
      <c r="G196" t="s">
        <v>3</v>
      </c>
      <c r="H196" t="s">
        <v>4</v>
      </c>
      <c r="I196" s="2">
        <v>17.899999999999899</v>
      </c>
      <c r="J196" s="2">
        <v>17.537031249999998</v>
      </c>
      <c r="K196" s="2">
        <v>17.537034129999899</v>
      </c>
      <c r="L196" s="2">
        <f t="shared" si="3"/>
        <v>2.879999900784469E-6</v>
      </c>
    </row>
    <row r="197" spans="1:12" hidden="1" x14ac:dyDescent="0.25">
      <c r="A197" t="s">
        <v>5</v>
      </c>
      <c r="B197" s="1" t="s">
        <v>135</v>
      </c>
      <c r="C197" t="s">
        <v>143</v>
      </c>
      <c r="D197">
        <v>1028911</v>
      </c>
      <c r="E197">
        <v>95199113</v>
      </c>
      <c r="F197" t="s">
        <v>148</v>
      </c>
      <c r="G197" t="s">
        <v>3</v>
      </c>
      <c r="H197" t="s">
        <v>4</v>
      </c>
      <c r="I197" s="2">
        <v>19.7</v>
      </c>
      <c r="J197" s="2">
        <v>19.602718750000001</v>
      </c>
      <c r="K197" s="2">
        <v>19.602721260999999</v>
      </c>
      <c r="L197" s="2">
        <f t="shared" si="3"/>
        <v>2.5109999981509645E-6</v>
      </c>
    </row>
    <row r="198" spans="1:12" hidden="1" x14ac:dyDescent="0.25">
      <c r="A198" t="s">
        <v>152</v>
      </c>
      <c r="B198" s="1" t="s">
        <v>149</v>
      </c>
      <c r="C198" t="s">
        <v>150</v>
      </c>
      <c r="D198">
        <v>7735011</v>
      </c>
      <c r="E198">
        <v>2903013</v>
      </c>
      <c r="F198" t="s">
        <v>151</v>
      </c>
      <c r="G198" t="s">
        <v>3</v>
      </c>
      <c r="H198" t="s">
        <v>4</v>
      </c>
      <c r="I198" s="2">
        <v>814</v>
      </c>
      <c r="J198" s="2">
        <v>813.96287500000005</v>
      </c>
      <c r="K198" s="2">
        <v>813.96381949999898</v>
      </c>
      <c r="L198" s="2">
        <f t="shared" si="3"/>
        <v>9.4449999892276537E-4</v>
      </c>
    </row>
    <row r="199" spans="1:12" hidden="1" x14ac:dyDescent="0.25">
      <c r="A199" t="s">
        <v>152</v>
      </c>
      <c r="B199" s="1" t="s">
        <v>149</v>
      </c>
      <c r="C199" t="s">
        <v>150</v>
      </c>
      <c r="D199">
        <v>7735011</v>
      </c>
      <c r="E199">
        <v>2903013</v>
      </c>
      <c r="F199" t="s">
        <v>151</v>
      </c>
      <c r="G199" t="s">
        <v>3</v>
      </c>
      <c r="H199" t="s">
        <v>6</v>
      </c>
      <c r="I199" s="2">
        <v>333.1</v>
      </c>
      <c r="J199" s="2">
        <v>331.95790625000001</v>
      </c>
      <c r="K199" s="2">
        <v>331.95774847000001</v>
      </c>
      <c r="L199" s="2">
        <f t="shared" si="3"/>
        <v>-1.5777999999500025E-4</v>
      </c>
    </row>
    <row r="200" spans="1:12" hidden="1" x14ac:dyDescent="0.25">
      <c r="A200" t="s">
        <v>152</v>
      </c>
      <c r="B200" s="1" t="s">
        <v>149</v>
      </c>
      <c r="C200" t="s">
        <v>150</v>
      </c>
      <c r="D200">
        <v>7735011</v>
      </c>
      <c r="E200">
        <v>2903213</v>
      </c>
      <c r="F200" t="s">
        <v>153</v>
      </c>
      <c r="G200" t="s">
        <v>3</v>
      </c>
      <c r="H200" t="s">
        <v>4</v>
      </c>
      <c r="I200" s="2">
        <v>4274.8</v>
      </c>
      <c r="J200" s="2">
        <v>4274.7610000000004</v>
      </c>
      <c r="K200" s="2">
        <v>4274.7590169999903</v>
      </c>
      <c r="L200" s="2">
        <f t="shared" si="3"/>
        <v>-1.9830000101137557E-3</v>
      </c>
    </row>
    <row r="201" spans="1:12" hidden="1" x14ac:dyDescent="0.25">
      <c r="A201" t="s">
        <v>152</v>
      </c>
      <c r="B201" s="1" t="s">
        <v>149</v>
      </c>
      <c r="C201" t="s">
        <v>150</v>
      </c>
      <c r="D201">
        <v>7735011</v>
      </c>
      <c r="E201">
        <v>2903213</v>
      </c>
      <c r="F201" t="s">
        <v>153</v>
      </c>
      <c r="G201" t="s">
        <v>3</v>
      </c>
      <c r="H201" t="s">
        <v>6</v>
      </c>
      <c r="I201" s="2">
        <v>256.2</v>
      </c>
      <c r="J201" s="2">
        <v>256.17487499999999</v>
      </c>
      <c r="K201" s="2">
        <v>256.17463339099999</v>
      </c>
      <c r="L201" s="2">
        <f t="shared" si="3"/>
        <v>-2.4160899999969843E-4</v>
      </c>
    </row>
    <row r="202" spans="1:12" hidden="1" x14ac:dyDescent="0.25">
      <c r="A202" t="s">
        <v>152</v>
      </c>
      <c r="B202" s="1" t="s">
        <v>149</v>
      </c>
      <c r="C202" t="s">
        <v>154</v>
      </c>
      <c r="D202">
        <v>7735111</v>
      </c>
      <c r="E202">
        <v>2902613</v>
      </c>
      <c r="F202" t="s">
        <v>155</v>
      </c>
      <c r="G202" t="s">
        <v>3</v>
      </c>
      <c r="H202" t="s">
        <v>4</v>
      </c>
      <c r="I202" s="2">
        <v>2338.9828399999901</v>
      </c>
      <c r="J202" s="2">
        <v>2338.9875000000002</v>
      </c>
      <c r="K202" s="2">
        <v>2338.9873038288301</v>
      </c>
      <c r="L202" s="2">
        <f t="shared" si="3"/>
        <v>-1.9617117004600004E-4</v>
      </c>
    </row>
    <row r="203" spans="1:12" hidden="1" x14ac:dyDescent="0.25">
      <c r="A203" t="s">
        <v>152</v>
      </c>
      <c r="B203" s="1" t="s">
        <v>149</v>
      </c>
      <c r="C203" t="s">
        <v>154</v>
      </c>
      <c r="D203">
        <v>7735111</v>
      </c>
      <c r="E203">
        <v>2902613</v>
      </c>
      <c r="F203" t="s">
        <v>155</v>
      </c>
      <c r="G203" t="s">
        <v>3</v>
      </c>
      <c r="H203" t="s">
        <v>6</v>
      </c>
      <c r="I203" s="2">
        <v>2451.087239</v>
      </c>
      <c r="J203" s="2">
        <v>2447.7647499999998</v>
      </c>
      <c r="K203" s="2">
        <v>2447.7626084222902</v>
      </c>
      <c r="L203" s="2">
        <f t="shared" si="3"/>
        <v>-2.1415777096081001E-3</v>
      </c>
    </row>
    <row r="204" spans="1:12" hidden="1" x14ac:dyDescent="0.25">
      <c r="A204" t="s">
        <v>152</v>
      </c>
      <c r="B204" s="1" t="s">
        <v>149</v>
      </c>
      <c r="C204" t="s">
        <v>154</v>
      </c>
      <c r="D204">
        <v>7735111</v>
      </c>
      <c r="E204">
        <v>2902713</v>
      </c>
      <c r="F204" t="s">
        <v>156</v>
      </c>
      <c r="G204" t="s">
        <v>3</v>
      </c>
      <c r="H204" t="s">
        <v>4</v>
      </c>
      <c r="I204" s="2">
        <v>1862.15076</v>
      </c>
      <c r="J204" s="2">
        <v>1862.15825</v>
      </c>
      <c r="K204" s="2">
        <v>1862.15606585756</v>
      </c>
      <c r="L204" s="2">
        <f t="shared" si="3"/>
        <v>-2.1841424400008691E-3</v>
      </c>
    </row>
    <row r="205" spans="1:12" hidden="1" x14ac:dyDescent="0.25">
      <c r="A205" t="s">
        <v>152</v>
      </c>
      <c r="B205" s="1" t="s">
        <v>149</v>
      </c>
      <c r="C205" t="s">
        <v>154</v>
      </c>
      <c r="D205">
        <v>7735111</v>
      </c>
      <c r="E205">
        <v>2902713</v>
      </c>
      <c r="F205" t="s">
        <v>156</v>
      </c>
      <c r="G205" t="s">
        <v>3</v>
      </c>
      <c r="H205" t="s">
        <v>6</v>
      </c>
      <c r="I205" s="2">
        <v>2111.5738099999999</v>
      </c>
      <c r="J205" s="2">
        <v>2101.4499999999998</v>
      </c>
      <c r="K205" s="2">
        <v>2101.45308942468</v>
      </c>
      <c r="L205" s="2">
        <f t="shared" si="3"/>
        <v>3.0894246801835834E-3</v>
      </c>
    </row>
    <row r="206" spans="1:12" hidden="1" x14ac:dyDescent="0.25">
      <c r="A206" t="s">
        <v>152</v>
      </c>
      <c r="B206" s="1" t="s">
        <v>149</v>
      </c>
      <c r="C206" t="s">
        <v>154</v>
      </c>
      <c r="D206">
        <v>7735111</v>
      </c>
      <c r="E206">
        <v>2902913</v>
      </c>
      <c r="F206" t="s">
        <v>157</v>
      </c>
      <c r="G206" t="s">
        <v>3</v>
      </c>
      <c r="H206" t="s">
        <v>4</v>
      </c>
      <c r="I206" s="2">
        <v>847.49847999999997</v>
      </c>
      <c r="J206" s="2">
        <v>847.49775</v>
      </c>
      <c r="K206" s="2">
        <v>847.49868879882604</v>
      </c>
      <c r="L206" s="2">
        <f t="shared" si="3"/>
        <v>9.387988260414204E-4</v>
      </c>
    </row>
    <row r="207" spans="1:12" hidden="1" x14ac:dyDescent="0.25">
      <c r="A207" t="s">
        <v>152</v>
      </c>
      <c r="B207" s="1" t="s">
        <v>149</v>
      </c>
      <c r="C207" t="s">
        <v>154</v>
      </c>
      <c r="D207">
        <v>7735111</v>
      </c>
      <c r="E207">
        <v>2902913</v>
      </c>
      <c r="F207" t="s">
        <v>157</v>
      </c>
      <c r="G207" t="s">
        <v>3</v>
      </c>
      <c r="H207" t="s">
        <v>6</v>
      </c>
      <c r="I207" s="2">
        <v>801.60822999999903</v>
      </c>
      <c r="J207" s="2">
        <v>801.60675000000003</v>
      </c>
      <c r="K207" s="2">
        <v>801.608034158534</v>
      </c>
      <c r="L207" s="2">
        <f t="shared" si="3"/>
        <v>1.2841585339629091E-3</v>
      </c>
    </row>
    <row r="208" spans="1:12" hidden="1" x14ac:dyDescent="0.25">
      <c r="A208" t="s">
        <v>152</v>
      </c>
      <c r="B208" s="1" t="s">
        <v>149</v>
      </c>
      <c r="C208" t="s">
        <v>154</v>
      </c>
      <c r="D208">
        <v>7735111</v>
      </c>
      <c r="E208">
        <v>90849013</v>
      </c>
      <c r="F208" t="s">
        <v>158</v>
      </c>
      <c r="G208" t="s">
        <v>3</v>
      </c>
      <c r="H208" t="s">
        <v>4</v>
      </c>
      <c r="I208" s="2">
        <v>905.89579999999899</v>
      </c>
      <c r="J208" s="2">
        <v>905.89806250000004</v>
      </c>
      <c r="K208" s="2">
        <v>905.896374004069</v>
      </c>
      <c r="L208" s="2">
        <f t="shared" si="3"/>
        <v>-1.6884959310345948E-3</v>
      </c>
    </row>
    <row r="209" spans="1:12" hidden="1" x14ac:dyDescent="0.25">
      <c r="A209" t="s">
        <v>152</v>
      </c>
      <c r="B209" s="1" t="s">
        <v>149</v>
      </c>
      <c r="C209" t="s">
        <v>154</v>
      </c>
      <c r="D209">
        <v>7735111</v>
      </c>
      <c r="E209">
        <v>90849013</v>
      </c>
      <c r="F209" t="s">
        <v>158</v>
      </c>
      <c r="G209" t="s">
        <v>3</v>
      </c>
      <c r="H209" t="s">
        <v>6</v>
      </c>
      <c r="I209" s="2">
        <v>976.26688999999999</v>
      </c>
      <c r="J209" s="2">
        <v>976.26581250000004</v>
      </c>
      <c r="K209" s="2">
        <v>976.26653188330897</v>
      </c>
      <c r="L209" s="2">
        <f t="shared" si="3"/>
        <v>7.193833089331747E-4</v>
      </c>
    </row>
    <row r="210" spans="1:12" x14ac:dyDescent="0.25">
      <c r="A210" t="s">
        <v>152</v>
      </c>
      <c r="B210" s="1" t="s">
        <v>159</v>
      </c>
      <c r="C210" t="s">
        <v>160</v>
      </c>
      <c r="D210">
        <v>862811</v>
      </c>
      <c r="E210">
        <v>47506113</v>
      </c>
      <c r="F210" t="s">
        <v>161</v>
      </c>
      <c r="G210" t="s">
        <v>3</v>
      </c>
      <c r="H210" t="s">
        <v>4</v>
      </c>
      <c r="I210" s="2">
        <v>4707.76</v>
      </c>
      <c r="J210" s="2">
        <v>4879.7290624999996</v>
      </c>
      <c r="K210" s="2">
        <v>1949.5214413039901</v>
      </c>
      <c r="L210" s="2">
        <f t="shared" si="3"/>
        <v>-2930.2076211960093</v>
      </c>
    </row>
    <row r="211" spans="1:12" x14ac:dyDescent="0.25">
      <c r="A211" t="s">
        <v>152</v>
      </c>
      <c r="B211" s="1" t="s">
        <v>159</v>
      </c>
      <c r="C211" t="s">
        <v>160</v>
      </c>
      <c r="D211">
        <v>862811</v>
      </c>
      <c r="E211">
        <v>47506113</v>
      </c>
      <c r="F211" t="s">
        <v>161</v>
      </c>
      <c r="G211" t="s">
        <v>3</v>
      </c>
      <c r="H211" t="s">
        <v>6</v>
      </c>
      <c r="I211" s="2">
        <v>956.33497999999997</v>
      </c>
      <c r="J211" s="2">
        <v>941.4330729065</v>
      </c>
      <c r="K211" s="2">
        <v>397.19829872330098</v>
      </c>
      <c r="L211" s="2">
        <f t="shared" si="3"/>
        <v>-544.23477418319908</v>
      </c>
    </row>
    <row r="212" spans="1:12" hidden="1" x14ac:dyDescent="0.25">
      <c r="A212" t="s">
        <v>152</v>
      </c>
      <c r="B212" s="1" t="s">
        <v>159</v>
      </c>
      <c r="C212" t="s">
        <v>160</v>
      </c>
      <c r="D212">
        <v>862811</v>
      </c>
      <c r="E212">
        <v>47506213</v>
      </c>
      <c r="F212" t="s">
        <v>162</v>
      </c>
      <c r="G212" t="s">
        <v>3</v>
      </c>
      <c r="H212" t="s">
        <v>4</v>
      </c>
      <c r="I212" s="2">
        <v>19.908165</v>
      </c>
      <c r="J212" s="2">
        <v>4.8896923829999999</v>
      </c>
      <c r="K212" s="2">
        <v>4.8896898935599902</v>
      </c>
      <c r="L212" s="2">
        <f t="shared" si="3"/>
        <v>-2.4894400096897584E-6</v>
      </c>
    </row>
    <row r="213" spans="1:12" hidden="1" x14ac:dyDescent="0.25">
      <c r="A213" t="s">
        <v>152</v>
      </c>
      <c r="B213" s="1" t="s">
        <v>159</v>
      </c>
      <c r="C213" t="s">
        <v>160</v>
      </c>
      <c r="D213">
        <v>862811</v>
      </c>
      <c r="E213">
        <v>47506213</v>
      </c>
      <c r="F213" t="s">
        <v>162</v>
      </c>
      <c r="G213" t="s">
        <v>3</v>
      </c>
      <c r="H213" t="s">
        <v>6</v>
      </c>
      <c r="I213" s="2">
        <v>0.13017229999999999</v>
      </c>
      <c r="J213" s="2">
        <v>0.1182895813</v>
      </c>
      <c r="K213" s="2">
        <v>0.11828951244025999</v>
      </c>
      <c r="L213" s="2">
        <f t="shared" si="3"/>
        <v>-6.8859740007254366E-8</v>
      </c>
    </row>
    <row r="214" spans="1:12" hidden="1" x14ac:dyDescent="0.25">
      <c r="A214" t="s">
        <v>152</v>
      </c>
      <c r="B214" s="1" t="s">
        <v>163</v>
      </c>
      <c r="C214" t="s">
        <v>164</v>
      </c>
      <c r="D214">
        <v>1139111</v>
      </c>
      <c r="E214">
        <v>105572013</v>
      </c>
      <c r="F214" t="s">
        <v>165</v>
      </c>
      <c r="G214" t="s">
        <v>3</v>
      </c>
      <c r="H214" t="s">
        <v>4</v>
      </c>
      <c r="I214" s="2">
        <v>69.847999999999999</v>
      </c>
      <c r="J214" s="2">
        <v>69.848062499999997</v>
      </c>
      <c r="K214" s="2">
        <v>69.847984830000001</v>
      </c>
      <c r="L214" s="2">
        <f t="shared" si="3"/>
        <v>-7.7669999996032857E-5</v>
      </c>
    </row>
    <row r="215" spans="1:12" hidden="1" x14ac:dyDescent="0.25">
      <c r="A215" t="s">
        <v>152</v>
      </c>
      <c r="B215" s="1" t="s">
        <v>163</v>
      </c>
      <c r="C215" t="s">
        <v>164</v>
      </c>
      <c r="D215">
        <v>1139111</v>
      </c>
      <c r="E215">
        <v>105572013</v>
      </c>
      <c r="F215" t="s">
        <v>165</v>
      </c>
      <c r="G215" t="s">
        <v>3</v>
      </c>
      <c r="H215" t="s">
        <v>6</v>
      </c>
      <c r="I215" s="2">
        <v>1.776</v>
      </c>
      <c r="J215" s="2">
        <v>2.437903076</v>
      </c>
      <c r="K215" s="2">
        <v>2.4379131533199998</v>
      </c>
      <c r="L215" s="2">
        <f t="shared" si="3"/>
        <v>1.0077319999801659E-5</v>
      </c>
    </row>
    <row r="216" spans="1:12" hidden="1" x14ac:dyDescent="0.25">
      <c r="A216" t="s">
        <v>152</v>
      </c>
      <c r="B216" s="1" t="s">
        <v>163</v>
      </c>
      <c r="C216" t="s">
        <v>164</v>
      </c>
      <c r="D216">
        <v>1139111</v>
      </c>
      <c r="E216">
        <v>105572113</v>
      </c>
      <c r="F216" t="s">
        <v>166</v>
      </c>
      <c r="G216" t="s">
        <v>3</v>
      </c>
      <c r="H216" t="s">
        <v>4</v>
      </c>
      <c r="I216" s="2">
        <v>68</v>
      </c>
      <c r="J216" s="2">
        <v>67.933585949999994</v>
      </c>
      <c r="K216" s="2">
        <v>67.933530859999905</v>
      </c>
      <c r="L216" s="2">
        <f t="shared" si="3"/>
        <v>-5.509000008885323E-5</v>
      </c>
    </row>
    <row r="217" spans="1:12" hidden="1" x14ac:dyDescent="0.25">
      <c r="A217" t="s">
        <v>152</v>
      </c>
      <c r="B217" s="1" t="s">
        <v>163</v>
      </c>
      <c r="C217" t="s">
        <v>164</v>
      </c>
      <c r="D217">
        <v>1139111</v>
      </c>
      <c r="E217">
        <v>105572113</v>
      </c>
      <c r="F217" t="s">
        <v>166</v>
      </c>
      <c r="G217" t="s">
        <v>3</v>
      </c>
      <c r="H217" t="s">
        <v>6</v>
      </c>
      <c r="I217" s="2">
        <v>1.4755</v>
      </c>
      <c r="J217" s="2">
        <v>2.4161838379999998</v>
      </c>
      <c r="K217" s="2">
        <v>2.4161740231000901</v>
      </c>
      <c r="L217" s="2">
        <f t="shared" si="3"/>
        <v>-9.8148999096991929E-6</v>
      </c>
    </row>
    <row r="218" spans="1:12" hidden="1" x14ac:dyDescent="0.25">
      <c r="A218" t="s">
        <v>152</v>
      </c>
      <c r="B218" s="1" t="s">
        <v>163</v>
      </c>
      <c r="C218" t="s">
        <v>164</v>
      </c>
      <c r="D218">
        <v>1139111</v>
      </c>
      <c r="E218">
        <v>105572213</v>
      </c>
      <c r="F218" t="s">
        <v>167</v>
      </c>
      <c r="G218" t="s">
        <v>86</v>
      </c>
      <c r="H218" t="s">
        <v>4</v>
      </c>
      <c r="I218" s="2">
        <v>0.01</v>
      </c>
      <c r="K218" s="2">
        <v>1.0001627008346E-2</v>
      </c>
      <c r="L218" s="2">
        <f t="shared" si="3"/>
        <v>1.6270083459998114E-6</v>
      </c>
    </row>
    <row r="219" spans="1:12" hidden="1" x14ac:dyDescent="0.25">
      <c r="A219" t="s">
        <v>152</v>
      </c>
      <c r="B219" s="1" t="s">
        <v>163</v>
      </c>
      <c r="C219" t="s">
        <v>164</v>
      </c>
      <c r="D219">
        <v>1139111</v>
      </c>
      <c r="E219">
        <v>105572213</v>
      </c>
      <c r="F219" t="s">
        <v>167</v>
      </c>
      <c r="G219" t="s">
        <v>86</v>
      </c>
      <c r="H219" t="s">
        <v>6</v>
      </c>
      <c r="I219" s="2">
        <v>5.0000000000000001E-4</v>
      </c>
      <c r="K219" s="2">
        <v>5.0008139527730003E-4</v>
      </c>
      <c r="L219" s="2">
        <f t="shared" si="3"/>
        <v>8.1395277300015147E-8</v>
      </c>
    </row>
    <row r="220" spans="1:12" hidden="1" x14ac:dyDescent="0.25">
      <c r="A220" t="s">
        <v>152</v>
      </c>
      <c r="B220" s="1" t="s">
        <v>163</v>
      </c>
      <c r="C220" t="s">
        <v>164</v>
      </c>
      <c r="D220">
        <v>1139111</v>
      </c>
      <c r="E220">
        <v>46677613</v>
      </c>
      <c r="F220" t="s">
        <v>168</v>
      </c>
      <c r="G220" t="s">
        <v>86</v>
      </c>
      <c r="H220" t="s">
        <v>4</v>
      </c>
      <c r="I220" s="2">
        <v>158.05799999999999</v>
      </c>
      <c r="K220" s="2">
        <v>158.08372178063999</v>
      </c>
      <c r="L220" s="2">
        <f t="shared" si="3"/>
        <v>2.572178063999786E-2</v>
      </c>
    </row>
    <row r="221" spans="1:12" hidden="1" x14ac:dyDescent="0.25">
      <c r="A221" t="s">
        <v>152</v>
      </c>
      <c r="B221" s="1" t="s">
        <v>163</v>
      </c>
      <c r="C221" t="s">
        <v>164</v>
      </c>
      <c r="D221">
        <v>1139111</v>
      </c>
      <c r="E221">
        <v>46677613</v>
      </c>
      <c r="F221" t="s">
        <v>168</v>
      </c>
      <c r="G221" t="s">
        <v>86</v>
      </c>
      <c r="H221" t="s">
        <v>6</v>
      </c>
      <c r="I221" s="2">
        <v>0.26250000000000001</v>
      </c>
      <c r="K221" s="2">
        <v>0.26254270761780002</v>
      </c>
      <c r="L221" s="2">
        <f t="shared" si="3"/>
        <v>4.2707617800008535E-5</v>
      </c>
    </row>
    <row r="222" spans="1:12" hidden="1" x14ac:dyDescent="0.25">
      <c r="A222" t="s">
        <v>152</v>
      </c>
      <c r="B222" s="1" t="s">
        <v>163</v>
      </c>
      <c r="C222" t="s">
        <v>164</v>
      </c>
      <c r="D222">
        <v>1139111</v>
      </c>
      <c r="E222">
        <v>46678713</v>
      </c>
      <c r="F222" t="s">
        <v>169</v>
      </c>
      <c r="G222" t="s">
        <v>86</v>
      </c>
      <c r="H222" t="s">
        <v>4</v>
      </c>
      <c r="I222" s="2">
        <v>138.07400000000001</v>
      </c>
      <c r="K222" s="2">
        <v>138.09647086455001</v>
      </c>
      <c r="L222" s="2">
        <f t="shared" si="3"/>
        <v>2.2470864550001579E-2</v>
      </c>
    </row>
    <row r="223" spans="1:12" hidden="1" x14ac:dyDescent="0.25">
      <c r="A223" t="s">
        <v>152</v>
      </c>
      <c r="B223" s="1" t="s">
        <v>163</v>
      </c>
      <c r="C223" t="s">
        <v>164</v>
      </c>
      <c r="D223">
        <v>1139111</v>
      </c>
      <c r="E223">
        <v>46678713</v>
      </c>
      <c r="F223" t="s">
        <v>169</v>
      </c>
      <c r="G223" t="s">
        <v>86</v>
      </c>
      <c r="H223" t="s">
        <v>6</v>
      </c>
      <c r="I223" s="2">
        <v>0.24349999999999999</v>
      </c>
      <c r="K223" s="2">
        <v>0.243539621004699</v>
      </c>
      <c r="L223" s="2">
        <f t="shared" si="3"/>
        <v>3.9621004699008644E-5</v>
      </c>
    </row>
    <row r="224" spans="1:12" hidden="1" x14ac:dyDescent="0.25">
      <c r="A224" t="s">
        <v>152</v>
      </c>
      <c r="B224" s="1" t="s">
        <v>163</v>
      </c>
      <c r="C224" t="s">
        <v>164</v>
      </c>
      <c r="D224">
        <v>1139111</v>
      </c>
      <c r="E224">
        <v>46679113</v>
      </c>
      <c r="F224" t="s">
        <v>170</v>
      </c>
      <c r="G224" t="s">
        <v>3</v>
      </c>
      <c r="H224" t="s">
        <v>4</v>
      </c>
      <c r="I224" s="2">
        <v>21.687999999999999</v>
      </c>
      <c r="J224" s="2">
        <v>21.68774414</v>
      </c>
      <c r="K224" s="2">
        <v>21.687739650000001</v>
      </c>
      <c r="L224" s="2">
        <f t="shared" si="3"/>
        <v>-4.4899999984693295E-6</v>
      </c>
    </row>
    <row r="225" spans="1:12" hidden="1" x14ac:dyDescent="0.25">
      <c r="A225" t="s">
        <v>152</v>
      </c>
      <c r="B225" s="1" t="s">
        <v>163</v>
      </c>
      <c r="C225" t="s">
        <v>164</v>
      </c>
      <c r="D225">
        <v>1139111</v>
      </c>
      <c r="E225">
        <v>46679113</v>
      </c>
      <c r="F225" t="s">
        <v>170</v>
      </c>
      <c r="G225" t="s">
        <v>3</v>
      </c>
      <c r="H225" t="s">
        <v>6</v>
      </c>
      <c r="I225" s="2">
        <v>0.20799999999999999</v>
      </c>
      <c r="J225" s="2">
        <v>0.49165969850000002</v>
      </c>
      <c r="K225" s="2">
        <v>0.49165901000000001</v>
      </c>
      <c r="L225" s="2">
        <f t="shared" si="3"/>
        <v>-6.8850000001230427E-7</v>
      </c>
    </row>
    <row r="226" spans="1:12" hidden="1" x14ac:dyDescent="0.25">
      <c r="A226" t="s">
        <v>152</v>
      </c>
      <c r="B226" s="1" t="s">
        <v>163</v>
      </c>
      <c r="C226" t="s">
        <v>164</v>
      </c>
      <c r="D226">
        <v>1139111</v>
      </c>
      <c r="E226">
        <v>46679913</v>
      </c>
      <c r="F226" t="s">
        <v>171</v>
      </c>
      <c r="G226" t="s">
        <v>86</v>
      </c>
      <c r="H226" t="s">
        <v>4</v>
      </c>
      <c r="I226" s="2">
        <v>17.756</v>
      </c>
      <c r="K226" s="2">
        <v>17.758890548964999</v>
      </c>
      <c r="L226" s="2">
        <f t="shared" si="3"/>
        <v>2.8905489649986293E-3</v>
      </c>
    </row>
    <row r="227" spans="1:12" hidden="1" x14ac:dyDescent="0.25">
      <c r="A227" t="s">
        <v>152</v>
      </c>
      <c r="B227" s="1" t="s">
        <v>163</v>
      </c>
      <c r="C227" t="s">
        <v>164</v>
      </c>
      <c r="D227">
        <v>1139111</v>
      </c>
      <c r="E227">
        <v>46679913</v>
      </c>
      <c r="F227" t="s">
        <v>171</v>
      </c>
      <c r="G227" t="s">
        <v>86</v>
      </c>
      <c r="H227" t="s">
        <v>6</v>
      </c>
      <c r="I227" s="2">
        <v>0.21249999999999999</v>
      </c>
      <c r="K227" s="2">
        <v>0.21253458591409899</v>
      </c>
      <c r="L227" s="2">
        <f t="shared" si="3"/>
        <v>3.4585914098994586E-5</v>
      </c>
    </row>
    <row r="228" spans="1:12" hidden="1" x14ac:dyDescent="0.25">
      <c r="A228" t="s">
        <v>152</v>
      </c>
      <c r="B228" s="1" t="s">
        <v>163</v>
      </c>
      <c r="C228" t="s">
        <v>164</v>
      </c>
      <c r="D228">
        <v>1139111</v>
      </c>
      <c r="E228">
        <v>46680513</v>
      </c>
      <c r="F228" t="s">
        <v>172</v>
      </c>
      <c r="G228" t="s">
        <v>86</v>
      </c>
      <c r="H228" t="s">
        <v>4</v>
      </c>
      <c r="I228" s="2">
        <v>2.1684999999999999</v>
      </c>
      <c r="K228" s="2">
        <v>2.168852824894</v>
      </c>
      <c r="L228" s="2">
        <f t="shared" si="3"/>
        <v>3.5282489400012551E-4</v>
      </c>
    </row>
    <row r="229" spans="1:12" hidden="1" x14ac:dyDescent="0.25">
      <c r="A229" t="s">
        <v>152</v>
      </c>
      <c r="B229" s="1" t="s">
        <v>163</v>
      </c>
      <c r="C229" t="s">
        <v>164</v>
      </c>
      <c r="D229">
        <v>1139111</v>
      </c>
      <c r="E229">
        <v>46680513</v>
      </c>
      <c r="F229" t="s">
        <v>172</v>
      </c>
      <c r="G229" t="s">
        <v>86</v>
      </c>
      <c r="H229" t="s">
        <v>6</v>
      </c>
      <c r="I229" s="2">
        <v>4.0000000000000001E-3</v>
      </c>
      <c r="K229" s="2">
        <v>4.0006511014389996E-3</v>
      </c>
      <c r="L229" s="2">
        <f t="shared" si="3"/>
        <v>6.5110143899951151E-7</v>
      </c>
    </row>
    <row r="230" spans="1:12" hidden="1" x14ac:dyDescent="0.25">
      <c r="A230" t="s">
        <v>152</v>
      </c>
      <c r="B230" s="1" t="s">
        <v>163</v>
      </c>
      <c r="C230" t="s">
        <v>164</v>
      </c>
      <c r="D230">
        <v>1139111</v>
      </c>
      <c r="E230">
        <v>46680913</v>
      </c>
      <c r="F230" t="s">
        <v>173</v>
      </c>
      <c r="G230" t="s">
        <v>86</v>
      </c>
      <c r="H230" t="s">
        <v>4</v>
      </c>
      <c r="I230" s="2">
        <v>2.3045</v>
      </c>
      <c r="K230" s="2">
        <v>2.3048751381380002</v>
      </c>
      <c r="L230" s="2">
        <f t="shared" si="3"/>
        <v>3.7513813800016393E-4</v>
      </c>
    </row>
    <row r="231" spans="1:12" hidden="1" x14ac:dyDescent="0.25">
      <c r="A231" t="s">
        <v>152</v>
      </c>
      <c r="B231" s="1" t="s">
        <v>163</v>
      </c>
      <c r="C231" t="s">
        <v>164</v>
      </c>
      <c r="D231">
        <v>1139111</v>
      </c>
      <c r="E231">
        <v>46680913</v>
      </c>
      <c r="F231" t="s">
        <v>173</v>
      </c>
      <c r="G231" t="s">
        <v>86</v>
      </c>
      <c r="H231" t="s">
        <v>6</v>
      </c>
      <c r="I231" s="2">
        <v>4.4999999999999997E-3</v>
      </c>
      <c r="K231" s="2">
        <v>4.5007321414059897E-3</v>
      </c>
      <c r="L231" s="2">
        <f t="shared" si="3"/>
        <v>7.3214140599003191E-7</v>
      </c>
    </row>
    <row r="232" spans="1:12" hidden="1" x14ac:dyDescent="0.25">
      <c r="A232" t="s">
        <v>152</v>
      </c>
      <c r="B232" s="1" t="s">
        <v>163</v>
      </c>
      <c r="C232" t="s">
        <v>174</v>
      </c>
      <c r="D232">
        <v>546011</v>
      </c>
      <c r="E232">
        <v>48316913</v>
      </c>
      <c r="F232" t="s">
        <v>175</v>
      </c>
      <c r="G232" t="s">
        <v>3</v>
      </c>
      <c r="H232" t="s">
        <v>4</v>
      </c>
      <c r="I232" s="2">
        <v>32.596400000000003</v>
      </c>
      <c r="J232" s="2">
        <v>27.972486329999999</v>
      </c>
      <c r="K232" s="2">
        <v>27.972473109999999</v>
      </c>
      <c r="L232" s="2">
        <f t="shared" si="3"/>
        <v>-1.3219999999591892E-5</v>
      </c>
    </row>
    <row r="233" spans="1:12" hidden="1" x14ac:dyDescent="0.25">
      <c r="A233" t="s">
        <v>152</v>
      </c>
      <c r="B233" s="1" t="s">
        <v>163</v>
      </c>
      <c r="C233" t="s">
        <v>174</v>
      </c>
      <c r="D233">
        <v>546011</v>
      </c>
      <c r="E233">
        <v>48316913</v>
      </c>
      <c r="F233" t="s">
        <v>175</v>
      </c>
      <c r="G233" t="s">
        <v>3</v>
      </c>
      <c r="H233" t="s">
        <v>6</v>
      </c>
      <c r="I233" s="2">
        <v>1.2</v>
      </c>
      <c r="J233" s="2">
        <v>2.1024763184999902</v>
      </c>
      <c r="K233" s="2">
        <v>2.1024765169999902</v>
      </c>
      <c r="L233" s="2">
        <f t="shared" si="3"/>
        <v>1.9849999999266288E-7</v>
      </c>
    </row>
    <row r="234" spans="1:12" hidden="1" x14ac:dyDescent="0.25">
      <c r="A234" t="s">
        <v>152</v>
      </c>
      <c r="B234" s="1" t="s">
        <v>163</v>
      </c>
      <c r="C234" t="s">
        <v>174</v>
      </c>
      <c r="D234">
        <v>546011</v>
      </c>
      <c r="E234">
        <v>48317013</v>
      </c>
      <c r="F234" t="s">
        <v>176</v>
      </c>
      <c r="G234" t="s">
        <v>3</v>
      </c>
      <c r="H234" t="s">
        <v>4</v>
      </c>
      <c r="I234" s="2">
        <v>42.874299999999998</v>
      </c>
      <c r="J234" s="2">
        <v>27.057625000000002</v>
      </c>
      <c r="K234" s="2">
        <v>27.057652690000001</v>
      </c>
      <c r="L234" s="2">
        <f t="shared" si="3"/>
        <v>2.768999999958055E-5</v>
      </c>
    </row>
    <row r="235" spans="1:12" hidden="1" x14ac:dyDescent="0.25">
      <c r="A235" t="s">
        <v>152</v>
      </c>
      <c r="B235" s="1" t="s">
        <v>163</v>
      </c>
      <c r="C235" t="s">
        <v>174</v>
      </c>
      <c r="D235">
        <v>546011</v>
      </c>
      <c r="E235">
        <v>48317013</v>
      </c>
      <c r="F235" t="s">
        <v>176</v>
      </c>
      <c r="G235" t="s">
        <v>3</v>
      </c>
      <c r="H235" t="s">
        <v>6</v>
      </c>
      <c r="I235" s="2">
        <v>1.3</v>
      </c>
      <c r="J235" s="2">
        <v>2.0957099609999998</v>
      </c>
      <c r="K235" s="2">
        <v>2.0957110050000001</v>
      </c>
      <c r="L235" s="2">
        <f t="shared" si="3"/>
        <v>1.0440000002276406E-6</v>
      </c>
    </row>
    <row r="236" spans="1:12" hidden="1" x14ac:dyDescent="0.25">
      <c r="A236" t="s">
        <v>152</v>
      </c>
      <c r="B236" s="1" t="s">
        <v>163</v>
      </c>
      <c r="C236" t="s">
        <v>177</v>
      </c>
      <c r="D236">
        <v>10704411</v>
      </c>
      <c r="E236">
        <v>58713913</v>
      </c>
      <c r="F236" t="s">
        <v>178</v>
      </c>
      <c r="G236" t="s">
        <v>3</v>
      </c>
      <c r="H236" t="s">
        <v>4</v>
      </c>
      <c r="I236" s="2">
        <v>17.186499999999899</v>
      </c>
      <c r="J236" s="2">
        <v>17.19063281</v>
      </c>
      <c r="K236" s="2">
        <v>17.190628019999998</v>
      </c>
      <c r="L236" s="2">
        <f t="shared" si="3"/>
        <v>-4.7900000019751587E-6</v>
      </c>
    </row>
    <row r="237" spans="1:12" hidden="1" x14ac:dyDescent="0.25">
      <c r="A237" t="s">
        <v>152</v>
      </c>
      <c r="B237" s="1" t="s">
        <v>163</v>
      </c>
      <c r="C237" t="s">
        <v>177</v>
      </c>
      <c r="D237">
        <v>10704411</v>
      </c>
      <c r="E237">
        <v>58713913</v>
      </c>
      <c r="F237" t="s">
        <v>178</v>
      </c>
      <c r="G237" t="s">
        <v>3</v>
      </c>
      <c r="H237" t="s">
        <v>6</v>
      </c>
      <c r="I237" s="2">
        <v>1.3514999999999999</v>
      </c>
      <c r="J237" s="2">
        <v>1.3514322509999901</v>
      </c>
      <c r="K237" s="2">
        <v>1.3514315379999999</v>
      </c>
      <c r="L237" s="2">
        <f t="shared" si="3"/>
        <v>-7.12999990160057E-7</v>
      </c>
    </row>
    <row r="238" spans="1:12" hidden="1" x14ac:dyDescent="0.25">
      <c r="A238" t="s">
        <v>152</v>
      </c>
      <c r="B238" s="1" t="s">
        <v>163</v>
      </c>
      <c r="C238" t="s">
        <v>177</v>
      </c>
      <c r="D238">
        <v>10704411</v>
      </c>
      <c r="E238">
        <v>58714513</v>
      </c>
      <c r="F238" t="s">
        <v>179</v>
      </c>
      <c r="G238" t="s">
        <v>3</v>
      </c>
      <c r="H238" t="s">
        <v>4</v>
      </c>
      <c r="I238" s="2">
        <v>9.0440000000000005</v>
      </c>
      <c r="J238" s="2">
        <v>9.0064111350000005</v>
      </c>
      <c r="K238" s="2">
        <v>9.0064057819999999</v>
      </c>
      <c r="L238" s="2">
        <f t="shared" si="3"/>
        <v>-5.3530000005963529E-6</v>
      </c>
    </row>
    <row r="239" spans="1:12" hidden="1" x14ac:dyDescent="0.25">
      <c r="A239" t="s">
        <v>152</v>
      </c>
      <c r="B239" s="1" t="s">
        <v>163</v>
      </c>
      <c r="C239" t="s">
        <v>177</v>
      </c>
      <c r="D239">
        <v>10704411</v>
      </c>
      <c r="E239">
        <v>58714513</v>
      </c>
      <c r="F239" t="s">
        <v>179</v>
      </c>
      <c r="G239" t="s">
        <v>3</v>
      </c>
      <c r="H239" t="s">
        <v>6</v>
      </c>
      <c r="I239" s="2">
        <v>0.59650000000000003</v>
      </c>
      <c r="J239" s="2">
        <v>0.59996569799999999</v>
      </c>
      <c r="K239" s="2">
        <v>0.59996601100000002</v>
      </c>
      <c r="L239" s="2">
        <f t="shared" si="3"/>
        <v>3.1300000002953965E-7</v>
      </c>
    </row>
    <row r="240" spans="1:12" hidden="1" x14ac:dyDescent="0.25">
      <c r="A240" t="s">
        <v>152</v>
      </c>
      <c r="B240" s="1" t="s">
        <v>163</v>
      </c>
      <c r="C240" t="s">
        <v>177</v>
      </c>
      <c r="D240">
        <v>10704411</v>
      </c>
      <c r="E240">
        <v>58714613</v>
      </c>
      <c r="F240" t="s">
        <v>180</v>
      </c>
      <c r="G240" t="s">
        <v>3</v>
      </c>
      <c r="H240" t="s">
        <v>4</v>
      </c>
      <c r="I240" s="2">
        <v>14.617000000000001</v>
      </c>
      <c r="J240" s="2">
        <v>14.616958985</v>
      </c>
      <c r="K240" s="2">
        <v>14.616999229999999</v>
      </c>
      <c r="L240" s="2">
        <f t="shared" si="3"/>
        <v>4.0244999999217157E-5</v>
      </c>
    </row>
    <row r="241" spans="1:12" hidden="1" x14ac:dyDescent="0.25">
      <c r="A241" t="s">
        <v>152</v>
      </c>
      <c r="B241" s="1" t="s">
        <v>163</v>
      </c>
      <c r="C241" t="s">
        <v>177</v>
      </c>
      <c r="D241">
        <v>10704411</v>
      </c>
      <c r="E241">
        <v>58714613</v>
      </c>
      <c r="F241" t="s">
        <v>180</v>
      </c>
      <c r="G241" t="s">
        <v>3</v>
      </c>
      <c r="H241" t="s">
        <v>6</v>
      </c>
      <c r="I241" s="2">
        <v>1.1425000000000001</v>
      </c>
      <c r="J241" s="2">
        <v>1.13684509299999</v>
      </c>
      <c r="K241" s="2">
        <v>1.1368435229989999</v>
      </c>
      <c r="L241" s="2">
        <f t="shared" si="3"/>
        <v>-1.5700009901031819E-6</v>
      </c>
    </row>
    <row r="242" spans="1:12" hidden="1" x14ac:dyDescent="0.25">
      <c r="A242" t="s">
        <v>152</v>
      </c>
      <c r="B242" s="1" t="s">
        <v>163</v>
      </c>
      <c r="C242" t="s">
        <v>177</v>
      </c>
      <c r="D242">
        <v>10704411</v>
      </c>
      <c r="E242">
        <v>58714713</v>
      </c>
      <c r="F242" t="s">
        <v>181</v>
      </c>
      <c r="G242" t="s">
        <v>3</v>
      </c>
      <c r="H242" t="s">
        <v>4</v>
      </c>
      <c r="I242" s="2">
        <v>15.41</v>
      </c>
      <c r="J242" s="2">
        <v>14.645182615</v>
      </c>
      <c r="K242" s="2">
        <v>14.645222141</v>
      </c>
      <c r="L242" s="2">
        <f t="shared" si="3"/>
        <v>3.9526000000122963E-5</v>
      </c>
    </row>
    <row r="243" spans="1:12" hidden="1" x14ac:dyDescent="0.25">
      <c r="A243" t="s">
        <v>152</v>
      </c>
      <c r="B243" s="1" t="s">
        <v>163</v>
      </c>
      <c r="C243" t="s">
        <v>177</v>
      </c>
      <c r="D243">
        <v>10704411</v>
      </c>
      <c r="E243">
        <v>58714713</v>
      </c>
      <c r="F243" t="s">
        <v>181</v>
      </c>
      <c r="G243" t="s">
        <v>3</v>
      </c>
      <c r="H243" t="s">
        <v>6</v>
      </c>
      <c r="I243" s="2">
        <v>1.1120000000000001</v>
      </c>
      <c r="J243" s="2">
        <v>1.1106265870000001</v>
      </c>
      <c r="K243" s="2">
        <v>1.1106250440999901</v>
      </c>
      <c r="L243" s="2">
        <f t="shared" si="3"/>
        <v>-1.5429000099764778E-6</v>
      </c>
    </row>
    <row r="244" spans="1:12" hidden="1" x14ac:dyDescent="0.25">
      <c r="A244" t="s">
        <v>152</v>
      </c>
      <c r="B244" s="1" t="s">
        <v>163</v>
      </c>
      <c r="C244" t="s">
        <v>177</v>
      </c>
      <c r="D244">
        <v>10704411</v>
      </c>
      <c r="E244">
        <v>58714813</v>
      </c>
      <c r="F244" t="s">
        <v>182</v>
      </c>
      <c r="G244" t="s">
        <v>3</v>
      </c>
      <c r="H244" t="s">
        <v>4</v>
      </c>
      <c r="I244" s="2">
        <v>39.247999999999998</v>
      </c>
      <c r="J244" s="2">
        <v>38.753281250000001</v>
      </c>
      <c r="K244" s="2">
        <v>38.753260060099997</v>
      </c>
      <c r="L244" s="2">
        <f t="shared" si="3"/>
        <v>-2.1189900003548701E-5</v>
      </c>
    </row>
    <row r="245" spans="1:12" hidden="1" x14ac:dyDescent="0.25">
      <c r="A245" t="s">
        <v>152</v>
      </c>
      <c r="B245" s="1" t="s">
        <v>163</v>
      </c>
      <c r="C245" t="s">
        <v>177</v>
      </c>
      <c r="D245">
        <v>10704411</v>
      </c>
      <c r="E245">
        <v>58714813</v>
      </c>
      <c r="F245" t="s">
        <v>182</v>
      </c>
      <c r="G245" t="s">
        <v>3</v>
      </c>
      <c r="H245" t="s">
        <v>6</v>
      </c>
      <c r="I245" s="2">
        <v>2.6284999999999998</v>
      </c>
      <c r="J245" s="2">
        <v>2.6327346189999998</v>
      </c>
      <c r="K245" s="2">
        <v>2.6327350501</v>
      </c>
      <c r="L245" s="2">
        <f t="shared" si="3"/>
        <v>4.3110000014223715E-7</v>
      </c>
    </row>
    <row r="246" spans="1:12" hidden="1" x14ac:dyDescent="0.25">
      <c r="A246" t="s">
        <v>152</v>
      </c>
      <c r="B246" s="1" t="s">
        <v>163</v>
      </c>
      <c r="C246" t="s">
        <v>177</v>
      </c>
      <c r="D246">
        <v>10704411</v>
      </c>
      <c r="E246">
        <v>58714913</v>
      </c>
      <c r="F246" t="s">
        <v>183</v>
      </c>
      <c r="G246" t="s">
        <v>3</v>
      </c>
      <c r="H246" t="s">
        <v>4</v>
      </c>
      <c r="I246" s="2">
        <v>41.027999999999999</v>
      </c>
      <c r="J246" s="2">
        <v>40.751640625</v>
      </c>
      <c r="K246" s="2">
        <v>40.751613280000001</v>
      </c>
      <c r="L246" s="2">
        <f t="shared" si="3"/>
        <v>-2.7344999999456832E-5</v>
      </c>
    </row>
    <row r="247" spans="1:12" hidden="1" x14ac:dyDescent="0.25">
      <c r="A247" t="s">
        <v>152</v>
      </c>
      <c r="B247" s="1" t="s">
        <v>163</v>
      </c>
      <c r="C247" t="s">
        <v>177</v>
      </c>
      <c r="D247">
        <v>10704411</v>
      </c>
      <c r="E247">
        <v>58714913</v>
      </c>
      <c r="F247" t="s">
        <v>183</v>
      </c>
      <c r="G247" t="s">
        <v>3</v>
      </c>
      <c r="H247" t="s">
        <v>6</v>
      </c>
      <c r="I247" s="2">
        <v>2.762</v>
      </c>
      <c r="J247" s="2">
        <v>2.7680256349999999</v>
      </c>
      <c r="K247" s="2">
        <v>2.768024525</v>
      </c>
      <c r="L247" s="2">
        <f t="shared" si="3"/>
        <v>-1.1099999999153454E-6</v>
      </c>
    </row>
    <row r="248" spans="1:12" hidden="1" x14ac:dyDescent="0.25">
      <c r="A248" t="s">
        <v>152</v>
      </c>
      <c r="B248" s="1" t="s">
        <v>163</v>
      </c>
      <c r="C248" t="s">
        <v>177</v>
      </c>
      <c r="D248">
        <v>10704411</v>
      </c>
      <c r="E248">
        <v>58715013</v>
      </c>
      <c r="F248" t="s">
        <v>184</v>
      </c>
      <c r="G248" t="s">
        <v>3</v>
      </c>
      <c r="H248" t="s">
        <v>4</v>
      </c>
      <c r="I248" s="2">
        <v>46.398000000000003</v>
      </c>
      <c r="J248" s="2">
        <v>46.252898439999903</v>
      </c>
      <c r="K248" s="2">
        <v>46.252948979999999</v>
      </c>
      <c r="L248" s="2">
        <f t="shared" si="3"/>
        <v>5.054000009607762E-5</v>
      </c>
    </row>
    <row r="249" spans="1:12" hidden="1" x14ac:dyDescent="0.25">
      <c r="A249" t="s">
        <v>152</v>
      </c>
      <c r="B249" s="1" t="s">
        <v>163</v>
      </c>
      <c r="C249" t="s">
        <v>177</v>
      </c>
      <c r="D249">
        <v>10704411</v>
      </c>
      <c r="E249">
        <v>58715013</v>
      </c>
      <c r="F249" t="s">
        <v>184</v>
      </c>
      <c r="G249" t="s">
        <v>3</v>
      </c>
      <c r="H249" t="s">
        <v>6</v>
      </c>
      <c r="I249" s="2">
        <v>3.4260000000000002</v>
      </c>
      <c r="J249" s="2">
        <v>3.4219523924999899</v>
      </c>
      <c r="K249" s="2">
        <v>3.42195507510099</v>
      </c>
      <c r="L249" s="2">
        <f t="shared" si="3"/>
        <v>2.6826010000036149E-6</v>
      </c>
    </row>
    <row r="250" spans="1:12" hidden="1" x14ac:dyDescent="0.25">
      <c r="A250" t="s">
        <v>152</v>
      </c>
      <c r="B250" s="1" t="s">
        <v>163</v>
      </c>
      <c r="C250" t="s">
        <v>177</v>
      </c>
      <c r="D250">
        <v>10704411</v>
      </c>
      <c r="E250">
        <v>58715113</v>
      </c>
      <c r="F250" t="s">
        <v>185</v>
      </c>
      <c r="G250" t="s">
        <v>3</v>
      </c>
      <c r="H250" t="s">
        <v>4</v>
      </c>
      <c r="I250" s="2">
        <v>46.801000000000002</v>
      </c>
      <c r="J250" s="2">
        <v>46.140925779999897</v>
      </c>
      <c r="K250" s="2">
        <v>46.140933219999901</v>
      </c>
      <c r="L250" s="2">
        <f t="shared" si="3"/>
        <v>7.4400000045216075E-6</v>
      </c>
    </row>
    <row r="251" spans="1:12" hidden="1" x14ac:dyDescent="0.25">
      <c r="A251" t="s">
        <v>152</v>
      </c>
      <c r="B251" s="1" t="s">
        <v>163</v>
      </c>
      <c r="C251" t="s">
        <v>177</v>
      </c>
      <c r="D251">
        <v>10704411</v>
      </c>
      <c r="E251">
        <v>58715113</v>
      </c>
      <c r="F251" t="s">
        <v>185</v>
      </c>
      <c r="G251" t="s">
        <v>3</v>
      </c>
      <c r="H251" t="s">
        <v>6</v>
      </c>
      <c r="I251" s="2">
        <v>1.9575</v>
      </c>
      <c r="J251" s="2">
        <v>3.1879018554999998</v>
      </c>
      <c r="K251" s="2">
        <v>3.1879010049999899</v>
      </c>
      <c r="L251" s="2">
        <f t="shared" si="3"/>
        <v>-8.50500009974553E-7</v>
      </c>
    </row>
    <row r="252" spans="1:12" hidden="1" x14ac:dyDescent="0.25">
      <c r="A252" t="s">
        <v>152</v>
      </c>
      <c r="B252" s="1" t="s">
        <v>163</v>
      </c>
      <c r="C252" t="s">
        <v>186</v>
      </c>
      <c r="D252">
        <v>10704311</v>
      </c>
      <c r="E252">
        <v>58618813</v>
      </c>
      <c r="F252" t="s">
        <v>187</v>
      </c>
      <c r="G252" t="s">
        <v>3</v>
      </c>
      <c r="H252" t="s">
        <v>4</v>
      </c>
      <c r="I252" s="2">
        <v>40.198</v>
      </c>
      <c r="J252" s="2">
        <v>40.150660154999997</v>
      </c>
      <c r="K252" s="2">
        <v>40.150624139999898</v>
      </c>
      <c r="L252" s="2">
        <f t="shared" si="3"/>
        <v>-3.6015000098643668E-5</v>
      </c>
    </row>
    <row r="253" spans="1:12" hidden="1" x14ac:dyDescent="0.25">
      <c r="A253" t="s">
        <v>152</v>
      </c>
      <c r="B253" s="1" t="s">
        <v>163</v>
      </c>
      <c r="C253" t="s">
        <v>186</v>
      </c>
      <c r="D253">
        <v>10704311</v>
      </c>
      <c r="E253">
        <v>58618813</v>
      </c>
      <c r="F253" t="s">
        <v>187</v>
      </c>
      <c r="G253" t="s">
        <v>3</v>
      </c>
      <c r="H253" t="s">
        <v>6</v>
      </c>
      <c r="I253" s="2">
        <v>2.1429999999999998</v>
      </c>
      <c r="J253" s="2">
        <v>2.1433332519999899</v>
      </c>
      <c r="K253" s="2">
        <v>2.1433355559999998</v>
      </c>
      <c r="L253" s="2">
        <f t="shared" si="3"/>
        <v>2.3040000098895064E-6</v>
      </c>
    </row>
    <row r="254" spans="1:12" hidden="1" x14ac:dyDescent="0.25">
      <c r="A254" t="s">
        <v>152</v>
      </c>
      <c r="B254" s="1" t="s">
        <v>163</v>
      </c>
      <c r="C254" t="s">
        <v>186</v>
      </c>
      <c r="D254">
        <v>10704311</v>
      </c>
      <c r="E254">
        <v>58618913</v>
      </c>
      <c r="F254" t="s">
        <v>188</v>
      </c>
      <c r="G254" t="s">
        <v>3</v>
      </c>
      <c r="H254" t="s">
        <v>4</v>
      </c>
      <c r="I254" s="2">
        <v>19.297999999999998</v>
      </c>
      <c r="J254" s="2">
        <v>42.25389844</v>
      </c>
      <c r="K254" s="2">
        <v>42.253878739999998</v>
      </c>
      <c r="L254" s="2">
        <f t="shared" si="3"/>
        <v>-1.9700000002842444E-5</v>
      </c>
    </row>
    <row r="255" spans="1:12" hidden="1" x14ac:dyDescent="0.25">
      <c r="A255" t="s">
        <v>152</v>
      </c>
      <c r="B255" s="1" t="s">
        <v>163</v>
      </c>
      <c r="C255" t="s">
        <v>186</v>
      </c>
      <c r="D255">
        <v>10704311</v>
      </c>
      <c r="E255">
        <v>58618913</v>
      </c>
      <c r="F255" t="s">
        <v>188</v>
      </c>
      <c r="G255" t="s">
        <v>3</v>
      </c>
      <c r="H255" t="s">
        <v>6</v>
      </c>
      <c r="I255" s="2">
        <v>2.3159999999999998</v>
      </c>
      <c r="J255" s="2">
        <v>2.3158593750000001</v>
      </c>
      <c r="K255" s="2">
        <v>2.3158625560999999</v>
      </c>
      <c r="L255" s="2">
        <f t="shared" si="3"/>
        <v>3.1810999998604927E-6</v>
      </c>
    </row>
    <row r="256" spans="1:12" hidden="1" x14ac:dyDescent="0.25">
      <c r="A256" t="s">
        <v>152</v>
      </c>
      <c r="B256" s="1" t="s">
        <v>163</v>
      </c>
      <c r="C256" t="s">
        <v>186</v>
      </c>
      <c r="D256">
        <v>10704311</v>
      </c>
      <c r="E256">
        <v>58713613</v>
      </c>
      <c r="F256" t="s">
        <v>189</v>
      </c>
      <c r="G256" t="s">
        <v>3</v>
      </c>
      <c r="H256" t="s">
        <v>4</v>
      </c>
      <c r="I256" s="2">
        <v>38.831000000000003</v>
      </c>
      <c r="J256" s="2">
        <v>38.830769529999998</v>
      </c>
      <c r="K256" s="2">
        <v>38.830814619999899</v>
      </c>
      <c r="L256" s="2">
        <f t="shared" si="3"/>
        <v>4.5089999900937983E-5</v>
      </c>
    </row>
    <row r="257" spans="1:12" hidden="1" x14ac:dyDescent="0.25">
      <c r="A257" t="s">
        <v>152</v>
      </c>
      <c r="B257" s="1" t="s">
        <v>163</v>
      </c>
      <c r="C257" t="s">
        <v>186</v>
      </c>
      <c r="D257">
        <v>10704311</v>
      </c>
      <c r="E257">
        <v>58713613</v>
      </c>
      <c r="F257" t="s">
        <v>189</v>
      </c>
      <c r="G257" t="s">
        <v>3</v>
      </c>
      <c r="H257" t="s">
        <v>6</v>
      </c>
      <c r="I257" s="2">
        <v>2.6829999999999998</v>
      </c>
      <c r="J257" s="2">
        <v>2.6833920899999999</v>
      </c>
      <c r="K257" s="2">
        <v>2.683386504</v>
      </c>
      <c r="L257" s="2">
        <f t="shared" si="3"/>
        <v>-5.5859999998908449E-6</v>
      </c>
    </row>
    <row r="258" spans="1:12" hidden="1" x14ac:dyDescent="0.25">
      <c r="A258" t="s">
        <v>152</v>
      </c>
      <c r="B258" s="1" t="s">
        <v>163</v>
      </c>
      <c r="C258" t="s">
        <v>186</v>
      </c>
      <c r="D258">
        <v>10704311</v>
      </c>
      <c r="E258">
        <v>58713713</v>
      </c>
      <c r="F258" t="s">
        <v>190</v>
      </c>
      <c r="G258" t="s">
        <v>3</v>
      </c>
      <c r="H258" t="s">
        <v>4</v>
      </c>
      <c r="I258" s="2">
        <v>39.378</v>
      </c>
      <c r="J258" s="2">
        <v>39.377757809999999</v>
      </c>
      <c r="K258" s="2">
        <v>39.377738509999901</v>
      </c>
      <c r="L258" s="2">
        <f t="shared" si="3"/>
        <v>-1.9300000097643988E-5</v>
      </c>
    </row>
    <row r="259" spans="1:12" hidden="1" x14ac:dyDescent="0.25">
      <c r="A259" t="s">
        <v>152</v>
      </c>
      <c r="B259" s="1" t="s">
        <v>163</v>
      </c>
      <c r="C259" t="s">
        <v>186</v>
      </c>
      <c r="D259">
        <v>10704311</v>
      </c>
      <c r="E259">
        <v>58713713</v>
      </c>
      <c r="F259" t="s">
        <v>190</v>
      </c>
      <c r="G259" t="s">
        <v>3</v>
      </c>
      <c r="H259" t="s">
        <v>6</v>
      </c>
      <c r="I259" s="2">
        <v>2.82</v>
      </c>
      <c r="J259" s="2">
        <v>2.8197521975000002</v>
      </c>
      <c r="K259" s="2">
        <v>2.8197550090000001</v>
      </c>
      <c r="L259" s="2">
        <f t="shared" ref="L259:L322" si="4">IF(ISBLANK(J259),K259-I259,K259-J259)</f>
        <v>2.8114999999218071E-6</v>
      </c>
    </row>
    <row r="260" spans="1:12" hidden="1" x14ac:dyDescent="0.25">
      <c r="A260" t="s">
        <v>152</v>
      </c>
      <c r="B260" s="1" t="s">
        <v>163</v>
      </c>
      <c r="C260" t="s">
        <v>191</v>
      </c>
      <c r="D260">
        <v>10704011</v>
      </c>
      <c r="E260">
        <v>58571513</v>
      </c>
      <c r="F260" t="s">
        <v>192</v>
      </c>
      <c r="G260" t="s">
        <v>3</v>
      </c>
      <c r="H260" t="s">
        <v>4</v>
      </c>
      <c r="I260" s="2">
        <v>35.018500000000003</v>
      </c>
      <c r="J260" s="2">
        <v>39.056863279999902</v>
      </c>
      <c r="K260" s="2">
        <v>39.056820219999999</v>
      </c>
      <c r="L260" s="2">
        <f t="shared" si="4"/>
        <v>-4.3059999903505286E-5</v>
      </c>
    </row>
    <row r="261" spans="1:12" hidden="1" x14ac:dyDescent="0.25">
      <c r="A261" t="s">
        <v>152</v>
      </c>
      <c r="B261" s="1" t="s">
        <v>163</v>
      </c>
      <c r="C261" t="s">
        <v>191</v>
      </c>
      <c r="D261">
        <v>10704011</v>
      </c>
      <c r="E261">
        <v>58571513</v>
      </c>
      <c r="F261" t="s">
        <v>192</v>
      </c>
      <c r="G261" t="s">
        <v>3</v>
      </c>
      <c r="H261" t="s">
        <v>6</v>
      </c>
      <c r="I261" s="2">
        <v>3.0015000000000001</v>
      </c>
      <c r="J261" s="2">
        <v>3.0029255369999999</v>
      </c>
      <c r="K261" s="2">
        <v>3.002922002</v>
      </c>
      <c r="L261" s="2">
        <f t="shared" si="4"/>
        <v>-3.5349999998324222E-6</v>
      </c>
    </row>
    <row r="262" spans="1:12" hidden="1" x14ac:dyDescent="0.25">
      <c r="A262" t="s">
        <v>152</v>
      </c>
      <c r="B262" s="1" t="s">
        <v>163</v>
      </c>
      <c r="C262" t="s">
        <v>191</v>
      </c>
      <c r="D262">
        <v>10704011</v>
      </c>
      <c r="E262">
        <v>58571613</v>
      </c>
      <c r="F262" t="s">
        <v>193</v>
      </c>
      <c r="G262" t="s">
        <v>3</v>
      </c>
      <c r="H262" t="s">
        <v>4</v>
      </c>
      <c r="I262" s="2">
        <v>22.387</v>
      </c>
      <c r="J262" s="2">
        <v>21.854226560000001</v>
      </c>
      <c r="K262" s="2">
        <v>21.8542131099999</v>
      </c>
      <c r="L262" s="2">
        <f t="shared" si="4"/>
        <v>-1.3450000100334591E-5</v>
      </c>
    </row>
    <row r="263" spans="1:12" hidden="1" x14ac:dyDescent="0.25">
      <c r="A263" t="s">
        <v>152</v>
      </c>
      <c r="B263" s="1" t="s">
        <v>163</v>
      </c>
      <c r="C263" t="s">
        <v>191</v>
      </c>
      <c r="D263">
        <v>10704011</v>
      </c>
      <c r="E263">
        <v>58571613</v>
      </c>
      <c r="F263" t="s">
        <v>193</v>
      </c>
      <c r="G263" t="s">
        <v>3</v>
      </c>
      <c r="H263" t="s">
        <v>6</v>
      </c>
      <c r="I263" s="2">
        <v>1.679</v>
      </c>
      <c r="J263" s="2">
        <v>1.6803009035000001</v>
      </c>
      <c r="K263" s="2">
        <v>1.6803020019999899</v>
      </c>
      <c r="L263" s="2">
        <f t="shared" si="4"/>
        <v>1.0984999898600023E-6</v>
      </c>
    </row>
    <row r="264" spans="1:12" hidden="1" x14ac:dyDescent="0.25">
      <c r="A264" t="s">
        <v>152</v>
      </c>
      <c r="B264" s="1" t="s">
        <v>163</v>
      </c>
      <c r="C264" t="s">
        <v>191</v>
      </c>
      <c r="D264">
        <v>10704011</v>
      </c>
      <c r="E264">
        <v>58571713</v>
      </c>
      <c r="F264" t="s">
        <v>194</v>
      </c>
      <c r="G264" t="s">
        <v>3</v>
      </c>
      <c r="H264" t="s">
        <v>4</v>
      </c>
      <c r="I264" s="2">
        <v>27.541499999999999</v>
      </c>
      <c r="J264" s="2">
        <v>31.18049414</v>
      </c>
      <c r="K264" s="2">
        <v>31.180479239999901</v>
      </c>
      <c r="L264" s="2">
        <f t="shared" si="4"/>
        <v>-1.4900000099515864E-5</v>
      </c>
    </row>
    <row r="265" spans="1:12" hidden="1" x14ac:dyDescent="0.25">
      <c r="A265" t="s">
        <v>152</v>
      </c>
      <c r="B265" s="1" t="s">
        <v>163</v>
      </c>
      <c r="C265" t="s">
        <v>191</v>
      </c>
      <c r="D265">
        <v>10704011</v>
      </c>
      <c r="E265">
        <v>58571713</v>
      </c>
      <c r="F265" t="s">
        <v>194</v>
      </c>
      <c r="G265" t="s">
        <v>3</v>
      </c>
      <c r="H265" t="s">
        <v>6</v>
      </c>
      <c r="I265" s="2">
        <v>2.3605</v>
      </c>
      <c r="J265" s="2">
        <v>2.3620319825</v>
      </c>
      <c r="K265" s="2">
        <v>2.3620410000000001</v>
      </c>
      <c r="L265" s="2">
        <f t="shared" si="4"/>
        <v>9.0175000000414229E-6</v>
      </c>
    </row>
    <row r="266" spans="1:12" hidden="1" x14ac:dyDescent="0.25">
      <c r="A266" t="s">
        <v>152</v>
      </c>
      <c r="B266" s="1" t="s">
        <v>163</v>
      </c>
      <c r="C266" t="s">
        <v>195</v>
      </c>
      <c r="D266">
        <v>547311</v>
      </c>
      <c r="E266">
        <v>48302613</v>
      </c>
      <c r="F266" t="s">
        <v>196</v>
      </c>
      <c r="G266" t="s">
        <v>86</v>
      </c>
      <c r="H266" t="s">
        <v>4</v>
      </c>
      <c r="I266" s="2">
        <v>2.8759999999999999</v>
      </c>
      <c r="K266" s="2">
        <v>2.8764679295489901</v>
      </c>
      <c r="L266" s="2">
        <f t="shared" si="4"/>
        <v>4.6792954899022021E-4</v>
      </c>
    </row>
    <row r="267" spans="1:12" hidden="1" x14ac:dyDescent="0.25">
      <c r="A267" t="s">
        <v>152</v>
      </c>
      <c r="B267" s="1" t="s">
        <v>163</v>
      </c>
      <c r="C267" t="s">
        <v>195</v>
      </c>
      <c r="D267">
        <v>547311</v>
      </c>
      <c r="E267">
        <v>48302613</v>
      </c>
      <c r="F267" t="s">
        <v>196</v>
      </c>
      <c r="G267" t="s">
        <v>86</v>
      </c>
      <c r="H267" t="s">
        <v>6</v>
      </c>
      <c r="I267" s="2">
        <v>5.4999999999999997E-3</v>
      </c>
      <c r="K267" s="2">
        <v>5.5008950477399999E-3</v>
      </c>
      <c r="L267" s="2">
        <f t="shared" si="4"/>
        <v>8.9504774000020992E-7</v>
      </c>
    </row>
    <row r="268" spans="1:12" hidden="1" x14ac:dyDescent="0.25">
      <c r="A268" t="s">
        <v>152</v>
      </c>
      <c r="B268" s="1" t="s">
        <v>163</v>
      </c>
      <c r="C268" t="s">
        <v>195</v>
      </c>
      <c r="D268">
        <v>547311</v>
      </c>
      <c r="E268">
        <v>48303013</v>
      </c>
      <c r="F268" t="s">
        <v>197</v>
      </c>
      <c r="G268" t="s">
        <v>3</v>
      </c>
      <c r="H268" t="s">
        <v>4</v>
      </c>
      <c r="I268" s="2">
        <v>58.173999999999999</v>
      </c>
      <c r="J268" s="2">
        <v>58.142117200000001</v>
      </c>
      <c r="K268" s="2">
        <v>58.142132740999998</v>
      </c>
      <c r="L268" s="2">
        <f t="shared" si="4"/>
        <v>1.554099999623304E-5</v>
      </c>
    </row>
    <row r="269" spans="1:12" hidden="1" x14ac:dyDescent="0.25">
      <c r="A269" t="s">
        <v>152</v>
      </c>
      <c r="B269" s="1" t="s">
        <v>163</v>
      </c>
      <c r="C269" t="s">
        <v>195</v>
      </c>
      <c r="D269">
        <v>547311</v>
      </c>
      <c r="E269">
        <v>48303013</v>
      </c>
      <c r="F269" t="s">
        <v>197</v>
      </c>
      <c r="G269" t="s">
        <v>3</v>
      </c>
      <c r="H269" t="s">
        <v>6</v>
      </c>
      <c r="I269" s="2">
        <v>0.25800000000000001</v>
      </c>
      <c r="J269" s="2">
        <v>0.25810705564999997</v>
      </c>
      <c r="K269" s="2">
        <v>0.25810700271010001</v>
      </c>
      <c r="L269" s="2">
        <f t="shared" si="4"/>
        <v>-5.2939899963799775E-8</v>
      </c>
    </row>
    <row r="270" spans="1:12" hidden="1" x14ac:dyDescent="0.25">
      <c r="A270" t="s">
        <v>152</v>
      </c>
      <c r="B270" s="1" t="s">
        <v>163</v>
      </c>
      <c r="C270" t="s">
        <v>195</v>
      </c>
      <c r="D270">
        <v>547311</v>
      </c>
      <c r="E270">
        <v>48303113</v>
      </c>
      <c r="F270" t="s">
        <v>198</v>
      </c>
      <c r="G270" t="s">
        <v>3</v>
      </c>
      <c r="H270" t="s">
        <v>4</v>
      </c>
      <c r="I270" s="2">
        <v>50.954000000000001</v>
      </c>
      <c r="J270" s="2">
        <v>50.792757799999997</v>
      </c>
      <c r="K270" s="2">
        <v>50.792742319999903</v>
      </c>
      <c r="L270" s="2">
        <f t="shared" si="4"/>
        <v>-1.5480000094214574E-5</v>
      </c>
    </row>
    <row r="271" spans="1:12" hidden="1" x14ac:dyDescent="0.25">
      <c r="A271" t="s">
        <v>152</v>
      </c>
      <c r="B271" s="1" t="s">
        <v>163</v>
      </c>
      <c r="C271" t="s">
        <v>195</v>
      </c>
      <c r="D271">
        <v>547311</v>
      </c>
      <c r="E271">
        <v>48303113</v>
      </c>
      <c r="F271" t="s">
        <v>198</v>
      </c>
      <c r="G271" t="s">
        <v>3</v>
      </c>
      <c r="H271" t="s">
        <v>6</v>
      </c>
      <c r="I271" s="2">
        <v>0.246</v>
      </c>
      <c r="J271" s="2">
        <v>0.24540412905</v>
      </c>
      <c r="K271" s="2">
        <v>0.24540413911</v>
      </c>
      <c r="L271" s="2">
        <f t="shared" si="4"/>
        <v>1.0059999999700864E-8</v>
      </c>
    </row>
    <row r="272" spans="1:12" hidden="1" x14ac:dyDescent="0.25">
      <c r="A272" t="s">
        <v>152</v>
      </c>
      <c r="B272" s="1" t="s">
        <v>163</v>
      </c>
      <c r="C272" t="s">
        <v>195</v>
      </c>
      <c r="D272">
        <v>547311</v>
      </c>
      <c r="E272">
        <v>48303213</v>
      </c>
      <c r="F272" t="s">
        <v>199</v>
      </c>
      <c r="G272" t="s">
        <v>86</v>
      </c>
      <c r="H272" t="s">
        <v>4</v>
      </c>
      <c r="I272" s="2">
        <v>2.9775</v>
      </c>
      <c r="K272" s="2">
        <v>2.9779845083989902</v>
      </c>
      <c r="L272" s="2">
        <f t="shared" si="4"/>
        <v>4.8450839899016884E-4</v>
      </c>
    </row>
    <row r="273" spans="1:12" hidden="1" x14ac:dyDescent="0.25">
      <c r="A273" t="s">
        <v>152</v>
      </c>
      <c r="B273" s="1" t="s">
        <v>163</v>
      </c>
      <c r="C273" t="s">
        <v>195</v>
      </c>
      <c r="D273">
        <v>547311</v>
      </c>
      <c r="E273">
        <v>48303213</v>
      </c>
      <c r="F273" t="s">
        <v>199</v>
      </c>
      <c r="G273" t="s">
        <v>86</v>
      </c>
      <c r="H273" t="s">
        <v>6</v>
      </c>
      <c r="I273" s="2">
        <v>5.4999999999999997E-3</v>
      </c>
      <c r="K273" s="2">
        <v>5.5008950477399999E-3</v>
      </c>
      <c r="L273" s="2">
        <f t="shared" si="4"/>
        <v>8.9504774000020992E-7</v>
      </c>
    </row>
    <row r="274" spans="1:12" hidden="1" x14ac:dyDescent="0.25">
      <c r="A274" t="s">
        <v>152</v>
      </c>
      <c r="B274" s="1" t="s">
        <v>163</v>
      </c>
      <c r="C274" t="s">
        <v>200</v>
      </c>
      <c r="D274">
        <v>545911</v>
      </c>
      <c r="E274">
        <v>48317513</v>
      </c>
      <c r="F274" t="s">
        <v>201</v>
      </c>
      <c r="G274" t="s">
        <v>3</v>
      </c>
      <c r="H274" t="s">
        <v>4</v>
      </c>
      <c r="I274" s="2">
        <v>50.209000000000003</v>
      </c>
      <c r="J274" s="2">
        <v>50.207523449999997</v>
      </c>
      <c r="K274" s="2">
        <v>50.207501350999898</v>
      </c>
      <c r="L274" s="2">
        <f t="shared" si="4"/>
        <v>-2.2099000098307897E-5</v>
      </c>
    </row>
    <row r="275" spans="1:12" hidden="1" x14ac:dyDescent="0.25">
      <c r="A275" t="s">
        <v>152</v>
      </c>
      <c r="B275" s="1" t="s">
        <v>163</v>
      </c>
      <c r="C275" t="s">
        <v>200</v>
      </c>
      <c r="D275">
        <v>545911</v>
      </c>
      <c r="E275">
        <v>48317513</v>
      </c>
      <c r="F275" t="s">
        <v>201</v>
      </c>
      <c r="G275" t="s">
        <v>3</v>
      </c>
      <c r="H275" t="s">
        <v>6</v>
      </c>
      <c r="I275" s="2">
        <v>2.851</v>
      </c>
      <c r="J275" s="2">
        <v>2.8496447754999998</v>
      </c>
      <c r="K275" s="2">
        <v>2.8496440781999999</v>
      </c>
      <c r="L275" s="2">
        <f t="shared" si="4"/>
        <v>-6.9729999996326342E-7</v>
      </c>
    </row>
    <row r="276" spans="1:12" hidden="1" x14ac:dyDescent="0.25">
      <c r="A276" t="s">
        <v>152</v>
      </c>
      <c r="B276" s="1" t="s">
        <v>163</v>
      </c>
      <c r="C276" t="s">
        <v>200</v>
      </c>
      <c r="D276">
        <v>545911</v>
      </c>
      <c r="E276">
        <v>48317613</v>
      </c>
      <c r="F276" t="s">
        <v>202</v>
      </c>
      <c r="G276" t="s">
        <v>3</v>
      </c>
      <c r="H276" t="s">
        <v>4</v>
      </c>
      <c r="I276" s="2">
        <v>50.139000000000003</v>
      </c>
      <c r="J276" s="2">
        <v>50.106792949999999</v>
      </c>
      <c r="K276" s="2">
        <v>50.106836979999997</v>
      </c>
      <c r="L276" s="2">
        <f t="shared" si="4"/>
        <v>4.4029999997974301E-5</v>
      </c>
    </row>
    <row r="277" spans="1:12" hidden="1" x14ac:dyDescent="0.25">
      <c r="A277" t="s">
        <v>152</v>
      </c>
      <c r="B277" s="1" t="s">
        <v>163</v>
      </c>
      <c r="C277" t="s">
        <v>200</v>
      </c>
      <c r="D277">
        <v>545911</v>
      </c>
      <c r="E277">
        <v>48317613</v>
      </c>
      <c r="F277" t="s">
        <v>202</v>
      </c>
      <c r="G277" t="s">
        <v>3</v>
      </c>
      <c r="H277" t="s">
        <v>6</v>
      </c>
      <c r="I277" s="2">
        <v>2.94</v>
      </c>
      <c r="J277" s="2">
        <v>2.9402526855</v>
      </c>
      <c r="K277" s="2">
        <v>2.94025558020099</v>
      </c>
      <c r="L277" s="2">
        <f t="shared" si="4"/>
        <v>2.8947009900193166E-6</v>
      </c>
    </row>
    <row r="278" spans="1:12" hidden="1" x14ac:dyDescent="0.25">
      <c r="A278" t="s">
        <v>152</v>
      </c>
      <c r="B278" s="1" t="s">
        <v>163</v>
      </c>
      <c r="C278" t="s">
        <v>200</v>
      </c>
      <c r="D278">
        <v>545911</v>
      </c>
      <c r="E278">
        <v>48318013</v>
      </c>
      <c r="F278" t="s">
        <v>203</v>
      </c>
      <c r="G278" t="s">
        <v>3</v>
      </c>
      <c r="H278" t="s">
        <v>4</v>
      </c>
      <c r="I278" s="2">
        <v>51.283999999999999</v>
      </c>
      <c r="J278" s="2">
        <v>51.282910149999999</v>
      </c>
      <c r="K278" s="2">
        <v>51.2827961099999</v>
      </c>
      <c r="L278" s="2">
        <f t="shared" si="4"/>
        <v>-1.1404000009918036E-4</v>
      </c>
    </row>
    <row r="279" spans="1:12" hidden="1" x14ac:dyDescent="0.25">
      <c r="A279" t="s">
        <v>152</v>
      </c>
      <c r="B279" s="1" t="s">
        <v>163</v>
      </c>
      <c r="C279" t="s">
        <v>200</v>
      </c>
      <c r="D279">
        <v>545911</v>
      </c>
      <c r="E279">
        <v>48318013</v>
      </c>
      <c r="F279" t="s">
        <v>203</v>
      </c>
      <c r="G279" t="s">
        <v>3</v>
      </c>
      <c r="H279" t="s">
        <v>6</v>
      </c>
      <c r="I279" s="2">
        <v>2.9350000000000001</v>
      </c>
      <c r="J279" s="2">
        <v>2.9347470704999901</v>
      </c>
      <c r="K279" s="2">
        <v>2.9347480260099998</v>
      </c>
      <c r="L279" s="2">
        <f t="shared" si="4"/>
        <v>9.5551000978133516E-7</v>
      </c>
    </row>
    <row r="280" spans="1:12" hidden="1" x14ac:dyDescent="0.25">
      <c r="A280" t="s">
        <v>152</v>
      </c>
      <c r="B280" s="1" t="s">
        <v>163</v>
      </c>
      <c r="C280" t="s">
        <v>200</v>
      </c>
      <c r="D280">
        <v>545911</v>
      </c>
      <c r="E280">
        <v>48318413</v>
      </c>
      <c r="F280" t="s">
        <v>204</v>
      </c>
      <c r="G280" t="s">
        <v>3</v>
      </c>
      <c r="H280" t="s">
        <v>4</v>
      </c>
      <c r="I280" s="2">
        <v>48.741</v>
      </c>
      <c r="J280" s="2">
        <v>48.678718750000002</v>
      </c>
      <c r="K280" s="2">
        <v>48.678689990999899</v>
      </c>
      <c r="L280" s="2">
        <f t="shared" si="4"/>
        <v>-2.8759000102240861E-5</v>
      </c>
    </row>
    <row r="281" spans="1:12" hidden="1" x14ac:dyDescent="0.25">
      <c r="A281" t="s">
        <v>152</v>
      </c>
      <c r="B281" s="1" t="s">
        <v>163</v>
      </c>
      <c r="C281" t="s">
        <v>200</v>
      </c>
      <c r="D281">
        <v>545911</v>
      </c>
      <c r="E281">
        <v>48318413</v>
      </c>
      <c r="F281" t="s">
        <v>204</v>
      </c>
      <c r="G281" t="s">
        <v>3</v>
      </c>
      <c r="H281" t="s">
        <v>6</v>
      </c>
      <c r="I281" s="2">
        <v>2.7829999999999999</v>
      </c>
      <c r="J281" s="2">
        <v>2.7838876954999998</v>
      </c>
      <c r="K281" s="2">
        <v>2.7838881383110001</v>
      </c>
      <c r="L281" s="2">
        <f t="shared" si="4"/>
        <v>4.4281100031184906E-7</v>
      </c>
    </row>
    <row r="282" spans="1:12" hidden="1" x14ac:dyDescent="0.25">
      <c r="A282" t="s">
        <v>152</v>
      </c>
      <c r="B282" s="1" t="s">
        <v>163</v>
      </c>
      <c r="C282" t="s">
        <v>205</v>
      </c>
      <c r="D282">
        <v>1139311</v>
      </c>
      <c r="E282">
        <v>46674813</v>
      </c>
      <c r="F282" t="s">
        <v>206</v>
      </c>
      <c r="G282" t="s">
        <v>86</v>
      </c>
      <c r="H282" t="s">
        <v>4</v>
      </c>
      <c r="I282" s="2">
        <v>2.5219999999999998</v>
      </c>
      <c r="K282" s="2">
        <v>2.5224105327820001</v>
      </c>
      <c r="L282" s="2">
        <f t="shared" si="4"/>
        <v>4.1053278200031684E-4</v>
      </c>
    </row>
    <row r="283" spans="1:12" hidden="1" x14ac:dyDescent="0.25">
      <c r="A283" t="s">
        <v>152</v>
      </c>
      <c r="B283" s="1" t="s">
        <v>163</v>
      </c>
      <c r="C283" t="s">
        <v>205</v>
      </c>
      <c r="D283">
        <v>1139311</v>
      </c>
      <c r="E283">
        <v>46674813</v>
      </c>
      <c r="F283" t="s">
        <v>206</v>
      </c>
      <c r="G283" t="s">
        <v>86</v>
      </c>
      <c r="H283" t="s">
        <v>6</v>
      </c>
      <c r="I283" s="2">
        <v>4.4999999999999997E-3</v>
      </c>
      <c r="K283" s="2">
        <v>4.5007321414059897E-3</v>
      </c>
      <c r="L283" s="2">
        <f t="shared" si="4"/>
        <v>7.3214140599003191E-7</v>
      </c>
    </row>
    <row r="284" spans="1:12" hidden="1" x14ac:dyDescent="0.25">
      <c r="A284" t="s">
        <v>152</v>
      </c>
      <c r="B284" s="1" t="s">
        <v>163</v>
      </c>
      <c r="C284" t="s">
        <v>205</v>
      </c>
      <c r="D284">
        <v>1139311</v>
      </c>
      <c r="E284">
        <v>46675013</v>
      </c>
      <c r="F284" t="s">
        <v>207</v>
      </c>
      <c r="G284" t="s">
        <v>3</v>
      </c>
      <c r="H284" t="s">
        <v>4</v>
      </c>
      <c r="I284" s="2">
        <v>44.414999999999999</v>
      </c>
      <c r="J284" s="2">
        <v>44.415328125000002</v>
      </c>
      <c r="K284" s="2">
        <v>44.415352710000001</v>
      </c>
      <c r="L284" s="2">
        <f t="shared" si="4"/>
        <v>2.4584999998467083E-5</v>
      </c>
    </row>
    <row r="285" spans="1:12" hidden="1" x14ac:dyDescent="0.25">
      <c r="A285" t="s">
        <v>152</v>
      </c>
      <c r="B285" s="1" t="s">
        <v>163</v>
      </c>
      <c r="C285" t="s">
        <v>205</v>
      </c>
      <c r="D285">
        <v>1139311</v>
      </c>
      <c r="E285">
        <v>46675013</v>
      </c>
      <c r="F285" t="s">
        <v>207</v>
      </c>
      <c r="G285" t="s">
        <v>3</v>
      </c>
      <c r="H285" t="s">
        <v>6</v>
      </c>
      <c r="I285" s="2">
        <v>0.106</v>
      </c>
      <c r="J285" s="2">
        <v>0.106271041849999</v>
      </c>
      <c r="K285" s="2">
        <v>0.10627100170000001</v>
      </c>
      <c r="L285" s="2">
        <f t="shared" si="4"/>
        <v>-4.01499989921561E-8</v>
      </c>
    </row>
    <row r="286" spans="1:12" hidden="1" x14ac:dyDescent="0.25">
      <c r="A286" t="s">
        <v>152</v>
      </c>
      <c r="B286" s="1" t="s">
        <v>163</v>
      </c>
      <c r="C286" t="s">
        <v>205</v>
      </c>
      <c r="D286">
        <v>1139311</v>
      </c>
      <c r="E286">
        <v>46675313</v>
      </c>
      <c r="F286" t="s">
        <v>208</v>
      </c>
      <c r="G286" t="s">
        <v>86</v>
      </c>
      <c r="H286" t="s">
        <v>4</v>
      </c>
      <c r="I286" s="2">
        <v>1.1379999999999999</v>
      </c>
      <c r="K286" s="2">
        <v>1.13818521078429</v>
      </c>
      <c r="L286" s="2">
        <f t="shared" si="4"/>
        <v>1.8521078429012405E-4</v>
      </c>
    </row>
    <row r="287" spans="1:12" hidden="1" x14ac:dyDescent="0.25">
      <c r="A287" t="s">
        <v>152</v>
      </c>
      <c r="B287" s="1" t="s">
        <v>163</v>
      </c>
      <c r="C287" t="s">
        <v>205</v>
      </c>
      <c r="D287">
        <v>1139311</v>
      </c>
      <c r="E287">
        <v>46675313</v>
      </c>
      <c r="F287" t="s">
        <v>208</v>
      </c>
      <c r="G287" t="s">
        <v>86</v>
      </c>
      <c r="H287" t="s">
        <v>6</v>
      </c>
      <c r="I287" s="2">
        <v>2E-3</v>
      </c>
      <c r="K287" s="2">
        <v>2.0003255541789998E-3</v>
      </c>
      <c r="L287" s="2">
        <f t="shared" si="4"/>
        <v>3.255541789998033E-7</v>
      </c>
    </row>
    <row r="288" spans="1:12" hidden="1" x14ac:dyDescent="0.25">
      <c r="A288" t="s">
        <v>152</v>
      </c>
      <c r="B288" s="1" t="s">
        <v>163</v>
      </c>
      <c r="C288" t="s">
        <v>205</v>
      </c>
      <c r="D288">
        <v>1139311</v>
      </c>
      <c r="E288">
        <v>46675513</v>
      </c>
      <c r="F288" t="s">
        <v>209</v>
      </c>
      <c r="G288" t="s">
        <v>86</v>
      </c>
      <c r="H288" t="s">
        <v>4</v>
      </c>
      <c r="I288" s="2">
        <v>1.823</v>
      </c>
      <c r="K288" s="2">
        <v>1.8232966180854999</v>
      </c>
      <c r="L288" s="2">
        <f t="shared" si="4"/>
        <v>2.9661808549996671E-4</v>
      </c>
    </row>
    <row r="289" spans="1:12" hidden="1" x14ac:dyDescent="0.25">
      <c r="A289" t="s">
        <v>152</v>
      </c>
      <c r="B289" s="1" t="s">
        <v>163</v>
      </c>
      <c r="C289" t="s">
        <v>205</v>
      </c>
      <c r="D289">
        <v>1139311</v>
      </c>
      <c r="E289">
        <v>46675513</v>
      </c>
      <c r="F289" t="s">
        <v>209</v>
      </c>
      <c r="G289" t="s">
        <v>86</v>
      </c>
      <c r="H289" t="s">
        <v>6</v>
      </c>
      <c r="I289" s="2">
        <v>3.5000000000000001E-3</v>
      </c>
      <c r="K289" s="2">
        <v>3.5005696258909899E-3</v>
      </c>
      <c r="L289" s="2">
        <f t="shared" si="4"/>
        <v>5.696258909898208E-7</v>
      </c>
    </row>
    <row r="290" spans="1:12" hidden="1" x14ac:dyDescent="0.25">
      <c r="A290" t="s">
        <v>152</v>
      </c>
      <c r="B290" s="1" t="s">
        <v>163</v>
      </c>
      <c r="C290" t="s">
        <v>205</v>
      </c>
      <c r="D290">
        <v>1139311</v>
      </c>
      <c r="E290">
        <v>46675913</v>
      </c>
      <c r="F290" t="s">
        <v>210</v>
      </c>
      <c r="G290" t="s">
        <v>3</v>
      </c>
      <c r="H290" t="s">
        <v>4</v>
      </c>
      <c r="I290" s="2">
        <v>125.474</v>
      </c>
      <c r="J290" s="2">
        <v>125.4742578</v>
      </c>
      <c r="K290" s="2">
        <v>125.4743003</v>
      </c>
      <c r="L290" s="2">
        <f t="shared" si="4"/>
        <v>4.2499999992173798E-5</v>
      </c>
    </row>
    <row r="291" spans="1:12" hidden="1" x14ac:dyDescent="0.25">
      <c r="A291" t="s">
        <v>152</v>
      </c>
      <c r="B291" s="1" t="s">
        <v>163</v>
      </c>
      <c r="C291" t="s">
        <v>205</v>
      </c>
      <c r="D291">
        <v>1139311</v>
      </c>
      <c r="E291">
        <v>46675913</v>
      </c>
      <c r="F291" t="s">
        <v>210</v>
      </c>
      <c r="G291" t="s">
        <v>3</v>
      </c>
      <c r="H291" t="s">
        <v>6</v>
      </c>
      <c r="I291" s="2">
        <v>0.14499999999999999</v>
      </c>
      <c r="J291" s="2">
        <v>0.14534747314999999</v>
      </c>
      <c r="K291" s="2">
        <v>0.14534750420000001</v>
      </c>
      <c r="L291" s="2">
        <f t="shared" si="4"/>
        <v>3.1050000015575563E-8</v>
      </c>
    </row>
    <row r="292" spans="1:12" hidden="1" x14ac:dyDescent="0.25">
      <c r="A292" t="s">
        <v>152</v>
      </c>
      <c r="B292" s="1" t="s">
        <v>163</v>
      </c>
      <c r="C292" t="s">
        <v>205</v>
      </c>
      <c r="D292">
        <v>1139311</v>
      </c>
      <c r="E292">
        <v>46676013</v>
      </c>
      <c r="F292" t="s">
        <v>211</v>
      </c>
      <c r="G292" t="s">
        <v>3</v>
      </c>
      <c r="H292" t="s">
        <v>4</v>
      </c>
      <c r="I292" s="2">
        <v>37.402000000000001</v>
      </c>
      <c r="J292" s="2">
        <v>37.401847654999997</v>
      </c>
      <c r="K292" s="2">
        <v>37.401833809999999</v>
      </c>
      <c r="L292" s="2">
        <f t="shared" si="4"/>
        <v>-1.3844999998013918E-5</v>
      </c>
    </row>
    <row r="293" spans="1:12" hidden="1" x14ac:dyDescent="0.25">
      <c r="A293" t="s">
        <v>152</v>
      </c>
      <c r="B293" s="1" t="s">
        <v>163</v>
      </c>
      <c r="C293" t="s">
        <v>205</v>
      </c>
      <c r="D293">
        <v>1139311</v>
      </c>
      <c r="E293">
        <v>46676013</v>
      </c>
      <c r="F293" t="s">
        <v>211</v>
      </c>
      <c r="G293" t="s">
        <v>3</v>
      </c>
      <c r="H293" t="s">
        <v>6</v>
      </c>
      <c r="I293" s="2">
        <v>8.5999999999999993E-2</v>
      </c>
      <c r="J293" s="2">
        <v>8.5953041099999905E-2</v>
      </c>
      <c r="K293" s="2">
        <v>8.5953000310100003E-2</v>
      </c>
      <c r="L293" s="2">
        <f t="shared" si="4"/>
        <v>-4.0789899902193838E-8</v>
      </c>
    </row>
    <row r="294" spans="1:12" hidden="1" x14ac:dyDescent="0.25">
      <c r="A294" t="s">
        <v>152</v>
      </c>
      <c r="B294" s="1" t="s">
        <v>163</v>
      </c>
      <c r="C294" t="s">
        <v>212</v>
      </c>
      <c r="D294">
        <v>1139411</v>
      </c>
      <c r="E294">
        <v>46673513</v>
      </c>
      <c r="F294" t="s">
        <v>213</v>
      </c>
      <c r="G294" t="s">
        <v>3</v>
      </c>
      <c r="H294" t="s">
        <v>4</v>
      </c>
      <c r="I294" s="2">
        <v>42.68</v>
      </c>
      <c r="J294" s="2">
        <v>40.107210939999902</v>
      </c>
      <c r="K294" s="2">
        <v>40.1071508899999</v>
      </c>
      <c r="L294" s="2">
        <f t="shared" si="4"/>
        <v>-6.0050000001865556E-5</v>
      </c>
    </row>
    <row r="295" spans="1:12" hidden="1" x14ac:dyDescent="0.25">
      <c r="A295" t="s">
        <v>152</v>
      </c>
      <c r="B295" s="1" t="s">
        <v>163</v>
      </c>
      <c r="C295" t="s">
        <v>212</v>
      </c>
      <c r="D295">
        <v>1139411</v>
      </c>
      <c r="E295">
        <v>46673513</v>
      </c>
      <c r="F295" t="s">
        <v>213</v>
      </c>
      <c r="G295" t="s">
        <v>3</v>
      </c>
      <c r="H295" t="s">
        <v>6</v>
      </c>
      <c r="I295" s="2">
        <v>2.637</v>
      </c>
      <c r="J295" s="2">
        <v>2.6374877929999898</v>
      </c>
      <c r="K295" s="2">
        <v>2.637480016</v>
      </c>
      <c r="L295" s="2">
        <f t="shared" si="4"/>
        <v>-7.7769999897725484E-6</v>
      </c>
    </row>
    <row r="296" spans="1:12" hidden="1" x14ac:dyDescent="0.25">
      <c r="A296" t="s">
        <v>152</v>
      </c>
      <c r="B296" s="1" t="s">
        <v>163</v>
      </c>
      <c r="C296" t="s">
        <v>212</v>
      </c>
      <c r="D296">
        <v>1139411</v>
      </c>
      <c r="E296">
        <v>46673913</v>
      </c>
      <c r="F296" t="s">
        <v>214</v>
      </c>
      <c r="G296" t="s">
        <v>86</v>
      </c>
      <c r="H296" t="s">
        <v>4</v>
      </c>
      <c r="I296" s="2">
        <v>3.59999999999999E-2</v>
      </c>
      <c r="K296" s="2">
        <v>3.60058561208439E-2</v>
      </c>
      <c r="L296" s="2">
        <f t="shared" si="4"/>
        <v>5.8561208440000012E-6</v>
      </c>
    </row>
    <row r="297" spans="1:12" hidden="1" x14ac:dyDescent="0.25">
      <c r="A297" t="s">
        <v>152</v>
      </c>
      <c r="B297" s="1" t="s">
        <v>163</v>
      </c>
      <c r="C297" t="s">
        <v>212</v>
      </c>
      <c r="D297">
        <v>1139411</v>
      </c>
      <c r="E297">
        <v>46673913</v>
      </c>
      <c r="F297" t="s">
        <v>214</v>
      </c>
      <c r="G297" t="s">
        <v>86</v>
      </c>
      <c r="H297" t="s">
        <v>6</v>
      </c>
      <c r="I297" s="2">
        <v>2E-3</v>
      </c>
      <c r="K297" s="2">
        <v>2.0003255286891999E-3</v>
      </c>
      <c r="L297" s="2">
        <f t="shared" si="4"/>
        <v>3.2552868919986239E-7</v>
      </c>
    </row>
    <row r="298" spans="1:12" hidden="1" x14ac:dyDescent="0.25">
      <c r="A298" t="s">
        <v>152</v>
      </c>
      <c r="B298" s="1" t="s">
        <v>163</v>
      </c>
      <c r="C298" t="s">
        <v>212</v>
      </c>
      <c r="D298">
        <v>1139411</v>
      </c>
      <c r="E298">
        <v>46674213</v>
      </c>
      <c r="F298" t="s">
        <v>215</v>
      </c>
      <c r="G298" t="s">
        <v>86</v>
      </c>
      <c r="H298" t="s">
        <v>4</v>
      </c>
      <c r="I298" s="2">
        <v>1.419</v>
      </c>
      <c r="K298" s="2">
        <v>1.4192309370416001</v>
      </c>
      <c r="L298" s="2">
        <f t="shared" si="4"/>
        <v>2.3093704160004336E-4</v>
      </c>
    </row>
    <row r="299" spans="1:12" hidden="1" x14ac:dyDescent="0.25">
      <c r="A299" t="s">
        <v>152</v>
      </c>
      <c r="B299" s="1" t="s">
        <v>163</v>
      </c>
      <c r="C299" t="s">
        <v>212</v>
      </c>
      <c r="D299">
        <v>1139411</v>
      </c>
      <c r="E299">
        <v>46674213</v>
      </c>
      <c r="F299" t="s">
        <v>215</v>
      </c>
      <c r="G299" t="s">
        <v>86</v>
      </c>
      <c r="H299" t="s">
        <v>6</v>
      </c>
      <c r="I299" s="2">
        <v>2.5000000000000001E-3</v>
      </c>
      <c r="K299" s="2">
        <v>2.5004067712963902E-3</v>
      </c>
      <c r="L299" s="2">
        <f t="shared" si="4"/>
        <v>4.0677129639014181E-7</v>
      </c>
    </row>
    <row r="300" spans="1:12" hidden="1" x14ac:dyDescent="0.25">
      <c r="A300" t="s">
        <v>152</v>
      </c>
      <c r="B300" s="1" t="s">
        <v>163</v>
      </c>
      <c r="C300" t="s">
        <v>216</v>
      </c>
      <c r="D300">
        <v>1139211</v>
      </c>
      <c r="E300">
        <v>105573113</v>
      </c>
      <c r="F300" t="s">
        <v>217</v>
      </c>
      <c r="G300" t="s">
        <v>3</v>
      </c>
      <c r="H300" t="s">
        <v>4</v>
      </c>
      <c r="I300" s="2">
        <v>25.420999999999999</v>
      </c>
      <c r="J300" s="2">
        <v>25.365658204999999</v>
      </c>
      <c r="K300" s="2">
        <v>25.365659140000002</v>
      </c>
      <c r="L300" s="2">
        <f t="shared" si="4"/>
        <v>9.3500000275525963E-7</v>
      </c>
    </row>
    <row r="301" spans="1:12" hidden="1" x14ac:dyDescent="0.25">
      <c r="A301" t="s">
        <v>152</v>
      </c>
      <c r="B301" s="1" t="s">
        <v>163</v>
      </c>
      <c r="C301" t="s">
        <v>216</v>
      </c>
      <c r="D301">
        <v>1139211</v>
      </c>
      <c r="E301">
        <v>105573113</v>
      </c>
      <c r="F301" t="s">
        <v>217</v>
      </c>
      <c r="G301" t="s">
        <v>3</v>
      </c>
      <c r="H301" t="s">
        <v>6</v>
      </c>
      <c r="I301" s="2">
        <v>1.383</v>
      </c>
      <c r="J301" s="2">
        <v>1.3834487305000001</v>
      </c>
      <c r="K301" s="2">
        <v>1.3834485451999901</v>
      </c>
      <c r="L301" s="2">
        <f t="shared" si="4"/>
        <v>-1.8530001000272023E-7</v>
      </c>
    </row>
    <row r="302" spans="1:12" hidden="1" x14ac:dyDescent="0.25">
      <c r="A302" t="s">
        <v>152</v>
      </c>
      <c r="B302" s="1" t="s">
        <v>163</v>
      </c>
      <c r="C302" t="s">
        <v>216</v>
      </c>
      <c r="D302">
        <v>1139211</v>
      </c>
      <c r="E302">
        <v>105573213</v>
      </c>
      <c r="F302" t="s">
        <v>218</v>
      </c>
      <c r="G302" t="s">
        <v>3</v>
      </c>
      <c r="H302" t="s">
        <v>4</v>
      </c>
      <c r="I302" s="2">
        <v>26.567</v>
      </c>
      <c r="J302" s="2">
        <v>26.26924219</v>
      </c>
      <c r="K302" s="2">
        <v>26.2692366399999</v>
      </c>
      <c r="L302" s="2">
        <f t="shared" si="4"/>
        <v>-5.5500001003849775E-6</v>
      </c>
    </row>
    <row r="303" spans="1:12" hidden="1" x14ac:dyDescent="0.25">
      <c r="A303" t="s">
        <v>152</v>
      </c>
      <c r="B303" s="1" t="s">
        <v>163</v>
      </c>
      <c r="C303" t="s">
        <v>216</v>
      </c>
      <c r="D303">
        <v>1139211</v>
      </c>
      <c r="E303">
        <v>105573213</v>
      </c>
      <c r="F303" t="s">
        <v>218</v>
      </c>
      <c r="G303" t="s">
        <v>3</v>
      </c>
      <c r="H303" t="s">
        <v>6</v>
      </c>
      <c r="I303" s="2">
        <v>1.7310000000000001</v>
      </c>
      <c r="J303" s="2">
        <v>1.7305670165</v>
      </c>
      <c r="K303" s="2">
        <v>1.7305650862099899</v>
      </c>
      <c r="L303" s="2">
        <f t="shared" si="4"/>
        <v>-1.930290010054847E-6</v>
      </c>
    </row>
    <row r="304" spans="1:12" hidden="1" x14ac:dyDescent="0.25">
      <c r="A304" t="s">
        <v>152</v>
      </c>
      <c r="B304" s="1" t="s">
        <v>163</v>
      </c>
      <c r="C304" t="s">
        <v>216</v>
      </c>
      <c r="D304">
        <v>1139211</v>
      </c>
      <c r="E304">
        <v>105573313</v>
      </c>
      <c r="F304" t="s">
        <v>219</v>
      </c>
      <c r="G304" t="s">
        <v>3</v>
      </c>
      <c r="H304" t="s">
        <v>4</v>
      </c>
      <c r="I304" s="2">
        <v>33.381999999999998</v>
      </c>
      <c r="J304" s="2">
        <v>33.382484374999997</v>
      </c>
      <c r="K304" s="2">
        <v>33.382455680999897</v>
      </c>
      <c r="L304" s="2">
        <f t="shared" si="4"/>
        <v>-2.8694000100415451E-5</v>
      </c>
    </row>
    <row r="305" spans="1:12" hidden="1" x14ac:dyDescent="0.25">
      <c r="A305" t="s">
        <v>152</v>
      </c>
      <c r="B305" s="1" t="s">
        <v>163</v>
      </c>
      <c r="C305" t="s">
        <v>216</v>
      </c>
      <c r="D305">
        <v>1139211</v>
      </c>
      <c r="E305">
        <v>105573313</v>
      </c>
      <c r="F305" t="s">
        <v>219</v>
      </c>
      <c r="G305" t="s">
        <v>3</v>
      </c>
      <c r="H305" t="s">
        <v>6</v>
      </c>
      <c r="I305" s="2">
        <v>2.2469999999999999</v>
      </c>
      <c r="J305" s="2">
        <v>2.246815674</v>
      </c>
      <c r="K305" s="2">
        <v>2.2468085315000002</v>
      </c>
      <c r="L305" s="2">
        <f t="shared" si="4"/>
        <v>-7.1424999998903616E-6</v>
      </c>
    </row>
    <row r="306" spans="1:12" hidden="1" x14ac:dyDescent="0.25">
      <c r="A306" t="s">
        <v>152</v>
      </c>
      <c r="B306" s="1" t="s">
        <v>220</v>
      </c>
      <c r="C306" t="s">
        <v>221</v>
      </c>
      <c r="D306">
        <v>16323811</v>
      </c>
      <c r="E306">
        <v>103915413</v>
      </c>
      <c r="F306" t="s">
        <v>222</v>
      </c>
      <c r="G306" t="s">
        <v>3</v>
      </c>
      <c r="H306" t="s">
        <v>4</v>
      </c>
      <c r="I306" s="2">
        <v>32.5</v>
      </c>
      <c r="J306" s="2">
        <v>32.751974609999998</v>
      </c>
      <c r="K306" s="2">
        <v>32.752077249999999</v>
      </c>
      <c r="L306" s="2">
        <f t="shared" si="4"/>
        <v>1.0264000000148599E-4</v>
      </c>
    </row>
    <row r="307" spans="1:12" hidden="1" x14ac:dyDescent="0.25">
      <c r="A307" t="s">
        <v>152</v>
      </c>
      <c r="B307" s="1" t="s">
        <v>220</v>
      </c>
      <c r="C307" t="s">
        <v>221</v>
      </c>
      <c r="D307">
        <v>16323811</v>
      </c>
      <c r="E307">
        <v>103915413</v>
      </c>
      <c r="F307" t="s">
        <v>222</v>
      </c>
      <c r="G307" t="s">
        <v>3</v>
      </c>
      <c r="H307" t="s">
        <v>6</v>
      </c>
      <c r="I307" s="2">
        <v>2.1</v>
      </c>
      <c r="J307" s="2">
        <v>2.0850703125000001</v>
      </c>
      <c r="K307" s="2">
        <v>2.08506902599999</v>
      </c>
      <c r="L307" s="2">
        <f t="shared" si="4"/>
        <v>-1.2865000100781288E-6</v>
      </c>
    </row>
    <row r="308" spans="1:12" hidden="1" x14ac:dyDescent="0.25">
      <c r="A308" t="s">
        <v>152</v>
      </c>
      <c r="B308" s="1" t="s">
        <v>220</v>
      </c>
      <c r="C308" t="s">
        <v>221</v>
      </c>
      <c r="D308">
        <v>16323811</v>
      </c>
      <c r="E308">
        <v>103915513</v>
      </c>
      <c r="F308" t="s">
        <v>223</v>
      </c>
      <c r="G308" t="s">
        <v>3</v>
      </c>
      <c r="H308" t="s">
        <v>4</v>
      </c>
      <c r="I308" s="2">
        <v>39.659999999999997</v>
      </c>
      <c r="J308" s="2">
        <v>40.000839845000002</v>
      </c>
      <c r="K308" s="2">
        <v>40.000742011</v>
      </c>
      <c r="L308" s="2">
        <f t="shared" si="4"/>
        <v>-9.7834000001739696E-5</v>
      </c>
    </row>
    <row r="309" spans="1:12" hidden="1" x14ac:dyDescent="0.25">
      <c r="A309" t="s">
        <v>152</v>
      </c>
      <c r="B309" s="1" t="s">
        <v>220</v>
      </c>
      <c r="C309" t="s">
        <v>221</v>
      </c>
      <c r="D309">
        <v>16323811</v>
      </c>
      <c r="E309">
        <v>103915513</v>
      </c>
      <c r="F309" t="s">
        <v>223</v>
      </c>
      <c r="G309" t="s">
        <v>3</v>
      </c>
      <c r="H309" t="s">
        <v>6</v>
      </c>
      <c r="I309" s="2">
        <v>2.5</v>
      </c>
      <c r="J309" s="2">
        <v>2.5416430664999998</v>
      </c>
      <c r="K309" s="2">
        <v>2.5416435241999999</v>
      </c>
      <c r="L309" s="2">
        <f t="shared" si="4"/>
        <v>4.5770000012268497E-7</v>
      </c>
    </row>
    <row r="310" spans="1:12" hidden="1" x14ac:dyDescent="0.25">
      <c r="A310" t="s">
        <v>152</v>
      </c>
      <c r="B310" s="1" t="s">
        <v>220</v>
      </c>
      <c r="C310" t="s">
        <v>224</v>
      </c>
      <c r="D310">
        <v>13414311</v>
      </c>
      <c r="E310">
        <v>86200113</v>
      </c>
      <c r="F310" t="s">
        <v>225</v>
      </c>
      <c r="G310" t="s">
        <v>3</v>
      </c>
      <c r="H310" t="s">
        <v>4</v>
      </c>
      <c r="I310" s="2">
        <v>11.729699999999999</v>
      </c>
      <c r="J310" s="2">
        <v>11.92276953</v>
      </c>
      <c r="K310" s="2">
        <v>11.922769199999999</v>
      </c>
      <c r="L310" s="2">
        <f t="shared" si="4"/>
        <v>-3.3000000065896984E-7</v>
      </c>
    </row>
    <row r="311" spans="1:12" hidden="1" x14ac:dyDescent="0.25">
      <c r="A311" t="s">
        <v>152</v>
      </c>
      <c r="B311" s="1" t="s">
        <v>220</v>
      </c>
      <c r="C311" t="s">
        <v>224</v>
      </c>
      <c r="D311">
        <v>13414311</v>
      </c>
      <c r="E311">
        <v>86200113</v>
      </c>
      <c r="F311" t="s">
        <v>225</v>
      </c>
      <c r="G311" t="s">
        <v>3</v>
      </c>
      <c r="H311" t="s">
        <v>6</v>
      </c>
      <c r="I311" s="2">
        <v>0.4173</v>
      </c>
      <c r="J311" s="2">
        <v>0.426363525399999</v>
      </c>
      <c r="K311" s="2">
        <v>0.42636350200000001</v>
      </c>
      <c r="L311" s="2">
        <f t="shared" si="4"/>
        <v>-2.3399998994033666E-8</v>
      </c>
    </row>
    <row r="312" spans="1:12" hidden="1" x14ac:dyDescent="0.25">
      <c r="A312" t="s">
        <v>152</v>
      </c>
      <c r="B312" s="1" t="s">
        <v>220</v>
      </c>
      <c r="C312" t="s">
        <v>224</v>
      </c>
      <c r="D312">
        <v>13414311</v>
      </c>
      <c r="E312">
        <v>88717213</v>
      </c>
      <c r="F312" t="s">
        <v>226</v>
      </c>
      <c r="G312" t="s">
        <v>3</v>
      </c>
      <c r="H312" t="s">
        <v>4</v>
      </c>
      <c r="I312" s="2">
        <v>16.893999999999998</v>
      </c>
      <c r="J312" s="2">
        <v>17.335998045</v>
      </c>
      <c r="K312" s="2">
        <v>17.335995224000001</v>
      </c>
      <c r="L312" s="2">
        <f t="shared" si="4"/>
        <v>-2.8209999989314838E-6</v>
      </c>
    </row>
    <row r="313" spans="1:12" hidden="1" x14ac:dyDescent="0.25">
      <c r="A313" t="s">
        <v>152</v>
      </c>
      <c r="B313" s="1" t="s">
        <v>220</v>
      </c>
      <c r="C313" t="s">
        <v>224</v>
      </c>
      <c r="D313">
        <v>13414311</v>
      </c>
      <c r="E313">
        <v>88717213</v>
      </c>
      <c r="F313" t="s">
        <v>226</v>
      </c>
      <c r="G313" t="s">
        <v>3</v>
      </c>
      <c r="H313" t="s">
        <v>6</v>
      </c>
      <c r="I313" s="2">
        <v>0.59540000000000004</v>
      </c>
      <c r="J313" s="2">
        <v>0.60852099599999998</v>
      </c>
      <c r="K313" s="2">
        <v>0.60852102899999905</v>
      </c>
      <c r="L313" s="2">
        <f t="shared" si="4"/>
        <v>3.2999999066696262E-8</v>
      </c>
    </row>
    <row r="314" spans="1:12" hidden="1" x14ac:dyDescent="0.25">
      <c r="A314" t="s">
        <v>152</v>
      </c>
      <c r="B314" s="1" t="s">
        <v>227</v>
      </c>
      <c r="C314" t="s">
        <v>228</v>
      </c>
      <c r="D314">
        <v>863011</v>
      </c>
      <c r="E314">
        <v>111574513</v>
      </c>
      <c r="F314" t="s">
        <v>229</v>
      </c>
      <c r="G314" t="s">
        <v>3</v>
      </c>
      <c r="H314" t="s">
        <v>4</v>
      </c>
      <c r="I314" s="2">
        <v>166.03</v>
      </c>
      <c r="J314" s="2">
        <v>166.03006250000001</v>
      </c>
      <c r="K314" s="2">
        <v>166.02991631</v>
      </c>
      <c r="L314" s="2">
        <f t="shared" si="4"/>
        <v>-1.461900000094829E-4</v>
      </c>
    </row>
    <row r="315" spans="1:12" hidden="1" x14ac:dyDescent="0.25">
      <c r="A315" t="s">
        <v>152</v>
      </c>
      <c r="B315" s="1" t="s">
        <v>227</v>
      </c>
      <c r="C315" t="s">
        <v>228</v>
      </c>
      <c r="D315">
        <v>863011</v>
      </c>
      <c r="E315">
        <v>111574513</v>
      </c>
      <c r="F315" t="s">
        <v>229</v>
      </c>
      <c r="G315" t="s">
        <v>3</v>
      </c>
      <c r="H315" t="s">
        <v>6</v>
      </c>
      <c r="I315" s="2">
        <v>90.593000000000004</v>
      </c>
      <c r="J315" s="2">
        <v>90.480828099999997</v>
      </c>
      <c r="K315" s="2">
        <v>90.480828200999994</v>
      </c>
      <c r="L315" s="2">
        <f t="shared" si="4"/>
        <v>1.0099999769863643E-7</v>
      </c>
    </row>
    <row r="316" spans="1:12" hidden="1" x14ac:dyDescent="0.25">
      <c r="A316" t="s">
        <v>152</v>
      </c>
      <c r="B316" s="1" t="s">
        <v>227</v>
      </c>
      <c r="C316" t="s">
        <v>228</v>
      </c>
      <c r="D316">
        <v>863011</v>
      </c>
      <c r="E316">
        <v>111574713</v>
      </c>
      <c r="F316" t="s">
        <v>230</v>
      </c>
      <c r="G316" t="s">
        <v>3</v>
      </c>
      <c r="H316" t="s">
        <v>4</v>
      </c>
      <c r="I316" s="2">
        <v>673.82399999999996</v>
      </c>
      <c r="J316" s="2">
        <v>673.82474999999999</v>
      </c>
      <c r="K316" s="2">
        <v>673.82365549999895</v>
      </c>
      <c r="L316" s="2">
        <f t="shared" si="4"/>
        <v>-1.0945000010451622E-3</v>
      </c>
    </row>
    <row r="317" spans="1:12" hidden="1" x14ac:dyDescent="0.25">
      <c r="A317" t="s">
        <v>152</v>
      </c>
      <c r="B317" s="1" t="s">
        <v>227</v>
      </c>
      <c r="C317" t="s">
        <v>228</v>
      </c>
      <c r="D317">
        <v>863011</v>
      </c>
      <c r="E317">
        <v>111574713</v>
      </c>
      <c r="F317" t="s">
        <v>230</v>
      </c>
      <c r="G317" t="s">
        <v>3</v>
      </c>
      <c r="H317" t="s">
        <v>6</v>
      </c>
      <c r="I317" s="2">
        <v>341.57600000000002</v>
      </c>
      <c r="J317" s="2">
        <v>341.57615625</v>
      </c>
      <c r="K317" s="2">
        <v>341.576032609999</v>
      </c>
      <c r="L317" s="2">
        <f t="shared" si="4"/>
        <v>-1.2364000099296391E-4</v>
      </c>
    </row>
    <row r="318" spans="1:12" hidden="1" x14ac:dyDescent="0.25">
      <c r="A318" t="s">
        <v>152</v>
      </c>
      <c r="B318" s="1" t="s">
        <v>227</v>
      </c>
      <c r="C318" t="s">
        <v>228</v>
      </c>
      <c r="D318">
        <v>863011</v>
      </c>
      <c r="E318">
        <v>111574813</v>
      </c>
      <c r="F318" t="s">
        <v>231</v>
      </c>
      <c r="G318" t="s">
        <v>3</v>
      </c>
      <c r="H318" t="s">
        <v>4</v>
      </c>
      <c r="I318" s="2">
        <v>1895.97</v>
      </c>
      <c r="J318" s="2">
        <v>1895.9751249999999</v>
      </c>
      <c r="K318" s="2">
        <v>1895.97198811</v>
      </c>
      <c r="L318" s="2">
        <f t="shared" si="4"/>
        <v>-3.1368899999506539E-3</v>
      </c>
    </row>
    <row r="319" spans="1:12" hidden="1" x14ac:dyDescent="0.25">
      <c r="A319" t="s">
        <v>152</v>
      </c>
      <c r="B319" s="1" t="s">
        <v>227</v>
      </c>
      <c r="C319" t="s">
        <v>228</v>
      </c>
      <c r="D319">
        <v>863011</v>
      </c>
      <c r="E319">
        <v>111574813</v>
      </c>
      <c r="F319" t="s">
        <v>231</v>
      </c>
      <c r="G319" t="s">
        <v>3</v>
      </c>
      <c r="H319" t="s">
        <v>6</v>
      </c>
      <c r="I319" s="2">
        <v>901.93</v>
      </c>
      <c r="J319" s="2">
        <v>901.93112499999995</v>
      </c>
      <c r="K319" s="2">
        <v>901.93056549899995</v>
      </c>
      <c r="L319" s="2">
        <f t="shared" si="4"/>
        <v>-5.5950099999790837E-4</v>
      </c>
    </row>
    <row r="320" spans="1:12" hidden="1" x14ac:dyDescent="0.25">
      <c r="A320" t="s">
        <v>152</v>
      </c>
      <c r="B320" s="1" t="s">
        <v>227</v>
      </c>
      <c r="C320" t="s">
        <v>232</v>
      </c>
      <c r="D320">
        <v>13414411</v>
      </c>
      <c r="E320">
        <v>86201613</v>
      </c>
      <c r="F320" t="s">
        <v>233</v>
      </c>
      <c r="G320" t="s">
        <v>86</v>
      </c>
      <c r="H320" t="s">
        <v>4</v>
      </c>
      <c r="I320" s="2">
        <v>208.313433</v>
      </c>
      <c r="K320" s="2">
        <v>208.761305487399</v>
      </c>
      <c r="L320" s="2">
        <f t="shared" si="4"/>
        <v>0.4478724873989961</v>
      </c>
    </row>
    <row r="321" spans="1:12" hidden="1" x14ac:dyDescent="0.25">
      <c r="A321" t="s">
        <v>152</v>
      </c>
      <c r="B321" s="1" t="s">
        <v>227</v>
      </c>
      <c r="C321" t="s">
        <v>232</v>
      </c>
      <c r="D321">
        <v>13414411</v>
      </c>
      <c r="E321">
        <v>86201613</v>
      </c>
      <c r="F321" t="s">
        <v>233</v>
      </c>
      <c r="G321" t="s">
        <v>86</v>
      </c>
      <c r="H321" t="s">
        <v>6</v>
      </c>
      <c r="I321" s="2">
        <v>2.6925696800000001</v>
      </c>
      <c r="K321" s="2">
        <v>2.6983587508940001</v>
      </c>
      <c r="L321" s="2">
        <f t="shared" si="4"/>
        <v>5.7890708940000479E-3</v>
      </c>
    </row>
    <row r="322" spans="1:12" hidden="1" x14ac:dyDescent="0.25">
      <c r="A322" t="s">
        <v>152</v>
      </c>
      <c r="B322" s="1" t="s">
        <v>234</v>
      </c>
      <c r="C322" t="s">
        <v>235</v>
      </c>
      <c r="D322">
        <v>977911</v>
      </c>
      <c r="E322">
        <v>48108713</v>
      </c>
      <c r="F322" t="s">
        <v>236</v>
      </c>
      <c r="G322" t="s">
        <v>3</v>
      </c>
      <c r="H322" t="s">
        <v>4</v>
      </c>
      <c r="I322" s="2">
        <v>512.49800000000005</v>
      </c>
      <c r="J322" s="2">
        <v>512.49743750000005</v>
      </c>
      <c r="K322" s="2">
        <v>512.49761720000004</v>
      </c>
      <c r="L322" s="2">
        <f t="shared" si="4"/>
        <v>1.7969999998967978E-4</v>
      </c>
    </row>
    <row r="323" spans="1:12" hidden="1" x14ac:dyDescent="0.25">
      <c r="A323" t="s">
        <v>152</v>
      </c>
      <c r="B323" s="1" t="s">
        <v>234</v>
      </c>
      <c r="C323" t="s">
        <v>235</v>
      </c>
      <c r="D323">
        <v>977911</v>
      </c>
      <c r="E323">
        <v>48108713</v>
      </c>
      <c r="F323" t="s">
        <v>236</v>
      </c>
      <c r="G323" t="s">
        <v>3</v>
      </c>
      <c r="H323" t="s">
        <v>6</v>
      </c>
      <c r="I323" s="2">
        <v>16.356999999999999</v>
      </c>
      <c r="J323" s="2">
        <v>16.357250974999999</v>
      </c>
      <c r="K323" s="2">
        <v>16.3571674011</v>
      </c>
      <c r="L323" s="2">
        <f t="shared" ref="L323:L386" si="5">IF(ISBLANK(J323),K323-I323,K323-J323)</f>
        <v>-8.3573899999578316E-5</v>
      </c>
    </row>
    <row r="324" spans="1:12" hidden="1" x14ac:dyDescent="0.25">
      <c r="A324" t="s">
        <v>152</v>
      </c>
      <c r="B324" s="1" t="s">
        <v>234</v>
      </c>
      <c r="C324" t="s">
        <v>235</v>
      </c>
      <c r="D324">
        <v>977911</v>
      </c>
      <c r="E324">
        <v>48108813</v>
      </c>
      <c r="F324" t="s">
        <v>237</v>
      </c>
      <c r="G324" t="s">
        <v>3</v>
      </c>
      <c r="H324" t="s">
        <v>4</v>
      </c>
      <c r="I324" s="2">
        <v>45.74</v>
      </c>
      <c r="J324" s="2">
        <v>45.740046874999997</v>
      </c>
      <c r="K324" s="2">
        <v>45.740094899999903</v>
      </c>
      <c r="L324" s="2">
        <f t="shared" si="5"/>
        <v>4.8024999905749155E-5</v>
      </c>
    </row>
    <row r="325" spans="1:12" hidden="1" x14ac:dyDescent="0.25">
      <c r="A325" t="s">
        <v>152</v>
      </c>
      <c r="B325" s="1" t="s">
        <v>234</v>
      </c>
      <c r="C325" t="s">
        <v>235</v>
      </c>
      <c r="D325">
        <v>977911</v>
      </c>
      <c r="E325">
        <v>48108813</v>
      </c>
      <c r="F325" t="s">
        <v>237</v>
      </c>
      <c r="G325" t="s">
        <v>3</v>
      </c>
      <c r="H325" t="s">
        <v>6</v>
      </c>
      <c r="I325" s="2">
        <v>1.139</v>
      </c>
      <c r="J325" s="2">
        <v>1.1389044189999999</v>
      </c>
      <c r="K325" s="2">
        <v>1.138903505</v>
      </c>
      <c r="L325" s="2">
        <f t="shared" si="5"/>
        <v>-9.1399999990748881E-7</v>
      </c>
    </row>
    <row r="326" spans="1:12" hidden="1" x14ac:dyDescent="0.25">
      <c r="A326" t="s">
        <v>152</v>
      </c>
      <c r="B326" s="1" t="s">
        <v>234</v>
      </c>
      <c r="C326" t="s">
        <v>235</v>
      </c>
      <c r="D326">
        <v>977911</v>
      </c>
      <c r="E326">
        <v>48108913</v>
      </c>
      <c r="F326" t="s">
        <v>238</v>
      </c>
      <c r="G326" t="s">
        <v>3</v>
      </c>
      <c r="H326" t="s">
        <v>4</v>
      </c>
      <c r="I326" s="2">
        <v>29.268000000000001</v>
      </c>
      <c r="J326" s="2">
        <v>29.26786328</v>
      </c>
      <c r="K326" s="2">
        <v>29.26786401211</v>
      </c>
      <c r="L326" s="2">
        <f t="shared" si="5"/>
        <v>7.3210999929074205E-7</v>
      </c>
    </row>
    <row r="327" spans="1:12" hidden="1" x14ac:dyDescent="0.25">
      <c r="A327" t="s">
        <v>152</v>
      </c>
      <c r="B327" s="1" t="s">
        <v>234</v>
      </c>
      <c r="C327" t="s">
        <v>235</v>
      </c>
      <c r="D327">
        <v>977911</v>
      </c>
      <c r="E327">
        <v>48108913</v>
      </c>
      <c r="F327" t="s">
        <v>238</v>
      </c>
      <c r="G327" t="s">
        <v>3</v>
      </c>
      <c r="H327" t="s">
        <v>6</v>
      </c>
      <c r="I327" s="2">
        <v>0.60799999999999998</v>
      </c>
      <c r="J327" s="2">
        <v>0.60812573250000002</v>
      </c>
      <c r="K327" s="2">
        <v>0.60812600499999903</v>
      </c>
      <c r="L327" s="2">
        <f t="shared" si="5"/>
        <v>2.7249999901002298E-7</v>
      </c>
    </row>
    <row r="328" spans="1:12" hidden="1" x14ac:dyDescent="0.25">
      <c r="A328" t="s">
        <v>152</v>
      </c>
      <c r="B328" s="1" t="s">
        <v>234</v>
      </c>
      <c r="C328" t="s">
        <v>235</v>
      </c>
      <c r="D328">
        <v>977911</v>
      </c>
      <c r="E328">
        <v>48109013</v>
      </c>
      <c r="F328" t="s">
        <v>239</v>
      </c>
      <c r="G328" t="s">
        <v>3</v>
      </c>
      <c r="H328" t="s">
        <v>4</v>
      </c>
      <c r="I328" s="2">
        <v>184.821</v>
      </c>
      <c r="J328" s="2">
        <v>184.8208281</v>
      </c>
      <c r="K328" s="2">
        <v>184.82082081999999</v>
      </c>
      <c r="L328" s="2">
        <f t="shared" si="5"/>
        <v>-7.2800000054940028E-6</v>
      </c>
    </row>
    <row r="329" spans="1:12" hidden="1" x14ac:dyDescent="0.25">
      <c r="A329" t="s">
        <v>152</v>
      </c>
      <c r="B329" s="1" t="s">
        <v>234</v>
      </c>
      <c r="C329" t="s">
        <v>235</v>
      </c>
      <c r="D329">
        <v>977911</v>
      </c>
      <c r="E329">
        <v>48109013</v>
      </c>
      <c r="F329" t="s">
        <v>239</v>
      </c>
      <c r="G329" t="s">
        <v>3</v>
      </c>
      <c r="H329" t="s">
        <v>6</v>
      </c>
      <c r="I329" s="2">
        <v>3.54</v>
      </c>
      <c r="J329" s="2">
        <v>3.5404982909999898</v>
      </c>
      <c r="K329" s="2">
        <v>3.5404965250001998</v>
      </c>
      <c r="L329" s="2">
        <f t="shared" si="5"/>
        <v>-1.7659997899599489E-6</v>
      </c>
    </row>
    <row r="330" spans="1:12" hidden="1" x14ac:dyDescent="0.25">
      <c r="A330" t="s">
        <v>152</v>
      </c>
      <c r="B330" s="1" t="s">
        <v>240</v>
      </c>
      <c r="C330" t="s">
        <v>241</v>
      </c>
      <c r="D330">
        <v>11310611</v>
      </c>
      <c r="E330">
        <v>118549313</v>
      </c>
      <c r="F330" t="s">
        <v>242</v>
      </c>
      <c r="G330" t="s">
        <v>3</v>
      </c>
      <c r="H330" t="s">
        <v>4</v>
      </c>
      <c r="I330" s="2">
        <v>0.43</v>
      </c>
      <c r="J330" s="2">
        <v>0.39101644894999998</v>
      </c>
      <c r="K330" s="2">
        <v>0.39101650299999902</v>
      </c>
      <c r="L330" s="2">
        <f t="shared" si="5"/>
        <v>5.4049999032024232E-8</v>
      </c>
    </row>
    <row r="331" spans="1:12" hidden="1" x14ac:dyDescent="0.25">
      <c r="A331" t="s">
        <v>152</v>
      </c>
      <c r="B331" s="1" t="s">
        <v>240</v>
      </c>
      <c r="C331" t="s">
        <v>241</v>
      </c>
      <c r="D331">
        <v>11310611</v>
      </c>
      <c r="E331">
        <v>118549313</v>
      </c>
      <c r="F331" t="s">
        <v>242</v>
      </c>
      <c r="G331" t="s">
        <v>3</v>
      </c>
      <c r="H331" t="s">
        <v>6</v>
      </c>
      <c r="I331" s="2">
        <v>2.17434E-2</v>
      </c>
      <c r="J331" s="2">
        <v>1.9630996705000001E-2</v>
      </c>
      <c r="K331" s="2">
        <v>1.9631000329999902E-2</v>
      </c>
      <c r="L331" s="2">
        <f t="shared" si="5"/>
        <v>3.6249999009474454E-9</v>
      </c>
    </row>
    <row r="332" spans="1:12" hidden="1" x14ac:dyDescent="0.25">
      <c r="A332" t="s">
        <v>152</v>
      </c>
      <c r="B332" s="1" t="s">
        <v>240</v>
      </c>
      <c r="C332" t="s">
        <v>241</v>
      </c>
      <c r="D332">
        <v>11310611</v>
      </c>
      <c r="E332">
        <v>118549413</v>
      </c>
      <c r="F332" t="s">
        <v>243</v>
      </c>
      <c r="G332" t="s">
        <v>3</v>
      </c>
      <c r="H332" t="s">
        <v>4</v>
      </c>
      <c r="I332" s="2">
        <v>0.54</v>
      </c>
      <c r="J332" s="2">
        <v>0.40400305175000001</v>
      </c>
      <c r="K332" s="2">
        <v>0.40400301399999999</v>
      </c>
      <c r="L332" s="2">
        <f t="shared" si="5"/>
        <v>-3.7750000014824536E-8</v>
      </c>
    </row>
    <row r="333" spans="1:12" hidden="1" x14ac:dyDescent="0.25">
      <c r="A333" t="s">
        <v>152</v>
      </c>
      <c r="B333" s="1" t="s">
        <v>240</v>
      </c>
      <c r="C333" t="s">
        <v>241</v>
      </c>
      <c r="D333">
        <v>11310611</v>
      </c>
      <c r="E333">
        <v>118549413</v>
      </c>
      <c r="F333" t="s">
        <v>243</v>
      </c>
      <c r="G333" t="s">
        <v>3</v>
      </c>
      <c r="H333" t="s">
        <v>6</v>
      </c>
      <c r="I333" s="2">
        <v>2.4448500000000001E-2</v>
      </c>
      <c r="J333" s="2">
        <v>1.8594493864999999E-2</v>
      </c>
      <c r="K333" s="2">
        <v>1.8594500019999901E-2</v>
      </c>
      <c r="L333" s="2">
        <f t="shared" si="5"/>
        <v>6.1549999021137669E-9</v>
      </c>
    </row>
    <row r="334" spans="1:12" hidden="1" x14ac:dyDescent="0.25">
      <c r="A334" t="s">
        <v>152</v>
      </c>
      <c r="B334" s="1" t="s">
        <v>240</v>
      </c>
      <c r="C334" t="s">
        <v>241</v>
      </c>
      <c r="D334">
        <v>11310611</v>
      </c>
      <c r="E334">
        <v>118549513</v>
      </c>
      <c r="F334" t="s">
        <v>244</v>
      </c>
      <c r="G334" t="s">
        <v>3</v>
      </c>
      <c r="H334" t="s">
        <v>4</v>
      </c>
      <c r="I334" s="2">
        <v>0.55000000000000004</v>
      </c>
      <c r="J334" s="2">
        <v>0.50866906749999996</v>
      </c>
      <c r="K334" s="2">
        <v>0.50866900599999998</v>
      </c>
      <c r="L334" s="2">
        <f t="shared" si="5"/>
        <v>-6.1499999981506903E-8</v>
      </c>
    </row>
    <row r="335" spans="1:12" hidden="1" x14ac:dyDescent="0.25">
      <c r="A335" t="s">
        <v>152</v>
      </c>
      <c r="B335" s="1" t="s">
        <v>240</v>
      </c>
      <c r="C335" t="s">
        <v>241</v>
      </c>
      <c r="D335">
        <v>11310611</v>
      </c>
      <c r="E335">
        <v>118549513</v>
      </c>
      <c r="F335" t="s">
        <v>244</v>
      </c>
      <c r="G335" t="s">
        <v>3</v>
      </c>
      <c r="H335" t="s">
        <v>6</v>
      </c>
      <c r="I335" s="2">
        <v>2.89365E-2</v>
      </c>
      <c r="J335" s="2">
        <v>2.4246501925E-2</v>
      </c>
      <c r="K335" s="2">
        <v>2.4246500019999999E-2</v>
      </c>
      <c r="L335" s="2">
        <f t="shared" si="5"/>
        <v>-1.9050000014952939E-9</v>
      </c>
    </row>
    <row r="336" spans="1:12" hidden="1" x14ac:dyDescent="0.25">
      <c r="A336" t="s">
        <v>152</v>
      </c>
      <c r="B336" s="1" t="s">
        <v>240</v>
      </c>
      <c r="C336" t="s">
        <v>241</v>
      </c>
      <c r="D336">
        <v>11310611</v>
      </c>
      <c r="E336">
        <v>118549613</v>
      </c>
      <c r="F336" t="s">
        <v>245</v>
      </c>
      <c r="G336" t="s">
        <v>3</v>
      </c>
      <c r="H336" t="s">
        <v>4</v>
      </c>
      <c r="I336" s="2">
        <v>1.8</v>
      </c>
      <c r="J336" s="2">
        <v>1.251425293</v>
      </c>
      <c r="K336" s="2">
        <v>1.2514255341</v>
      </c>
      <c r="L336" s="2">
        <f t="shared" si="5"/>
        <v>2.41099999964689E-7</v>
      </c>
    </row>
    <row r="337" spans="1:12" hidden="1" x14ac:dyDescent="0.25">
      <c r="A337" t="s">
        <v>152</v>
      </c>
      <c r="B337" s="1" t="s">
        <v>240</v>
      </c>
      <c r="C337" t="s">
        <v>241</v>
      </c>
      <c r="D337">
        <v>11310611</v>
      </c>
      <c r="E337">
        <v>118549613</v>
      </c>
      <c r="F337" t="s">
        <v>245</v>
      </c>
      <c r="G337" t="s">
        <v>3</v>
      </c>
      <c r="H337" t="s">
        <v>6</v>
      </c>
      <c r="I337" s="2">
        <v>8.6893200000000004E-2</v>
      </c>
      <c r="J337" s="2">
        <v>6.1297412850000003E-2</v>
      </c>
      <c r="K337" s="2">
        <v>6.1297500300200002E-2</v>
      </c>
      <c r="L337" s="2">
        <f t="shared" si="5"/>
        <v>8.7450199998118094E-8</v>
      </c>
    </row>
    <row r="338" spans="1:12" hidden="1" x14ac:dyDescent="0.25">
      <c r="A338" t="s">
        <v>152</v>
      </c>
      <c r="B338" s="1" t="s">
        <v>240</v>
      </c>
      <c r="C338" t="s">
        <v>241</v>
      </c>
      <c r="D338">
        <v>11310611</v>
      </c>
      <c r="E338">
        <v>118549713</v>
      </c>
      <c r="F338" t="s">
        <v>246</v>
      </c>
      <c r="G338" t="s">
        <v>3</v>
      </c>
      <c r="H338" t="s">
        <v>4</v>
      </c>
      <c r="I338" s="2">
        <v>1.38</v>
      </c>
      <c r="J338" s="2">
        <v>0.40069299315000001</v>
      </c>
      <c r="K338" s="2">
        <v>0.40069301400000001</v>
      </c>
      <c r="L338" s="2">
        <f t="shared" si="5"/>
        <v>2.0850000004291047E-8</v>
      </c>
    </row>
    <row r="339" spans="1:12" hidden="1" x14ac:dyDescent="0.25">
      <c r="A339" t="s">
        <v>152</v>
      </c>
      <c r="B339" s="1" t="s">
        <v>240</v>
      </c>
      <c r="C339" t="s">
        <v>241</v>
      </c>
      <c r="D339">
        <v>11310611</v>
      </c>
      <c r="E339">
        <v>118549713</v>
      </c>
      <c r="F339" t="s">
        <v>246</v>
      </c>
      <c r="G339" t="s">
        <v>3</v>
      </c>
      <c r="H339" t="s">
        <v>6</v>
      </c>
      <c r="I339" s="2">
        <v>7.0635000000000003E-2</v>
      </c>
      <c r="J339" s="2">
        <v>1.98319931049999E-2</v>
      </c>
      <c r="K339" s="2">
        <v>1.9832000700000001E-2</v>
      </c>
      <c r="L339" s="2">
        <f t="shared" si="5"/>
        <v>7.595000101057181E-9</v>
      </c>
    </row>
    <row r="340" spans="1:12" hidden="1" x14ac:dyDescent="0.25">
      <c r="A340" t="s">
        <v>152</v>
      </c>
      <c r="B340" s="1" t="s">
        <v>240</v>
      </c>
      <c r="C340" t="s">
        <v>241</v>
      </c>
      <c r="D340">
        <v>11310611</v>
      </c>
      <c r="E340">
        <v>118549813</v>
      </c>
      <c r="F340" t="s">
        <v>247</v>
      </c>
      <c r="G340" t="s">
        <v>3</v>
      </c>
      <c r="H340" t="s">
        <v>4</v>
      </c>
      <c r="I340" s="2">
        <v>1.66</v>
      </c>
      <c r="J340" s="2">
        <v>1.6982739259999999</v>
      </c>
      <c r="K340" s="2">
        <v>1.6982740379999901</v>
      </c>
      <c r="L340" s="2">
        <f t="shared" si="5"/>
        <v>1.1199999017108553E-7</v>
      </c>
    </row>
    <row r="341" spans="1:12" hidden="1" x14ac:dyDescent="0.25">
      <c r="A341" t="s">
        <v>152</v>
      </c>
      <c r="B341" s="1" t="s">
        <v>240</v>
      </c>
      <c r="C341" t="s">
        <v>241</v>
      </c>
      <c r="D341">
        <v>11310611</v>
      </c>
      <c r="E341">
        <v>118549813</v>
      </c>
      <c r="F341" t="s">
        <v>247</v>
      </c>
      <c r="G341" t="s">
        <v>3</v>
      </c>
      <c r="H341" t="s">
        <v>6</v>
      </c>
      <c r="I341" s="2">
        <v>7.81388999999999E-2</v>
      </c>
      <c r="J341" s="2">
        <v>8.09675064E-2</v>
      </c>
      <c r="K341" s="2">
        <v>8.0967502090099897E-2</v>
      </c>
      <c r="L341" s="2">
        <f t="shared" si="5"/>
        <v>-4.3099001034718754E-9</v>
      </c>
    </row>
    <row r="342" spans="1:12" hidden="1" x14ac:dyDescent="0.25">
      <c r="A342" t="s">
        <v>152</v>
      </c>
      <c r="B342" s="1" t="s">
        <v>240</v>
      </c>
      <c r="C342" t="s">
        <v>241</v>
      </c>
      <c r="D342">
        <v>11310611</v>
      </c>
      <c r="E342">
        <v>118549913</v>
      </c>
      <c r="F342" t="s">
        <v>248</v>
      </c>
      <c r="G342" t="s">
        <v>3</v>
      </c>
      <c r="H342" t="s">
        <v>4</v>
      </c>
      <c r="I342" s="2">
        <v>1.51</v>
      </c>
      <c r="J342" s="2">
        <v>1.228588867</v>
      </c>
      <c r="K342" s="2">
        <v>1.22858852</v>
      </c>
      <c r="L342" s="2">
        <f t="shared" si="5"/>
        <v>-3.470000000671547E-7</v>
      </c>
    </row>
    <row r="343" spans="1:12" hidden="1" x14ac:dyDescent="0.25">
      <c r="A343" t="s">
        <v>152</v>
      </c>
      <c r="B343" s="1" t="s">
        <v>240</v>
      </c>
      <c r="C343" t="s">
        <v>241</v>
      </c>
      <c r="D343">
        <v>11310611</v>
      </c>
      <c r="E343">
        <v>118549913</v>
      </c>
      <c r="F343" t="s">
        <v>248</v>
      </c>
      <c r="G343" t="s">
        <v>3</v>
      </c>
      <c r="H343" t="s">
        <v>6</v>
      </c>
      <c r="I343" s="2">
        <v>7.2328199999999898E-2</v>
      </c>
      <c r="J343" s="2">
        <v>6.1208030699999999E-2</v>
      </c>
      <c r="K343" s="2">
        <v>6.1208001271999997E-2</v>
      </c>
      <c r="L343" s="2">
        <f t="shared" si="5"/>
        <v>-2.9428000002107435E-8</v>
      </c>
    </row>
    <row r="344" spans="1:12" hidden="1" x14ac:dyDescent="0.25">
      <c r="A344" t="s">
        <v>152</v>
      </c>
      <c r="B344" s="1" t="s">
        <v>240</v>
      </c>
      <c r="C344" t="s">
        <v>241</v>
      </c>
      <c r="D344">
        <v>11310611</v>
      </c>
      <c r="E344">
        <v>118550013</v>
      </c>
      <c r="F344" t="s">
        <v>249</v>
      </c>
      <c r="G344" t="s">
        <v>3</v>
      </c>
      <c r="H344" t="s">
        <v>4</v>
      </c>
      <c r="I344" s="2">
        <v>1.1599999999999999</v>
      </c>
      <c r="J344" s="2">
        <v>1.075661499</v>
      </c>
      <c r="K344" s="2">
        <v>1.07566203119999</v>
      </c>
      <c r="L344" s="2">
        <f t="shared" si="5"/>
        <v>5.3219999007758645E-7</v>
      </c>
    </row>
    <row r="345" spans="1:12" hidden="1" x14ac:dyDescent="0.25">
      <c r="A345" t="s">
        <v>152</v>
      </c>
      <c r="B345" s="1" t="s">
        <v>240</v>
      </c>
      <c r="C345" t="s">
        <v>241</v>
      </c>
      <c r="D345">
        <v>11310611</v>
      </c>
      <c r="E345">
        <v>118550013</v>
      </c>
      <c r="F345" t="s">
        <v>249</v>
      </c>
      <c r="G345" t="s">
        <v>3</v>
      </c>
      <c r="H345" t="s">
        <v>6</v>
      </c>
      <c r="I345" s="2">
        <v>5.3501699999999999E-2</v>
      </c>
      <c r="J345" s="2">
        <v>4.8445960999999899E-2</v>
      </c>
      <c r="K345" s="2">
        <v>4.8445999679999997E-2</v>
      </c>
      <c r="L345" s="2">
        <f t="shared" si="5"/>
        <v>3.8680000098711975E-8</v>
      </c>
    </row>
    <row r="346" spans="1:12" hidden="1" x14ac:dyDescent="0.25">
      <c r="A346" t="s">
        <v>152</v>
      </c>
      <c r="B346" s="1" t="s">
        <v>240</v>
      </c>
      <c r="C346" t="s">
        <v>241</v>
      </c>
      <c r="D346">
        <v>11310611</v>
      </c>
      <c r="E346">
        <v>118550113</v>
      </c>
      <c r="F346" t="s">
        <v>250</v>
      </c>
      <c r="G346" t="s">
        <v>3</v>
      </c>
      <c r="H346" t="s">
        <v>4</v>
      </c>
      <c r="I346" s="2">
        <v>1.18</v>
      </c>
      <c r="J346" s="2">
        <v>1.3730059815</v>
      </c>
      <c r="K346" s="2">
        <v>1.3730050199999899</v>
      </c>
      <c r="L346" s="2">
        <f t="shared" si="5"/>
        <v>-9.6150001005490537E-7</v>
      </c>
    </row>
    <row r="347" spans="1:12" hidden="1" x14ac:dyDescent="0.25">
      <c r="A347" t="s">
        <v>152</v>
      </c>
      <c r="B347" s="1" t="s">
        <v>240</v>
      </c>
      <c r="C347" t="s">
        <v>241</v>
      </c>
      <c r="D347">
        <v>11310611</v>
      </c>
      <c r="E347">
        <v>118550113</v>
      </c>
      <c r="F347" t="s">
        <v>250</v>
      </c>
      <c r="G347" t="s">
        <v>3</v>
      </c>
      <c r="H347" t="s">
        <v>6</v>
      </c>
      <c r="I347" s="2">
        <v>5.0826900000000001E-2</v>
      </c>
      <c r="J347" s="2">
        <v>5.3845481850000002E-2</v>
      </c>
      <c r="K347" s="2">
        <v>5.3845501950999998E-2</v>
      </c>
      <c r="L347" s="2">
        <f t="shared" si="5"/>
        <v>2.0100999996441882E-8</v>
      </c>
    </row>
    <row r="348" spans="1:12" hidden="1" x14ac:dyDescent="0.25">
      <c r="A348" t="s">
        <v>152</v>
      </c>
      <c r="B348" s="1" t="s">
        <v>240</v>
      </c>
      <c r="C348" t="s">
        <v>241</v>
      </c>
      <c r="D348">
        <v>11310611</v>
      </c>
      <c r="E348">
        <v>118550213</v>
      </c>
      <c r="F348" t="s">
        <v>251</v>
      </c>
      <c r="G348" t="s">
        <v>3</v>
      </c>
      <c r="H348" t="s">
        <v>4</v>
      </c>
      <c r="I348" s="2">
        <v>0.9</v>
      </c>
      <c r="J348" s="2">
        <v>0.94873065199999995</v>
      </c>
      <c r="K348" s="2">
        <v>0.94873103810000003</v>
      </c>
      <c r="L348" s="2">
        <f t="shared" si="5"/>
        <v>3.8610000008265644E-7</v>
      </c>
    </row>
    <row r="349" spans="1:12" hidden="1" x14ac:dyDescent="0.25">
      <c r="A349" t="s">
        <v>152</v>
      </c>
      <c r="B349" s="1" t="s">
        <v>240</v>
      </c>
      <c r="C349" t="s">
        <v>241</v>
      </c>
      <c r="D349">
        <v>11310611</v>
      </c>
      <c r="E349">
        <v>118550213</v>
      </c>
      <c r="F349" t="s">
        <v>251</v>
      </c>
      <c r="G349" t="s">
        <v>3</v>
      </c>
      <c r="H349" t="s">
        <v>6</v>
      </c>
      <c r="I349" s="2">
        <v>4.5818699999999997E-2</v>
      </c>
      <c r="J349" s="2">
        <v>4.3407497405000002E-2</v>
      </c>
      <c r="K349" s="2">
        <v>4.340750015E-2</v>
      </c>
      <c r="L349" s="2">
        <f t="shared" si="5"/>
        <v>2.7449999981388196E-9</v>
      </c>
    </row>
    <row r="350" spans="1:12" hidden="1" x14ac:dyDescent="0.25">
      <c r="A350" t="s">
        <v>152</v>
      </c>
      <c r="B350" s="1" t="s">
        <v>240</v>
      </c>
      <c r="C350" t="s">
        <v>241</v>
      </c>
      <c r="D350">
        <v>11310611</v>
      </c>
      <c r="E350">
        <v>118550313</v>
      </c>
      <c r="F350" t="s">
        <v>252</v>
      </c>
      <c r="G350" t="s">
        <v>3</v>
      </c>
      <c r="H350" t="s">
        <v>4</v>
      </c>
      <c r="I350" s="2">
        <v>0.77</v>
      </c>
      <c r="J350" s="2">
        <v>0.94547180199999903</v>
      </c>
      <c r="K350" s="2">
        <v>0.94547200499999895</v>
      </c>
      <c r="L350" s="2">
        <f t="shared" si="5"/>
        <v>2.0299999992090534E-7</v>
      </c>
    </row>
    <row r="351" spans="1:12" hidden="1" x14ac:dyDescent="0.25">
      <c r="A351" t="s">
        <v>152</v>
      </c>
      <c r="B351" s="1" t="s">
        <v>240</v>
      </c>
      <c r="C351" t="s">
        <v>241</v>
      </c>
      <c r="D351">
        <v>11310611</v>
      </c>
      <c r="E351">
        <v>118550313</v>
      </c>
      <c r="F351" t="s">
        <v>252</v>
      </c>
      <c r="G351" t="s">
        <v>3</v>
      </c>
      <c r="H351" t="s">
        <v>6</v>
      </c>
      <c r="I351" s="2">
        <v>3.7847100000000002E-2</v>
      </c>
      <c r="J351" s="2">
        <v>3.8529479979999899E-2</v>
      </c>
      <c r="K351" s="2">
        <v>3.8529500389999999E-2</v>
      </c>
      <c r="L351" s="2">
        <f t="shared" si="5"/>
        <v>2.0410000099724268E-8</v>
      </c>
    </row>
    <row r="352" spans="1:12" hidden="1" x14ac:dyDescent="0.25">
      <c r="A352" t="s">
        <v>152</v>
      </c>
      <c r="B352" s="1" t="s">
        <v>240</v>
      </c>
      <c r="C352" t="s">
        <v>241</v>
      </c>
      <c r="D352">
        <v>11310611</v>
      </c>
      <c r="E352">
        <v>118550413</v>
      </c>
      <c r="F352" t="s">
        <v>253</v>
      </c>
      <c r="G352" t="s">
        <v>3</v>
      </c>
      <c r="H352" t="s">
        <v>4</v>
      </c>
      <c r="I352" s="2">
        <v>0.59</v>
      </c>
      <c r="J352" s="2">
        <v>0.63508996600000001</v>
      </c>
      <c r="K352" s="2">
        <v>0.63509000699999996</v>
      </c>
      <c r="L352" s="2">
        <f t="shared" si="5"/>
        <v>4.0999999950663835E-8</v>
      </c>
    </row>
    <row r="353" spans="1:12" hidden="1" x14ac:dyDescent="0.25">
      <c r="A353" t="s">
        <v>152</v>
      </c>
      <c r="B353" s="1" t="s">
        <v>240</v>
      </c>
      <c r="C353" t="s">
        <v>241</v>
      </c>
      <c r="D353">
        <v>11310611</v>
      </c>
      <c r="E353">
        <v>118550413</v>
      </c>
      <c r="F353" t="s">
        <v>253</v>
      </c>
      <c r="G353" t="s">
        <v>3</v>
      </c>
      <c r="H353" t="s">
        <v>6</v>
      </c>
      <c r="I353" s="2">
        <v>3.0092399999999998E-2</v>
      </c>
      <c r="J353" s="2">
        <v>2.7737480165000002E-2</v>
      </c>
      <c r="K353" s="2">
        <v>2.7737501102E-2</v>
      </c>
      <c r="L353" s="2">
        <f t="shared" si="5"/>
        <v>2.0936999998305561E-8</v>
      </c>
    </row>
    <row r="354" spans="1:12" hidden="1" x14ac:dyDescent="0.25">
      <c r="A354" t="s">
        <v>152</v>
      </c>
      <c r="B354" s="1" t="s">
        <v>240</v>
      </c>
      <c r="C354" t="s">
        <v>254</v>
      </c>
      <c r="D354">
        <v>998111</v>
      </c>
      <c r="E354">
        <v>48101713</v>
      </c>
      <c r="F354" t="s">
        <v>255</v>
      </c>
      <c r="G354" t="s">
        <v>3</v>
      </c>
      <c r="H354" t="s">
        <v>4</v>
      </c>
      <c r="I354" s="2">
        <v>28</v>
      </c>
      <c r="J354" s="2">
        <v>19.063132809999999</v>
      </c>
      <c r="K354" s="2">
        <v>19.063144770000001</v>
      </c>
      <c r="L354" s="2">
        <f t="shared" si="5"/>
        <v>1.1960000001920434E-5</v>
      </c>
    </row>
    <row r="355" spans="1:12" hidden="1" x14ac:dyDescent="0.25">
      <c r="A355" t="s">
        <v>152</v>
      </c>
      <c r="B355" s="1" t="s">
        <v>240</v>
      </c>
      <c r="C355" t="s">
        <v>254</v>
      </c>
      <c r="D355">
        <v>998111</v>
      </c>
      <c r="E355">
        <v>48101713</v>
      </c>
      <c r="F355" t="s">
        <v>255</v>
      </c>
      <c r="G355" t="s">
        <v>3</v>
      </c>
      <c r="H355" t="s">
        <v>6</v>
      </c>
      <c r="I355" s="2">
        <v>1.5</v>
      </c>
      <c r="J355" s="2">
        <v>1.0182365725</v>
      </c>
      <c r="K355" s="2">
        <v>1.01823753121</v>
      </c>
      <c r="L355" s="2">
        <f t="shared" si="5"/>
        <v>9.5871000005409712E-7</v>
      </c>
    </row>
    <row r="356" spans="1:12" hidden="1" x14ac:dyDescent="0.25">
      <c r="A356" t="s">
        <v>152</v>
      </c>
      <c r="B356" s="1" t="s">
        <v>240</v>
      </c>
      <c r="C356" t="s">
        <v>254</v>
      </c>
      <c r="D356">
        <v>998111</v>
      </c>
      <c r="E356">
        <v>48101813</v>
      </c>
      <c r="F356" t="s">
        <v>256</v>
      </c>
      <c r="G356" t="s">
        <v>3</v>
      </c>
      <c r="H356" t="s">
        <v>4</v>
      </c>
      <c r="I356" s="2">
        <v>32.299999999999997</v>
      </c>
      <c r="J356" s="2">
        <v>33.057359374999997</v>
      </c>
      <c r="K356" s="2">
        <v>33.05734065</v>
      </c>
      <c r="L356" s="2">
        <f t="shared" si="5"/>
        <v>-1.8724999996777569E-5</v>
      </c>
    </row>
    <row r="357" spans="1:12" hidden="1" x14ac:dyDescent="0.25">
      <c r="A357" t="s">
        <v>152</v>
      </c>
      <c r="B357" s="1" t="s">
        <v>240</v>
      </c>
      <c r="C357" t="s">
        <v>254</v>
      </c>
      <c r="D357">
        <v>998111</v>
      </c>
      <c r="E357">
        <v>48101813</v>
      </c>
      <c r="F357" t="s">
        <v>256</v>
      </c>
      <c r="G357" t="s">
        <v>3</v>
      </c>
      <c r="H357" t="s">
        <v>6</v>
      </c>
      <c r="I357" s="2">
        <v>1.9</v>
      </c>
      <c r="J357" s="2">
        <v>1.7582608645</v>
      </c>
      <c r="K357" s="2">
        <v>1.7582605689999899</v>
      </c>
      <c r="L357" s="2">
        <f t="shared" si="5"/>
        <v>-2.9550001001688031E-7</v>
      </c>
    </row>
    <row r="358" spans="1:12" hidden="1" x14ac:dyDescent="0.25">
      <c r="A358" t="s">
        <v>152</v>
      </c>
      <c r="B358" s="1" t="s">
        <v>240</v>
      </c>
      <c r="C358" t="s">
        <v>257</v>
      </c>
      <c r="D358">
        <v>998011</v>
      </c>
      <c r="E358">
        <v>48102113</v>
      </c>
      <c r="F358" t="s">
        <v>258</v>
      </c>
      <c r="G358" t="s">
        <v>86</v>
      </c>
      <c r="H358" t="s">
        <v>4</v>
      </c>
      <c r="I358" s="2">
        <v>6.3366400000000001</v>
      </c>
      <c r="K358" s="2">
        <v>6.3376710641629996</v>
      </c>
      <c r="L358" s="2">
        <f t="shared" si="5"/>
        <v>1.0310641629995843E-3</v>
      </c>
    </row>
    <row r="359" spans="1:12" hidden="1" x14ac:dyDescent="0.25">
      <c r="A359" t="s">
        <v>152</v>
      </c>
      <c r="B359" s="1" t="s">
        <v>240</v>
      </c>
      <c r="C359" t="s">
        <v>257</v>
      </c>
      <c r="D359">
        <v>998011</v>
      </c>
      <c r="E359">
        <v>48102113</v>
      </c>
      <c r="F359" t="s">
        <v>258</v>
      </c>
      <c r="G359" t="s">
        <v>86</v>
      </c>
      <c r="H359" t="s">
        <v>6</v>
      </c>
      <c r="I359" s="2">
        <v>1.1168300000000001E-2</v>
      </c>
      <c r="K359" s="2">
        <v>1.1170118010847999E-2</v>
      </c>
      <c r="L359" s="2">
        <f t="shared" si="5"/>
        <v>1.8180108479984997E-6</v>
      </c>
    </row>
    <row r="360" spans="1:12" hidden="1" x14ac:dyDescent="0.25">
      <c r="A360" t="s">
        <v>152</v>
      </c>
      <c r="B360" s="1" t="s">
        <v>240</v>
      </c>
      <c r="C360" t="s">
        <v>257</v>
      </c>
      <c r="D360">
        <v>998011</v>
      </c>
      <c r="E360">
        <v>67644113</v>
      </c>
      <c r="F360" t="s">
        <v>259</v>
      </c>
      <c r="G360" t="s">
        <v>86</v>
      </c>
      <c r="H360" t="s">
        <v>4</v>
      </c>
      <c r="I360" s="2">
        <v>2.9672000000000001</v>
      </c>
      <c r="K360" s="2">
        <v>2.9676828711429999</v>
      </c>
      <c r="L360" s="2">
        <f t="shared" si="5"/>
        <v>4.8287114299983003E-4</v>
      </c>
    </row>
    <row r="361" spans="1:12" hidden="1" x14ac:dyDescent="0.25">
      <c r="A361" t="s">
        <v>152</v>
      </c>
      <c r="B361" s="1" t="s">
        <v>240</v>
      </c>
      <c r="C361" t="s">
        <v>257</v>
      </c>
      <c r="D361">
        <v>998011</v>
      </c>
      <c r="E361">
        <v>67644113</v>
      </c>
      <c r="F361" t="s">
        <v>259</v>
      </c>
      <c r="G361" t="s">
        <v>86</v>
      </c>
      <c r="H361" t="s">
        <v>6</v>
      </c>
      <c r="I361" s="2">
        <v>5.2296900000000004E-3</v>
      </c>
      <c r="K361" s="2">
        <v>5.2305412040389897E-3</v>
      </c>
      <c r="L361" s="2">
        <f t="shared" si="5"/>
        <v>8.5120403898932689E-7</v>
      </c>
    </row>
    <row r="362" spans="1:12" hidden="1" x14ac:dyDescent="0.25">
      <c r="A362" t="s">
        <v>152</v>
      </c>
      <c r="B362" s="1" t="s">
        <v>240</v>
      </c>
      <c r="C362" t="s">
        <v>257</v>
      </c>
      <c r="D362">
        <v>998011</v>
      </c>
      <c r="E362">
        <v>67644213</v>
      </c>
      <c r="F362" t="s">
        <v>260</v>
      </c>
      <c r="G362" t="s">
        <v>3</v>
      </c>
      <c r="H362" t="s">
        <v>4</v>
      </c>
      <c r="I362" s="2">
        <v>2.6370900000000002</v>
      </c>
      <c r="J362" s="2">
        <v>3.9546669919999999</v>
      </c>
      <c r="K362" s="2">
        <v>3.9546671211</v>
      </c>
      <c r="L362" s="2">
        <f t="shared" si="5"/>
        <v>1.2910000002364086E-7</v>
      </c>
    </row>
    <row r="363" spans="1:12" hidden="1" x14ac:dyDescent="0.25">
      <c r="A363" t="s">
        <v>152</v>
      </c>
      <c r="B363" s="1" t="s">
        <v>240</v>
      </c>
      <c r="C363" t="s">
        <v>257</v>
      </c>
      <c r="D363">
        <v>998011</v>
      </c>
      <c r="E363">
        <v>67644213</v>
      </c>
      <c r="F363" t="s">
        <v>260</v>
      </c>
      <c r="G363" t="s">
        <v>3</v>
      </c>
      <c r="H363" t="s">
        <v>6</v>
      </c>
      <c r="I363" s="2">
        <v>3.7943699999999997E-2</v>
      </c>
      <c r="J363" s="2">
        <v>7.0514121999999999E-2</v>
      </c>
      <c r="K363" s="2">
        <v>7.0514089709999894E-2</v>
      </c>
      <c r="L363" s="2">
        <f t="shared" si="5"/>
        <v>-3.2290000104295835E-8</v>
      </c>
    </row>
    <row r="364" spans="1:12" hidden="1" x14ac:dyDescent="0.25">
      <c r="A364" t="s">
        <v>152</v>
      </c>
      <c r="B364" s="1" t="s">
        <v>240</v>
      </c>
      <c r="C364" t="s">
        <v>261</v>
      </c>
      <c r="D364">
        <v>1032711</v>
      </c>
      <c r="E364">
        <v>48098813</v>
      </c>
      <c r="F364" t="s">
        <v>262</v>
      </c>
      <c r="G364" t="s">
        <v>3</v>
      </c>
      <c r="H364" t="s">
        <v>4</v>
      </c>
      <c r="I364" s="2">
        <v>1.17723</v>
      </c>
      <c r="J364" s="2">
        <v>2.3056989744999998</v>
      </c>
      <c r="K364" s="2">
        <v>2.3056999429999898</v>
      </c>
      <c r="L364" s="2">
        <f t="shared" si="5"/>
        <v>9.6849998998393971E-7</v>
      </c>
    </row>
    <row r="365" spans="1:12" hidden="1" x14ac:dyDescent="0.25">
      <c r="A365" t="s">
        <v>152</v>
      </c>
      <c r="B365" s="1" t="s">
        <v>240</v>
      </c>
      <c r="C365" t="s">
        <v>261</v>
      </c>
      <c r="D365">
        <v>1032711</v>
      </c>
      <c r="E365">
        <v>48098813</v>
      </c>
      <c r="F365" t="s">
        <v>262</v>
      </c>
      <c r="G365" t="s">
        <v>3</v>
      </c>
      <c r="H365" t="s">
        <v>6</v>
      </c>
      <c r="I365" s="2">
        <v>1.8346500000000002E-2</v>
      </c>
      <c r="J365" s="2">
        <v>7.9153541549999998E-2</v>
      </c>
      <c r="K365" s="2">
        <v>7.9153501830099907E-2</v>
      </c>
      <c r="L365" s="2">
        <f t="shared" si="5"/>
        <v>-3.9719900091217397E-8</v>
      </c>
    </row>
    <row r="366" spans="1:12" hidden="1" x14ac:dyDescent="0.25">
      <c r="A366" t="s">
        <v>152</v>
      </c>
      <c r="B366" s="1" t="s">
        <v>240</v>
      </c>
      <c r="C366" t="s">
        <v>261</v>
      </c>
      <c r="D366">
        <v>1032711</v>
      </c>
      <c r="E366">
        <v>62911013</v>
      </c>
      <c r="F366" t="s">
        <v>263</v>
      </c>
      <c r="G366" t="s">
        <v>3</v>
      </c>
      <c r="H366" t="s">
        <v>4</v>
      </c>
      <c r="I366" s="2">
        <v>1.5246</v>
      </c>
      <c r="J366" s="2">
        <v>1.44089868149999</v>
      </c>
      <c r="K366" s="2">
        <v>1.44089901199999</v>
      </c>
      <c r="L366" s="2">
        <f t="shared" si="5"/>
        <v>3.3050000003420621E-7</v>
      </c>
    </row>
    <row r="367" spans="1:12" hidden="1" x14ac:dyDescent="0.25">
      <c r="A367" t="s">
        <v>152</v>
      </c>
      <c r="B367" s="1" t="s">
        <v>240</v>
      </c>
      <c r="C367" t="s">
        <v>261</v>
      </c>
      <c r="D367">
        <v>1032711</v>
      </c>
      <c r="E367">
        <v>62911013</v>
      </c>
      <c r="F367" t="s">
        <v>263</v>
      </c>
      <c r="G367" t="s">
        <v>3</v>
      </c>
      <c r="H367" t="s">
        <v>6</v>
      </c>
      <c r="I367" s="2">
        <v>2.4590399999999998E-2</v>
      </c>
      <c r="J367" s="2">
        <v>5.1156059249999997E-2</v>
      </c>
      <c r="K367" s="2">
        <v>5.1156000930999902E-2</v>
      </c>
      <c r="L367" s="2">
        <f t="shared" si="5"/>
        <v>-5.8319000094397833E-8</v>
      </c>
    </row>
    <row r="368" spans="1:12" hidden="1" x14ac:dyDescent="0.25">
      <c r="A368" t="s">
        <v>152</v>
      </c>
      <c r="B368" s="1" t="s">
        <v>240</v>
      </c>
      <c r="C368" t="s">
        <v>261</v>
      </c>
      <c r="D368">
        <v>1032711</v>
      </c>
      <c r="E368">
        <v>62911113</v>
      </c>
      <c r="F368" t="s">
        <v>264</v>
      </c>
      <c r="G368" t="s">
        <v>3</v>
      </c>
      <c r="H368" t="s">
        <v>4</v>
      </c>
      <c r="I368" s="2">
        <v>1.2618</v>
      </c>
      <c r="J368" s="2">
        <v>2.127920166</v>
      </c>
      <c r="K368" s="2">
        <v>2.1279192550000001</v>
      </c>
      <c r="L368" s="2">
        <f t="shared" si="5"/>
        <v>-9.1099999988131231E-7</v>
      </c>
    </row>
    <row r="369" spans="1:12" hidden="1" x14ac:dyDescent="0.25">
      <c r="A369" t="s">
        <v>152</v>
      </c>
      <c r="B369" s="1" t="s">
        <v>240</v>
      </c>
      <c r="C369" t="s">
        <v>261</v>
      </c>
      <c r="D369">
        <v>1032711</v>
      </c>
      <c r="E369">
        <v>62911113</v>
      </c>
      <c r="F369" t="s">
        <v>264</v>
      </c>
      <c r="G369" t="s">
        <v>3</v>
      </c>
      <c r="H369" t="s">
        <v>6</v>
      </c>
      <c r="I369" s="2">
        <v>1.90701E-2</v>
      </c>
      <c r="J369" s="2">
        <v>7.1059997549999906E-2</v>
      </c>
      <c r="K369" s="2">
        <v>7.1060001419999894E-2</v>
      </c>
      <c r="L369" s="2">
        <f t="shared" si="5"/>
        <v>3.8699999871383284E-9</v>
      </c>
    </row>
    <row r="370" spans="1:12" hidden="1" x14ac:dyDescent="0.25">
      <c r="A370" t="s">
        <v>152</v>
      </c>
      <c r="B370" s="1" t="s">
        <v>240</v>
      </c>
      <c r="C370" t="s">
        <v>261</v>
      </c>
      <c r="D370">
        <v>1032711</v>
      </c>
      <c r="E370">
        <v>62911213</v>
      </c>
      <c r="F370" t="s">
        <v>265</v>
      </c>
      <c r="G370" t="s">
        <v>3</v>
      </c>
      <c r="H370" t="s">
        <v>4</v>
      </c>
      <c r="I370" s="2">
        <v>0.96669499999999997</v>
      </c>
      <c r="J370" s="2">
        <v>2.1124624024999998</v>
      </c>
      <c r="K370" s="2">
        <v>2.1124635289999998</v>
      </c>
      <c r="L370" s="2">
        <f t="shared" si="5"/>
        <v>1.1264999999482939E-6</v>
      </c>
    </row>
    <row r="371" spans="1:12" hidden="1" x14ac:dyDescent="0.25">
      <c r="A371" t="s">
        <v>152</v>
      </c>
      <c r="B371" s="1" t="s">
        <v>240</v>
      </c>
      <c r="C371" t="s">
        <v>261</v>
      </c>
      <c r="D371">
        <v>1032711</v>
      </c>
      <c r="E371">
        <v>62911213</v>
      </c>
      <c r="F371" t="s">
        <v>265</v>
      </c>
      <c r="G371" t="s">
        <v>3</v>
      </c>
      <c r="H371" t="s">
        <v>6</v>
      </c>
      <c r="I371" s="2">
        <v>1.4216100000000001E-2</v>
      </c>
      <c r="J371" s="2">
        <v>7.6818580649999996E-2</v>
      </c>
      <c r="K371" s="2">
        <v>7.6818501811100004E-2</v>
      </c>
      <c r="L371" s="2">
        <f t="shared" si="5"/>
        <v>-7.8838899991717781E-8</v>
      </c>
    </row>
    <row r="372" spans="1:12" hidden="1" x14ac:dyDescent="0.25">
      <c r="A372" t="s">
        <v>152</v>
      </c>
      <c r="B372" s="1" t="s">
        <v>240</v>
      </c>
      <c r="C372" t="s">
        <v>261</v>
      </c>
      <c r="D372">
        <v>1032711</v>
      </c>
      <c r="E372">
        <v>62911313</v>
      </c>
      <c r="F372" t="s">
        <v>266</v>
      </c>
      <c r="G372" t="s">
        <v>3</v>
      </c>
      <c r="H372" t="s">
        <v>4</v>
      </c>
      <c r="I372" s="2">
        <v>1.1389199999999999</v>
      </c>
      <c r="J372" s="2">
        <v>1.380409668</v>
      </c>
      <c r="K372" s="2">
        <v>1.3804100131999899</v>
      </c>
      <c r="L372" s="2">
        <f t="shared" si="5"/>
        <v>3.4519998992621481E-7</v>
      </c>
    </row>
    <row r="373" spans="1:12" hidden="1" x14ac:dyDescent="0.25">
      <c r="A373" t="s">
        <v>152</v>
      </c>
      <c r="B373" s="1" t="s">
        <v>240</v>
      </c>
      <c r="C373" t="s">
        <v>261</v>
      </c>
      <c r="D373">
        <v>1032711</v>
      </c>
      <c r="E373">
        <v>62911313</v>
      </c>
      <c r="F373" t="s">
        <v>266</v>
      </c>
      <c r="G373" t="s">
        <v>3</v>
      </c>
      <c r="H373" t="s">
        <v>6</v>
      </c>
      <c r="I373" s="2">
        <v>1.8174300000000001E-2</v>
      </c>
      <c r="J373" s="2">
        <v>6.5359046949999999E-2</v>
      </c>
      <c r="K373" s="2">
        <v>6.5359001310099904E-2</v>
      </c>
      <c r="L373" s="2">
        <f t="shared" si="5"/>
        <v>-4.563990009531782E-8</v>
      </c>
    </row>
    <row r="374" spans="1:12" hidden="1" x14ac:dyDescent="0.25">
      <c r="A374" t="s">
        <v>152</v>
      </c>
      <c r="B374" s="1" t="s">
        <v>240</v>
      </c>
      <c r="C374" t="s">
        <v>261</v>
      </c>
      <c r="D374">
        <v>1032711</v>
      </c>
      <c r="E374">
        <v>62911413</v>
      </c>
      <c r="F374" t="s">
        <v>267</v>
      </c>
      <c r="G374" t="s">
        <v>3</v>
      </c>
      <c r="H374" t="s">
        <v>4</v>
      </c>
      <c r="I374" s="2">
        <v>1.0382199999999999</v>
      </c>
      <c r="J374" s="2">
        <v>2.1756652829999998</v>
      </c>
      <c r="K374" s="2">
        <v>2.1756658189999998</v>
      </c>
      <c r="L374" s="2">
        <f t="shared" si="5"/>
        <v>5.3599999993991787E-7</v>
      </c>
    </row>
    <row r="375" spans="1:12" hidden="1" x14ac:dyDescent="0.25">
      <c r="A375" t="s">
        <v>152</v>
      </c>
      <c r="B375" s="1" t="s">
        <v>240</v>
      </c>
      <c r="C375" t="s">
        <v>261</v>
      </c>
      <c r="D375">
        <v>1032711</v>
      </c>
      <c r="E375">
        <v>62911413</v>
      </c>
      <c r="F375" t="s">
        <v>267</v>
      </c>
      <c r="G375" t="s">
        <v>3</v>
      </c>
      <c r="H375" t="s">
        <v>6</v>
      </c>
      <c r="I375" s="2">
        <v>1.6611600000000001E-2</v>
      </c>
      <c r="J375" s="2">
        <v>8.8399665849999906E-2</v>
      </c>
      <c r="K375" s="2">
        <v>8.8399501631199903E-2</v>
      </c>
      <c r="L375" s="2">
        <f t="shared" si="5"/>
        <v>-1.6421880000283551E-7</v>
      </c>
    </row>
    <row r="376" spans="1:12" hidden="1" x14ac:dyDescent="0.25">
      <c r="A376" t="s">
        <v>152</v>
      </c>
      <c r="B376" s="1" t="s">
        <v>240</v>
      </c>
      <c r="C376" t="s">
        <v>261</v>
      </c>
      <c r="D376">
        <v>1032711</v>
      </c>
      <c r="E376">
        <v>62911513</v>
      </c>
      <c r="F376" t="s">
        <v>268</v>
      </c>
      <c r="G376" t="s">
        <v>3</v>
      </c>
      <c r="H376" t="s">
        <v>4</v>
      </c>
      <c r="I376" s="2">
        <v>1.1556500000000001</v>
      </c>
      <c r="J376" s="2">
        <v>2.2679992675</v>
      </c>
      <c r="K376" s="2">
        <v>2.2679981221999901</v>
      </c>
      <c r="L376" s="2">
        <f t="shared" si="5"/>
        <v>-1.1453000099415078E-6</v>
      </c>
    </row>
    <row r="377" spans="1:12" hidden="1" x14ac:dyDescent="0.25">
      <c r="A377" t="s">
        <v>152</v>
      </c>
      <c r="B377" s="1" t="s">
        <v>240</v>
      </c>
      <c r="C377" t="s">
        <v>261</v>
      </c>
      <c r="D377">
        <v>1032711</v>
      </c>
      <c r="E377">
        <v>62911513</v>
      </c>
      <c r="F377" t="s">
        <v>268</v>
      </c>
      <c r="G377" t="s">
        <v>3</v>
      </c>
      <c r="H377" t="s">
        <v>6</v>
      </c>
      <c r="I377" s="2">
        <v>2.06982E-2</v>
      </c>
      <c r="J377" s="2">
        <v>8.4492828349999993E-2</v>
      </c>
      <c r="K377" s="2">
        <v>8.4492867240000005E-2</v>
      </c>
      <c r="L377" s="2">
        <f t="shared" si="5"/>
        <v>3.8890000012004045E-8</v>
      </c>
    </row>
    <row r="378" spans="1:12" hidden="1" x14ac:dyDescent="0.25">
      <c r="A378" t="s">
        <v>152</v>
      </c>
      <c r="B378" s="1" t="s">
        <v>240</v>
      </c>
      <c r="C378" t="s">
        <v>261</v>
      </c>
      <c r="D378">
        <v>1032711</v>
      </c>
      <c r="E378">
        <v>62911613</v>
      </c>
      <c r="F378" t="s">
        <v>269</v>
      </c>
      <c r="G378" t="s">
        <v>3</v>
      </c>
      <c r="H378" t="s">
        <v>4</v>
      </c>
      <c r="I378" s="2">
        <v>1.0353000000000001</v>
      </c>
      <c r="J378" s="2">
        <v>2.6926984864999999</v>
      </c>
      <c r="K378" s="2">
        <v>2.6927010371</v>
      </c>
      <c r="L378" s="2">
        <f t="shared" si="5"/>
        <v>2.5506000000952156E-6</v>
      </c>
    </row>
    <row r="379" spans="1:12" hidden="1" x14ac:dyDescent="0.25">
      <c r="A379" t="s">
        <v>152</v>
      </c>
      <c r="B379" s="1" t="s">
        <v>240</v>
      </c>
      <c r="C379" t="s">
        <v>261</v>
      </c>
      <c r="D379">
        <v>1032711</v>
      </c>
      <c r="E379">
        <v>62911613</v>
      </c>
      <c r="F379" t="s">
        <v>269</v>
      </c>
      <c r="G379" t="s">
        <v>3</v>
      </c>
      <c r="H379" t="s">
        <v>6</v>
      </c>
      <c r="I379" s="2">
        <v>1.6134599999999898E-2</v>
      </c>
      <c r="J379" s="2">
        <v>0.112335044849999</v>
      </c>
      <c r="K379" s="2">
        <v>0.112335002499999</v>
      </c>
      <c r="L379" s="2">
        <f t="shared" si="5"/>
        <v>-4.2349999992974396E-8</v>
      </c>
    </row>
    <row r="380" spans="1:12" hidden="1" x14ac:dyDescent="0.25">
      <c r="A380" t="s">
        <v>152</v>
      </c>
      <c r="B380" s="1" t="s">
        <v>240</v>
      </c>
      <c r="C380" t="s">
        <v>261</v>
      </c>
      <c r="D380">
        <v>1032711</v>
      </c>
      <c r="E380">
        <v>62911713</v>
      </c>
      <c r="F380" t="s">
        <v>270</v>
      </c>
      <c r="G380" t="s">
        <v>3</v>
      </c>
      <c r="H380" t="s">
        <v>4</v>
      </c>
      <c r="I380" s="2">
        <v>1.0690299999999999</v>
      </c>
      <c r="J380" s="2">
        <v>2.2106313475000001</v>
      </c>
      <c r="K380" s="2">
        <v>2.2106309441000001</v>
      </c>
      <c r="L380" s="2">
        <f t="shared" si="5"/>
        <v>-4.0340000007077492E-7</v>
      </c>
    </row>
    <row r="381" spans="1:12" hidden="1" x14ac:dyDescent="0.25">
      <c r="A381" t="s">
        <v>152</v>
      </c>
      <c r="B381" s="1" t="s">
        <v>240</v>
      </c>
      <c r="C381" t="s">
        <v>261</v>
      </c>
      <c r="D381">
        <v>1032711</v>
      </c>
      <c r="E381">
        <v>62911713</v>
      </c>
      <c r="F381" t="s">
        <v>270</v>
      </c>
      <c r="G381" t="s">
        <v>3</v>
      </c>
      <c r="H381" t="s">
        <v>6</v>
      </c>
      <c r="I381" s="2">
        <v>1.7477400000000001E-2</v>
      </c>
      <c r="J381" s="2">
        <v>0.1056664963</v>
      </c>
      <c r="K381" s="2">
        <v>0.10566650321</v>
      </c>
      <c r="L381" s="2">
        <f t="shared" si="5"/>
        <v>6.9100000027466635E-9</v>
      </c>
    </row>
    <row r="382" spans="1:12" hidden="1" x14ac:dyDescent="0.25">
      <c r="A382" t="s">
        <v>152</v>
      </c>
      <c r="B382" s="1" t="s">
        <v>240</v>
      </c>
      <c r="C382" t="s">
        <v>261</v>
      </c>
      <c r="D382">
        <v>1032711</v>
      </c>
      <c r="E382">
        <v>62911813</v>
      </c>
      <c r="F382" t="s">
        <v>271</v>
      </c>
      <c r="G382" t="s">
        <v>3</v>
      </c>
      <c r="H382" t="s">
        <v>4</v>
      </c>
      <c r="I382" s="2">
        <v>1.2564200000000001</v>
      </c>
      <c r="J382" s="2">
        <v>2.4244228515000001</v>
      </c>
      <c r="K382" s="2">
        <v>2.4244245390999901</v>
      </c>
      <c r="L382" s="2">
        <f t="shared" si="5"/>
        <v>1.6875999899745864E-6</v>
      </c>
    </row>
    <row r="383" spans="1:12" hidden="1" x14ac:dyDescent="0.25">
      <c r="A383" t="s">
        <v>152</v>
      </c>
      <c r="B383" s="1" t="s">
        <v>240</v>
      </c>
      <c r="C383" t="s">
        <v>261</v>
      </c>
      <c r="D383">
        <v>1032711</v>
      </c>
      <c r="E383">
        <v>62911813</v>
      </c>
      <c r="F383" t="s">
        <v>271</v>
      </c>
      <c r="G383" t="s">
        <v>3</v>
      </c>
      <c r="H383" t="s">
        <v>6</v>
      </c>
      <c r="I383" s="2">
        <v>2.0541E-2</v>
      </c>
      <c r="J383" s="2">
        <v>9.0901657099999894E-2</v>
      </c>
      <c r="K383" s="2">
        <v>9.0901502011000099E-2</v>
      </c>
      <c r="L383" s="2">
        <f t="shared" si="5"/>
        <v>-1.5508899979532753E-7</v>
      </c>
    </row>
    <row r="384" spans="1:12" hidden="1" x14ac:dyDescent="0.25">
      <c r="A384" t="s">
        <v>152</v>
      </c>
      <c r="B384" s="1" t="s">
        <v>272</v>
      </c>
      <c r="C384" t="s">
        <v>273</v>
      </c>
      <c r="D384">
        <v>1032911</v>
      </c>
      <c r="E384">
        <v>103916313</v>
      </c>
      <c r="F384" t="s">
        <v>274</v>
      </c>
      <c r="G384" t="s">
        <v>86</v>
      </c>
      <c r="H384" t="s">
        <v>4</v>
      </c>
      <c r="I384" s="2">
        <v>0.77479999999999905</v>
      </c>
      <c r="K384" s="2">
        <v>0.77646580799999998</v>
      </c>
      <c r="L384" s="2">
        <f t="shared" si="5"/>
        <v>1.6658080000009345E-3</v>
      </c>
    </row>
    <row r="385" spans="1:12" hidden="1" x14ac:dyDescent="0.25">
      <c r="A385" t="s">
        <v>152</v>
      </c>
      <c r="B385" s="1" t="s">
        <v>272</v>
      </c>
      <c r="C385" t="s">
        <v>273</v>
      </c>
      <c r="D385">
        <v>1032911</v>
      </c>
      <c r="E385">
        <v>103916313</v>
      </c>
      <c r="F385" t="s">
        <v>274</v>
      </c>
      <c r="G385" t="s">
        <v>86</v>
      </c>
      <c r="H385" t="s">
        <v>6</v>
      </c>
      <c r="I385" s="2">
        <v>1.5800000000000002E-2</v>
      </c>
      <c r="K385" s="2">
        <v>1.58339696189999E-2</v>
      </c>
      <c r="L385" s="2">
        <f t="shared" si="5"/>
        <v>3.3969618999898227E-5</v>
      </c>
    </row>
    <row r="386" spans="1:12" hidden="1" x14ac:dyDescent="0.25">
      <c r="A386" t="s">
        <v>152</v>
      </c>
      <c r="B386" s="1" t="s">
        <v>272</v>
      </c>
      <c r="C386" t="s">
        <v>273</v>
      </c>
      <c r="D386">
        <v>1032911</v>
      </c>
      <c r="E386">
        <v>103916413</v>
      </c>
      <c r="F386" t="s">
        <v>275</v>
      </c>
      <c r="G386" t="s">
        <v>86</v>
      </c>
      <c r="H386" t="s">
        <v>4</v>
      </c>
      <c r="I386" s="2">
        <v>0.1507</v>
      </c>
      <c r="K386" s="2">
        <v>0.15108885849999901</v>
      </c>
      <c r="L386" s="2">
        <f t="shared" si="5"/>
        <v>3.8885849999900635E-4</v>
      </c>
    </row>
    <row r="387" spans="1:12" hidden="1" x14ac:dyDescent="0.25">
      <c r="A387" t="s">
        <v>152</v>
      </c>
      <c r="B387" s="1" t="s">
        <v>272</v>
      </c>
      <c r="C387" t="s">
        <v>273</v>
      </c>
      <c r="D387">
        <v>1032911</v>
      </c>
      <c r="E387">
        <v>103916413</v>
      </c>
      <c r="F387" t="s">
        <v>275</v>
      </c>
      <c r="G387" t="s">
        <v>86</v>
      </c>
      <c r="H387" t="s">
        <v>6</v>
      </c>
      <c r="I387" s="2">
        <v>3.5999999999999999E-3</v>
      </c>
      <c r="K387" s="2">
        <v>3.6092891309999898E-3</v>
      </c>
      <c r="L387" s="2">
        <f t="shared" ref="L387:L450" si="6">IF(ISBLANK(J387),K387-I387,K387-J387)</f>
        <v>9.2891309999899342E-6</v>
      </c>
    </row>
    <row r="388" spans="1:12" hidden="1" x14ac:dyDescent="0.25">
      <c r="A388" t="s">
        <v>152</v>
      </c>
      <c r="B388" s="1" t="s">
        <v>272</v>
      </c>
      <c r="C388" t="s">
        <v>273</v>
      </c>
      <c r="D388">
        <v>1032911</v>
      </c>
      <c r="E388">
        <v>48098513</v>
      </c>
      <c r="F388" t="s">
        <v>276</v>
      </c>
      <c r="G388" t="s">
        <v>86</v>
      </c>
      <c r="H388" t="s">
        <v>4</v>
      </c>
      <c r="I388" s="2">
        <v>0.30809999999999998</v>
      </c>
      <c r="K388" s="2">
        <v>0.30889501004999997</v>
      </c>
      <c r="L388" s="2">
        <f t="shared" si="6"/>
        <v>7.9501004999998903E-4</v>
      </c>
    </row>
    <row r="389" spans="1:12" hidden="1" x14ac:dyDescent="0.25">
      <c r="A389" t="s">
        <v>152</v>
      </c>
      <c r="B389" s="1" t="s">
        <v>272</v>
      </c>
      <c r="C389" t="s">
        <v>273</v>
      </c>
      <c r="D389">
        <v>1032911</v>
      </c>
      <c r="E389">
        <v>48098513</v>
      </c>
      <c r="F389" t="s">
        <v>276</v>
      </c>
      <c r="G389" t="s">
        <v>86</v>
      </c>
      <c r="H389" t="s">
        <v>6</v>
      </c>
      <c r="I389" s="2">
        <v>6.7999999999999996E-3</v>
      </c>
      <c r="K389" s="2">
        <v>6.8175463559999898E-3</v>
      </c>
      <c r="L389" s="2">
        <f t="shared" si="6"/>
        <v>1.7546355999990132E-5</v>
      </c>
    </row>
    <row r="390" spans="1:12" hidden="1" x14ac:dyDescent="0.25">
      <c r="A390" t="s">
        <v>152</v>
      </c>
      <c r="B390" s="1" t="s">
        <v>272</v>
      </c>
      <c r="C390" t="s">
        <v>273</v>
      </c>
      <c r="D390">
        <v>1032911</v>
      </c>
      <c r="E390">
        <v>48098613</v>
      </c>
      <c r="F390" t="s">
        <v>277</v>
      </c>
      <c r="G390" t="s">
        <v>86</v>
      </c>
      <c r="H390" t="s">
        <v>4</v>
      </c>
      <c r="I390" s="2">
        <v>0.363399999999999</v>
      </c>
      <c r="K390" s="2">
        <v>0.36433769360000001</v>
      </c>
      <c r="L390" s="2">
        <f t="shared" si="6"/>
        <v>9.3769360000101054E-4</v>
      </c>
    </row>
    <row r="391" spans="1:12" hidden="1" x14ac:dyDescent="0.25">
      <c r="A391" t="s">
        <v>152</v>
      </c>
      <c r="B391" s="1" t="s">
        <v>272</v>
      </c>
      <c r="C391" t="s">
        <v>273</v>
      </c>
      <c r="D391">
        <v>1032911</v>
      </c>
      <c r="E391">
        <v>48098613</v>
      </c>
      <c r="F391" t="s">
        <v>277</v>
      </c>
      <c r="G391" t="s">
        <v>86</v>
      </c>
      <c r="H391" t="s">
        <v>6</v>
      </c>
      <c r="I391" s="2">
        <v>6.8999999999999999E-3</v>
      </c>
      <c r="K391" s="2">
        <v>6.9178042139999996E-3</v>
      </c>
      <c r="L391" s="2">
        <f t="shared" si="6"/>
        <v>1.7804213999999749E-5</v>
      </c>
    </row>
    <row r="392" spans="1:12" hidden="1" x14ac:dyDescent="0.25">
      <c r="A392" t="s">
        <v>152</v>
      </c>
      <c r="B392" s="1" t="s">
        <v>278</v>
      </c>
      <c r="C392" t="s">
        <v>279</v>
      </c>
      <c r="D392">
        <v>1013411</v>
      </c>
      <c r="E392">
        <v>88710513</v>
      </c>
      <c r="F392" t="s">
        <v>280</v>
      </c>
      <c r="G392" t="s">
        <v>3</v>
      </c>
      <c r="H392" t="s">
        <v>4</v>
      </c>
      <c r="I392" s="2">
        <v>153</v>
      </c>
      <c r="J392" s="2">
        <v>153.1061875</v>
      </c>
      <c r="K392" s="2">
        <v>153.10597999999899</v>
      </c>
      <c r="L392" s="2">
        <f t="shared" si="6"/>
        <v>-2.0750000101088517E-4</v>
      </c>
    </row>
    <row r="393" spans="1:12" hidden="1" x14ac:dyDescent="0.25">
      <c r="A393" t="s">
        <v>152</v>
      </c>
      <c r="B393" s="1" t="s">
        <v>278</v>
      </c>
      <c r="C393" t="s">
        <v>279</v>
      </c>
      <c r="D393">
        <v>1013411</v>
      </c>
      <c r="E393">
        <v>88710513</v>
      </c>
      <c r="F393" t="s">
        <v>280</v>
      </c>
      <c r="G393" t="s">
        <v>3</v>
      </c>
      <c r="H393" t="s">
        <v>6</v>
      </c>
      <c r="I393" s="2">
        <v>0.753</v>
      </c>
      <c r="J393" s="2">
        <v>0.75352947999999997</v>
      </c>
      <c r="K393" s="2">
        <v>0.75352700499999903</v>
      </c>
      <c r="L393" s="2">
        <f t="shared" si="6"/>
        <v>-2.4750000009454709E-6</v>
      </c>
    </row>
    <row r="394" spans="1:12" hidden="1" x14ac:dyDescent="0.25">
      <c r="A394" t="s">
        <v>152</v>
      </c>
      <c r="B394" s="1" t="s">
        <v>278</v>
      </c>
      <c r="C394" t="s">
        <v>279</v>
      </c>
      <c r="D394">
        <v>1013411</v>
      </c>
      <c r="E394">
        <v>88710713</v>
      </c>
      <c r="F394" t="s">
        <v>281</v>
      </c>
      <c r="G394" t="s">
        <v>86</v>
      </c>
      <c r="H394" t="s">
        <v>4</v>
      </c>
      <c r="I394" s="2">
        <v>2.3409599999999999</v>
      </c>
      <c r="K394" s="2">
        <v>2.3413409789270001</v>
      </c>
      <c r="L394" s="2">
        <f t="shared" si="6"/>
        <v>3.809789270001751E-4</v>
      </c>
    </row>
    <row r="395" spans="1:12" hidden="1" x14ac:dyDescent="0.25">
      <c r="A395" t="s">
        <v>152</v>
      </c>
      <c r="B395" s="1" t="s">
        <v>278</v>
      </c>
      <c r="C395" t="s">
        <v>279</v>
      </c>
      <c r="D395">
        <v>1013411</v>
      </c>
      <c r="E395">
        <v>88710713</v>
      </c>
      <c r="F395" t="s">
        <v>281</v>
      </c>
      <c r="G395" t="s">
        <v>86</v>
      </c>
      <c r="H395" t="s">
        <v>6</v>
      </c>
      <c r="I395" s="2">
        <v>4.3892999999999996E-3</v>
      </c>
      <c r="K395" s="2">
        <v>4.3900143074999901E-3</v>
      </c>
      <c r="L395" s="2">
        <f t="shared" si="6"/>
        <v>7.1430749999049775E-7</v>
      </c>
    </row>
    <row r="396" spans="1:12" hidden="1" x14ac:dyDescent="0.25">
      <c r="A396" t="s">
        <v>152</v>
      </c>
      <c r="B396" s="1" t="s">
        <v>278</v>
      </c>
      <c r="C396" t="s">
        <v>279</v>
      </c>
      <c r="D396">
        <v>1013411</v>
      </c>
      <c r="E396">
        <v>88710913</v>
      </c>
      <c r="F396" t="s">
        <v>282</v>
      </c>
      <c r="G396" t="s">
        <v>86</v>
      </c>
      <c r="H396" t="s">
        <v>4</v>
      </c>
      <c r="I396" s="2">
        <v>1.9349799999999999</v>
      </c>
      <c r="K396" s="2">
        <v>1.935294918009</v>
      </c>
      <c r="L396" s="2">
        <f t="shared" si="6"/>
        <v>3.1491800900007583E-4</v>
      </c>
    </row>
    <row r="397" spans="1:12" hidden="1" x14ac:dyDescent="0.25">
      <c r="A397" t="s">
        <v>152</v>
      </c>
      <c r="B397" s="1" t="s">
        <v>278</v>
      </c>
      <c r="C397" t="s">
        <v>279</v>
      </c>
      <c r="D397">
        <v>1013411</v>
      </c>
      <c r="E397">
        <v>88710913</v>
      </c>
      <c r="F397" t="s">
        <v>282</v>
      </c>
      <c r="G397" t="s">
        <v>86</v>
      </c>
      <c r="H397" t="s">
        <v>6</v>
      </c>
      <c r="I397" s="2">
        <v>3.62809E-3</v>
      </c>
      <c r="K397" s="2">
        <v>3.6286804906639999E-3</v>
      </c>
      <c r="L397" s="2">
        <f t="shared" si="6"/>
        <v>5.9049066399984723E-7</v>
      </c>
    </row>
    <row r="398" spans="1:12" hidden="1" x14ac:dyDescent="0.25">
      <c r="A398" t="s">
        <v>152</v>
      </c>
      <c r="B398" s="1" t="s">
        <v>278</v>
      </c>
      <c r="C398" t="s">
        <v>279</v>
      </c>
      <c r="D398">
        <v>1013411</v>
      </c>
      <c r="E398">
        <v>88711113</v>
      </c>
      <c r="F398" t="s">
        <v>283</v>
      </c>
      <c r="G398" t="s">
        <v>86</v>
      </c>
      <c r="H398" t="s">
        <v>4</v>
      </c>
      <c r="I398" s="2">
        <v>31.276399999999999</v>
      </c>
      <c r="K398" s="2">
        <v>31.28148960055</v>
      </c>
      <c r="L398" s="2">
        <f t="shared" si="6"/>
        <v>5.0896005500007391E-3</v>
      </c>
    </row>
    <row r="399" spans="1:12" hidden="1" x14ac:dyDescent="0.25">
      <c r="A399" t="s">
        <v>152</v>
      </c>
      <c r="B399" s="1" t="s">
        <v>278</v>
      </c>
      <c r="C399" t="s">
        <v>279</v>
      </c>
      <c r="D399">
        <v>1013411</v>
      </c>
      <c r="E399">
        <v>88711113</v>
      </c>
      <c r="F399" t="s">
        <v>283</v>
      </c>
      <c r="G399" t="s">
        <v>86</v>
      </c>
      <c r="H399" t="s">
        <v>6</v>
      </c>
      <c r="I399" s="2">
        <v>5.8643199999999999E-2</v>
      </c>
      <c r="K399" s="2">
        <v>5.8652743662749897E-2</v>
      </c>
      <c r="L399" s="2">
        <f t="shared" si="6"/>
        <v>9.5436627498973747E-6</v>
      </c>
    </row>
    <row r="400" spans="1:12" hidden="1" x14ac:dyDescent="0.25">
      <c r="A400" t="s">
        <v>152</v>
      </c>
      <c r="B400" s="1" t="s">
        <v>278</v>
      </c>
      <c r="C400" t="s">
        <v>279</v>
      </c>
      <c r="D400">
        <v>1013411</v>
      </c>
      <c r="E400">
        <v>88711313</v>
      </c>
      <c r="F400" t="s">
        <v>284</v>
      </c>
      <c r="G400" t="s">
        <v>86</v>
      </c>
      <c r="H400" t="s">
        <v>4</v>
      </c>
      <c r="I400" s="2">
        <v>1.86609</v>
      </c>
      <c r="K400" s="2">
        <v>1.86639375665799</v>
      </c>
      <c r="L400" s="2">
        <f t="shared" si="6"/>
        <v>3.0375665798998419E-4</v>
      </c>
    </row>
    <row r="401" spans="1:12" hidden="1" x14ac:dyDescent="0.25">
      <c r="A401" t="s">
        <v>152</v>
      </c>
      <c r="B401" s="1" t="s">
        <v>278</v>
      </c>
      <c r="C401" t="s">
        <v>279</v>
      </c>
      <c r="D401">
        <v>1013411</v>
      </c>
      <c r="E401">
        <v>88711313</v>
      </c>
      <c r="F401" t="s">
        <v>284</v>
      </c>
      <c r="G401" t="s">
        <v>86</v>
      </c>
      <c r="H401" t="s">
        <v>6</v>
      </c>
      <c r="I401" s="2">
        <v>4.9903200000000002E-2</v>
      </c>
      <c r="K401" s="2">
        <v>4.9911319774700001E-2</v>
      </c>
      <c r="L401" s="2">
        <f t="shared" si="6"/>
        <v>8.1197746999994713E-6</v>
      </c>
    </row>
    <row r="402" spans="1:12" hidden="1" x14ac:dyDescent="0.25">
      <c r="A402" t="s">
        <v>152</v>
      </c>
      <c r="B402" s="1" t="s">
        <v>278</v>
      </c>
      <c r="C402" t="s">
        <v>279</v>
      </c>
      <c r="D402">
        <v>1013411</v>
      </c>
      <c r="E402">
        <v>88711413</v>
      </c>
      <c r="F402" t="s">
        <v>285</v>
      </c>
      <c r="G402" t="s">
        <v>86</v>
      </c>
      <c r="H402" t="s">
        <v>4</v>
      </c>
      <c r="I402" s="2">
        <v>0.30219200000000002</v>
      </c>
      <c r="K402" s="2">
        <v>0.302241181523699</v>
      </c>
      <c r="L402" s="2">
        <f t="shared" si="6"/>
        <v>4.9181523698982321E-5</v>
      </c>
    </row>
    <row r="403" spans="1:12" hidden="1" x14ac:dyDescent="0.25">
      <c r="A403" t="s">
        <v>152</v>
      </c>
      <c r="B403" s="1" t="s">
        <v>278</v>
      </c>
      <c r="C403" t="s">
        <v>279</v>
      </c>
      <c r="D403">
        <v>1013411</v>
      </c>
      <c r="E403">
        <v>88711413</v>
      </c>
      <c r="F403" t="s">
        <v>285</v>
      </c>
      <c r="G403" t="s">
        <v>86</v>
      </c>
      <c r="H403" t="s">
        <v>6</v>
      </c>
      <c r="I403" s="2">
        <v>8.08123E-3</v>
      </c>
      <c r="K403" s="2">
        <v>8.0825455163409995E-3</v>
      </c>
      <c r="L403" s="2">
        <f t="shared" si="6"/>
        <v>1.3155163409994675E-6</v>
      </c>
    </row>
    <row r="404" spans="1:12" hidden="1" x14ac:dyDescent="0.25">
      <c r="A404" t="s">
        <v>152</v>
      </c>
      <c r="B404" s="1" t="s">
        <v>278</v>
      </c>
      <c r="C404" t="s">
        <v>279</v>
      </c>
      <c r="D404">
        <v>1013411</v>
      </c>
      <c r="E404">
        <v>88712013</v>
      </c>
      <c r="F404" t="s">
        <v>286</v>
      </c>
      <c r="G404" t="s">
        <v>3</v>
      </c>
      <c r="H404" t="s">
        <v>4</v>
      </c>
      <c r="I404" s="2">
        <v>4.8600000000000003</v>
      </c>
      <c r="J404" s="2">
        <v>5.1782055649999998</v>
      </c>
      <c r="K404" s="2">
        <v>5.1782069599999998</v>
      </c>
      <c r="L404" s="2">
        <f t="shared" si="6"/>
        <v>1.394999999959623E-6</v>
      </c>
    </row>
    <row r="405" spans="1:12" hidden="1" x14ac:dyDescent="0.25">
      <c r="A405" t="s">
        <v>152</v>
      </c>
      <c r="B405" s="1" t="s">
        <v>278</v>
      </c>
      <c r="C405" t="s">
        <v>279</v>
      </c>
      <c r="D405">
        <v>1013411</v>
      </c>
      <c r="E405">
        <v>88712013</v>
      </c>
      <c r="F405" t="s">
        <v>286</v>
      </c>
      <c r="G405" t="s">
        <v>3</v>
      </c>
      <c r="H405" t="s">
        <v>6</v>
      </c>
      <c r="I405" s="2">
        <v>0.25800000000000001</v>
      </c>
      <c r="J405" s="2">
        <v>0.26875057985</v>
      </c>
      <c r="K405" s="2">
        <v>0.26875050500999997</v>
      </c>
      <c r="L405" s="2">
        <f t="shared" si="6"/>
        <v>-7.4840000030551579E-8</v>
      </c>
    </row>
    <row r="406" spans="1:12" hidden="1" x14ac:dyDescent="0.25">
      <c r="A406" t="s">
        <v>152</v>
      </c>
      <c r="B406" s="1" t="s">
        <v>278</v>
      </c>
      <c r="C406" t="s">
        <v>279</v>
      </c>
      <c r="D406">
        <v>1013411</v>
      </c>
      <c r="E406">
        <v>88712113</v>
      </c>
      <c r="F406" t="s">
        <v>287</v>
      </c>
      <c r="G406" t="s">
        <v>3</v>
      </c>
      <c r="H406" t="s">
        <v>4</v>
      </c>
      <c r="I406" s="2">
        <v>4.5599999999999996</v>
      </c>
      <c r="J406" s="2">
        <v>4.8762280274999998</v>
      </c>
      <c r="K406" s="2">
        <v>4.87623084999999</v>
      </c>
      <c r="L406" s="2">
        <f t="shared" si="6"/>
        <v>2.8224999901738101E-6</v>
      </c>
    </row>
    <row r="407" spans="1:12" hidden="1" x14ac:dyDescent="0.25">
      <c r="A407" t="s">
        <v>152</v>
      </c>
      <c r="B407" s="1" t="s">
        <v>278</v>
      </c>
      <c r="C407" t="s">
        <v>279</v>
      </c>
      <c r="D407">
        <v>1013411</v>
      </c>
      <c r="E407">
        <v>88712113</v>
      </c>
      <c r="F407" t="s">
        <v>287</v>
      </c>
      <c r="G407" t="s">
        <v>3</v>
      </c>
      <c r="H407" t="s">
        <v>6</v>
      </c>
      <c r="I407" s="2">
        <v>0.248</v>
      </c>
      <c r="J407" s="2">
        <v>0.26284552</v>
      </c>
      <c r="K407" s="2">
        <v>0.262844765209999</v>
      </c>
      <c r="L407" s="2">
        <f t="shared" si="6"/>
        <v>-7.5479000100076021E-7</v>
      </c>
    </row>
    <row r="408" spans="1:12" hidden="1" x14ac:dyDescent="0.25">
      <c r="A408" t="s">
        <v>152</v>
      </c>
      <c r="B408" s="1" t="s">
        <v>278</v>
      </c>
      <c r="C408" t="s">
        <v>288</v>
      </c>
      <c r="D408">
        <v>1013311</v>
      </c>
      <c r="E408">
        <v>48095013</v>
      </c>
      <c r="F408" t="s">
        <v>289</v>
      </c>
      <c r="G408" t="s">
        <v>3</v>
      </c>
      <c r="H408" t="s">
        <v>4</v>
      </c>
      <c r="I408" s="2">
        <v>4.6399999999999997</v>
      </c>
      <c r="J408" s="2">
        <v>2.3065563965</v>
      </c>
      <c r="K408" s="2">
        <v>2.3065575300000001</v>
      </c>
      <c r="L408" s="2">
        <f t="shared" si="6"/>
        <v>1.1335000000833872E-6</v>
      </c>
    </row>
    <row r="409" spans="1:12" hidden="1" x14ac:dyDescent="0.25">
      <c r="A409" t="s">
        <v>152</v>
      </c>
      <c r="B409" s="1" t="s">
        <v>278</v>
      </c>
      <c r="C409" t="s">
        <v>288</v>
      </c>
      <c r="D409">
        <v>1013311</v>
      </c>
      <c r="E409">
        <v>48095013</v>
      </c>
      <c r="F409" t="s">
        <v>289</v>
      </c>
      <c r="G409" t="s">
        <v>3</v>
      </c>
      <c r="H409" t="s">
        <v>6</v>
      </c>
      <c r="I409" s="2">
        <v>3.4613699999999997E-2</v>
      </c>
      <c r="J409" s="2">
        <v>1.5820500375000001E-2</v>
      </c>
      <c r="K409" s="2">
        <v>1.58205002E-2</v>
      </c>
      <c r="L409" s="2">
        <f t="shared" si="6"/>
        <v>-1.7500000060177712E-10</v>
      </c>
    </row>
    <row r="410" spans="1:12" hidden="1" x14ac:dyDescent="0.25">
      <c r="A410" t="s">
        <v>293</v>
      </c>
      <c r="B410" s="1" t="s">
        <v>290</v>
      </c>
      <c r="C410" t="s">
        <v>291</v>
      </c>
      <c r="D410">
        <v>1091311</v>
      </c>
      <c r="E410">
        <v>95975413</v>
      </c>
      <c r="F410" t="s">
        <v>292</v>
      </c>
      <c r="G410" t="s">
        <v>86</v>
      </c>
      <c r="H410" t="s">
        <v>4</v>
      </c>
      <c r="I410" s="2">
        <v>197.13</v>
      </c>
      <c r="K410" s="2">
        <v>197.67012179999799</v>
      </c>
      <c r="L410" s="2">
        <f t="shared" si="6"/>
        <v>0.54012179999799059</v>
      </c>
    </row>
    <row r="411" spans="1:12" hidden="1" x14ac:dyDescent="0.25">
      <c r="A411" t="s">
        <v>293</v>
      </c>
      <c r="B411" s="1" t="s">
        <v>290</v>
      </c>
      <c r="C411" t="s">
        <v>291</v>
      </c>
      <c r="D411">
        <v>1091311</v>
      </c>
      <c r="E411">
        <v>95975413</v>
      </c>
      <c r="F411" t="s">
        <v>292</v>
      </c>
      <c r="G411" t="s">
        <v>86</v>
      </c>
      <c r="H411" t="s">
        <v>6</v>
      </c>
      <c r="I411" s="2">
        <v>117.49</v>
      </c>
      <c r="K411" s="2">
        <v>117.81188640000001</v>
      </c>
      <c r="L411" s="2">
        <f t="shared" si="6"/>
        <v>0.32188640000001101</v>
      </c>
    </row>
    <row r="412" spans="1:12" hidden="1" x14ac:dyDescent="0.25">
      <c r="A412" t="s">
        <v>293</v>
      </c>
      <c r="B412" s="1" t="s">
        <v>294</v>
      </c>
      <c r="C412" t="s">
        <v>295</v>
      </c>
      <c r="D412">
        <v>1015511</v>
      </c>
      <c r="E412">
        <v>48088413</v>
      </c>
      <c r="F412" t="s">
        <v>296</v>
      </c>
      <c r="G412" t="s">
        <v>3</v>
      </c>
      <c r="H412" t="s">
        <v>4</v>
      </c>
      <c r="I412" s="2">
        <v>3055.8209900000002</v>
      </c>
      <c r="J412" s="2">
        <v>3055.8215</v>
      </c>
      <c r="K412" s="2">
        <v>3055.8240614042002</v>
      </c>
      <c r="L412" s="2">
        <f t="shared" si="6"/>
        <v>2.5614042001507187E-3</v>
      </c>
    </row>
    <row r="413" spans="1:12" hidden="1" x14ac:dyDescent="0.25">
      <c r="A413" t="s">
        <v>293</v>
      </c>
      <c r="B413" s="1" t="s">
        <v>294</v>
      </c>
      <c r="C413" t="s">
        <v>295</v>
      </c>
      <c r="D413">
        <v>1015511</v>
      </c>
      <c r="E413">
        <v>48088413</v>
      </c>
      <c r="F413" t="s">
        <v>296</v>
      </c>
      <c r="G413" t="s">
        <v>3</v>
      </c>
      <c r="H413" t="s">
        <v>6</v>
      </c>
      <c r="I413" s="2">
        <v>1636.9875999999999</v>
      </c>
      <c r="J413" s="2">
        <v>1633.940875</v>
      </c>
      <c r="K413" s="2">
        <v>1633.9423973410301</v>
      </c>
      <c r="L413" s="2">
        <f t="shared" si="6"/>
        <v>1.5223410300677642E-3</v>
      </c>
    </row>
    <row r="414" spans="1:12" hidden="1" x14ac:dyDescent="0.25">
      <c r="A414" t="s">
        <v>293</v>
      </c>
      <c r="B414" s="1" t="s">
        <v>297</v>
      </c>
      <c r="C414" t="s">
        <v>298</v>
      </c>
      <c r="D414">
        <v>7737111</v>
      </c>
      <c r="E414">
        <v>2882413</v>
      </c>
      <c r="F414" t="s">
        <v>299</v>
      </c>
      <c r="G414" t="s">
        <v>86</v>
      </c>
      <c r="H414" t="s">
        <v>4</v>
      </c>
      <c r="I414" s="2">
        <v>128.6</v>
      </c>
      <c r="K414" s="2">
        <v>128.95230419999999</v>
      </c>
      <c r="L414" s="2">
        <f t="shared" si="6"/>
        <v>0.35230419999999185</v>
      </c>
    </row>
    <row r="415" spans="1:12" hidden="1" x14ac:dyDescent="0.25">
      <c r="A415" t="s">
        <v>293</v>
      </c>
      <c r="B415" s="1" t="s">
        <v>297</v>
      </c>
      <c r="C415" t="s">
        <v>298</v>
      </c>
      <c r="D415">
        <v>7737111</v>
      </c>
      <c r="E415">
        <v>2882413</v>
      </c>
      <c r="F415" t="s">
        <v>299</v>
      </c>
      <c r="G415" t="s">
        <v>86</v>
      </c>
      <c r="H415" t="s">
        <v>6</v>
      </c>
      <c r="I415" s="2">
        <v>15.41</v>
      </c>
      <c r="K415" s="2">
        <v>15.452219879999999</v>
      </c>
      <c r="L415" s="2">
        <f t="shared" si="6"/>
        <v>4.2219879999999321E-2</v>
      </c>
    </row>
    <row r="416" spans="1:12" hidden="1" x14ac:dyDescent="0.25">
      <c r="A416" t="s">
        <v>293</v>
      </c>
      <c r="B416" s="1" t="s">
        <v>300</v>
      </c>
      <c r="C416" t="s">
        <v>301</v>
      </c>
      <c r="D416">
        <v>976311</v>
      </c>
      <c r="E416">
        <v>112830813</v>
      </c>
      <c r="F416" t="s">
        <v>302</v>
      </c>
      <c r="G416" t="s">
        <v>3</v>
      </c>
      <c r="H416" t="s">
        <v>4</v>
      </c>
      <c r="I416" s="2">
        <v>13.551</v>
      </c>
      <c r="J416" s="2">
        <v>13.551038085</v>
      </c>
      <c r="K416" s="2">
        <v>13.5510006412</v>
      </c>
      <c r="L416" s="2">
        <f t="shared" si="6"/>
        <v>-3.7443800000147576E-5</v>
      </c>
    </row>
    <row r="417" spans="1:12" hidden="1" x14ac:dyDescent="0.25">
      <c r="A417" t="s">
        <v>293</v>
      </c>
      <c r="B417" s="1" t="s">
        <v>300</v>
      </c>
      <c r="C417" t="s">
        <v>301</v>
      </c>
      <c r="D417">
        <v>976311</v>
      </c>
      <c r="E417">
        <v>112830813</v>
      </c>
      <c r="F417" t="s">
        <v>302</v>
      </c>
      <c r="G417" t="s">
        <v>3</v>
      </c>
      <c r="H417" t="s">
        <v>6</v>
      </c>
      <c r="I417" s="2">
        <v>7.2999999999999898E-2</v>
      </c>
      <c r="J417" s="2">
        <v>7.3200149549999996E-2</v>
      </c>
      <c r="K417" s="2">
        <v>7.3200003499999999E-2</v>
      </c>
      <c r="L417" s="2">
        <f t="shared" si="6"/>
        <v>-1.46049999996678E-7</v>
      </c>
    </row>
    <row r="418" spans="1:12" hidden="1" x14ac:dyDescent="0.25">
      <c r="A418" t="s">
        <v>293</v>
      </c>
      <c r="B418" s="1" t="s">
        <v>300</v>
      </c>
      <c r="C418" t="s">
        <v>301</v>
      </c>
      <c r="D418">
        <v>976311</v>
      </c>
      <c r="E418">
        <v>112830913</v>
      </c>
      <c r="F418" t="s">
        <v>303</v>
      </c>
      <c r="G418" t="s">
        <v>86</v>
      </c>
      <c r="H418" t="s">
        <v>4</v>
      </c>
      <c r="I418" s="2">
        <v>0.88571407119999901</v>
      </c>
      <c r="K418" s="2">
        <v>0.88706576868082399</v>
      </c>
      <c r="L418" s="2">
        <f t="shared" si="6"/>
        <v>1.351697480824976E-3</v>
      </c>
    </row>
    <row r="419" spans="1:12" hidden="1" x14ac:dyDescent="0.25">
      <c r="A419" t="s">
        <v>293</v>
      </c>
      <c r="B419" s="1" t="s">
        <v>300</v>
      </c>
      <c r="C419" t="s">
        <v>301</v>
      </c>
      <c r="D419">
        <v>976311</v>
      </c>
      <c r="E419">
        <v>112830913</v>
      </c>
      <c r="F419" t="s">
        <v>303</v>
      </c>
      <c r="G419" t="s">
        <v>86</v>
      </c>
      <c r="H419" t="s">
        <v>6</v>
      </c>
      <c r="I419" s="2">
        <v>5.3079000000000001E-2</v>
      </c>
      <c r="K419" s="2">
        <v>5.3160008350965897E-2</v>
      </c>
      <c r="L419" s="2">
        <f t="shared" si="6"/>
        <v>8.1008350965895703E-5</v>
      </c>
    </row>
    <row r="420" spans="1:12" hidden="1" x14ac:dyDescent="0.25">
      <c r="A420" t="s">
        <v>293</v>
      </c>
      <c r="B420" s="1" t="s">
        <v>300</v>
      </c>
      <c r="C420" t="s">
        <v>301</v>
      </c>
      <c r="D420">
        <v>976311</v>
      </c>
      <c r="E420">
        <v>112831013</v>
      </c>
      <c r="F420" t="s">
        <v>304</v>
      </c>
      <c r="G420" t="s">
        <v>3</v>
      </c>
      <c r="H420" t="s">
        <v>4</v>
      </c>
      <c r="I420" s="2">
        <v>2.8639999999999999</v>
      </c>
      <c r="J420" s="2">
        <v>2.8638005369999999</v>
      </c>
      <c r="K420" s="2">
        <v>2.8638001023999999</v>
      </c>
      <c r="L420" s="2">
        <f t="shared" si="6"/>
        <v>-4.3459999998773924E-7</v>
      </c>
    </row>
    <row r="421" spans="1:12" hidden="1" x14ac:dyDescent="0.25">
      <c r="A421" t="s">
        <v>293</v>
      </c>
      <c r="B421" s="1" t="s">
        <v>300</v>
      </c>
      <c r="C421" t="s">
        <v>301</v>
      </c>
      <c r="D421">
        <v>976311</v>
      </c>
      <c r="E421">
        <v>112831013</v>
      </c>
      <c r="F421" t="s">
        <v>304</v>
      </c>
      <c r="G421" t="s">
        <v>3</v>
      </c>
      <c r="H421" t="s">
        <v>6</v>
      </c>
      <c r="I421" s="2">
        <v>1.7000000000000001E-2</v>
      </c>
      <c r="J421" s="2">
        <v>1.704999733E-2</v>
      </c>
      <c r="K421" s="2">
        <v>1.7049999399999901E-2</v>
      </c>
      <c r="L421" s="2">
        <f t="shared" si="6"/>
        <v>2.0699999006557057E-9</v>
      </c>
    </row>
    <row r="422" spans="1:12" hidden="1" x14ac:dyDescent="0.25">
      <c r="A422" t="s">
        <v>293</v>
      </c>
      <c r="B422" s="1" t="s">
        <v>300</v>
      </c>
      <c r="C422" t="s">
        <v>301</v>
      </c>
      <c r="D422">
        <v>976311</v>
      </c>
      <c r="E422">
        <v>112831113</v>
      </c>
      <c r="F422" t="s">
        <v>305</v>
      </c>
      <c r="G422" t="s">
        <v>86</v>
      </c>
      <c r="H422" t="s">
        <v>4</v>
      </c>
      <c r="I422" s="2">
        <v>1.73508</v>
      </c>
      <c r="K422" s="2">
        <v>1.7354767364100001</v>
      </c>
      <c r="L422" s="2">
        <f t="shared" si="6"/>
        <v>3.9673641000015358E-4</v>
      </c>
    </row>
    <row r="423" spans="1:12" hidden="1" x14ac:dyDescent="0.25">
      <c r="A423" t="s">
        <v>293</v>
      </c>
      <c r="B423" s="1" t="s">
        <v>300</v>
      </c>
      <c r="C423" t="s">
        <v>301</v>
      </c>
      <c r="D423">
        <v>976311</v>
      </c>
      <c r="E423">
        <v>112831113</v>
      </c>
      <c r="F423" t="s">
        <v>305</v>
      </c>
      <c r="G423" t="s">
        <v>86</v>
      </c>
      <c r="H423" t="s">
        <v>6</v>
      </c>
      <c r="I423" s="2">
        <v>3.85572E-2</v>
      </c>
      <c r="K423" s="2">
        <v>3.8566017572999899E-2</v>
      </c>
      <c r="L423" s="2">
        <f t="shared" si="6"/>
        <v>8.8175729998987706E-6</v>
      </c>
    </row>
    <row r="424" spans="1:12" hidden="1" x14ac:dyDescent="0.25">
      <c r="A424" t="s">
        <v>293</v>
      </c>
      <c r="B424" s="1" t="s">
        <v>300</v>
      </c>
      <c r="C424" t="s">
        <v>301</v>
      </c>
      <c r="D424">
        <v>976311</v>
      </c>
      <c r="E424">
        <v>112831313</v>
      </c>
      <c r="F424" t="s">
        <v>306</v>
      </c>
      <c r="G424" t="s">
        <v>3</v>
      </c>
      <c r="H424" t="s">
        <v>4</v>
      </c>
      <c r="I424" s="2">
        <v>18.18</v>
      </c>
      <c r="J424" s="2">
        <v>18.179886719999999</v>
      </c>
      <c r="K424" s="2">
        <v>18.179900011999901</v>
      </c>
      <c r="L424" s="2">
        <f t="shared" si="6"/>
        <v>1.3291999902520502E-5</v>
      </c>
    </row>
    <row r="425" spans="1:12" hidden="1" x14ac:dyDescent="0.25">
      <c r="A425" t="s">
        <v>293</v>
      </c>
      <c r="B425" s="1" t="s">
        <v>300</v>
      </c>
      <c r="C425" t="s">
        <v>301</v>
      </c>
      <c r="D425">
        <v>976311</v>
      </c>
      <c r="E425">
        <v>112831313</v>
      </c>
      <c r="F425" t="s">
        <v>306</v>
      </c>
      <c r="G425" t="s">
        <v>3</v>
      </c>
      <c r="H425" t="s">
        <v>6</v>
      </c>
      <c r="I425" s="2">
        <v>9.6000000000000002E-2</v>
      </c>
      <c r="J425" s="2">
        <v>9.6300354000000005E-2</v>
      </c>
      <c r="K425" s="2">
        <v>9.6300004699999997E-2</v>
      </c>
      <c r="L425" s="2">
        <f t="shared" si="6"/>
        <v>-3.4930000000765737E-7</v>
      </c>
    </row>
    <row r="426" spans="1:12" hidden="1" x14ac:dyDescent="0.25">
      <c r="A426" t="s">
        <v>293</v>
      </c>
      <c r="B426" s="1" t="s">
        <v>307</v>
      </c>
      <c r="C426" t="s">
        <v>308</v>
      </c>
      <c r="D426">
        <v>1117411</v>
      </c>
      <c r="E426">
        <v>46792013</v>
      </c>
      <c r="F426" t="s">
        <v>309</v>
      </c>
      <c r="G426" t="s">
        <v>3</v>
      </c>
      <c r="H426" t="s">
        <v>4</v>
      </c>
      <c r="I426" s="2">
        <v>99.316000000000003</v>
      </c>
      <c r="J426" s="2">
        <v>99.315484400000003</v>
      </c>
      <c r="K426" s="2">
        <v>99.315533620099998</v>
      </c>
      <c r="L426" s="2">
        <f t="shared" si="6"/>
        <v>4.9220099995750388E-5</v>
      </c>
    </row>
    <row r="427" spans="1:12" hidden="1" x14ac:dyDescent="0.25">
      <c r="A427" t="s">
        <v>293</v>
      </c>
      <c r="B427" s="1" t="s">
        <v>307</v>
      </c>
      <c r="C427" t="s">
        <v>308</v>
      </c>
      <c r="D427">
        <v>1117411</v>
      </c>
      <c r="E427">
        <v>46792013</v>
      </c>
      <c r="F427" t="s">
        <v>309</v>
      </c>
      <c r="G427" t="s">
        <v>3</v>
      </c>
      <c r="H427" t="s">
        <v>6</v>
      </c>
      <c r="I427" s="2">
        <v>0.69099999999999995</v>
      </c>
      <c r="J427" s="2">
        <v>0.69132421899999996</v>
      </c>
      <c r="K427" s="2">
        <v>0.69132451799999906</v>
      </c>
      <c r="L427" s="2">
        <f t="shared" si="6"/>
        <v>2.9899999909321906E-7</v>
      </c>
    </row>
    <row r="428" spans="1:12" hidden="1" x14ac:dyDescent="0.25">
      <c r="A428" t="s">
        <v>293</v>
      </c>
      <c r="B428" s="1" t="s">
        <v>310</v>
      </c>
      <c r="C428" t="s">
        <v>311</v>
      </c>
      <c r="D428">
        <v>909411</v>
      </c>
      <c r="E428">
        <v>46559713</v>
      </c>
      <c r="F428" t="s">
        <v>312</v>
      </c>
      <c r="G428" t="s">
        <v>3</v>
      </c>
      <c r="H428" t="s">
        <v>4</v>
      </c>
      <c r="I428" s="2">
        <v>2.1377999999999999</v>
      </c>
      <c r="J428" s="2">
        <v>14.096046875000001</v>
      </c>
      <c r="K428" s="2">
        <v>14.0960532999999</v>
      </c>
      <c r="L428" s="2">
        <f t="shared" si="6"/>
        <v>6.4249998992238488E-6</v>
      </c>
    </row>
    <row r="429" spans="1:12" hidden="1" x14ac:dyDescent="0.25">
      <c r="A429" t="s">
        <v>293</v>
      </c>
      <c r="B429" s="1" t="s">
        <v>310</v>
      </c>
      <c r="C429" t="s">
        <v>311</v>
      </c>
      <c r="D429">
        <v>909411</v>
      </c>
      <c r="E429">
        <v>46559713</v>
      </c>
      <c r="F429" t="s">
        <v>312</v>
      </c>
      <c r="G429" t="s">
        <v>3</v>
      </c>
      <c r="H429" t="s">
        <v>6</v>
      </c>
      <c r="I429" s="2">
        <v>0.21199999999999999</v>
      </c>
      <c r="J429" s="2">
        <v>0.15225251770000001</v>
      </c>
      <c r="K429" s="2">
        <v>0.15225250521</v>
      </c>
      <c r="L429" s="2">
        <f t="shared" si="6"/>
        <v>-1.2490000006470936E-8</v>
      </c>
    </row>
    <row r="430" spans="1:12" hidden="1" x14ac:dyDescent="0.25">
      <c r="A430" t="s">
        <v>293</v>
      </c>
      <c r="B430" s="1" t="s">
        <v>310</v>
      </c>
      <c r="C430" t="s">
        <v>313</v>
      </c>
      <c r="D430">
        <v>16584111</v>
      </c>
      <c r="E430">
        <v>105991513</v>
      </c>
      <c r="F430" t="s">
        <v>314</v>
      </c>
      <c r="G430" t="s">
        <v>3</v>
      </c>
      <c r="H430" t="s">
        <v>4</v>
      </c>
      <c r="I430" s="2">
        <v>688.1</v>
      </c>
      <c r="J430" s="2">
        <v>687.99525000000006</v>
      </c>
      <c r="K430" s="2">
        <v>687.99744759999999</v>
      </c>
      <c r="L430" s="2">
        <f t="shared" si="6"/>
        <v>2.197599999931299E-3</v>
      </c>
    </row>
    <row r="431" spans="1:12" hidden="1" x14ac:dyDescent="0.25">
      <c r="A431" t="s">
        <v>293</v>
      </c>
      <c r="B431" s="1" t="s">
        <v>310</v>
      </c>
      <c r="C431" t="s">
        <v>313</v>
      </c>
      <c r="D431">
        <v>16584111</v>
      </c>
      <c r="E431">
        <v>105991513</v>
      </c>
      <c r="F431" t="s">
        <v>314</v>
      </c>
      <c r="G431" t="s">
        <v>3</v>
      </c>
      <c r="H431" t="s">
        <v>6</v>
      </c>
      <c r="I431" s="2">
        <v>949.2</v>
      </c>
      <c r="J431" s="2">
        <v>949.18537500000002</v>
      </c>
      <c r="K431" s="2">
        <v>949.18545319999896</v>
      </c>
      <c r="L431" s="2">
        <f t="shared" si="6"/>
        <v>7.8199998938544013E-5</v>
      </c>
    </row>
    <row r="432" spans="1:12" x14ac:dyDescent="0.25">
      <c r="A432" t="s">
        <v>293</v>
      </c>
      <c r="B432" s="1" t="s">
        <v>315</v>
      </c>
      <c r="C432" t="s">
        <v>316</v>
      </c>
      <c r="D432">
        <v>10504211</v>
      </c>
      <c r="E432">
        <v>52356613</v>
      </c>
      <c r="F432" t="s">
        <v>317</v>
      </c>
      <c r="G432" t="s">
        <v>3</v>
      </c>
      <c r="H432" t="s">
        <v>4</v>
      </c>
      <c r="I432" s="2">
        <v>93</v>
      </c>
      <c r="J432" s="2">
        <v>92.658402344999899</v>
      </c>
      <c r="K432" s="2">
        <v>48.590070019999899</v>
      </c>
      <c r="L432" s="2">
        <f t="shared" si="6"/>
        <v>-44.068332325</v>
      </c>
    </row>
    <row r="433" spans="1:12" x14ac:dyDescent="0.25">
      <c r="A433" t="s">
        <v>293</v>
      </c>
      <c r="B433" s="1" t="s">
        <v>315</v>
      </c>
      <c r="C433" t="s">
        <v>316</v>
      </c>
      <c r="D433">
        <v>10504211</v>
      </c>
      <c r="E433">
        <v>52356613</v>
      </c>
      <c r="F433" t="s">
        <v>317</v>
      </c>
      <c r="G433" t="s">
        <v>3</v>
      </c>
      <c r="H433" t="s">
        <v>6</v>
      </c>
      <c r="I433" s="2">
        <v>2.4</v>
      </c>
      <c r="J433" s="2">
        <v>4.4608955075000001</v>
      </c>
      <c r="K433" s="2">
        <v>2.3394005519999999</v>
      </c>
      <c r="L433" s="2">
        <f t="shared" si="6"/>
        <v>-2.1214949555000002</v>
      </c>
    </row>
    <row r="434" spans="1:12" hidden="1" x14ac:dyDescent="0.25">
      <c r="A434" t="s">
        <v>293</v>
      </c>
      <c r="B434" s="1" t="s">
        <v>315</v>
      </c>
      <c r="C434" t="s">
        <v>318</v>
      </c>
      <c r="D434">
        <v>658911</v>
      </c>
      <c r="E434">
        <v>63320413</v>
      </c>
      <c r="F434" t="s">
        <v>319</v>
      </c>
      <c r="G434" t="s">
        <v>3</v>
      </c>
      <c r="H434" t="s">
        <v>4</v>
      </c>
      <c r="I434" s="2">
        <v>528.92999999999995</v>
      </c>
      <c r="J434" s="2">
        <v>527.03106249999996</v>
      </c>
      <c r="K434" s="2">
        <v>527.030333500099</v>
      </c>
      <c r="L434" s="2">
        <f t="shared" si="6"/>
        <v>-7.2899990095720568E-4</v>
      </c>
    </row>
    <row r="435" spans="1:12" hidden="1" x14ac:dyDescent="0.25">
      <c r="A435" t="s">
        <v>293</v>
      </c>
      <c r="B435" s="1" t="s">
        <v>315</v>
      </c>
      <c r="C435" t="s">
        <v>318</v>
      </c>
      <c r="D435">
        <v>658911</v>
      </c>
      <c r="E435">
        <v>63320413</v>
      </c>
      <c r="F435" t="s">
        <v>319</v>
      </c>
      <c r="G435" t="s">
        <v>3</v>
      </c>
      <c r="H435" t="s">
        <v>6</v>
      </c>
      <c r="I435" s="2">
        <v>1.1399999999999999</v>
      </c>
      <c r="J435" s="2">
        <v>1.1436041260000001</v>
      </c>
      <c r="K435" s="2">
        <v>1.143603506</v>
      </c>
      <c r="L435" s="2">
        <f t="shared" si="6"/>
        <v>-6.2000000000672628E-7</v>
      </c>
    </row>
    <row r="436" spans="1:12" hidden="1" x14ac:dyDescent="0.25">
      <c r="A436" t="s">
        <v>293</v>
      </c>
      <c r="B436" s="1" t="s">
        <v>315</v>
      </c>
      <c r="C436" t="s">
        <v>320</v>
      </c>
      <c r="D436">
        <v>1119311</v>
      </c>
      <c r="E436">
        <v>46771013</v>
      </c>
      <c r="F436" t="s">
        <v>321</v>
      </c>
      <c r="G436" t="s">
        <v>3</v>
      </c>
      <c r="H436" t="s">
        <v>4</v>
      </c>
      <c r="I436" s="2">
        <v>41.61</v>
      </c>
      <c r="J436" s="2">
        <v>41.609609374999998</v>
      </c>
      <c r="K436" s="2">
        <v>41.609568391000003</v>
      </c>
      <c r="L436" s="2">
        <f t="shared" si="6"/>
        <v>-4.0983999994637088E-5</v>
      </c>
    </row>
    <row r="437" spans="1:12" hidden="1" x14ac:dyDescent="0.25">
      <c r="A437" t="s">
        <v>293</v>
      </c>
      <c r="B437" s="1" t="s">
        <v>315</v>
      </c>
      <c r="C437" t="s">
        <v>320</v>
      </c>
      <c r="D437">
        <v>1119311</v>
      </c>
      <c r="E437">
        <v>46771013</v>
      </c>
      <c r="F437" t="s">
        <v>321</v>
      </c>
      <c r="G437" t="s">
        <v>3</v>
      </c>
      <c r="H437" t="s">
        <v>6</v>
      </c>
      <c r="I437" s="2">
        <v>3.04</v>
      </c>
      <c r="J437" s="2">
        <v>3.0410568850000002</v>
      </c>
      <c r="K437" s="2">
        <v>3.0410505019999898</v>
      </c>
      <c r="L437" s="2">
        <f t="shared" si="6"/>
        <v>-6.3830000103237694E-6</v>
      </c>
    </row>
    <row r="438" spans="1:12" hidden="1" x14ac:dyDescent="0.25">
      <c r="A438" t="s">
        <v>293</v>
      </c>
      <c r="B438" s="1" t="s">
        <v>315</v>
      </c>
      <c r="C438" t="s">
        <v>320</v>
      </c>
      <c r="D438">
        <v>1119311</v>
      </c>
      <c r="E438">
        <v>46771113</v>
      </c>
      <c r="F438" t="s">
        <v>322</v>
      </c>
      <c r="G438" t="s">
        <v>3</v>
      </c>
      <c r="H438" t="s">
        <v>4</v>
      </c>
      <c r="I438" s="2">
        <v>47.78</v>
      </c>
      <c r="J438" s="2">
        <v>44.783253904999903</v>
      </c>
      <c r="K438" s="2">
        <v>44.78317302</v>
      </c>
      <c r="L438" s="2">
        <f t="shared" si="6"/>
        <v>-8.0884999903219068E-5</v>
      </c>
    </row>
    <row r="439" spans="1:12" hidden="1" x14ac:dyDescent="0.25">
      <c r="A439" t="s">
        <v>293</v>
      </c>
      <c r="B439" s="1" t="s">
        <v>315</v>
      </c>
      <c r="C439" t="s">
        <v>320</v>
      </c>
      <c r="D439">
        <v>1119311</v>
      </c>
      <c r="E439">
        <v>46771113</v>
      </c>
      <c r="F439" t="s">
        <v>322</v>
      </c>
      <c r="G439" t="s">
        <v>3</v>
      </c>
      <c r="H439" t="s">
        <v>6</v>
      </c>
      <c r="I439" s="2">
        <v>3.08</v>
      </c>
      <c r="J439" s="2">
        <v>3.083204834</v>
      </c>
      <c r="K439" s="2">
        <v>3.0832050049999999</v>
      </c>
      <c r="L439" s="2">
        <f t="shared" si="6"/>
        <v>1.7099999993774873E-7</v>
      </c>
    </row>
    <row r="440" spans="1:12" hidden="1" x14ac:dyDescent="0.25">
      <c r="A440" t="s">
        <v>293</v>
      </c>
      <c r="B440" s="1" t="s">
        <v>315</v>
      </c>
      <c r="C440" t="s">
        <v>320</v>
      </c>
      <c r="D440">
        <v>1119311</v>
      </c>
      <c r="E440">
        <v>46771413</v>
      </c>
      <c r="F440" t="s">
        <v>323</v>
      </c>
      <c r="G440" t="s">
        <v>86</v>
      </c>
      <c r="H440" t="s">
        <v>4</v>
      </c>
      <c r="I440" s="2">
        <v>0.37331900000000001</v>
      </c>
      <c r="K440" s="2">
        <v>0.37340436476</v>
      </c>
      <c r="L440" s="2">
        <f t="shared" si="6"/>
        <v>8.5364759999984052E-5</v>
      </c>
    </row>
    <row r="441" spans="1:12" hidden="1" x14ac:dyDescent="0.25">
      <c r="A441" t="s">
        <v>293</v>
      </c>
      <c r="B441" s="1" t="s">
        <v>315</v>
      </c>
      <c r="C441" t="s">
        <v>320</v>
      </c>
      <c r="D441">
        <v>1119311</v>
      </c>
      <c r="E441">
        <v>46771413</v>
      </c>
      <c r="F441" t="s">
        <v>323</v>
      </c>
      <c r="G441" t="s">
        <v>86</v>
      </c>
      <c r="H441" t="s">
        <v>6</v>
      </c>
      <c r="I441" s="2">
        <v>2.7999999999999998E-4</v>
      </c>
      <c r="K441" s="2">
        <v>2.80064029509999E-4</v>
      </c>
      <c r="L441" s="2">
        <f t="shared" si="6"/>
        <v>6.4029509999022783E-8</v>
      </c>
    </row>
    <row r="442" spans="1:12" hidden="1" x14ac:dyDescent="0.25">
      <c r="A442" t="s">
        <v>293</v>
      </c>
      <c r="B442" s="1" t="s">
        <v>324</v>
      </c>
      <c r="C442" t="s">
        <v>325</v>
      </c>
      <c r="D442">
        <v>1083411</v>
      </c>
      <c r="E442">
        <v>46911013</v>
      </c>
      <c r="F442" t="s">
        <v>326</v>
      </c>
      <c r="G442" t="s">
        <v>3</v>
      </c>
      <c r="H442" t="s">
        <v>4</v>
      </c>
      <c r="I442" s="2">
        <v>4910.0067200000003</v>
      </c>
      <c r="J442" s="2">
        <v>4910.0065000000004</v>
      </c>
      <c r="K442" s="2">
        <v>4910.0093398142299</v>
      </c>
      <c r="L442" s="2">
        <f t="shared" si="6"/>
        <v>2.8398142294463469E-3</v>
      </c>
    </row>
    <row r="443" spans="1:12" hidden="1" x14ac:dyDescent="0.25">
      <c r="A443" t="s">
        <v>293</v>
      </c>
      <c r="B443" s="1" t="s">
        <v>324</v>
      </c>
      <c r="C443" t="s">
        <v>325</v>
      </c>
      <c r="D443">
        <v>1083411</v>
      </c>
      <c r="E443">
        <v>46911013</v>
      </c>
      <c r="F443" t="s">
        <v>326</v>
      </c>
      <c r="G443" t="s">
        <v>3</v>
      </c>
      <c r="H443" t="s">
        <v>6</v>
      </c>
      <c r="I443" s="2">
        <v>11776.43</v>
      </c>
      <c r="J443" s="2">
        <v>11776.39</v>
      </c>
      <c r="K443" s="2">
        <v>11776.3948121086</v>
      </c>
      <c r="L443" s="2">
        <f t="shared" si="6"/>
        <v>4.812108600162901E-3</v>
      </c>
    </row>
    <row r="444" spans="1:12" hidden="1" x14ac:dyDescent="0.25">
      <c r="A444" t="s">
        <v>293</v>
      </c>
      <c r="B444" s="1" t="s">
        <v>324</v>
      </c>
      <c r="C444" t="s">
        <v>325</v>
      </c>
      <c r="D444">
        <v>1083411</v>
      </c>
      <c r="E444">
        <v>46911413</v>
      </c>
      <c r="F444" t="s">
        <v>327</v>
      </c>
      <c r="G444" t="s">
        <v>3</v>
      </c>
      <c r="H444" t="s">
        <v>4</v>
      </c>
      <c r="I444" s="2">
        <v>4953.6539700000003</v>
      </c>
      <c r="J444" s="2">
        <v>4953.6589999999997</v>
      </c>
      <c r="K444" s="2">
        <v>4953.6537625615401</v>
      </c>
      <c r="L444" s="2">
        <f t="shared" si="6"/>
        <v>-5.2374384595168522E-3</v>
      </c>
    </row>
    <row r="445" spans="1:12" hidden="1" x14ac:dyDescent="0.25">
      <c r="A445" t="s">
        <v>293</v>
      </c>
      <c r="B445" s="1" t="s">
        <v>324</v>
      </c>
      <c r="C445" t="s">
        <v>325</v>
      </c>
      <c r="D445">
        <v>1083411</v>
      </c>
      <c r="E445">
        <v>46911413</v>
      </c>
      <c r="F445" t="s">
        <v>327</v>
      </c>
      <c r="G445" t="s">
        <v>3</v>
      </c>
      <c r="H445" t="s">
        <v>6</v>
      </c>
      <c r="I445" s="2">
        <v>10793.24</v>
      </c>
      <c r="J445" s="2">
        <v>10793.204</v>
      </c>
      <c r="K445" s="2">
        <v>10793.200672451399</v>
      </c>
      <c r="L445" s="2">
        <f t="shared" si="6"/>
        <v>-3.3275486002821708E-3</v>
      </c>
    </row>
    <row r="446" spans="1:12" hidden="1" x14ac:dyDescent="0.25">
      <c r="A446" t="s">
        <v>293</v>
      </c>
      <c r="B446" s="1" t="s">
        <v>328</v>
      </c>
      <c r="C446" t="s">
        <v>329</v>
      </c>
      <c r="D446">
        <v>893911</v>
      </c>
      <c r="E446">
        <v>46642113</v>
      </c>
      <c r="F446" t="s">
        <v>330</v>
      </c>
      <c r="G446" t="s">
        <v>3</v>
      </c>
      <c r="H446" t="s">
        <v>4</v>
      </c>
      <c r="I446" s="2">
        <v>4619.4052000000001</v>
      </c>
      <c r="J446" s="2">
        <v>4619.3954999999996</v>
      </c>
      <c r="K446" s="2">
        <v>4619.4080778501202</v>
      </c>
      <c r="L446" s="2">
        <f t="shared" si="6"/>
        <v>1.257785012057866E-2</v>
      </c>
    </row>
    <row r="447" spans="1:12" hidden="1" x14ac:dyDescent="0.25">
      <c r="A447" t="s">
        <v>293</v>
      </c>
      <c r="B447" s="1" t="s">
        <v>328</v>
      </c>
      <c r="C447" t="s">
        <v>329</v>
      </c>
      <c r="D447">
        <v>893911</v>
      </c>
      <c r="E447">
        <v>46642113</v>
      </c>
      <c r="F447" t="s">
        <v>330</v>
      </c>
      <c r="G447" t="s">
        <v>3</v>
      </c>
      <c r="H447" t="s">
        <v>6</v>
      </c>
      <c r="I447" s="2">
        <v>7984.01</v>
      </c>
      <c r="J447" s="2">
        <v>7984.009</v>
      </c>
      <c r="K447" s="2">
        <v>7984.0079831909998</v>
      </c>
      <c r="L447" s="2">
        <f t="shared" si="6"/>
        <v>-1.0168090002480312E-3</v>
      </c>
    </row>
    <row r="448" spans="1:12" hidden="1" x14ac:dyDescent="0.25">
      <c r="A448" t="s">
        <v>293</v>
      </c>
      <c r="B448" s="1" t="s">
        <v>328</v>
      </c>
      <c r="C448" t="s">
        <v>329</v>
      </c>
      <c r="D448">
        <v>893911</v>
      </c>
      <c r="E448">
        <v>46642213</v>
      </c>
      <c r="F448" t="s">
        <v>331</v>
      </c>
      <c r="G448" t="s">
        <v>3</v>
      </c>
      <c r="H448" t="s">
        <v>4</v>
      </c>
      <c r="I448" s="2">
        <v>5099.9453000000003</v>
      </c>
      <c r="J448" s="2">
        <v>5099.9520000000002</v>
      </c>
      <c r="K448" s="2">
        <v>5099.9510235143698</v>
      </c>
      <c r="L448" s="2">
        <f t="shared" si="6"/>
        <v>-9.7648563041730085E-4</v>
      </c>
    </row>
    <row r="449" spans="1:12" hidden="1" x14ac:dyDescent="0.25">
      <c r="A449" t="s">
        <v>293</v>
      </c>
      <c r="B449" s="1" t="s">
        <v>328</v>
      </c>
      <c r="C449" t="s">
        <v>329</v>
      </c>
      <c r="D449">
        <v>893911</v>
      </c>
      <c r="E449">
        <v>46642213</v>
      </c>
      <c r="F449" t="s">
        <v>331</v>
      </c>
      <c r="G449" t="s">
        <v>3</v>
      </c>
      <c r="H449" t="s">
        <v>6</v>
      </c>
      <c r="I449" s="2">
        <v>10352.06</v>
      </c>
      <c r="J449" s="2">
        <v>10352.008</v>
      </c>
      <c r="K449" s="2">
        <v>10352.0147634484</v>
      </c>
      <c r="L449" s="2">
        <f t="shared" si="6"/>
        <v>6.7634484003065154E-3</v>
      </c>
    </row>
    <row r="450" spans="1:12" hidden="1" x14ac:dyDescent="0.25">
      <c r="A450" t="s">
        <v>293</v>
      </c>
      <c r="B450" s="1" t="s">
        <v>328</v>
      </c>
      <c r="C450" t="s">
        <v>332</v>
      </c>
      <c r="D450">
        <v>7785211</v>
      </c>
      <c r="E450">
        <v>2877713</v>
      </c>
      <c r="F450" t="s">
        <v>333</v>
      </c>
      <c r="G450" t="s">
        <v>3</v>
      </c>
      <c r="H450" t="s">
        <v>4</v>
      </c>
      <c r="I450" s="2">
        <v>213.33799999999999</v>
      </c>
      <c r="J450" s="2">
        <v>213.33853124999999</v>
      </c>
      <c r="K450" s="2">
        <v>213.3384763</v>
      </c>
      <c r="L450" s="2">
        <f t="shared" si="6"/>
        <v>-5.494999999200445E-5</v>
      </c>
    </row>
    <row r="451" spans="1:12" hidden="1" x14ac:dyDescent="0.25">
      <c r="A451" t="s">
        <v>293</v>
      </c>
      <c r="B451" s="1" t="s">
        <v>328</v>
      </c>
      <c r="C451" t="s">
        <v>332</v>
      </c>
      <c r="D451">
        <v>7785211</v>
      </c>
      <c r="E451">
        <v>2877713</v>
      </c>
      <c r="F451" t="s">
        <v>333</v>
      </c>
      <c r="G451" t="s">
        <v>3</v>
      </c>
      <c r="H451" t="s">
        <v>6</v>
      </c>
      <c r="I451" s="2">
        <v>3.669</v>
      </c>
      <c r="J451" s="2">
        <v>3.6692341310000001</v>
      </c>
      <c r="K451" s="2">
        <v>3.6692315049999902</v>
      </c>
      <c r="L451" s="2">
        <f t="shared" ref="L451:L514" si="7">IF(ISBLANK(J451),K451-I451,K451-J451)</f>
        <v>-2.6260000098865532E-6</v>
      </c>
    </row>
    <row r="452" spans="1:12" hidden="1" x14ac:dyDescent="0.25">
      <c r="A452" t="s">
        <v>293</v>
      </c>
      <c r="B452" s="1" t="s">
        <v>328</v>
      </c>
      <c r="C452" t="s">
        <v>332</v>
      </c>
      <c r="D452">
        <v>7785211</v>
      </c>
      <c r="E452">
        <v>2877913</v>
      </c>
      <c r="F452" t="s">
        <v>334</v>
      </c>
      <c r="G452" t="s">
        <v>86</v>
      </c>
      <c r="H452" t="s">
        <v>4</v>
      </c>
      <c r="I452" s="2">
        <v>4.84</v>
      </c>
      <c r="K452" s="2">
        <v>4.8532624799999704</v>
      </c>
      <c r="L452" s="2">
        <f t="shared" si="7"/>
        <v>1.3262479999970544E-2</v>
      </c>
    </row>
    <row r="453" spans="1:12" hidden="1" x14ac:dyDescent="0.25">
      <c r="A453" t="s">
        <v>293</v>
      </c>
      <c r="B453" s="1" t="s">
        <v>328</v>
      </c>
      <c r="C453" t="s">
        <v>332</v>
      </c>
      <c r="D453">
        <v>7785211</v>
      </c>
      <c r="E453">
        <v>2877913</v>
      </c>
      <c r="F453" t="s">
        <v>334</v>
      </c>
      <c r="G453" t="s">
        <v>86</v>
      </c>
      <c r="H453" t="s">
        <v>6</v>
      </c>
      <c r="I453" s="2">
        <v>0.11</v>
      </c>
      <c r="K453" s="2">
        <v>0.11030138339999999</v>
      </c>
      <c r="L453" s="2">
        <f t="shared" si="7"/>
        <v>3.0138339999999375E-4</v>
      </c>
    </row>
    <row r="454" spans="1:12" x14ac:dyDescent="0.25">
      <c r="A454" t="s">
        <v>293</v>
      </c>
      <c r="B454" s="1" t="s">
        <v>335</v>
      </c>
      <c r="C454" t="s">
        <v>336</v>
      </c>
      <c r="D454">
        <v>10642211</v>
      </c>
      <c r="E454">
        <v>63353913</v>
      </c>
      <c r="F454" t="s">
        <v>337</v>
      </c>
      <c r="G454" t="s">
        <v>3</v>
      </c>
      <c r="H454" t="s">
        <v>4</v>
      </c>
      <c r="I454" s="2">
        <v>33.331182999999903</v>
      </c>
      <c r="J454" s="2">
        <v>31.258632814999999</v>
      </c>
      <c r="K454" s="2">
        <v>13.668212815387999</v>
      </c>
      <c r="L454" s="2">
        <f t="shared" si="7"/>
        <v>-17.590419999611999</v>
      </c>
    </row>
    <row r="455" spans="1:12" hidden="1" x14ac:dyDescent="0.25">
      <c r="A455" t="s">
        <v>293</v>
      </c>
      <c r="B455" s="1" t="s">
        <v>335</v>
      </c>
      <c r="C455" t="s">
        <v>336</v>
      </c>
      <c r="D455">
        <v>10642211</v>
      </c>
      <c r="E455">
        <v>63353913</v>
      </c>
      <c r="F455" t="s">
        <v>337</v>
      </c>
      <c r="G455" t="s">
        <v>3</v>
      </c>
      <c r="H455" t="s">
        <v>6</v>
      </c>
      <c r="I455" s="2">
        <v>1.832558232</v>
      </c>
      <c r="J455" s="2">
        <v>1.7820642090000001</v>
      </c>
      <c r="K455" s="2">
        <v>0.89194959241622995</v>
      </c>
      <c r="L455" s="2">
        <f t="shared" si="7"/>
        <v>-0.89011461658377011</v>
      </c>
    </row>
    <row r="456" spans="1:12" hidden="1" x14ac:dyDescent="0.25">
      <c r="A456" t="s">
        <v>293</v>
      </c>
      <c r="B456" s="1" t="s">
        <v>335</v>
      </c>
      <c r="C456" t="s">
        <v>338</v>
      </c>
      <c r="D456">
        <v>15259811</v>
      </c>
      <c r="E456">
        <v>95994413</v>
      </c>
      <c r="F456" t="s">
        <v>339</v>
      </c>
      <c r="G456" t="s">
        <v>3</v>
      </c>
      <c r="H456" t="s">
        <v>4</v>
      </c>
      <c r="I456" s="2">
        <v>1750.4003600000001</v>
      </c>
      <c r="J456" s="2">
        <v>1674.3063749999999</v>
      </c>
      <c r="K456" s="2">
        <v>1674.30675372631</v>
      </c>
      <c r="L456" s="2">
        <f t="shared" si="7"/>
        <v>3.7872631014579383E-4</v>
      </c>
    </row>
    <row r="457" spans="1:12" hidden="1" x14ac:dyDescent="0.25">
      <c r="A457" t="s">
        <v>293</v>
      </c>
      <c r="B457" s="1" t="s">
        <v>335</v>
      </c>
      <c r="C457" t="s">
        <v>338</v>
      </c>
      <c r="D457">
        <v>15259811</v>
      </c>
      <c r="E457">
        <v>95994413</v>
      </c>
      <c r="F457" t="s">
        <v>339</v>
      </c>
      <c r="G457" t="s">
        <v>3</v>
      </c>
      <c r="H457" t="s">
        <v>6</v>
      </c>
      <c r="I457" s="2">
        <v>3038.0002044999901</v>
      </c>
      <c r="J457" s="2">
        <v>3038.0097500000002</v>
      </c>
      <c r="K457" s="2">
        <v>3038.01695258267</v>
      </c>
      <c r="L457" s="2">
        <f t="shared" si="7"/>
        <v>7.2025826698336459E-3</v>
      </c>
    </row>
    <row r="458" spans="1:12" hidden="1" x14ac:dyDescent="0.25">
      <c r="A458" t="s">
        <v>293</v>
      </c>
      <c r="B458" s="1" t="s">
        <v>340</v>
      </c>
      <c r="C458" t="s">
        <v>341</v>
      </c>
      <c r="D458">
        <v>976411</v>
      </c>
      <c r="E458">
        <v>47097013</v>
      </c>
      <c r="F458" t="s">
        <v>342</v>
      </c>
      <c r="G458" t="s">
        <v>3</v>
      </c>
      <c r="H458" t="s">
        <v>4</v>
      </c>
      <c r="I458" s="2">
        <v>92.2</v>
      </c>
      <c r="J458" s="2">
        <v>95.070359400000001</v>
      </c>
      <c r="K458" s="2">
        <v>95.070320468700004</v>
      </c>
      <c r="L458" s="2">
        <f t="shared" si="7"/>
        <v>-3.8931299997102542E-5</v>
      </c>
    </row>
    <row r="459" spans="1:12" hidden="1" x14ac:dyDescent="0.25">
      <c r="A459" t="s">
        <v>293</v>
      </c>
      <c r="B459" s="1" t="s">
        <v>340</v>
      </c>
      <c r="C459" t="s">
        <v>341</v>
      </c>
      <c r="D459">
        <v>976411</v>
      </c>
      <c r="E459">
        <v>47097013</v>
      </c>
      <c r="F459" t="s">
        <v>342</v>
      </c>
      <c r="G459" t="s">
        <v>3</v>
      </c>
      <c r="H459" t="s">
        <v>6</v>
      </c>
      <c r="I459" s="2">
        <v>2.4</v>
      </c>
      <c r="J459" s="2">
        <v>2.4986777345000002</v>
      </c>
      <c r="K459" s="2">
        <v>2.4985277987300001</v>
      </c>
      <c r="L459" s="2">
        <f t="shared" si="7"/>
        <v>-1.4993577000010916E-4</v>
      </c>
    </row>
    <row r="460" spans="1:12" hidden="1" x14ac:dyDescent="0.25">
      <c r="A460" t="s">
        <v>293</v>
      </c>
      <c r="B460" s="1" t="s">
        <v>343</v>
      </c>
      <c r="C460" t="s">
        <v>344</v>
      </c>
      <c r="D460">
        <v>210811</v>
      </c>
      <c r="E460">
        <v>63446713</v>
      </c>
      <c r="F460" t="s">
        <v>345</v>
      </c>
      <c r="G460" t="s">
        <v>3</v>
      </c>
      <c r="H460" t="s">
        <v>4</v>
      </c>
      <c r="I460" s="2">
        <v>34.017000000000003</v>
      </c>
      <c r="J460" s="2">
        <v>34.017464844999999</v>
      </c>
      <c r="K460" s="2">
        <v>34.017448639999898</v>
      </c>
      <c r="L460" s="2">
        <f t="shared" si="7"/>
        <v>-1.6205000100910638E-5</v>
      </c>
    </row>
    <row r="461" spans="1:12" hidden="1" x14ac:dyDescent="0.25">
      <c r="A461" t="s">
        <v>293</v>
      </c>
      <c r="B461" s="1" t="s">
        <v>343</v>
      </c>
      <c r="C461" t="s">
        <v>344</v>
      </c>
      <c r="D461">
        <v>210811</v>
      </c>
      <c r="E461">
        <v>63446713</v>
      </c>
      <c r="F461" t="s">
        <v>345</v>
      </c>
      <c r="G461" t="s">
        <v>3</v>
      </c>
      <c r="H461" t="s">
        <v>6</v>
      </c>
      <c r="I461" s="2">
        <v>3.2755100000000002E-2</v>
      </c>
      <c r="J461" s="2">
        <v>0.172654418949999</v>
      </c>
      <c r="K461" s="2">
        <v>0.172654502002</v>
      </c>
      <c r="L461" s="2">
        <f t="shared" si="7"/>
        <v>8.3052000998673492E-8</v>
      </c>
    </row>
    <row r="462" spans="1:12" hidden="1" x14ac:dyDescent="0.25">
      <c r="A462" t="s">
        <v>293</v>
      </c>
      <c r="B462" s="1" t="s">
        <v>343</v>
      </c>
      <c r="C462" t="s">
        <v>344</v>
      </c>
      <c r="D462">
        <v>210811</v>
      </c>
      <c r="E462">
        <v>63446813</v>
      </c>
      <c r="F462" t="s">
        <v>346</v>
      </c>
      <c r="G462" t="s">
        <v>3</v>
      </c>
      <c r="H462" t="s">
        <v>4</v>
      </c>
      <c r="I462" s="2">
        <v>29.376999999999999</v>
      </c>
      <c r="J462" s="2">
        <v>29.376753905000001</v>
      </c>
      <c r="K462" s="2">
        <v>29.376751621</v>
      </c>
      <c r="L462" s="2">
        <f t="shared" si="7"/>
        <v>-2.2840000006851824E-6</v>
      </c>
    </row>
    <row r="463" spans="1:12" hidden="1" x14ac:dyDescent="0.25">
      <c r="A463" t="s">
        <v>293</v>
      </c>
      <c r="B463" s="1" t="s">
        <v>343</v>
      </c>
      <c r="C463" t="s">
        <v>344</v>
      </c>
      <c r="D463">
        <v>210811</v>
      </c>
      <c r="E463">
        <v>63446813</v>
      </c>
      <c r="F463" t="s">
        <v>346</v>
      </c>
      <c r="G463" t="s">
        <v>3</v>
      </c>
      <c r="H463" t="s">
        <v>6</v>
      </c>
      <c r="I463" s="2">
        <v>2.94763E-2</v>
      </c>
      <c r="J463" s="2">
        <v>0.17330918884999999</v>
      </c>
      <c r="K463" s="2">
        <v>0.173309000400999</v>
      </c>
      <c r="L463" s="2">
        <f t="shared" si="7"/>
        <v>-1.8844900098735629E-7</v>
      </c>
    </row>
    <row r="464" spans="1:12" hidden="1" x14ac:dyDescent="0.25">
      <c r="A464" t="s">
        <v>293</v>
      </c>
      <c r="B464" s="1" t="s">
        <v>343</v>
      </c>
      <c r="C464" t="s">
        <v>344</v>
      </c>
      <c r="D464">
        <v>210811</v>
      </c>
      <c r="E464">
        <v>63446913</v>
      </c>
      <c r="F464" t="s">
        <v>347</v>
      </c>
      <c r="G464" t="s">
        <v>3</v>
      </c>
      <c r="H464" t="s">
        <v>4</v>
      </c>
      <c r="I464" s="2">
        <v>24.734999999999999</v>
      </c>
      <c r="J464" s="2">
        <v>24.734921875000001</v>
      </c>
      <c r="K464" s="2">
        <v>24.734907079999999</v>
      </c>
      <c r="L464" s="2">
        <f t="shared" si="7"/>
        <v>-1.4795000002010283E-5</v>
      </c>
    </row>
    <row r="465" spans="1:12" hidden="1" x14ac:dyDescent="0.25">
      <c r="A465" t="s">
        <v>293</v>
      </c>
      <c r="B465" s="1" t="s">
        <v>343</v>
      </c>
      <c r="C465" t="s">
        <v>344</v>
      </c>
      <c r="D465">
        <v>210811</v>
      </c>
      <c r="E465">
        <v>63446913</v>
      </c>
      <c r="F465" t="s">
        <v>347</v>
      </c>
      <c r="G465" t="s">
        <v>3</v>
      </c>
      <c r="H465" t="s">
        <v>6</v>
      </c>
      <c r="I465" s="2">
        <v>2.8661800000000001E-2</v>
      </c>
      <c r="J465" s="2">
        <v>0.14023321535</v>
      </c>
      <c r="K465" s="2">
        <v>0.14023300340100001</v>
      </c>
      <c r="L465" s="2">
        <f t="shared" si="7"/>
        <v>-2.1194899998966399E-7</v>
      </c>
    </row>
    <row r="466" spans="1:12" hidden="1" x14ac:dyDescent="0.25">
      <c r="A466" t="s">
        <v>293</v>
      </c>
      <c r="B466" s="1" t="s">
        <v>343</v>
      </c>
      <c r="C466" t="s">
        <v>344</v>
      </c>
      <c r="D466">
        <v>210811</v>
      </c>
      <c r="E466">
        <v>63447013</v>
      </c>
      <c r="F466" t="s">
        <v>348</v>
      </c>
      <c r="G466" t="s">
        <v>3</v>
      </c>
      <c r="H466" t="s">
        <v>4</v>
      </c>
      <c r="I466" s="2">
        <v>30.468</v>
      </c>
      <c r="J466" s="2">
        <v>30.46838867</v>
      </c>
      <c r="K466" s="2">
        <v>30.468390521</v>
      </c>
      <c r="L466" s="2">
        <f t="shared" si="7"/>
        <v>1.8510000003857385E-6</v>
      </c>
    </row>
    <row r="467" spans="1:12" hidden="1" x14ac:dyDescent="0.25">
      <c r="A467" t="s">
        <v>293</v>
      </c>
      <c r="B467" s="1" t="s">
        <v>343</v>
      </c>
      <c r="C467" t="s">
        <v>344</v>
      </c>
      <c r="D467">
        <v>210811</v>
      </c>
      <c r="E467">
        <v>63447013</v>
      </c>
      <c r="F467" t="s">
        <v>348</v>
      </c>
      <c r="G467" t="s">
        <v>3</v>
      </c>
      <c r="H467" t="s">
        <v>6</v>
      </c>
      <c r="I467" s="2">
        <v>0.31892300000000001</v>
      </c>
      <c r="J467" s="2">
        <v>0.16025759889999999</v>
      </c>
      <c r="K467" s="2">
        <v>0.160257501302</v>
      </c>
      <c r="L467" s="2">
        <f t="shared" si="7"/>
        <v>-9.7597999987319994E-8</v>
      </c>
    </row>
    <row r="468" spans="1:12" hidden="1" x14ac:dyDescent="0.25">
      <c r="A468" t="s">
        <v>293</v>
      </c>
      <c r="B468" s="1" t="s">
        <v>343</v>
      </c>
      <c r="C468" t="s">
        <v>344</v>
      </c>
      <c r="D468">
        <v>210811</v>
      </c>
      <c r="E468">
        <v>63447113</v>
      </c>
      <c r="F468" t="s">
        <v>349</v>
      </c>
      <c r="G468" t="s">
        <v>3</v>
      </c>
      <c r="H468" t="s">
        <v>4</v>
      </c>
      <c r="I468" s="2">
        <v>26.58</v>
      </c>
      <c r="J468" s="2">
        <v>26.580289059999998</v>
      </c>
      <c r="K468" s="2">
        <v>26.580316629999999</v>
      </c>
      <c r="L468" s="2">
        <f t="shared" si="7"/>
        <v>2.7570000000309847E-5</v>
      </c>
    </row>
    <row r="469" spans="1:12" hidden="1" x14ac:dyDescent="0.25">
      <c r="A469" t="s">
        <v>293</v>
      </c>
      <c r="B469" s="1" t="s">
        <v>343</v>
      </c>
      <c r="C469" t="s">
        <v>344</v>
      </c>
      <c r="D469">
        <v>210811</v>
      </c>
      <c r="E469">
        <v>63447113</v>
      </c>
      <c r="F469" t="s">
        <v>349</v>
      </c>
      <c r="G469" t="s">
        <v>3</v>
      </c>
      <c r="H469" t="s">
        <v>6</v>
      </c>
      <c r="I469" s="2">
        <v>3.1557799999999997E-2</v>
      </c>
      <c r="J469" s="2">
        <v>0.1442068634</v>
      </c>
      <c r="K469" s="2">
        <v>0.14420700249999999</v>
      </c>
      <c r="L469" s="2">
        <f t="shared" si="7"/>
        <v>1.3909999999062173E-7</v>
      </c>
    </row>
    <row r="470" spans="1:12" hidden="1" x14ac:dyDescent="0.25">
      <c r="A470" t="s">
        <v>293</v>
      </c>
      <c r="B470" s="1" t="s">
        <v>343</v>
      </c>
      <c r="C470" t="s">
        <v>344</v>
      </c>
      <c r="D470">
        <v>210811</v>
      </c>
      <c r="E470">
        <v>63447213</v>
      </c>
      <c r="F470" t="s">
        <v>350</v>
      </c>
      <c r="G470" t="s">
        <v>3</v>
      </c>
      <c r="H470" t="s">
        <v>4</v>
      </c>
      <c r="I470" s="2">
        <v>28.33</v>
      </c>
      <c r="J470" s="2">
        <v>28.330259764999902</v>
      </c>
      <c r="K470" s="2">
        <v>28.330269120000001</v>
      </c>
      <c r="L470" s="2">
        <f t="shared" si="7"/>
        <v>9.3550000990205717E-6</v>
      </c>
    </row>
    <row r="471" spans="1:12" hidden="1" x14ac:dyDescent="0.25">
      <c r="A471" t="s">
        <v>293</v>
      </c>
      <c r="B471" s="1" t="s">
        <v>343</v>
      </c>
      <c r="C471" t="s">
        <v>344</v>
      </c>
      <c r="D471">
        <v>210811</v>
      </c>
      <c r="E471">
        <v>63447213</v>
      </c>
      <c r="F471" t="s">
        <v>350</v>
      </c>
      <c r="G471" t="s">
        <v>3</v>
      </c>
      <c r="H471" t="s">
        <v>6</v>
      </c>
      <c r="I471" s="2">
        <v>3.6351099999999997E-2</v>
      </c>
      <c r="J471" s="2">
        <v>0.14500274659999901</v>
      </c>
      <c r="K471" s="2">
        <v>0.14500250049999899</v>
      </c>
      <c r="L471" s="2">
        <f t="shared" si="7"/>
        <v>-2.4610000001756838E-7</v>
      </c>
    </row>
    <row r="472" spans="1:12" hidden="1" x14ac:dyDescent="0.25">
      <c r="A472" t="s">
        <v>293</v>
      </c>
      <c r="B472" s="1" t="s">
        <v>343</v>
      </c>
      <c r="C472" t="s">
        <v>344</v>
      </c>
      <c r="D472">
        <v>210811</v>
      </c>
      <c r="E472">
        <v>63447313</v>
      </c>
      <c r="F472" t="s">
        <v>351</v>
      </c>
      <c r="G472" t="s">
        <v>3</v>
      </c>
      <c r="H472" t="s">
        <v>4</v>
      </c>
      <c r="I472" s="2">
        <v>54.537999999999997</v>
      </c>
      <c r="J472" s="2">
        <v>54.538074199999997</v>
      </c>
      <c r="K472" s="2">
        <v>54.538067909999903</v>
      </c>
      <c r="L472" s="2">
        <f t="shared" si="7"/>
        <v>-6.2900000941112921E-6</v>
      </c>
    </row>
    <row r="473" spans="1:12" hidden="1" x14ac:dyDescent="0.25">
      <c r="A473" t="s">
        <v>293</v>
      </c>
      <c r="B473" s="1" t="s">
        <v>343</v>
      </c>
      <c r="C473" t="s">
        <v>344</v>
      </c>
      <c r="D473">
        <v>210811</v>
      </c>
      <c r="E473">
        <v>63447313</v>
      </c>
      <c r="F473" t="s">
        <v>351</v>
      </c>
      <c r="G473" t="s">
        <v>3</v>
      </c>
      <c r="H473" t="s">
        <v>6</v>
      </c>
      <c r="I473" s="2">
        <v>4.3471500000000003E-2</v>
      </c>
      <c r="J473" s="2">
        <v>0.33327584839999902</v>
      </c>
      <c r="K473" s="2">
        <v>0.3332760032</v>
      </c>
      <c r="L473" s="2">
        <f t="shared" si="7"/>
        <v>1.5480000098433422E-7</v>
      </c>
    </row>
    <row r="474" spans="1:12" hidden="1" x14ac:dyDescent="0.25">
      <c r="A474" t="s">
        <v>293</v>
      </c>
      <c r="B474" s="1" t="s">
        <v>343</v>
      </c>
      <c r="C474" t="s">
        <v>352</v>
      </c>
      <c r="D474">
        <v>863611</v>
      </c>
      <c r="E474">
        <v>47485613</v>
      </c>
      <c r="F474" t="s">
        <v>353</v>
      </c>
      <c r="G474" t="s">
        <v>86</v>
      </c>
      <c r="H474" t="s">
        <v>4</v>
      </c>
      <c r="I474" s="2">
        <v>0.51839999999999997</v>
      </c>
      <c r="K474" s="2">
        <v>0.51851854545999998</v>
      </c>
      <c r="L474" s="2">
        <f t="shared" si="7"/>
        <v>1.1854546000000799E-4</v>
      </c>
    </row>
    <row r="475" spans="1:12" hidden="1" x14ac:dyDescent="0.25">
      <c r="A475" t="s">
        <v>293</v>
      </c>
      <c r="B475" s="1" t="s">
        <v>343</v>
      </c>
      <c r="C475" t="s">
        <v>352</v>
      </c>
      <c r="D475">
        <v>863611</v>
      </c>
      <c r="E475">
        <v>47485613</v>
      </c>
      <c r="F475" t="s">
        <v>353</v>
      </c>
      <c r="G475" t="s">
        <v>86</v>
      </c>
      <c r="H475" t="s">
        <v>6</v>
      </c>
      <c r="I475" s="2">
        <v>1.0355E-4</v>
      </c>
      <c r="K475" s="2">
        <v>1.03573679946E-4</v>
      </c>
      <c r="L475" s="2">
        <f t="shared" si="7"/>
        <v>2.3679945999999339E-8</v>
      </c>
    </row>
    <row r="476" spans="1:12" hidden="1" x14ac:dyDescent="0.25">
      <c r="A476" t="s">
        <v>293</v>
      </c>
      <c r="B476" s="1" t="s">
        <v>343</v>
      </c>
      <c r="C476" t="s">
        <v>352</v>
      </c>
      <c r="D476">
        <v>863611</v>
      </c>
      <c r="E476">
        <v>47485713</v>
      </c>
      <c r="F476" t="s">
        <v>354</v>
      </c>
      <c r="G476" t="s">
        <v>86</v>
      </c>
      <c r="H476" t="s">
        <v>4</v>
      </c>
      <c r="I476" s="2">
        <v>6.1298999999999998E-3</v>
      </c>
      <c r="K476" s="2">
        <v>6.1392550387929902E-3</v>
      </c>
      <c r="L476" s="2">
        <f t="shared" si="7"/>
        <v>9.3550387929904749E-6</v>
      </c>
    </row>
    <row r="477" spans="1:12" hidden="1" x14ac:dyDescent="0.25">
      <c r="A477" t="s">
        <v>293</v>
      </c>
      <c r="B477" s="1" t="s">
        <v>343</v>
      </c>
      <c r="C477" t="s">
        <v>352</v>
      </c>
      <c r="D477">
        <v>863611</v>
      </c>
      <c r="E477">
        <v>47485713</v>
      </c>
      <c r="F477" t="s">
        <v>354</v>
      </c>
      <c r="G477" t="s">
        <v>86</v>
      </c>
      <c r="H477" t="s">
        <v>6</v>
      </c>
      <c r="I477" s="2">
        <v>4.0309999999999999E-4</v>
      </c>
      <c r="K477" s="2">
        <v>4.0371521559039999E-4</v>
      </c>
      <c r="L477" s="2">
        <f t="shared" si="7"/>
        <v>6.1521559040000418E-7</v>
      </c>
    </row>
    <row r="478" spans="1:12" hidden="1" x14ac:dyDescent="0.25">
      <c r="A478" t="s">
        <v>293</v>
      </c>
      <c r="B478" s="1" t="s">
        <v>343</v>
      </c>
      <c r="C478" t="s">
        <v>352</v>
      </c>
      <c r="D478">
        <v>863611</v>
      </c>
      <c r="E478">
        <v>47485913</v>
      </c>
      <c r="F478" t="s">
        <v>355</v>
      </c>
      <c r="G478" t="s">
        <v>86</v>
      </c>
      <c r="H478" t="s">
        <v>4</v>
      </c>
      <c r="I478" s="2">
        <v>0.51839999999999997</v>
      </c>
      <c r="K478" s="2">
        <v>0.51851854545999998</v>
      </c>
      <c r="L478" s="2">
        <f t="shared" si="7"/>
        <v>1.1854546000000799E-4</v>
      </c>
    </row>
    <row r="479" spans="1:12" hidden="1" x14ac:dyDescent="0.25">
      <c r="A479" t="s">
        <v>293</v>
      </c>
      <c r="B479" s="1" t="s">
        <v>343</v>
      </c>
      <c r="C479" t="s">
        <v>352</v>
      </c>
      <c r="D479">
        <v>863611</v>
      </c>
      <c r="E479">
        <v>47485913</v>
      </c>
      <c r="F479" t="s">
        <v>355</v>
      </c>
      <c r="G479" t="s">
        <v>86</v>
      </c>
      <c r="H479" t="s">
        <v>6</v>
      </c>
      <c r="I479" s="2">
        <v>1.0355E-4</v>
      </c>
      <c r="K479" s="2">
        <v>1.03573679946E-4</v>
      </c>
      <c r="L479" s="2">
        <f t="shared" si="7"/>
        <v>2.3679945999999339E-8</v>
      </c>
    </row>
    <row r="480" spans="1:12" x14ac:dyDescent="0.25">
      <c r="A480" t="s">
        <v>293</v>
      </c>
      <c r="B480" s="1" t="s">
        <v>356</v>
      </c>
      <c r="C480" t="s">
        <v>357</v>
      </c>
      <c r="D480">
        <v>1016511</v>
      </c>
      <c r="E480">
        <v>48086313</v>
      </c>
      <c r="F480" t="s">
        <v>358</v>
      </c>
      <c r="G480" t="s">
        <v>3</v>
      </c>
      <c r="H480" t="s">
        <v>4</v>
      </c>
      <c r="I480" s="2">
        <v>396.6</v>
      </c>
      <c r="J480" s="2">
        <v>395.65404682000002</v>
      </c>
      <c r="K480" s="2">
        <v>41.142020040399899</v>
      </c>
      <c r="L480" s="2">
        <f t="shared" si="7"/>
        <v>-354.51202677960009</v>
      </c>
    </row>
    <row r="481" spans="1:12" x14ac:dyDescent="0.25">
      <c r="A481" t="s">
        <v>293</v>
      </c>
      <c r="B481" s="1" t="s">
        <v>356</v>
      </c>
      <c r="C481" t="s">
        <v>357</v>
      </c>
      <c r="D481">
        <v>1016511</v>
      </c>
      <c r="E481">
        <v>48086313</v>
      </c>
      <c r="F481" t="s">
        <v>358</v>
      </c>
      <c r="G481" t="s">
        <v>3</v>
      </c>
      <c r="H481" t="s">
        <v>6</v>
      </c>
      <c r="I481" s="2">
        <v>20.249999999999901</v>
      </c>
      <c r="J481" s="2">
        <v>20.2466910405</v>
      </c>
      <c r="K481" s="2">
        <v>1.9102141595290001</v>
      </c>
      <c r="L481" s="2">
        <f t="shared" si="7"/>
        <v>-18.336476880970999</v>
      </c>
    </row>
    <row r="482" spans="1:12" hidden="1" x14ac:dyDescent="0.25">
      <c r="A482" t="s">
        <v>293</v>
      </c>
      <c r="B482" s="1" t="s">
        <v>359</v>
      </c>
      <c r="C482" t="s">
        <v>360</v>
      </c>
      <c r="D482">
        <v>10642811</v>
      </c>
      <c r="E482">
        <v>63390213</v>
      </c>
      <c r="F482" t="s">
        <v>361</v>
      </c>
      <c r="G482" t="s">
        <v>3</v>
      </c>
      <c r="H482" t="s">
        <v>4</v>
      </c>
      <c r="I482" s="2">
        <v>3.8330000000000002</v>
      </c>
      <c r="J482" s="2">
        <v>15.038907225000001</v>
      </c>
      <c r="K482" s="2">
        <v>15.0388999999999</v>
      </c>
      <c r="L482" s="2">
        <f t="shared" si="7"/>
        <v>-7.2250001004192654E-6</v>
      </c>
    </row>
    <row r="483" spans="1:12" hidden="1" x14ac:dyDescent="0.25">
      <c r="A483" t="s">
        <v>293</v>
      </c>
      <c r="B483" s="1" t="s">
        <v>359</v>
      </c>
      <c r="C483" t="s">
        <v>360</v>
      </c>
      <c r="D483">
        <v>10642811</v>
      </c>
      <c r="E483">
        <v>63390213</v>
      </c>
      <c r="F483" t="s">
        <v>361</v>
      </c>
      <c r="G483" t="s">
        <v>3</v>
      </c>
      <c r="H483" t="s">
        <v>6</v>
      </c>
      <c r="I483" s="2">
        <v>2.9000000000000001E-2</v>
      </c>
      <c r="J483" s="2">
        <v>0.12980030825</v>
      </c>
      <c r="K483" s="2">
        <v>0.12980000033</v>
      </c>
      <c r="L483" s="2">
        <f t="shared" si="7"/>
        <v>-3.0791999999779662E-7</v>
      </c>
    </row>
    <row r="484" spans="1:12" hidden="1" x14ac:dyDescent="0.25">
      <c r="A484" t="s">
        <v>293</v>
      </c>
      <c r="B484" s="1" t="s">
        <v>359</v>
      </c>
      <c r="C484" t="s">
        <v>360</v>
      </c>
      <c r="D484">
        <v>10642811</v>
      </c>
      <c r="E484">
        <v>63390313</v>
      </c>
      <c r="F484" t="s">
        <v>362</v>
      </c>
      <c r="G484" t="s">
        <v>3</v>
      </c>
      <c r="H484" t="s">
        <v>4</v>
      </c>
      <c r="I484" s="2">
        <v>4.1379999999999999</v>
      </c>
      <c r="J484" s="2">
        <v>17.256683594999998</v>
      </c>
      <c r="K484" s="2">
        <v>17.256700419999898</v>
      </c>
      <c r="L484" s="2">
        <f t="shared" si="7"/>
        <v>1.6824999899966997E-5</v>
      </c>
    </row>
    <row r="485" spans="1:12" hidden="1" x14ac:dyDescent="0.25">
      <c r="A485" t="s">
        <v>293</v>
      </c>
      <c r="B485" s="1" t="s">
        <v>359</v>
      </c>
      <c r="C485" t="s">
        <v>360</v>
      </c>
      <c r="D485">
        <v>10642811</v>
      </c>
      <c r="E485">
        <v>63390313</v>
      </c>
      <c r="F485" t="s">
        <v>362</v>
      </c>
      <c r="G485" t="s">
        <v>3</v>
      </c>
      <c r="H485" t="s">
        <v>6</v>
      </c>
      <c r="I485" s="2">
        <v>2.5999999999999999E-2</v>
      </c>
      <c r="J485" s="2">
        <v>0.15230078124999999</v>
      </c>
      <c r="K485" s="2">
        <v>0.15229999529999999</v>
      </c>
      <c r="L485" s="2">
        <f t="shared" si="7"/>
        <v>-7.8594999999848092E-7</v>
      </c>
    </row>
    <row r="486" spans="1:12" hidden="1" x14ac:dyDescent="0.25">
      <c r="A486" t="s">
        <v>293</v>
      </c>
      <c r="B486" s="1" t="s">
        <v>359</v>
      </c>
      <c r="C486" t="s">
        <v>360</v>
      </c>
      <c r="D486">
        <v>10642811</v>
      </c>
      <c r="E486">
        <v>63390413</v>
      </c>
      <c r="F486" t="s">
        <v>363</v>
      </c>
      <c r="G486" t="s">
        <v>3</v>
      </c>
      <c r="H486" t="s">
        <v>4</v>
      </c>
      <c r="I486" s="2">
        <v>4.9160000000000004</v>
      </c>
      <c r="J486" s="2">
        <v>11.108600585</v>
      </c>
      <c r="K486" s="2">
        <v>11.108600109999999</v>
      </c>
      <c r="L486" s="2">
        <f t="shared" si="7"/>
        <v>-4.7500000022182576E-7</v>
      </c>
    </row>
    <row r="487" spans="1:12" hidden="1" x14ac:dyDescent="0.25">
      <c r="A487" t="s">
        <v>293</v>
      </c>
      <c r="B487" s="1" t="s">
        <v>359</v>
      </c>
      <c r="C487" t="s">
        <v>360</v>
      </c>
      <c r="D487">
        <v>10642811</v>
      </c>
      <c r="E487">
        <v>63390413</v>
      </c>
      <c r="F487" t="s">
        <v>363</v>
      </c>
      <c r="G487" t="s">
        <v>3</v>
      </c>
      <c r="H487" t="s">
        <v>6</v>
      </c>
      <c r="I487" s="2">
        <v>3.3000000000000002E-2</v>
      </c>
      <c r="J487" s="2">
        <v>8.960012815E-2</v>
      </c>
      <c r="K487" s="2">
        <v>8.9600000199999905E-2</v>
      </c>
      <c r="L487" s="2">
        <f t="shared" si="7"/>
        <v>-1.2795000009502289E-7</v>
      </c>
    </row>
    <row r="488" spans="1:12" hidden="1" x14ac:dyDescent="0.25">
      <c r="A488" t="s">
        <v>293</v>
      </c>
      <c r="B488" s="1" t="s">
        <v>359</v>
      </c>
      <c r="C488" t="s">
        <v>360</v>
      </c>
      <c r="D488">
        <v>10642811</v>
      </c>
      <c r="E488">
        <v>63390513</v>
      </c>
      <c r="F488" t="s">
        <v>364</v>
      </c>
      <c r="G488" t="s">
        <v>3</v>
      </c>
      <c r="H488" t="s">
        <v>4</v>
      </c>
      <c r="I488" s="2">
        <v>5.1120000000000001</v>
      </c>
      <c r="J488" s="2">
        <v>9.92983886499999</v>
      </c>
      <c r="K488" s="2">
        <v>9.9298498100000003</v>
      </c>
      <c r="L488" s="2">
        <f t="shared" si="7"/>
        <v>1.0945000010309514E-5</v>
      </c>
    </row>
    <row r="489" spans="1:12" hidden="1" x14ac:dyDescent="0.25">
      <c r="A489" t="s">
        <v>293</v>
      </c>
      <c r="B489" s="1" t="s">
        <v>359</v>
      </c>
      <c r="C489" t="s">
        <v>360</v>
      </c>
      <c r="D489">
        <v>10642811</v>
      </c>
      <c r="E489">
        <v>63390513</v>
      </c>
      <c r="F489" t="s">
        <v>364</v>
      </c>
      <c r="G489" t="s">
        <v>3</v>
      </c>
      <c r="H489" t="s">
        <v>6</v>
      </c>
      <c r="I489" s="2">
        <v>2.8000000000000001E-2</v>
      </c>
      <c r="J489" s="2">
        <v>8.6150154100000001E-2</v>
      </c>
      <c r="K489" s="2">
        <v>8.6149999899999996E-2</v>
      </c>
      <c r="L489" s="2">
        <f t="shared" si="7"/>
        <v>-1.5420000000487821E-7</v>
      </c>
    </row>
    <row r="490" spans="1:12" hidden="1" x14ac:dyDescent="0.25">
      <c r="A490" t="s">
        <v>293</v>
      </c>
      <c r="B490" s="1" t="s">
        <v>365</v>
      </c>
      <c r="C490" t="s">
        <v>366</v>
      </c>
      <c r="D490">
        <v>1050611</v>
      </c>
      <c r="E490">
        <v>63391413</v>
      </c>
      <c r="F490" t="s">
        <v>367</v>
      </c>
      <c r="G490" t="s">
        <v>3</v>
      </c>
      <c r="H490" t="s">
        <v>4</v>
      </c>
      <c r="I490" s="2">
        <v>16.670000000000002</v>
      </c>
      <c r="J490" s="2">
        <v>16.974310545000002</v>
      </c>
      <c r="K490" s="2">
        <v>16.97431611</v>
      </c>
      <c r="L490" s="2">
        <f t="shared" si="7"/>
        <v>5.5649999985973864E-6</v>
      </c>
    </row>
    <row r="491" spans="1:12" hidden="1" x14ac:dyDescent="0.25">
      <c r="A491" t="s">
        <v>293</v>
      </c>
      <c r="B491" s="1" t="s">
        <v>365</v>
      </c>
      <c r="C491" t="s">
        <v>366</v>
      </c>
      <c r="D491">
        <v>1050611</v>
      </c>
      <c r="E491">
        <v>63391413</v>
      </c>
      <c r="F491" t="s">
        <v>367</v>
      </c>
      <c r="G491" t="s">
        <v>3</v>
      </c>
      <c r="H491" t="s">
        <v>6</v>
      </c>
      <c r="I491" s="2">
        <v>5.4001500000000001E-2</v>
      </c>
      <c r="J491" s="2">
        <v>5.95148811499999E-2</v>
      </c>
      <c r="K491" s="2">
        <v>5.9515011999999902E-2</v>
      </c>
      <c r="L491" s="2">
        <f t="shared" si="7"/>
        <v>1.3085000000190306E-7</v>
      </c>
    </row>
    <row r="492" spans="1:12" hidden="1" x14ac:dyDescent="0.25">
      <c r="A492" t="s">
        <v>371</v>
      </c>
      <c r="B492" s="1" t="s">
        <v>368</v>
      </c>
      <c r="C492" t="s">
        <v>369</v>
      </c>
      <c r="D492">
        <v>772011</v>
      </c>
      <c r="E492">
        <v>46267913</v>
      </c>
      <c r="F492" t="s">
        <v>370</v>
      </c>
      <c r="G492" t="s">
        <v>86</v>
      </c>
      <c r="H492" t="s">
        <v>4</v>
      </c>
      <c r="I492" s="2">
        <v>1.3474999999999999</v>
      </c>
      <c r="K492" s="2">
        <v>1.3491023263799999</v>
      </c>
      <c r="L492" s="2">
        <f t="shared" si="7"/>
        <v>1.6023263800000187E-3</v>
      </c>
    </row>
    <row r="493" spans="1:12" hidden="1" x14ac:dyDescent="0.25">
      <c r="A493" t="s">
        <v>371</v>
      </c>
      <c r="B493" s="1" t="s">
        <v>368</v>
      </c>
      <c r="C493" t="s">
        <v>369</v>
      </c>
      <c r="D493">
        <v>772011</v>
      </c>
      <c r="E493">
        <v>46267913</v>
      </c>
      <c r="F493" t="s">
        <v>370</v>
      </c>
      <c r="G493" t="s">
        <v>86</v>
      </c>
      <c r="H493" t="s">
        <v>6</v>
      </c>
      <c r="I493" s="2">
        <v>0.40455000000000002</v>
      </c>
      <c r="K493" s="2">
        <v>0.40503105247499999</v>
      </c>
      <c r="L493" s="2">
        <f t="shared" si="7"/>
        <v>4.8105247499996562E-4</v>
      </c>
    </row>
    <row r="494" spans="1:12" hidden="1" x14ac:dyDescent="0.25">
      <c r="A494" t="s">
        <v>371</v>
      </c>
      <c r="B494" s="1" t="s">
        <v>368</v>
      </c>
      <c r="C494" t="s">
        <v>369</v>
      </c>
      <c r="D494">
        <v>772011</v>
      </c>
      <c r="E494">
        <v>46268013</v>
      </c>
      <c r="F494" t="s">
        <v>372</v>
      </c>
      <c r="G494" t="s">
        <v>86</v>
      </c>
      <c r="H494" t="s">
        <v>4</v>
      </c>
      <c r="I494" s="2">
        <v>1.8164800000000001</v>
      </c>
      <c r="K494" s="2">
        <v>1.81864013639999</v>
      </c>
      <c r="L494" s="2">
        <f t="shared" si="7"/>
        <v>2.1601363999899093E-3</v>
      </c>
    </row>
    <row r="495" spans="1:12" hidden="1" x14ac:dyDescent="0.25">
      <c r="A495" t="s">
        <v>371</v>
      </c>
      <c r="B495" s="1" t="s">
        <v>368</v>
      </c>
      <c r="C495" t="s">
        <v>369</v>
      </c>
      <c r="D495">
        <v>772011</v>
      </c>
      <c r="E495">
        <v>46268013</v>
      </c>
      <c r="F495" t="s">
        <v>372</v>
      </c>
      <c r="G495" t="s">
        <v>86</v>
      </c>
      <c r="H495" t="s">
        <v>6</v>
      </c>
      <c r="I495" s="2">
        <v>0.53069999999999995</v>
      </c>
      <c r="K495" s="2">
        <v>0.53133110773900005</v>
      </c>
      <c r="L495" s="2">
        <f t="shared" si="7"/>
        <v>6.3110773900010297E-4</v>
      </c>
    </row>
    <row r="496" spans="1:12" hidden="1" x14ac:dyDescent="0.25">
      <c r="A496" t="s">
        <v>371</v>
      </c>
      <c r="B496" s="1" t="s">
        <v>368</v>
      </c>
      <c r="C496" t="s">
        <v>369</v>
      </c>
      <c r="D496">
        <v>772011</v>
      </c>
      <c r="E496">
        <v>46268113</v>
      </c>
      <c r="F496" t="s">
        <v>373</v>
      </c>
      <c r="G496" t="s">
        <v>86</v>
      </c>
      <c r="H496" t="s">
        <v>4</v>
      </c>
      <c r="I496" s="2">
        <v>1.74204</v>
      </c>
      <c r="K496" s="2">
        <v>1.74411156683</v>
      </c>
      <c r="L496" s="2">
        <f t="shared" si="7"/>
        <v>2.0715668299999823E-3</v>
      </c>
    </row>
    <row r="497" spans="1:12" hidden="1" x14ac:dyDescent="0.25">
      <c r="A497" t="s">
        <v>371</v>
      </c>
      <c r="B497" s="1" t="s">
        <v>368</v>
      </c>
      <c r="C497" t="s">
        <v>369</v>
      </c>
      <c r="D497">
        <v>772011</v>
      </c>
      <c r="E497">
        <v>46268113</v>
      </c>
      <c r="F497" t="s">
        <v>373</v>
      </c>
      <c r="G497" t="s">
        <v>86</v>
      </c>
      <c r="H497" t="s">
        <v>6</v>
      </c>
      <c r="I497" s="2">
        <v>0.50895000000000001</v>
      </c>
      <c r="K497" s="2">
        <v>0.50955521529299896</v>
      </c>
      <c r="L497" s="2">
        <f t="shared" si="7"/>
        <v>6.0521529299895072E-4</v>
      </c>
    </row>
    <row r="498" spans="1:12" hidden="1" x14ac:dyDescent="0.25">
      <c r="A498" t="s">
        <v>371</v>
      </c>
      <c r="B498" s="1" t="s">
        <v>368</v>
      </c>
      <c r="C498" t="s">
        <v>374</v>
      </c>
      <c r="D498">
        <v>10707511</v>
      </c>
      <c r="E498">
        <v>58653313</v>
      </c>
      <c r="F498" t="s">
        <v>375</v>
      </c>
      <c r="G498" t="s">
        <v>86</v>
      </c>
      <c r="H498" t="s">
        <v>4</v>
      </c>
      <c r="I498" s="2">
        <v>33.484458199999999</v>
      </c>
      <c r="K498" s="2">
        <v>33.576199098864102</v>
      </c>
      <c r="L498" s="2">
        <f t="shared" si="7"/>
        <v>9.174089886410286E-2</v>
      </c>
    </row>
    <row r="499" spans="1:12" hidden="1" x14ac:dyDescent="0.25">
      <c r="A499" t="s">
        <v>371</v>
      </c>
      <c r="B499" s="1" t="s">
        <v>368</v>
      </c>
      <c r="C499" t="s">
        <v>374</v>
      </c>
      <c r="D499">
        <v>10707511</v>
      </c>
      <c r="E499">
        <v>58653313</v>
      </c>
      <c r="F499" t="s">
        <v>375</v>
      </c>
      <c r="G499" t="s">
        <v>86</v>
      </c>
      <c r="H499" t="s">
        <v>6</v>
      </c>
      <c r="I499" s="2">
        <v>0.4480768</v>
      </c>
      <c r="K499" s="2">
        <v>0.44930433219000299</v>
      </c>
      <c r="L499" s="2">
        <f t="shared" si="7"/>
        <v>1.227532190002989E-3</v>
      </c>
    </row>
    <row r="500" spans="1:12" hidden="1" x14ac:dyDescent="0.25">
      <c r="A500" t="s">
        <v>371</v>
      </c>
      <c r="B500" s="1" t="s">
        <v>368</v>
      </c>
      <c r="C500" t="s">
        <v>376</v>
      </c>
      <c r="D500">
        <v>17414311</v>
      </c>
      <c r="E500">
        <v>120041313</v>
      </c>
      <c r="F500" t="s">
        <v>377</v>
      </c>
      <c r="G500" t="s">
        <v>3</v>
      </c>
      <c r="H500" t="s">
        <v>4</v>
      </c>
      <c r="I500" s="2">
        <v>25.602799999999998</v>
      </c>
      <c r="J500" s="2">
        <v>10.44976074</v>
      </c>
      <c r="K500" s="2">
        <v>10.449779149999999</v>
      </c>
      <c r="L500" s="2">
        <f t="shared" si="7"/>
        <v>1.8409999999136062E-5</v>
      </c>
    </row>
    <row r="501" spans="1:12" hidden="1" x14ac:dyDescent="0.25">
      <c r="A501" t="s">
        <v>371</v>
      </c>
      <c r="B501" s="1" t="s">
        <v>368</v>
      </c>
      <c r="C501" t="s">
        <v>376</v>
      </c>
      <c r="D501">
        <v>17414311</v>
      </c>
      <c r="E501">
        <v>120041313</v>
      </c>
      <c r="F501" t="s">
        <v>377</v>
      </c>
      <c r="G501" t="s">
        <v>3</v>
      </c>
      <c r="H501" t="s">
        <v>6</v>
      </c>
      <c r="I501" s="2">
        <v>0.70595200000000002</v>
      </c>
      <c r="J501" s="2">
        <v>0.80243396</v>
      </c>
      <c r="K501" s="2">
        <v>0.802434015</v>
      </c>
      <c r="L501" s="2">
        <f t="shared" si="7"/>
        <v>5.4999999998806004E-8</v>
      </c>
    </row>
    <row r="502" spans="1:12" hidden="1" x14ac:dyDescent="0.25">
      <c r="A502" t="s">
        <v>371</v>
      </c>
      <c r="B502" s="1" t="s">
        <v>368</v>
      </c>
      <c r="C502" t="s">
        <v>376</v>
      </c>
      <c r="D502">
        <v>17414311</v>
      </c>
      <c r="E502">
        <v>120041513</v>
      </c>
      <c r="F502" t="s">
        <v>378</v>
      </c>
      <c r="G502" t="s">
        <v>3</v>
      </c>
      <c r="H502" t="s">
        <v>4</v>
      </c>
      <c r="I502" s="2">
        <v>24.775600000000001</v>
      </c>
      <c r="J502" s="2">
        <v>12.295592774999999</v>
      </c>
      <c r="K502" s="2">
        <v>12.2955986</v>
      </c>
      <c r="L502" s="2">
        <f t="shared" si="7"/>
        <v>5.8250000005699576E-6</v>
      </c>
    </row>
    <row r="503" spans="1:12" hidden="1" x14ac:dyDescent="0.25">
      <c r="A503" t="s">
        <v>371</v>
      </c>
      <c r="B503" s="1" t="s">
        <v>368</v>
      </c>
      <c r="C503" t="s">
        <v>376</v>
      </c>
      <c r="D503">
        <v>17414311</v>
      </c>
      <c r="E503">
        <v>120041513</v>
      </c>
      <c r="F503" t="s">
        <v>378</v>
      </c>
      <c r="G503" t="s">
        <v>3</v>
      </c>
      <c r="H503" t="s">
        <v>6</v>
      </c>
      <c r="I503" s="2">
        <v>0.74356100000000003</v>
      </c>
      <c r="J503" s="2">
        <v>0.92315368649999996</v>
      </c>
      <c r="K503" s="2">
        <v>0.923153012</v>
      </c>
      <c r="L503" s="2">
        <f t="shared" si="7"/>
        <v>-6.744999999641621E-7</v>
      </c>
    </row>
    <row r="504" spans="1:12" hidden="1" x14ac:dyDescent="0.25">
      <c r="A504" t="s">
        <v>371</v>
      </c>
      <c r="B504" s="1" t="s">
        <v>379</v>
      </c>
      <c r="C504" t="s">
        <v>380</v>
      </c>
      <c r="D504">
        <v>124511</v>
      </c>
      <c r="E504">
        <v>51503413</v>
      </c>
      <c r="F504" t="s">
        <v>381</v>
      </c>
      <c r="G504" t="s">
        <v>86</v>
      </c>
      <c r="H504" t="s">
        <v>4</v>
      </c>
      <c r="I504" s="2">
        <v>0.02</v>
      </c>
      <c r="K504" s="2">
        <v>2.0052176759999901E-2</v>
      </c>
      <c r="L504" s="2">
        <f t="shared" si="7"/>
        <v>5.2176759999900818E-5</v>
      </c>
    </row>
    <row r="505" spans="1:12" hidden="1" x14ac:dyDescent="0.25">
      <c r="A505" t="s">
        <v>371</v>
      </c>
      <c r="B505" s="1" t="s">
        <v>382</v>
      </c>
      <c r="C505" t="s">
        <v>383</v>
      </c>
      <c r="D505">
        <v>15322111</v>
      </c>
      <c r="E505">
        <v>96221013</v>
      </c>
      <c r="F505" t="s">
        <v>384</v>
      </c>
      <c r="G505" t="s">
        <v>3</v>
      </c>
      <c r="H505" t="s">
        <v>4</v>
      </c>
      <c r="I505" s="2">
        <v>21.68</v>
      </c>
      <c r="J505" s="2">
        <v>23.529111329999999</v>
      </c>
      <c r="K505" s="2">
        <v>23.529029282404</v>
      </c>
      <c r="L505" s="2">
        <f t="shared" si="7"/>
        <v>-8.2047595999057421E-5</v>
      </c>
    </row>
    <row r="506" spans="1:12" hidden="1" x14ac:dyDescent="0.25">
      <c r="A506" t="s">
        <v>371</v>
      </c>
      <c r="B506" s="1" t="s">
        <v>382</v>
      </c>
      <c r="C506" t="s">
        <v>383</v>
      </c>
      <c r="D506">
        <v>15322111</v>
      </c>
      <c r="E506">
        <v>96221013</v>
      </c>
      <c r="F506" t="s">
        <v>384</v>
      </c>
      <c r="G506" t="s">
        <v>3</v>
      </c>
      <c r="H506" t="s">
        <v>6</v>
      </c>
      <c r="I506" s="2">
        <v>2.42</v>
      </c>
      <c r="J506" s="2">
        <v>3.172588867</v>
      </c>
      <c r="K506" s="2">
        <v>3.1725962987283101</v>
      </c>
      <c r="L506" s="2">
        <f t="shared" si="7"/>
        <v>7.4317283100810982E-6</v>
      </c>
    </row>
    <row r="507" spans="1:12" hidden="1" x14ac:dyDescent="0.25">
      <c r="A507" t="s">
        <v>371</v>
      </c>
      <c r="B507" s="1" t="s">
        <v>382</v>
      </c>
      <c r="C507" t="s">
        <v>383</v>
      </c>
      <c r="D507">
        <v>15322111</v>
      </c>
      <c r="E507">
        <v>96221113</v>
      </c>
      <c r="F507" t="s">
        <v>385</v>
      </c>
      <c r="G507" t="s">
        <v>3</v>
      </c>
      <c r="H507" t="s">
        <v>4</v>
      </c>
      <c r="I507" s="2">
        <v>18.599999999999898</v>
      </c>
      <c r="J507" s="2">
        <v>20.735074219999898</v>
      </c>
      <c r="K507" s="2">
        <v>20.735066167999999</v>
      </c>
      <c r="L507" s="2">
        <f t="shared" si="7"/>
        <v>-8.0519998988393127E-6</v>
      </c>
    </row>
    <row r="508" spans="1:12" hidden="1" x14ac:dyDescent="0.25">
      <c r="A508" t="s">
        <v>371</v>
      </c>
      <c r="B508" s="1" t="s">
        <v>382</v>
      </c>
      <c r="C508" t="s">
        <v>383</v>
      </c>
      <c r="D508">
        <v>15322111</v>
      </c>
      <c r="E508">
        <v>96221113</v>
      </c>
      <c r="F508" t="s">
        <v>385</v>
      </c>
      <c r="G508" t="s">
        <v>3</v>
      </c>
      <c r="H508" t="s">
        <v>6</v>
      </c>
      <c r="I508" s="2">
        <v>2.39</v>
      </c>
      <c r="J508" s="2">
        <v>3.0837280274999999</v>
      </c>
      <c r="K508" s="2">
        <v>3.08374116096899</v>
      </c>
      <c r="L508" s="2">
        <f t="shared" si="7"/>
        <v>1.3133468990123021E-5</v>
      </c>
    </row>
    <row r="509" spans="1:12" hidden="1" x14ac:dyDescent="0.25">
      <c r="A509" t="s">
        <v>371</v>
      </c>
      <c r="B509" s="1" t="s">
        <v>382</v>
      </c>
      <c r="C509" t="s">
        <v>386</v>
      </c>
      <c r="D509">
        <v>75711</v>
      </c>
      <c r="E509">
        <v>51955813</v>
      </c>
      <c r="F509" t="s">
        <v>387</v>
      </c>
      <c r="G509" t="s">
        <v>86</v>
      </c>
      <c r="H509" t="s">
        <v>4</v>
      </c>
      <c r="I509" s="2">
        <v>175.73999999999899</v>
      </c>
      <c r="K509" s="2">
        <v>176.23317839661999</v>
      </c>
      <c r="L509" s="2">
        <f t="shared" si="7"/>
        <v>0.49317839662100482</v>
      </c>
    </row>
    <row r="510" spans="1:12" hidden="1" x14ac:dyDescent="0.25">
      <c r="A510" t="s">
        <v>371</v>
      </c>
      <c r="B510" s="1" t="s">
        <v>382</v>
      </c>
      <c r="C510" t="s">
        <v>386</v>
      </c>
      <c r="D510">
        <v>75711</v>
      </c>
      <c r="E510">
        <v>51955813</v>
      </c>
      <c r="F510" t="s">
        <v>387</v>
      </c>
      <c r="G510" t="s">
        <v>86</v>
      </c>
      <c r="H510" t="s">
        <v>6</v>
      </c>
      <c r="I510" s="2">
        <v>96.15</v>
      </c>
      <c r="K510" s="2">
        <v>96.419822719999999</v>
      </c>
      <c r="L510" s="2">
        <f t="shared" si="7"/>
        <v>0.26982271999999341</v>
      </c>
    </row>
    <row r="511" spans="1:12" hidden="1" x14ac:dyDescent="0.25">
      <c r="A511" t="s">
        <v>371</v>
      </c>
      <c r="B511" s="1" t="s">
        <v>388</v>
      </c>
      <c r="C511" t="s">
        <v>389</v>
      </c>
      <c r="D511">
        <v>15748811</v>
      </c>
      <c r="E511">
        <v>100732513</v>
      </c>
      <c r="F511" t="s">
        <v>390</v>
      </c>
      <c r="G511" t="s">
        <v>86</v>
      </c>
      <c r="H511" t="s">
        <v>4</v>
      </c>
      <c r="I511" s="2">
        <v>11.608000000000001</v>
      </c>
      <c r="K511" s="2">
        <v>11.640574718</v>
      </c>
      <c r="L511" s="2">
        <f t="shared" si="7"/>
        <v>3.2574717999999336E-2</v>
      </c>
    </row>
    <row r="512" spans="1:12" hidden="1" x14ac:dyDescent="0.25">
      <c r="A512" t="s">
        <v>371</v>
      </c>
      <c r="B512" s="1" t="s">
        <v>388</v>
      </c>
      <c r="C512" t="s">
        <v>389</v>
      </c>
      <c r="D512">
        <v>15748811</v>
      </c>
      <c r="E512">
        <v>100732513</v>
      </c>
      <c r="F512" t="s">
        <v>390</v>
      </c>
      <c r="G512" t="s">
        <v>86</v>
      </c>
      <c r="H512" t="s">
        <v>6</v>
      </c>
      <c r="I512" s="2">
        <v>2.5800799999999999E-2</v>
      </c>
      <c r="K512" s="2">
        <v>2.58732036619999E-2</v>
      </c>
      <c r="L512" s="2">
        <f t="shared" si="7"/>
        <v>7.2403661999901475E-5</v>
      </c>
    </row>
    <row r="513" spans="1:12" hidden="1" x14ac:dyDescent="0.25">
      <c r="A513" t="s">
        <v>371</v>
      </c>
      <c r="B513" s="1" t="s">
        <v>388</v>
      </c>
      <c r="C513" t="s">
        <v>389</v>
      </c>
      <c r="D513">
        <v>15748811</v>
      </c>
      <c r="E513">
        <v>100732613</v>
      </c>
      <c r="F513" t="s">
        <v>391</v>
      </c>
      <c r="G513" t="s">
        <v>86</v>
      </c>
      <c r="H513" t="s">
        <v>4</v>
      </c>
      <c r="I513" s="2">
        <v>12.0213</v>
      </c>
      <c r="K513" s="2">
        <v>12.0550350579999</v>
      </c>
      <c r="L513" s="2">
        <f t="shared" si="7"/>
        <v>3.3735057999900064E-2</v>
      </c>
    </row>
    <row r="514" spans="1:12" hidden="1" x14ac:dyDescent="0.25">
      <c r="A514" t="s">
        <v>371</v>
      </c>
      <c r="B514" s="1" t="s">
        <v>388</v>
      </c>
      <c r="C514" t="s">
        <v>389</v>
      </c>
      <c r="D514">
        <v>15748811</v>
      </c>
      <c r="E514">
        <v>100732613</v>
      </c>
      <c r="F514" t="s">
        <v>391</v>
      </c>
      <c r="G514" t="s">
        <v>86</v>
      </c>
      <c r="H514" t="s">
        <v>6</v>
      </c>
      <c r="I514" s="2">
        <v>2.60308E-2</v>
      </c>
      <c r="K514" s="2">
        <v>2.6103848429999899E-2</v>
      </c>
      <c r="L514" s="2">
        <f t="shared" si="7"/>
        <v>7.3048429999899439E-5</v>
      </c>
    </row>
    <row r="515" spans="1:12" hidden="1" x14ac:dyDescent="0.25">
      <c r="A515" t="s">
        <v>371</v>
      </c>
      <c r="B515" s="1" t="s">
        <v>388</v>
      </c>
      <c r="C515" t="s">
        <v>392</v>
      </c>
      <c r="D515">
        <v>353611</v>
      </c>
      <c r="E515">
        <v>50083213</v>
      </c>
      <c r="F515" t="s">
        <v>393</v>
      </c>
      <c r="G515" t="s">
        <v>86</v>
      </c>
      <c r="H515" t="s">
        <v>4</v>
      </c>
      <c r="I515" s="2">
        <v>104.91</v>
      </c>
      <c r="K515" s="2">
        <v>105.1974402</v>
      </c>
      <c r="L515" s="2">
        <f t="shared" ref="L515:L578" si="8">IF(ISBLANK(J515),K515-I515,K515-J515)</f>
        <v>0.28744020000000603</v>
      </c>
    </row>
    <row r="516" spans="1:12" hidden="1" x14ac:dyDescent="0.25">
      <c r="A516" t="s">
        <v>371</v>
      </c>
      <c r="B516" s="1" t="s">
        <v>388</v>
      </c>
      <c r="C516" t="s">
        <v>392</v>
      </c>
      <c r="D516">
        <v>353611</v>
      </c>
      <c r="E516">
        <v>50083213</v>
      </c>
      <c r="F516" t="s">
        <v>393</v>
      </c>
      <c r="G516" t="s">
        <v>86</v>
      </c>
      <c r="H516" t="s">
        <v>6</v>
      </c>
      <c r="I516" s="2">
        <v>5.5956599999999996</v>
      </c>
      <c r="K516" s="2">
        <v>5.6109886199999801</v>
      </c>
      <c r="L516" s="2">
        <f t="shared" si="8"/>
        <v>1.5328619999980475E-2</v>
      </c>
    </row>
    <row r="517" spans="1:12" hidden="1" x14ac:dyDescent="0.25">
      <c r="A517" t="s">
        <v>371</v>
      </c>
      <c r="B517" s="1" t="s">
        <v>388</v>
      </c>
      <c r="C517" t="s">
        <v>394</v>
      </c>
      <c r="D517">
        <v>150711</v>
      </c>
      <c r="E517">
        <v>51454013</v>
      </c>
      <c r="F517" t="s">
        <v>395</v>
      </c>
      <c r="G517" t="s">
        <v>3</v>
      </c>
      <c r="H517" t="s">
        <v>4</v>
      </c>
      <c r="I517" s="2">
        <v>44.588000000000001</v>
      </c>
      <c r="J517" s="2">
        <v>31.730394530000002</v>
      </c>
      <c r="K517" s="2">
        <v>31.730392330000001</v>
      </c>
      <c r="L517" s="2">
        <f t="shared" si="8"/>
        <v>-2.2000000008404186E-6</v>
      </c>
    </row>
    <row r="518" spans="1:12" hidden="1" x14ac:dyDescent="0.25">
      <c r="A518" t="s">
        <v>371</v>
      </c>
      <c r="B518" s="1" t="s">
        <v>388</v>
      </c>
      <c r="C518" t="s">
        <v>394</v>
      </c>
      <c r="D518">
        <v>150711</v>
      </c>
      <c r="E518">
        <v>51454013</v>
      </c>
      <c r="F518" t="s">
        <v>395</v>
      </c>
      <c r="G518" t="s">
        <v>3</v>
      </c>
      <c r="H518" t="s">
        <v>6</v>
      </c>
      <c r="I518" s="2">
        <v>3.6916899999999999</v>
      </c>
      <c r="J518" s="2">
        <v>2.3299052735000001</v>
      </c>
      <c r="K518" s="2">
        <v>2.3299055051000002</v>
      </c>
      <c r="L518" s="2">
        <f t="shared" si="8"/>
        <v>2.316000000668339E-7</v>
      </c>
    </row>
    <row r="519" spans="1:12" hidden="1" x14ac:dyDescent="0.25">
      <c r="A519" t="s">
        <v>371</v>
      </c>
      <c r="B519" s="1" t="s">
        <v>388</v>
      </c>
      <c r="C519" t="s">
        <v>394</v>
      </c>
      <c r="D519">
        <v>150711</v>
      </c>
      <c r="E519">
        <v>51454313</v>
      </c>
      <c r="F519" t="s">
        <v>396</v>
      </c>
      <c r="G519" t="s">
        <v>3</v>
      </c>
      <c r="H519" t="s">
        <v>4</v>
      </c>
      <c r="I519" s="2">
        <v>46.685000000000002</v>
      </c>
      <c r="J519" s="2">
        <v>35.845089844999997</v>
      </c>
      <c r="K519" s="2">
        <v>35.845065269999999</v>
      </c>
      <c r="L519" s="2">
        <f t="shared" si="8"/>
        <v>-2.4574999997639679E-5</v>
      </c>
    </row>
    <row r="520" spans="1:12" hidden="1" x14ac:dyDescent="0.25">
      <c r="A520" t="s">
        <v>371</v>
      </c>
      <c r="B520" s="1" t="s">
        <v>388</v>
      </c>
      <c r="C520" t="s">
        <v>394</v>
      </c>
      <c r="D520">
        <v>150711</v>
      </c>
      <c r="E520">
        <v>51454313</v>
      </c>
      <c r="F520" t="s">
        <v>396</v>
      </c>
      <c r="G520" t="s">
        <v>3</v>
      </c>
      <c r="H520" t="s">
        <v>6</v>
      </c>
      <c r="I520" s="2">
        <v>3.9782600000000001</v>
      </c>
      <c r="J520" s="2">
        <v>2.5356660154999999</v>
      </c>
      <c r="K520" s="2">
        <v>2.5356705061000002</v>
      </c>
      <c r="L520" s="2">
        <f t="shared" si="8"/>
        <v>4.4906000002953306E-6</v>
      </c>
    </row>
    <row r="521" spans="1:12" hidden="1" x14ac:dyDescent="0.25">
      <c r="A521" t="s">
        <v>371</v>
      </c>
      <c r="B521" s="1" t="s">
        <v>388</v>
      </c>
      <c r="C521" t="s">
        <v>394</v>
      </c>
      <c r="D521">
        <v>150711</v>
      </c>
      <c r="E521">
        <v>51454413</v>
      </c>
      <c r="F521" t="s">
        <v>397</v>
      </c>
      <c r="G521" t="s">
        <v>3</v>
      </c>
      <c r="H521" t="s">
        <v>4</v>
      </c>
      <c r="I521" s="2">
        <v>48.073900000000002</v>
      </c>
      <c r="J521" s="2">
        <v>36.163265625000001</v>
      </c>
      <c r="K521" s="2">
        <v>36.163237250000002</v>
      </c>
      <c r="L521" s="2">
        <f t="shared" si="8"/>
        <v>-2.8374999999414285E-5</v>
      </c>
    </row>
    <row r="522" spans="1:12" hidden="1" x14ac:dyDescent="0.25">
      <c r="A522" t="s">
        <v>371</v>
      </c>
      <c r="B522" s="1" t="s">
        <v>388</v>
      </c>
      <c r="C522" t="s">
        <v>394</v>
      </c>
      <c r="D522">
        <v>150711</v>
      </c>
      <c r="E522">
        <v>51454413</v>
      </c>
      <c r="F522" t="s">
        <v>397</v>
      </c>
      <c r="G522" t="s">
        <v>3</v>
      </c>
      <c r="H522" t="s">
        <v>6</v>
      </c>
      <c r="I522" s="2">
        <v>4.0652900000000001</v>
      </c>
      <c r="J522" s="2">
        <v>2.5487304690000001</v>
      </c>
      <c r="K522" s="2">
        <v>2.5487280051000001</v>
      </c>
      <c r="L522" s="2">
        <f t="shared" si="8"/>
        <v>-2.4639000000270528E-6</v>
      </c>
    </row>
    <row r="523" spans="1:12" hidden="1" x14ac:dyDescent="0.25">
      <c r="A523" t="s">
        <v>371</v>
      </c>
      <c r="B523" s="1" t="s">
        <v>388</v>
      </c>
      <c r="C523" t="s">
        <v>398</v>
      </c>
      <c r="D523">
        <v>15757411</v>
      </c>
      <c r="E523">
        <v>100519013</v>
      </c>
      <c r="F523" t="s">
        <v>399</v>
      </c>
      <c r="G523" t="s">
        <v>3</v>
      </c>
      <c r="H523" t="s">
        <v>4</v>
      </c>
      <c r="I523" s="2">
        <v>40.4679</v>
      </c>
      <c r="J523" s="2">
        <v>33.417742189999998</v>
      </c>
      <c r="K523" s="2">
        <v>33.417725770999901</v>
      </c>
      <c r="L523" s="2">
        <f t="shared" si="8"/>
        <v>-1.6419000097300795E-5</v>
      </c>
    </row>
    <row r="524" spans="1:12" hidden="1" x14ac:dyDescent="0.25">
      <c r="A524" t="s">
        <v>371</v>
      </c>
      <c r="B524" s="1" t="s">
        <v>388</v>
      </c>
      <c r="C524" t="s">
        <v>398</v>
      </c>
      <c r="D524">
        <v>15757411</v>
      </c>
      <c r="E524">
        <v>100519013</v>
      </c>
      <c r="F524" t="s">
        <v>399</v>
      </c>
      <c r="G524" t="s">
        <v>3</v>
      </c>
      <c r="H524" t="s">
        <v>6</v>
      </c>
      <c r="I524" s="2">
        <v>4.0625200000000001</v>
      </c>
      <c r="J524" s="2">
        <v>2.64236425799999</v>
      </c>
      <c r="K524" s="2">
        <v>2.6423650572099899</v>
      </c>
      <c r="L524" s="2">
        <f t="shared" si="8"/>
        <v>7.9920999995763964E-7</v>
      </c>
    </row>
    <row r="525" spans="1:12" hidden="1" x14ac:dyDescent="0.25">
      <c r="A525" t="s">
        <v>371</v>
      </c>
      <c r="B525" s="1" t="s">
        <v>388</v>
      </c>
      <c r="C525" t="s">
        <v>398</v>
      </c>
      <c r="D525">
        <v>15757411</v>
      </c>
      <c r="E525">
        <v>100519313</v>
      </c>
      <c r="F525" t="s">
        <v>400</v>
      </c>
      <c r="G525" t="s">
        <v>3</v>
      </c>
      <c r="H525" t="s">
        <v>4</v>
      </c>
      <c r="I525" s="2">
        <v>38.438000000000002</v>
      </c>
      <c r="J525" s="2">
        <v>34.28498828</v>
      </c>
      <c r="K525" s="2">
        <v>34.285035350000001</v>
      </c>
      <c r="L525" s="2">
        <f t="shared" si="8"/>
        <v>4.7070000000815071E-5</v>
      </c>
    </row>
    <row r="526" spans="1:12" hidden="1" x14ac:dyDescent="0.25">
      <c r="A526" t="s">
        <v>371</v>
      </c>
      <c r="B526" s="1" t="s">
        <v>388</v>
      </c>
      <c r="C526" t="s">
        <v>398</v>
      </c>
      <c r="D526">
        <v>15757411</v>
      </c>
      <c r="E526">
        <v>100519313</v>
      </c>
      <c r="F526" t="s">
        <v>400</v>
      </c>
      <c r="G526" t="s">
        <v>3</v>
      </c>
      <c r="H526" t="s">
        <v>6</v>
      </c>
      <c r="I526" s="2">
        <v>3.9809100000000002</v>
      </c>
      <c r="J526" s="2">
        <v>2.71225</v>
      </c>
      <c r="K526" s="2">
        <v>2.71224449999999</v>
      </c>
      <c r="L526" s="2">
        <f t="shared" si="8"/>
        <v>-5.5000000100946522E-6</v>
      </c>
    </row>
    <row r="527" spans="1:12" hidden="1" x14ac:dyDescent="0.25">
      <c r="A527" t="s">
        <v>371</v>
      </c>
      <c r="B527" s="1" t="s">
        <v>388</v>
      </c>
      <c r="C527" t="s">
        <v>401</v>
      </c>
      <c r="D527">
        <v>148911</v>
      </c>
      <c r="E527">
        <v>51468613</v>
      </c>
      <c r="F527" t="s">
        <v>402</v>
      </c>
      <c r="G527" t="s">
        <v>3</v>
      </c>
      <c r="H527" t="s">
        <v>4</v>
      </c>
      <c r="I527" s="2">
        <v>93.971999999999994</v>
      </c>
      <c r="J527" s="2">
        <v>49.61507031</v>
      </c>
      <c r="K527" s="2">
        <v>49.615070480999897</v>
      </c>
      <c r="L527" s="2">
        <f t="shared" si="8"/>
        <v>1.7099989690905204E-7</v>
      </c>
    </row>
    <row r="528" spans="1:12" hidden="1" x14ac:dyDescent="0.25">
      <c r="A528" t="s">
        <v>371</v>
      </c>
      <c r="B528" s="1" t="s">
        <v>388</v>
      </c>
      <c r="C528" t="s">
        <v>401</v>
      </c>
      <c r="D528">
        <v>148911</v>
      </c>
      <c r="E528">
        <v>51468613</v>
      </c>
      <c r="F528" t="s">
        <v>402</v>
      </c>
      <c r="G528" t="s">
        <v>3</v>
      </c>
      <c r="H528" t="s">
        <v>6</v>
      </c>
      <c r="I528" s="2">
        <v>4.0388799999999998</v>
      </c>
      <c r="J528" s="2">
        <v>3.6839833985000001</v>
      </c>
      <c r="K528" s="2">
        <v>3.6839870043000902</v>
      </c>
      <c r="L528" s="2">
        <f t="shared" si="8"/>
        <v>3.6058000900673903E-6</v>
      </c>
    </row>
    <row r="529" spans="1:12" hidden="1" x14ac:dyDescent="0.25">
      <c r="A529" t="s">
        <v>371</v>
      </c>
      <c r="B529" s="1" t="s">
        <v>388</v>
      </c>
      <c r="C529" t="s">
        <v>401</v>
      </c>
      <c r="D529">
        <v>148911</v>
      </c>
      <c r="E529">
        <v>51468813</v>
      </c>
      <c r="F529" t="s">
        <v>403</v>
      </c>
      <c r="G529" t="s">
        <v>86</v>
      </c>
      <c r="H529" t="s">
        <v>4</v>
      </c>
      <c r="I529" s="2">
        <v>6.8636799999999998E-2</v>
      </c>
      <c r="K529" s="2">
        <v>6.8824835999999501E-2</v>
      </c>
      <c r="L529" s="2">
        <f t="shared" si="8"/>
        <v>1.8803599999950293E-4</v>
      </c>
    </row>
    <row r="530" spans="1:12" hidden="1" x14ac:dyDescent="0.25">
      <c r="A530" t="s">
        <v>371</v>
      </c>
      <c r="B530" s="1" t="s">
        <v>388</v>
      </c>
      <c r="C530" t="s">
        <v>401</v>
      </c>
      <c r="D530">
        <v>148911</v>
      </c>
      <c r="E530">
        <v>51468813</v>
      </c>
      <c r="F530" t="s">
        <v>403</v>
      </c>
      <c r="G530" t="s">
        <v>86</v>
      </c>
      <c r="H530" t="s">
        <v>6</v>
      </c>
      <c r="I530" s="2">
        <v>7.4948699999999998E-3</v>
      </c>
      <c r="K530" s="2">
        <v>7.5154037399999202E-3</v>
      </c>
      <c r="L530" s="2">
        <f t="shared" si="8"/>
        <v>2.0533739999920378E-5</v>
      </c>
    </row>
    <row r="531" spans="1:12" hidden="1" x14ac:dyDescent="0.25">
      <c r="A531" t="s">
        <v>371</v>
      </c>
      <c r="B531" s="1" t="s">
        <v>388</v>
      </c>
      <c r="C531" t="s">
        <v>401</v>
      </c>
      <c r="D531">
        <v>148911</v>
      </c>
      <c r="E531">
        <v>84118713</v>
      </c>
      <c r="F531" t="s">
        <v>404</v>
      </c>
      <c r="G531" t="s">
        <v>3</v>
      </c>
      <c r="H531" t="s">
        <v>4</v>
      </c>
      <c r="I531" s="2">
        <v>81.022000000000006</v>
      </c>
      <c r="J531" s="2">
        <v>41.743441404999999</v>
      </c>
      <c r="K531" s="2">
        <v>41.743427579999903</v>
      </c>
      <c r="L531" s="2">
        <f t="shared" si="8"/>
        <v>-1.3825000095835094E-5</v>
      </c>
    </row>
    <row r="532" spans="1:12" hidden="1" x14ac:dyDescent="0.25">
      <c r="A532" t="s">
        <v>371</v>
      </c>
      <c r="B532" s="1" t="s">
        <v>388</v>
      </c>
      <c r="C532" t="s">
        <v>401</v>
      </c>
      <c r="D532">
        <v>148911</v>
      </c>
      <c r="E532">
        <v>84118713</v>
      </c>
      <c r="F532" t="s">
        <v>404</v>
      </c>
      <c r="G532" t="s">
        <v>3</v>
      </c>
      <c r="H532" t="s">
        <v>6</v>
      </c>
      <c r="I532" s="2">
        <v>3.7438600000000002</v>
      </c>
      <c r="J532" s="2">
        <v>2.9615668945000002</v>
      </c>
      <c r="K532" s="2">
        <v>2.9615600099999901</v>
      </c>
      <c r="L532" s="2">
        <f t="shared" si="8"/>
        <v>-6.8845000100736797E-6</v>
      </c>
    </row>
    <row r="533" spans="1:12" hidden="1" x14ac:dyDescent="0.25">
      <c r="A533" t="s">
        <v>371</v>
      </c>
      <c r="B533" s="1" t="s">
        <v>388</v>
      </c>
      <c r="C533" t="s">
        <v>405</v>
      </c>
      <c r="D533">
        <v>203111</v>
      </c>
      <c r="E533">
        <v>51153113</v>
      </c>
      <c r="F533" t="s">
        <v>406</v>
      </c>
      <c r="G533" t="s">
        <v>86</v>
      </c>
      <c r="H533" t="s">
        <v>4</v>
      </c>
      <c r="I533" s="2">
        <v>53.800699999999999</v>
      </c>
      <c r="K533" s="2">
        <v>53.948107200000202</v>
      </c>
      <c r="L533" s="2">
        <f t="shared" si="8"/>
        <v>0.14740720000020247</v>
      </c>
    </row>
    <row r="534" spans="1:12" hidden="1" x14ac:dyDescent="0.25">
      <c r="A534" t="s">
        <v>371</v>
      </c>
      <c r="B534" s="1" t="s">
        <v>388</v>
      </c>
      <c r="C534" t="s">
        <v>405</v>
      </c>
      <c r="D534">
        <v>203111</v>
      </c>
      <c r="E534">
        <v>51153113</v>
      </c>
      <c r="F534" t="s">
        <v>406</v>
      </c>
      <c r="G534" t="s">
        <v>86</v>
      </c>
      <c r="H534" t="s">
        <v>6</v>
      </c>
      <c r="I534" s="2">
        <v>1.0458799999999999</v>
      </c>
      <c r="K534" s="2">
        <v>1.04874554999999</v>
      </c>
      <c r="L534" s="2">
        <f t="shared" si="8"/>
        <v>2.8655499999901135E-3</v>
      </c>
    </row>
    <row r="535" spans="1:12" hidden="1" x14ac:dyDescent="0.25">
      <c r="A535" t="s">
        <v>371</v>
      </c>
      <c r="B535" s="1" t="s">
        <v>388</v>
      </c>
      <c r="C535" t="s">
        <v>405</v>
      </c>
      <c r="D535">
        <v>203111</v>
      </c>
      <c r="E535">
        <v>51153313</v>
      </c>
      <c r="F535" t="s">
        <v>407</v>
      </c>
      <c r="G535" t="s">
        <v>86</v>
      </c>
      <c r="H535" t="s">
        <v>4</v>
      </c>
      <c r="I535" s="2">
        <v>54.146099999999997</v>
      </c>
      <c r="K535" s="2">
        <v>54.294452999999699</v>
      </c>
      <c r="L535" s="2">
        <f t="shared" si="8"/>
        <v>0.14835299999970175</v>
      </c>
    </row>
    <row r="536" spans="1:12" hidden="1" x14ac:dyDescent="0.25">
      <c r="A536" t="s">
        <v>371</v>
      </c>
      <c r="B536" s="1" t="s">
        <v>388</v>
      </c>
      <c r="C536" t="s">
        <v>405</v>
      </c>
      <c r="D536">
        <v>203111</v>
      </c>
      <c r="E536">
        <v>51153313</v>
      </c>
      <c r="F536" t="s">
        <v>407</v>
      </c>
      <c r="G536" t="s">
        <v>86</v>
      </c>
      <c r="H536" t="s">
        <v>6</v>
      </c>
      <c r="I536" s="2">
        <v>1.0526</v>
      </c>
      <c r="K536" s="2">
        <v>1.05548361</v>
      </c>
      <c r="L536" s="2">
        <f t="shared" si="8"/>
        <v>2.8836100000000364E-3</v>
      </c>
    </row>
    <row r="537" spans="1:12" hidden="1" x14ac:dyDescent="0.25">
      <c r="A537" t="s">
        <v>371</v>
      </c>
      <c r="B537" s="1" t="s">
        <v>388</v>
      </c>
      <c r="C537" t="s">
        <v>408</v>
      </c>
      <c r="D537">
        <v>6486311</v>
      </c>
      <c r="E537">
        <v>18705913</v>
      </c>
      <c r="F537" t="s">
        <v>409</v>
      </c>
      <c r="G537" t="s">
        <v>3</v>
      </c>
      <c r="H537" t="s">
        <v>4</v>
      </c>
      <c r="I537" s="2">
        <v>21.452000000000002</v>
      </c>
      <c r="J537" s="2">
        <v>13.706263669999901</v>
      </c>
      <c r="K537" s="2">
        <v>13.706254199999901</v>
      </c>
      <c r="L537" s="2">
        <f t="shared" si="8"/>
        <v>-9.4700000001779472E-6</v>
      </c>
    </row>
    <row r="538" spans="1:12" hidden="1" x14ac:dyDescent="0.25">
      <c r="A538" t="s">
        <v>371</v>
      </c>
      <c r="B538" s="1" t="s">
        <v>388</v>
      </c>
      <c r="C538" t="s">
        <v>408</v>
      </c>
      <c r="D538">
        <v>6486311</v>
      </c>
      <c r="E538">
        <v>18705913</v>
      </c>
      <c r="F538" t="s">
        <v>409</v>
      </c>
      <c r="G538" t="s">
        <v>3</v>
      </c>
      <c r="H538" t="s">
        <v>6</v>
      </c>
      <c r="I538" s="2">
        <v>0.21199999999999999</v>
      </c>
      <c r="J538" s="2">
        <v>0.21176248169999901</v>
      </c>
      <c r="K538" s="2">
        <v>0.21176250199999999</v>
      </c>
      <c r="L538" s="2">
        <f t="shared" si="8"/>
        <v>2.0300000985740141E-8</v>
      </c>
    </row>
    <row r="539" spans="1:12" hidden="1" x14ac:dyDescent="0.25">
      <c r="A539" t="s">
        <v>371</v>
      </c>
      <c r="B539" s="1" t="s">
        <v>388</v>
      </c>
      <c r="C539" t="s">
        <v>408</v>
      </c>
      <c r="D539">
        <v>6486311</v>
      </c>
      <c r="E539">
        <v>18706213</v>
      </c>
      <c r="F539" t="s">
        <v>410</v>
      </c>
      <c r="G539" t="s">
        <v>3</v>
      </c>
      <c r="H539" t="s">
        <v>4</v>
      </c>
      <c r="I539" s="2">
        <v>2.31759</v>
      </c>
      <c r="J539" s="2">
        <v>1.7212547604999999</v>
      </c>
      <c r="K539" s="2">
        <v>1.721255051</v>
      </c>
      <c r="L539" s="2">
        <f t="shared" si="8"/>
        <v>2.9050000005526044E-7</v>
      </c>
    </row>
    <row r="540" spans="1:12" hidden="1" x14ac:dyDescent="0.25">
      <c r="A540" t="s">
        <v>371</v>
      </c>
      <c r="B540" s="1" t="s">
        <v>388</v>
      </c>
      <c r="C540" t="s">
        <v>408</v>
      </c>
      <c r="D540">
        <v>6486311</v>
      </c>
      <c r="E540">
        <v>18706213</v>
      </c>
      <c r="F540" t="s">
        <v>410</v>
      </c>
      <c r="G540" t="s">
        <v>3</v>
      </c>
      <c r="H540" t="s">
        <v>6</v>
      </c>
      <c r="I540" s="2">
        <v>0.13600100000000001</v>
      </c>
      <c r="J540" s="2">
        <v>0.11938202665</v>
      </c>
      <c r="K540" s="2">
        <v>0.119382003999999</v>
      </c>
      <c r="L540" s="2">
        <f t="shared" si="8"/>
        <v>-2.2650000999768771E-8</v>
      </c>
    </row>
    <row r="541" spans="1:12" hidden="1" x14ac:dyDescent="0.25">
      <c r="A541" t="s">
        <v>371</v>
      </c>
      <c r="B541" s="1" t="s">
        <v>388</v>
      </c>
      <c r="C541" t="s">
        <v>408</v>
      </c>
      <c r="D541">
        <v>6486311</v>
      </c>
      <c r="E541">
        <v>18706313</v>
      </c>
      <c r="F541" t="s">
        <v>411</v>
      </c>
      <c r="G541" t="s">
        <v>3</v>
      </c>
      <c r="H541" t="s">
        <v>4</v>
      </c>
      <c r="I541" s="2">
        <v>3.9959500000000001</v>
      </c>
      <c r="J541" s="2">
        <v>1.8559125974999999</v>
      </c>
      <c r="K541" s="2">
        <v>1.855911509</v>
      </c>
      <c r="L541" s="2">
        <f t="shared" si="8"/>
        <v>-1.0884999999127842E-6</v>
      </c>
    </row>
    <row r="542" spans="1:12" hidden="1" x14ac:dyDescent="0.25">
      <c r="A542" t="s">
        <v>371</v>
      </c>
      <c r="B542" s="1" t="s">
        <v>388</v>
      </c>
      <c r="C542" t="s">
        <v>408</v>
      </c>
      <c r="D542">
        <v>6486311</v>
      </c>
      <c r="E542">
        <v>18706313</v>
      </c>
      <c r="F542" t="s">
        <v>411</v>
      </c>
      <c r="G542" t="s">
        <v>3</v>
      </c>
      <c r="H542" t="s">
        <v>6</v>
      </c>
      <c r="I542" s="2">
        <v>0.26044899999999999</v>
      </c>
      <c r="J542" s="2">
        <v>0.14056903074999999</v>
      </c>
      <c r="K542" s="2">
        <v>0.140569003</v>
      </c>
      <c r="L542" s="2">
        <f t="shared" si="8"/>
        <v>-2.7749999992332519E-8</v>
      </c>
    </row>
    <row r="543" spans="1:12" hidden="1" x14ac:dyDescent="0.25">
      <c r="A543" t="s">
        <v>371</v>
      </c>
      <c r="B543" s="1" t="s">
        <v>388</v>
      </c>
      <c r="C543" t="s">
        <v>412</v>
      </c>
      <c r="D543">
        <v>17414411</v>
      </c>
      <c r="E543">
        <v>120129413</v>
      </c>
      <c r="F543" t="s">
        <v>413</v>
      </c>
      <c r="G543" t="s">
        <v>3</v>
      </c>
      <c r="H543" t="s">
        <v>4</v>
      </c>
      <c r="I543" s="2">
        <v>3.4193099999999998</v>
      </c>
      <c r="J543" s="2">
        <v>1.0008229369999999</v>
      </c>
      <c r="K543" s="2">
        <v>1.0008224999999999</v>
      </c>
      <c r="L543" s="2">
        <f t="shared" si="8"/>
        <v>-4.3699999996427152E-7</v>
      </c>
    </row>
    <row r="544" spans="1:12" hidden="1" x14ac:dyDescent="0.25">
      <c r="A544" t="s">
        <v>371</v>
      </c>
      <c r="B544" s="1" t="s">
        <v>388</v>
      </c>
      <c r="C544" t="s">
        <v>412</v>
      </c>
      <c r="D544">
        <v>17414411</v>
      </c>
      <c r="E544">
        <v>120129413</v>
      </c>
      <c r="F544" t="s">
        <v>413</v>
      </c>
      <c r="G544" t="s">
        <v>3</v>
      </c>
      <c r="H544" t="s">
        <v>6</v>
      </c>
      <c r="I544" s="2">
        <v>0.15434899999999999</v>
      </c>
      <c r="J544" s="2">
        <v>7.6800971999999995E-2</v>
      </c>
      <c r="K544" s="2">
        <v>7.6801004000000006E-2</v>
      </c>
      <c r="L544" s="2">
        <f t="shared" si="8"/>
        <v>3.2000000010912188E-8</v>
      </c>
    </row>
    <row r="545" spans="1:12" hidden="1" x14ac:dyDescent="0.25">
      <c r="A545" t="s">
        <v>371</v>
      </c>
      <c r="B545" s="1" t="s">
        <v>388</v>
      </c>
      <c r="C545" t="s">
        <v>412</v>
      </c>
      <c r="D545">
        <v>17414411</v>
      </c>
      <c r="E545">
        <v>120129513</v>
      </c>
      <c r="F545" t="s">
        <v>414</v>
      </c>
      <c r="G545" t="s">
        <v>3</v>
      </c>
      <c r="H545" t="s">
        <v>4</v>
      </c>
      <c r="I545" s="2">
        <v>4.8779199999999996</v>
      </c>
      <c r="J545" s="2">
        <v>0.83620855699999996</v>
      </c>
      <c r="K545" s="2">
        <v>0.83620849999999902</v>
      </c>
      <c r="L545" s="2">
        <f t="shared" si="8"/>
        <v>-5.7000000941442863E-8</v>
      </c>
    </row>
    <row r="546" spans="1:12" hidden="1" x14ac:dyDescent="0.25">
      <c r="A546" t="s">
        <v>371</v>
      </c>
      <c r="B546" s="1" t="s">
        <v>388</v>
      </c>
      <c r="C546" t="s">
        <v>412</v>
      </c>
      <c r="D546">
        <v>17414411</v>
      </c>
      <c r="E546">
        <v>120129513</v>
      </c>
      <c r="F546" t="s">
        <v>414</v>
      </c>
      <c r="G546" t="s">
        <v>3</v>
      </c>
      <c r="H546" t="s">
        <v>6</v>
      </c>
      <c r="I546" s="2">
        <v>0.134269</v>
      </c>
      <c r="J546" s="2">
        <v>6.5166023249999996E-2</v>
      </c>
      <c r="K546" s="2">
        <v>6.5166002099999995E-2</v>
      </c>
      <c r="L546" s="2">
        <f t="shared" si="8"/>
        <v>-2.1150000001357583E-8</v>
      </c>
    </row>
    <row r="547" spans="1:12" hidden="1" x14ac:dyDescent="0.25">
      <c r="A547" t="s">
        <v>371</v>
      </c>
      <c r="B547" s="1" t="s">
        <v>388</v>
      </c>
      <c r="C547" t="s">
        <v>412</v>
      </c>
      <c r="D547">
        <v>17414411</v>
      </c>
      <c r="E547">
        <v>120129613</v>
      </c>
      <c r="F547" t="s">
        <v>415</v>
      </c>
      <c r="G547" t="s">
        <v>3</v>
      </c>
      <c r="H547" t="s">
        <v>4</v>
      </c>
      <c r="I547" s="2">
        <v>4.5568200000000001</v>
      </c>
      <c r="J547" s="2">
        <v>0.56180755599999999</v>
      </c>
      <c r="K547" s="2">
        <v>0.56180750000000002</v>
      </c>
      <c r="L547" s="2">
        <f t="shared" si="8"/>
        <v>-5.5999999970524073E-8</v>
      </c>
    </row>
    <row r="548" spans="1:12" hidden="1" x14ac:dyDescent="0.25">
      <c r="A548" t="s">
        <v>371</v>
      </c>
      <c r="B548" s="1" t="s">
        <v>388</v>
      </c>
      <c r="C548" t="s">
        <v>412</v>
      </c>
      <c r="D548">
        <v>17414411</v>
      </c>
      <c r="E548">
        <v>120129613</v>
      </c>
      <c r="F548" t="s">
        <v>415</v>
      </c>
      <c r="G548" t="s">
        <v>3</v>
      </c>
      <c r="H548" t="s">
        <v>6</v>
      </c>
      <c r="I548" s="2">
        <v>0.172516</v>
      </c>
      <c r="J548" s="2">
        <v>4.1032501220000003E-2</v>
      </c>
      <c r="K548" s="2">
        <v>4.1032499999999902E-2</v>
      </c>
      <c r="L548" s="2">
        <f t="shared" si="8"/>
        <v>-1.2200001009432526E-9</v>
      </c>
    </row>
    <row r="549" spans="1:12" hidden="1" x14ac:dyDescent="0.25">
      <c r="A549" t="s">
        <v>371</v>
      </c>
      <c r="B549" s="1" t="s">
        <v>388</v>
      </c>
      <c r="C549" t="s">
        <v>412</v>
      </c>
      <c r="D549">
        <v>17414411</v>
      </c>
      <c r="E549">
        <v>120129713</v>
      </c>
      <c r="F549" t="s">
        <v>416</v>
      </c>
      <c r="G549" t="s">
        <v>3</v>
      </c>
      <c r="H549" t="s">
        <v>4</v>
      </c>
      <c r="I549" s="2">
        <v>3.5702699999999998</v>
      </c>
      <c r="J549" s="2">
        <v>0.96070867900000001</v>
      </c>
      <c r="K549" s="2">
        <v>0.96070856999999998</v>
      </c>
      <c r="L549" s="2">
        <f t="shared" si="8"/>
        <v>-1.0900000002589394E-7</v>
      </c>
    </row>
    <row r="550" spans="1:12" hidden="1" x14ac:dyDescent="0.25">
      <c r="A550" t="s">
        <v>371</v>
      </c>
      <c r="B550" s="1" t="s">
        <v>388</v>
      </c>
      <c r="C550" t="s">
        <v>412</v>
      </c>
      <c r="D550">
        <v>17414411</v>
      </c>
      <c r="E550">
        <v>120129713</v>
      </c>
      <c r="F550" t="s">
        <v>416</v>
      </c>
      <c r="G550" t="s">
        <v>3</v>
      </c>
      <c r="H550" t="s">
        <v>6</v>
      </c>
      <c r="I550" s="2">
        <v>9.8382499999999998E-2</v>
      </c>
      <c r="J550" s="2">
        <v>7.4387001049999998E-2</v>
      </c>
      <c r="K550" s="2">
        <v>7.4387000100000003E-2</v>
      </c>
      <c r="L550" s="2">
        <f t="shared" si="8"/>
        <v>-9.499999953366256E-10</v>
      </c>
    </row>
    <row r="551" spans="1:12" hidden="1" x14ac:dyDescent="0.25">
      <c r="A551" t="s">
        <v>371</v>
      </c>
      <c r="B551" s="1" t="s">
        <v>388</v>
      </c>
      <c r="C551" t="s">
        <v>417</v>
      </c>
      <c r="D551">
        <v>5812811</v>
      </c>
      <c r="E551">
        <v>21488013</v>
      </c>
      <c r="F551" t="s">
        <v>418</v>
      </c>
      <c r="G551" t="s">
        <v>86</v>
      </c>
      <c r="H551" t="s">
        <v>4</v>
      </c>
      <c r="I551" s="2">
        <v>96.454585199999997</v>
      </c>
      <c r="K551" s="2">
        <v>96.718893471480598</v>
      </c>
      <c r="L551" s="2">
        <f t="shared" si="8"/>
        <v>0.26430827148060132</v>
      </c>
    </row>
    <row r="552" spans="1:12" hidden="1" x14ac:dyDescent="0.25">
      <c r="A552" t="s">
        <v>371</v>
      </c>
      <c r="B552" s="1" t="s">
        <v>388</v>
      </c>
      <c r="C552" t="s">
        <v>417</v>
      </c>
      <c r="D552">
        <v>5812811</v>
      </c>
      <c r="E552">
        <v>21488013</v>
      </c>
      <c r="F552" t="s">
        <v>418</v>
      </c>
      <c r="G552" t="s">
        <v>86</v>
      </c>
      <c r="H552" t="s">
        <v>6</v>
      </c>
      <c r="I552" s="2">
        <v>387.58196930000003</v>
      </c>
      <c r="K552" s="2">
        <v>388.64369231147799</v>
      </c>
      <c r="L552" s="2">
        <f t="shared" si="8"/>
        <v>1.0617230114779659</v>
      </c>
    </row>
    <row r="553" spans="1:12" hidden="1" x14ac:dyDescent="0.25">
      <c r="A553" t="s">
        <v>371</v>
      </c>
      <c r="B553" s="1" t="s">
        <v>388</v>
      </c>
      <c r="C553" t="s">
        <v>417</v>
      </c>
      <c r="D553">
        <v>5812811</v>
      </c>
      <c r="E553">
        <v>21488913</v>
      </c>
      <c r="F553" t="s">
        <v>419</v>
      </c>
      <c r="G553" t="s">
        <v>86</v>
      </c>
      <c r="H553" t="s">
        <v>4</v>
      </c>
      <c r="I553" s="2">
        <v>192.07962007</v>
      </c>
      <c r="K553" s="2">
        <v>192.60591022776001</v>
      </c>
      <c r="L553" s="2">
        <f t="shared" si="8"/>
        <v>0.52629015776000188</v>
      </c>
    </row>
    <row r="554" spans="1:12" hidden="1" x14ac:dyDescent="0.25">
      <c r="A554" t="s">
        <v>371</v>
      </c>
      <c r="B554" s="1" t="s">
        <v>388</v>
      </c>
      <c r="C554" t="s">
        <v>417</v>
      </c>
      <c r="D554">
        <v>5812811</v>
      </c>
      <c r="E554">
        <v>21488913</v>
      </c>
      <c r="F554" t="s">
        <v>419</v>
      </c>
      <c r="G554" t="s">
        <v>86</v>
      </c>
      <c r="H554" t="s">
        <v>6</v>
      </c>
      <c r="I554" s="2">
        <v>754.67666489999999</v>
      </c>
      <c r="K554" s="2">
        <v>756.74410173444096</v>
      </c>
      <c r="L554" s="2">
        <f t="shared" si="8"/>
        <v>2.0674368344409686</v>
      </c>
    </row>
    <row r="555" spans="1:12" hidden="1" x14ac:dyDescent="0.25">
      <c r="A555" t="s">
        <v>371</v>
      </c>
      <c r="B555" s="1" t="s">
        <v>388</v>
      </c>
      <c r="C555" t="s">
        <v>420</v>
      </c>
      <c r="D555">
        <v>10524811</v>
      </c>
      <c r="E555">
        <v>52537613</v>
      </c>
      <c r="F555" t="s">
        <v>421</v>
      </c>
      <c r="G555" t="s">
        <v>3</v>
      </c>
      <c r="H555" t="s">
        <v>4</v>
      </c>
      <c r="I555" s="2">
        <v>0.111592</v>
      </c>
      <c r="J555" s="2">
        <v>2.0851723634999999</v>
      </c>
      <c r="K555" s="2">
        <v>2.0851725569999902</v>
      </c>
      <c r="L555" s="2">
        <f t="shared" si="8"/>
        <v>1.9349999025308762E-7</v>
      </c>
    </row>
    <row r="556" spans="1:12" hidden="1" x14ac:dyDescent="0.25">
      <c r="A556" t="s">
        <v>371</v>
      </c>
      <c r="B556" s="1" t="s">
        <v>388</v>
      </c>
      <c r="C556" t="s">
        <v>420</v>
      </c>
      <c r="D556">
        <v>10524811</v>
      </c>
      <c r="E556">
        <v>52537613</v>
      </c>
      <c r="F556" t="s">
        <v>421</v>
      </c>
      <c r="G556" t="s">
        <v>3</v>
      </c>
      <c r="H556" t="s">
        <v>6</v>
      </c>
      <c r="I556" s="2">
        <v>5.75045E-2</v>
      </c>
      <c r="J556" s="2">
        <v>6.0818538649999997E-2</v>
      </c>
      <c r="K556" s="2">
        <v>6.0818500009999901E-2</v>
      </c>
      <c r="L556" s="2">
        <f t="shared" si="8"/>
        <v>-3.864000009540236E-8</v>
      </c>
    </row>
    <row r="557" spans="1:12" hidden="1" x14ac:dyDescent="0.25">
      <c r="A557" t="s">
        <v>371</v>
      </c>
      <c r="B557" s="1" t="s">
        <v>422</v>
      </c>
      <c r="C557" t="s">
        <v>423</v>
      </c>
      <c r="D557">
        <v>10437111</v>
      </c>
      <c r="E557">
        <v>58172813</v>
      </c>
      <c r="F557" t="s">
        <v>424</v>
      </c>
      <c r="G557" t="s">
        <v>3</v>
      </c>
      <c r="H557" t="s">
        <v>4</v>
      </c>
      <c r="I557" s="2">
        <v>0.40750500000000001</v>
      </c>
      <c r="J557" s="2">
        <v>1.0286689455</v>
      </c>
      <c r="K557" s="2">
        <v>0.56160342799999996</v>
      </c>
      <c r="L557" s="2">
        <f t="shared" si="8"/>
        <v>-0.46706551750000003</v>
      </c>
    </row>
    <row r="558" spans="1:12" hidden="1" x14ac:dyDescent="0.25">
      <c r="A558" t="s">
        <v>371</v>
      </c>
      <c r="B558" s="1" t="s">
        <v>422</v>
      </c>
      <c r="C558" t="s">
        <v>423</v>
      </c>
      <c r="D558">
        <v>10437111</v>
      </c>
      <c r="E558">
        <v>58172813</v>
      </c>
      <c r="F558" t="s">
        <v>424</v>
      </c>
      <c r="G558" t="s">
        <v>3</v>
      </c>
      <c r="H558" t="s">
        <v>6</v>
      </c>
      <c r="I558" s="2">
        <v>5.5468000000000002E-3</v>
      </c>
      <c r="J558" s="2">
        <v>5.9661052700000002E-2</v>
      </c>
      <c r="K558" s="2">
        <v>3.0064735459999999E-2</v>
      </c>
      <c r="L558" s="2">
        <f t="shared" si="8"/>
        <v>-2.9596317240000003E-2</v>
      </c>
    </row>
    <row r="559" spans="1:12" hidden="1" x14ac:dyDescent="0.25">
      <c r="A559" t="s">
        <v>371</v>
      </c>
      <c r="B559" s="1" t="s">
        <v>422</v>
      </c>
      <c r="C559" t="s">
        <v>423</v>
      </c>
      <c r="D559">
        <v>10437111</v>
      </c>
      <c r="E559">
        <v>58172913</v>
      </c>
      <c r="F559" t="s">
        <v>425</v>
      </c>
      <c r="G559" t="s">
        <v>3</v>
      </c>
      <c r="H559" t="s">
        <v>4</v>
      </c>
      <c r="I559" s="2">
        <v>0.33890700000000001</v>
      </c>
      <c r="J559" s="2">
        <v>1.0286689455</v>
      </c>
      <c r="K559" s="2">
        <v>0.46706503300000002</v>
      </c>
      <c r="L559" s="2">
        <f t="shared" si="8"/>
        <v>-0.56160391249999997</v>
      </c>
    </row>
    <row r="560" spans="1:12" hidden="1" x14ac:dyDescent="0.25">
      <c r="A560" t="s">
        <v>371</v>
      </c>
      <c r="B560" s="1" t="s">
        <v>422</v>
      </c>
      <c r="C560" t="s">
        <v>423</v>
      </c>
      <c r="D560">
        <v>10437111</v>
      </c>
      <c r="E560">
        <v>58172913</v>
      </c>
      <c r="F560" t="s">
        <v>425</v>
      </c>
      <c r="G560" t="s">
        <v>3</v>
      </c>
      <c r="H560" t="s">
        <v>6</v>
      </c>
      <c r="I560" s="2">
        <v>5.46037E-3</v>
      </c>
      <c r="J560" s="2">
        <v>5.9661052700000002E-2</v>
      </c>
      <c r="K560" s="2">
        <v>2.9596267579999998E-2</v>
      </c>
      <c r="L560" s="2">
        <f t="shared" si="8"/>
        <v>-3.0064785120000003E-2</v>
      </c>
    </row>
    <row r="561" spans="1:12" hidden="1" x14ac:dyDescent="0.25">
      <c r="A561" t="s">
        <v>371</v>
      </c>
      <c r="B561" s="1" t="s">
        <v>422</v>
      </c>
      <c r="C561" t="s">
        <v>426</v>
      </c>
      <c r="D561">
        <v>6515311</v>
      </c>
      <c r="E561">
        <v>19308013</v>
      </c>
      <c r="F561" t="s">
        <v>427</v>
      </c>
      <c r="G561" t="s">
        <v>3</v>
      </c>
      <c r="H561" t="s">
        <v>4</v>
      </c>
      <c r="I561" s="2">
        <v>21.978400000000001</v>
      </c>
      <c r="J561" s="2">
        <v>20.832621095</v>
      </c>
      <c r="K561" s="2">
        <v>20.8326919</v>
      </c>
      <c r="L561" s="2">
        <f t="shared" si="8"/>
        <v>7.0805000000007112E-5</v>
      </c>
    </row>
    <row r="562" spans="1:12" hidden="1" x14ac:dyDescent="0.25">
      <c r="A562" t="s">
        <v>371</v>
      </c>
      <c r="B562" s="1" t="s">
        <v>422</v>
      </c>
      <c r="C562" t="s">
        <v>426</v>
      </c>
      <c r="D562">
        <v>6515311</v>
      </c>
      <c r="E562">
        <v>19308013</v>
      </c>
      <c r="F562" t="s">
        <v>427</v>
      </c>
      <c r="G562" t="s">
        <v>3</v>
      </c>
      <c r="H562" t="s">
        <v>6</v>
      </c>
      <c r="I562" s="2">
        <v>1.1271</v>
      </c>
      <c r="J562" s="2">
        <v>0.96830859400000002</v>
      </c>
      <c r="K562" s="2">
        <v>0.96830952299999995</v>
      </c>
      <c r="L562" s="2">
        <f t="shared" si="8"/>
        <v>9.2899999992734905E-7</v>
      </c>
    </row>
    <row r="563" spans="1:12" hidden="1" x14ac:dyDescent="0.25">
      <c r="A563" t="s">
        <v>371</v>
      </c>
      <c r="B563" s="1" t="s">
        <v>422</v>
      </c>
      <c r="C563" t="s">
        <v>428</v>
      </c>
      <c r="D563">
        <v>5815911</v>
      </c>
      <c r="E563">
        <v>21408313</v>
      </c>
      <c r="F563" t="s">
        <v>429</v>
      </c>
      <c r="G563" t="s">
        <v>86</v>
      </c>
      <c r="H563" t="s">
        <v>4</v>
      </c>
      <c r="I563" s="2">
        <v>3.5349999999999999E-3</v>
      </c>
      <c r="K563" s="2">
        <v>3.5392035292200002E-3</v>
      </c>
      <c r="L563" s="2">
        <f t="shared" si="8"/>
        <v>4.2035292200002204E-6</v>
      </c>
    </row>
    <row r="564" spans="1:12" hidden="1" x14ac:dyDescent="0.25">
      <c r="A564" t="s">
        <v>371</v>
      </c>
      <c r="B564" s="1" t="s">
        <v>422</v>
      </c>
      <c r="C564" t="s">
        <v>428</v>
      </c>
      <c r="D564">
        <v>5815911</v>
      </c>
      <c r="E564">
        <v>21408313</v>
      </c>
      <c r="F564" t="s">
        <v>429</v>
      </c>
      <c r="G564" t="s">
        <v>86</v>
      </c>
      <c r="H564" t="s">
        <v>6</v>
      </c>
      <c r="I564" s="2">
        <v>1.06E-6</v>
      </c>
      <c r="K564" s="2">
        <v>1.0612605506099901E-6</v>
      </c>
      <c r="L564" s="2">
        <f t="shared" si="8"/>
        <v>1.2605506099900715E-9</v>
      </c>
    </row>
    <row r="565" spans="1:12" hidden="1" x14ac:dyDescent="0.25">
      <c r="A565" t="s">
        <v>371</v>
      </c>
      <c r="B565" s="1" t="s">
        <v>422</v>
      </c>
      <c r="C565" t="s">
        <v>430</v>
      </c>
      <c r="D565">
        <v>348711</v>
      </c>
      <c r="E565">
        <v>50705713</v>
      </c>
      <c r="F565" t="s">
        <v>431</v>
      </c>
      <c r="G565" t="s">
        <v>86</v>
      </c>
      <c r="H565" t="s">
        <v>4</v>
      </c>
      <c r="I565" s="2">
        <v>5.9778299999999999E-2</v>
      </c>
      <c r="K565" s="2">
        <v>5.9930625619999997E-2</v>
      </c>
      <c r="L565" s="2">
        <f t="shared" si="8"/>
        <v>1.5232561999999755E-4</v>
      </c>
    </row>
    <row r="566" spans="1:12" hidden="1" x14ac:dyDescent="0.25">
      <c r="A566" t="s">
        <v>371</v>
      </c>
      <c r="B566" s="1" t="s">
        <v>422</v>
      </c>
      <c r="C566" t="s">
        <v>430</v>
      </c>
      <c r="D566">
        <v>348711</v>
      </c>
      <c r="E566">
        <v>50705713</v>
      </c>
      <c r="F566" t="s">
        <v>431</v>
      </c>
      <c r="G566" t="s">
        <v>86</v>
      </c>
      <c r="H566" t="s">
        <v>6</v>
      </c>
      <c r="I566" s="2">
        <v>3.9531000000000002E-3</v>
      </c>
      <c r="K566" s="2">
        <v>3.963173431E-3</v>
      </c>
      <c r="L566" s="2">
        <f t="shared" si="8"/>
        <v>1.0073430999999779E-5</v>
      </c>
    </row>
    <row r="567" spans="1:12" hidden="1" x14ac:dyDescent="0.25">
      <c r="A567" t="s">
        <v>371</v>
      </c>
      <c r="B567" s="1" t="s">
        <v>422</v>
      </c>
      <c r="C567" t="s">
        <v>430</v>
      </c>
      <c r="D567">
        <v>348711</v>
      </c>
      <c r="E567">
        <v>50705913</v>
      </c>
      <c r="F567" t="s">
        <v>432</v>
      </c>
      <c r="G567" t="s">
        <v>86</v>
      </c>
      <c r="H567" t="s">
        <v>4</v>
      </c>
      <c r="I567" s="2">
        <v>4.2160000000000003E-2</v>
      </c>
      <c r="K567" s="2">
        <v>4.2275488799999997E-2</v>
      </c>
      <c r="L567" s="2">
        <f t="shared" si="8"/>
        <v>1.1548879999999373E-4</v>
      </c>
    </row>
    <row r="568" spans="1:12" hidden="1" x14ac:dyDescent="0.25">
      <c r="A568" t="s">
        <v>371</v>
      </c>
      <c r="B568" s="1" t="s">
        <v>422</v>
      </c>
      <c r="C568" t="s">
        <v>430</v>
      </c>
      <c r="D568">
        <v>348711</v>
      </c>
      <c r="E568">
        <v>50705913</v>
      </c>
      <c r="F568" t="s">
        <v>432</v>
      </c>
      <c r="G568" t="s">
        <v>86</v>
      </c>
      <c r="H568" t="s">
        <v>6</v>
      </c>
      <c r="I568" s="2">
        <v>2.7880000000000001E-3</v>
      </c>
      <c r="K568" s="2">
        <v>2.7956390279999699E-3</v>
      </c>
      <c r="L568" s="2">
        <f t="shared" si="8"/>
        <v>7.6390279999697872E-6</v>
      </c>
    </row>
    <row r="569" spans="1:12" hidden="1" x14ac:dyDescent="0.25">
      <c r="A569" t="s">
        <v>371</v>
      </c>
      <c r="B569" s="1" t="s">
        <v>422</v>
      </c>
      <c r="C569" t="s">
        <v>430</v>
      </c>
      <c r="D569">
        <v>348711</v>
      </c>
      <c r="E569">
        <v>85326713</v>
      </c>
      <c r="F569" t="s">
        <v>433</v>
      </c>
      <c r="G569" t="s">
        <v>3</v>
      </c>
      <c r="H569" t="s">
        <v>4</v>
      </c>
      <c r="I569" s="2">
        <v>0.81238299999999897</v>
      </c>
      <c r="J569" s="2">
        <v>0.23215545655</v>
      </c>
      <c r="K569" s="2">
        <v>0.23215551009999999</v>
      </c>
      <c r="L569" s="2">
        <f t="shared" si="8"/>
        <v>5.3549999989854769E-8</v>
      </c>
    </row>
    <row r="570" spans="1:12" hidden="1" x14ac:dyDescent="0.25">
      <c r="A570" t="s">
        <v>371</v>
      </c>
      <c r="B570" s="1" t="s">
        <v>422</v>
      </c>
      <c r="C570" t="s">
        <v>430</v>
      </c>
      <c r="D570">
        <v>348711</v>
      </c>
      <c r="E570">
        <v>85326713</v>
      </c>
      <c r="F570" t="s">
        <v>433</v>
      </c>
      <c r="G570" t="s">
        <v>3</v>
      </c>
      <c r="H570" t="s">
        <v>6</v>
      </c>
      <c r="I570" s="2">
        <v>1.02258E-2</v>
      </c>
      <c r="J570" s="2">
        <v>1.6149492264999999E-2</v>
      </c>
      <c r="K570" s="2">
        <v>1.614950071E-2</v>
      </c>
      <c r="L570" s="2">
        <f t="shared" si="8"/>
        <v>8.4450000013835957E-9</v>
      </c>
    </row>
    <row r="571" spans="1:12" hidden="1" x14ac:dyDescent="0.25">
      <c r="A571" t="s">
        <v>371</v>
      </c>
      <c r="B571" s="1" t="s">
        <v>422</v>
      </c>
      <c r="C571" t="s">
        <v>434</v>
      </c>
      <c r="D571">
        <v>13845911</v>
      </c>
      <c r="E571">
        <v>84878113</v>
      </c>
      <c r="F571" t="s">
        <v>435</v>
      </c>
      <c r="G571" t="s">
        <v>3</v>
      </c>
      <c r="H571" t="s">
        <v>4</v>
      </c>
      <c r="I571" s="2">
        <v>4.3525099999999997</v>
      </c>
      <c r="J571" s="2">
        <v>1.2980056149999999</v>
      </c>
      <c r="K571" s="2">
        <v>1.298005531</v>
      </c>
      <c r="L571" s="2">
        <f t="shared" si="8"/>
        <v>-8.3999999844763806E-8</v>
      </c>
    </row>
    <row r="572" spans="1:12" hidden="1" x14ac:dyDescent="0.25">
      <c r="A572" t="s">
        <v>371</v>
      </c>
      <c r="B572" s="1" t="s">
        <v>422</v>
      </c>
      <c r="C572" t="s">
        <v>434</v>
      </c>
      <c r="D572">
        <v>13845911</v>
      </c>
      <c r="E572">
        <v>84878113</v>
      </c>
      <c r="F572" t="s">
        <v>435</v>
      </c>
      <c r="G572" t="s">
        <v>3</v>
      </c>
      <c r="H572" t="s">
        <v>6</v>
      </c>
      <c r="I572" s="2">
        <v>0.18365000000000001</v>
      </c>
      <c r="J572" s="2">
        <v>4.6634075164999997E-2</v>
      </c>
      <c r="K572" s="2">
        <v>4.6634002602999998E-2</v>
      </c>
      <c r="L572" s="2">
        <f t="shared" si="8"/>
        <v>-7.2561999998888016E-8</v>
      </c>
    </row>
    <row r="573" spans="1:12" hidden="1" x14ac:dyDescent="0.25">
      <c r="A573" t="s">
        <v>371</v>
      </c>
      <c r="B573" s="1" t="s">
        <v>422</v>
      </c>
      <c r="C573" t="s">
        <v>434</v>
      </c>
      <c r="D573">
        <v>13845911</v>
      </c>
      <c r="E573">
        <v>84878213</v>
      </c>
      <c r="F573" t="s">
        <v>436</v>
      </c>
      <c r="G573" t="s">
        <v>3</v>
      </c>
      <c r="H573" t="s">
        <v>4</v>
      </c>
      <c r="I573" s="2">
        <v>4.5891500000000001</v>
      </c>
      <c r="J573" s="2">
        <v>1.2211118164999999</v>
      </c>
      <c r="K573" s="2">
        <v>1.22111152</v>
      </c>
      <c r="L573" s="2">
        <f t="shared" si="8"/>
        <v>-2.9649999988556885E-7</v>
      </c>
    </row>
    <row r="574" spans="1:12" hidden="1" x14ac:dyDescent="0.25">
      <c r="A574" t="s">
        <v>371</v>
      </c>
      <c r="B574" s="1" t="s">
        <v>422</v>
      </c>
      <c r="C574" t="s">
        <v>434</v>
      </c>
      <c r="D574">
        <v>13845911</v>
      </c>
      <c r="E574">
        <v>84878213</v>
      </c>
      <c r="F574" t="s">
        <v>436</v>
      </c>
      <c r="G574" t="s">
        <v>3</v>
      </c>
      <c r="H574" t="s">
        <v>6</v>
      </c>
      <c r="I574" s="2">
        <v>0.19556000000000001</v>
      </c>
      <c r="J574" s="2">
        <v>4.5109985349999999E-2</v>
      </c>
      <c r="K574" s="2">
        <v>4.5110000099999902E-2</v>
      </c>
      <c r="L574" s="2">
        <f t="shared" si="8"/>
        <v>1.474999990203063E-8</v>
      </c>
    </row>
    <row r="575" spans="1:12" hidden="1" x14ac:dyDescent="0.25">
      <c r="A575" t="s">
        <v>371</v>
      </c>
      <c r="B575" s="1" t="s">
        <v>422</v>
      </c>
      <c r="C575" t="s">
        <v>437</v>
      </c>
      <c r="D575">
        <v>14025511</v>
      </c>
      <c r="E575">
        <v>85377413</v>
      </c>
      <c r="F575" t="s">
        <v>438</v>
      </c>
      <c r="G575" t="s">
        <v>3</v>
      </c>
      <c r="H575" t="s">
        <v>4</v>
      </c>
      <c r="I575" s="2">
        <v>5.4280500000000002E-2</v>
      </c>
      <c r="J575" s="2">
        <v>1.7942045899999901</v>
      </c>
      <c r="K575" s="2">
        <v>1.7942045</v>
      </c>
      <c r="L575" s="2">
        <f t="shared" si="8"/>
        <v>-8.9999990127154206E-8</v>
      </c>
    </row>
    <row r="576" spans="1:12" hidden="1" x14ac:dyDescent="0.25">
      <c r="A576" t="s">
        <v>371</v>
      </c>
      <c r="B576" s="1" t="s">
        <v>422</v>
      </c>
      <c r="C576" t="s">
        <v>437</v>
      </c>
      <c r="D576">
        <v>14025511</v>
      </c>
      <c r="E576">
        <v>85377413</v>
      </c>
      <c r="F576" t="s">
        <v>438</v>
      </c>
      <c r="G576" t="s">
        <v>3</v>
      </c>
      <c r="H576" t="s">
        <v>6</v>
      </c>
      <c r="I576" s="2">
        <v>1.0581E-3</v>
      </c>
      <c r="J576" s="2">
        <v>8.2792060850000002E-2</v>
      </c>
      <c r="K576" s="2">
        <v>8.2792002200199999E-2</v>
      </c>
      <c r="L576" s="2">
        <f t="shared" si="8"/>
        <v>-5.8649800002696928E-8</v>
      </c>
    </row>
    <row r="577" spans="1:12" hidden="1" x14ac:dyDescent="0.25">
      <c r="A577" t="s">
        <v>371</v>
      </c>
      <c r="B577" s="1" t="s">
        <v>422</v>
      </c>
      <c r="C577" t="s">
        <v>439</v>
      </c>
      <c r="D577">
        <v>15863611</v>
      </c>
      <c r="E577">
        <v>102017313</v>
      </c>
      <c r="F577" t="s">
        <v>440</v>
      </c>
      <c r="G577" t="s">
        <v>3</v>
      </c>
      <c r="H577" t="s">
        <v>4</v>
      </c>
      <c r="I577" s="2">
        <v>7.4526000000000003</v>
      </c>
      <c r="J577" s="2">
        <v>5.0301313499999996</v>
      </c>
      <c r="K577" s="2">
        <v>5.0301286219999897</v>
      </c>
      <c r="L577" s="2">
        <f t="shared" si="8"/>
        <v>-2.7280000098883761E-6</v>
      </c>
    </row>
    <row r="578" spans="1:12" hidden="1" x14ac:dyDescent="0.25">
      <c r="A578" t="s">
        <v>371</v>
      </c>
      <c r="B578" s="1" t="s">
        <v>422</v>
      </c>
      <c r="C578" t="s">
        <v>439</v>
      </c>
      <c r="D578">
        <v>15863611</v>
      </c>
      <c r="E578">
        <v>102017313</v>
      </c>
      <c r="F578" t="s">
        <v>440</v>
      </c>
      <c r="G578" t="s">
        <v>3</v>
      </c>
      <c r="H578" t="s">
        <v>6</v>
      </c>
      <c r="I578" s="2">
        <v>0.18670400000000001</v>
      </c>
      <c r="J578" s="2">
        <v>0.26003970334999998</v>
      </c>
      <c r="K578" s="2">
        <v>0.26003950361</v>
      </c>
      <c r="L578" s="2">
        <f t="shared" si="8"/>
        <v>-1.9973999998423864E-7</v>
      </c>
    </row>
    <row r="579" spans="1:12" hidden="1" x14ac:dyDescent="0.25">
      <c r="A579" t="s">
        <v>371</v>
      </c>
      <c r="B579" s="1" t="s">
        <v>422</v>
      </c>
      <c r="C579" t="s">
        <v>439</v>
      </c>
      <c r="D579">
        <v>15863611</v>
      </c>
      <c r="E579">
        <v>102017413</v>
      </c>
      <c r="F579" t="s">
        <v>441</v>
      </c>
      <c r="G579" t="s">
        <v>3</v>
      </c>
      <c r="H579" t="s">
        <v>4</v>
      </c>
      <c r="I579" s="2">
        <v>8.5631900000000005</v>
      </c>
      <c r="J579" s="2">
        <v>5.7274209000000003</v>
      </c>
      <c r="K579" s="2">
        <v>5.7274185949999898</v>
      </c>
      <c r="L579" s="2">
        <f t="shared" ref="L579:L642" si="9">IF(ISBLANK(J579),K579-I579,K579-J579)</f>
        <v>-2.305000010416336E-6</v>
      </c>
    </row>
    <row r="580" spans="1:12" hidden="1" x14ac:dyDescent="0.25">
      <c r="A580" t="s">
        <v>371</v>
      </c>
      <c r="B580" s="1" t="s">
        <v>422</v>
      </c>
      <c r="C580" t="s">
        <v>439</v>
      </c>
      <c r="D580">
        <v>15863611</v>
      </c>
      <c r="E580">
        <v>102017413</v>
      </c>
      <c r="F580" t="s">
        <v>441</v>
      </c>
      <c r="G580" t="s">
        <v>3</v>
      </c>
      <c r="H580" t="s">
        <v>6</v>
      </c>
      <c r="I580" s="2">
        <v>0.20408799999999999</v>
      </c>
      <c r="J580" s="2">
        <v>0.2695665283</v>
      </c>
      <c r="K580" s="2">
        <v>0.26956650310199898</v>
      </c>
      <c r="L580" s="2">
        <f t="shared" si="9"/>
        <v>-2.5198001019077765E-8</v>
      </c>
    </row>
    <row r="581" spans="1:12" hidden="1" x14ac:dyDescent="0.25">
      <c r="A581" t="s">
        <v>371</v>
      </c>
      <c r="B581" s="1" t="s">
        <v>422</v>
      </c>
      <c r="C581" t="s">
        <v>439</v>
      </c>
      <c r="D581">
        <v>15863611</v>
      </c>
      <c r="E581">
        <v>102017513</v>
      </c>
      <c r="F581" t="s">
        <v>442</v>
      </c>
      <c r="G581" t="s">
        <v>3</v>
      </c>
      <c r="H581" t="s">
        <v>4</v>
      </c>
      <c r="I581" s="2">
        <v>9.4436900000000001</v>
      </c>
      <c r="J581" s="2">
        <v>5.7486372049999996</v>
      </c>
      <c r="K581" s="2">
        <v>5.7486383359999902</v>
      </c>
      <c r="L581" s="2">
        <f t="shared" si="9"/>
        <v>1.1309999905506629E-6</v>
      </c>
    </row>
    <row r="582" spans="1:12" hidden="1" x14ac:dyDescent="0.25">
      <c r="A582" t="s">
        <v>371</v>
      </c>
      <c r="B582" s="1" t="s">
        <v>422</v>
      </c>
      <c r="C582" t="s">
        <v>439</v>
      </c>
      <c r="D582">
        <v>15863611</v>
      </c>
      <c r="E582">
        <v>102017513</v>
      </c>
      <c r="F582" t="s">
        <v>442</v>
      </c>
      <c r="G582" t="s">
        <v>3</v>
      </c>
      <c r="H582" t="s">
        <v>6</v>
      </c>
      <c r="I582" s="2">
        <v>0.23405699999999999</v>
      </c>
      <c r="J582" s="2">
        <v>0.27449798585000001</v>
      </c>
      <c r="K582" s="2">
        <v>0.27449800862200002</v>
      </c>
      <c r="L582" s="2">
        <f t="shared" si="9"/>
        <v>2.2772000007886817E-8</v>
      </c>
    </row>
    <row r="583" spans="1:12" hidden="1" x14ac:dyDescent="0.25">
      <c r="A583" t="s">
        <v>371</v>
      </c>
      <c r="B583" s="1" t="s">
        <v>422</v>
      </c>
      <c r="C583" t="s">
        <v>439</v>
      </c>
      <c r="D583">
        <v>15863611</v>
      </c>
      <c r="E583">
        <v>102017613</v>
      </c>
      <c r="F583" t="s">
        <v>443</v>
      </c>
      <c r="G583" t="s">
        <v>3</v>
      </c>
      <c r="H583" t="s">
        <v>4</v>
      </c>
      <c r="I583" s="2">
        <v>7.1781499999999996</v>
      </c>
      <c r="J583" s="2">
        <v>5.4721362300000003</v>
      </c>
      <c r="K583" s="2">
        <v>5.4721385219999998</v>
      </c>
      <c r="L583" s="2">
        <f t="shared" si="9"/>
        <v>2.2919999995707485E-6</v>
      </c>
    </row>
    <row r="584" spans="1:12" hidden="1" x14ac:dyDescent="0.25">
      <c r="A584" t="s">
        <v>371</v>
      </c>
      <c r="B584" s="1" t="s">
        <v>422</v>
      </c>
      <c r="C584" t="s">
        <v>439</v>
      </c>
      <c r="D584">
        <v>15863611</v>
      </c>
      <c r="E584">
        <v>102017613</v>
      </c>
      <c r="F584" t="s">
        <v>443</v>
      </c>
      <c r="G584" t="s">
        <v>3</v>
      </c>
      <c r="H584" t="s">
        <v>6</v>
      </c>
      <c r="I584" s="2">
        <v>0.16889799999999999</v>
      </c>
      <c r="J584" s="2">
        <v>0.248726058949999</v>
      </c>
      <c r="K584" s="2">
        <v>0.24872600070100001</v>
      </c>
      <c r="L584" s="2">
        <f t="shared" si="9"/>
        <v>-5.8248998985321876E-8</v>
      </c>
    </row>
    <row r="585" spans="1:12" hidden="1" x14ac:dyDescent="0.25">
      <c r="A585" t="s">
        <v>371</v>
      </c>
      <c r="B585" s="1" t="s">
        <v>422</v>
      </c>
      <c r="C585" t="s">
        <v>444</v>
      </c>
      <c r="D585">
        <v>6514911</v>
      </c>
      <c r="E585">
        <v>19311813</v>
      </c>
      <c r="F585" t="s">
        <v>445</v>
      </c>
      <c r="G585" t="s">
        <v>86</v>
      </c>
      <c r="H585" t="s">
        <v>4</v>
      </c>
      <c r="I585" s="2">
        <v>102.75</v>
      </c>
      <c r="K585" s="2">
        <v>103.03834267000001</v>
      </c>
      <c r="L585" s="2">
        <f t="shared" si="9"/>
        <v>0.2883426700000058</v>
      </c>
    </row>
    <row r="586" spans="1:12" hidden="1" x14ac:dyDescent="0.25">
      <c r="A586" t="s">
        <v>371</v>
      </c>
      <c r="B586" s="1" t="s">
        <v>422</v>
      </c>
      <c r="C586" t="s">
        <v>444</v>
      </c>
      <c r="D586">
        <v>6514911</v>
      </c>
      <c r="E586">
        <v>19311813</v>
      </c>
      <c r="F586" t="s">
        <v>445</v>
      </c>
      <c r="G586" t="s">
        <v>86</v>
      </c>
      <c r="H586" t="s">
        <v>6</v>
      </c>
      <c r="I586" s="2">
        <v>3.58596</v>
      </c>
      <c r="K586" s="2">
        <v>3.5960231038999901</v>
      </c>
      <c r="L586" s="2">
        <f t="shared" si="9"/>
        <v>1.00631038999901E-2</v>
      </c>
    </row>
    <row r="587" spans="1:12" hidden="1" x14ac:dyDescent="0.25">
      <c r="A587" t="s">
        <v>371</v>
      </c>
      <c r="B587" s="1" t="s">
        <v>422</v>
      </c>
      <c r="C587" t="s">
        <v>446</v>
      </c>
      <c r="D587">
        <v>10436611</v>
      </c>
      <c r="E587">
        <v>58173713</v>
      </c>
      <c r="F587" t="s">
        <v>447</v>
      </c>
      <c r="G587" t="s">
        <v>86</v>
      </c>
      <c r="H587" t="s">
        <v>4</v>
      </c>
      <c r="I587" s="2">
        <v>0.30995299999999998</v>
      </c>
      <c r="K587" s="2">
        <v>0.31076162600000001</v>
      </c>
      <c r="L587" s="2">
        <f t="shared" si="9"/>
        <v>8.0862600000003448E-4</v>
      </c>
    </row>
    <row r="588" spans="1:12" hidden="1" x14ac:dyDescent="0.25">
      <c r="A588" t="s">
        <v>371</v>
      </c>
      <c r="B588" s="1" t="s">
        <v>422</v>
      </c>
      <c r="C588" t="s">
        <v>446</v>
      </c>
      <c r="D588">
        <v>10436611</v>
      </c>
      <c r="E588">
        <v>58173713</v>
      </c>
      <c r="F588" t="s">
        <v>447</v>
      </c>
      <c r="G588" t="s">
        <v>86</v>
      </c>
      <c r="H588" t="s">
        <v>6</v>
      </c>
      <c r="I588" s="2">
        <v>2.5764999999999998E-3</v>
      </c>
      <c r="K588" s="2">
        <v>2.58322167799999E-3</v>
      </c>
      <c r="L588" s="2">
        <f t="shared" si="9"/>
        <v>6.7216779999902491E-6</v>
      </c>
    </row>
    <row r="589" spans="1:12" hidden="1" x14ac:dyDescent="0.25">
      <c r="A589" t="s">
        <v>371</v>
      </c>
      <c r="B589" s="1" t="s">
        <v>448</v>
      </c>
      <c r="C589" t="s">
        <v>449</v>
      </c>
      <c r="D589">
        <v>155811</v>
      </c>
      <c r="E589">
        <v>51444813</v>
      </c>
      <c r="F589" t="s">
        <v>450</v>
      </c>
      <c r="G589" t="s">
        <v>86</v>
      </c>
      <c r="H589" t="s">
        <v>4</v>
      </c>
      <c r="I589" s="2">
        <v>171.14553000000001</v>
      </c>
      <c r="K589" s="2">
        <v>171.62580410859999</v>
      </c>
      <c r="L589" s="2">
        <f t="shared" si="9"/>
        <v>0.48027410859998554</v>
      </c>
    </row>
    <row r="590" spans="1:12" hidden="1" x14ac:dyDescent="0.25">
      <c r="A590" t="s">
        <v>371</v>
      </c>
      <c r="B590" s="1" t="s">
        <v>448</v>
      </c>
      <c r="C590" t="s">
        <v>449</v>
      </c>
      <c r="D590">
        <v>155811</v>
      </c>
      <c r="E590">
        <v>51444813</v>
      </c>
      <c r="F590" t="s">
        <v>450</v>
      </c>
      <c r="G590" t="s">
        <v>86</v>
      </c>
      <c r="H590" t="s">
        <v>6</v>
      </c>
      <c r="I590" s="2">
        <v>30.195435199999999</v>
      </c>
      <c r="K590" s="2">
        <v>30.2801704263739</v>
      </c>
      <c r="L590" s="2">
        <f t="shared" si="9"/>
        <v>8.4735226373901185E-2</v>
      </c>
    </row>
    <row r="591" spans="1:12" hidden="1" x14ac:dyDescent="0.25">
      <c r="A591" t="s">
        <v>371</v>
      </c>
      <c r="B591" s="1" t="s">
        <v>448</v>
      </c>
      <c r="C591" t="s">
        <v>451</v>
      </c>
      <c r="D591">
        <v>17606111</v>
      </c>
      <c r="E591">
        <v>118690213</v>
      </c>
      <c r="F591" t="s">
        <v>452</v>
      </c>
      <c r="G591" t="s">
        <v>86</v>
      </c>
      <c r="H591" t="s">
        <v>4</v>
      </c>
      <c r="I591" s="2">
        <v>57.5</v>
      </c>
      <c r="K591" s="2">
        <v>57.6575172000001</v>
      </c>
      <c r="L591" s="2">
        <f t="shared" si="9"/>
        <v>0.15751720000010039</v>
      </c>
    </row>
    <row r="592" spans="1:12" hidden="1" x14ac:dyDescent="0.25">
      <c r="A592" t="s">
        <v>371</v>
      </c>
      <c r="B592" s="1" t="s">
        <v>448</v>
      </c>
      <c r="C592" t="s">
        <v>451</v>
      </c>
      <c r="D592">
        <v>17606111</v>
      </c>
      <c r="E592">
        <v>118690213</v>
      </c>
      <c r="F592" t="s">
        <v>452</v>
      </c>
      <c r="G592" t="s">
        <v>86</v>
      </c>
      <c r="H592" t="s">
        <v>6</v>
      </c>
      <c r="I592" s="2">
        <v>7.8792390000000001</v>
      </c>
      <c r="K592" s="2">
        <v>7.9008277260000002</v>
      </c>
      <c r="L592" s="2">
        <f t="shared" si="9"/>
        <v>2.1588726000000058E-2</v>
      </c>
    </row>
    <row r="593" spans="1:12" hidden="1" x14ac:dyDescent="0.25">
      <c r="A593" t="s">
        <v>371</v>
      </c>
      <c r="B593" s="1" t="s">
        <v>448</v>
      </c>
      <c r="C593" t="s">
        <v>451</v>
      </c>
      <c r="D593">
        <v>17606111</v>
      </c>
      <c r="E593">
        <v>118690313</v>
      </c>
      <c r="F593" t="s">
        <v>453</v>
      </c>
      <c r="G593" t="s">
        <v>86</v>
      </c>
      <c r="H593" t="s">
        <v>4</v>
      </c>
      <c r="I593" s="2">
        <v>74.010000000000005</v>
      </c>
      <c r="K593" s="2">
        <v>74.212758600000498</v>
      </c>
      <c r="L593" s="2">
        <f t="shared" si="9"/>
        <v>0.20275860000049306</v>
      </c>
    </row>
    <row r="594" spans="1:12" hidden="1" x14ac:dyDescent="0.25">
      <c r="A594" t="s">
        <v>371</v>
      </c>
      <c r="B594" s="1" t="s">
        <v>448</v>
      </c>
      <c r="C594" t="s">
        <v>451</v>
      </c>
      <c r="D594">
        <v>17606111</v>
      </c>
      <c r="E594">
        <v>118690313</v>
      </c>
      <c r="F594" t="s">
        <v>453</v>
      </c>
      <c r="G594" t="s">
        <v>86</v>
      </c>
      <c r="H594" t="s">
        <v>6</v>
      </c>
      <c r="I594" s="2">
        <v>9.0114589999999897</v>
      </c>
      <c r="K594" s="2">
        <v>9.0361477285200298</v>
      </c>
      <c r="L594" s="2">
        <f t="shared" si="9"/>
        <v>2.4688728520040115E-2</v>
      </c>
    </row>
    <row r="595" spans="1:12" hidden="1" x14ac:dyDescent="0.25">
      <c r="A595" t="s">
        <v>371</v>
      </c>
      <c r="B595" s="1" t="s">
        <v>448</v>
      </c>
      <c r="C595" t="s">
        <v>451</v>
      </c>
      <c r="D595">
        <v>17606111</v>
      </c>
      <c r="E595">
        <v>118690413</v>
      </c>
      <c r="F595" t="s">
        <v>454</v>
      </c>
      <c r="G595" t="s">
        <v>86</v>
      </c>
      <c r="H595" t="s">
        <v>4</v>
      </c>
      <c r="I595" s="2">
        <v>70.55</v>
      </c>
      <c r="K595" s="2">
        <v>70.7432981999997</v>
      </c>
      <c r="L595" s="2">
        <f t="shared" si="9"/>
        <v>0.19329819999970255</v>
      </c>
    </row>
    <row r="596" spans="1:12" hidden="1" x14ac:dyDescent="0.25">
      <c r="A596" t="s">
        <v>371</v>
      </c>
      <c r="B596" s="1" t="s">
        <v>448</v>
      </c>
      <c r="C596" t="s">
        <v>451</v>
      </c>
      <c r="D596">
        <v>17606111</v>
      </c>
      <c r="E596">
        <v>118690413</v>
      </c>
      <c r="F596" t="s">
        <v>454</v>
      </c>
      <c r="G596" t="s">
        <v>86</v>
      </c>
      <c r="H596" t="s">
        <v>6</v>
      </c>
      <c r="I596" s="2">
        <v>12.9746071</v>
      </c>
      <c r="K596" s="2">
        <v>13.010156375171899</v>
      </c>
      <c r="L596" s="2">
        <f t="shared" si="9"/>
        <v>3.5549275171899097E-2</v>
      </c>
    </row>
    <row r="597" spans="1:12" hidden="1" x14ac:dyDescent="0.25">
      <c r="A597" t="s">
        <v>371</v>
      </c>
      <c r="B597" s="1" t="s">
        <v>455</v>
      </c>
      <c r="C597" t="s">
        <v>456</v>
      </c>
      <c r="D597">
        <v>6515911</v>
      </c>
      <c r="E597">
        <v>19300613</v>
      </c>
      <c r="F597" t="s">
        <v>457</v>
      </c>
      <c r="G597" t="s">
        <v>3</v>
      </c>
      <c r="H597" t="s">
        <v>4</v>
      </c>
      <c r="I597" s="2">
        <v>33.832000000000001</v>
      </c>
      <c r="J597" s="2">
        <v>33.832097654999998</v>
      </c>
      <c r="K597" s="2">
        <v>33.832050620099999</v>
      </c>
      <c r="L597" s="2">
        <f t="shared" si="9"/>
        <v>-4.7034899999687241E-5</v>
      </c>
    </row>
    <row r="598" spans="1:12" hidden="1" x14ac:dyDescent="0.25">
      <c r="A598" t="s">
        <v>371</v>
      </c>
      <c r="B598" s="1" t="s">
        <v>455</v>
      </c>
      <c r="C598" t="s">
        <v>456</v>
      </c>
      <c r="D598">
        <v>6515911</v>
      </c>
      <c r="E598">
        <v>19300613</v>
      </c>
      <c r="F598" t="s">
        <v>457</v>
      </c>
      <c r="G598" t="s">
        <v>3</v>
      </c>
      <c r="H598" t="s">
        <v>6</v>
      </c>
      <c r="I598" s="2">
        <v>0.60899999999999999</v>
      </c>
      <c r="J598" s="2">
        <v>0.60883142099999998</v>
      </c>
      <c r="K598" s="2">
        <v>0.60883203710099898</v>
      </c>
      <c r="L598" s="2">
        <f t="shared" si="9"/>
        <v>6.161009989957833E-7</v>
      </c>
    </row>
    <row r="599" spans="1:12" x14ac:dyDescent="0.25">
      <c r="A599" t="s">
        <v>371</v>
      </c>
      <c r="B599" s="1" t="s">
        <v>455</v>
      </c>
      <c r="C599" t="s">
        <v>456</v>
      </c>
      <c r="D599">
        <v>6515911</v>
      </c>
      <c r="E599">
        <v>19300713</v>
      </c>
      <c r="F599" t="s">
        <v>458</v>
      </c>
      <c r="G599" t="s">
        <v>3</v>
      </c>
      <c r="H599" t="s">
        <v>4</v>
      </c>
      <c r="I599" s="2">
        <v>12.49</v>
      </c>
      <c r="J599" s="2">
        <v>12.49790625</v>
      </c>
      <c r="K599" s="2">
        <v>5.1646486421000004</v>
      </c>
      <c r="L599" s="2">
        <f t="shared" si="9"/>
        <v>-7.3332576078999994</v>
      </c>
    </row>
    <row r="600" spans="1:12" hidden="1" x14ac:dyDescent="0.25">
      <c r="A600" t="s">
        <v>371</v>
      </c>
      <c r="B600" s="1" t="s">
        <v>455</v>
      </c>
      <c r="C600" t="s">
        <v>456</v>
      </c>
      <c r="D600">
        <v>6515911</v>
      </c>
      <c r="E600">
        <v>19300713</v>
      </c>
      <c r="F600" t="s">
        <v>458</v>
      </c>
      <c r="G600" t="s">
        <v>3</v>
      </c>
      <c r="H600" t="s">
        <v>6</v>
      </c>
      <c r="I600" s="2">
        <v>1.53</v>
      </c>
      <c r="J600" s="2">
        <v>1.53398077399999</v>
      </c>
      <c r="K600" s="2">
        <v>0.65530202840099905</v>
      </c>
      <c r="L600" s="2">
        <f t="shared" si="9"/>
        <v>-0.87867874559899095</v>
      </c>
    </row>
    <row r="601" spans="1:12" hidden="1" x14ac:dyDescent="0.25">
      <c r="A601" t="s">
        <v>371</v>
      </c>
      <c r="B601" s="1" t="s">
        <v>455</v>
      </c>
      <c r="C601" t="s">
        <v>456</v>
      </c>
      <c r="D601">
        <v>6515911</v>
      </c>
      <c r="E601">
        <v>19300813</v>
      </c>
      <c r="F601" t="s">
        <v>459</v>
      </c>
      <c r="G601" t="s">
        <v>3</v>
      </c>
      <c r="H601" t="s">
        <v>4</v>
      </c>
      <c r="I601" s="2">
        <v>56.54</v>
      </c>
      <c r="J601" s="2">
        <v>56.541574199999999</v>
      </c>
      <c r="K601" s="2">
        <v>56.541624999999897</v>
      </c>
      <c r="L601" s="2">
        <f t="shared" si="9"/>
        <v>5.0799999897321868E-5</v>
      </c>
    </row>
    <row r="602" spans="1:12" hidden="1" x14ac:dyDescent="0.25">
      <c r="A602" t="s">
        <v>371</v>
      </c>
      <c r="B602" s="1" t="s">
        <v>455</v>
      </c>
      <c r="C602" t="s">
        <v>456</v>
      </c>
      <c r="D602">
        <v>6515911</v>
      </c>
      <c r="E602">
        <v>19300813</v>
      </c>
      <c r="F602" t="s">
        <v>459</v>
      </c>
      <c r="G602" t="s">
        <v>3</v>
      </c>
      <c r="H602" t="s">
        <v>6</v>
      </c>
      <c r="I602" s="2">
        <v>0.59</v>
      </c>
      <c r="J602" s="2">
        <v>0.59309832750000002</v>
      </c>
      <c r="K602" s="2">
        <v>0.59309650299999905</v>
      </c>
      <c r="L602" s="2">
        <f t="shared" si="9"/>
        <v>-1.8245000009686763E-6</v>
      </c>
    </row>
    <row r="603" spans="1:12" hidden="1" x14ac:dyDescent="0.25">
      <c r="A603" t="s">
        <v>371</v>
      </c>
      <c r="B603" s="1" t="s">
        <v>455</v>
      </c>
      <c r="C603" t="s">
        <v>460</v>
      </c>
      <c r="D603">
        <v>15667711</v>
      </c>
      <c r="E603">
        <v>100118313</v>
      </c>
      <c r="F603" t="s">
        <v>461</v>
      </c>
      <c r="G603" t="s">
        <v>3</v>
      </c>
      <c r="H603" t="s">
        <v>4</v>
      </c>
      <c r="I603" s="2">
        <v>1.53789</v>
      </c>
      <c r="J603" s="2">
        <v>1.6103095704999999</v>
      </c>
      <c r="K603" s="2">
        <v>1.6103100048999901</v>
      </c>
      <c r="L603" s="2">
        <f t="shared" si="9"/>
        <v>4.3439999020122855E-7</v>
      </c>
    </row>
    <row r="604" spans="1:12" hidden="1" x14ac:dyDescent="0.25">
      <c r="A604" t="s">
        <v>371</v>
      </c>
      <c r="B604" s="1" t="s">
        <v>455</v>
      </c>
      <c r="C604" t="s">
        <v>460</v>
      </c>
      <c r="D604">
        <v>15667711</v>
      </c>
      <c r="E604">
        <v>100118413</v>
      </c>
      <c r="F604" t="s">
        <v>462</v>
      </c>
      <c r="G604" t="s">
        <v>3</v>
      </c>
      <c r="H604" t="s">
        <v>4</v>
      </c>
      <c r="I604" s="2">
        <v>1.12409</v>
      </c>
      <c r="J604" s="2">
        <v>0.72537969950000003</v>
      </c>
      <c r="K604" s="2">
        <v>0.72538001020999998</v>
      </c>
      <c r="L604" s="2">
        <f t="shared" si="9"/>
        <v>3.107099999510865E-7</v>
      </c>
    </row>
    <row r="605" spans="1:12" hidden="1" x14ac:dyDescent="0.25">
      <c r="A605" t="s">
        <v>371</v>
      </c>
      <c r="B605" s="1" t="s">
        <v>463</v>
      </c>
      <c r="C605" t="s">
        <v>464</v>
      </c>
      <c r="D605">
        <v>412511</v>
      </c>
      <c r="E605">
        <v>49172513</v>
      </c>
      <c r="F605" t="s">
        <v>465</v>
      </c>
      <c r="G605" t="s">
        <v>86</v>
      </c>
      <c r="H605" t="s">
        <v>4</v>
      </c>
      <c r="I605" s="2">
        <v>12.5886</v>
      </c>
      <c r="K605" s="2">
        <v>12.623087459999899</v>
      </c>
      <c r="L605" s="2">
        <f t="shared" si="9"/>
        <v>3.4487459999899883E-2</v>
      </c>
    </row>
    <row r="606" spans="1:12" hidden="1" x14ac:dyDescent="0.25">
      <c r="A606" t="s">
        <v>371</v>
      </c>
      <c r="B606" s="1" t="s">
        <v>463</v>
      </c>
      <c r="C606" t="s">
        <v>464</v>
      </c>
      <c r="D606">
        <v>412511</v>
      </c>
      <c r="E606">
        <v>49172513</v>
      </c>
      <c r="F606" t="s">
        <v>465</v>
      </c>
      <c r="G606" t="s">
        <v>86</v>
      </c>
      <c r="H606" t="s">
        <v>6</v>
      </c>
      <c r="I606" s="2">
        <v>5.7220899999999997</v>
      </c>
      <c r="K606" s="2">
        <v>5.7377636999999497</v>
      </c>
      <c r="L606" s="2">
        <f t="shared" si="9"/>
        <v>1.5673699999950053E-2</v>
      </c>
    </row>
    <row r="607" spans="1:12" hidden="1" x14ac:dyDescent="0.25">
      <c r="A607" t="s">
        <v>371</v>
      </c>
      <c r="B607" s="1" t="s">
        <v>463</v>
      </c>
      <c r="C607" t="s">
        <v>466</v>
      </c>
      <c r="D607">
        <v>458111</v>
      </c>
      <c r="E607">
        <v>48843613</v>
      </c>
      <c r="F607" t="s">
        <v>467</v>
      </c>
      <c r="G607" t="s">
        <v>86</v>
      </c>
      <c r="H607" t="s">
        <v>4</v>
      </c>
      <c r="I607" s="2">
        <v>16.494900000000001</v>
      </c>
      <c r="K607" s="2">
        <v>16.540088999999899</v>
      </c>
      <c r="L607" s="2">
        <f t="shared" si="9"/>
        <v>4.5188999999897561E-2</v>
      </c>
    </row>
    <row r="608" spans="1:12" hidden="1" x14ac:dyDescent="0.25">
      <c r="A608" t="s">
        <v>371</v>
      </c>
      <c r="B608" s="1" t="s">
        <v>463</v>
      </c>
      <c r="C608" t="s">
        <v>466</v>
      </c>
      <c r="D608">
        <v>458111</v>
      </c>
      <c r="E608">
        <v>48843613</v>
      </c>
      <c r="F608" t="s">
        <v>467</v>
      </c>
      <c r="G608" t="s">
        <v>86</v>
      </c>
      <c r="H608" t="s">
        <v>6</v>
      </c>
      <c r="I608" s="2">
        <v>8.7317400000000003</v>
      </c>
      <c r="K608" s="2">
        <v>8.7556642799999693</v>
      </c>
      <c r="L608" s="2">
        <f t="shared" si="9"/>
        <v>2.3924279999969045E-2</v>
      </c>
    </row>
    <row r="609" spans="1:12" hidden="1" x14ac:dyDescent="0.25">
      <c r="A609" t="s">
        <v>371</v>
      </c>
      <c r="B609" s="1" t="s">
        <v>463</v>
      </c>
      <c r="C609" t="s">
        <v>468</v>
      </c>
      <c r="D609">
        <v>492111</v>
      </c>
      <c r="E609">
        <v>48640813</v>
      </c>
      <c r="F609" t="s">
        <v>469</v>
      </c>
      <c r="G609" t="s">
        <v>86</v>
      </c>
      <c r="H609" t="s">
        <v>4</v>
      </c>
      <c r="I609" s="2">
        <v>10.888199999999999</v>
      </c>
      <c r="K609" s="2">
        <v>10.9166056</v>
      </c>
      <c r="L609" s="2">
        <f t="shared" si="9"/>
        <v>2.840560000000103E-2</v>
      </c>
    </row>
    <row r="610" spans="1:12" hidden="1" x14ac:dyDescent="0.25">
      <c r="A610" t="s">
        <v>371</v>
      </c>
      <c r="B610" s="1" t="s">
        <v>463</v>
      </c>
      <c r="C610" t="s">
        <v>468</v>
      </c>
      <c r="D610">
        <v>492111</v>
      </c>
      <c r="E610">
        <v>48640813</v>
      </c>
      <c r="F610" t="s">
        <v>469</v>
      </c>
      <c r="G610" t="s">
        <v>86</v>
      </c>
      <c r="H610" t="s">
        <v>6</v>
      </c>
      <c r="I610" s="2">
        <v>3.5172099999999999</v>
      </c>
      <c r="K610" s="2">
        <v>3.526385935</v>
      </c>
      <c r="L610" s="2">
        <f t="shared" si="9"/>
        <v>9.1759350000000239E-3</v>
      </c>
    </row>
    <row r="611" spans="1:12" hidden="1" x14ac:dyDescent="0.25">
      <c r="A611" t="s">
        <v>371</v>
      </c>
      <c r="B611" s="1" t="s">
        <v>463</v>
      </c>
      <c r="C611" t="s">
        <v>470</v>
      </c>
      <c r="D611">
        <v>492611</v>
      </c>
      <c r="E611">
        <v>48639713</v>
      </c>
      <c r="F611" t="s">
        <v>471</v>
      </c>
      <c r="G611" t="s">
        <v>86</v>
      </c>
      <c r="H611" t="s">
        <v>4</v>
      </c>
      <c r="I611" s="2">
        <v>0.16350000000000001</v>
      </c>
      <c r="K611" s="2">
        <v>0.163926546199999</v>
      </c>
      <c r="L611" s="2">
        <f t="shared" si="9"/>
        <v>4.2654619999898946E-4</v>
      </c>
    </row>
    <row r="612" spans="1:12" hidden="1" x14ac:dyDescent="0.25">
      <c r="A612" t="s">
        <v>371</v>
      </c>
      <c r="B612" s="1" t="s">
        <v>463</v>
      </c>
      <c r="C612" t="s">
        <v>470</v>
      </c>
      <c r="D612">
        <v>492611</v>
      </c>
      <c r="E612">
        <v>48639713</v>
      </c>
      <c r="F612" t="s">
        <v>471</v>
      </c>
      <c r="G612" t="s">
        <v>86</v>
      </c>
      <c r="H612" t="s">
        <v>6</v>
      </c>
      <c r="I612" s="2">
        <v>9.810000000000001E-4</v>
      </c>
      <c r="K612" s="2">
        <v>9.83559314E-4</v>
      </c>
      <c r="L612" s="2">
        <f t="shared" si="9"/>
        <v>2.5593139999998977E-6</v>
      </c>
    </row>
    <row r="613" spans="1:12" hidden="1" x14ac:dyDescent="0.25">
      <c r="A613" t="s">
        <v>371</v>
      </c>
      <c r="B613" s="1" t="s">
        <v>463</v>
      </c>
      <c r="C613" t="s">
        <v>470</v>
      </c>
      <c r="D613">
        <v>492611</v>
      </c>
      <c r="E613">
        <v>48639913</v>
      </c>
      <c r="F613" t="s">
        <v>472</v>
      </c>
      <c r="G613" t="s">
        <v>86</v>
      </c>
      <c r="H613" t="s">
        <v>4</v>
      </c>
      <c r="I613" s="2">
        <v>1.2E-2</v>
      </c>
      <c r="K613" s="2">
        <v>1.20313062999999E-2</v>
      </c>
      <c r="L613" s="2">
        <f t="shared" si="9"/>
        <v>3.1306299999899964E-5</v>
      </c>
    </row>
    <row r="614" spans="1:12" hidden="1" x14ac:dyDescent="0.25">
      <c r="A614" t="s">
        <v>371</v>
      </c>
      <c r="B614" s="1" t="s">
        <v>463</v>
      </c>
      <c r="C614" t="s">
        <v>470</v>
      </c>
      <c r="D614">
        <v>492611</v>
      </c>
      <c r="E614">
        <v>48639913</v>
      </c>
      <c r="F614" t="s">
        <v>472</v>
      </c>
      <c r="G614" t="s">
        <v>86</v>
      </c>
      <c r="H614" t="s">
        <v>6</v>
      </c>
      <c r="I614" s="2">
        <v>7.2000000000000002E-5</v>
      </c>
      <c r="K614" s="2">
        <v>7.2187840629999995E-5</v>
      </c>
      <c r="L614" s="2">
        <f t="shared" si="9"/>
        <v>1.8784062999999357E-7</v>
      </c>
    </row>
    <row r="615" spans="1:12" hidden="1" x14ac:dyDescent="0.25">
      <c r="A615" t="s">
        <v>371</v>
      </c>
      <c r="B615" s="1" t="s">
        <v>463</v>
      </c>
      <c r="C615" t="s">
        <v>473</v>
      </c>
      <c r="D615">
        <v>410111</v>
      </c>
      <c r="E615">
        <v>49233613</v>
      </c>
      <c r="F615" t="s">
        <v>474</v>
      </c>
      <c r="G615" t="s">
        <v>86</v>
      </c>
      <c r="H615" t="s">
        <v>4</v>
      </c>
      <c r="I615" s="2">
        <v>0.79121200000000003</v>
      </c>
      <c r="K615" s="2">
        <v>0.79327618379999998</v>
      </c>
      <c r="L615" s="2">
        <f t="shared" si="9"/>
        <v>2.0641837999999524E-3</v>
      </c>
    </row>
    <row r="616" spans="1:12" hidden="1" x14ac:dyDescent="0.25">
      <c r="A616" t="s">
        <v>371</v>
      </c>
      <c r="B616" s="1" t="s">
        <v>463</v>
      </c>
      <c r="C616" t="s">
        <v>473</v>
      </c>
      <c r="D616">
        <v>410111</v>
      </c>
      <c r="E616">
        <v>49233613</v>
      </c>
      <c r="F616" t="s">
        <v>474</v>
      </c>
      <c r="G616" t="s">
        <v>86</v>
      </c>
      <c r="H616" t="s">
        <v>6</v>
      </c>
      <c r="I616" s="2">
        <v>0.32530100000000001</v>
      </c>
      <c r="K616" s="2">
        <v>0.32614965400000001</v>
      </c>
      <c r="L616" s="2">
        <f t="shared" si="9"/>
        <v>8.4865400000000424E-4</v>
      </c>
    </row>
    <row r="617" spans="1:12" hidden="1" x14ac:dyDescent="0.25">
      <c r="A617" t="s">
        <v>371</v>
      </c>
      <c r="B617" s="1" t="s">
        <v>463</v>
      </c>
      <c r="C617" t="s">
        <v>473</v>
      </c>
      <c r="D617">
        <v>410111</v>
      </c>
      <c r="E617">
        <v>49233713</v>
      </c>
      <c r="F617" t="s">
        <v>475</v>
      </c>
      <c r="G617" t="s">
        <v>86</v>
      </c>
      <c r="H617" t="s">
        <v>4</v>
      </c>
      <c r="I617" s="2">
        <v>0.83942399999999995</v>
      </c>
      <c r="K617" s="2">
        <v>0.841613953299999</v>
      </c>
      <c r="L617" s="2">
        <f t="shared" si="9"/>
        <v>2.1899532999990479E-3</v>
      </c>
    </row>
    <row r="618" spans="1:12" hidden="1" x14ac:dyDescent="0.25">
      <c r="A618" t="s">
        <v>371</v>
      </c>
      <c r="B618" s="1" t="s">
        <v>463</v>
      </c>
      <c r="C618" t="s">
        <v>473</v>
      </c>
      <c r="D618">
        <v>410111</v>
      </c>
      <c r="E618">
        <v>49233713</v>
      </c>
      <c r="F618" t="s">
        <v>475</v>
      </c>
      <c r="G618" t="s">
        <v>86</v>
      </c>
      <c r="H618" t="s">
        <v>6</v>
      </c>
      <c r="I618" s="2">
        <v>0.32750600000000002</v>
      </c>
      <c r="K618" s="2">
        <v>0.32836042100000001</v>
      </c>
      <c r="L618" s="2">
        <f t="shared" si="9"/>
        <v>8.544209999999941E-4</v>
      </c>
    </row>
    <row r="619" spans="1:12" hidden="1" x14ac:dyDescent="0.25">
      <c r="A619" t="s">
        <v>371</v>
      </c>
      <c r="B619" s="1" t="s">
        <v>463</v>
      </c>
      <c r="C619" t="s">
        <v>476</v>
      </c>
      <c r="D619">
        <v>10295611</v>
      </c>
      <c r="E619">
        <v>58291813</v>
      </c>
      <c r="F619" t="s">
        <v>477</v>
      </c>
      <c r="G619" t="s">
        <v>3</v>
      </c>
      <c r="H619" t="s">
        <v>4</v>
      </c>
      <c r="I619" s="2">
        <v>33.356999999999999</v>
      </c>
      <c r="J619" s="2">
        <v>33.100925779999997</v>
      </c>
      <c r="K619" s="2">
        <v>33.100916499999997</v>
      </c>
      <c r="L619" s="2">
        <f t="shared" si="9"/>
        <v>-9.2800000004444883E-6</v>
      </c>
    </row>
    <row r="620" spans="1:12" hidden="1" x14ac:dyDescent="0.25">
      <c r="A620" t="s">
        <v>371</v>
      </c>
      <c r="B620" s="1" t="s">
        <v>463</v>
      </c>
      <c r="C620" t="s">
        <v>476</v>
      </c>
      <c r="D620">
        <v>10295611</v>
      </c>
      <c r="E620">
        <v>58291813</v>
      </c>
      <c r="F620" t="s">
        <v>477</v>
      </c>
      <c r="G620" t="s">
        <v>3</v>
      </c>
      <c r="H620" t="s">
        <v>6</v>
      </c>
      <c r="I620" s="2">
        <v>3.548</v>
      </c>
      <c r="J620" s="2">
        <v>3.5477436524999999</v>
      </c>
      <c r="K620" s="2">
        <v>3.5477515020000001</v>
      </c>
      <c r="L620" s="2">
        <f t="shared" si="9"/>
        <v>7.8495000002121174E-6</v>
      </c>
    </row>
    <row r="621" spans="1:12" hidden="1" x14ac:dyDescent="0.25">
      <c r="A621" t="s">
        <v>371</v>
      </c>
      <c r="B621" s="1" t="s">
        <v>463</v>
      </c>
      <c r="C621" t="s">
        <v>476</v>
      </c>
      <c r="D621">
        <v>10295611</v>
      </c>
      <c r="E621">
        <v>58291913</v>
      </c>
      <c r="F621" t="s">
        <v>478</v>
      </c>
      <c r="G621" t="s">
        <v>3</v>
      </c>
      <c r="H621" t="s">
        <v>4</v>
      </c>
      <c r="I621" s="2">
        <v>34.603000000000002</v>
      </c>
      <c r="J621" s="2">
        <v>34.603296874999998</v>
      </c>
      <c r="K621" s="2">
        <v>34.603291480099898</v>
      </c>
      <c r="L621" s="2">
        <f t="shared" si="9"/>
        <v>-5.3949000999864438E-6</v>
      </c>
    </row>
    <row r="622" spans="1:12" hidden="1" x14ac:dyDescent="0.25">
      <c r="A622" t="s">
        <v>371</v>
      </c>
      <c r="B622" s="1" t="s">
        <v>463</v>
      </c>
      <c r="C622" t="s">
        <v>476</v>
      </c>
      <c r="D622">
        <v>10295611</v>
      </c>
      <c r="E622">
        <v>58291913</v>
      </c>
      <c r="F622" t="s">
        <v>478</v>
      </c>
      <c r="G622" t="s">
        <v>3</v>
      </c>
      <c r="H622" t="s">
        <v>6</v>
      </c>
      <c r="I622" s="2">
        <v>3.5630000000000002</v>
      </c>
      <c r="J622" s="2">
        <v>3.5628603514999999</v>
      </c>
      <c r="K622" s="2">
        <v>3.5628690020009999</v>
      </c>
      <c r="L622" s="2">
        <f t="shared" si="9"/>
        <v>8.6505009999626736E-6</v>
      </c>
    </row>
    <row r="623" spans="1:12" hidden="1" x14ac:dyDescent="0.25">
      <c r="A623" t="s">
        <v>371</v>
      </c>
      <c r="B623" s="1" t="s">
        <v>463</v>
      </c>
      <c r="C623" t="s">
        <v>479</v>
      </c>
      <c r="D623">
        <v>14108911</v>
      </c>
      <c r="E623">
        <v>84884713</v>
      </c>
      <c r="F623" t="s">
        <v>480</v>
      </c>
      <c r="G623" t="s">
        <v>86</v>
      </c>
      <c r="H623" t="s">
        <v>4</v>
      </c>
      <c r="I623" s="2">
        <v>0.88330699999999995</v>
      </c>
      <c r="K623" s="2">
        <v>0.88572695399999801</v>
      </c>
      <c r="L623" s="2">
        <f t="shared" si="9"/>
        <v>2.419953999998059E-3</v>
      </c>
    </row>
    <row r="624" spans="1:12" hidden="1" x14ac:dyDescent="0.25">
      <c r="A624" t="s">
        <v>371</v>
      </c>
      <c r="B624" s="1" t="s">
        <v>463</v>
      </c>
      <c r="C624" t="s">
        <v>479</v>
      </c>
      <c r="D624">
        <v>14108911</v>
      </c>
      <c r="E624">
        <v>84884713</v>
      </c>
      <c r="F624" t="s">
        <v>480</v>
      </c>
      <c r="G624" t="s">
        <v>86</v>
      </c>
      <c r="H624" t="s">
        <v>6</v>
      </c>
      <c r="I624" s="2">
        <v>0.32515300000000003</v>
      </c>
      <c r="K624" s="2">
        <v>0.32604381659999998</v>
      </c>
      <c r="L624" s="2">
        <f t="shared" si="9"/>
        <v>8.9081659999995511E-4</v>
      </c>
    </row>
    <row r="625" spans="1:12" hidden="1" x14ac:dyDescent="0.25">
      <c r="A625" t="s">
        <v>371</v>
      </c>
      <c r="B625" s="1" t="s">
        <v>463</v>
      </c>
      <c r="C625" t="s">
        <v>479</v>
      </c>
      <c r="D625">
        <v>14108911</v>
      </c>
      <c r="E625">
        <v>84884813</v>
      </c>
      <c r="F625" t="s">
        <v>481</v>
      </c>
      <c r="G625" t="s">
        <v>86</v>
      </c>
      <c r="H625" t="s">
        <v>4</v>
      </c>
      <c r="I625" s="2">
        <v>0.84095399999999898</v>
      </c>
      <c r="K625" s="2">
        <v>0.84325814399999499</v>
      </c>
      <c r="L625" s="2">
        <f t="shared" si="9"/>
        <v>2.3041439999960112E-3</v>
      </c>
    </row>
    <row r="626" spans="1:12" hidden="1" x14ac:dyDescent="0.25">
      <c r="A626" t="s">
        <v>371</v>
      </c>
      <c r="B626" s="1" t="s">
        <v>463</v>
      </c>
      <c r="C626" t="s">
        <v>479</v>
      </c>
      <c r="D626">
        <v>14108911</v>
      </c>
      <c r="E626">
        <v>84884813</v>
      </c>
      <c r="F626" t="s">
        <v>481</v>
      </c>
      <c r="G626" t="s">
        <v>86</v>
      </c>
      <c r="H626" t="s">
        <v>6</v>
      </c>
      <c r="I626" s="2">
        <v>0.31903300000000001</v>
      </c>
      <c r="K626" s="2">
        <v>0.31990713119999897</v>
      </c>
      <c r="L626" s="2">
        <f t="shared" si="9"/>
        <v>8.7413119999896205E-4</v>
      </c>
    </row>
    <row r="627" spans="1:12" hidden="1" x14ac:dyDescent="0.25">
      <c r="A627" t="s">
        <v>371</v>
      </c>
      <c r="B627" s="1" t="s">
        <v>463</v>
      </c>
      <c r="C627" t="s">
        <v>482</v>
      </c>
      <c r="D627">
        <v>5813711</v>
      </c>
      <c r="E627">
        <v>21469513</v>
      </c>
      <c r="F627" t="s">
        <v>483</v>
      </c>
      <c r="G627" t="s">
        <v>86</v>
      </c>
      <c r="H627" t="s">
        <v>4</v>
      </c>
      <c r="I627" s="2">
        <v>1.0662499999999999</v>
      </c>
      <c r="K627" s="2">
        <v>1.0690316550000001</v>
      </c>
      <c r="L627" s="2">
        <f t="shared" si="9"/>
        <v>2.7816550000001605E-3</v>
      </c>
    </row>
    <row r="628" spans="1:12" hidden="1" x14ac:dyDescent="0.25">
      <c r="A628" t="s">
        <v>371</v>
      </c>
      <c r="B628" s="1" t="s">
        <v>463</v>
      </c>
      <c r="C628" t="s">
        <v>482</v>
      </c>
      <c r="D628">
        <v>5813711</v>
      </c>
      <c r="E628">
        <v>21469513</v>
      </c>
      <c r="F628" t="s">
        <v>483</v>
      </c>
      <c r="G628" t="s">
        <v>86</v>
      </c>
      <c r="H628" t="s">
        <v>6</v>
      </c>
      <c r="I628" s="2">
        <v>0.321355</v>
      </c>
      <c r="K628" s="2">
        <v>0.3221933588</v>
      </c>
      <c r="L628" s="2">
        <f t="shared" si="9"/>
        <v>8.3835879999999419E-4</v>
      </c>
    </row>
    <row r="629" spans="1:12" hidden="1" x14ac:dyDescent="0.25">
      <c r="A629" t="s">
        <v>371</v>
      </c>
      <c r="B629" s="1" t="s">
        <v>463</v>
      </c>
      <c r="C629" t="s">
        <v>482</v>
      </c>
      <c r="D629">
        <v>5813711</v>
      </c>
      <c r="E629">
        <v>21469613</v>
      </c>
      <c r="F629" t="s">
        <v>484</v>
      </c>
      <c r="G629" t="s">
        <v>86</v>
      </c>
      <c r="H629" t="s">
        <v>4</v>
      </c>
      <c r="I629" s="2">
        <v>0.94860199999999995</v>
      </c>
      <c r="K629" s="2">
        <v>0.95107678500000004</v>
      </c>
      <c r="L629" s="2">
        <f t="shared" si="9"/>
        <v>2.4747850000000904E-3</v>
      </c>
    </row>
    <row r="630" spans="1:12" hidden="1" x14ac:dyDescent="0.25">
      <c r="A630" t="s">
        <v>371</v>
      </c>
      <c r="B630" s="1" t="s">
        <v>463</v>
      </c>
      <c r="C630" t="s">
        <v>482</v>
      </c>
      <c r="D630">
        <v>5813711</v>
      </c>
      <c r="E630">
        <v>21469613</v>
      </c>
      <c r="F630" t="s">
        <v>484</v>
      </c>
      <c r="G630" t="s">
        <v>86</v>
      </c>
      <c r="H630" t="s">
        <v>6</v>
      </c>
      <c r="I630" s="2">
        <v>0.33384900000000001</v>
      </c>
      <c r="K630" s="2">
        <v>0.33471997930000003</v>
      </c>
      <c r="L630" s="2">
        <f t="shared" si="9"/>
        <v>8.7097930000001877E-4</v>
      </c>
    </row>
    <row r="631" spans="1:12" hidden="1" x14ac:dyDescent="0.25">
      <c r="A631" t="s">
        <v>371</v>
      </c>
      <c r="B631" s="1" t="s">
        <v>463</v>
      </c>
      <c r="C631" t="s">
        <v>485</v>
      </c>
      <c r="D631">
        <v>4197011</v>
      </c>
      <c r="E631">
        <v>33772313</v>
      </c>
      <c r="F631" t="s">
        <v>486</v>
      </c>
      <c r="G631" t="s">
        <v>86</v>
      </c>
      <c r="H631" t="s">
        <v>4</v>
      </c>
      <c r="I631" s="2">
        <v>0.969611</v>
      </c>
      <c r="K631" s="2">
        <v>0.97226765400000703</v>
      </c>
      <c r="L631" s="2">
        <f t="shared" si="9"/>
        <v>2.6566540000070304E-3</v>
      </c>
    </row>
    <row r="632" spans="1:12" hidden="1" x14ac:dyDescent="0.25">
      <c r="A632" t="s">
        <v>371</v>
      </c>
      <c r="B632" s="1" t="s">
        <v>463</v>
      </c>
      <c r="C632" t="s">
        <v>485</v>
      </c>
      <c r="D632">
        <v>4197011</v>
      </c>
      <c r="E632">
        <v>33772313</v>
      </c>
      <c r="F632" t="s">
        <v>486</v>
      </c>
      <c r="G632" t="s">
        <v>86</v>
      </c>
      <c r="H632" t="s">
        <v>6</v>
      </c>
      <c r="I632" s="2">
        <v>4.0271399999999999E-2</v>
      </c>
      <c r="K632" s="2">
        <v>4.03817315999997E-2</v>
      </c>
      <c r="L632" s="2">
        <f t="shared" si="9"/>
        <v>1.1033159999970094E-4</v>
      </c>
    </row>
    <row r="633" spans="1:12" hidden="1" x14ac:dyDescent="0.25">
      <c r="A633" t="s">
        <v>371</v>
      </c>
      <c r="B633" s="1" t="s">
        <v>463</v>
      </c>
      <c r="C633" t="s">
        <v>485</v>
      </c>
      <c r="D633">
        <v>4197011</v>
      </c>
      <c r="E633">
        <v>33772413</v>
      </c>
      <c r="F633" t="s">
        <v>487</v>
      </c>
      <c r="G633" t="s">
        <v>86</v>
      </c>
      <c r="H633" t="s">
        <v>4</v>
      </c>
      <c r="I633" s="2">
        <v>3.0210900000000001</v>
      </c>
      <c r="K633" s="2">
        <v>3.02936772599999</v>
      </c>
      <c r="L633" s="2">
        <f t="shared" si="9"/>
        <v>8.2777259999899933E-3</v>
      </c>
    </row>
    <row r="634" spans="1:12" hidden="1" x14ac:dyDescent="0.25">
      <c r="A634" t="s">
        <v>371</v>
      </c>
      <c r="B634" s="1" t="s">
        <v>463</v>
      </c>
      <c r="C634" t="s">
        <v>485</v>
      </c>
      <c r="D634">
        <v>4197011</v>
      </c>
      <c r="E634">
        <v>33772413</v>
      </c>
      <c r="F634" t="s">
        <v>487</v>
      </c>
      <c r="G634" t="s">
        <v>86</v>
      </c>
      <c r="H634" t="s">
        <v>6</v>
      </c>
      <c r="I634" s="2">
        <v>9.5796500000000007E-2</v>
      </c>
      <c r="K634" s="2">
        <v>9.6058969199999206E-2</v>
      </c>
      <c r="L634" s="2">
        <f t="shared" si="9"/>
        <v>2.6246919999919904E-4</v>
      </c>
    </row>
    <row r="635" spans="1:12" hidden="1" x14ac:dyDescent="0.25">
      <c r="A635" t="s">
        <v>371</v>
      </c>
      <c r="B635" s="1" t="s">
        <v>463</v>
      </c>
      <c r="C635" t="s">
        <v>485</v>
      </c>
      <c r="D635">
        <v>4197011</v>
      </c>
      <c r="E635">
        <v>33772513</v>
      </c>
      <c r="F635" t="s">
        <v>488</v>
      </c>
      <c r="G635" t="s">
        <v>86</v>
      </c>
      <c r="H635" t="s">
        <v>4</v>
      </c>
      <c r="I635" s="2">
        <v>4.00671</v>
      </c>
      <c r="K635" s="2">
        <v>4.0176881399999997</v>
      </c>
      <c r="L635" s="2">
        <f t="shared" si="9"/>
        <v>1.0978139999999748E-2</v>
      </c>
    </row>
    <row r="636" spans="1:12" hidden="1" x14ac:dyDescent="0.25">
      <c r="A636" t="s">
        <v>371</v>
      </c>
      <c r="B636" s="1" t="s">
        <v>463</v>
      </c>
      <c r="C636" t="s">
        <v>485</v>
      </c>
      <c r="D636">
        <v>4197011</v>
      </c>
      <c r="E636">
        <v>33772513</v>
      </c>
      <c r="F636" t="s">
        <v>488</v>
      </c>
      <c r="G636" t="s">
        <v>86</v>
      </c>
      <c r="H636" t="s">
        <v>6</v>
      </c>
      <c r="I636" s="2">
        <v>0.10634200000000001</v>
      </c>
      <c r="K636" s="2">
        <v>0.1066333314</v>
      </c>
      <c r="L636" s="2">
        <f t="shared" si="9"/>
        <v>2.9133139999999724E-4</v>
      </c>
    </row>
    <row r="637" spans="1:12" hidden="1" x14ac:dyDescent="0.25">
      <c r="A637" t="s">
        <v>371</v>
      </c>
      <c r="B637" s="1" t="s">
        <v>463</v>
      </c>
      <c r="C637" t="s">
        <v>485</v>
      </c>
      <c r="D637">
        <v>4197011</v>
      </c>
      <c r="E637">
        <v>33772613</v>
      </c>
      <c r="F637" t="s">
        <v>489</v>
      </c>
      <c r="G637" t="s">
        <v>86</v>
      </c>
      <c r="H637" t="s">
        <v>4</v>
      </c>
      <c r="I637" s="2">
        <v>44.657800000000002</v>
      </c>
      <c r="K637" s="2">
        <v>44.780173199999801</v>
      </c>
      <c r="L637" s="2">
        <f t="shared" si="9"/>
        <v>0.12237319999979945</v>
      </c>
    </row>
    <row r="638" spans="1:12" hidden="1" x14ac:dyDescent="0.25">
      <c r="A638" t="s">
        <v>371</v>
      </c>
      <c r="B638" s="1" t="s">
        <v>463</v>
      </c>
      <c r="C638" t="s">
        <v>485</v>
      </c>
      <c r="D638">
        <v>4197011</v>
      </c>
      <c r="E638">
        <v>33772613</v>
      </c>
      <c r="F638" t="s">
        <v>489</v>
      </c>
      <c r="G638" t="s">
        <v>86</v>
      </c>
      <c r="H638" t="s">
        <v>6</v>
      </c>
      <c r="I638" s="2">
        <v>0.79408500000000004</v>
      </c>
      <c r="K638" s="2">
        <v>0.79626081599999599</v>
      </c>
      <c r="L638" s="2">
        <f t="shared" si="9"/>
        <v>2.1758159999959448E-3</v>
      </c>
    </row>
    <row r="639" spans="1:12" hidden="1" x14ac:dyDescent="0.25">
      <c r="A639" t="s">
        <v>371</v>
      </c>
      <c r="B639" s="1" t="s">
        <v>463</v>
      </c>
      <c r="C639" t="s">
        <v>490</v>
      </c>
      <c r="D639">
        <v>10296711</v>
      </c>
      <c r="E639">
        <v>58290013</v>
      </c>
      <c r="F639" t="s">
        <v>491</v>
      </c>
      <c r="G639" t="s">
        <v>3</v>
      </c>
      <c r="H639" t="s">
        <v>4</v>
      </c>
      <c r="I639" s="2">
        <v>30.7041</v>
      </c>
      <c r="J639" s="2">
        <v>30.140625</v>
      </c>
      <c r="K639" s="2">
        <v>30.140673609999901</v>
      </c>
      <c r="L639" s="2">
        <f t="shared" si="9"/>
        <v>4.8609999900861567E-5</v>
      </c>
    </row>
    <row r="640" spans="1:12" hidden="1" x14ac:dyDescent="0.25">
      <c r="A640" t="s">
        <v>371</v>
      </c>
      <c r="B640" s="1" t="s">
        <v>463</v>
      </c>
      <c r="C640" t="s">
        <v>490</v>
      </c>
      <c r="D640">
        <v>10296711</v>
      </c>
      <c r="E640">
        <v>58290013</v>
      </c>
      <c r="F640" t="s">
        <v>491</v>
      </c>
      <c r="G640" t="s">
        <v>3</v>
      </c>
      <c r="H640" t="s">
        <v>6</v>
      </c>
      <c r="I640" s="2">
        <v>3.3038799999999999</v>
      </c>
      <c r="J640" s="2">
        <v>2.5281835940000001</v>
      </c>
      <c r="K640" s="2">
        <v>2.5281776062099999</v>
      </c>
      <c r="L640" s="2">
        <f t="shared" si="9"/>
        <v>-5.9877900002724971E-6</v>
      </c>
    </row>
    <row r="641" spans="1:12" hidden="1" x14ac:dyDescent="0.25">
      <c r="A641" t="s">
        <v>371</v>
      </c>
      <c r="B641" s="1" t="s">
        <v>463</v>
      </c>
      <c r="C641" t="s">
        <v>490</v>
      </c>
      <c r="D641">
        <v>10296711</v>
      </c>
      <c r="E641">
        <v>58290113</v>
      </c>
      <c r="F641" t="s">
        <v>492</v>
      </c>
      <c r="G641" t="s">
        <v>3</v>
      </c>
      <c r="H641" t="s">
        <v>4</v>
      </c>
      <c r="I641" s="2">
        <v>34.445500000000003</v>
      </c>
      <c r="J641" s="2">
        <v>30.445841795</v>
      </c>
      <c r="K641" s="2">
        <v>30.44578117</v>
      </c>
      <c r="L641" s="2">
        <f t="shared" si="9"/>
        <v>-6.0624999999703277E-5</v>
      </c>
    </row>
    <row r="642" spans="1:12" hidden="1" x14ac:dyDescent="0.25">
      <c r="A642" t="s">
        <v>371</v>
      </c>
      <c r="B642" s="1" t="s">
        <v>463</v>
      </c>
      <c r="C642" t="s">
        <v>490</v>
      </c>
      <c r="D642">
        <v>10296711</v>
      </c>
      <c r="E642">
        <v>58290113</v>
      </c>
      <c r="F642" t="s">
        <v>492</v>
      </c>
      <c r="G642" t="s">
        <v>3</v>
      </c>
      <c r="H642" t="s">
        <v>6</v>
      </c>
      <c r="I642" s="2">
        <v>3.6631900000000002</v>
      </c>
      <c r="J642" s="2">
        <v>2.5323566894999998</v>
      </c>
      <c r="K642" s="2">
        <v>2.5323635200999899</v>
      </c>
      <c r="L642" s="2">
        <f t="shared" si="9"/>
        <v>6.8305999900708514E-6</v>
      </c>
    </row>
    <row r="643" spans="1:12" hidden="1" x14ac:dyDescent="0.25">
      <c r="A643" t="s">
        <v>371</v>
      </c>
      <c r="B643" s="1" t="s">
        <v>463</v>
      </c>
      <c r="C643" t="s">
        <v>490</v>
      </c>
      <c r="D643">
        <v>10296711</v>
      </c>
      <c r="E643">
        <v>58290213</v>
      </c>
      <c r="F643" t="s">
        <v>493</v>
      </c>
      <c r="G643" t="s">
        <v>3</v>
      </c>
      <c r="H643" t="s">
        <v>4</v>
      </c>
      <c r="I643" s="2">
        <v>35.689900000000002</v>
      </c>
      <c r="J643" s="2">
        <v>28.724374999999998</v>
      </c>
      <c r="K643" s="2">
        <v>28.724335989999901</v>
      </c>
      <c r="L643" s="2">
        <f t="shared" ref="L643:L706" si="10">IF(ISBLANK(J643),K643-I643,K643-J643)</f>
        <v>-3.9010000097761122E-5</v>
      </c>
    </row>
    <row r="644" spans="1:12" hidden="1" x14ac:dyDescent="0.25">
      <c r="A644" t="s">
        <v>371</v>
      </c>
      <c r="B644" s="1" t="s">
        <v>463</v>
      </c>
      <c r="C644" t="s">
        <v>490</v>
      </c>
      <c r="D644">
        <v>10296711</v>
      </c>
      <c r="E644">
        <v>58290213</v>
      </c>
      <c r="F644" t="s">
        <v>493</v>
      </c>
      <c r="G644" t="s">
        <v>3</v>
      </c>
      <c r="H644" t="s">
        <v>6</v>
      </c>
      <c r="I644" s="2">
        <v>3.8487900000000002</v>
      </c>
      <c r="J644" s="2">
        <v>2.6108366699999999</v>
      </c>
      <c r="K644" s="2">
        <v>2.6108255470999899</v>
      </c>
      <c r="L644" s="2">
        <f t="shared" si="10"/>
        <v>-1.1122900009929992E-5</v>
      </c>
    </row>
    <row r="645" spans="1:12" hidden="1" x14ac:dyDescent="0.25">
      <c r="A645" t="s">
        <v>371</v>
      </c>
      <c r="B645" s="1" t="s">
        <v>463</v>
      </c>
      <c r="C645" t="s">
        <v>490</v>
      </c>
      <c r="D645">
        <v>10296711</v>
      </c>
      <c r="E645">
        <v>58290313</v>
      </c>
      <c r="F645" t="s">
        <v>494</v>
      </c>
      <c r="G645" t="s">
        <v>3</v>
      </c>
      <c r="H645" t="s">
        <v>4</v>
      </c>
      <c r="I645" s="2">
        <v>27.587499999999999</v>
      </c>
      <c r="J645" s="2">
        <v>20.541718750000001</v>
      </c>
      <c r="K645" s="2">
        <v>20.5417272</v>
      </c>
      <c r="L645" s="2">
        <f t="shared" si="10"/>
        <v>8.4499999992715402E-6</v>
      </c>
    </row>
    <row r="646" spans="1:12" hidden="1" x14ac:dyDescent="0.25">
      <c r="A646" t="s">
        <v>371</v>
      </c>
      <c r="B646" s="1" t="s">
        <v>463</v>
      </c>
      <c r="C646" t="s">
        <v>490</v>
      </c>
      <c r="D646">
        <v>10296711</v>
      </c>
      <c r="E646">
        <v>58290313</v>
      </c>
      <c r="F646" t="s">
        <v>494</v>
      </c>
      <c r="G646" t="s">
        <v>3</v>
      </c>
      <c r="H646" t="s">
        <v>6</v>
      </c>
      <c r="I646" s="2">
        <v>2.95478</v>
      </c>
      <c r="J646" s="2">
        <v>1.7079926759999999</v>
      </c>
      <c r="K646" s="2">
        <v>1.7079960199999999</v>
      </c>
      <c r="L646" s="2">
        <f t="shared" si="10"/>
        <v>3.3440000000162229E-6</v>
      </c>
    </row>
    <row r="647" spans="1:12" hidden="1" x14ac:dyDescent="0.25">
      <c r="A647" t="s">
        <v>371</v>
      </c>
      <c r="B647" s="1" t="s">
        <v>463</v>
      </c>
      <c r="C647" t="s">
        <v>495</v>
      </c>
      <c r="D647">
        <v>295911</v>
      </c>
      <c r="E647">
        <v>50803613</v>
      </c>
      <c r="F647" t="s">
        <v>496</v>
      </c>
      <c r="G647" t="s">
        <v>86</v>
      </c>
      <c r="H647" t="s">
        <v>4</v>
      </c>
      <c r="I647" s="2">
        <v>22.2257</v>
      </c>
      <c r="K647" s="2">
        <v>22.286589120000102</v>
      </c>
      <c r="L647" s="2">
        <f t="shared" si="10"/>
        <v>6.0889120000101826E-2</v>
      </c>
    </row>
    <row r="648" spans="1:12" hidden="1" x14ac:dyDescent="0.25">
      <c r="A648" t="s">
        <v>371</v>
      </c>
      <c r="B648" s="1" t="s">
        <v>463</v>
      </c>
      <c r="C648" t="s">
        <v>495</v>
      </c>
      <c r="D648">
        <v>295911</v>
      </c>
      <c r="E648">
        <v>50803613</v>
      </c>
      <c r="F648" t="s">
        <v>496</v>
      </c>
      <c r="G648" t="s">
        <v>86</v>
      </c>
      <c r="H648" t="s">
        <v>6</v>
      </c>
      <c r="I648" s="2">
        <v>5.7324200000000003</v>
      </c>
      <c r="K648" s="2">
        <v>5.7481251599999599</v>
      </c>
      <c r="L648" s="2">
        <f t="shared" si="10"/>
        <v>1.5705159999959584E-2</v>
      </c>
    </row>
    <row r="649" spans="1:12" hidden="1" x14ac:dyDescent="0.25">
      <c r="A649" t="s">
        <v>371</v>
      </c>
      <c r="B649" s="1" t="s">
        <v>463</v>
      </c>
      <c r="C649" t="s">
        <v>497</v>
      </c>
      <c r="D649">
        <v>456011</v>
      </c>
      <c r="E649">
        <v>48853413</v>
      </c>
      <c r="F649" t="s">
        <v>498</v>
      </c>
      <c r="G649" t="s">
        <v>86</v>
      </c>
      <c r="H649" t="s">
        <v>4</v>
      </c>
      <c r="I649" s="2">
        <v>13.6671</v>
      </c>
      <c r="K649" s="2">
        <v>13.7045442599998</v>
      </c>
      <c r="L649" s="2">
        <f t="shared" si="10"/>
        <v>3.7444259999800167E-2</v>
      </c>
    </row>
    <row r="650" spans="1:12" hidden="1" x14ac:dyDescent="0.25">
      <c r="A650" t="s">
        <v>371</v>
      </c>
      <c r="B650" s="1" t="s">
        <v>463</v>
      </c>
      <c r="C650" t="s">
        <v>497</v>
      </c>
      <c r="D650">
        <v>456011</v>
      </c>
      <c r="E650">
        <v>48853413</v>
      </c>
      <c r="F650" t="s">
        <v>498</v>
      </c>
      <c r="G650" t="s">
        <v>86</v>
      </c>
      <c r="H650" t="s">
        <v>6</v>
      </c>
      <c r="I650" s="2">
        <v>5.9426899999999998</v>
      </c>
      <c r="K650" s="2">
        <v>5.9589704399999697</v>
      </c>
      <c r="L650" s="2">
        <f t="shared" si="10"/>
        <v>1.6280439999969865E-2</v>
      </c>
    </row>
    <row r="651" spans="1:12" hidden="1" x14ac:dyDescent="0.25">
      <c r="A651" t="s">
        <v>371</v>
      </c>
      <c r="B651" s="1" t="s">
        <v>463</v>
      </c>
      <c r="C651" t="s">
        <v>499</v>
      </c>
      <c r="D651">
        <v>13890611</v>
      </c>
      <c r="E651">
        <v>85205713</v>
      </c>
      <c r="F651" t="s">
        <v>500</v>
      </c>
      <c r="G651" t="s">
        <v>86</v>
      </c>
      <c r="H651" t="s">
        <v>4</v>
      </c>
      <c r="I651" s="2">
        <v>8.05091</v>
      </c>
      <c r="K651" s="2">
        <v>8.0729644800000404</v>
      </c>
      <c r="L651" s="2">
        <f t="shared" si="10"/>
        <v>2.20544800000404E-2</v>
      </c>
    </row>
    <row r="652" spans="1:12" hidden="1" x14ac:dyDescent="0.25">
      <c r="A652" t="s">
        <v>371</v>
      </c>
      <c r="B652" s="1" t="s">
        <v>463</v>
      </c>
      <c r="C652" t="s">
        <v>499</v>
      </c>
      <c r="D652">
        <v>13890611</v>
      </c>
      <c r="E652">
        <v>85205713</v>
      </c>
      <c r="F652" t="s">
        <v>500</v>
      </c>
      <c r="G652" t="s">
        <v>86</v>
      </c>
      <c r="H652" t="s">
        <v>6</v>
      </c>
      <c r="I652" s="2">
        <v>3.44224</v>
      </c>
      <c r="K652" s="2">
        <v>3.4516709700000199</v>
      </c>
      <c r="L652" s="2">
        <f t="shared" si="10"/>
        <v>9.4309700000199115E-3</v>
      </c>
    </row>
    <row r="653" spans="1:12" hidden="1" x14ac:dyDescent="0.25">
      <c r="A653" t="s">
        <v>371</v>
      </c>
      <c r="B653" s="1" t="s">
        <v>463</v>
      </c>
      <c r="C653" t="s">
        <v>501</v>
      </c>
      <c r="D653">
        <v>13847911</v>
      </c>
      <c r="E653">
        <v>84891013</v>
      </c>
      <c r="F653" t="s">
        <v>502</v>
      </c>
      <c r="G653" t="s">
        <v>86</v>
      </c>
      <c r="H653" t="s">
        <v>4</v>
      </c>
      <c r="I653" s="2">
        <v>24.564499999999999</v>
      </c>
      <c r="K653" s="2">
        <v>24.631803659999999</v>
      </c>
      <c r="L653" s="2">
        <f t="shared" si="10"/>
        <v>6.730366000000032E-2</v>
      </c>
    </row>
    <row r="654" spans="1:12" hidden="1" x14ac:dyDescent="0.25">
      <c r="A654" t="s">
        <v>371</v>
      </c>
      <c r="B654" s="1" t="s">
        <v>463</v>
      </c>
      <c r="C654" t="s">
        <v>501</v>
      </c>
      <c r="D654">
        <v>13847911</v>
      </c>
      <c r="E654">
        <v>84891013</v>
      </c>
      <c r="F654" t="s">
        <v>502</v>
      </c>
      <c r="G654" t="s">
        <v>86</v>
      </c>
      <c r="H654" t="s">
        <v>6</v>
      </c>
      <c r="I654" s="2">
        <v>0.198683</v>
      </c>
      <c r="K654" s="2">
        <v>0.199227342000001</v>
      </c>
      <c r="L654" s="2">
        <f t="shared" si="10"/>
        <v>5.4434200000100241E-4</v>
      </c>
    </row>
    <row r="655" spans="1:12" hidden="1" x14ac:dyDescent="0.25">
      <c r="A655" t="s">
        <v>371</v>
      </c>
      <c r="B655" s="1" t="s">
        <v>463</v>
      </c>
      <c r="C655" t="s">
        <v>503</v>
      </c>
      <c r="D655">
        <v>4197111</v>
      </c>
      <c r="E655">
        <v>33770513</v>
      </c>
      <c r="F655" t="s">
        <v>504</v>
      </c>
      <c r="G655" t="s">
        <v>86</v>
      </c>
      <c r="H655" t="s">
        <v>4</v>
      </c>
      <c r="I655" s="2">
        <v>140.6</v>
      </c>
      <c r="K655" s="2">
        <v>140.9851764</v>
      </c>
      <c r="L655" s="2">
        <f t="shared" si="10"/>
        <v>0.38517640000000597</v>
      </c>
    </row>
    <row r="656" spans="1:12" hidden="1" x14ac:dyDescent="0.25">
      <c r="A656" t="s">
        <v>371</v>
      </c>
      <c r="B656" s="1" t="s">
        <v>463</v>
      </c>
      <c r="C656" t="s">
        <v>503</v>
      </c>
      <c r="D656">
        <v>4197111</v>
      </c>
      <c r="E656">
        <v>33770513</v>
      </c>
      <c r="F656" t="s">
        <v>504</v>
      </c>
      <c r="G656" t="s">
        <v>86</v>
      </c>
      <c r="H656" t="s">
        <v>6</v>
      </c>
      <c r="I656" s="2">
        <v>6.3</v>
      </c>
      <c r="K656" s="2">
        <v>6.3172624800000303</v>
      </c>
      <c r="L656" s="2">
        <f t="shared" si="10"/>
        <v>1.72624800000305E-2</v>
      </c>
    </row>
    <row r="657" spans="1:12" hidden="1" x14ac:dyDescent="0.25">
      <c r="A657" t="s">
        <v>371</v>
      </c>
      <c r="B657" s="1" t="s">
        <v>463</v>
      </c>
      <c r="C657" t="s">
        <v>505</v>
      </c>
      <c r="D657">
        <v>424911</v>
      </c>
      <c r="E657">
        <v>49800013</v>
      </c>
      <c r="F657" t="s">
        <v>506</v>
      </c>
      <c r="G657" t="s">
        <v>86</v>
      </c>
      <c r="H657" t="s">
        <v>4</v>
      </c>
      <c r="I657" s="2">
        <v>13.6572</v>
      </c>
      <c r="K657" s="2">
        <v>13.692829609999899</v>
      </c>
      <c r="L657" s="2">
        <f t="shared" si="10"/>
        <v>3.5629609999899614E-2</v>
      </c>
    </row>
    <row r="658" spans="1:12" hidden="1" x14ac:dyDescent="0.25">
      <c r="A658" t="s">
        <v>371</v>
      </c>
      <c r="B658" s="1" t="s">
        <v>463</v>
      </c>
      <c r="C658" t="s">
        <v>505</v>
      </c>
      <c r="D658">
        <v>424911</v>
      </c>
      <c r="E658">
        <v>49800013</v>
      </c>
      <c r="F658" t="s">
        <v>506</v>
      </c>
      <c r="G658" t="s">
        <v>86</v>
      </c>
      <c r="H658" t="s">
        <v>6</v>
      </c>
      <c r="I658" s="2">
        <v>1.1351800000000001</v>
      </c>
      <c r="K658" s="2">
        <v>1.1381415189999999</v>
      </c>
      <c r="L658" s="2">
        <f t="shared" si="10"/>
        <v>2.961518999999857E-3</v>
      </c>
    </row>
    <row r="659" spans="1:12" hidden="1" x14ac:dyDescent="0.25">
      <c r="A659" t="s">
        <v>371</v>
      </c>
      <c r="B659" s="1" t="s">
        <v>463</v>
      </c>
      <c r="C659" t="s">
        <v>507</v>
      </c>
      <c r="D659">
        <v>10288711</v>
      </c>
      <c r="E659">
        <v>58153413</v>
      </c>
      <c r="F659" t="s">
        <v>508</v>
      </c>
      <c r="G659" t="s">
        <v>3</v>
      </c>
      <c r="H659" t="s">
        <v>4</v>
      </c>
      <c r="I659" s="2">
        <v>34.673299999999998</v>
      </c>
      <c r="J659" s="2">
        <v>37.194222654999997</v>
      </c>
      <c r="K659" s="2">
        <v>37.194207130000002</v>
      </c>
      <c r="L659" s="2">
        <f t="shared" si="10"/>
        <v>-1.5524999994909194E-5</v>
      </c>
    </row>
    <row r="660" spans="1:12" hidden="1" x14ac:dyDescent="0.25">
      <c r="A660" t="s">
        <v>371</v>
      </c>
      <c r="B660" s="1" t="s">
        <v>463</v>
      </c>
      <c r="C660" t="s">
        <v>507</v>
      </c>
      <c r="D660">
        <v>10288711</v>
      </c>
      <c r="E660">
        <v>58153413</v>
      </c>
      <c r="F660" t="s">
        <v>508</v>
      </c>
      <c r="G660" t="s">
        <v>3</v>
      </c>
      <c r="H660" t="s">
        <v>6</v>
      </c>
      <c r="I660" s="2">
        <v>3.7156400000000001</v>
      </c>
      <c r="J660" s="2">
        <v>3.4131313474999998</v>
      </c>
      <c r="K660" s="2">
        <v>3.4131340490099999</v>
      </c>
      <c r="L660" s="2">
        <f t="shared" si="10"/>
        <v>2.7015100001470671E-6</v>
      </c>
    </row>
    <row r="661" spans="1:12" hidden="1" x14ac:dyDescent="0.25">
      <c r="A661" t="s">
        <v>371</v>
      </c>
      <c r="B661" s="1" t="s">
        <v>463</v>
      </c>
      <c r="C661" t="s">
        <v>507</v>
      </c>
      <c r="D661">
        <v>10288711</v>
      </c>
      <c r="E661">
        <v>58153713</v>
      </c>
      <c r="F661" t="s">
        <v>509</v>
      </c>
      <c r="G661" t="s">
        <v>3</v>
      </c>
      <c r="H661" t="s">
        <v>4</v>
      </c>
      <c r="I661" s="2">
        <v>35.273499999999999</v>
      </c>
      <c r="J661" s="2">
        <v>35.060515625000001</v>
      </c>
      <c r="K661" s="2">
        <v>35.060541110000003</v>
      </c>
      <c r="L661" s="2">
        <f t="shared" si="10"/>
        <v>2.5485000001879143E-5</v>
      </c>
    </row>
    <row r="662" spans="1:12" hidden="1" x14ac:dyDescent="0.25">
      <c r="A662" t="s">
        <v>371</v>
      </c>
      <c r="B662" s="1" t="s">
        <v>463</v>
      </c>
      <c r="C662" t="s">
        <v>507</v>
      </c>
      <c r="D662">
        <v>10288711</v>
      </c>
      <c r="E662">
        <v>58153713</v>
      </c>
      <c r="F662" t="s">
        <v>509</v>
      </c>
      <c r="G662" t="s">
        <v>3</v>
      </c>
      <c r="H662" t="s">
        <v>6</v>
      </c>
      <c r="I662" s="2">
        <v>3.5479099999999999</v>
      </c>
      <c r="J662" s="2">
        <v>3.0521657714999999</v>
      </c>
      <c r="K662" s="2">
        <v>3.0521650459999998</v>
      </c>
      <c r="L662" s="2">
        <f t="shared" si="10"/>
        <v>-7.2550000007609583E-7</v>
      </c>
    </row>
    <row r="663" spans="1:12" hidden="1" x14ac:dyDescent="0.25">
      <c r="A663" t="s">
        <v>371</v>
      </c>
      <c r="B663" s="1" t="s">
        <v>463</v>
      </c>
      <c r="C663" t="s">
        <v>507</v>
      </c>
      <c r="D663">
        <v>10288711</v>
      </c>
      <c r="E663">
        <v>58153813</v>
      </c>
      <c r="F663" t="s">
        <v>510</v>
      </c>
      <c r="G663" t="s">
        <v>3</v>
      </c>
      <c r="H663" t="s">
        <v>4</v>
      </c>
      <c r="I663" s="2">
        <v>36.619199999999999</v>
      </c>
      <c r="J663" s="2">
        <v>32.801617189999902</v>
      </c>
      <c r="K663" s="2">
        <v>32.8015709599999</v>
      </c>
      <c r="L663" s="2">
        <f t="shared" si="10"/>
        <v>-4.6230000002367433E-5</v>
      </c>
    </row>
    <row r="664" spans="1:12" hidden="1" x14ac:dyDescent="0.25">
      <c r="A664" t="s">
        <v>371</v>
      </c>
      <c r="B664" s="1" t="s">
        <v>463</v>
      </c>
      <c r="C664" t="s">
        <v>507</v>
      </c>
      <c r="D664">
        <v>10288711</v>
      </c>
      <c r="E664">
        <v>58153813</v>
      </c>
      <c r="F664" t="s">
        <v>510</v>
      </c>
      <c r="G664" t="s">
        <v>3</v>
      </c>
      <c r="H664" t="s">
        <v>6</v>
      </c>
      <c r="I664" s="2">
        <v>3.57457</v>
      </c>
      <c r="J664" s="2">
        <v>2.9192778320000001</v>
      </c>
      <c r="K664" s="2">
        <v>2.9192840180099999</v>
      </c>
      <c r="L664" s="2">
        <f t="shared" si="10"/>
        <v>6.1860099997979034E-6</v>
      </c>
    </row>
    <row r="665" spans="1:12" hidden="1" x14ac:dyDescent="0.25">
      <c r="A665" t="s">
        <v>371</v>
      </c>
      <c r="B665" s="1" t="s">
        <v>463</v>
      </c>
      <c r="C665" t="s">
        <v>511</v>
      </c>
      <c r="D665">
        <v>5815411</v>
      </c>
      <c r="E665">
        <v>21413013</v>
      </c>
      <c r="F665" t="s">
        <v>512</v>
      </c>
      <c r="G665" t="s">
        <v>86</v>
      </c>
      <c r="H665" t="s">
        <v>4</v>
      </c>
      <c r="I665" s="2">
        <v>30.84592</v>
      </c>
      <c r="K665" s="2">
        <v>30.8825999883199</v>
      </c>
      <c r="L665" s="2">
        <f t="shared" si="10"/>
        <v>3.6679988319900048E-2</v>
      </c>
    </row>
    <row r="666" spans="1:12" hidden="1" x14ac:dyDescent="0.25">
      <c r="A666" t="s">
        <v>371</v>
      </c>
      <c r="B666" s="1" t="s">
        <v>463</v>
      </c>
      <c r="C666" t="s">
        <v>511</v>
      </c>
      <c r="D666">
        <v>5815411</v>
      </c>
      <c r="E666">
        <v>21413013</v>
      </c>
      <c r="F666" t="s">
        <v>512</v>
      </c>
      <c r="G666" t="s">
        <v>86</v>
      </c>
      <c r="H666" t="s">
        <v>6</v>
      </c>
      <c r="I666" s="2">
        <v>14.02088</v>
      </c>
      <c r="K666" s="2">
        <v>14.0375523556399</v>
      </c>
      <c r="L666" s="2">
        <f t="shared" si="10"/>
        <v>1.667235563989955E-2</v>
      </c>
    </row>
    <row r="667" spans="1:12" hidden="1" x14ac:dyDescent="0.25">
      <c r="A667" t="s">
        <v>371</v>
      </c>
      <c r="B667" s="1" t="s">
        <v>463</v>
      </c>
      <c r="C667" t="s">
        <v>513</v>
      </c>
      <c r="D667">
        <v>361111</v>
      </c>
      <c r="E667">
        <v>50311813</v>
      </c>
      <c r="F667" t="s">
        <v>514</v>
      </c>
      <c r="G667" t="s">
        <v>3</v>
      </c>
      <c r="H667" t="s">
        <v>4</v>
      </c>
      <c r="I667" s="2">
        <v>26.605</v>
      </c>
      <c r="J667" s="2">
        <v>25.611927734999998</v>
      </c>
      <c r="K667" s="2">
        <v>25.611888740000001</v>
      </c>
      <c r="L667" s="2">
        <f t="shared" si="10"/>
        <v>-3.8994999997044033E-5</v>
      </c>
    </row>
    <row r="668" spans="1:12" hidden="1" x14ac:dyDescent="0.25">
      <c r="A668" t="s">
        <v>371</v>
      </c>
      <c r="B668" s="1" t="s">
        <v>463</v>
      </c>
      <c r="C668" t="s">
        <v>513</v>
      </c>
      <c r="D668">
        <v>361111</v>
      </c>
      <c r="E668">
        <v>50311813</v>
      </c>
      <c r="F668" t="s">
        <v>514</v>
      </c>
      <c r="G668" t="s">
        <v>3</v>
      </c>
      <c r="H668" t="s">
        <v>6</v>
      </c>
      <c r="I668" s="2">
        <v>3.10006</v>
      </c>
      <c r="J668" s="2">
        <v>3.6999841309999999</v>
      </c>
      <c r="K668" s="2">
        <v>3.6999925349999998</v>
      </c>
      <c r="L668" s="2">
        <f t="shared" si="10"/>
        <v>8.4039999999063753E-6</v>
      </c>
    </row>
    <row r="669" spans="1:12" hidden="1" x14ac:dyDescent="0.25">
      <c r="A669" t="s">
        <v>371</v>
      </c>
      <c r="B669" s="1" t="s">
        <v>463</v>
      </c>
      <c r="C669" t="s">
        <v>513</v>
      </c>
      <c r="D669">
        <v>361111</v>
      </c>
      <c r="E669">
        <v>50311913</v>
      </c>
      <c r="F669" t="s">
        <v>515</v>
      </c>
      <c r="G669" t="s">
        <v>3</v>
      </c>
      <c r="H669" t="s">
        <v>4</v>
      </c>
      <c r="I669" s="2">
        <v>22.952400000000001</v>
      </c>
      <c r="J669" s="2">
        <v>28.93615625</v>
      </c>
      <c r="K669" s="2">
        <v>28.936183490000001</v>
      </c>
      <c r="L669" s="2">
        <f t="shared" si="10"/>
        <v>2.7240000001427234E-5</v>
      </c>
    </row>
    <row r="670" spans="1:12" hidden="1" x14ac:dyDescent="0.25">
      <c r="A670" t="s">
        <v>371</v>
      </c>
      <c r="B670" s="1" t="s">
        <v>463</v>
      </c>
      <c r="C670" t="s">
        <v>513</v>
      </c>
      <c r="D670">
        <v>361111</v>
      </c>
      <c r="E670">
        <v>50311913</v>
      </c>
      <c r="F670" t="s">
        <v>515</v>
      </c>
      <c r="G670" t="s">
        <v>3</v>
      </c>
      <c r="H670" t="s">
        <v>6</v>
      </c>
      <c r="I670" s="2">
        <v>2.8001</v>
      </c>
      <c r="J670" s="2">
        <v>3.5908708494999901</v>
      </c>
      <c r="K670" s="2">
        <v>3.5908650279999899</v>
      </c>
      <c r="L670" s="2">
        <f t="shared" si="10"/>
        <v>-5.8215000002803663E-6</v>
      </c>
    </row>
    <row r="671" spans="1:12" hidden="1" x14ac:dyDescent="0.25">
      <c r="A671" t="s">
        <v>371</v>
      </c>
      <c r="B671" s="1" t="s">
        <v>463</v>
      </c>
      <c r="C671" t="s">
        <v>516</v>
      </c>
      <c r="D671">
        <v>3945411</v>
      </c>
      <c r="E671">
        <v>35565913</v>
      </c>
      <c r="F671" t="s">
        <v>517</v>
      </c>
      <c r="G671" t="s">
        <v>86</v>
      </c>
      <c r="H671" t="s">
        <v>4</v>
      </c>
      <c r="I671" s="2">
        <v>45.972900000000003</v>
      </c>
      <c r="K671" s="2">
        <v>46.098871199999898</v>
      </c>
      <c r="L671" s="2">
        <f t="shared" si="10"/>
        <v>0.12597119999989559</v>
      </c>
    </row>
    <row r="672" spans="1:12" hidden="1" x14ac:dyDescent="0.25">
      <c r="A672" t="s">
        <v>371</v>
      </c>
      <c r="B672" s="1" t="s">
        <v>463</v>
      </c>
      <c r="C672" t="s">
        <v>516</v>
      </c>
      <c r="D672">
        <v>3945411</v>
      </c>
      <c r="E672">
        <v>35565913</v>
      </c>
      <c r="F672" t="s">
        <v>517</v>
      </c>
      <c r="G672" t="s">
        <v>86</v>
      </c>
      <c r="H672" t="s">
        <v>6</v>
      </c>
      <c r="I672" s="2">
        <v>1.2285900000000001</v>
      </c>
      <c r="K672" s="2">
        <v>1.2319559999999901</v>
      </c>
      <c r="L672" s="2">
        <f t="shared" si="10"/>
        <v>3.3659999999899881E-3</v>
      </c>
    </row>
    <row r="673" spans="1:12" hidden="1" x14ac:dyDescent="0.25">
      <c r="A673" t="s">
        <v>371</v>
      </c>
      <c r="B673" s="1" t="s">
        <v>463</v>
      </c>
      <c r="C673" t="s">
        <v>516</v>
      </c>
      <c r="D673">
        <v>3945411</v>
      </c>
      <c r="E673">
        <v>35566013</v>
      </c>
      <c r="F673" t="s">
        <v>518</v>
      </c>
      <c r="G673" t="s">
        <v>86</v>
      </c>
      <c r="H673" t="s">
        <v>4</v>
      </c>
      <c r="I673" s="2">
        <v>0.33524999999999999</v>
      </c>
      <c r="K673" s="2">
        <v>0.33616847459999699</v>
      </c>
      <c r="L673" s="2">
        <f t="shared" si="10"/>
        <v>9.1847459999699899E-4</v>
      </c>
    </row>
    <row r="674" spans="1:12" hidden="1" x14ac:dyDescent="0.25">
      <c r="A674" t="s">
        <v>371</v>
      </c>
      <c r="B674" s="1" t="s">
        <v>463</v>
      </c>
      <c r="C674" t="s">
        <v>516</v>
      </c>
      <c r="D674">
        <v>3945411</v>
      </c>
      <c r="E674">
        <v>35566013</v>
      </c>
      <c r="F674" t="s">
        <v>518</v>
      </c>
      <c r="G674" t="s">
        <v>86</v>
      </c>
      <c r="H674" t="s">
        <v>6</v>
      </c>
      <c r="I674" s="2">
        <v>5.6322000000000004E-3</v>
      </c>
      <c r="K674" s="2">
        <v>5.6476325400000296E-3</v>
      </c>
      <c r="L674" s="2">
        <f t="shared" si="10"/>
        <v>1.5432540000029187E-5</v>
      </c>
    </row>
    <row r="675" spans="1:12" hidden="1" x14ac:dyDescent="0.25">
      <c r="A675" t="s">
        <v>371</v>
      </c>
      <c r="B675" s="1" t="s">
        <v>463</v>
      </c>
      <c r="C675" t="s">
        <v>516</v>
      </c>
      <c r="D675">
        <v>3945411</v>
      </c>
      <c r="E675">
        <v>35566313</v>
      </c>
      <c r="F675" t="s">
        <v>519</v>
      </c>
      <c r="G675" t="s">
        <v>86</v>
      </c>
      <c r="H675" t="s">
        <v>4</v>
      </c>
      <c r="I675" s="2">
        <v>44.047499999999999</v>
      </c>
      <c r="K675" s="2">
        <v>44.168184599999698</v>
      </c>
      <c r="L675" s="2">
        <f t="shared" si="10"/>
        <v>0.12068459999969861</v>
      </c>
    </row>
    <row r="676" spans="1:12" hidden="1" x14ac:dyDescent="0.25">
      <c r="A676" t="s">
        <v>371</v>
      </c>
      <c r="B676" s="1" t="s">
        <v>463</v>
      </c>
      <c r="C676" t="s">
        <v>516</v>
      </c>
      <c r="D676">
        <v>3945411</v>
      </c>
      <c r="E676">
        <v>35566313</v>
      </c>
      <c r="F676" t="s">
        <v>519</v>
      </c>
      <c r="G676" t="s">
        <v>86</v>
      </c>
      <c r="H676" t="s">
        <v>6</v>
      </c>
      <c r="I676" s="2">
        <v>2.0269599999999999</v>
      </c>
      <c r="K676" s="2">
        <v>2.0325129239999802</v>
      </c>
      <c r="L676" s="2">
        <f t="shared" si="10"/>
        <v>5.5529239999803082E-3</v>
      </c>
    </row>
    <row r="677" spans="1:12" hidden="1" x14ac:dyDescent="0.25">
      <c r="A677" t="s">
        <v>371</v>
      </c>
      <c r="B677" s="1" t="s">
        <v>463</v>
      </c>
      <c r="C677" t="s">
        <v>516</v>
      </c>
      <c r="D677">
        <v>3945411</v>
      </c>
      <c r="E677">
        <v>35566413</v>
      </c>
      <c r="F677" t="s">
        <v>520</v>
      </c>
      <c r="G677" t="s">
        <v>86</v>
      </c>
      <c r="H677" t="s">
        <v>4</v>
      </c>
      <c r="I677" s="2">
        <v>0.43081199999999997</v>
      </c>
      <c r="K677" s="2">
        <v>0.43199236199999802</v>
      </c>
      <c r="L677" s="2">
        <f t="shared" si="10"/>
        <v>1.1803619999980475E-3</v>
      </c>
    </row>
    <row r="678" spans="1:12" hidden="1" x14ac:dyDescent="0.25">
      <c r="A678" t="s">
        <v>371</v>
      </c>
      <c r="B678" s="1" t="s">
        <v>463</v>
      </c>
      <c r="C678" t="s">
        <v>516</v>
      </c>
      <c r="D678">
        <v>3945411</v>
      </c>
      <c r="E678">
        <v>35566413</v>
      </c>
      <c r="F678" t="s">
        <v>520</v>
      </c>
      <c r="G678" t="s">
        <v>86</v>
      </c>
      <c r="H678" t="s">
        <v>6</v>
      </c>
      <c r="I678" s="2">
        <v>1.6012499999999999E-2</v>
      </c>
      <c r="K678" s="2">
        <v>1.6056368759999998E-2</v>
      </c>
      <c r="L678" s="2">
        <f t="shared" si="10"/>
        <v>4.3868759999999424E-5</v>
      </c>
    </row>
    <row r="679" spans="1:12" hidden="1" x14ac:dyDescent="0.25">
      <c r="A679" t="s">
        <v>371</v>
      </c>
      <c r="B679" s="1" t="s">
        <v>463</v>
      </c>
      <c r="C679" t="s">
        <v>521</v>
      </c>
      <c r="D679">
        <v>5813511</v>
      </c>
      <c r="E679">
        <v>21476813</v>
      </c>
      <c r="F679" t="s">
        <v>522</v>
      </c>
      <c r="G679" t="s">
        <v>86</v>
      </c>
      <c r="H679" t="s">
        <v>4</v>
      </c>
      <c r="I679" s="2">
        <v>1.024</v>
      </c>
      <c r="K679" s="2">
        <v>1.02680531400001</v>
      </c>
      <c r="L679" s="2">
        <f t="shared" si="10"/>
        <v>2.8053140000099397E-3</v>
      </c>
    </row>
    <row r="680" spans="1:12" hidden="1" x14ac:dyDescent="0.25">
      <c r="A680" t="s">
        <v>371</v>
      </c>
      <c r="B680" s="1" t="s">
        <v>463</v>
      </c>
      <c r="C680" t="s">
        <v>521</v>
      </c>
      <c r="D680">
        <v>5813511</v>
      </c>
      <c r="E680">
        <v>21476813</v>
      </c>
      <c r="F680" t="s">
        <v>522</v>
      </c>
      <c r="G680" t="s">
        <v>86</v>
      </c>
      <c r="H680" t="s">
        <v>6</v>
      </c>
      <c r="I680" s="2">
        <v>2E-3</v>
      </c>
      <c r="K680" s="2">
        <v>2.0054790659999999E-3</v>
      </c>
      <c r="L680" s="2">
        <f t="shared" si="10"/>
        <v>5.4790659999998104E-6</v>
      </c>
    </row>
    <row r="681" spans="1:12" hidden="1" x14ac:dyDescent="0.25">
      <c r="A681" t="s">
        <v>371</v>
      </c>
      <c r="B681" s="1" t="s">
        <v>523</v>
      </c>
      <c r="C681" t="s">
        <v>524</v>
      </c>
      <c r="D681">
        <v>17611</v>
      </c>
      <c r="E681">
        <v>52140513</v>
      </c>
      <c r="F681" t="s">
        <v>525</v>
      </c>
      <c r="G681" t="s">
        <v>3</v>
      </c>
      <c r="H681" t="s">
        <v>4</v>
      </c>
      <c r="I681" s="2">
        <v>3.7195100000000001</v>
      </c>
      <c r="J681" s="2">
        <v>1.0927033689999901</v>
      </c>
      <c r="K681" s="2">
        <v>1.09270356429999</v>
      </c>
      <c r="L681" s="2">
        <f t="shared" si="10"/>
        <v>1.952999999499383E-7</v>
      </c>
    </row>
    <row r="682" spans="1:12" hidden="1" x14ac:dyDescent="0.25">
      <c r="A682" t="s">
        <v>371</v>
      </c>
      <c r="B682" s="1" t="s">
        <v>523</v>
      </c>
      <c r="C682" t="s">
        <v>524</v>
      </c>
      <c r="D682">
        <v>17611</v>
      </c>
      <c r="E682">
        <v>52140513</v>
      </c>
      <c r="F682" t="s">
        <v>525</v>
      </c>
      <c r="G682" t="s">
        <v>3</v>
      </c>
      <c r="H682" t="s">
        <v>6</v>
      </c>
      <c r="I682" s="2">
        <v>0.137013</v>
      </c>
      <c r="J682" s="2">
        <v>4.084000778E-2</v>
      </c>
      <c r="K682" s="2">
        <v>4.0840000480999901E-2</v>
      </c>
      <c r="L682" s="2">
        <f t="shared" si="10"/>
        <v>-7.2990000987704917E-9</v>
      </c>
    </row>
    <row r="683" spans="1:12" hidden="1" x14ac:dyDescent="0.25">
      <c r="A683" t="s">
        <v>371</v>
      </c>
      <c r="B683" s="1" t="s">
        <v>523</v>
      </c>
      <c r="C683" t="s">
        <v>524</v>
      </c>
      <c r="D683">
        <v>17611</v>
      </c>
      <c r="E683">
        <v>52140613</v>
      </c>
      <c r="F683" t="s">
        <v>526</v>
      </c>
      <c r="G683" t="s">
        <v>3</v>
      </c>
      <c r="H683" t="s">
        <v>4</v>
      </c>
      <c r="I683" s="2">
        <v>3.45242</v>
      </c>
      <c r="J683" s="2">
        <v>1.1838317869999999</v>
      </c>
      <c r="K683" s="2">
        <v>1.183832027</v>
      </c>
      <c r="L683" s="2">
        <f t="shared" si="10"/>
        <v>2.400000000957192E-7</v>
      </c>
    </row>
    <row r="684" spans="1:12" hidden="1" x14ac:dyDescent="0.25">
      <c r="A684" t="s">
        <v>371</v>
      </c>
      <c r="B684" s="1" t="s">
        <v>523</v>
      </c>
      <c r="C684" t="s">
        <v>524</v>
      </c>
      <c r="D684">
        <v>17611</v>
      </c>
      <c r="E684">
        <v>52140613</v>
      </c>
      <c r="F684" t="s">
        <v>526</v>
      </c>
      <c r="G684" t="s">
        <v>3</v>
      </c>
      <c r="H684" t="s">
        <v>6</v>
      </c>
      <c r="I684" s="2">
        <v>0.10514999999999999</v>
      </c>
      <c r="J684" s="2">
        <v>4.3186531064999999E-2</v>
      </c>
      <c r="K684" s="2">
        <v>4.3186500639999903E-2</v>
      </c>
      <c r="L684" s="2">
        <f t="shared" si="10"/>
        <v>-3.0425000095701815E-8</v>
      </c>
    </row>
    <row r="685" spans="1:12" hidden="1" x14ac:dyDescent="0.25">
      <c r="A685" t="s">
        <v>371</v>
      </c>
      <c r="B685" s="1" t="s">
        <v>523</v>
      </c>
      <c r="C685" t="s">
        <v>527</v>
      </c>
      <c r="D685">
        <v>16711</v>
      </c>
      <c r="E685">
        <v>52145713</v>
      </c>
      <c r="F685" t="s">
        <v>528</v>
      </c>
      <c r="G685" t="s">
        <v>3</v>
      </c>
      <c r="H685" t="s">
        <v>4</v>
      </c>
      <c r="I685" s="2">
        <v>3.0386700000000002</v>
      </c>
      <c r="J685" s="2">
        <v>1.0980733645</v>
      </c>
      <c r="K685" s="2">
        <v>1.09807357299999</v>
      </c>
      <c r="L685" s="2">
        <f t="shared" si="10"/>
        <v>2.0849998993988095E-7</v>
      </c>
    </row>
    <row r="686" spans="1:12" hidden="1" x14ac:dyDescent="0.25">
      <c r="A686" t="s">
        <v>371</v>
      </c>
      <c r="B686" s="1" t="s">
        <v>523</v>
      </c>
      <c r="C686" t="s">
        <v>527</v>
      </c>
      <c r="D686">
        <v>16711</v>
      </c>
      <c r="E686">
        <v>52145713</v>
      </c>
      <c r="F686" t="s">
        <v>528</v>
      </c>
      <c r="G686" t="s">
        <v>3</v>
      </c>
      <c r="H686" t="s">
        <v>6</v>
      </c>
      <c r="I686" s="2">
        <v>8.6293599999999998E-2</v>
      </c>
      <c r="J686" s="2">
        <v>4.9460971829999999E-2</v>
      </c>
      <c r="K686" s="2">
        <v>4.9461000311000002E-2</v>
      </c>
      <c r="L686" s="2">
        <f t="shared" si="10"/>
        <v>2.8481000002855694E-8</v>
      </c>
    </row>
    <row r="687" spans="1:12" hidden="1" x14ac:dyDescent="0.25">
      <c r="A687" t="s">
        <v>371</v>
      </c>
      <c r="B687" s="1" t="s">
        <v>523</v>
      </c>
      <c r="C687" t="s">
        <v>527</v>
      </c>
      <c r="D687">
        <v>16711</v>
      </c>
      <c r="E687">
        <v>52145813</v>
      </c>
      <c r="F687" t="s">
        <v>529</v>
      </c>
      <c r="G687" t="s">
        <v>3</v>
      </c>
      <c r="H687" t="s">
        <v>4</v>
      </c>
      <c r="I687" s="2">
        <v>2.3014399999999999</v>
      </c>
      <c r="J687" s="2">
        <v>1.2176741945</v>
      </c>
      <c r="K687" s="2">
        <v>1.21767401099999</v>
      </c>
      <c r="L687" s="2">
        <f t="shared" si="10"/>
        <v>-1.8350001007583217E-7</v>
      </c>
    </row>
    <row r="688" spans="1:12" hidden="1" x14ac:dyDescent="0.25">
      <c r="A688" t="s">
        <v>371</v>
      </c>
      <c r="B688" s="1" t="s">
        <v>523</v>
      </c>
      <c r="C688" t="s">
        <v>527</v>
      </c>
      <c r="D688">
        <v>16711</v>
      </c>
      <c r="E688">
        <v>52145813</v>
      </c>
      <c r="F688" t="s">
        <v>529</v>
      </c>
      <c r="G688" t="s">
        <v>3</v>
      </c>
      <c r="H688" t="s">
        <v>6</v>
      </c>
      <c r="I688" s="2">
        <v>7.45836E-2</v>
      </c>
      <c r="J688" s="2">
        <v>4.6395488739999997E-2</v>
      </c>
      <c r="K688" s="2">
        <v>4.6395500851999998E-2</v>
      </c>
      <c r="L688" s="2">
        <f t="shared" si="10"/>
        <v>1.2112000000175094E-8</v>
      </c>
    </row>
    <row r="689" spans="1:12" hidden="1" x14ac:dyDescent="0.25">
      <c r="A689" t="s">
        <v>371</v>
      </c>
      <c r="B689" s="1" t="s">
        <v>530</v>
      </c>
      <c r="C689" t="s">
        <v>531</v>
      </c>
      <c r="D689">
        <v>4198711</v>
      </c>
      <c r="E689">
        <v>33747913</v>
      </c>
      <c r="F689" t="s">
        <v>532</v>
      </c>
      <c r="G689" t="s">
        <v>86</v>
      </c>
      <c r="H689" t="s">
        <v>4</v>
      </c>
      <c r="I689" s="2">
        <v>150</v>
      </c>
      <c r="K689" s="2">
        <v>150.42094030999999</v>
      </c>
      <c r="L689" s="2">
        <f t="shared" si="10"/>
        <v>0.42094030999999177</v>
      </c>
    </row>
    <row r="690" spans="1:12" hidden="1" x14ac:dyDescent="0.25">
      <c r="A690" t="s">
        <v>371</v>
      </c>
      <c r="B690" s="1" t="s">
        <v>530</v>
      </c>
      <c r="C690" t="s">
        <v>531</v>
      </c>
      <c r="D690">
        <v>4198711</v>
      </c>
      <c r="E690">
        <v>33747913</v>
      </c>
      <c r="F690" t="s">
        <v>532</v>
      </c>
      <c r="G690" t="s">
        <v>86</v>
      </c>
      <c r="H690" t="s">
        <v>6</v>
      </c>
      <c r="I690" s="2">
        <v>1</v>
      </c>
      <c r="K690" s="2">
        <v>1.0028062577999901</v>
      </c>
      <c r="L690" s="2">
        <f t="shared" si="10"/>
        <v>2.8062577999901084E-3</v>
      </c>
    </row>
    <row r="691" spans="1:12" hidden="1" x14ac:dyDescent="0.25">
      <c r="A691" t="s">
        <v>371</v>
      </c>
      <c r="B691" s="1" t="s">
        <v>533</v>
      </c>
      <c r="C691" t="s">
        <v>534</v>
      </c>
      <c r="D691">
        <v>4083111</v>
      </c>
      <c r="E691">
        <v>76772313</v>
      </c>
      <c r="F691" t="s">
        <v>535</v>
      </c>
      <c r="G691" t="s">
        <v>3</v>
      </c>
      <c r="H691" t="s">
        <v>4</v>
      </c>
      <c r="I691" s="2">
        <v>1.39883</v>
      </c>
      <c r="J691" s="2">
        <v>13.936098635</v>
      </c>
      <c r="K691" s="2">
        <v>13.936095102099999</v>
      </c>
      <c r="L691" s="2">
        <f t="shared" si="10"/>
        <v>-3.532900000990935E-6</v>
      </c>
    </row>
    <row r="692" spans="1:12" hidden="1" x14ac:dyDescent="0.25">
      <c r="A692" t="s">
        <v>371</v>
      </c>
      <c r="B692" s="1" t="s">
        <v>533</v>
      </c>
      <c r="C692" t="s">
        <v>534</v>
      </c>
      <c r="D692">
        <v>4083111</v>
      </c>
      <c r="E692">
        <v>76772313</v>
      </c>
      <c r="F692" t="s">
        <v>535</v>
      </c>
      <c r="G692" t="s">
        <v>3</v>
      </c>
      <c r="H692" t="s">
        <v>6</v>
      </c>
      <c r="I692" s="2">
        <v>0.22894</v>
      </c>
      <c r="J692" s="2">
        <v>1.1786070554999999</v>
      </c>
      <c r="K692" s="2">
        <v>1.17860801989999</v>
      </c>
      <c r="L692" s="2">
        <f t="shared" si="10"/>
        <v>9.643999900887934E-7</v>
      </c>
    </row>
    <row r="693" spans="1:12" hidden="1" x14ac:dyDescent="0.25">
      <c r="A693" t="s">
        <v>371</v>
      </c>
      <c r="B693" s="1" t="s">
        <v>533</v>
      </c>
      <c r="C693" t="s">
        <v>536</v>
      </c>
      <c r="D693">
        <v>4083411</v>
      </c>
      <c r="E693">
        <v>35217213</v>
      </c>
      <c r="F693" t="s">
        <v>537</v>
      </c>
      <c r="G693" t="s">
        <v>3</v>
      </c>
      <c r="H693" t="s">
        <v>4</v>
      </c>
      <c r="I693" s="2">
        <v>2.1261000000000001</v>
      </c>
      <c r="J693" s="2">
        <v>1.458561035</v>
      </c>
      <c r="K693" s="2">
        <v>1.4585615009999999</v>
      </c>
      <c r="L693" s="2">
        <f t="shared" si="10"/>
        <v>4.6599999992125163E-7</v>
      </c>
    </row>
    <row r="694" spans="1:12" hidden="1" x14ac:dyDescent="0.25">
      <c r="A694" t="s">
        <v>371</v>
      </c>
      <c r="B694" s="1" t="s">
        <v>533</v>
      </c>
      <c r="C694" t="s">
        <v>536</v>
      </c>
      <c r="D694">
        <v>4083411</v>
      </c>
      <c r="E694">
        <v>35217213</v>
      </c>
      <c r="F694" t="s">
        <v>537</v>
      </c>
      <c r="G694" t="s">
        <v>3</v>
      </c>
      <c r="H694" t="s">
        <v>6</v>
      </c>
      <c r="I694" s="2">
        <v>8.2100000000000006E-2</v>
      </c>
      <c r="J694" s="2">
        <v>0.11057802579999999</v>
      </c>
      <c r="K694" s="2">
        <v>0.11057800092</v>
      </c>
      <c r="L694" s="2">
        <f t="shared" si="10"/>
        <v>-2.4879999990790047E-8</v>
      </c>
    </row>
    <row r="695" spans="1:12" hidden="1" x14ac:dyDescent="0.25">
      <c r="A695" t="s">
        <v>371</v>
      </c>
      <c r="B695" s="1" t="s">
        <v>533</v>
      </c>
      <c r="C695" t="s">
        <v>536</v>
      </c>
      <c r="D695">
        <v>4083411</v>
      </c>
      <c r="E695">
        <v>35218813</v>
      </c>
      <c r="F695" t="s">
        <v>538</v>
      </c>
      <c r="G695" t="s">
        <v>3</v>
      </c>
      <c r="H695" t="s">
        <v>4</v>
      </c>
      <c r="I695" s="2">
        <v>5.4832900000000002</v>
      </c>
      <c r="J695" s="2">
        <v>3.4553618165</v>
      </c>
      <c r="K695" s="2">
        <v>3.4553610800999999</v>
      </c>
      <c r="L695" s="2">
        <f t="shared" si="10"/>
        <v>-7.3640000008978745E-7</v>
      </c>
    </row>
    <row r="696" spans="1:12" hidden="1" x14ac:dyDescent="0.25">
      <c r="A696" t="s">
        <v>371</v>
      </c>
      <c r="B696" s="1" t="s">
        <v>533</v>
      </c>
      <c r="C696" t="s">
        <v>536</v>
      </c>
      <c r="D696">
        <v>4083411</v>
      </c>
      <c r="E696">
        <v>35218813</v>
      </c>
      <c r="F696" t="s">
        <v>538</v>
      </c>
      <c r="G696" t="s">
        <v>3</v>
      </c>
      <c r="H696" t="s">
        <v>6</v>
      </c>
      <c r="I696" s="2">
        <v>0.45706999999999998</v>
      </c>
      <c r="J696" s="2">
        <v>0.25615441894999902</v>
      </c>
      <c r="K696" s="2">
        <v>0.25615450220000002</v>
      </c>
      <c r="L696" s="2">
        <f t="shared" si="10"/>
        <v>8.3250001003953855E-8</v>
      </c>
    </row>
    <row r="697" spans="1:12" hidden="1" x14ac:dyDescent="0.25">
      <c r="A697" t="s">
        <v>371</v>
      </c>
      <c r="B697" s="1" t="s">
        <v>533</v>
      </c>
      <c r="C697" t="s">
        <v>536</v>
      </c>
      <c r="D697">
        <v>4083411</v>
      </c>
      <c r="E697">
        <v>35218913</v>
      </c>
      <c r="F697" t="s">
        <v>539</v>
      </c>
      <c r="G697" t="s">
        <v>3</v>
      </c>
      <c r="H697" t="s">
        <v>4</v>
      </c>
      <c r="I697" s="2">
        <v>5.69794</v>
      </c>
      <c r="J697" s="2">
        <v>186.77239059999999</v>
      </c>
      <c r="K697" s="2">
        <v>186.772445</v>
      </c>
      <c r="L697" s="2">
        <f t="shared" si="10"/>
        <v>5.4400000010446092E-5</v>
      </c>
    </row>
    <row r="698" spans="1:12" hidden="1" x14ac:dyDescent="0.25">
      <c r="A698" t="s">
        <v>371</v>
      </c>
      <c r="B698" s="1" t="s">
        <v>533</v>
      </c>
      <c r="C698" t="s">
        <v>536</v>
      </c>
      <c r="D698">
        <v>4083411</v>
      </c>
      <c r="E698">
        <v>35218913</v>
      </c>
      <c r="F698" t="s">
        <v>539</v>
      </c>
      <c r="G698" t="s">
        <v>3</v>
      </c>
      <c r="H698" t="s">
        <v>6</v>
      </c>
      <c r="I698" s="2">
        <v>0.13519999999999999</v>
      </c>
      <c r="J698" s="2">
        <v>0.56807171649999999</v>
      </c>
      <c r="K698" s="2">
        <v>0.56807200199999996</v>
      </c>
      <c r="L698" s="2">
        <f t="shared" si="10"/>
        <v>2.854999999746255E-7</v>
      </c>
    </row>
    <row r="699" spans="1:12" hidden="1" x14ac:dyDescent="0.25">
      <c r="A699" t="s">
        <v>371</v>
      </c>
      <c r="B699" s="1" t="s">
        <v>533</v>
      </c>
      <c r="C699" t="s">
        <v>536</v>
      </c>
      <c r="D699">
        <v>4083411</v>
      </c>
      <c r="E699">
        <v>35219113</v>
      </c>
      <c r="F699" t="s">
        <v>540</v>
      </c>
      <c r="G699" t="s">
        <v>3</v>
      </c>
      <c r="H699" t="s">
        <v>4</v>
      </c>
      <c r="I699" s="2">
        <v>2.0526200000000001</v>
      </c>
      <c r="J699" s="2">
        <v>3.552152832</v>
      </c>
      <c r="K699" s="2">
        <v>3.5521528010000001</v>
      </c>
      <c r="L699" s="2">
        <f t="shared" si="10"/>
        <v>-3.0999999900416242E-8</v>
      </c>
    </row>
    <row r="700" spans="1:12" hidden="1" x14ac:dyDescent="0.25">
      <c r="A700" t="s">
        <v>371</v>
      </c>
      <c r="B700" s="1" t="s">
        <v>533</v>
      </c>
      <c r="C700" t="s">
        <v>536</v>
      </c>
      <c r="D700">
        <v>4083411</v>
      </c>
      <c r="E700">
        <v>35219113</v>
      </c>
      <c r="F700" t="s">
        <v>540</v>
      </c>
      <c r="G700" t="s">
        <v>3</v>
      </c>
      <c r="H700" t="s">
        <v>6</v>
      </c>
      <c r="I700" s="2">
        <v>7.5490000000000002E-2</v>
      </c>
      <c r="J700" s="2">
        <v>0.25164959715000002</v>
      </c>
      <c r="K700" s="2">
        <v>0.25164951100999999</v>
      </c>
      <c r="L700" s="2">
        <f t="shared" si="10"/>
        <v>-8.61400000218282E-8</v>
      </c>
    </row>
    <row r="701" spans="1:12" hidden="1" x14ac:dyDescent="0.25">
      <c r="A701" t="s">
        <v>371</v>
      </c>
      <c r="B701" s="1" t="s">
        <v>533</v>
      </c>
      <c r="C701" t="s">
        <v>541</v>
      </c>
      <c r="D701">
        <v>16015611</v>
      </c>
      <c r="E701">
        <v>100969713</v>
      </c>
      <c r="F701" t="s">
        <v>542</v>
      </c>
      <c r="G701" t="s">
        <v>86</v>
      </c>
      <c r="H701" t="s">
        <v>4</v>
      </c>
      <c r="I701" s="2">
        <v>2.3145500000000001</v>
      </c>
      <c r="K701" s="2">
        <v>2.3210451510999999</v>
      </c>
      <c r="L701" s="2">
        <f t="shared" si="10"/>
        <v>6.495151099999763E-3</v>
      </c>
    </row>
    <row r="702" spans="1:12" hidden="1" x14ac:dyDescent="0.25">
      <c r="A702" t="s">
        <v>371</v>
      </c>
      <c r="B702" s="1" t="s">
        <v>533</v>
      </c>
      <c r="C702" t="s">
        <v>541</v>
      </c>
      <c r="D702">
        <v>16015611</v>
      </c>
      <c r="E702">
        <v>100969713</v>
      </c>
      <c r="F702" t="s">
        <v>542</v>
      </c>
      <c r="G702" t="s">
        <v>86</v>
      </c>
      <c r="H702" t="s">
        <v>6</v>
      </c>
      <c r="I702" s="2">
        <v>4.1548800000000004</v>
      </c>
      <c r="K702" s="2">
        <v>4.1665396348000003</v>
      </c>
      <c r="L702" s="2">
        <f t="shared" si="10"/>
        <v>1.1659634799999985E-2</v>
      </c>
    </row>
    <row r="703" spans="1:12" hidden="1" x14ac:dyDescent="0.25">
      <c r="A703" t="s">
        <v>371</v>
      </c>
      <c r="B703" s="1" t="s">
        <v>533</v>
      </c>
      <c r="C703" t="s">
        <v>541</v>
      </c>
      <c r="D703">
        <v>16015611</v>
      </c>
      <c r="E703">
        <v>100969813</v>
      </c>
      <c r="F703" t="s">
        <v>543</v>
      </c>
      <c r="G703" t="s">
        <v>86</v>
      </c>
      <c r="H703" t="s">
        <v>4</v>
      </c>
      <c r="I703" s="2">
        <v>1.0426800000000001</v>
      </c>
      <c r="K703" s="2">
        <v>1.0456059767739201</v>
      </c>
      <c r="L703" s="2">
        <f t="shared" si="10"/>
        <v>2.925976773920036E-3</v>
      </c>
    </row>
    <row r="704" spans="1:12" hidden="1" x14ac:dyDescent="0.25">
      <c r="A704" t="s">
        <v>371</v>
      </c>
      <c r="B704" s="1" t="s">
        <v>533</v>
      </c>
      <c r="C704" t="s">
        <v>541</v>
      </c>
      <c r="D704">
        <v>16015611</v>
      </c>
      <c r="E704">
        <v>100969813</v>
      </c>
      <c r="F704" t="s">
        <v>543</v>
      </c>
      <c r="G704" t="s">
        <v>86</v>
      </c>
      <c r="H704" t="s">
        <v>6</v>
      </c>
      <c r="I704" s="2">
        <v>1.09721</v>
      </c>
      <c r="K704" s="2">
        <v>1.1002890891246699</v>
      </c>
      <c r="L704" s="2">
        <f t="shared" si="10"/>
        <v>3.0790891246699204E-3</v>
      </c>
    </row>
    <row r="705" spans="1:12" hidden="1" x14ac:dyDescent="0.25">
      <c r="A705" t="s">
        <v>371</v>
      </c>
      <c r="B705" s="1" t="s">
        <v>533</v>
      </c>
      <c r="C705" t="s">
        <v>544</v>
      </c>
      <c r="D705">
        <v>16016511</v>
      </c>
      <c r="E705">
        <v>101034113</v>
      </c>
      <c r="F705" t="s">
        <v>545</v>
      </c>
      <c r="G705" t="s">
        <v>3</v>
      </c>
      <c r="H705" t="s">
        <v>4</v>
      </c>
      <c r="I705" s="2">
        <v>0.47455000000000003</v>
      </c>
      <c r="J705" s="2">
        <v>9.0569677749999897</v>
      </c>
      <c r="K705" s="2">
        <v>9.0569821719999997</v>
      </c>
      <c r="L705" s="2">
        <f t="shared" si="10"/>
        <v>1.4397000009935823E-5</v>
      </c>
    </row>
    <row r="706" spans="1:12" hidden="1" x14ac:dyDescent="0.25">
      <c r="A706" t="s">
        <v>371</v>
      </c>
      <c r="B706" s="1" t="s">
        <v>533</v>
      </c>
      <c r="C706" t="s">
        <v>544</v>
      </c>
      <c r="D706">
        <v>16016511</v>
      </c>
      <c r="E706">
        <v>101034113</v>
      </c>
      <c r="F706" t="s">
        <v>545</v>
      </c>
      <c r="G706" t="s">
        <v>3</v>
      </c>
      <c r="H706" t="s">
        <v>6</v>
      </c>
      <c r="I706" s="2">
        <v>1.8190000000000001E-2</v>
      </c>
      <c r="J706" s="2">
        <v>0.84556762699999899</v>
      </c>
      <c r="K706" s="2">
        <v>0.84556705939999999</v>
      </c>
      <c r="L706" s="2">
        <f t="shared" si="10"/>
        <v>-5.6759999900179992E-7</v>
      </c>
    </row>
    <row r="707" spans="1:12" hidden="1" x14ac:dyDescent="0.25">
      <c r="A707" t="s">
        <v>371</v>
      </c>
      <c r="B707" s="1" t="s">
        <v>533</v>
      </c>
      <c r="C707" t="s">
        <v>544</v>
      </c>
      <c r="D707">
        <v>16016511</v>
      </c>
      <c r="E707">
        <v>101034313</v>
      </c>
      <c r="F707" t="s">
        <v>546</v>
      </c>
      <c r="G707" t="s">
        <v>3</v>
      </c>
      <c r="H707" t="s">
        <v>4</v>
      </c>
      <c r="I707" s="2">
        <v>12.313499999999999</v>
      </c>
      <c r="J707" s="2">
        <v>9.0623740249999898</v>
      </c>
      <c r="K707" s="2">
        <v>9.0624646119999994</v>
      </c>
      <c r="L707" s="2">
        <f t="shared" ref="L707:L770" si="11">IF(ISBLANK(J707),K707-I707,K707-J707)</f>
        <v>9.0587000009634266E-5</v>
      </c>
    </row>
    <row r="708" spans="1:12" hidden="1" x14ac:dyDescent="0.25">
      <c r="A708" t="s">
        <v>371</v>
      </c>
      <c r="B708" s="1" t="s">
        <v>533</v>
      </c>
      <c r="C708" t="s">
        <v>544</v>
      </c>
      <c r="D708">
        <v>16016511</v>
      </c>
      <c r="E708">
        <v>101034313</v>
      </c>
      <c r="F708" t="s">
        <v>546</v>
      </c>
      <c r="G708" t="s">
        <v>3</v>
      </c>
      <c r="H708" t="s">
        <v>6</v>
      </c>
      <c r="I708" s="2">
        <v>0.43068000000000001</v>
      </c>
      <c r="J708" s="2">
        <v>0.83686706550000001</v>
      </c>
      <c r="K708" s="2">
        <v>0.83685051479999994</v>
      </c>
      <c r="L708" s="2">
        <f t="shared" si="11"/>
        <v>-1.655070000006198E-5</v>
      </c>
    </row>
    <row r="709" spans="1:12" hidden="1" x14ac:dyDescent="0.25">
      <c r="A709" t="s">
        <v>371</v>
      </c>
      <c r="B709" s="1" t="s">
        <v>533</v>
      </c>
      <c r="C709" t="s">
        <v>547</v>
      </c>
      <c r="D709">
        <v>4084611</v>
      </c>
      <c r="E709">
        <v>118844213</v>
      </c>
      <c r="F709" t="s">
        <v>548</v>
      </c>
      <c r="G709" t="s">
        <v>3</v>
      </c>
      <c r="H709" t="s">
        <v>4</v>
      </c>
      <c r="I709" s="2">
        <v>10.38</v>
      </c>
      <c r="J709" s="2">
        <v>10.3713125</v>
      </c>
      <c r="K709" s="2">
        <v>10.371305021</v>
      </c>
      <c r="L709" s="2">
        <f t="shared" si="11"/>
        <v>-7.4790000006430546E-6</v>
      </c>
    </row>
    <row r="710" spans="1:12" hidden="1" x14ac:dyDescent="0.25">
      <c r="A710" t="s">
        <v>371</v>
      </c>
      <c r="B710" s="1" t="s">
        <v>533</v>
      </c>
      <c r="C710" t="s">
        <v>547</v>
      </c>
      <c r="D710">
        <v>4084611</v>
      </c>
      <c r="E710">
        <v>118844213</v>
      </c>
      <c r="F710" t="s">
        <v>548</v>
      </c>
      <c r="G710" t="s">
        <v>3</v>
      </c>
      <c r="H710" t="s">
        <v>6</v>
      </c>
      <c r="I710" s="2">
        <v>1.6</v>
      </c>
      <c r="J710" s="2">
        <v>1.5996711425000001</v>
      </c>
      <c r="K710" s="2">
        <v>1.5996735142</v>
      </c>
      <c r="L710" s="2">
        <f t="shared" si="11"/>
        <v>2.3716999999479071E-6</v>
      </c>
    </row>
    <row r="711" spans="1:12" hidden="1" x14ac:dyDescent="0.25">
      <c r="A711" t="s">
        <v>371</v>
      </c>
      <c r="B711" s="1" t="s">
        <v>533</v>
      </c>
      <c r="C711" t="s">
        <v>547</v>
      </c>
      <c r="D711">
        <v>4084611</v>
      </c>
      <c r="E711">
        <v>35181413</v>
      </c>
      <c r="F711" t="s">
        <v>549</v>
      </c>
      <c r="G711" t="s">
        <v>3</v>
      </c>
      <c r="H711" t="s">
        <v>4</v>
      </c>
      <c r="I711" s="2">
        <v>10.66</v>
      </c>
      <c r="J711" s="2">
        <v>10.664773439999999</v>
      </c>
      <c r="K711" s="2">
        <v>10.6647761510101</v>
      </c>
      <c r="L711" s="2">
        <f t="shared" si="11"/>
        <v>2.7110101008531728E-6</v>
      </c>
    </row>
    <row r="712" spans="1:12" hidden="1" x14ac:dyDescent="0.25">
      <c r="A712" t="s">
        <v>371</v>
      </c>
      <c r="B712" s="1" t="s">
        <v>533</v>
      </c>
      <c r="C712" t="s">
        <v>547</v>
      </c>
      <c r="D712">
        <v>4084611</v>
      </c>
      <c r="E712">
        <v>35181413</v>
      </c>
      <c r="F712" t="s">
        <v>549</v>
      </c>
      <c r="G712" t="s">
        <v>3</v>
      </c>
      <c r="H712" t="s">
        <v>6</v>
      </c>
      <c r="I712" s="2">
        <v>1.38</v>
      </c>
      <c r="J712" s="2">
        <v>1.383475952</v>
      </c>
      <c r="K712" s="2">
        <v>1.3834750132002001</v>
      </c>
      <c r="L712" s="2">
        <f t="shared" si="11"/>
        <v>-9.3879979989885953E-7</v>
      </c>
    </row>
    <row r="713" spans="1:12" hidden="1" x14ac:dyDescent="0.25">
      <c r="A713" t="s">
        <v>371</v>
      </c>
      <c r="B713" s="1" t="s">
        <v>533</v>
      </c>
      <c r="C713" t="s">
        <v>547</v>
      </c>
      <c r="D713">
        <v>4084611</v>
      </c>
      <c r="E713">
        <v>85780813</v>
      </c>
      <c r="F713" t="s">
        <v>550</v>
      </c>
      <c r="G713" t="s">
        <v>3</v>
      </c>
      <c r="H713" t="s">
        <v>4</v>
      </c>
      <c r="I713" s="2">
        <v>8.5239700000000003</v>
      </c>
      <c r="K713" s="2">
        <v>8.5462074669999897</v>
      </c>
      <c r="L713" s="2">
        <f t="shared" si="11"/>
        <v>2.2237466999989408E-2</v>
      </c>
    </row>
    <row r="714" spans="1:12" hidden="1" x14ac:dyDescent="0.25">
      <c r="A714" t="s">
        <v>371</v>
      </c>
      <c r="B714" s="1" t="s">
        <v>533</v>
      </c>
      <c r="C714" t="s">
        <v>547</v>
      </c>
      <c r="D714">
        <v>4084611</v>
      </c>
      <c r="E714">
        <v>85780813</v>
      </c>
      <c r="F714" t="s">
        <v>550</v>
      </c>
      <c r="G714" t="s">
        <v>3</v>
      </c>
      <c r="H714" t="s">
        <v>6</v>
      </c>
      <c r="I714" s="2">
        <v>0.59160000000000001</v>
      </c>
      <c r="K714" s="2">
        <v>0.59314340450000003</v>
      </c>
      <c r="L714" s="2">
        <f t="shared" si="11"/>
        <v>1.5434045000000118E-3</v>
      </c>
    </row>
    <row r="715" spans="1:12" hidden="1" x14ac:dyDescent="0.25">
      <c r="A715" t="s">
        <v>371</v>
      </c>
      <c r="B715" s="1" t="s">
        <v>533</v>
      </c>
      <c r="C715" t="s">
        <v>551</v>
      </c>
      <c r="D715">
        <v>5683211</v>
      </c>
      <c r="E715">
        <v>76189613</v>
      </c>
      <c r="F715" t="s">
        <v>552</v>
      </c>
      <c r="G715" t="s">
        <v>3</v>
      </c>
      <c r="H715" t="s">
        <v>4</v>
      </c>
      <c r="I715" s="2">
        <v>0.46622999999999998</v>
      </c>
      <c r="J715" s="2">
        <v>7.1389755849999901</v>
      </c>
      <c r="K715" s="2">
        <v>7.1389782799999999</v>
      </c>
      <c r="L715" s="2">
        <f t="shared" si="11"/>
        <v>2.6950000098224791E-6</v>
      </c>
    </row>
    <row r="716" spans="1:12" hidden="1" x14ac:dyDescent="0.25">
      <c r="A716" t="s">
        <v>371</v>
      </c>
      <c r="B716" s="1" t="s">
        <v>533</v>
      </c>
      <c r="C716" t="s">
        <v>551</v>
      </c>
      <c r="D716">
        <v>5683211</v>
      </c>
      <c r="E716">
        <v>76189613</v>
      </c>
      <c r="F716" t="s">
        <v>552</v>
      </c>
      <c r="G716" t="s">
        <v>3</v>
      </c>
      <c r="H716" t="s">
        <v>6</v>
      </c>
      <c r="I716" s="2">
        <v>5.7800000000000004E-3</v>
      </c>
      <c r="J716" s="2">
        <v>0.14061099245</v>
      </c>
      <c r="K716" s="2">
        <v>0.14061100260000001</v>
      </c>
      <c r="L716" s="2">
        <f t="shared" si="11"/>
        <v>1.0150000007147497E-8</v>
      </c>
    </row>
    <row r="717" spans="1:12" hidden="1" x14ac:dyDescent="0.25">
      <c r="A717" t="s">
        <v>371</v>
      </c>
      <c r="B717" s="1" t="s">
        <v>533</v>
      </c>
      <c r="C717" t="s">
        <v>551</v>
      </c>
      <c r="D717">
        <v>5683211</v>
      </c>
      <c r="E717">
        <v>76189813</v>
      </c>
      <c r="F717" t="s">
        <v>553</v>
      </c>
      <c r="G717" t="s">
        <v>3</v>
      </c>
      <c r="H717" t="s">
        <v>4</v>
      </c>
      <c r="I717" s="2">
        <v>4.6932</v>
      </c>
      <c r="J717" s="2">
        <v>1.8066147459999999</v>
      </c>
      <c r="K717" s="2">
        <v>1.8066150442</v>
      </c>
      <c r="L717" s="2">
        <f t="shared" si="11"/>
        <v>2.9820000002622749E-7</v>
      </c>
    </row>
    <row r="718" spans="1:12" hidden="1" x14ac:dyDescent="0.25">
      <c r="A718" t="s">
        <v>371</v>
      </c>
      <c r="B718" s="1" t="s">
        <v>533</v>
      </c>
      <c r="C718" t="s">
        <v>551</v>
      </c>
      <c r="D718">
        <v>5683211</v>
      </c>
      <c r="E718">
        <v>76189813</v>
      </c>
      <c r="F718" t="s">
        <v>553</v>
      </c>
      <c r="G718" t="s">
        <v>3</v>
      </c>
      <c r="H718" t="s">
        <v>6</v>
      </c>
      <c r="I718" s="2">
        <v>0.17199</v>
      </c>
      <c r="J718" s="2">
        <v>5.2700397500000003E-2</v>
      </c>
      <c r="K718" s="2">
        <v>5.2700502536100001E-2</v>
      </c>
      <c r="L718" s="2">
        <f t="shared" si="11"/>
        <v>1.0503609999823471E-7</v>
      </c>
    </row>
    <row r="719" spans="1:12" hidden="1" x14ac:dyDescent="0.25">
      <c r="A719" t="s">
        <v>371</v>
      </c>
      <c r="B719" s="1" t="s">
        <v>533</v>
      </c>
      <c r="C719" t="s">
        <v>551</v>
      </c>
      <c r="D719">
        <v>5683211</v>
      </c>
      <c r="E719">
        <v>76189913</v>
      </c>
      <c r="F719" t="s">
        <v>554</v>
      </c>
      <c r="G719" t="s">
        <v>3</v>
      </c>
      <c r="H719" t="s">
        <v>4</v>
      </c>
      <c r="I719" s="2">
        <v>4.2069200000000002</v>
      </c>
      <c r="J719" s="2">
        <v>1.4594711914999901</v>
      </c>
      <c r="K719" s="2">
        <v>1.4594710639999899</v>
      </c>
      <c r="L719" s="2">
        <f t="shared" si="11"/>
        <v>-1.2750000011330087E-7</v>
      </c>
    </row>
    <row r="720" spans="1:12" hidden="1" x14ac:dyDescent="0.25">
      <c r="A720" t="s">
        <v>371</v>
      </c>
      <c r="B720" s="1" t="s">
        <v>533</v>
      </c>
      <c r="C720" t="s">
        <v>551</v>
      </c>
      <c r="D720">
        <v>5683211</v>
      </c>
      <c r="E720">
        <v>76189913</v>
      </c>
      <c r="F720" t="s">
        <v>554</v>
      </c>
      <c r="G720" t="s">
        <v>3</v>
      </c>
      <c r="H720" t="s">
        <v>6</v>
      </c>
      <c r="I720" s="2">
        <v>0.12202</v>
      </c>
      <c r="J720" s="2">
        <v>5.5778434750000001E-2</v>
      </c>
      <c r="K720" s="2">
        <v>5.5778504112999901E-2</v>
      </c>
      <c r="L720" s="2">
        <f t="shared" si="11"/>
        <v>6.9362999899347244E-8</v>
      </c>
    </row>
    <row r="721" spans="1:12" hidden="1" x14ac:dyDescent="0.25">
      <c r="A721" t="s">
        <v>371</v>
      </c>
      <c r="B721" s="1" t="s">
        <v>533</v>
      </c>
      <c r="C721" t="s">
        <v>551</v>
      </c>
      <c r="D721">
        <v>5683211</v>
      </c>
      <c r="E721">
        <v>76190013</v>
      </c>
      <c r="F721" t="s">
        <v>555</v>
      </c>
      <c r="G721" t="s">
        <v>3</v>
      </c>
      <c r="H721" t="s">
        <v>4</v>
      </c>
      <c r="I721" s="2">
        <v>7.1799999999999998E-3</v>
      </c>
      <c r="J721" s="2">
        <v>1.1052846679999999</v>
      </c>
      <c r="K721" s="2">
        <v>1.1052850029000001</v>
      </c>
      <c r="L721" s="2">
        <f t="shared" si="11"/>
        <v>3.3490000017621924E-7</v>
      </c>
    </row>
    <row r="722" spans="1:12" hidden="1" x14ac:dyDescent="0.25">
      <c r="A722" t="s">
        <v>371</v>
      </c>
      <c r="B722" s="1" t="s">
        <v>533</v>
      </c>
      <c r="C722" t="s">
        <v>551</v>
      </c>
      <c r="D722">
        <v>5683211</v>
      </c>
      <c r="E722">
        <v>76190013</v>
      </c>
      <c r="F722" t="s">
        <v>555</v>
      </c>
      <c r="G722" t="s">
        <v>3</v>
      </c>
      <c r="H722" t="s">
        <v>6</v>
      </c>
      <c r="I722" s="2">
        <v>5.0000000000000004E-6</v>
      </c>
      <c r="J722" s="2">
        <v>4.1077541349999899E-2</v>
      </c>
      <c r="K722" s="2">
        <v>4.1077501311999998E-2</v>
      </c>
      <c r="L722" s="2">
        <f t="shared" si="11"/>
        <v>-4.0037999901598731E-8</v>
      </c>
    </row>
    <row r="723" spans="1:12" hidden="1" x14ac:dyDescent="0.25">
      <c r="A723" t="s">
        <v>371</v>
      </c>
      <c r="B723" s="1" t="s">
        <v>533</v>
      </c>
      <c r="C723" t="s">
        <v>556</v>
      </c>
      <c r="D723">
        <v>5796711</v>
      </c>
      <c r="E723">
        <v>119396713</v>
      </c>
      <c r="F723" t="s">
        <v>557</v>
      </c>
      <c r="G723" t="s">
        <v>3</v>
      </c>
      <c r="H723" t="s">
        <v>4</v>
      </c>
      <c r="I723" s="2">
        <v>0.99</v>
      </c>
      <c r="J723" s="2">
        <v>0.98585070799999996</v>
      </c>
      <c r="K723" s="2">
        <v>0.98585050299999999</v>
      </c>
      <c r="L723" s="2">
        <f t="shared" si="11"/>
        <v>-2.0499999997536378E-7</v>
      </c>
    </row>
    <row r="724" spans="1:12" hidden="1" x14ac:dyDescent="0.25">
      <c r="A724" t="s">
        <v>371</v>
      </c>
      <c r="B724" s="1" t="s">
        <v>533</v>
      </c>
      <c r="C724" t="s">
        <v>556</v>
      </c>
      <c r="D724">
        <v>5796711</v>
      </c>
      <c r="E724">
        <v>119396713</v>
      </c>
      <c r="F724" t="s">
        <v>557</v>
      </c>
      <c r="G724" t="s">
        <v>3</v>
      </c>
      <c r="H724" t="s">
        <v>6</v>
      </c>
      <c r="I724" s="2">
        <v>0.06</v>
      </c>
      <c r="J724" s="2">
        <v>6.0388023399999997E-2</v>
      </c>
      <c r="K724" s="2">
        <v>6.0388003810999999E-2</v>
      </c>
      <c r="L724" s="2">
        <f t="shared" si="11"/>
        <v>-1.9588999998487733E-8</v>
      </c>
    </row>
    <row r="725" spans="1:12" hidden="1" x14ac:dyDescent="0.25">
      <c r="A725" t="s">
        <v>371</v>
      </c>
      <c r="B725" s="1" t="s">
        <v>533</v>
      </c>
      <c r="C725" t="s">
        <v>556</v>
      </c>
      <c r="D725">
        <v>5796711</v>
      </c>
      <c r="E725">
        <v>119396813</v>
      </c>
      <c r="F725" t="s">
        <v>558</v>
      </c>
      <c r="G725" t="s">
        <v>3</v>
      </c>
      <c r="H725" t="s">
        <v>4</v>
      </c>
      <c r="I725" s="2">
        <v>4.7</v>
      </c>
      <c r="J725" s="2">
        <v>4.7025932614999997</v>
      </c>
      <c r="K725" s="2">
        <v>4.7025930819999902</v>
      </c>
      <c r="L725" s="2">
        <f t="shared" si="11"/>
        <v>-1.7950000952282608E-7</v>
      </c>
    </row>
    <row r="726" spans="1:12" hidden="1" x14ac:dyDescent="0.25">
      <c r="A726" t="s">
        <v>371</v>
      </c>
      <c r="B726" s="1" t="s">
        <v>533</v>
      </c>
      <c r="C726" t="s">
        <v>556</v>
      </c>
      <c r="D726">
        <v>5796711</v>
      </c>
      <c r="E726">
        <v>119396813</v>
      </c>
      <c r="F726" t="s">
        <v>558</v>
      </c>
      <c r="G726" t="s">
        <v>3</v>
      </c>
      <c r="H726" t="s">
        <v>6</v>
      </c>
      <c r="I726" s="2">
        <v>0.26</v>
      </c>
      <c r="J726" s="2">
        <v>0.25770864869999999</v>
      </c>
      <c r="K726" s="2">
        <v>0.25770850149999902</v>
      </c>
      <c r="L726" s="2">
        <f t="shared" si="11"/>
        <v>-1.4720000096613006E-7</v>
      </c>
    </row>
    <row r="727" spans="1:12" hidden="1" x14ac:dyDescent="0.25">
      <c r="A727" t="s">
        <v>371</v>
      </c>
      <c r="B727" s="1" t="s">
        <v>533</v>
      </c>
      <c r="C727" t="s">
        <v>556</v>
      </c>
      <c r="D727">
        <v>5796711</v>
      </c>
      <c r="E727">
        <v>119396913</v>
      </c>
      <c r="F727" t="s">
        <v>559</v>
      </c>
      <c r="G727" t="s">
        <v>3</v>
      </c>
      <c r="H727" t="s">
        <v>4</v>
      </c>
      <c r="I727" s="2">
        <v>1.06</v>
      </c>
      <c r="J727" s="2">
        <v>1.060291748</v>
      </c>
      <c r="K727" s="2">
        <v>1.0602915100999999</v>
      </c>
      <c r="L727" s="2">
        <f t="shared" si="11"/>
        <v>-2.3790000014400903E-7</v>
      </c>
    </row>
    <row r="728" spans="1:12" hidden="1" x14ac:dyDescent="0.25">
      <c r="A728" t="s">
        <v>371</v>
      </c>
      <c r="B728" s="1" t="s">
        <v>533</v>
      </c>
      <c r="C728" t="s">
        <v>556</v>
      </c>
      <c r="D728">
        <v>5796711</v>
      </c>
      <c r="E728">
        <v>119396913</v>
      </c>
      <c r="F728" t="s">
        <v>559</v>
      </c>
      <c r="G728" t="s">
        <v>3</v>
      </c>
      <c r="H728" t="s">
        <v>6</v>
      </c>
      <c r="I728" s="2">
        <v>0.06</v>
      </c>
      <c r="J728" s="2">
        <v>5.8062992099999898E-2</v>
      </c>
      <c r="K728" s="2">
        <v>5.8063003029999997E-2</v>
      </c>
      <c r="L728" s="2">
        <f t="shared" si="11"/>
        <v>1.0930000099440562E-8</v>
      </c>
    </row>
    <row r="729" spans="1:12" hidden="1" x14ac:dyDescent="0.25">
      <c r="A729" t="s">
        <v>371</v>
      </c>
      <c r="B729" s="1" t="s">
        <v>533</v>
      </c>
      <c r="C729" t="s">
        <v>556</v>
      </c>
      <c r="D729">
        <v>5796711</v>
      </c>
      <c r="E729">
        <v>119397013</v>
      </c>
      <c r="F729" t="s">
        <v>560</v>
      </c>
      <c r="G729" t="s">
        <v>3</v>
      </c>
      <c r="H729" t="s">
        <v>4</v>
      </c>
      <c r="I729" s="2">
        <v>4.3600000000000003</v>
      </c>
      <c r="J729" s="2">
        <v>4.3645107420000002</v>
      </c>
      <c r="K729" s="2">
        <v>4.3645125800099898</v>
      </c>
      <c r="L729" s="2">
        <f t="shared" si="11"/>
        <v>1.8380099895409785E-6</v>
      </c>
    </row>
    <row r="730" spans="1:12" hidden="1" x14ac:dyDescent="0.25">
      <c r="A730" t="s">
        <v>371</v>
      </c>
      <c r="B730" s="1" t="s">
        <v>533</v>
      </c>
      <c r="C730" t="s">
        <v>556</v>
      </c>
      <c r="D730">
        <v>5796711</v>
      </c>
      <c r="E730">
        <v>119397013</v>
      </c>
      <c r="F730" t="s">
        <v>560</v>
      </c>
      <c r="G730" t="s">
        <v>3</v>
      </c>
      <c r="H730" t="s">
        <v>6</v>
      </c>
      <c r="I730" s="2">
        <v>0.26</v>
      </c>
      <c r="J730" s="2">
        <v>0.25665911864999902</v>
      </c>
      <c r="K730" s="2">
        <v>0.25665900151010002</v>
      </c>
      <c r="L730" s="2">
        <f t="shared" si="11"/>
        <v>-1.171398990029715E-7</v>
      </c>
    </row>
    <row r="731" spans="1:12" hidden="1" x14ac:dyDescent="0.25">
      <c r="A731" t="s">
        <v>371</v>
      </c>
      <c r="B731" s="1" t="s">
        <v>533</v>
      </c>
      <c r="C731" t="s">
        <v>556</v>
      </c>
      <c r="D731">
        <v>5796711</v>
      </c>
      <c r="E731">
        <v>119397113</v>
      </c>
      <c r="F731" t="s">
        <v>561</v>
      </c>
      <c r="G731" t="s">
        <v>3</v>
      </c>
      <c r="H731" t="s">
        <v>4</v>
      </c>
      <c r="I731" s="2">
        <v>3.82</v>
      </c>
      <c r="J731" s="2">
        <v>3.8145168455</v>
      </c>
      <c r="K731" s="2">
        <v>3.8145190650999901</v>
      </c>
      <c r="L731" s="2">
        <f t="shared" si="11"/>
        <v>2.219599990027632E-6</v>
      </c>
    </row>
    <row r="732" spans="1:12" hidden="1" x14ac:dyDescent="0.25">
      <c r="A732" t="s">
        <v>371</v>
      </c>
      <c r="B732" s="1" t="s">
        <v>533</v>
      </c>
      <c r="C732" t="s">
        <v>556</v>
      </c>
      <c r="D732">
        <v>5796711</v>
      </c>
      <c r="E732">
        <v>119397113</v>
      </c>
      <c r="F732" t="s">
        <v>561</v>
      </c>
      <c r="G732" t="s">
        <v>3</v>
      </c>
      <c r="H732" t="s">
        <v>6</v>
      </c>
      <c r="I732" s="2">
        <v>0.23</v>
      </c>
      <c r="J732" s="2">
        <v>0.23391534424999899</v>
      </c>
      <c r="K732" s="2">
        <v>0.23391500100000001</v>
      </c>
      <c r="L732" s="2">
        <f t="shared" si="11"/>
        <v>-3.4324999897972219E-7</v>
      </c>
    </row>
    <row r="733" spans="1:12" hidden="1" x14ac:dyDescent="0.25">
      <c r="A733" t="s">
        <v>371</v>
      </c>
      <c r="B733" s="1" t="s">
        <v>533</v>
      </c>
      <c r="C733" t="s">
        <v>556</v>
      </c>
      <c r="D733">
        <v>5796711</v>
      </c>
      <c r="E733">
        <v>119397313</v>
      </c>
      <c r="F733" t="s">
        <v>562</v>
      </c>
      <c r="G733" t="s">
        <v>3</v>
      </c>
      <c r="H733" t="s">
        <v>4</v>
      </c>
      <c r="I733" s="2">
        <v>3.62</v>
      </c>
      <c r="J733" s="2">
        <v>3.6202646485000001</v>
      </c>
      <c r="K733" s="2">
        <v>3.6202625048999999</v>
      </c>
      <c r="L733" s="2">
        <f t="shared" si="11"/>
        <v>-2.1436000001706645E-6</v>
      </c>
    </row>
    <row r="734" spans="1:12" hidden="1" x14ac:dyDescent="0.25">
      <c r="A734" t="s">
        <v>371</v>
      </c>
      <c r="B734" s="1" t="s">
        <v>533</v>
      </c>
      <c r="C734" t="s">
        <v>556</v>
      </c>
      <c r="D734">
        <v>5796711</v>
      </c>
      <c r="E734">
        <v>119397313</v>
      </c>
      <c r="F734" t="s">
        <v>562</v>
      </c>
      <c r="G734" t="s">
        <v>3</v>
      </c>
      <c r="H734" t="s">
        <v>6</v>
      </c>
      <c r="I734" s="2">
        <v>0.93</v>
      </c>
      <c r="J734" s="2">
        <v>0.92855761699999995</v>
      </c>
      <c r="K734" s="2">
        <v>0.92855861019999997</v>
      </c>
      <c r="L734" s="2">
        <f t="shared" si="11"/>
        <v>9.9320000002123265E-7</v>
      </c>
    </row>
    <row r="735" spans="1:12" hidden="1" x14ac:dyDescent="0.25">
      <c r="A735" t="s">
        <v>371</v>
      </c>
      <c r="B735" s="1" t="s">
        <v>533</v>
      </c>
      <c r="C735" t="s">
        <v>556</v>
      </c>
      <c r="D735">
        <v>5796711</v>
      </c>
      <c r="E735">
        <v>119397413</v>
      </c>
      <c r="F735" t="s">
        <v>563</v>
      </c>
      <c r="G735" t="s">
        <v>3</v>
      </c>
      <c r="H735" t="s">
        <v>4</v>
      </c>
      <c r="I735" s="2">
        <v>5.41</v>
      </c>
      <c r="J735" s="2">
        <v>5.3560766599999896</v>
      </c>
      <c r="K735" s="2">
        <v>5.3560776691000003</v>
      </c>
      <c r="L735" s="2">
        <f t="shared" si="11"/>
        <v>1.009100010662678E-6</v>
      </c>
    </row>
    <row r="736" spans="1:12" hidden="1" x14ac:dyDescent="0.25">
      <c r="A736" t="s">
        <v>371</v>
      </c>
      <c r="B736" s="1" t="s">
        <v>533</v>
      </c>
      <c r="C736" t="s">
        <v>556</v>
      </c>
      <c r="D736">
        <v>5796711</v>
      </c>
      <c r="E736">
        <v>119397413</v>
      </c>
      <c r="F736" t="s">
        <v>563</v>
      </c>
      <c r="G736" t="s">
        <v>3</v>
      </c>
      <c r="H736" t="s">
        <v>6</v>
      </c>
      <c r="I736" s="2">
        <v>0.87</v>
      </c>
      <c r="J736" s="2">
        <v>0.86909191899999905</v>
      </c>
      <c r="K736" s="2">
        <v>0.86909300201999895</v>
      </c>
      <c r="L736" s="2">
        <f t="shared" si="11"/>
        <v>1.0830199999034562E-6</v>
      </c>
    </row>
    <row r="737" spans="1:12" hidden="1" x14ac:dyDescent="0.25">
      <c r="A737" t="s">
        <v>371</v>
      </c>
      <c r="B737" s="1" t="s">
        <v>533</v>
      </c>
      <c r="C737" t="s">
        <v>556</v>
      </c>
      <c r="D737">
        <v>5796711</v>
      </c>
      <c r="E737">
        <v>119397613</v>
      </c>
      <c r="F737" t="s">
        <v>564</v>
      </c>
      <c r="G737" t="s">
        <v>3</v>
      </c>
      <c r="H737" t="s">
        <v>4</v>
      </c>
      <c r="I737" s="2">
        <v>37.89</v>
      </c>
      <c r="J737" s="2">
        <v>37.813218749999997</v>
      </c>
      <c r="K737" s="2">
        <v>37.813268370999999</v>
      </c>
      <c r="L737" s="2">
        <f t="shared" si="11"/>
        <v>4.962100000227565E-5</v>
      </c>
    </row>
    <row r="738" spans="1:12" hidden="1" x14ac:dyDescent="0.25">
      <c r="A738" t="s">
        <v>371</v>
      </c>
      <c r="B738" s="1" t="s">
        <v>533</v>
      </c>
      <c r="C738" t="s">
        <v>556</v>
      </c>
      <c r="D738">
        <v>5796711</v>
      </c>
      <c r="E738">
        <v>119397613</v>
      </c>
      <c r="F738" t="s">
        <v>564</v>
      </c>
      <c r="G738" t="s">
        <v>3</v>
      </c>
      <c r="H738" t="s">
        <v>6</v>
      </c>
      <c r="I738" s="2">
        <v>3.22</v>
      </c>
      <c r="J738" s="2">
        <v>3.221724365</v>
      </c>
      <c r="K738" s="2">
        <v>3.2217295151099998</v>
      </c>
      <c r="L738" s="2">
        <f t="shared" si="11"/>
        <v>5.1501099997963706E-6</v>
      </c>
    </row>
    <row r="739" spans="1:12" hidden="1" x14ac:dyDescent="0.25">
      <c r="A739" t="s">
        <v>371</v>
      </c>
      <c r="B739" s="1" t="s">
        <v>533</v>
      </c>
      <c r="C739" t="s">
        <v>556</v>
      </c>
      <c r="D739">
        <v>5796711</v>
      </c>
      <c r="E739">
        <v>119397713</v>
      </c>
      <c r="F739" t="s">
        <v>565</v>
      </c>
      <c r="G739" t="s">
        <v>3</v>
      </c>
      <c r="H739" t="s">
        <v>4</v>
      </c>
      <c r="I739" s="2">
        <v>22</v>
      </c>
      <c r="J739" s="2">
        <v>21.994519530000002</v>
      </c>
      <c r="K739" s="2">
        <v>21.994513679999901</v>
      </c>
      <c r="L739" s="2">
        <f t="shared" si="11"/>
        <v>-5.850000100338093E-6</v>
      </c>
    </row>
    <row r="740" spans="1:12" hidden="1" x14ac:dyDescent="0.25">
      <c r="A740" t="s">
        <v>371</v>
      </c>
      <c r="B740" s="1" t="s">
        <v>533</v>
      </c>
      <c r="C740" t="s">
        <v>556</v>
      </c>
      <c r="D740">
        <v>5796711</v>
      </c>
      <c r="E740">
        <v>119397713</v>
      </c>
      <c r="F740" t="s">
        <v>565</v>
      </c>
      <c r="G740" t="s">
        <v>3</v>
      </c>
      <c r="H740" t="s">
        <v>6</v>
      </c>
      <c r="I740" s="2">
        <v>1.9</v>
      </c>
      <c r="J740" s="2">
        <v>1.8986157225</v>
      </c>
      <c r="K740" s="2">
        <v>1.89861651103</v>
      </c>
      <c r="L740" s="2">
        <f t="shared" si="11"/>
        <v>7.885299999621509E-7</v>
      </c>
    </row>
    <row r="741" spans="1:12" hidden="1" x14ac:dyDescent="0.25">
      <c r="A741" t="s">
        <v>371</v>
      </c>
      <c r="B741" s="1" t="s">
        <v>533</v>
      </c>
      <c r="C741" t="s">
        <v>556</v>
      </c>
      <c r="D741">
        <v>5796711</v>
      </c>
      <c r="E741">
        <v>119398113</v>
      </c>
      <c r="F741" t="s">
        <v>566</v>
      </c>
      <c r="G741" t="s">
        <v>3</v>
      </c>
      <c r="H741" t="s">
        <v>4</v>
      </c>
      <c r="I741" s="2">
        <v>4.7699999999999996</v>
      </c>
      <c r="J741" s="2">
        <v>4.7700590819999897</v>
      </c>
      <c r="K741" s="2">
        <v>4.7700565739999901</v>
      </c>
      <c r="L741" s="2">
        <f t="shared" si="11"/>
        <v>-2.5079999996791003E-6</v>
      </c>
    </row>
    <row r="742" spans="1:12" hidden="1" x14ac:dyDescent="0.25">
      <c r="A742" t="s">
        <v>371</v>
      </c>
      <c r="B742" s="1" t="s">
        <v>533</v>
      </c>
      <c r="C742" t="s">
        <v>556</v>
      </c>
      <c r="D742">
        <v>5796711</v>
      </c>
      <c r="E742">
        <v>119398113</v>
      </c>
      <c r="F742" t="s">
        <v>566</v>
      </c>
      <c r="G742" t="s">
        <v>3</v>
      </c>
      <c r="H742" t="s">
        <v>6</v>
      </c>
      <c r="I742" s="2">
        <v>0.3</v>
      </c>
      <c r="J742" s="2">
        <v>0.29557427980000001</v>
      </c>
      <c r="K742" s="2">
        <v>0.29557400019999902</v>
      </c>
      <c r="L742" s="2">
        <f t="shared" si="11"/>
        <v>-2.7960000098525839E-7</v>
      </c>
    </row>
    <row r="743" spans="1:12" hidden="1" x14ac:dyDescent="0.25">
      <c r="A743" t="s">
        <v>371</v>
      </c>
      <c r="B743" s="1" t="s">
        <v>533</v>
      </c>
      <c r="C743" t="s">
        <v>567</v>
      </c>
      <c r="D743">
        <v>5681911</v>
      </c>
      <c r="E743">
        <v>85759113</v>
      </c>
      <c r="F743" t="s">
        <v>568</v>
      </c>
      <c r="G743" t="s">
        <v>3</v>
      </c>
      <c r="H743" t="s">
        <v>4</v>
      </c>
      <c r="I743" s="2">
        <v>29.473600000000001</v>
      </c>
      <c r="J743" s="2">
        <v>31.932195310000001</v>
      </c>
      <c r="K743" s="2">
        <v>31.932170920999901</v>
      </c>
      <c r="L743" s="2">
        <f t="shared" si="11"/>
        <v>-2.4389000099489522E-5</v>
      </c>
    </row>
    <row r="744" spans="1:12" hidden="1" x14ac:dyDescent="0.25">
      <c r="A744" t="s">
        <v>371</v>
      </c>
      <c r="B744" s="1" t="s">
        <v>533</v>
      </c>
      <c r="C744" t="s">
        <v>567</v>
      </c>
      <c r="D744">
        <v>5681911</v>
      </c>
      <c r="E744">
        <v>85759113</v>
      </c>
      <c r="F744" t="s">
        <v>568</v>
      </c>
      <c r="G744" t="s">
        <v>3</v>
      </c>
      <c r="H744" t="s">
        <v>6</v>
      </c>
      <c r="I744" s="2">
        <v>0.49176999999999998</v>
      </c>
      <c r="J744" s="2">
        <v>1.9047551269999901</v>
      </c>
      <c r="K744" s="2">
        <v>1.90475700709999</v>
      </c>
      <c r="L744" s="2">
        <f t="shared" si="11"/>
        <v>1.8800999999069035E-6</v>
      </c>
    </row>
    <row r="745" spans="1:12" hidden="1" x14ac:dyDescent="0.25">
      <c r="A745" t="s">
        <v>371</v>
      </c>
      <c r="B745" s="1" t="s">
        <v>533</v>
      </c>
      <c r="C745" t="s">
        <v>567</v>
      </c>
      <c r="D745">
        <v>5681911</v>
      </c>
      <c r="E745">
        <v>85759413</v>
      </c>
      <c r="F745" t="s">
        <v>569</v>
      </c>
      <c r="G745" t="s">
        <v>3</v>
      </c>
      <c r="H745" t="s">
        <v>4</v>
      </c>
      <c r="I745" s="2">
        <v>28.794499999999999</v>
      </c>
      <c r="J745" s="2">
        <v>33.974128905000001</v>
      </c>
      <c r="K745" s="2">
        <v>33.974087499999897</v>
      </c>
      <c r="L745" s="2">
        <f t="shared" si="11"/>
        <v>-4.1405000104077772E-5</v>
      </c>
    </row>
    <row r="746" spans="1:12" hidden="1" x14ac:dyDescent="0.25">
      <c r="A746" t="s">
        <v>371</v>
      </c>
      <c r="B746" s="1" t="s">
        <v>533</v>
      </c>
      <c r="C746" t="s">
        <v>567</v>
      </c>
      <c r="D746">
        <v>5681911</v>
      </c>
      <c r="E746">
        <v>85759413</v>
      </c>
      <c r="F746" t="s">
        <v>569</v>
      </c>
      <c r="G746" t="s">
        <v>3</v>
      </c>
      <c r="H746" t="s">
        <v>6</v>
      </c>
      <c r="I746" s="2">
        <v>0.64354999999999996</v>
      </c>
      <c r="J746" s="2">
        <v>2.1546435544999998</v>
      </c>
      <c r="K746" s="2">
        <v>2.1546475020999898</v>
      </c>
      <c r="L746" s="2">
        <f t="shared" si="11"/>
        <v>3.9475999900062675E-6</v>
      </c>
    </row>
    <row r="747" spans="1:12" hidden="1" x14ac:dyDescent="0.25">
      <c r="A747" t="s">
        <v>371</v>
      </c>
      <c r="B747" s="1" t="s">
        <v>533</v>
      </c>
      <c r="C747" t="s">
        <v>567</v>
      </c>
      <c r="D747">
        <v>5681911</v>
      </c>
      <c r="E747">
        <v>85759613</v>
      </c>
      <c r="F747" t="s">
        <v>570</v>
      </c>
      <c r="G747" t="s">
        <v>3</v>
      </c>
      <c r="H747" t="s">
        <v>4</v>
      </c>
      <c r="I747" s="2">
        <v>0.4622</v>
      </c>
      <c r="J747" s="2">
        <v>1.1138430175</v>
      </c>
      <c r="K747" s="2">
        <v>1.11384363023907</v>
      </c>
      <c r="L747" s="2">
        <f t="shared" si="11"/>
        <v>6.1273906992731497E-7</v>
      </c>
    </row>
    <row r="748" spans="1:12" hidden="1" x14ac:dyDescent="0.25">
      <c r="A748" t="s">
        <v>371</v>
      </c>
      <c r="B748" s="1" t="s">
        <v>533</v>
      </c>
      <c r="C748" t="s">
        <v>567</v>
      </c>
      <c r="D748">
        <v>5681911</v>
      </c>
      <c r="E748">
        <v>85759613</v>
      </c>
      <c r="F748" t="s">
        <v>570</v>
      </c>
      <c r="G748" t="s">
        <v>3</v>
      </c>
      <c r="H748" t="s">
        <v>6</v>
      </c>
      <c r="I748" s="2">
        <v>7.8499999999999993E-3</v>
      </c>
      <c r="J748" s="2">
        <v>4.4527931214999997E-2</v>
      </c>
      <c r="K748" s="2">
        <v>4.45279523645499E-2</v>
      </c>
      <c r="L748" s="2">
        <f t="shared" si="11"/>
        <v>2.1149549903065612E-8</v>
      </c>
    </row>
    <row r="749" spans="1:12" hidden="1" x14ac:dyDescent="0.25">
      <c r="A749" t="s">
        <v>371</v>
      </c>
      <c r="B749" s="1" t="s">
        <v>533</v>
      </c>
      <c r="C749" t="s">
        <v>571</v>
      </c>
      <c r="D749">
        <v>5786011</v>
      </c>
      <c r="E749">
        <v>85429013</v>
      </c>
      <c r="F749" t="s">
        <v>572</v>
      </c>
      <c r="G749" t="s">
        <v>86</v>
      </c>
      <c r="H749" t="s">
        <v>4</v>
      </c>
      <c r="I749" s="2">
        <v>0.13131999999999999</v>
      </c>
      <c r="K749" s="2">
        <v>0.13165462979999901</v>
      </c>
      <c r="L749" s="2">
        <f t="shared" si="11"/>
        <v>3.3462979999901443E-4</v>
      </c>
    </row>
    <row r="750" spans="1:12" hidden="1" x14ac:dyDescent="0.25">
      <c r="A750" t="s">
        <v>371</v>
      </c>
      <c r="B750" s="1" t="s">
        <v>533</v>
      </c>
      <c r="C750" t="s">
        <v>571</v>
      </c>
      <c r="D750">
        <v>5786011</v>
      </c>
      <c r="E750">
        <v>85429013</v>
      </c>
      <c r="F750" t="s">
        <v>572</v>
      </c>
      <c r="G750" t="s">
        <v>86</v>
      </c>
      <c r="H750" t="s">
        <v>6</v>
      </c>
      <c r="I750" s="2">
        <v>6.0000000000000002E-5</v>
      </c>
      <c r="K750" s="2">
        <v>6.0152890059999901E-5</v>
      </c>
      <c r="L750" s="2">
        <f t="shared" si="11"/>
        <v>1.5289005999989983E-7</v>
      </c>
    </row>
    <row r="751" spans="1:12" hidden="1" x14ac:dyDescent="0.25">
      <c r="A751" t="s">
        <v>371</v>
      </c>
      <c r="B751" s="1" t="s">
        <v>533</v>
      </c>
      <c r="C751" t="s">
        <v>573</v>
      </c>
      <c r="D751">
        <v>5783911</v>
      </c>
      <c r="E751">
        <v>119254913</v>
      </c>
      <c r="F751" t="s">
        <v>574</v>
      </c>
      <c r="G751" t="s">
        <v>86</v>
      </c>
      <c r="H751" t="s">
        <v>4</v>
      </c>
      <c r="I751" s="2">
        <v>109.554999999999</v>
      </c>
      <c r="K751" s="2">
        <v>109.85514961200001</v>
      </c>
      <c r="L751" s="2">
        <f t="shared" si="11"/>
        <v>0.30014961200100743</v>
      </c>
    </row>
    <row r="752" spans="1:12" hidden="1" x14ac:dyDescent="0.25">
      <c r="A752" t="s">
        <v>371</v>
      </c>
      <c r="B752" s="1" t="s">
        <v>533</v>
      </c>
      <c r="C752" t="s">
        <v>573</v>
      </c>
      <c r="D752">
        <v>5783911</v>
      </c>
      <c r="E752">
        <v>119254913</v>
      </c>
      <c r="F752" t="s">
        <v>574</v>
      </c>
      <c r="G752" t="s">
        <v>86</v>
      </c>
      <c r="H752" t="s">
        <v>6</v>
      </c>
      <c r="I752" s="2">
        <v>9.3585200000000004</v>
      </c>
      <c r="K752" s="2">
        <v>9.3841622323200102</v>
      </c>
      <c r="L752" s="2">
        <f t="shared" si="11"/>
        <v>2.5642232320009839E-2</v>
      </c>
    </row>
    <row r="753" spans="1:12" hidden="1" x14ac:dyDescent="0.25">
      <c r="A753" t="s">
        <v>371</v>
      </c>
      <c r="B753" s="1" t="s">
        <v>533</v>
      </c>
      <c r="C753" t="s">
        <v>573</v>
      </c>
      <c r="D753">
        <v>5783911</v>
      </c>
      <c r="E753">
        <v>119255013</v>
      </c>
      <c r="F753" t="s">
        <v>575</v>
      </c>
      <c r="G753" t="s">
        <v>86</v>
      </c>
      <c r="H753" t="s">
        <v>4</v>
      </c>
      <c r="I753" s="2">
        <v>105.03700000000001</v>
      </c>
      <c r="K753" s="2">
        <v>105.304655604</v>
      </c>
      <c r="L753" s="2">
        <f t="shared" si="11"/>
        <v>0.26765560399999799</v>
      </c>
    </row>
    <row r="754" spans="1:12" hidden="1" x14ac:dyDescent="0.25">
      <c r="A754" t="s">
        <v>371</v>
      </c>
      <c r="B754" s="1" t="s">
        <v>533</v>
      </c>
      <c r="C754" t="s">
        <v>573</v>
      </c>
      <c r="D754">
        <v>5783911</v>
      </c>
      <c r="E754">
        <v>119255013</v>
      </c>
      <c r="F754" t="s">
        <v>575</v>
      </c>
      <c r="G754" t="s">
        <v>86</v>
      </c>
      <c r="H754" t="s">
        <v>6</v>
      </c>
      <c r="I754" s="2">
        <v>9.7437400000000007</v>
      </c>
      <c r="K754" s="2">
        <v>9.76856912551</v>
      </c>
      <c r="L754" s="2">
        <f t="shared" si="11"/>
        <v>2.4829125509999272E-2</v>
      </c>
    </row>
    <row r="755" spans="1:12" hidden="1" x14ac:dyDescent="0.25">
      <c r="A755" t="s">
        <v>371</v>
      </c>
      <c r="B755" s="1" t="s">
        <v>533</v>
      </c>
      <c r="C755" t="s">
        <v>576</v>
      </c>
      <c r="D755">
        <v>4083011</v>
      </c>
      <c r="E755">
        <v>35227113</v>
      </c>
      <c r="F755" t="s">
        <v>577</v>
      </c>
      <c r="G755" t="s">
        <v>3</v>
      </c>
      <c r="H755" t="s">
        <v>4</v>
      </c>
      <c r="I755" s="2">
        <v>0.60553999999999997</v>
      </c>
      <c r="J755" s="2">
        <v>1.3477506104999999</v>
      </c>
      <c r="K755" s="2">
        <v>1.34775058</v>
      </c>
      <c r="L755" s="2">
        <f t="shared" si="11"/>
        <v>-3.0499999859046056E-8</v>
      </c>
    </row>
    <row r="756" spans="1:12" hidden="1" x14ac:dyDescent="0.25">
      <c r="A756" t="s">
        <v>371</v>
      </c>
      <c r="B756" s="1" t="s">
        <v>533</v>
      </c>
      <c r="C756" t="s">
        <v>576</v>
      </c>
      <c r="D756">
        <v>4083011</v>
      </c>
      <c r="E756">
        <v>35227113</v>
      </c>
      <c r="F756" t="s">
        <v>577</v>
      </c>
      <c r="G756" t="s">
        <v>3</v>
      </c>
      <c r="H756" t="s">
        <v>6</v>
      </c>
      <c r="I756" s="2">
        <v>0.15897</v>
      </c>
      <c r="J756" s="2">
        <v>3.0169002534999999E-2</v>
      </c>
      <c r="K756" s="2">
        <v>3.0169000000000001E-2</v>
      </c>
      <c r="L756" s="2">
        <f t="shared" si="11"/>
        <v>-2.5349999981105764E-9</v>
      </c>
    </row>
    <row r="757" spans="1:12" hidden="1" x14ac:dyDescent="0.25">
      <c r="A757" t="s">
        <v>371</v>
      </c>
      <c r="B757" s="1" t="s">
        <v>533</v>
      </c>
      <c r="C757" t="s">
        <v>576</v>
      </c>
      <c r="D757">
        <v>4083011</v>
      </c>
      <c r="E757">
        <v>35227213</v>
      </c>
      <c r="F757" t="s">
        <v>578</v>
      </c>
      <c r="G757" t="s">
        <v>3</v>
      </c>
      <c r="H757" t="s">
        <v>4</v>
      </c>
      <c r="I757" s="2">
        <v>0.57513000000000003</v>
      </c>
      <c r="J757" s="2">
        <v>1.313462036</v>
      </c>
      <c r="K757" s="2">
        <v>1.3134625</v>
      </c>
      <c r="L757" s="2">
        <f t="shared" si="11"/>
        <v>4.6399999997781549E-7</v>
      </c>
    </row>
    <row r="758" spans="1:12" hidden="1" x14ac:dyDescent="0.25">
      <c r="A758" t="s">
        <v>371</v>
      </c>
      <c r="B758" s="1" t="s">
        <v>533</v>
      </c>
      <c r="C758" t="s">
        <v>576</v>
      </c>
      <c r="D758">
        <v>4083011</v>
      </c>
      <c r="E758">
        <v>35227213</v>
      </c>
      <c r="F758" t="s">
        <v>578</v>
      </c>
      <c r="G758" t="s">
        <v>3</v>
      </c>
      <c r="H758" t="s">
        <v>6</v>
      </c>
      <c r="I758" s="2">
        <v>0.12533</v>
      </c>
      <c r="J758" s="2">
        <v>3.210800934E-2</v>
      </c>
      <c r="K758" s="2">
        <v>3.21080007E-2</v>
      </c>
      <c r="L758" s="2">
        <f t="shared" si="11"/>
        <v>-8.6400000001707333E-9</v>
      </c>
    </row>
    <row r="759" spans="1:12" hidden="1" x14ac:dyDescent="0.25">
      <c r="A759" t="s">
        <v>371</v>
      </c>
      <c r="B759" s="1" t="s">
        <v>533</v>
      </c>
      <c r="C759" t="s">
        <v>579</v>
      </c>
      <c r="D759">
        <v>17216311</v>
      </c>
      <c r="E759">
        <v>118956213</v>
      </c>
      <c r="F759" t="s">
        <v>580</v>
      </c>
      <c r="G759" t="s">
        <v>3</v>
      </c>
      <c r="H759" t="s">
        <v>4</v>
      </c>
      <c r="I759" s="2">
        <v>7.32</v>
      </c>
      <c r="J759" s="2">
        <v>7.3151254899999998</v>
      </c>
      <c r="K759" s="2">
        <v>7.3151335029999904</v>
      </c>
      <c r="L759" s="2">
        <f t="shared" si="11"/>
        <v>8.0129999906475291E-6</v>
      </c>
    </row>
    <row r="760" spans="1:12" hidden="1" x14ac:dyDescent="0.25">
      <c r="A760" t="s">
        <v>371</v>
      </c>
      <c r="B760" s="1" t="s">
        <v>533</v>
      </c>
      <c r="C760" t="s">
        <v>579</v>
      </c>
      <c r="D760">
        <v>17216311</v>
      </c>
      <c r="E760">
        <v>118956213</v>
      </c>
      <c r="F760" t="s">
        <v>580</v>
      </c>
      <c r="G760" t="s">
        <v>3</v>
      </c>
      <c r="H760" t="s">
        <v>6</v>
      </c>
      <c r="I760" s="2">
        <v>0.22</v>
      </c>
      <c r="J760" s="2">
        <v>0.21988348390000001</v>
      </c>
      <c r="K760" s="2">
        <v>0.21988350409999999</v>
      </c>
      <c r="L760" s="2">
        <f t="shared" si="11"/>
        <v>2.0199999978265382E-8</v>
      </c>
    </row>
    <row r="761" spans="1:12" hidden="1" x14ac:dyDescent="0.25">
      <c r="A761" t="s">
        <v>371</v>
      </c>
      <c r="B761" s="1" t="s">
        <v>533</v>
      </c>
      <c r="C761" t="s">
        <v>579</v>
      </c>
      <c r="D761">
        <v>17216311</v>
      </c>
      <c r="E761">
        <v>118956513</v>
      </c>
      <c r="F761" t="s">
        <v>581</v>
      </c>
      <c r="G761" t="s">
        <v>3</v>
      </c>
      <c r="H761" t="s">
        <v>4</v>
      </c>
      <c r="I761" s="2">
        <v>9.57</v>
      </c>
      <c r="J761" s="2">
        <v>9.5635820299999992</v>
      </c>
      <c r="K761" s="2">
        <v>9.5635959539899993</v>
      </c>
      <c r="L761" s="2">
        <f t="shared" si="11"/>
        <v>1.3923990000108688E-5</v>
      </c>
    </row>
    <row r="762" spans="1:12" hidden="1" x14ac:dyDescent="0.25">
      <c r="A762" t="s">
        <v>371</v>
      </c>
      <c r="B762" s="1" t="s">
        <v>533</v>
      </c>
      <c r="C762" t="s">
        <v>579</v>
      </c>
      <c r="D762">
        <v>17216311</v>
      </c>
      <c r="E762">
        <v>118956513</v>
      </c>
      <c r="F762" t="s">
        <v>581</v>
      </c>
      <c r="G762" t="s">
        <v>3</v>
      </c>
      <c r="H762" t="s">
        <v>6</v>
      </c>
      <c r="I762" s="2">
        <v>0.26</v>
      </c>
      <c r="J762" s="2">
        <v>0.26104446409999998</v>
      </c>
      <c r="K762" s="2">
        <v>0.26104450310100002</v>
      </c>
      <c r="L762" s="2">
        <f t="shared" si="11"/>
        <v>3.9001000040617129E-8</v>
      </c>
    </row>
    <row r="763" spans="1:12" hidden="1" x14ac:dyDescent="0.25">
      <c r="A763" t="s">
        <v>371</v>
      </c>
      <c r="B763" s="1" t="s">
        <v>533</v>
      </c>
      <c r="C763" t="s">
        <v>579</v>
      </c>
      <c r="D763">
        <v>17216311</v>
      </c>
      <c r="E763">
        <v>118956613</v>
      </c>
      <c r="F763" t="s">
        <v>582</v>
      </c>
      <c r="G763" t="s">
        <v>3</v>
      </c>
      <c r="H763" t="s">
        <v>4</v>
      </c>
      <c r="I763" s="2">
        <v>10.19</v>
      </c>
      <c r="J763" s="2">
        <v>10.17733496</v>
      </c>
      <c r="K763" s="2">
        <v>10.1773336320999</v>
      </c>
      <c r="L763" s="2">
        <f t="shared" si="11"/>
        <v>-1.3279000992127976E-6</v>
      </c>
    </row>
    <row r="764" spans="1:12" hidden="1" x14ac:dyDescent="0.25">
      <c r="A764" t="s">
        <v>371</v>
      </c>
      <c r="B764" s="1" t="s">
        <v>533</v>
      </c>
      <c r="C764" t="s">
        <v>579</v>
      </c>
      <c r="D764">
        <v>17216311</v>
      </c>
      <c r="E764">
        <v>118956613</v>
      </c>
      <c r="F764" t="s">
        <v>582</v>
      </c>
      <c r="G764" t="s">
        <v>3</v>
      </c>
      <c r="H764" t="s">
        <v>6</v>
      </c>
      <c r="I764" s="2">
        <v>0.3</v>
      </c>
      <c r="J764" s="2">
        <v>0.29762777709999999</v>
      </c>
      <c r="K764" s="2">
        <v>0.29762800369999998</v>
      </c>
      <c r="L764" s="2">
        <f t="shared" si="11"/>
        <v>2.2659999998619895E-7</v>
      </c>
    </row>
    <row r="765" spans="1:12" hidden="1" x14ac:dyDescent="0.25">
      <c r="A765" t="s">
        <v>371</v>
      </c>
      <c r="B765" s="1" t="s">
        <v>533</v>
      </c>
      <c r="C765" t="s">
        <v>579</v>
      </c>
      <c r="D765">
        <v>17216311</v>
      </c>
      <c r="E765">
        <v>118956713</v>
      </c>
      <c r="F765" t="s">
        <v>583</v>
      </c>
      <c r="G765" t="s">
        <v>3</v>
      </c>
      <c r="H765" t="s">
        <v>4</v>
      </c>
      <c r="I765" s="2">
        <v>9.19</v>
      </c>
      <c r="J765" s="2">
        <v>9.1743095700000001</v>
      </c>
      <c r="K765" s="2">
        <v>9.1743069930000001</v>
      </c>
      <c r="L765" s="2">
        <f t="shared" si="11"/>
        <v>-2.5770000000591153E-6</v>
      </c>
    </row>
    <row r="766" spans="1:12" hidden="1" x14ac:dyDescent="0.25">
      <c r="A766" t="s">
        <v>371</v>
      </c>
      <c r="B766" s="1" t="s">
        <v>533</v>
      </c>
      <c r="C766" t="s">
        <v>579</v>
      </c>
      <c r="D766">
        <v>17216311</v>
      </c>
      <c r="E766">
        <v>118956713</v>
      </c>
      <c r="F766" t="s">
        <v>583</v>
      </c>
      <c r="G766" t="s">
        <v>3</v>
      </c>
      <c r="H766" t="s">
        <v>6</v>
      </c>
      <c r="I766" s="2">
        <v>0.27</v>
      </c>
      <c r="J766" s="2">
        <v>0.26617129514999999</v>
      </c>
      <c r="K766" s="2">
        <v>0.26617100762099899</v>
      </c>
      <c r="L766" s="2">
        <f t="shared" si="11"/>
        <v>-2.8752900099737744E-7</v>
      </c>
    </row>
    <row r="767" spans="1:12" hidden="1" x14ac:dyDescent="0.25">
      <c r="A767" t="s">
        <v>371</v>
      </c>
      <c r="B767" s="1" t="s">
        <v>533</v>
      </c>
      <c r="C767" t="s">
        <v>579</v>
      </c>
      <c r="D767">
        <v>17216311</v>
      </c>
      <c r="E767">
        <v>118956813</v>
      </c>
      <c r="F767" t="s">
        <v>584</v>
      </c>
      <c r="G767" t="s">
        <v>3</v>
      </c>
      <c r="H767" t="s">
        <v>4</v>
      </c>
      <c r="I767" s="2">
        <v>7.61</v>
      </c>
      <c r="J767" s="2">
        <v>7.6039633799999997</v>
      </c>
      <c r="K767" s="2">
        <v>7.6039626219999903</v>
      </c>
      <c r="L767" s="2">
        <f t="shared" si="11"/>
        <v>-7.5800000942649604E-7</v>
      </c>
    </row>
    <row r="768" spans="1:12" hidden="1" x14ac:dyDescent="0.25">
      <c r="A768" t="s">
        <v>371</v>
      </c>
      <c r="B768" s="1" t="s">
        <v>533</v>
      </c>
      <c r="C768" t="s">
        <v>579</v>
      </c>
      <c r="D768">
        <v>17216311</v>
      </c>
      <c r="E768">
        <v>118956813</v>
      </c>
      <c r="F768" t="s">
        <v>584</v>
      </c>
      <c r="G768" t="s">
        <v>3</v>
      </c>
      <c r="H768" t="s">
        <v>6</v>
      </c>
      <c r="I768" s="2">
        <v>0.22</v>
      </c>
      <c r="J768" s="2">
        <v>0.21618161009999901</v>
      </c>
      <c r="K768" s="2">
        <v>0.21618150242100001</v>
      </c>
      <c r="L768" s="2">
        <f t="shared" si="11"/>
        <v>-1.076789989951088E-7</v>
      </c>
    </row>
    <row r="769" spans="1:12" hidden="1" x14ac:dyDescent="0.25">
      <c r="A769" t="s">
        <v>371</v>
      </c>
      <c r="B769" s="1" t="s">
        <v>585</v>
      </c>
      <c r="C769" t="s">
        <v>586</v>
      </c>
      <c r="D769">
        <v>7877111</v>
      </c>
      <c r="E769">
        <v>2175613</v>
      </c>
      <c r="F769" t="s">
        <v>587</v>
      </c>
      <c r="G769" t="s">
        <v>86</v>
      </c>
      <c r="H769" t="s">
        <v>4</v>
      </c>
      <c r="I769" s="2">
        <v>64.3</v>
      </c>
      <c r="K769" s="2">
        <v>64.476170399999603</v>
      </c>
      <c r="L769" s="2">
        <f t="shared" si="11"/>
        <v>0.17617039999960582</v>
      </c>
    </row>
    <row r="770" spans="1:12" hidden="1" x14ac:dyDescent="0.25">
      <c r="A770" t="s">
        <v>371</v>
      </c>
      <c r="B770" s="1" t="s">
        <v>585</v>
      </c>
      <c r="C770" t="s">
        <v>586</v>
      </c>
      <c r="D770">
        <v>7877111</v>
      </c>
      <c r="E770">
        <v>2175613</v>
      </c>
      <c r="F770" t="s">
        <v>587</v>
      </c>
      <c r="G770" t="s">
        <v>86</v>
      </c>
      <c r="H770" t="s">
        <v>6</v>
      </c>
      <c r="I770" s="2">
        <v>0.31</v>
      </c>
      <c r="K770" s="2">
        <v>0.31084921679999999</v>
      </c>
      <c r="L770" s="2">
        <f t="shared" si="11"/>
        <v>8.4921679999999666E-4</v>
      </c>
    </row>
    <row r="771" spans="1:12" hidden="1" x14ac:dyDescent="0.25">
      <c r="A771" t="s">
        <v>371</v>
      </c>
      <c r="B771" s="1" t="s">
        <v>585</v>
      </c>
      <c r="C771" t="s">
        <v>586</v>
      </c>
      <c r="D771">
        <v>7877111</v>
      </c>
      <c r="E771">
        <v>78776613</v>
      </c>
      <c r="F771" t="s">
        <v>588</v>
      </c>
      <c r="G771" t="s">
        <v>3</v>
      </c>
      <c r="H771" t="s">
        <v>4</v>
      </c>
      <c r="I771" s="2">
        <v>0.5</v>
      </c>
      <c r="J771" s="2">
        <v>0.42031249999999998</v>
      </c>
      <c r="K771" s="2">
        <v>0.42031250599999997</v>
      </c>
      <c r="L771" s="2">
        <f t="shared" ref="L771:L834" si="12">IF(ISBLANK(J771),K771-I771,K771-J771)</f>
        <v>5.9999999968418649E-9</v>
      </c>
    </row>
    <row r="772" spans="1:12" hidden="1" x14ac:dyDescent="0.25">
      <c r="A772" t="s">
        <v>371</v>
      </c>
      <c r="B772" s="1" t="s">
        <v>585</v>
      </c>
      <c r="C772" t="s">
        <v>586</v>
      </c>
      <c r="D772">
        <v>7877111</v>
      </c>
      <c r="E772">
        <v>78776613</v>
      </c>
      <c r="F772" t="s">
        <v>588</v>
      </c>
      <c r="G772" t="s">
        <v>3</v>
      </c>
      <c r="H772" t="s">
        <v>6</v>
      </c>
      <c r="I772" s="2">
        <v>5.7000000000000002E-3</v>
      </c>
      <c r="J772" s="2">
        <v>1.5813497544999999E-2</v>
      </c>
      <c r="K772" s="2">
        <v>1.5813500460000001E-2</v>
      </c>
      <c r="L772" s="2">
        <f t="shared" si="12"/>
        <v>2.9150000017963418E-9</v>
      </c>
    </row>
    <row r="773" spans="1:12" hidden="1" x14ac:dyDescent="0.25">
      <c r="A773" t="s">
        <v>371</v>
      </c>
      <c r="B773" s="1" t="s">
        <v>585</v>
      </c>
      <c r="C773" t="s">
        <v>589</v>
      </c>
      <c r="D773">
        <v>5684111</v>
      </c>
      <c r="E773">
        <v>20546413</v>
      </c>
      <c r="F773" t="s">
        <v>590</v>
      </c>
      <c r="G773" t="s">
        <v>3</v>
      </c>
      <c r="H773" t="s">
        <v>4</v>
      </c>
      <c r="I773" s="2">
        <v>22.535</v>
      </c>
      <c r="J773" s="2">
        <v>21.99976367</v>
      </c>
      <c r="K773" s="2">
        <v>21.999763399899901</v>
      </c>
      <c r="L773" s="2">
        <f t="shared" si="12"/>
        <v>-2.701000987315183E-7</v>
      </c>
    </row>
    <row r="774" spans="1:12" hidden="1" x14ac:dyDescent="0.25">
      <c r="A774" t="s">
        <v>371</v>
      </c>
      <c r="B774" s="1" t="s">
        <v>585</v>
      </c>
      <c r="C774" t="s">
        <v>589</v>
      </c>
      <c r="D774">
        <v>5684111</v>
      </c>
      <c r="E774">
        <v>20546413</v>
      </c>
      <c r="F774" t="s">
        <v>590</v>
      </c>
      <c r="G774" t="s">
        <v>3</v>
      </c>
      <c r="H774" t="s">
        <v>6</v>
      </c>
      <c r="I774" s="2">
        <v>1.2809999999999999</v>
      </c>
      <c r="J774" s="2">
        <v>1.281004883</v>
      </c>
      <c r="K774" s="2">
        <v>1.2810070470399899</v>
      </c>
      <c r="L774" s="2">
        <f t="shared" si="12"/>
        <v>2.1640399898714691E-6</v>
      </c>
    </row>
    <row r="775" spans="1:12" hidden="1" x14ac:dyDescent="0.25">
      <c r="A775" t="s">
        <v>371</v>
      </c>
      <c r="B775" s="1" t="s">
        <v>585</v>
      </c>
      <c r="C775" t="s">
        <v>589</v>
      </c>
      <c r="D775">
        <v>5684111</v>
      </c>
      <c r="E775">
        <v>20546513</v>
      </c>
      <c r="F775" t="s">
        <v>591</v>
      </c>
      <c r="G775" t="s">
        <v>3</v>
      </c>
      <c r="H775" t="s">
        <v>4</v>
      </c>
      <c r="I775" s="2">
        <v>25.399000000000001</v>
      </c>
      <c r="J775" s="2">
        <v>25.208720705000001</v>
      </c>
      <c r="K775" s="2">
        <v>25.208745239999999</v>
      </c>
      <c r="L775" s="2">
        <f t="shared" si="12"/>
        <v>2.4534999997882778E-5</v>
      </c>
    </row>
    <row r="776" spans="1:12" hidden="1" x14ac:dyDescent="0.25">
      <c r="A776" t="s">
        <v>371</v>
      </c>
      <c r="B776" s="1" t="s">
        <v>585</v>
      </c>
      <c r="C776" t="s">
        <v>589</v>
      </c>
      <c r="D776">
        <v>5684111</v>
      </c>
      <c r="E776">
        <v>20546513</v>
      </c>
      <c r="F776" t="s">
        <v>591</v>
      </c>
      <c r="G776" t="s">
        <v>3</v>
      </c>
      <c r="H776" t="s">
        <v>6</v>
      </c>
      <c r="I776" s="2">
        <v>1.5760000000000001</v>
      </c>
      <c r="J776" s="2">
        <v>1.5764349365000001</v>
      </c>
      <c r="K776" s="2">
        <v>1.5764345551999901</v>
      </c>
      <c r="L776" s="2">
        <f t="shared" si="12"/>
        <v>-3.8130001001057678E-7</v>
      </c>
    </row>
    <row r="777" spans="1:12" hidden="1" x14ac:dyDescent="0.25">
      <c r="A777" t="s">
        <v>371</v>
      </c>
      <c r="B777" s="1" t="s">
        <v>585</v>
      </c>
      <c r="C777" t="s">
        <v>589</v>
      </c>
      <c r="D777">
        <v>5684111</v>
      </c>
      <c r="E777">
        <v>20546613</v>
      </c>
      <c r="F777" t="s">
        <v>592</v>
      </c>
      <c r="G777" t="s">
        <v>3</v>
      </c>
      <c r="H777" t="s">
        <v>4</v>
      </c>
      <c r="I777" s="2">
        <v>20.355</v>
      </c>
      <c r="J777" s="2">
        <v>20.35493164</v>
      </c>
      <c r="K777" s="2">
        <v>20.354958400999902</v>
      </c>
      <c r="L777" s="2">
        <f t="shared" si="12"/>
        <v>2.6760999901398463E-5</v>
      </c>
    </row>
    <row r="778" spans="1:12" hidden="1" x14ac:dyDescent="0.25">
      <c r="A778" t="s">
        <v>371</v>
      </c>
      <c r="B778" s="1" t="s">
        <v>585</v>
      </c>
      <c r="C778" t="s">
        <v>589</v>
      </c>
      <c r="D778">
        <v>5684111</v>
      </c>
      <c r="E778">
        <v>20546613</v>
      </c>
      <c r="F778" t="s">
        <v>592</v>
      </c>
      <c r="G778" t="s">
        <v>3</v>
      </c>
      <c r="H778" t="s">
        <v>6</v>
      </c>
      <c r="I778" s="2">
        <v>1.218</v>
      </c>
      <c r="J778" s="2">
        <v>1.2181500244999901</v>
      </c>
      <c r="K778" s="2">
        <v>1.2181510392099999</v>
      </c>
      <c r="L778" s="2">
        <f t="shared" si="12"/>
        <v>1.0147100097945838E-6</v>
      </c>
    </row>
    <row r="779" spans="1:12" hidden="1" x14ac:dyDescent="0.25">
      <c r="A779" t="s">
        <v>371</v>
      </c>
      <c r="B779" s="1" t="s">
        <v>585</v>
      </c>
      <c r="C779" t="s">
        <v>589</v>
      </c>
      <c r="D779">
        <v>5684111</v>
      </c>
      <c r="E779">
        <v>20546713</v>
      </c>
      <c r="F779" t="s">
        <v>593</v>
      </c>
      <c r="G779" t="s">
        <v>3</v>
      </c>
      <c r="H779" t="s">
        <v>4</v>
      </c>
      <c r="I779" s="2">
        <v>4.1479999999999997</v>
      </c>
      <c r="J779" s="2">
        <v>3.9863884275000001</v>
      </c>
      <c r="K779" s="2">
        <v>3.9863885200000002</v>
      </c>
      <c r="L779" s="2">
        <f t="shared" si="12"/>
        <v>9.250000010396775E-8</v>
      </c>
    </row>
    <row r="780" spans="1:12" hidden="1" x14ac:dyDescent="0.25">
      <c r="A780" t="s">
        <v>371</v>
      </c>
      <c r="B780" s="1" t="s">
        <v>585</v>
      </c>
      <c r="C780" t="s">
        <v>589</v>
      </c>
      <c r="D780">
        <v>5684111</v>
      </c>
      <c r="E780">
        <v>20546713</v>
      </c>
      <c r="F780" t="s">
        <v>593</v>
      </c>
      <c r="G780" t="s">
        <v>3</v>
      </c>
      <c r="H780" t="s">
        <v>6</v>
      </c>
      <c r="I780" s="2">
        <v>0.33600000000000002</v>
      </c>
      <c r="J780" s="2">
        <v>0.33604498289999901</v>
      </c>
      <c r="K780" s="2">
        <v>0.33604500599999998</v>
      </c>
      <c r="L780" s="2">
        <f t="shared" si="12"/>
        <v>2.3100000967612999E-8</v>
      </c>
    </row>
    <row r="781" spans="1:12" hidden="1" x14ac:dyDescent="0.25">
      <c r="A781" t="s">
        <v>371</v>
      </c>
      <c r="B781" s="1" t="s">
        <v>585</v>
      </c>
      <c r="C781" t="s">
        <v>589</v>
      </c>
      <c r="D781">
        <v>5684111</v>
      </c>
      <c r="E781">
        <v>20546813</v>
      </c>
      <c r="F781" t="s">
        <v>594</v>
      </c>
      <c r="G781" t="s">
        <v>3</v>
      </c>
      <c r="H781" t="s">
        <v>4</v>
      </c>
      <c r="I781" s="2">
        <v>21.803999999999998</v>
      </c>
      <c r="J781" s="2">
        <v>21.718117190000001</v>
      </c>
      <c r="K781" s="2">
        <v>21.718104981020002</v>
      </c>
      <c r="L781" s="2">
        <f t="shared" si="12"/>
        <v>-1.2208979999428493E-5</v>
      </c>
    </row>
    <row r="782" spans="1:12" hidden="1" x14ac:dyDescent="0.25">
      <c r="A782" t="s">
        <v>371</v>
      </c>
      <c r="B782" s="1" t="s">
        <v>585</v>
      </c>
      <c r="C782" t="s">
        <v>589</v>
      </c>
      <c r="D782">
        <v>5684111</v>
      </c>
      <c r="E782">
        <v>20546813</v>
      </c>
      <c r="F782" t="s">
        <v>594</v>
      </c>
      <c r="G782" t="s">
        <v>3</v>
      </c>
      <c r="H782" t="s">
        <v>6</v>
      </c>
      <c r="I782" s="2">
        <v>1.417</v>
      </c>
      <c r="J782" s="2">
        <v>1.416829712</v>
      </c>
      <c r="K782" s="2">
        <v>1.4168300119001001</v>
      </c>
      <c r="L782" s="2">
        <f t="shared" si="12"/>
        <v>2.9990010008695833E-7</v>
      </c>
    </row>
    <row r="783" spans="1:12" hidden="1" x14ac:dyDescent="0.25">
      <c r="A783" t="s">
        <v>371</v>
      </c>
      <c r="B783" s="1" t="s">
        <v>585</v>
      </c>
      <c r="C783" t="s">
        <v>589</v>
      </c>
      <c r="D783">
        <v>5684111</v>
      </c>
      <c r="E783">
        <v>20546913</v>
      </c>
      <c r="F783" t="s">
        <v>595</v>
      </c>
      <c r="G783" t="s">
        <v>3</v>
      </c>
      <c r="H783" t="s">
        <v>4</v>
      </c>
      <c r="I783" s="2">
        <v>1.9</v>
      </c>
      <c r="J783" s="2">
        <v>2.8978676760000002</v>
      </c>
      <c r="K783" s="2">
        <v>2.89786655999999</v>
      </c>
      <c r="L783" s="2">
        <f t="shared" si="12"/>
        <v>-1.1160000101817502E-6</v>
      </c>
    </row>
    <row r="784" spans="1:12" hidden="1" x14ac:dyDescent="0.25">
      <c r="A784" t="s">
        <v>371</v>
      </c>
      <c r="B784" s="1" t="s">
        <v>585</v>
      </c>
      <c r="C784" t="s">
        <v>589</v>
      </c>
      <c r="D784">
        <v>5684111</v>
      </c>
      <c r="E784">
        <v>20546913</v>
      </c>
      <c r="F784" t="s">
        <v>595</v>
      </c>
      <c r="G784" t="s">
        <v>3</v>
      </c>
      <c r="H784" t="s">
        <v>6</v>
      </c>
      <c r="I784" s="2">
        <v>0.17</v>
      </c>
      <c r="J784" s="2">
        <v>0.239988418599999</v>
      </c>
      <c r="K784" s="2">
        <v>0.23998850799999999</v>
      </c>
      <c r="L784" s="2">
        <f t="shared" si="12"/>
        <v>8.94000009854512E-8</v>
      </c>
    </row>
    <row r="785" spans="1:12" hidden="1" x14ac:dyDescent="0.25">
      <c r="A785" t="s">
        <v>371</v>
      </c>
      <c r="B785" s="1" t="s">
        <v>585</v>
      </c>
      <c r="C785" t="s">
        <v>596</v>
      </c>
      <c r="D785">
        <v>2096011</v>
      </c>
      <c r="E785">
        <v>43069213</v>
      </c>
      <c r="F785" t="s">
        <v>597</v>
      </c>
      <c r="G785" t="s">
        <v>3</v>
      </c>
      <c r="H785" t="s">
        <v>4</v>
      </c>
      <c r="I785" s="2">
        <v>10.66</v>
      </c>
      <c r="J785" s="2">
        <v>10.911529294999999</v>
      </c>
      <c r="K785" s="2">
        <v>10.9115285199999</v>
      </c>
      <c r="L785" s="2">
        <f t="shared" si="12"/>
        <v>-7.7500009965092431E-7</v>
      </c>
    </row>
    <row r="786" spans="1:12" hidden="1" x14ac:dyDescent="0.25">
      <c r="A786" t="s">
        <v>371</v>
      </c>
      <c r="B786" s="1" t="s">
        <v>585</v>
      </c>
      <c r="C786" t="s">
        <v>596</v>
      </c>
      <c r="D786">
        <v>2096011</v>
      </c>
      <c r="E786">
        <v>43069213</v>
      </c>
      <c r="F786" t="s">
        <v>597</v>
      </c>
      <c r="G786" t="s">
        <v>3</v>
      </c>
      <c r="H786" t="s">
        <v>6</v>
      </c>
      <c r="I786" s="2">
        <v>1.1200000000000001</v>
      </c>
      <c r="J786" s="2">
        <v>1.18261047349999</v>
      </c>
      <c r="K786" s="2">
        <v>1.1826105471999899</v>
      </c>
      <c r="L786" s="2">
        <f t="shared" si="12"/>
        <v>7.3699999880716405E-8</v>
      </c>
    </row>
    <row r="787" spans="1:12" hidden="1" x14ac:dyDescent="0.25">
      <c r="A787" t="s">
        <v>371</v>
      </c>
      <c r="B787" s="1" t="s">
        <v>585</v>
      </c>
      <c r="C787" t="s">
        <v>598</v>
      </c>
      <c r="D787">
        <v>2096311</v>
      </c>
      <c r="E787">
        <v>43068913</v>
      </c>
      <c r="F787" t="s">
        <v>599</v>
      </c>
      <c r="G787" t="s">
        <v>3</v>
      </c>
      <c r="H787" t="s">
        <v>4</v>
      </c>
      <c r="I787" s="2">
        <v>13.8</v>
      </c>
      <c r="J787" s="2">
        <v>16.361868165000001</v>
      </c>
      <c r="K787" s="2">
        <v>16.36187829</v>
      </c>
      <c r="L787" s="2">
        <f t="shared" si="12"/>
        <v>1.0124999999305828E-5</v>
      </c>
    </row>
    <row r="788" spans="1:12" hidden="1" x14ac:dyDescent="0.25">
      <c r="A788" t="s">
        <v>371</v>
      </c>
      <c r="B788" s="1" t="s">
        <v>585</v>
      </c>
      <c r="C788" t="s">
        <v>598</v>
      </c>
      <c r="D788">
        <v>2096311</v>
      </c>
      <c r="E788">
        <v>43068913</v>
      </c>
      <c r="F788" t="s">
        <v>599</v>
      </c>
      <c r="G788" t="s">
        <v>3</v>
      </c>
      <c r="H788" t="s">
        <v>6</v>
      </c>
      <c r="I788" s="2">
        <v>1.1599999999999999</v>
      </c>
      <c r="J788" s="2">
        <v>1.1925797119999999</v>
      </c>
      <c r="K788" s="2">
        <v>1.1925770781</v>
      </c>
      <c r="L788" s="2">
        <f t="shared" si="12"/>
        <v>-2.6338999998820611E-6</v>
      </c>
    </row>
    <row r="789" spans="1:12" hidden="1" x14ac:dyDescent="0.25">
      <c r="A789" t="s">
        <v>371</v>
      </c>
      <c r="B789" s="1" t="s">
        <v>600</v>
      </c>
      <c r="C789" t="s">
        <v>601</v>
      </c>
      <c r="D789">
        <v>5905811</v>
      </c>
      <c r="E789">
        <v>85853413</v>
      </c>
      <c r="F789" t="s">
        <v>602</v>
      </c>
      <c r="G789" t="s">
        <v>3</v>
      </c>
      <c r="H789" t="s">
        <v>4</v>
      </c>
      <c r="I789" s="2">
        <v>16.4617</v>
      </c>
      <c r="J789" s="2">
        <v>8.3239492199999994</v>
      </c>
      <c r="K789" s="2">
        <v>8.3239570869999895</v>
      </c>
      <c r="L789" s="2">
        <f t="shared" si="12"/>
        <v>7.8669999901137544E-6</v>
      </c>
    </row>
    <row r="790" spans="1:12" hidden="1" x14ac:dyDescent="0.25">
      <c r="A790" t="s">
        <v>371</v>
      </c>
      <c r="B790" s="1" t="s">
        <v>600</v>
      </c>
      <c r="C790" t="s">
        <v>601</v>
      </c>
      <c r="D790">
        <v>5905811</v>
      </c>
      <c r="E790">
        <v>85853413</v>
      </c>
      <c r="F790" t="s">
        <v>602</v>
      </c>
      <c r="G790" t="s">
        <v>3</v>
      </c>
      <c r="H790" t="s">
        <v>6</v>
      </c>
      <c r="I790" s="2">
        <v>2.1495000000000002</v>
      </c>
      <c r="J790" s="2">
        <v>0.85542993149999902</v>
      </c>
      <c r="K790" s="2">
        <v>0.85542905108</v>
      </c>
      <c r="L790" s="2">
        <f t="shared" si="12"/>
        <v>-8.804199990164463E-7</v>
      </c>
    </row>
    <row r="791" spans="1:12" hidden="1" x14ac:dyDescent="0.25">
      <c r="A791" t="s">
        <v>371</v>
      </c>
      <c r="B791" s="1" t="s">
        <v>600</v>
      </c>
      <c r="C791" t="s">
        <v>603</v>
      </c>
      <c r="D791">
        <v>10136711</v>
      </c>
      <c r="E791">
        <v>53238113</v>
      </c>
      <c r="F791" t="s">
        <v>604</v>
      </c>
      <c r="G791" t="s">
        <v>3</v>
      </c>
      <c r="H791" t="s">
        <v>4</v>
      </c>
      <c r="I791" s="2">
        <v>4.5599999999999996</v>
      </c>
      <c r="J791" s="2">
        <v>4.555665039</v>
      </c>
      <c r="K791" s="2">
        <v>4.5556667099999899</v>
      </c>
      <c r="L791" s="2">
        <f t="shared" si="12"/>
        <v>1.6709999899333638E-6</v>
      </c>
    </row>
    <row r="792" spans="1:12" hidden="1" x14ac:dyDescent="0.25">
      <c r="A792" t="s">
        <v>371</v>
      </c>
      <c r="B792" s="1" t="s">
        <v>600</v>
      </c>
      <c r="C792" t="s">
        <v>603</v>
      </c>
      <c r="D792">
        <v>10136711</v>
      </c>
      <c r="E792">
        <v>53238113</v>
      </c>
      <c r="F792" t="s">
        <v>604</v>
      </c>
      <c r="G792" t="s">
        <v>3</v>
      </c>
      <c r="H792" t="s">
        <v>6</v>
      </c>
      <c r="I792" s="2">
        <v>0.12</v>
      </c>
      <c r="J792" s="2">
        <v>0.1153929825</v>
      </c>
      <c r="K792" s="2">
        <v>0.115393008319999</v>
      </c>
      <c r="L792" s="2">
        <f t="shared" si="12"/>
        <v>2.5819998999976335E-8</v>
      </c>
    </row>
    <row r="793" spans="1:12" hidden="1" x14ac:dyDescent="0.25">
      <c r="A793" t="s">
        <v>371</v>
      </c>
      <c r="B793" s="1" t="s">
        <v>605</v>
      </c>
      <c r="C793" t="s">
        <v>606</v>
      </c>
      <c r="D793">
        <v>14224811</v>
      </c>
      <c r="E793">
        <v>84770413</v>
      </c>
      <c r="F793" t="s">
        <v>607</v>
      </c>
      <c r="G793" t="s">
        <v>86</v>
      </c>
      <c r="H793" t="s">
        <v>4</v>
      </c>
      <c r="I793" s="2">
        <v>0.77</v>
      </c>
      <c r="K793" s="2">
        <v>0.77200878969999998</v>
      </c>
      <c r="L793" s="2">
        <f t="shared" si="12"/>
        <v>2.0087896999999577E-3</v>
      </c>
    </row>
    <row r="794" spans="1:12" hidden="1" x14ac:dyDescent="0.25">
      <c r="A794" t="s">
        <v>371</v>
      </c>
      <c r="B794" s="1" t="s">
        <v>605</v>
      </c>
      <c r="C794" t="s">
        <v>606</v>
      </c>
      <c r="D794">
        <v>14224811</v>
      </c>
      <c r="E794">
        <v>84770413</v>
      </c>
      <c r="F794" t="s">
        <v>607</v>
      </c>
      <c r="G794" t="s">
        <v>86</v>
      </c>
      <c r="H794" t="s">
        <v>6</v>
      </c>
      <c r="I794" s="2">
        <v>2E-3</v>
      </c>
      <c r="K794" s="2">
        <v>2.0052178319999898E-3</v>
      </c>
      <c r="L794" s="2">
        <f t="shared" si="12"/>
        <v>5.2178319999898054E-6</v>
      </c>
    </row>
    <row r="795" spans="1:12" hidden="1" x14ac:dyDescent="0.25">
      <c r="A795" t="s">
        <v>371</v>
      </c>
      <c r="B795" s="1" t="s">
        <v>605</v>
      </c>
      <c r="C795" t="s">
        <v>606</v>
      </c>
      <c r="D795">
        <v>14224811</v>
      </c>
      <c r="E795">
        <v>84770513</v>
      </c>
      <c r="F795" t="s">
        <v>608</v>
      </c>
      <c r="G795" t="s">
        <v>86</v>
      </c>
      <c r="H795" t="s">
        <v>4</v>
      </c>
      <c r="I795" s="2">
        <v>0.81</v>
      </c>
      <c r="K795" s="2">
        <v>0.81211318369999896</v>
      </c>
      <c r="L795" s="2">
        <f t="shared" si="12"/>
        <v>2.1131836999989106E-3</v>
      </c>
    </row>
    <row r="796" spans="1:12" hidden="1" x14ac:dyDescent="0.25">
      <c r="A796" t="s">
        <v>371</v>
      </c>
      <c r="B796" s="1" t="s">
        <v>605</v>
      </c>
      <c r="C796" t="s">
        <v>606</v>
      </c>
      <c r="D796">
        <v>14224811</v>
      </c>
      <c r="E796">
        <v>84770513</v>
      </c>
      <c r="F796" t="s">
        <v>608</v>
      </c>
      <c r="G796" t="s">
        <v>86</v>
      </c>
      <c r="H796" t="s">
        <v>6</v>
      </c>
      <c r="I796" s="2">
        <v>2E-3</v>
      </c>
      <c r="K796" s="2">
        <v>2.0052178319999898E-3</v>
      </c>
      <c r="L796" s="2">
        <f t="shared" si="12"/>
        <v>5.2178319999898054E-6</v>
      </c>
    </row>
    <row r="797" spans="1:12" hidden="1" x14ac:dyDescent="0.25">
      <c r="A797" t="s">
        <v>371</v>
      </c>
      <c r="B797" s="1" t="s">
        <v>605</v>
      </c>
      <c r="C797" t="s">
        <v>609</v>
      </c>
      <c r="D797">
        <v>14216111</v>
      </c>
      <c r="E797">
        <v>84722313</v>
      </c>
      <c r="F797" t="s">
        <v>610</v>
      </c>
      <c r="G797" t="s">
        <v>86</v>
      </c>
      <c r="H797" t="s">
        <v>4</v>
      </c>
      <c r="I797" s="2">
        <v>129.9</v>
      </c>
      <c r="K797" s="2">
        <v>130.2645267</v>
      </c>
      <c r="L797" s="2">
        <f t="shared" si="12"/>
        <v>0.36452669999999898</v>
      </c>
    </row>
    <row r="798" spans="1:12" hidden="1" x14ac:dyDescent="0.25">
      <c r="A798" t="s">
        <v>371</v>
      </c>
      <c r="B798" s="1" t="s">
        <v>605</v>
      </c>
      <c r="C798" t="s">
        <v>609</v>
      </c>
      <c r="D798">
        <v>14216111</v>
      </c>
      <c r="E798">
        <v>84722313</v>
      </c>
      <c r="F798" t="s">
        <v>610</v>
      </c>
      <c r="G798" t="s">
        <v>86</v>
      </c>
      <c r="H798" t="s">
        <v>6</v>
      </c>
      <c r="I798" s="2">
        <v>12.77</v>
      </c>
      <c r="K798" s="2">
        <v>12.8058362999999</v>
      </c>
      <c r="L798" s="2">
        <f t="shared" si="12"/>
        <v>3.5836299999900234E-2</v>
      </c>
    </row>
    <row r="799" spans="1:12" hidden="1" x14ac:dyDescent="0.25">
      <c r="A799" t="s">
        <v>371</v>
      </c>
      <c r="B799" s="1" t="s">
        <v>605</v>
      </c>
      <c r="C799" t="s">
        <v>611</v>
      </c>
      <c r="D799">
        <v>15695911</v>
      </c>
      <c r="E799">
        <v>100281313</v>
      </c>
      <c r="F799" t="s">
        <v>612</v>
      </c>
      <c r="G799" t="s">
        <v>3</v>
      </c>
      <c r="H799" t="s">
        <v>4</v>
      </c>
      <c r="I799" s="2">
        <v>5.03</v>
      </c>
      <c r="J799" s="2">
        <v>5.0353798850000002</v>
      </c>
      <c r="K799" s="2">
        <v>5.0353650709999904</v>
      </c>
      <c r="L799" s="2">
        <f t="shared" si="12"/>
        <v>-1.4814000009799599E-5</v>
      </c>
    </row>
    <row r="800" spans="1:12" hidden="1" x14ac:dyDescent="0.25">
      <c r="A800" t="s">
        <v>371</v>
      </c>
      <c r="B800" s="1" t="s">
        <v>605</v>
      </c>
      <c r="C800" t="s">
        <v>611</v>
      </c>
      <c r="D800">
        <v>15695911</v>
      </c>
      <c r="E800">
        <v>100281313</v>
      </c>
      <c r="F800" t="s">
        <v>612</v>
      </c>
      <c r="G800" t="s">
        <v>3</v>
      </c>
      <c r="H800" t="s">
        <v>6</v>
      </c>
      <c r="I800" s="2">
        <v>0.5</v>
      </c>
      <c r="J800" s="2">
        <v>0.50350738549999996</v>
      </c>
      <c r="K800" s="2">
        <v>0.50350850709999995</v>
      </c>
      <c r="L800" s="2">
        <f t="shared" si="12"/>
        <v>1.1215999999869553E-6</v>
      </c>
    </row>
    <row r="801" spans="1:12" hidden="1" x14ac:dyDescent="0.25">
      <c r="A801" t="s">
        <v>371</v>
      </c>
      <c r="B801" s="1" t="s">
        <v>605</v>
      </c>
      <c r="C801" t="s">
        <v>611</v>
      </c>
      <c r="D801">
        <v>15695911</v>
      </c>
      <c r="E801">
        <v>100281613</v>
      </c>
      <c r="F801" t="s">
        <v>613</v>
      </c>
      <c r="G801" t="s">
        <v>3</v>
      </c>
      <c r="H801" t="s">
        <v>4</v>
      </c>
      <c r="I801" s="2">
        <v>4.45</v>
      </c>
      <c r="J801" s="2">
        <v>4.4504624025000004</v>
      </c>
      <c r="K801" s="2">
        <v>4.4504645189999898</v>
      </c>
      <c r="L801" s="2">
        <f t="shared" si="12"/>
        <v>2.1164999894907055E-6</v>
      </c>
    </row>
    <row r="802" spans="1:12" hidden="1" x14ac:dyDescent="0.25">
      <c r="A802" t="s">
        <v>371</v>
      </c>
      <c r="B802" s="1" t="s">
        <v>605</v>
      </c>
      <c r="C802" t="s">
        <v>611</v>
      </c>
      <c r="D802">
        <v>15695911</v>
      </c>
      <c r="E802">
        <v>100281613</v>
      </c>
      <c r="F802" t="s">
        <v>613</v>
      </c>
      <c r="G802" t="s">
        <v>3</v>
      </c>
      <c r="H802" t="s">
        <v>6</v>
      </c>
      <c r="I802" s="2">
        <v>0.42</v>
      </c>
      <c r="J802" s="2">
        <v>0.41810263060000002</v>
      </c>
      <c r="K802" s="2">
        <v>0.41810350509999999</v>
      </c>
      <c r="L802" s="2">
        <f t="shared" si="12"/>
        <v>8.7449999996991323E-7</v>
      </c>
    </row>
    <row r="803" spans="1:12" hidden="1" x14ac:dyDescent="0.25">
      <c r="A803" t="s">
        <v>371</v>
      </c>
      <c r="B803" s="1" t="s">
        <v>614</v>
      </c>
      <c r="C803" t="s">
        <v>615</v>
      </c>
      <c r="D803">
        <v>3270311</v>
      </c>
      <c r="E803">
        <v>38962713</v>
      </c>
      <c r="F803" t="s">
        <v>616</v>
      </c>
      <c r="G803" t="s">
        <v>86</v>
      </c>
      <c r="H803" t="s">
        <v>4</v>
      </c>
      <c r="I803" s="2">
        <v>144.12</v>
      </c>
      <c r="K803" s="2">
        <v>144.51480719999901</v>
      </c>
      <c r="L803" s="2">
        <f t="shared" si="12"/>
        <v>0.39480719999900771</v>
      </c>
    </row>
    <row r="804" spans="1:12" hidden="1" x14ac:dyDescent="0.25">
      <c r="A804" t="s">
        <v>371</v>
      </c>
      <c r="B804" s="1" t="s">
        <v>614</v>
      </c>
      <c r="C804" t="s">
        <v>615</v>
      </c>
      <c r="D804">
        <v>3270311</v>
      </c>
      <c r="E804">
        <v>38962713</v>
      </c>
      <c r="F804" t="s">
        <v>616</v>
      </c>
      <c r="G804" t="s">
        <v>86</v>
      </c>
      <c r="H804" t="s">
        <v>6</v>
      </c>
      <c r="I804" s="2">
        <v>1.45</v>
      </c>
      <c r="K804" s="2">
        <v>1.4539726980000001</v>
      </c>
      <c r="L804" s="2">
        <f t="shared" si="12"/>
        <v>3.9726980000001078E-3</v>
      </c>
    </row>
    <row r="805" spans="1:12" hidden="1" x14ac:dyDescent="0.25">
      <c r="A805" t="s">
        <v>371</v>
      </c>
      <c r="B805" s="1" t="s">
        <v>614</v>
      </c>
      <c r="C805" t="s">
        <v>617</v>
      </c>
      <c r="D805">
        <v>3270411</v>
      </c>
      <c r="E805">
        <v>38962013</v>
      </c>
      <c r="F805" t="s">
        <v>618</v>
      </c>
      <c r="G805" t="s">
        <v>86</v>
      </c>
      <c r="H805" t="s">
        <v>4</v>
      </c>
      <c r="I805" s="2">
        <v>181.81</v>
      </c>
      <c r="K805" s="2">
        <v>182.30815019999801</v>
      </c>
      <c r="L805" s="2">
        <f t="shared" si="12"/>
        <v>0.49815019999800825</v>
      </c>
    </row>
    <row r="806" spans="1:12" hidden="1" x14ac:dyDescent="0.25">
      <c r="A806" t="s">
        <v>371</v>
      </c>
      <c r="B806" s="1" t="s">
        <v>614</v>
      </c>
      <c r="C806" t="s">
        <v>617</v>
      </c>
      <c r="D806">
        <v>3270411</v>
      </c>
      <c r="E806">
        <v>38962013</v>
      </c>
      <c r="F806" t="s">
        <v>618</v>
      </c>
      <c r="G806" t="s">
        <v>86</v>
      </c>
      <c r="H806" t="s">
        <v>6</v>
      </c>
      <c r="I806" s="2">
        <v>3.61</v>
      </c>
      <c r="K806" s="2">
        <v>3.6198893279999802</v>
      </c>
      <c r="L806" s="2">
        <f t="shared" si="12"/>
        <v>9.8893279999803241E-3</v>
      </c>
    </row>
    <row r="807" spans="1:12" hidden="1" x14ac:dyDescent="0.25">
      <c r="A807" t="s">
        <v>371</v>
      </c>
      <c r="B807" s="1" t="s">
        <v>614</v>
      </c>
      <c r="C807" t="s">
        <v>617</v>
      </c>
      <c r="D807">
        <v>3270411</v>
      </c>
      <c r="E807">
        <v>38962113</v>
      </c>
      <c r="F807" t="s">
        <v>619</v>
      </c>
      <c r="G807" t="s">
        <v>86</v>
      </c>
      <c r="H807" t="s">
        <v>4</v>
      </c>
      <c r="I807" s="2">
        <v>145.07</v>
      </c>
      <c r="K807" s="2">
        <v>145.467395399998</v>
      </c>
      <c r="L807" s="2">
        <f t="shared" si="12"/>
        <v>0.397395399998004</v>
      </c>
    </row>
    <row r="808" spans="1:12" hidden="1" x14ac:dyDescent="0.25">
      <c r="A808" t="s">
        <v>371</v>
      </c>
      <c r="B808" s="1" t="s">
        <v>614</v>
      </c>
      <c r="C808" t="s">
        <v>617</v>
      </c>
      <c r="D808">
        <v>3270411</v>
      </c>
      <c r="E808">
        <v>38962113</v>
      </c>
      <c r="F808" t="s">
        <v>619</v>
      </c>
      <c r="G808" t="s">
        <v>86</v>
      </c>
      <c r="H808" t="s">
        <v>6</v>
      </c>
      <c r="I808" s="2">
        <v>0.75</v>
      </c>
      <c r="K808" s="2">
        <v>0.75205497000000598</v>
      </c>
      <c r="L808" s="2">
        <f t="shared" si="12"/>
        <v>2.0549700000059845E-3</v>
      </c>
    </row>
    <row r="809" spans="1:12" hidden="1" x14ac:dyDescent="0.25">
      <c r="A809" t="s">
        <v>371</v>
      </c>
      <c r="B809" s="1" t="s">
        <v>620</v>
      </c>
      <c r="C809" t="s">
        <v>621</v>
      </c>
      <c r="D809">
        <v>13908711</v>
      </c>
      <c r="E809">
        <v>85674413</v>
      </c>
      <c r="F809" t="s">
        <v>622</v>
      </c>
      <c r="G809" t="s">
        <v>3</v>
      </c>
      <c r="H809" t="s">
        <v>4</v>
      </c>
      <c r="I809" s="2">
        <v>18.329999999999998</v>
      </c>
      <c r="J809" s="2">
        <v>17.373652345</v>
      </c>
      <c r="K809" s="2">
        <v>17.373658911</v>
      </c>
      <c r="L809" s="2">
        <f t="shared" si="12"/>
        <v>6.5659999997080831E-6</v>
      </c>
    </row>
    <row r="810" spans="1:12" hidden="1" x14ac:dyDescent="0.25">
      <c r="A810" t="s">
        <v>371</v>
      </c>
      <c r="B810" s="1" t="s">
        <v>620</v>
      </c>
      <c r="C810" t="s">
        <v>621</v>
      </c>
      <c r="D810">
        <v>13908711</v>
      </c>
      <c r="E810">
        <v>85674413</v>
      </c>
      <c r="F810" t="s">
        <v>622</v>
      </c>
      <c r="G810" t="s">
        <v>3</v>
      </c>
      <c r="H810" t="s">
        <v>6</v>
      </c>
      <c r="I810" s="2">
        <v>0.97899999999999998</v>
      </c>
      <c r="J810" s="2">
        <v>0.9792286375</v>
      </c>
      <c r="K810" s="2">
        <v>0.97922804139999897</v>
      </c>
      <c r="L810" s="2">
        <f t="shared" si="12"/>
        <v>-5.9610000102683358E-7</v>
      </c>
    </row>
    <row r="811" spans="1:12" hidden="1" x14ac:dyDescent="0.25">
      <c r="A811" t="s">
        <v>371</v>
      </c>
      <c r="B811" s="1" t="s">
        <v>620</v>
      </c>
      <c r="C811" t="s">
        <v>621</v>
      </c>
      <c r="D811">
        <v>13908711</v>
      </c>
      <c r="E811">
        <v>85674513</v>
      </c>
      <c r="F811" t="s">
        <v>623</v>
      </c>
      <c r="G811" t="s">
        <v>3</v>
      </c>
      <c r="H811" t="s">
        <v>4</v>
      </c>
      <c r="I811" s="2">
        <v>17.210999999999999</v>
      </c>
      <c r="J811" s="2">
        <v>14.959123044999901</v>
      </c>
      <c r="K811" s="2">
        <v>14.9591205699999</v>
      </c>
      <c r="L811" s="2">
        <f t="shared" si="12"/>
        <v>-2.4750000005013817E-6</v>
      </c>
    </row>
    <row r="812" spans="1:12" hidden="1" x14ac:dyDescent="0.25">
      <c r="A812" t="s">
        <v>371</v>
      </c>
      <c r="B812" s="1" t="s">
        <v>620</v>
      </c>
      <c r="C812" t="s">
        <v>621</v>
      </c>
      <c r="D812">
        <v>13908711</v>
      </c>
      <c r="E812">
        <v>85674513</v>
      </c>
      <c r="F812" t="s">
        <v>623</v>
      </c>
      <c r="G812" t="s">
        <v>3</v>
      </c>
      <c r="H812" t="s">
        <v>6</v>
      </c>
      <c r="I812" s="2">
        <v>0.93899999999999995</v>
      </c>
      <c r="J812" s="2">
        <v>0.93896801750000003</v>
      </c>
      <c r="K812" s="2">
        <v>0.93896754129999904</v>
      </c>
      <c r="L812" s="2">
        <f t="shared" si="12"/>
        <v>-4.7620000098724802E-7</v>
      </c>
    </row>
    <row r="813" spans="1:12" hidden="1" x14ac:dyDescent="0.25">
      <c r="A813" t="s">
        <v>371</v>
      </c>
      <c r="B813" s="1" t="s">
        <v>620</v>
      </c>
      <c r="C813" t="s">
        <v>624</v>
      </c>
      <c r="D813">
        <v>13483211</v>
      </c>
      <c r="E813">
        <v>101679813</v>
      </c>
      <c r="F813" t="s">
        <v>625</v>
      </c>
      <c r="G813" t="s">
        <v>3</v>
      </c>
      <c r="H813" t="s">
        <v>4</v>
      </c>
      <c r="I813" s="2">
        <v>0.74380000000000002</v>
      </c>
      <c r="J813" s="2">
        <v>0.87260137950000005</v>
      </c>
      <c r="K813" s="2">
        <v>0.87260103200999894</v>
      </c>
      <c r="L813" s="2">
        <f t="shared" si="12"/>
        <v>-3.4749000110689821E-7</v>
      </c>
    </row>
    <row r="814" spans="1:12" hidden="1" x14ac:dyDescent="0.25">
      <c r="A814" t="s">
        <v>371</v>
      </c>
      <c r="B814" s="1" t="s">
        <v>620</v>
      </c>
      <c r="C814" t="s">
        <v>624</v>
      </c>
      <c r="D814">
        <v>13483211</v>
      </c>
      <c r="E814">
        <v>101679813</v>
      </c>
      <c r="F814" t="s">
        <v>625</v>
      </c>
      <c r="G814" t="s">
        <v>3</v>
      </c>
      <c r="H814" t="s">
        <v>6</v>
      </c>
      <c r="I814" s="2">
        <v>2.9590000000000002E-2</v>
      </c>
      <c r="J814" s="2">
        <v>4.5981464384999997E-2</v>
      </c>
      <c r="K814" s="2">
        <v>4.5981500059999902E-2</v>
      </c>
      <c r="L814" s="2">
        <f t="shared" si="12"/>
        <v>3.5674999905588312E-8</v>
      </c>
    </row>
    <row r="815" spans="1:12" hidden="1" x14ac:dyDescent="0.25">
      <c r="A815" t="s">
        <v>371</v>
      </c>
      <c r="B815" s="1" t="s">
        <v>620</v>
      </c>
      <c r="C815" t="s">
        <v>624</v>
      </c>
      <c r="D815">
        <v>13483211</v>
      </c>
      <c r="E815">
        <v>76233813</v>
      </c>
      <c r="F815" t="s">
        <v>626</v>
      </c>
      <c r="G815" t="s">
        <v>3</v>
      </c>
      <c r="H815" t="s">
        <v>4</v>
      </c>
      <c r="I815" s="2">
        <v>0.88441999999999998</v>
      </c>
      <c r="J815" s="2">
        <v>1.33961438</v>
      </c>
      <c r="K815" s="2">
        <v>1.3396140030000001</v>
      </c>
      <c r="L815" s="2">
        <f t="shared" si="12"/>
        <v>-3.7699999988483057E-7</v>
      </c>
    </row>
    <row r="816" spans="1:12" hidden="1" x14ac:dyDescent="0.25">
      <c r="A816" t="s">
        <v>371</v>
      </c>
      <c r="B816" s="1" t="s">
        <v>620</v>
      </c>
      <c r="C816" t="s">
        <v>624</v>
      </c>
      <c r="D816">
        <v>13483211</v>
      </c>
      <c r="E816">
        <v>76233813</v>
      </c>
      <c r="F816" t="s">
        <v>626</v>
      </c>
      <c r="G816" t="s">
        <v>3</v>
      </c>
      <c r="H816" t="s">
        <v>6</v>
      </c>
      <c r="I816" s="2">
        <v>5.4769999999999999E-2</v>
      </c>
      <c r="J816" s="2">
        <v>6.7932434099999994E-2</v>
      </c>
      <c r="K816" s="2">
        <v>6.7932502409999998E-2</v>
      </c>
      <c r="L816" s="2">
        <f t="shared" si="12"/>
        <v>6.8310000003735105E-8</v>
      </c>
    </row>
    <row r="817" spans="1:12" hidden="1" x14ac:dyDescent="0.25">
      <c r="A817" t="s">
        <v>371</v>
      </c>
      <c r="B817" s="1" t="s">
        <v>620</v>
      </c>
      <c r="C817" t="s">
        <v>627</v>
      </c>
      <c r="D817">
        <v>17228711</v>
      </c>
      <c r="E817">
        <v>119856913</v>
      </c>
      <c r="F817" t="s">
        <v>628</v>
      </c>
      <c r="G817" t="s">
        <v>3</v>
      </c>
      <c r="H817" t="s">
        <v>4</v>
      </c>
      <c r="I817" s="2">
        <v>3.10927</v>
      </c>
      <c r="J817" s="2">
        <v>3.3389780274999898</v>
      </c>
      <c r="K817" s="2">
        <v>3.3389775269999999</v>
      </c>
      <c r="L817" s="2">
        <f t="shared" si="12"/>
        <v>-5.0049998989720734E-7</v>
      </c>
    </row>
    <row r="818" spans="1:12" hidden="1" x14ac:dyDescent="0.25">
      <c r="A818" t="s">
        <v>371</v>
      </c>
      <c r="B818" s="1" t="s">
        <v>620</v>
      </c>
      <c r="C818" t="s">
        <v>627</v>
      </c>
      <c r="D818">
        <v>17228711</v>
      </c>
      <c r="E818">
        <v>119856913</v>
      </c>
      <c r="F818" t="s">
        <v>628</v>
      </c>
      <c r="G818" t="s">
        <v>3</v>
      </c>
      <c r="H818" t="s">
        <v>6</v>
      </c>
      <c r="I818" s="2">
        <v>0.220969999999999</v>
      </c>
      <c r="J818" s="2">
        <v>0.17600808714999999</v>
      </c>
      <c r="K818" s="2">
        <v>0.176008006709999</v>
      </c>
      <c r="L818" s="2">
        <f t="shared" si="12"/>
        <v>-8.0440000993498018E-8</v>
      </c>
    </row>
    <row r="819" spans="1:12" hidden="1" x14ac:dyDescent="0.25">
      <c r="A819" t="s">
        <v>371</v>
      </c>
      <c r="B819" s="1" t="s">
        <v>620</v>
      </c>
      <c r="C819" t="s">
        <v>627</v>
      </c>
      <c r="D819">
        <v>17228711</v>
      </c>
      <c r="E819">
        <v>119857013</v>
      </c>
      <c r="F819" t="s">
        <v>629</v>
      </c>
      <c r="G819" t="s">
        <v>3</v>
      </c>
      <c r="H819" t="s">
        <v>4</v>
      </c>
      <c r="I819" s="2">
        <v>3.52183</v>
      </c>
      <c r="J819" s="2">
        <v>3.605147949</v>
      </c>
      <c r="K819" s="2">
        <v>3.6051496680999899</v>
      </c>
      <c r="L819" s="2">
        <f t="shared" si="12"/>
        <v>1.7190999899163728E-6</v>
      </c>
    </row>
    <row r="820" spans="1:12" hidden="1" x14ac:dyDescent="0.25">
      <c r="A820" t="s">
        <v>371</v>
      </c>
      <c r="B820" s="1" t="s">
        <v>620</v>
      </c>
      <c r="C820" t="s">
        <v>627</v>
      </c>
      <c r="D820">
        <v>17228711</v>
      </c>
      <c r="E820">
        <v>119857013</v>
      </c>
      <c r="F820" t="s">
        <v>629</v>
      </c>
      <c r="G820" t="s">
        <v>3</v>
      </c>
      <c r="H820" t="s">
        <v>6</v>
      </c>
      <c r="I820" s="2">
        <v>0.2424</v>
      </c>
      <c r="J820" s="2">
        <v>0.17671821594999901</v>
      </c>
      <c r="K820" s="2">
        <v>0.17671797809999901</v>
      </c>
      <c r="L820" s="2">
        <f t="shared" si="12"/>
        <v>-2.3785000000109413E-7</v>
      </c>
    </row>
    <row r="821" spans="1:12" hidden="1" x14ac:dyDescent="0.25">
      <c r="A821" t="s">
        <v>371</v>
      </c>
      <c r="B821" s="1" t="s">
        <v>620</v>
      </c>
      <c r="C821" t="s">
        <v>627</v>
      </c>
      <c r="D821">
        <v>17228711</v>
      </c>
      <c r="E821">
        <v>119857113</v>
      </c>
      <c r="F821" t="s">
        <v>630</v>
      </c>
      <c r="G821" t="s">
        <v>3</v>
      </c>
      <c r="H821" t="s">
        <v>4</v>
      </c>
      <c r="I821" s="2">
        <v>2.8996</v>
      </c>
      <c r="J821" s="2">
        <v>3.4546071774999998</v>
      </c>
      <c r="K821" s="2">
        <v>3.4546075570000001</v>
      </c>
      <c r="L821" s="2">
        <f t="shared" si="12"/>
        <v>3.795000003137261E-7</v>
      </c>
    </row>
    <row r="822" spans="1:12" hidden="1" x14ac:dyDescent="0.25">
      <c r="A822" t="s">
        <v>371</v>
      </c>
      <c r="B822" s="1" t="s">
        <v>620</v>
      </c>
      <c r="C822" t="s">
        <v>627</v>
      </c>
      <c r="D822">
        <v>17228711</v>
      </c>
      <c r="E822">
        <v>119857113</v>
      </c>
      <c r="F822" t="s">
        <v>630</v>
      </c>
      <c r="G822" t="s">
        <v>3</v>
      </c>
      <c r="H822" t="s">
        <v>6</v>
      </c>
      <c r="I822" s="2">
        <v>0.19935</v>
      </c>
      <c r="J822" s="2">
        <v>0.19002149965000001</v>
      </c>
      <c r="K822" s="2">
        <v>0.19002100389999901</v>
      </c>
      <c r="L822" s="2">
        <f t="shared" si="12"/>
        <v>-4.9575000099499889E-7</v>
      </c>
    </row>
    <row r="823" spans="1:12" hidden="1" x14ac:dyDescent="0.25">
      <c r="A823" t="s">
        <v>371</v>
      </c>
      <c r="B823" s="1" t="s">
        <v>620</v>
      </c>
      <c r="C823" t="s">
        <v>627</v>
      </c>
      <c r="D823">
        <v>17228711</v>
      </c>
      <c r="E823">
        <v>119857213</v>
      </c>
      <c r="F823" t="s">
        <v>631</v>
      </c>
      <c r="G823" t="s">
        <v>3</v>
      </c>
      <c r="H823" t="s">
        <v>4</v>
      </c>
      <c r="I823" s="2">
        <v>2.6282800000000002</v>
      </c>
      <c r="J823" s="2">
        <v>4.0041821290000001</v>
      </c>
      <c r="K823" s="2">
        <v>4.0041835580000003</v>
      </c>
      <c r="L823" s="2">
        <f t="shared" si="12"/>
        <v>1.4290000001082603E-6</v>
      </c>
    </row>
    <row r="824" spans="1:12" hidden="1" x14ac:dyDescent="0.25">
      <c r="A824" t="s">
        <v>371</v>
      </c>
      <c r="B824" s="1" t="s">
        <v>620</v>
      </c>
      <c r="C824" t="s">
        <v>627</v>
      </c>
      <c r="D824">
        <v>17228711</v>
      </c>
      <c r="E824">
        <v>119857213</v>
      </c>
      <c r="F824" t="s">
        <v>631</v>
      </c>
      <c r="G824" t="s">
        <v>3</v>
      </c>
      <c r="H824" t="s">
        <v>6</v>
      </c>
      <c r="I824" s="2">
        <v>0.19822000000000001</v>
      </c>
      <c r="J824" s="2">
        <v>0.16878814695</v>
      </c>
      <c r="K824" s="2">
        <v>0.16878798719999899</v>
      </c>
      <c r="L824" s="2">
        <f t="shared" si="12"/>
        <v>-1.59750001005321E-7</v>
      </c>
    </row>
    <row r="825" spans="1:12" hidden="1" x14ac:dyDescent="0.25">
      <c r="A825" t="s">
        <v>371</v>
      </c>
      <c r="B825" s="1" t="s">
        <v>620</v>
      </c>
      <c r="C825" t="s">
        <v>627</v>
      </c>
      <c r="D825">
        <v>17228711</v>
      </c>
      <c r="E825">
        <v>119857313</v>
      </c>
      <c r="F825" t="s">
        <v>632</v>
      </c>
      <c r="G825" t="s">
        <v>3</v>
      </c>
      <c r="H825" t="s">
        <v>4</v>
      </c>
      <c r="I825" s="2">
        <v>2.6832799999999999</v>
      </c>
      <c r="J825" s="2">
        <v>3.0866545409999899</v>
      </c>
      <c r="K825" s="2">
        <v>3.0866555470099901</v>
      </c>
      <c r="L825" s="2">
        <f t="shared" si="12"/>
        <v>1.0060100001929584E-6</v>
      </c>
    </row>
    <row r="826" spans="1:12" hidden="1" x14ac:dyDescent="0.25">
      <c r="A826" t="s">
        <v>371</v>
      </c>
      <c r="B826" s="1" t="s">
        <v>620</v>
      </c>
      <c r="C826" t="s">
        <v>627</v>
      </c>
      <c r="D826">
        <v>17228711</v>
      </c>
      <c r="E826">
        <v>119857313</v>
      </c>
      <c r="F826" t="s">
        <v>632</v>
      </c>
      <c r="G826" t="s">
        <v>3</v>
      </c>
      <c r="H826" t="s">
        <v>6</v>
      </c>
      <c r="I826" s="2">
        <v>0.19563</v>
      </c>
      <c r="J826" s="2">
        <v>0.1818351288</v>
      </c>
      <c r="K826" s="2">
        <v>0.18183450440000001</v>
      </c>
      <c r="L826" s="2">
        <f t="shared" si="12"/>
        <v>-6.2439999998220586E-7</v>
      </c>
    </row>
    <row r="827" spans="1:12" hidden="1" x14ac:dyDescent="0.25">
      <c r="A827" t="s">
        <v>371</v>
      </c>
      <c r="B827" s="1" t="s">
        <v>620</v>
      </c>
      <c r="C827" t="s">
        <v>627</v>
      </c>
      <c r="D827">
        <v>17228711</v>
      </c>
      <c r="E827">
        <v>119857413</v>
      </c>
      <c r="F827" t="s">
        <v>633</v>
      </c>
      <c r="G827" t="s">
        <v>3</v>
      </c>
      <c r="H827" t="s">
        <v>4</v>
      </c>
      <c r="I827" s="2">
        <v>2.5718700000000001</v>
      </c>
      <c r="J827" s="2">
        <v>2.2725244139999998</v>
      </c>
      <c r="K827" s="2">
        <v>2.2725240649999998</v>
      </c>
      <c r="L827" s="2">
        <f t="shared" si="12"/>
        <v>-3.4900000001059084E-7</v>
      </c>
    </row>
    <row r="828" spans="1:12" hidden="1" x14ac:dyDescent="0.25">
      <c r="A828" t="s">
        <v>371</v>
      </c>
      <c r="B828" s="1" t="s">
        <v>620</v>
      </c>
      <c r="C828" t="s">
        <v>627</v>
      </c>
      <c r="D828">
        <v>17228711</v>
      </c>
      <c r="E828">
        <v>119857413</v>
      </c>
      <c r="F828" t="s">
        <v>633</v>
      </c>
      <c r="G828" t="s">
        <v>3</v>
      </c>
      <c r="H828" t="s">
        <v>6</v>
      </c>
      <c r="I828" s="2">
        <v>0.19211</v>
      </c>
      <c r="J828" s="2">
        <v>0.13442596434999901</v>
      </c>
      <c r="K828" s="2">
        <v>0.13442600119999901</v>
      </c>
      <c r="L828" s="2">
        <f t="shared" si="12"/>
        <v>3.6849999995869354E-8</v>
      </c>
    </row>
    <row r="829" spans="1:12" hidden="1" x14ac:dyDescent="0.25">
      <c r="A829" t="s">
        <v>371</v>
      </c>
      <c r="B829" s="1" t="s">
        <v>620</v>
      </c>
      <c r="C829" t="s">
        <v>627</v>
      </c>
      <c r="D829">
        <v>17228711</v>
      </c>
      <c r="E829">
        <v>119857513</v>
      </c>
      <c r="F829" t="s">
        <v>634</v>
      </c>
      <c r="G829" t="s">
        <v>3</v>
      </c>
      <c r="H829" t="s">
        <v>4</v>
      </c>
      <c r="I829" s="2">
        <v>2.57823</v>
      </c>
      <c r="J829" s="2">
        <v>3.0921875000000001</v>
      </c>
      <c r="K829" s="2">
        <v>3.0921863201000002</v>
      </c>
      <c r="L829" s="2">
        <f t="shared" si="12"/>
        <v>-1.1798999999257376E-6</v>
      </c>
    </row>
    <row r="830" spans="1:12" hidden="1" x14ac:dyDescent="0.25">
      <c r="A830" t="s">
        <v>371</v>
      </c>
      <c r="B830" s="1" t="s">
        <v>620</v>
      </c>
      <c r="C830" t="s">
        <v>627</v>
      </c>
      <c r="D830">
        <v>17228711</v>
      </c>
      <c r="E830">
        <v>119857513</v>
      </c>
      <c r="F830" t="s">
        <v>634</v>
      </c>
      <c r="G830" t="s">
        <v>3</v>
      </c>
      <c r="H830" t="s">
        <v>6</v>
      </c>
      <c r="I830" s="2">
        <v>0.18157999999999999</v>
      </c>
      <c r="J830" s="2">
        <v>0.18736114500000001</v>
      </c>
      <c r="K830" s="2">
        <v>0.187361001699999</v>
      </c>
      <c r="L830" s="2">
        <f t="shared" si="12"/>
        <v>-1.433000010042651E-7</v>
      </c>
    </row>
    <row r="831" spans="1:12" hidden="1" x14ac:dyDescent="0.25">
      <c r="A831" t="s">
        <v>371</v>
      </c>
      <c r="B831" s="1" t="s">
        <v>620</v>
      </c>
      <c r="C831" t="s">
        <v>627</v>
      </c>
      <c r="D831">
        <v>17228711</v>
      </c>
      <c r="E831">
        <v>119857613</v>
      </c>
      <c r="F831" t="s">
        <v>635</v>
      </c>
      <c r="G831" t="s">
        <v>3</v>
      </c>
      <c r="H831" t="s">
        <v>4</v>
      </c>
      <c r="I831" s="2">
        <v>2.7751199999999998</v>
      </c>
      <c r="J831" s="2">
        <v>2.4353303225</v>
      </c>
      <c r="K831" s="2">
        <v>2.4353310189999999</v>
      </c>
      <c r="L831" s="2">
        <f t="shared" si="12"/>
        <v>6.9649999989707112E-7</v>
      </c>
    </row>
    <row r="832" spans="1:12" hidden="1" x14ac:dyDescent="0.25">
      <c r="A832" t="s">
        <v>371</v>
      </c>
      <c r="B832" s="1" t="s">
        <v>620</v>
      </c>
      <c r="C832" t="s">
        <v>627</v>
      </c>
      <c r="D832">
        <v>17228711</v>
      </c>
      <c r="E832">
        <v>119857613</v>
      </c>
      <c r="F832" t="s">
        <v>635</v>
      </c>
      <c r="G832" t="s">
        <v>3</v>
      </c>
      <c r="H832" t="s">
        <v>6</v>
      </c>
      <c r="I832" s="2">
        <v>0.19889999999999999</v>
      </c>
      <c r="J832" s="2">
        <v>0.14156707765000001</v>
      </c>
      <c r="K832" s="2">
        <v>0.14156700559999999</v>
      </c>
      <c r="L832" s="2">
        <f t="shared" si="12"/>
        <v>-7.2050000021750549E-8</v>
      </c>
    </row>
    <row r="833" spans="1:12" hidden="1" x14ac:dyDescent="0.25">
      <c r="A833" t="s">
        <v>371</v>
      </c>
      <c r="B833" s="1" t="s">
        <v>620</v>
      </c>
      <c r="C833" t="s">
        <v>636</v>
      </c>
      <c r="D833">
        <v>15776111</v>
      </c>
      <c r="E833">
        <v>101659413</v>
      </c>
      <c r="F833" t="s">
        <v>637</v>
      </c>
      <c r="G833" t="s">
        <v>86</v>
      </c>
      <c r="H833" t="s">
        <v>4</v>
      </c>
      <c r="I833" s="2">
        <v>99.01191</v>
      </c>
      <c r="K833" s="2">
        <v>99.289764644610003</v>
      </c>
      <c r="L833" s="2">
        <f t="shared" si="12"/>
        <v>0.27785464461000231</v>
      </c>
    </row>
    <row r="834" spans="1:12" hidden="1" x14ac:dyDescent="0.25">
      <c r="A834" t="s">
        <v>371</v>
      </c>
      <c r="B834" s="1" t="s">
        <v>620</v>
      </c>
      <c r="C834" t="s">
        <v>636</v>
      </c>
      <c r="D834">
        <v>15776111</v>
      </c>
      <c r="E834">
        <v>101659413</v>
      </c>
      <c r="F834" t="s">
        <v>637</v>
      </c>
      <c r="G834" t="s">
        <v>86</v>
      </c>
      <c r="H834" t="s">
        <v>6</v>
      </c>
      <c r="I834" s="2">
        <v>28.168849999999999</v>
      </c>
      <c r="K834" s="2">
        <v>28.247898290697801</v>
      </c>
      <c r="L834" s="2">
        <f t="shared" si="12"/>
        <v>7.9048290697802059E-2</v>
      </c>
    </row>
    <row r="835" spans="1:12" hidden="1" x14ac:dyDescent="0.25">
      <c r="A835" t="s">
        <v>371</v>
      </c>
      <c r="B835" s="1" t="s">
        <v>620</v>
      </c>
      <c r="C835" t="s">
        <v>638</v>
      </c>
      <c r="D835">
        <v>2541511</v>
      </c>
      <c r="E835">
        <v>75960413</v>
      </c>
      <c r="F835" t="s">
        <v>639</v>
      </c>
      <c r="G835" t="s">
        <v>86</v>
      </c>
      <c r="H835" t="s">
        <v>4</v>
      </c>
      <c r="I835" s="2">
        <v>1.25E-3</v>
      </c>
      <c r="K835" s="2">
        <v>1.2532611003599999E-3</v>
      </c>
      <c r="L835" s="2">
        <f t="shared" ref="L835:L898" si="13">IF(ISBLANK(J835),K835-I835,K835-J835)</f>
        <v>3.261100359999887E-6</v>
      </c>
    </row>
    <row r="836" spans="1:12" hidden="1" x14ac:dyDescent="0.25">
      <c r="A836" t="s">
        <v>371</v>
      </c>
      <c r="B836" s="1" t="s">
        <v>620</v>
      </c>
      <c r="C836" t="s">
        <v>638</v>
      </c>
      <c r="D836">
        <v>2541511</v>
      </c>
      <c r="E836">
        <v>75960413</v>
      </c>
      <c r="F836" t="s">
        <v>639</v>
      </c>
      <c r="G836" t="s">
        <v>86</v>
      </c>
      <c r="H836" t="s">
        <v>6</v>
      </c>
      <c r="I836" s="2">
        <v>5.0000000000000004E-6</v>
      </c>
      <c r="K836" s="2">
        <v>5.0130441679999901E-6</v>
      </c>
      <c r="L836" s="2">
        <f t="shared" si="13"/>
        <v>1.3044167999989672E-8</v>
      </c>
    </row>
    <row r="837" spans="1:12" hidden="1" x14ac:dyDescent="0.25">
      <c r="A837" t="s">
        <v>371</v>
      </c>
      <c r="B837" s="1" t="s">
        <v>620</v>
      </c>
      <c r="C837" t="s">
        <v>640</v>
      </c>
      <c r="D837">
        <v>13483911</v>
      </c>
      <c r="E837">
        <v>76271213</v>
      </c>
      <c r="F837" t="s">
        <v>641</v>
      </c>
      <c r="G837" t="s">
        <v>3</v>
      </c>
      <c r="H837" t="s">
        <v>4</v>
      </c>
      <c r="I837" s="2">
        <v>34.944469999999903</v>
      </c>
      <c r="J837" s="2">
        <v>6.1581562500000002</v>
      </c>
      <c r="K837" s="2">
        <v>6.1581623309999998</v>
      </c>
      <c r="L837" s="2">
        <f t="shared" si="13"/>
        <v>6.0809999995470321E-6</v>
      </c>
    </row>
    <row r="838" spans="1:12" hidden="1" x14ac:dyDescent="0.25">
      <c r="A838" t="s">
        <v>371</v>
      </c>
      <c r="B838" s="1" t="s">
        <v>620</v>
      </c>
      <c r="C838" t="s">
        <v>640</v>
      </c>
      <c r="D838">
        <v>13483911</v>
      </c>
      <c r="E838">
        <v>76271213</v>
      </c>
      <c r="F838" t="s">
        <v>641</v>
      </c>
      <c r="G838" t="s">
        <v>3</v>
      </c>
      <c r="H838" t="s">
        <v>6</v>
      </c>
      <c r="I838" s="2">
        <v>2.92783999999999</v>
      </c>
      <c r="J838" s="2">
        <v>0.67907043449999904</v>
      </c>
      <c r="K838" s="2">
        <v>0.67906998749999903</v>
      </c>
      <c r="L838" s="2">
        <f t="shared" si="13"/>
        <v>-4.4700000001451912E-7</v>
      </c>
    </row>
    <row r="839" spans="1:12" hidden="1" x14ac:dyDescent="0.25">
      <c r="A839" t="s">
        <v>371</v>
      </c>
      <c r="B839" s="1" t="s">
        <v>620</v>
      </c>
      <c r="C839" t="s">
        <v>640</v>
      </c>
      <c r="D839">
        <v>13483911</v>
      </c>
      <c r="E839">
        <v>76271413</v>
      </c>
      <c r="F839" t="s">
        <v>642</v>
      </c>
      <c r="G839" t="s">
        <v>3</v>
      </c>
      <c r="H839" t="s">
        <v>4</v>
      </c>
      <c r="I839" s="2">
        <v>32.975110000000001</v>
      </c>
      <c r="J839" s="2">
        <v>1.9570723875</v>
      </c>
      <c r="K839" s="2">
        <v>1.9570736480599999</v>
      </c>
      <c r="L839" s="2">
        <f t="shared" si="13"/>
        <v>1.2605599999382378E-6</v>
      </c>
    </row>
    <row r="840" spans="1:12" hidden="1" x14ac:dyDescent="0.25">
      <c r="A840" t="s">
        <v>371</v>
      </c>
      <c r="B840" s="1" t="s">
        <v>620</v>
      </c>
      <c r="C840" t="s">
        <v>640</v>
      </c>
      <c r="D840">
        <v>13483911</v>
      </c>
      <c r="E840">
        <v>76271413</v>
      </c>
      <c r="F840" t="s">
        <v>642</v>
      </c>
      <c r="G840" t="s">
        <v>3</v>
      </c>
      <c r="H840" t="s">
        <v>6</v>
      </c>
      <c r="I840" s="2">
        <v>2.6747899999999998</v>
      </c>
      <c r="J840" s="2">
        <v>0.14968998719999899</v>
      </c>
      <c r="K840" s="2">
        <v>0.14969000540059901</v>
      </c>
      <c r="L840" s="2">
        <f t="shared" si="13"/>
        <v>1.8200600027107328E-8</v>
      </c>
    </row>
    <row r="841" spans="1:12" hidden="1" x14ac:dyDescent="0.25">
      <c r="A841" t="s">
        <v>371</v>
      </c>
      <c r="B841" s="1" t="s">
        <v>620</v>
      </c>
      <c r="C841" t="s">
        <v>640</v>
      </c>
      <c r="D841">
        <v>13483911</v>
      </c>
      <c r="E841">
        <v>76271613</v>
      </c>
      <c r="F841" t="s">
        <v>643</v>
      </c>
      <c r="G841" t="s">
        <v>86</v>
      </c>
      <c r="H841" t="s">
        <v>4</v>
      </c>
      <c r="I841" s="2">
        <v>3.7089999999999998E-2</v>
      </c>
      <c r="K841" s="2">
        <v>3.7186762960000001E-2</v>
      </c>
      <c r="L841" s="2">
        <f t="shared" si="13"/>
        <v>9.676296000000334E-5</v>
      </c>
    </row>
    <row r="842" spans="1:12" hidden="1" x14ac:dyDescent="0.25">
      <c r="A842" t="s">
        <v>371</v>
      </c>
      <c r="B842" s="1" t="s">
        <v>620</v>
      </c>
      <c r="C842" t="s">
        <v>640</v>
      </c>
      <c r="D842">
        <v>13483911</v>
      </c>
      <c r="E842">
        <v>76271613</v>
      </c>
      <c r="F842" t="s">
        <v>643</v>
      </c>
      <c r="G842" t="s">
        <v>86</v>
      </c>
      <c r="H842" t="s">
        <v>6</v>
      </c>
      <c r="I842" s="2">
        <v>2.9199999999999999E-3</v>
      </c>
      <c r="K842" s="2">
        <v>2.9276180019999899E-3</v>
      </c>
      <c r="L842" s="2">
        <f t="shared" si="13"/>
        <v>7.6180019999900518E-6</v>
      </c>
    </row>
    <row r="843" spans="1:12" hidden="1" x14ac:dyDescent="0.25">
      <c r="A843" t="s">
        <v>371</v>
      </c>
      <c r="B843" s="1" t="s">
        <v>620</v>
      </c>
      <c r="C843" t="s">
        <v>640</v>
      </c>
      <c r="D843">
        <v>13483911</v>
      </c>
      <c r="E843">
        <v>76271813</v>
      </c>
      <c r="F843" t="s">
        <v>644</v>
      </c>
      <c r="G843" t="s">
        <v>86</v>
      </c>
      <c r="H843" t="s">
        <v>4</v>
      </c>
      <c r="I843" s="2">
        <v>0.11021</v>
      </c>
      <c r="K843" s="2">
        <v>0.1104908376</v>
      </c>
      <c r="L843" s="2">
        <f t="shared" si="13"/>
        <v>2.8083760000000013E-4</v>
      </c>
    </row>
    <row r="844" spans="1:12" hidden="1" x14ac:dyDescent="0.25">
      <c r="A844" t="s">
        <v>371</v>
      </c>
      <c r="B844" s="1" t="s">
        <v>620</v>
      </c>
      <c r="C844" t="s">
        <v>640</v>
      </c>
      <c r="D844">
        <v>13483911</v>
      </c>
      <c r="E844">
        <v>76271813</v>
      </c>
      <c r="F844" t="s">
        <v>644</v>
      </c>
      <c r="G844" t="s">
        <v>86</v>
      </c>
      <c r="H844" t="s">
        <v>6</v>
      </c>
      <c r="I844" s="2">
        <v>5.0000000000000002E-5</v>
      </c>
      <c r="K844" s="2">
        <v>5.0127408430000002E-5</v>
      </c>
      <c r="L844" s="2">
        <f t="shared" si="13"/>
        <v>1.2740842999999928E-7</v>
      </c>
    </row>
    <row r="845" spans="1:12" hidden="1" x14ac:dyDescent="0.25">
      <c r="A845" t="s">
        <v>371</v>
      </c>
      <c r="B845" s="1" t="s">
        <v>620</v>
      </c>
      <c r="C845" t="s">
        <v>640</v>
      </c>
      <c r="D845">
        <v>13483911</v>
      </c>
      <c r="E845">
        <v>76271913</v>
      </c>
      <c r="F845" t="s">
        <v>645</v>
      </c>
      <c r="G845" t="s">
        <v>86</v>
      </c>
      <c r="H845" t="s">
        <v>4</v>
      </c>
      <c r="I845" s="2">
        <v>0.12194000000000001</v>
      </c>
      <c r="K845" s="2">
        <v>0.1222507291</v>
      </c>
      <c r="L845" s="2">
        <f t="shared" si="13"/>
        <v>3.107290999999901E-4</v>
      </c>
    </row>
    <row r="846" spans="1:12" hidden="1" x14ac:dyDescent="0.25">
      <c r="A846" t="s">
        <v>371</v>
      </c>
      <c r="B846" s="1" t="s">
        <v>620</v>
      </c>
      <c r="C846" t="s">
        <v>640</v>
      </c>
      <c r="D846">
        <v>13483911</v>
      </c>
      <c r="E846">
        <v>76271913</v>
      </c>
      <c r="F846" t="s">
        <v>645</v>
      </c>
      <c r="G846" t="s">
        <v>86</v>
      </c>
      <c r="H846" t="s">
        <v>6</v>
      </c>
      <c r="I846" s="2">
        <v>5.0000000000000002E-5</v>
      </c>
      <c r="K846" s="2">
        <v>5.0127408430000002E-5</v>
      </c>
      <c r="L846" s="2">
        <f t="shared" si="13"/>
        <v>1.2740842999999928E-7</v>
      </c>
    </row>
    <row r="847" spans="1:12" hidden="1" x14ac:dyDescent="0.25">
      <c r="A847" t="s">
        <v>371</v>
      </c>
      <c r="B847" s="1" t="s">
        <v>620</v>
      </c>
      <c r="C847" t="s">
        <v>640</v>
      </c>
      <c r="D847">
        <v>13483911</v>
      </c>
      <c r="E847">
        <v>76272013</v>
      </c>
      <c r="F847" t="s">
        <v>646</v>
      </c>
      <c r="G847" t="s">
        <v>86</v>
      </c>
      <c r="H847" t="s">
        <v>4</v>
      </c>
      <c r="I847" s="2">
        <v>1.4069999999999999E-2</v>
      </c>
      <c r="K847" s="2">
        <v>1.41058524899999E-2</v>
      </c>
      <c r="L847" s="2">
        <f t="shared" si="13"/>
        <v>3.5852489999901177E-5</v>
      </c>
    </row>
    <row r="848" spans="1:12" hidden="1" x14ac:dyDescent="0.25">
      <c r="A848" t="s">
        <v>371</v>
      </c>
      <c r="B848" s="1" t="s">
        <v>620</v>
      </c>
      <c r="C848" t="s">
        <v>640</v>
      </c>
      <c r="D848">
        <v>13483911</v>
      </c>
      <c r="E848">
        <v>76272013</v>
      </c>
      <c r="F848" t="s">
        <v>646</v>
      </c>
      <c r="G848" t="s">
        <v>86</v>
      </c>
      <c r="H848" t="s">
        <v>6</v>
      </c>
      <c r="I848" s="2">
        <v>5.0000000000000004E-6</v>
      </c>
      <c r="K848" s="2">
        <v>5.0127408969999999E-6</v>
      </c>
      <c r="L848" s="2">
        <f t="shared" si="13"/>
        <v>1.2740896999999489E-8</v>
      </c>
    </row>
    <row r="849" spans="1:12" hidden="1" x14ac:dyDescent="0.25">
      <c r="A849" t="s">
        <v>371</v>
      </c>
      <c r="B849" s="1" t="s">
        <v>620</v>
      </c>
      <c r="C849" t="s">
        <v>647</v>
      </c>
      <c r="D849">
        <v>10115711</v>
      </c>
      <c r="E849">
        <v>119847113</v>
      </c>
      <c r="F849" t="s">
        <v>648</v>
      </c>
      <c r="G849" t="s">
        <v>3</v>
      </c>
      <c r="H849" t="s">
        <v>4</v>
      </c>
      <c r="I849" s="2">
        <v>2.3387199999999999</v>
      </c>
      <c r="J849" s="2">
        <v>1.677790039</v>
      </c>
      <c r="K849" s="2">
        <v>1.6777900029999999</v>
      </c>
      <c r="L849" s="2">
        <f t="shared" si="13"/>
        <v>-3.6000000092073492E-8</v>
      </c>
    </row>
    <row r="850" spans="1:12" hidden="1" x14ac:dyDescent="0.25">
      <c r="A850" t="s">
        <v>371</v>
      </c>
      <c r="B850" s="1" t="s">
        <v>620</v>
      </c>
      <c r="C850" t="s">
        <v>647</v>
      </c>
      <c r="D850">
        <v>10115711</v>
      </c>
      <c r="E850">
        <v>119847113</v>
      </c>
      <c r="F850" t="s">
        <v>648</v>
      </c>
      <c r="G850" t="s">
        <v>3</v>
      </c>
      <c r="H850" t="s">
        <v>6</v>
      </c>
      <c r="I850" s="2">
        <v>3.4720000000000001E-2</v>
      </c>
      <c r="J850" s="2">
        <v>3.8727447509999999E-2</v>
      </c>
      <c r="K850" s="2">
        <v>3.8727501609999999E-2</v>
      </c>
      <c r="L850" s="2">
        <f t="shared" si="13"/>
        <v>5.4100000000667503E-8</v>
      </c>
    </row>
    <row r="851" spans="1:12" hidden="1" x14ac:dyDescent="0.25">
      <c r="A851" t="s">
        <v>371</v>
      </c>
      <c r="B851" s="1" t="s">
        <v>620</v>
      </c>
      <c r="C851" t="s">
        <v>647</v>
      </c>
      <c r="D851">
        <v>10115711</v>
      </c>
      <c r="E851">
        <v>119847213</v>
      </c>
      <c r="F851" t="s">
        <v>649</v>
      </c>
      <c r="G851" t="s">
        <v>3</v>
      </c>
      <c r="H851" t="s">
        <v>4</v>
      </c>
      <c r="I851" s="2">
        <v>2.4626600000000001</v>
      </c>
      <c r="J851" s="2">
        <v>1.716722656</v>
      </c>
      <c r="K851" s="2">
        <v>1.7167240290999899</v>
      </c>
      <c r="L851" s="2">
        <f t="shared" si="13"/>
        <v>1.3730999899319585E-6</v>
      </c>
    </row>
    <row r="852" spans="1:12" hidden="1" x14ac:dyDescent="0.25">
      <c r="A852" t="s">
        <v>371</v>
      </c>
      <c r="B852" s="1" t="s">
        <v>620</v>
      </c>
      <c r="C852" t="s">
        <v>647</v>
      </c>
      <c r="D852">
        <v>10115711</v>
      </c>
      <c r="E852">
        <v>119847213</v>
      </c>
      <c r="F852" t="s">
        <v>649</v>
      </c>
      <c r="G852" t="s">
        <v>3</v>
      </c>
      <c r="H852" t="s">
        <v>6</v>
      </c>
      <c r="I852" s="2">
        <v>3.7920000000000002E-2</v>
      </c>
      <c r="J852" s="2">
        <v>3.7936481474999999E-2</v>
      </c>
      <c r="K852" s="2">
        <v>3.7936500499999901E-2</v>
      </c>
      <c r="L852" s="2">
        <f t="shared" si="13"/>
        <v>1.9024999901862127E-8</v>
      </c>
    </row>
    <row r="853" spans="1:12" hidden="1" x14ac:dyDescent="0.25">
      <c r="A853" t="s">
        <v>371</v>
      </c>
      <c r="B853" s="1" t="s">
        <v>620</v>
      </c>
      <c r="C853" t="s">
        <v>647</v>
      </c>
      <c r="D853">
        <v>10115711</v>
      </c>
      <c r="E853">
        <v>119847513</v>
      </c>
      <c r="F853" t="s">
        <v>650</v>
      </c>
      <c r="G853" t="s">
        <v>3</v>
      </c>
      <c r="H853" t="s">
        <v>4</v>
      </c>
      <c r="I853" s="2">
        <v>2.39927</v>
      </c>
      <c r="J853" s="2">
        <v>1.4566406249999999</v>
      </c>
      <c r="K853" s="2">
        <v>1.4566405200000001</v>
      </c>
      <c r="L853" s="2">
        <f t="shared" si="13"/>
        <v>-1.0499999980595476E-7</v>
      </c>
    </row>
    <row r="854" spans="1:12" hidden="1" x14ac:dyDescent="0.25">
      <c r="A854" t="s">
        <v>371</v>
      </c>
      <c r="B854" s="1" t="s">
        <v>620</v>
      </c>
      <c r="C854" t="s">
        <v>647</v>
      </c>
      <c r="D854">
        <v>10115711</v>
      </c>
      <c r="E854">
        <v>119847513</v>
      </c>
      <c r="F854" t="s">
        <v>650</v>
      </c>
      <c r="G854" t="s">
        <v>3</v>
      </c>
      <c r="H854" t="s">
        <v>6</v>
      </c>
      <c r="I854" s="2">
        <v>3.6319999999999998E-2</v>
      </c>
      <c r="J854" s="2">
        <v>3.2696018219999998E-2</v>
      </c>
      <c r="K854" s="2">
        <v>3.2696000599999997E-2</v>
      </c>
      <c r="L854" s="2">
        <f t="shared" si="13"/>
        <v>-1.7620000000717617E-8</v>
      </c>
    </row>
    <row r="855" spans="1:12" hidden="1" x14ac:dyDescent="0.25">
      <c r="A855" t="s">
        <v>371</v>
      </c>
      <c r="B855" s="1" t="s">
        <v>651</v>
      </c>
      <c r="C855" t="s">
        <v>652</v>
      </c>
      <c r="D855">
        <v>4919511</v>
      </c>
      <c r="E855">
        <v>32325113</v>
      </c>
      <c r="F855" t="s">
        <v>653</v>
      </c>
      <c r="G855" t="s">
        <v>3</v>
      </c>
      <c r="H855" t="s">
        <v>4</v>
      </c>
      <c r="I855" s="2">
        <v>11.715</v>
      </c>
      <c r="J855" s="2">
        <v>11.715064455</v>
      </c>
      <c r="K855" s="2">
        <v>11.7150626899</v>
      </c>
      <c r="L855" s="2">
        <f t="shared" si="13"/>
        <v>-1.765100000383768E-6</v>
      </c>
    </row>
    <row r="856" spans="1:12" hidden="1" x14ac:dyDescent="0.25">
      <c r="A856" t="s">
        <v>371</v>
      </c>
      <c r="B856" s="1" t="s">
        <v>651</v>
      </c>
      <c r="C856" t="s">
        <v>652</v>
      </c>
      <c r="D856">
        <v>4919511</v>
      </c>
      <c r="E856">
        <v>32325113</v>
      </c>
      <c r="F856" t="s">
        <v>653</v>
      </c>
      <c r="G856" t="s">
        <v>3</v>
      </c>
      <c r="H856" t="s">
        <v>6</v>
      </c>
      <c r="I856" s="2">
        <v>1.042</v>
      </c>
      <c r="J856" s="2">
        <v>1.0423618164999899</v>
      </c>
      <c r="K856" s="2">
        <v>1.0423620200999899</v>
      </c>
      <c r="L856" s="2">
        <f t="shared" si="13"/>
        <v>2.0359999997054956E-7</v>
      </c>
    </row>
    <row r="857" spans="1:12" hidden="1" x14ac:dyDescent="0.25">
      <c r="A857" t="s">
        <v>371</v>
      </c>
      <c r="B857" s="1" t="s">
        <v>651</v>
      </c>
      <c r="C857" t="s">
        <v>652</v>
      </c>
      <c r="D857">
        <v>4919511</v>
      </c>
      <c r="E857">
        <v>84786713</v>
      </c>
      <c r="F857" t="s">
        <v>654</v>
      </c>
      <c r="G857" t="s">
        <v>3</v>
      </c>
      <c r="H857" t="s">
        <v>4</v>
      </c>
      <c r="I857" s="2">
        <v>1.61</v>
      </c>
      <c r="J857" s="2">
        <v>1.63299243149999</v>
      </c>
      <c r="K857" s="2">
        <v>1.63299301399999</v>
      </c>
      <c r="L857" s="2">
        <f t="shared" si="13"/>
        <v>5.8250000001258684E-7</v>
      </c>
    </row>
    <row r="858" spans="1:12" hidden="1" x14ac:dyDescent="0.25">
      <c r="A858" t="s">
        <v>371</v>
      </c>
      <c r="B858" s="1" t="s">
        <v>651</v>
      </c>
      <c r="C858" t="s">
        <v>652</v>
      </c>
      <c r="D858">
        <v>4919511</v>
      </c>
      <c r="E858">
        <v>84786713</v>
      </c>
      <c r="F858" t="s">
        <v>654</v>
      </c>
      <c r="G858" t="s">
        <v>3</v>
      </c>
      <c r="H858" t="s">
        <v>6</v>
      </c>
      <c r="I858" s="2">
        <v>7.4004E-2</v>
      </c>
      <c r="J858" s="2">
        <v>5.5670898449999999E-2</v>
      </c>
      <c r="K858" s="2">
        <v>5.5671001429999901E-2</v>
      </c>
      <c r="L858" s="2">
        <f t="shared" si="13"/>
        <v>1.0297999990249718E-7</v>
      </c>
    </row>
    <row r="859" spans="1:12" hidden="1" x14ac:dyDescent="0.25">
      <c r="A859" t="s">
        <v>371</v>
      </c>
      <c r="B859" s="1" t="s">
        <v>651</v>
      </c>
      <c r="C859" t="s">
        <v>655</v>
      </c>
      <c r="D859">
        <v>4919711</v>
      </c>
      <c r="E859">
        <v>32324713</v>
      </c>
      <c r="F859" t="s">
        <v>656</v>
      </c>
      <c r="G859" t="s">
        <v>3</v>
      </c>
      <c r="H859" t="s">
        <v>4</v>
      </c>
      <c r="I859" s="2">
        <v>11.8325</v>
      </c>
      <c r="J859" s="2">
        <v>10.792199220000001</v>
      </c>
      <c r="K859" s="2">
        <v>10.7921861949999</v>
      </c>
      <c r="L859" s="2">
        <f t="shared" si="13"/>
        <v>-1.3025000100697071E-5</v>
      </c>
    </row>
    <row r="860" spans="1:12" hidden="1" x14ac:dyDescent="0.25">
      <c r="A860" t="s">
        <v>371</v>
      </c>
      <c r="B860" s="1" t="s">
        <v>651</v>
      </c>
      <c r="C860" t="s">
        <v>655</v>
      </c>
      <c r="D860">
        <v>4919711</v>
      </c>
      <c r="E860">
        <v>32324713</v>
      </c>
      <c r="F860" t="s">
        <v>656</v>
      </c>
      <c r="G860" t="s">
        <v>3</v>
      </c>
      <c r="H860" t="s">
        <v>6</v>
      </c>
      <c r="I860" s="2">
        <v>0.99550000000000005</v>
      </c>
      <c r="J860" s="2">
        <v>0.78681646749999901</v>
      </c>
      <c r="K860" s="2">
        <v>0.78681301199999898</v>
      </c>
      <c r="L860" s="2">
        <f t="shared" si="13"/>
        <v>-3.4555000000269231E-6</v>
      </c>
    </row>
    <row r="861" spans="1:12" hidden="1" x14ac:dyDescent="0.25">
      <c r="A861" t="s">
        <v>371</v>
      </c>
      <c r="B861" s="1" t="s">
        <v>651</v>
      </c>
      <c r="C861" t="s">
        <v>655</v>
      </c>
      <c r="D861">
        <v>4919711</v>
      </c>
      <c r="E861">
        <v>84801213</v>
      </c>
      <c r="F861" t="s">
        <v>657</v>
      </c>
      <c r="G861" t="s">
        <v>3</v>
      </c>
      <c r="H861" t="s">
        <v>4</v>
      </c>
      <c r="I861" s="2">
        <v>2.4159999999999999</v>
      </c>
      <c r="J861" s="2">
        <v>1.7699488525</v>
      </c>
      <c r="K861" s="2">
        <v>1.7699495021</v>
      </c>
      <c r="L861" s="2">
        <f t="shared" si="13"/>
        <v>6.4960000001335061E-7</v>
      </c>
    </row>
    <row r="862" spans="1:12" hidden="1" x14ac:dyDescent="0.25">
      <c r="A862" t="s">
        <v>371</v>
      </c>
      <c r="B862" s="1" t="s">
        <v>651</v>
      </c>
      <c r="C862" t="s">
        <v>655</v>
      </c>
      <c r="D862">
        <v>4919711</v>
      </c>
      <c r="E862">
        <v>84801213</v>
      </c>
      <c r="F862" t="s">
        <v>657</v>
      </c>
      <c r="G862" t="s">
        <v>3</v>
      </c>
      <c r="H862" t="s">
        <v>6</v>
      </c>
      <c r="I862" s="2">
        <v>0.154</v>
      </c>
      <c r="J862" s="2">
        <v>0.10505452730000001</v>
      </c>
      <c r="K862" s="2">
        <v>0.10505450131999999</v>
      </c>
      <c r="L862" s="2">
        <f t="shared" si="13"/>
        <v>-2.5980000012415516E-8</v>
      </c>
    </row>
    <row r="863" spans="1:12" hidden="1" x14ac:dyDescent="0.25">
      <c r="A863" t="s">
        <v>371</v>
      </c>
      <c r="B863" s="1" t="s">
        <v>651</v>
      </c>
      <c r="C863" t="s">
        <v>655</v>
      </c>
      <c r="D863">
        <v>4919711</v>
      </c>
      <c r="E863">
        <v>84801313</v>
      </c>
      <c r="F863" t="s">
        <v>658</v>
      </c>
      <c r="G863" t="s">
        <v>3</v>
      </c>
      <c r="H863" t="s">
        <v>4</v>
      </c>
      <c r="I863" s="2">
        <v>11.189</v>
      </c>
      <c r="J863" s="2">
        <v>14.37584961</v>
      </c>
      <c r="K863" s="2">
        <v>14.375850690999901</v>
      </c>
      <c r="L863" s="2">
        <f t="shared" si="13"/>
        <v>1.0809999011485161E-6</v>
      </c>
    </row>
    <row r="864" spans="1:12" hidden="1" x14ac:dyDescent="0.25">
      <c r="A864" t="s">
        <v>371</v>
      </c>
      <c r="B864" s="1" t="s">
        <v>651</v>
      </c>
      <c r="C864" t="s">
        <v>655</v>
      </c>
      <c r="D864">
        <v>4919711</v>
      </c>
      <c r="E864">
        <v>84801313</v>
      </c>
      <c r="F864" t="s">
        <v>658</v>
      </c>
      <c r="G864" t="s">
        <v>3</v>
      </c>
      <c r="H864" t="s">
        <v>6</v>
      </c>
      <c r="I864" s="2">
        <v>0.94299999999999995</v>
      </c>
      <c r="J864" s="2">
        <v>1.0441457519999999</v>
      </c>
      <c r="K864" s="2">
        <v>1.044152991</v>
      </c>
      <c r="L864" s="2">
        <f t="shared" si="13"/>
        <v>7.2390000001032462E-6</v>
      </c>
    </row>
    <row r="865" spans="1:12" hidden="1" x14ac:dyDescent="0.25">
      <c r="A865" t="s">
        <v>371</v>
      </c>
      <c r="B865" s="1" t="s">
        <v>651</v>
      </c>
      <c r="C865" t="s">
        <v>659</v>
      </c>
      <c r="D865">
        <v>4919611</v>
      </c>
      <c r="E865">
        <v>32324913</v>
      </c>
      <c r="F865" t="s">
        <v>660</v>
      </c>
      <c r="G865" t="s">
        <v>3</v>
      </c>
      <c r="H865" t="s">
        <v>4</v>
      </c>
      <c r="I865" s="2">
        <v>37.366999999999997</v>
      </c>
      <c r="J865" s="2">
        <v>37.366867190000001</v>
      </c>
      <c r="K865" s="2">
        <v>37.366910189999899</v>
      </c>
      <c r="L865" s="2">
        <f t="shared" si="13"/>
        <v>4.2999999898540864E-5</v>
      </c>
    </row>
    <row r="866" spans="1:12" hidden="1" x14ac:dyDescent="0.25">
      <c r="A866" t="s">
        <v>371</v>
      </c>
      <c r="B866" s="1" t="s">
        <v>651</v>
      </c>
      <c r="C866" t="s">
        <v>659</v>
      </c>
      <c r="D866">
        <v>4919611</v>
      </c>
      <c r="E866">
        <v>32324913</v>
      </c>
      <c r="F866" t="s">
        <v>660</v>
      </c>
      <c r="G866" t="s">
        <v>3</v>
      </c>
      <c r="H866" t="s">
        <v>6</v>
      </c>
      <c r="I866" s="2">
        <v>2.0880000000000001</v>
      </c>
      <c r="J866" s="2">
        <v>2.0884794919999998</v>
      </c>
      <c r="K866" s="2">
        <v>2.0884811079999901</v>
      </c>
      <c r="L866" s="2">
        <f t="shared" si="13"/>
        <v>1.6159999902676248E-6</v>
      </c>
    </row>
    <row r="867" spans="1:12" hidden="1" x14ac:dyDescent="0.25">
      <c r="A867" t="s">
        <v>371</v>
      </c>
      <c r="B867" s="1" t="s">
        <v>651</v>
      </c>
      <c r="C867" t="s">
        <v>661</v>
      </c>
      <c r="D867">
        <v>686311</v>
      </c>
      <c r="E867">
        <v>45774913</v>
      </c>
      <c r="F867" t="s">
        <v>662</v>
      </c>
      <c r="G867" t="s">
        <v>86</v>
      </c>
      <c r="H867" t="s">
        <v>4</v>
      </c>
      <c r="I867" s="2">
        <v>0.50880000000000003</v>
      </c>
      <c r="K867" s="2">
        <v>0.50940506315999901</v>
      </c>
      <c r="L867" s="2">
        <f t="shared" si="13"/>
        <v>6.0506315999897531E-4</v>
      </c>
    </row>
    <row r="868" spans="1:12" hidden="1" x14ac:dyDescent="0.25">
      <c r="A868" t="s">
        <v>371</v>
      </c>
      <c r="B868" s="1" t="s">
        <v>651</v>
      </c>
      <c r="C868" t="s">
        <v>661</v>
      </c>
      <c r="D868">
        <v>686311</v>
      </c>
      <c r="E868">
        <v>45774913</v>
      </c>
      <c r="F868" t="s">
        <v>662</v>
      </c>
      <c r="G868" t="s">
        <v>86</v>
      </c>
      <c r="H868" t="s">
        <v>6</v>
      </c>
      <c r="I868" s="2">
        <v>2.23E-2</v>
      </c>
      <c r="K868" s="2">
        <v>2.2326517592800001E-2</v>
      </c>
      <c r="L868" s="2">
        <f t="shared" si="13"/>
        <v>2.6517592800000267E-5</v>
      </c>
    </row>
    <row r="869" spans="1:12" hidden="1" x14ac:dyDescent="0.25">
      <c r="A869" t="s">
        <v>371</v>
      </c>
      <c r="B869" s="1" t="s">
        <v>651</v>
      </c>
      <c r="C869" t="s">
        <v>663</v>
      </c>
      <c r="D869">
        <v>13841411</v>
      </c>
      <c r="E869">
        <v>84720713</v>
      </c>
      <c r="F869" t="s">
        <v>664</v>
      </c>
      <c r="G869" t="s">
        <v>3</v>
      </c>
      <c r="H869" t="s">
        <v>4</v>
      </c>
      <c r="I869" s="2">
        <v>35.729900000000001</v>
      </c>
      <c r="J869" s="2">
        <v>35.152398439999999</v>
      </c>
      <c r="K869" s="2">
        <v>35.152416840000001</v>
      </c>
      <c r="L869" s="2">
        <f t="shared" si="13"/>
        <v>1.8400000001861372E-5</v>
      </c>
    </row>
    <row r="870" spans="1:12" hidden="1" x14ac:dyDescent="0.25">
      <c r="A870" t="s">
        <v>371</v>
      </c>
      <c r="B870" s="1" t="s">
        <v>651</v>
      </c>
      <c r="C870" t="s">
        <v>663</v>
      </c>
      <c r="D870">
        <v>13841411</v>
      </c>
      <c r="E870">
        <v>84720713</v>
      </c>
      <c r="F870" t="s">
        <v>664</v>
      </c>
      <c r="G870" t="s">
        <v>3</v>
      </c>
      <c r="H870" t="s">
        <v>6</v>
      </c>
      <c r="I870" s="2">
        <v>1.0503</v>
      </c>
      <c r="J870" s="2">
        <v>4.1694912109999898</v>
      </c>
      <c r="K870" s="2">
        <v>4.169493503</v>
      </c>
      <c r="L870" s="2">
        <f t="shared" si="13"/>
        <v>2.2920000102288896E-6</v>
      </c>
    </row>
    <row r="871" spans="1:12" hidden="1" x14ac:dyDescent="0.25">
      <c r="A871" t="s">
        <v>371</v>
      </c>
      <c r="B871" s="1" t="s">
        <v>651</v>
      </c>
      <c r="C871" t="s">
        <v>663</v>
      </c>
      <c r="D871">
        <v>13841411</v>
      </c>
      <c r="E871">
        <v>84720813</v>
      </c>
      <c r="F871" t="s">
        <v>665</v>
      </c>
      <c r="G871" t="s">
        <v>3</v>
      </c>
      <c r="H871" t="s">
        <v>4</v>
      </c>
      <c r="I871" s="2">
        <v>36.338000000000001</v>
      </c>
      <c r="J871" s="2">
        <v>35.754941404999997</v>
      </c>
      <c r="K871" s="2">
        <v>35.75497206</v>
      </c>
      <c r="L871" s="2">
        <f t="shared" si="13"/>
        <v>3.065500000332122E-5</v>
      </c>
    </row>
    <row r="872" spans="1:12" hidden="1" x14ac:dyDescent="0.25">
      <c r="A872" t="s">
        <v>371</v>
      </c>
      <c r="B872" s="1" t="s">
        <v>651</v>
      </c>
      <c r="C872" t="s">
        <v>663</v>
      </c>
      <c r="D872">
        <v>13841411</v>
      </c>
      <c r="E872">
        <v>84720813</v>
      </c>
      <c r="F872" t="s">
        <v>665</v>
      </c>
      <c r="G872" t="s">
        <v>3</v>
      </c>
      <c r="H872" t="s">
        <v>6</v>
      </c>
      <c r="I872" s="2">
        <v>1.0684</v>
      </c>
      <c r="J872" s="2">
        <v>4.0861757809999997</v>
      </c>
      <c r="K872" s="2">
        <v>4.0861630000099902</v>
      </c>
      <c r="L872" s="2">
        <f t="shared" si="13"/>
        <v>-1.2780990009453319E-5</v>
      </c>
    </row>
    <row r="873" spans="1:12" hidden="1" x14ac:dyDescent="0.25">
      <c r="A873" t="s">
        <v>371</v>
      </c>
      <c r="B873" s="1" t="s">
        <v>666</v>
      </c>
      <c r="C873" t="s">
        <v>667</v>
      </c>
      <c r="D873">
        <v>13908211</v>
      </c>
      <c r="E873">
        <v>85487613</v>
      </c>
      <c r="F873" t="s">
        <v>668</v>
      </c>
      <c r="G873" t="s">
        <v>3</v>
      </c>
      <c r="H873" t="s">
        <v>4</v>
      </c>
      <c r="I873" s="2">
        <v>42.2</v>
      </c>
      <c r="J873" s="2">
        <v>30.753199219999999</v>
      </c>
      <c r="K873" s="2">
        <v>30.753211140000001</v>
      </c>
      <c r="L873" s="2">
        <f t="shared" si="13"/>
        <v>1.1920000002163533E-5</v>
      </c>
    </row>
    <row r="874" spans="1:12" hidden="1" x14ac:dyDescent="0.25">
      <c r="A874" t="s">
        <v>371</v>
      </c>
      <c r="B874" s="1" t="s">
        <v>666</v>
      </c>
      <c r="C874" t="s">
        <v>667</v>
      </c>
      <c r="D874">
        <v>13908211</v>
      </c>
      <c r="E874">
        <v>85487613</v>
      </c>
      <c r="F874" t="s">
        <v>668</v>
      </c>
      <c r="G874" t="s">
        <v>3</v>
      </c>
      <c r="H874" t="s">
        <v>6</v>
      </c>
      <c r="I874" s="2">
        <v>3.1</v>
      </c>
      <c r="J874" s="2">
        <v>2.2766176759999999</v>
      </c>
      <c r="K874" s="2">
        <v>2.2766135321099998</v>
      </c>
      <c r="L874" s="2">
        <f t="shared" si="13"/>
        <v>-4.143890000030126E-6</v>
      </c>
    </row>
    <row r="875" spans="1:12" hidden="1" x14ac:dyDescent="0.25">
      <c r="A875" t="s">
        <v>371</v>
      </c>
      <c r="B875" s="1" t="s">
        <v>666</v>
      </c>
      <c r="C875" t="s">
        <v>667</v>
      </c>
      <c r="D875">
        <v>13908211</v>
      </c>
      <c r="E875">
        <v>85487713</v>
      </c>
      <c r="F875" t="s">
        <v>669</v>
      </c>
      <c r="G875" t="s">
        <v>3</v>
      </c>
      <c r="H875" t="s">
        <v>4</v>
      </c>
      <c r="I875" s="2">
        <v>42.6</v>
      </c>
      <c r="J875" s="2">
        <v>32.653404295000001</v>
      </c>
      <c r="K875" s="2">
        <v>32.653486739999899</v>
      </c>
      <c r="L875" s="2">
        <f t="shared" si="13"/>
        <v>8.2444999897290927E-5</v>
      </c>
    </row>
    <row r="876" spans="1:12" hidden="1" x14ac:dyDescent="0.25">
      <c r="A876" t="s">
        <v>371</v>
      </c>
      <c r="B876" s="1" t="s">
        <v>666</v>
      </c>
      <c r="C876" t="s">
        <v>667</v>
      </c>
      <c r="D876">
        <v>13908211</v>
      </c>
      <c r="E876">
        <v>85487713</v>
      </c>
      <c r="F876" t="s">
        <v>669</v>
      </c>
      <c r="G876" t="s">
        <v>3</v>
      </c>
      <c r="H876" t="s">
        <v>6</v>
      </c>
      <c r="I876" s="2">
        <v>2.9</v>
      </c>
      <c r="J876" s="2">
        <v>2.2564638669999999</v>
      </c>
      <c r="K876" s="2">
        <v>2.2564695091899898</v>
      </c>
      <c r="L876" s="2">
        <f t="shared" si="13"/>
        <v>5.6421899898850825E-6</v>
      </c>
    </row>
    <row r="877" spans="1:12" hidden="1" x14ac:dyDescent="0.25">
      <c r="A877" t="s">
        <v>371</v>
      </c>
      <c r="B877" s="1" t="s">
        <v>666</v>
      </c>
      <c r="C877" t="s">
        <v>667</v>
      </c>
      <c r="D877">
        <v>13908211</v>
      </c>
      <c r="E877">
        <v>85487813</v>
      </c>
      <c r="F877" t="s">
        <v>670</v>
      </c>
      <c r="G877" t="s">
        <v>3</v>
      </c>
      <c r="H877" t="s">
        <v>4</v>
      </c>
      <c r="I877" s="2">
        <v>37.6</v>
      </c>
      <c r="J877" s="2">
        <v>37.124683595</v>
      </c>
      <c r="K877" s="2">
        <v>37.1246811299999</v>
      </c>
      <c r="L877" s="2">
        <f t="shared" si="13"/>
        <v>-2.4650001009263178E-6</v>
      </c>
    </row>
    <row r="878" spans="1:12" hidden="1" x14ac:dyDescent="0.25">
      <c r="A878" t="s">
        <v>371</v>
      </c>
      <c r="B878" s="1" t="s">
        <v>666</v>
      </c>
      <c r="C878" t="s">
        <v>667</v>
      </c>
      <c r="D878">
        <v>13908211</v>
      </c>
      <c r="E878">
        <v>85487813</v>
      </c>
      <c r="F878" t="s">
        <v>670</v>
      </c>
      <c r="G878" t="s">
        <v>3</v>
      </c>
      <c r="H878" t="s">
        <v>6</v>
      </c>
      <c r="I878" s="2">
        <v>2.9</v>
      </c>
      <c r="J878" s="2">
        <v>2.4871867674999999</v>
      </c>
      <c r="K878" s="2">
        <v>2.4871930159999902</v>
      </c>
      <c r="L878" s="2">
        <f t="shared" si="13"/>
        <v>6.2484999903134053E-6</v>
      </c>
    </row>
    <row r="879" spans="1:12" hidden="1" x14ac:dyDescent="0.25">
      <c r="A879" t="s">
        <v>371</v>
      </c>
      <c r="B879" s="1" t="s">
        <v>666</v>
      </c>
      <c r="C879" t="s">
        <v>671</v>
      </c>
      <c r="D879">
        <v>15782011</v>
      </c>
      <c r="E879">
        <v>101803413</v>
      </c>
      <c r="F879" t="s">
        <v>672</v>
      </c>
      <c r="G879" t="s">
        <v>3</v>
      </c>
      <c r="H879" t="s">
        <v>4</v>
      </c>
      <c r="I879" s="2">
        <v>28.2362</v>
      </c>
      <c r="J879" s="2">
        <v>23.997705079999999</v>
      </c>
      <c r="K879" s="2">
        <v>23.997653100000001</v>
      </c>
      <c r="L879" s="2">
        <f t="shared" si="13"/>
        <v>-5.197999999850822E-5</v>
      </c>
    </row>
    <row r="880" spans="1:12" hidden="1" x14ac:dyDescent="0.25">
      <c r="A880" t="s">
        <v>371</v>
      </c>
      <c r="B880" s="1" t="s">
        <v>666</v>
      </c>
      <c r="C880" t="s">
        <v>671</v>
      </c>
      <c r="D880">
        <v>15782011</v>
      </c>
      <c r="E880">
        <v>101803413</v>
      </c>
      <c r="F880" t="s">
        <v>672</v>
      </c>
      <c r="G880" t="s">
        <v>3</v>
      </c>
      <c r="H880" t="s">
        <v>6</v>
      </c>
      <c r="I880" s="2">
        <v>3.4420899999999999</v>
      </c>
      <c r="J880" s="2">
        <v>2.6512971190000001</v>
      </c>
      <c r="K880" s="2">
        <v>2.6512900930000001</v>
      </c>
      <c r="L880" s="2">
        <f t="shared" si="13"/>
        <v>-7.0260000000210709E-6</v>
      </c>
    </row>
    <row r="881" spans="1:12" hidden="1" x14ac:dyDescent="0.25">
      <c r="A881" t="s">
        <v>371</v>
      </c>
      <c r="B881" s="1" t="s">
        <v>666</v>
      </c>
      <c r="C881" t="s">
        <v>671</v>
      </c>
      <c r="D881">
        <v>15782011</v>
      </c>
      <c r="E881">
        <v>101803613</v>
      </c>
      <c r="F881" t="s">
        <v>673</v>
      </c>
      <c r="G881" t="s">
        <v>3</v>
      </c>
      <c r="H881" t="s">
        <v>4</v>
      </c>
      <c r="I881" s="2">
        <v>26.7957</v>
      </c>
      <c r="J881" s="2">
        <v>22.465464845</v>
      </c>
      <c r="K881" s="2">
        <v>22.465457229999899</v>
      </c>
      <c r="L881" s="2">
        <f t="shared" si="13"/>
        <v>-7.615000100713587E-6</v>
      </c>
    </row>
    <row r="882" spans="1:12" hidden="1" x14ac:dyDescent="0.25">
      <c r="A882" t="s">
        <v>371</v>
      </c>
      <c r="B882" s="1" t="s">
        <v>666</v>
      </c>
      <c r="C882" t="s">
        <v>671</v>
      </c>
      <c r="D882">
        <v>15782011</v>
      </c>
      <c r="E882">
        <v>101803613</v>
      </c>
      <c r="F882" t="s">
        <v>673</v>
      </c>
      <c r="G882" t="s">
        <v>3</v>
      </c>
      <c r="H882" t="s">
        <v>6</v>
      </c>
      <c r="I882" s="2">
        <v>3.3214000000000001</v>
      </c>
      <c r="J882" s="2">
        <v>2.5254067385000001</v>
      </c>
      <c r="K882" s="2">
        <v>2.525404073302</v>
      </c>
      <c r="L882" s="2">
        <f t="shared" si="13"/>
        <v>-2.6651980000735875E-6</v>
      </c>
    </row>
    <row r="883" spans="1:12" hidden="1" x14ac:dyDescent="0.25">
      <c r="A883" t="s">
        <v>371</v>
      </c>
      <c r="B883" s="1" t="s">
        <v>666</v>
      </c>
      <c r="C883" t="s">
        <v>671</v>
      </c>
      <c r="D883">
        <v>15782011</v>
      </c>
      <c r="E883">
        <v>101803813</v>
      </c>
      <c r="F883" t="s">
        <v>674</v>
      </c>
      <c r="G883" t="s">
        <v>3</v>
      </c>
      <c r="H883" t="s">
        <v>4</v>
      </c>
      <c r="I883" s="2">
        <v>32.714799999999997</v>
      </c>
      <c r="J883" s="2">
        <v>23.297654295000001</v>
      </c>
      <c r="K883" s="2">
        <v>23.297616759999901</v>
      </c>
      <c r="L883" s="2">
        <f t="shared" si="13"/>
        <v>-3.7535000100064053E-5</v>
      </c>
    </row>
    <row r="884" spans="1:12" hidden="1" x14ac:dyDescent="0.25">
      <c r="A884" t="s">
        <v>371</v>
      </c>
      <c r="B884" s="1" t="s">
        <v>666</v>
      </c>
      <c r="C884" t="s">
        <v>671</v>
      </c>
      <c r="D884">
        <v>15782011</v>
      </c>
      <c r="E884">
        <v>101803813</v>
      </c>
      <c r="F884" t="s">
        <v>674</v>
      </c>
      <c r="G884" t="s">
        <v>3</v>
      </c>
      <c r="H884" t="s">
        <v>6</v>
      </c>
      <c r="I884" s="2">
        <v>4.1615799999999998</v>
      </c>
      <c r="J884" s="2">
        <v>2.76921215799999</v>
      </c>
      <c r="K884" s="2">
        <v>2.7692180229999899</v>
      </c>
      <c r="L884" s="2">
        <f t="shared" si="13"/>
        <v>5.8649999998827695E-6</v>
      </c>
    </row>
    <row r="885" spans="1:12" hidden="1" x14ac:dyDescent="0.25">
      <c r="A885" t="s">
        <v>371</v>
      </c>
      <c r="B885" s="1" t="s">
        <v>666</v>
      </c>
      <c r="C885" t="s">
        <v>671</v>
      </c>
      <c r="D885">
        <v>15782011</v>
      </c>
      <c r="E885">
        <v>119932713</v>
      </c>
      <c r="F885" t="s">
        <v>675</v>
      </c>
      <c r="G885" t="s">
        <v>3</v>
      </c>
      <c r="H885" t="s">
        <v>4</v>
      </c>
      <c r="I885" s="2">
        <v>32.443899999999999</v>
      </c>
      <c r="J885" s="2">
        <v>23.304794919999999</v>
      </c>
      <c r="K885" s="2">
        <v>23.304859740000001</v>
      </c>
      <c r="L885" s="2">
        <f t="shared" si="13"/>
        <v>6.4820000002185907E-5</v>
      </c>
    </row>
    <row r="886" spans="1:12" hidden="1" x14ac:dyDescent="0.25">
      <c r="A886" t="s">
        <v>371</v>
      </c>
      <c r="B886" s="1" t="s">
        <v>666</v>
      </c>
      <c r="C886" t="s">
        <v>671</v>
      </c>
      <c r="D886">
        <v>15782011</v>
      </c>
      <c r="E886">
        <v>119932713</v>
      </c>
      <c r="F886" t="s">
        <v>675</v>
      </c>
      <c r="G886" t="s">
        <v>3</v>
      </c>
      <c r="H886" t="s">
        <v>6</v>
      </c>
      <c r="I886" s="2">
        <v>4.1247800000000003</v>
      </c>
      <c r="J886" s="2">
        <v>2.8521503904999999</v>
      </c>
      <c r="K886" s="2">
        <v>2.8521435630999901</v>
      </c>
      <c r="L886" s="2">
        <f t="shared" si="13"/>
        <v>-6.8274000097900966E-6</v>
      </c>
    </row>
    <row r="887" spans="1:12" hidden="1" x14ac:dyDescent="0.25">
      <c r="A887" t="s">
        <v>371</v>
      </c>
      <c r="B887" s="1" t="s">
        <v>666</v>
      </c>
      <c r="C887" t="s">
        <v>676</v>
      </c>
      <c r="D887">
        <v>4785211</v>
      </c>
      <c r="E887">
        <v>30670813</v>
      </c>
      <c r="F887" t="s">
        <v>677</v>
      </c>
      <c r="G887" t="s">
        <v>3</v>
      </c>
      <c r="H887" t="s">
        <v>4</v>
      </c>
      <c r="I887" s="2">
        <v>3.3155299999999999</v>
      </c>
      <c r="J887" s="2">
        <v>3.42419458</v>
      </c>
      <c r="K887" s="2">
        <v>3.4241965419999998</v>
      </c>
      <c r="L887" s="2">
        <f t="shared" si="13"/>
        <v>1.9619999997999571E-6</v>
      </c>
    </row>
    <row r="888" spans="1:12" hidden="1" x14ac:dyDescent="0.25">
      <c r="A888" t="s">
        <v>371</v>
      </c>
      <c r="B888" s="1" t="s">
        <v>666</v>
      </c>
      <c r="C888" t="s">
        <v>676</v>
      </c>
      <c r="D888">
        <v>4785211</v>
      </c>
      <c r="E888">
        <v>30670813</v>
      </c>
      <c r="F888" t="s">
        <v>677</v>
      </c>
      <c r="G888" t="s">
        <v>3</v>
      </c>
      <c r="H888" t="s">
        <v>6</v>
      </c>
      <c r="I888" s="2">
        <v>0.25519999999999998</v>
      </c>
      <c r="J888" s="2">
        <v>0.29923355104999999</v>
      </c>
      <c r="K888" s="2">
        <v>0.299233513529999</v>
      </c>
      <c r="L888" s="2">
        <f t="shared" si="13"/>
        <v>-3.7520000994994973E-8</v>
      </c>
    </row>
    <row r="889" spans="1:12" hidden="1" x14ac:dyDescent="0.25">
      <c r="A889" t="s">
        <v>371</v>
      </c>
      <c r="B889" s="1" t="s">
        <v>678</v>
      </c>
      <c r="C889" t="s">
        <v>679</v>
      </c>
      <c r="D889">
        <v>5003711</v>
      </c>
      <c r="E889">
        <v>86059213</v>
      </c>
      <c r="F889" t="s">
        <v>680</v>
      </c>
      <c r="G889" t="s">
        <v>3</v>
      </c>
      <c r="H889" t="s">
        <v>4</v>
      </c>
      <c r="I889" s="2">
        <v>1.0760000000000001</v>
      </c>
      <c r="J889" s="2">
        <v>1.0761833494999999</v>
      </c>
      <c r="K889" s="2">
        <v>1.0761835262100901</v>
      </c>
      <c r="L889" s="2">
        <f t="shared" si="13"/>
        <v>1.7671009011621663E-7</v>
      </c>
    </row>
    <row r="890" spans="1:12" hidden="1" x14ac:dyDescent="0.25">
      <c r="A890" t="s">
        <v>371</v>
      </c>
      <c r="B890" s="1" t="s">
        <v>678</v>
      </c>
      <c r="C890" t="s">
        <v>679</v>
      </c>
      <c r="D890">
        <v>5003711</v>
      </c>
      <c r="E890">
        <v>86059213</v>
      </c>
      <c r="F890" t="s">
        <v>680</v>
      </c>
      <c r="G890" t="s">
        <v>3</v>
      </c>
      <c r="H890" t="s">
        <v>6</v>
      </c>
      <c r="I890" s="2">
        <v>7.2999999999999898E-2</v>
      </c>
      <c r="J890" s="2">
        <v>7.3351463299999906E-2</v>
      </c>
      <c r="K890" s="2">
        <v>7.3351500200100006E-2</v>
      </c>
      <c r="L890" s="2">
        <f t="shared" si="13"/>
        <v>3.690010010048983E-8</v>
      </c>
    </row>
    <row r="891" spans="1:12" hidden="1" x14ac:dyDescent="0.25">
      <c r="A891" t="s">
        <v>371</v>
      </c>
      <c r="B891" s="1" t="s">
        <v>678</v>
      </c>
      <c r="C891" t="s">
        <v>679</v>
      </c>
      <c r="D891">
        <v>5003711</v>
      </c>
      <c r="E891">
        <v>86059313</v>
      </c>
      <c r="F891" t="s">
        <v>681</v>
      </c>
      <c r="G891" t="s">
        <v>3</v>
      </c>
      <c r="H891" t="s">
        <v>4</v>
      </c>
      <c r="I891" s="2">
        <v>0.85799999999999998</v>
      </c>
      <c r="J891" s="2">
        <v>0.85787847899999903</v>
      </c>
      <c r="K891" s="2">
        <v>0.85787851299999995</v>
      </c>
      <c r="L891" s="2">
        <f t="shared" si="13"/>
        <v>3.4000000925793472E-8</v>
      </c>
    </row>
    <row r="892" spans="1:12" hidden="1" x14ac:dyDescent="0.25">
      <c r="A892" t="s">
        <v>371</v>
      </c>
      <c r="B892" s="1" t="s">
        <v>678</v>
      </c>
      <c r="C892" t="s">
        <v>679</v>
      </c>
      <c r="D892">
        <v>5003711</v>
      </c>
      <c r="E892">
        <v>86059313</v>
      </c>
      <c r="F892" t="s">
        <v>681</v>
      </c>
      <c r="G892" t="s">
        <v>3</v>
      </c>
      <c r="H892" t="s">
        <v>6</v>
      </c>
      <c r="I892" s="2">
        <v>5.8000000000000003E-2</v>
      </c>
      <c r="J892" s="2">
        <v>5.8030986800000003E-2</v>
      </c>
      <c r="K892" s="2">
        <v>5.8031004499999997E-2</v>
      </c>
      <c r="L892" s="2">
        <f t="shared" si="13"/>
        <v>1.7699999993459059E-8</v>
      </c>
    </row>
    <row r="893" spans="1:12" hidden="1" x14ac:dyDescent="0.25">
      <c r="A893" t="s">
        <v>371</v>
      </c>
      <c r="B893" s="1" t="s">
        <v>678</v>
      </c>
      <c r="C893" t="s">
        <v>679</v>
      </c>
      <c r="D893">
        <v>5003711</v>
      </c>
      <c r="E893">
        <v>86059413</v>
      </c>
      <c r="F893" t="s">
        <v>682</v>
      </c>
      <c r="G893" t="s">
        <v>3</v>
      </c>
      <c r="H893" t="s">
        <v>4</v>
      </c>
      <c r="I893" s="2">
        <v>0.79100000000000004</v>
      </c>
      <c r="J893" s="2">
        <v>0.79110668949999896</v>
      </c>
      <c r="K893" s="2">
        <v>0.79110700999999894</v>
      </c>
      <c r="L893" s="2">
        <f t="shared" si="13"/>
        <v>3.2049999998395862E-7</v>
      </c>
    </row>
    <row r="894" spans="1:12" hidden="1" x14ac:dyDescent="0.25">
      <c r="A894" t="s">
        <v>371</v>
      </c>
      <c r="B894" s="1" t="s">
        <v>678</v>
      </c>
      <c r="C894" t="s">
        <v>679</v>
      </c>
      <c r="D894">
        <v>5003711</v>
      </c>
      <c r="E894">
        <v>86059413</v>
      </c>
      <c r="F894" t="s">
        <v>682</v>
      </c>
      <c r="G894" t="s">
        <v>3</v>
      </c>
      <c r="H894" t="s">
        <v>6</v>
      </c>
      <c r="I894" s="2">
        <v>0.05</v>
      </c>
      <c r="J894" s="2">
        <v>5.0169513700000001E-2</v>
      </c>
      <c r="K894" s="2">
        <v>5.0169499302099997E-2</v>
      </c>
      <c r="L894" s="2">
        <f t="shared" si="13"/>
        <v>-1.4397900004181619E-8</v>
      </c>
    </row>
    <row r="895" spans="1:12" hidden="1" x14ac:dyDescent="0.25">
      <c r="A895" t="s">
        <v>371</v>
      </c>
      <c r="B895" s="1" t="s">
        <v>678</v>
      </c>
      <c r="C895" t="s">
        <v>679</v>
      </c>
      <c r="D895">
        <v>5003711</v>
      </c>
      <c r="E895">
        <v>86059613</v>
      </c>
      <c r="F895" t="s">
        <v>683</v>
      </c>
      <c r="G895" t="s">
        <v>3</v>
      </c>
      <c r="H895" t="s">
        <v>4</v>
      </c>
      <c r="I895" s="2">
        <v>10.164</v>
      </c>
      <c r="J895" s="2">
        <v>10.163622069999899</v>
      </c>
      <c r="K895" s="2">
        <v>10.163619122999901</v>
      </c>
      <c r="L895" s="2">
        <f t="shared" si="13"/>
        <v>-2.9469999986986295E-6</v>
      </c>
    </row>
    <row r="896" spans="1:12" hidden="1" x14ac:dyDescent="0.25">
      <c r="A896" t="s">
        <v>371</v>
      </c>
      <c r="B896" s="1" t="s">
        <v>678</v>
      </c>
      <c r="C896" t="s">
        <v>679</v>
      </c>
      <c r="D896">
        <v>5003711</v>
      </c>
      <c r="E896">
        <v>86059613</v>
      </c>
      <c r="F896" t="s">
        <v>683</v>
      </c>
      <c r="G896" t="s">
        <v>3</v>
      </c>
      <c r="H896" t="s">
        <v>6</v>
      </c>
      <c r="I896" s="2">
        <v>0.64500000000000002</v>
      </c>
      <c r="J896" s="2">
        <v>0.64528234849999999</v>
      </c>
      <c r="K896" s="2">
        <v>0.64528201529999896</v>
      </c>
      <c r="L896" s="2">
        <f t="shared" si="13"/>
        <v>-3.3320000103476133E-7</v>
      </c>
    </row>
    <row r="897" spans="1:12" hidden="1" x14ac:dyDescent="0.25">
      <c r="A897" t="s">
        <v>371</v>
      </c>
      <c r="B897" s="1" t="s">
        <v>678</v>
      </c>
      <c r="C897" t="s">
        <v>679</v>
      </c>
      <c r="D897">
        <v>5003711</v>
      </c>
      <c r="E897">
        <v>86059813</v>
      </c>
      <c r="F897" t="s">
        <v>684</v>
      </c>
      <c r="G897" t="s">
        <v>3</v>
      </c>
      <c r="H897" t="s">
        <v>4</v>
      </c>
      <c r="I897" s="2">
        <v>5.7709999999999999</v>
      </c>
      <c r="J897" s="2">
        <v>5.7713911149999904</v>
      </c>
      <c r="K897" s="2">
        <v>5.7713931229999904</v>
      </c>
      <c r="L897" s="2">
        <f t="shared" si="13"/>
        <v>2.0080000000533005E-6</v>
      </c>
    </row>
    <row r="898" spans="1:12" hidden="1" x14ac:dyDescent="0.25">
      <c r="A898" t="s">
        <v>371</v>
      </c>
      <c r="B898" s="1" t="s">
        <v>678</v>
      </c>
      <c r="C898" t="s">
        <v>679</v>
      </c>
      <c r="D898">
        <v>5003711</v>
      </c>
      <c r="E898">
        <v>86059813</v>
      </c>
      <c r="F898" t="s">
        <v>684</v>
      </c>
      <c r="G898" t="s">
        <v>3</v>
      </c>
      <c r="H898" t="s">
        <v>6</v>
      </c>
      <c r="I898" s="2">
        <v>0.36</v>
      </c>
      <c r="J898" s="2">
        <v>0.35992047119999998</v>
      </c>
      <c r="K898" s="2">
        <v>0.35992051430999999</v>
      </c>
      <c r="L898" s="2">
        <f t="shared" si="13"/>
        <v>4.3110000014223715E-8</v>
      </c>
    </row>
    <row r="899" spans="1:12" hidden="1" x14ac:dyDescent="0.25">
      <c r="A899" t="s">
        <v>371</v>
      </c>
      <c r="B899" s="1" t="s">
        <v>678</v>
      </c>
      <c r="C899" t="s">
        <v>685</v>
      </c>
      <c r="D899">
        <v>592411</v>
      </c>
      <c r="E899">
        <v>78560813</v>
      </c>
      <c r="F899" t="s">
        <v>686</v>
      </c>
      <c r="G899" t="s">
        <v>86</v>
      </c>
      <c r="H899" t="s">
        <v>4</v>
      </c>
      <c r="I899" s="2">
        <v>0.65</v>
      </c>
      <c r="K899" s="2">
        <v>0.65169573409999904</v>
      </c>
      <c r="L899" s="2">
        <f t="shared" ref="L899:L962" si="14">IF(ISBLANK(J899),K899-I899,K899-J899)</f>
        <v>1.6957340999990134E-3</v>
      </c>
    </row>
    <row r="900" spans="1:12" hidden="1" x14ac:dyDescent="0.25">
      <c r="A900" t="s">
        <v>371</v>
      </c>
      <c r="B900" s="1" t="s">
        <v>678</v>
      </c>
      <c r="C900" t="s">
        <v>685</v>
      </c>
      <c r="D900">
        <v>592411</v>
      </c>
      <c r="E900">
        <v>78560813</v>
      </c>
      <c r="F900" t="s">
        <v>686</v>
      </c>
      <c r="G900" t="s">
        <v>86</v>
      </c>
      <c r="H900" t="s">
        <v>6</v>
      </c>
      <c r="I900" s="2">
        <v>4.13E-3</v>
      </c>
      <c r="K900" s="2">
        <v>4.1407743599999897E-3</v>
      </c>
      <c r="L900" s="2">
        <f t="shared" si="14"/>
        <v>1.0774359999989741E-5</v>
      </c>
    </row>
    <row r="901" spans="1:12" hidden="1" x14ac:dyDescent="0.25">
      <c r="A901" t="s">
        <v>371</v>
      </c>
      <c r="B901" s="1" t="s">
        <v>678</v>
      </c>
      <c r="C901" t="s">
        <v>685</v>
      </c>
      <c r="D901">
        <v>592411</v>
      </c>
      <c r="E901">
        <v>78561113</v>
      </c>
      <c r="F901" t="s">
        <v>687</v>
      </c>
      <c r="G901" t="s">
        <v>86</v>
      </c>
      <c r="H901" t="s">
        <v>4</v>
      </c>
      <c r="I901" s="2">
        <v>0.47</v>
      </c>
      <c r="K901" s="2">
        <v>0.47122616810000001</v>
      </c>
      <c r="L901" s="2">
        <f t="shared" si="14"/>
        <v>1.2261681000000357E-3</v>
      </c>
    </row>
    <row r="902" spans="1:12" hidden="1" x14ac:dyDescent="0.25">
      <c r="A902" t="s">
        <v>371</v>
      </c>
      <c r="B902" s="1" t="s">
        <v>678</v>
      </c>
      <c r="C902" t="s">
        <v>685</v>
      </c>
      <c r="D902">
        <v>592411</v>
      </c>
      <c r="E902">
        <v>78561113</v>
      </c>
      <c r="F902" t="s">
        <v>687</v>
      </c>
      <c r="G902" t="s">
        <v>86</v>
      </c>
      <c r="H902" t="s">
        <v>6</v>
      </c>
      <c r="I902" s="2">
        <v>2.5799999999999998E-3</v>
      </c>
      <c r="K902" s="2">
        <v>2.5867309369999999E-3</v>
      </c>
      <c r="L902" s="2">
        <f t="shared" si="14"/>
        <v>6.7309370000000895E-6</v>
      </c>
    </row>
    <row r="903" spans="1:12" hidden="1" x14ac:dyDescent="0.25">
      <c r="A903" t="s">
        <v>371</v>
      </c>
      <c r="B903" s="1" t="s">
        <v>678</v>
      </c>
      <c r="C903" t="s">
        <v>685</v>
      </c>
      <c r="D903">
        <v>592411</v>
      </c>
      <c r="E903">
        <v>78561213</v>
      </c>
      <c r="F903" t="s">
        <v>688</v>
      </c>
      <c r="G903" t="s">
        <v>86</v>
      </c>
      <c r="H903" t="s">
        <v>4</v>
      </c>
      <c r="I903" s="2">
        <v>0.6</v>
      </c>
      <c r="K903" s="2">
        <v>0.60156534480000001</v>
      </c>
      <c r="L903" s="2">
        <f t="shared" si="14"/>
        <v>1.5653448000000347E-3</v>
      </c>
    </row>
    <row r="904" spans="1:12" hidden="1" x14ac:dyDescent="0.25">
      <c r="A904" t="s">
        <v>371</v>
      </c>
      <c r="B904" s="1" t="s">
        <v>678</v>
      </c>
      <c r="C904" t="s">
        <v>685</v>
      </c>
      <c r="D904">
        <v>592411</v>
      </c>
      <c r="E904">
        <v>78561213</v>
      </c>
      <c r="F904" t="s">
        <v>688</v>
      </c>
      <c r="G904" t="s">
        <v>86</v>
      </c>
      <c r="H904" t="s">
        <v>6</v>
      </c>
      <c r="I904" s="2">
        <v>3.2100000000000002E-3</v>
      </c>
      <c r="K904" s="2">
        <v>3.2183744439999999E-3</v>
      </c>
      <c r="L904" s="2">
        <f t="shared" si="14"/>
        <v>8.3744439999997554E-6</v>
      </c>
    </row>
    <row r="905" spans="1:12" hidden="1" x14ac:dyDescent="0.25">
      <c r="A905" t="s">
        <v>371</v>
      </c>
      <c r="B905" s="1" t="s">
        <v>678</v>
      </c>
      <c r="C905" t="s">
        <v>689</v>
      </c>
      <c r="D905">
        <v>3371111</v>
      </c>
      <c r="E905">
        <v>78629213</v>
      </c>
      <c r="F905" t="s">
        <v>690</v>
      </c>
      <c r="G905" t="s">
        <v>3</v>
      </c>
      <c r="H905" t="s">
        <v>4</v>
      </c>
      <c r="I905" s="2">
        <v>0.9</v>
      </c>
      <c r="J905" s="2">
        <v>5.9361152349999999</v>
      </c>
      <c r="K905" s="2">
        <v>5.9361210680999896</v>
      </c>
      <c r="L905" s="2">
        <f t="shared" si="14"/>
        <v>5.8330999896938351E-6</v>
      </c>
    </row>
    <row r="906" spans="1:12" hidden="1" x14ac:dyDescent="0.25">
      <c r="A906" t="s">
        <v>371</v>
      </c>
      <c r="B906" s="1" t="s">
        <v>678</v>
      </c>
      <c r="C906" t="s">
        <v>689</v>
      </c>
      <c r="D906">
        <v>3371111</v>
      </c>
      <c r="E906">
        <v>78629213</v>
      </c>
      <c r="F906" t="s">
        <v>690</v>
      </c>
      <c r="G906" t="s">
        <v>3</v>
      </c>
      <c r="H906" t="s">
        <v>6</v>
      </c>
      <c r="I906" s="2">
        <v>5.1000000000000004E-3</v>
      </c>
      <c r="J906" s="2">
        <v>0.1647193756</v>
      </c>
      <c r="K906" s="2">
        <v>0.16471950651219999</v>
      </c>
      <c r="L906" s="2">
        <f t="shared" si="14"/>
        <v>1.309121999970575E-7</v>
      </c>
    </row>
    <row r="907" spans="1:12" hidden="1" x14ac:dyDescent="0.25">
      <c r="A907" t="s">
        <v>371</v>
      </c>
      <c r="B907" s="1" t="s">
        <v>678</v>
      </c>
      <c r="C907" t="s">
        <v>689</v>
      </c>
      <c r="D907">
        <v>3371111</v>
      </c>
      <c r="E907">
        <v>78629313</v>
      </c>
      <c r="F907" t="s">
        <v>691</v>
      </c>
      <c r="G907" t="s">
        <v>3</v>
      </c>
      <c r="H907" t="s">
        <v>4</v>
      </c>
      <c r="I907" s="2">
        <v>1.03</v>
      </c>
      <c r="J907" s="2">
        <v>7.1232285150000001</v>
      </c>
      <c r="K907" s="2">
        <v>7.1232191309999902</v>
      </c>
      <c r="L907" s="2">
        <f t="shared" si="14"/>
        <v>-9.3840000099376653E-6</v>
      </c>
    </row>
    <row r="908" spans="1:12" hidden="1" x14ac:dyDescent="0.25">
      <c r="A908" t="s">
        <v>371</v>
      </c>
      <c r="B908" s="1" t="s">
        <v>678</v>
      </c>
      <c r="C908" t="s">
        <v>689</v>
      </c>
      <c r="D908">
        <v>3371111</v>
      </c>
      <c r="E908">
        <v>78629313</v>
      </c>
      <c r="F908" t="s">
        <v>691</v>
      </c>
      <c r="G908" t="s">
        <v>3</v>
      </c>
      <c r="H908" t="s">
        <v>6</v>
      </c>
      <c r="I908" s="2">
        <v>5.8799999999999998E-3</v>
      </c>
      <c r="J908" s="2">
        <v>0.20722299194999999</v>
      </c>
      <c r="K908" s="2">
        <v>0.207223003409999</v>
      </c>
      <c r="L908" s="2">
        <f t="shared" si="14"/>
        <v>1.1459999005314359E-8</v>
      </c>
    </row>
    <row r="909" spans="1:12" hidden="1" x14ac:dyDescent="0.25">
      <c r="A909" t="s">
        <v>371</v>
      </c>
      <c r="B909" s="1" t="s">
        <v>678</v>
      </c>
      <c r="C909" t="s">
        <v>692</v>
      </c>
      <c r="D909">
        <v>10097111</v>
      </c>
      <c r="E909">
        <v>54012613</v>
      </c>
      <c r="F909" t="s">
        <v>693</v>
      </c>
      <c r="G909" t="s">
        <v>3</v>
      </c>
      <c r="H909" t="s">
        <v>4</v>
      </c>
      <c r="I909" s="2">
        <v>1.6</v>
      </c>
      <c r="J909" s="2">
        <v>0.652291748</v>
      </c>
      <c r="K909" s="2">
        <v>0.65229151120999995</v>
      </c>
      <c r="L909" s="2">
        <f t="shared" si="14"/>
        <v>-2.3679000005216722E-7</v>
      </c>
    </row>
    <row r="910" spans="1:12" hidden="1" x14ac:dyDescent="0.25">
      <c r="A910" t="s">
        <v>371</v>
      </c>
      <c r="B910" s="1" t="s">
        <v>678</v>
      </c>
      <c r="C910" t="s">
        <v>692</v>
      </c>
      <c r="D910">
        <v>10097111</v>
      </c>
      <c r="E910">
        <v>54012613</v>
      </c>
      <c r="F910" t="s">
        <v>693</v>
      </c>
      <c r="G910" t="s">
        <v>3</v>
      </c>
      <c r="H910" t="s">
        <v>6</v>
      </c>
      <c r="I910" s="2">
        <v>8.99999999999999E-2</v>
      </c>
      <c r="J910" s="2">
        <v>3.7130008699999897E-2</v>
      </c>
      <c r="K910" s="2">
        <v>3.7130000429999997E-2</v>
      </c>
      <c r="L910" s="2">
        <f t="shared" si="14"/>
        <v>-8.269999900167857E-9</v>
      </c>
    </row>
    <row r="911" spans="1:12" hidden="1" x14ac:dyDescent="0.25">
      <c r="A911" t="s">
        <v>371</v>
      </c>
      <c r="B911" s="1" t="s">
        <v>678</v>
      </c>
      <c r="C911" t="s">
        <v>694</v>
      </c>
      <c r="D911">
        <v>10099011</v>
      </c>
      <c r="E911">
        <v>54010613</v>
      </c>
      <c r="F911" t="s">
        <v>695</v>
      </c>
      <c r="G911" t="s">
        <v>3</v>
      </c>
      <c r="H911" t="s">
        <v>4</v>
      </c>
      <c r="I911" s="2">
        <v>1.1399999999999999</v>
      </c>
      <c r="J911" s="2">
        <v>0.50004205300000004</v>
      </c>
      <c r="K911" s="2">
        <v>0.50004200599999904</v>
      </c>
      <c r="L911" s="2">
        <f t="shared" si="14"/>
        <v>-4.7000001002217573E-8</v>
      </c>
    </row>
    <row r="912" spans="1:12" hidden="1" x14ac:dyDescent="0.25">
      <c r="A912" t="s">
        <v>371</v>
      </c>
      <c r="B912" s="1" t="s">
        <v>678</v>
      </c>
      <c r="C912" t="s">
        <v>694</v>
      </c>
      <c r="D912">
        <v>10099011</v>
      </c>
      <c r="E912">
        <v>54010613</v>
      </c>
      <c r="F912" t="s">
        <v>695</v>
      </c>
      <c r="G912" t="s">
        <v>3</v>
      </c>
      <c r="H912" t="s">
        <v>6</v>
      </c>
      <c r="I912" s="2">
        <v>0.06</v>
      </c>
      <c r="J912" s="2">
        <v>2.8132511139999899E-2</v>
      </c>
      <c r="K912" s="2">
        <v>2.8132502029999899E-2</v>
      </c>
      <c r="L912" s="2">
        <f t="shared" si="14"/>
        <v>-9.1100000008947912E-9</v>
      </c>
    </row>
    <row r="913" spans="1:12" hidden="1" x14ac:dyDescent="0.25">
      <c r="A913" t="s">
        <v>371</v>
      </c>
      <c r="B913" s="1" t="s">
        <v>678</v>
      </c>
      <c r="C913" t="s">
        <v>696</v>
      </c>
      <c r="D913">
        <v>10098911</v>
      </c>
      <c r="E913">
        <v>54010713</v>
      </c>
      <c r="F913" t="s">
        <v>697</v>
      </c>
      <c r="G913" t="s">
        <v>3</v>
      </c>
      <c r="H913" t="s">
        <v>4</v>
      </c>
      <c r="I913" s="2">
        <v>2.4</v>
      </c>
      <c r="J913" s="2">
        <v>1.0286691895</v>
      </c>
      <c r="K913" s="2">
        <v>1.02866903700999</v>
      </c>
      <c r="L913" s="2">
        <f t="shared" si="14"/>
        <v>-1.5249000995254391E-7</v>
      </c>
    </row>
    <row r="914" spans="1:12" hidden="1" x14ac:dyDescent="0.25">
      <c r="A914" t="s">
        <v>371</v>
      </c>
      <c r="B914" s="1" t="s">
        <v>678</v>
      </c>
      <c r="C914" t="s">
        <v>696</v>
      </c>
      <c r="D914">
        <v>10098911</v>
      </c>
      <c r="E914">
        <v>54010713</v>
      </c>
      <c r="F914" t="s">
        <v>697</v>
      </c>
      <c r="G914" t="s">
        <v>3</v>
      </c>
      <c r="H914" t="s">
        <v>6</v>
      </c>
      <c r="I914" s="2">
        <v>0.13</v>
      </c>
      <c r="J914" s="2">
        <v>3.9618953705000001E-2</v>
      </c>
      <c r="K914" s="2">
        <v>3.9619000710100001E-2</v>
      </c>
      <c r="L914" s="2">
        <f t="shared" si="14"/>
        <v>4.7005099999830602E-8</v>
      </c>
    </row>
    <row r="915" spans="1:12" hidden="1" x14ac:dyDescent="0.25">
      <c r="A915" t="s">
        <v>371</v>
      </c>
      <c r="B915" s="1" t="s">
        <v>678</v>
      </c>
      <c r="C915" t="s">
        <v>698</v>
      </c>
      <c r="D915">
        <v>13562711</v>
      </c>
      <c r="E915">
        <v>78684613</v>
      </c>
      <c r="F915" t="s">
        <v>699</v>
      </c>
      <c r="G915" t="s">
        <v>3</v>
      </c>
      <c r="H915" t="s">
        <v>4</v>
      </c>
      <c r="I915" s="2">
        <v>0.19999999999999901</v>
      </c>
      <c r="J915" s="2">
        <v>0.53843896484999998</v>
      </c>
      <c r="K915" s="2">
        <v>0.26990698819999998</v>
      </c>
      <c r="L915" s="2">
        <f t="shared" si="14"/>
        <v>-0.26853197665</v>
      </c>
    </row>
    <row r="916" spans="1:12" hidden="1" x14ac:dyDescent="0.25">
      <c r="A916" t="s">
        <v>371</v>
      </c>
      <c r="B916" s="1" t="s">
        <v>678</v>
      </c>
      <c r="C916" t="s">
        <v>698</v>
      </c>
      <c r="D916">
        <v>13562711</v>
      </c>
      <c r="E916">
        <v>78684613</v>
      </c>
      <c r="F916" t="s">
        <v>699</v>
      </c>
      <c r="G916" t="s">
        <v>3</v>
      </c>
      <c r="H916" t="s">
        <v>6</v>
      </c>
      <c r="I916" s="2">
        <v>5.1500000000000001E-3</v>
      </c>
      <c r="J916" s="2">
        <v>3.1330502509999997E-2</v>
      </c>
      <c r="K916" s="2">
        <v>1.57105003709999E-2</v>
      </c>
      <c r="L916" s="2">
        <f t="shared" si="14"/>
        <v>-1.5620002139000097E-2</v>
      </c>
    </row>
    <row r="917" spans="1:12" hidden="1" x14ac:dyDescent="0.25">
      <c r="A917" t="s">
        <v>371</v>
      </c>
      <c r="B917" s="1" t="s">
        <v>678</v>
      </c>
      <c r="C917" t="s">
        <v>700</v>
      </c>
      <c r="D917">
        <v>13562011</v>
      </c>
      <c r="E917">
        <v>78551213</v>
      </c>
      <c r="F917" t="s">
        <v>701</v>
      </c>
      <c r="G917" t="s">
        <v>3</v>
      </c>
      <c r="H917" t="s">
        <v>4</v>
      </c>
      <c r="I917" s="2">
        <v>0.16</v>
      </c>
      <c r="J917" s="2">
        <v>1.4682908935000001</v>
      </c>
      <c r="K917" s="2">
        <v>1.4682910920000001</v>
      </c>
      <c r="L917" s="2">
        <f t="shared" si="14"/>
        <v>1.9849999999266288E-7</v>
      </c>
    </row>
    <row r="918" spans="1:12" hidden="1" x14ac:dyDescent="0.25">
      <c r="A918" t="s">
        <v>371</v>
      </c>
      <c r="B918" s="1" t="s">
        <v>678</v>
      </c>
      <c r="C918" t="s">
        <v>700</v>
      </c>
      <c r="D918">
        <v>13562011</v>
      </c>
      <c r="E918">
        <v>78551213</v>
      </c>
      <c r="F918" t="s">
        <v>701</v>
      </c>
      <c r="G918" t="s">
        <v>3</v>
      </c>
      <c r="H918" t="s">
        <v>6</v>
      </c>
      <c r="I918" s="2">
        <v>6.11E-3</v>
      </c>
      <c r="J918" s="2">
        <v>9.8226554849999898E-2</v>
      </c>
      <c r="K918" s="2">
        <v>9.8226502069999999E-2</v>
      </c>
      <c r="L918" s="2">
        <f t="shared" si="14"/>
        <v>-5.2779999898389107E-8</v>
      </c>
    </row>
    <row r="919" spans="1:12" hidden="1" x14ac:dyDescent="0.25">
      <c r="A919" t="s">
        <v>371</v>
      </c>
      <c r="B919" s="1" t="s">
        <v>678</v>
      </c>
      <c r="C919" t="s">
        <v>702</v>
      </c>
      <c r="D919">
        <v>593911</v>
      </c>
      <c r="E919">
        <v>78730613</v>
      </c>
      <c r="F919" t="s">
        <v>703</v>
      </c>
      <c r="G919" t="s">
        <v>3</v>
      </c>
      <c r="H919" t="s">
        <v>4</v>
      </c>
      <c r="I919" s="2">
        <v>13.73</v>
      </c>
      <c r="J919" s="2">
        <v>1.0925083010000001</v>
      </c>
      <c r="K919" s="2">
        <v>1.0925085459999999</v>
      </c>
      <c r="L919" s="2">
        <f t="shared" si="14"/>
        <v>2.4499999984328724E-7</v>
      </c>
    </row>
    <row r="920" spans="1:12" hidden="1" x14ac:dyDescent="0.25">
      <c r="A920" t="s">
        <v>371</v>
      </c>
      <c r="B920" s="1" t="s">
        <v>678</v>
      </c>
      <c r="C920" t="s">
        <v>702</v>
      </c>
      <c r="D920">
        <v>593911</v>
      </c>
      <c r="E920">
        <v>78730613</v>
      </c>
      <c r="F920" t="s">
        <v>703</v>
      </c>
      <c r="G920" t="s">
        <v>3</v>
      </c>
      <c r="H920" t="s">
        <v>6</v>
      </c>
      <c r="I920" s="2">
        <v>0.49</v>
      </c>
      <c r="J920" s="2">
        <v>4.6346069334999997E-2</v>
      </c>
      <c r="K920" s="2">
        <v>4.6346000899999899E-2</v>
      </c>
      <c r="L920" s="2">
        <f t="shared" si="14"/>
        <v>-6.8435000097344378E-8</v>
      </c>
    </row>
    <row r="921" spans="1:12" hidden="1" x14ac:dyDescent="0.25">
      <c r="A921" t="s">
        <v>371</v>
      </c>
      <c r="B921" s="1" t="s">
        <v>678</v>
      </c>
      <c r="C921" t="s">
        <v>704</v>
      </c>
      <c r="D921">
        <v>13562611</v>
      </c>
      <c r="E921">
        <v>78684413</v>
      </c>
      <c r="F921" t="s">
        <v>705</v>
      </c>
      <c r="G921" t="s">
        <v>3</v>
      </c>
      <c r="H921" t="s">
        <v>4</v>
      </c>
      <c r="I921" s="2">
        <v>23.655000000000001</v>
      </c>
      <c r="J921" s="2">
        <v>23.654947265000001</v>
      </c>
      <c r="K921" s="2">
        <v>23.654967249999999</v>
      </c>
      <c r="L921" s="2">
        <f t="shared" si="14"/>
        <v>1.998499999800174E-5</v>
      </c>
    </row>
    <row r="922" spans="1:12" hidden="1" x14ac:dyDescent="0.25">
      <c r="A922" t="s">
        <v>371</v>
      </c>
      <c r="B922" s="1" t="s">
        <v>678</v>
      </c>
      <c r="C922" t="s">
        <v>704</v>
      </c>
      <c r="D922">
        <v>13562611</v>
      </c>
      <c r="E922">
        <v>78684413</v>
      </c>
      <c r="F922" t="s">
        <v>705</v>
      </c>
      <c r="G922" t="s">
        <v>3</v>
      </c>
      <c r="H922" t="s">
        <v>6</v>
      </c>
      <c r="I922" s="2">
        <v>2.4710000000000001</v>
      </c>
      <c r="J922" s="2">
        <v>2.4706738279999998</v>
      </c>
      <c r="K922" s="2">
        <v>2.4706740460110002</v>
      </c>
      <c r="L922" s="2">
        <f t="shared" si="14"/>
        <v>2.1801100036356047E-7</v>
      </c>
    </row>
    <row r="923" spans="1:12" hidden="1" x14ac:dyDescent="0.25">
      <c r="A923" t="s">
        <v>371</v>
      </c>
      <c r="B923" s="1" t="s">
        <v>678</v>
      </c>
      <c r="C923" t="s">
        <v>704</v>
      </c>
      <c r="D923">
        <v>13562611</v>
      </c>
      <c r="E923">
        <v>78684513</v>
      </c>
      <c r="F923" t="s">
        <v>706</v>
      </c>
      <c r="G923" t="s">
        <v>3</v>
      </c>
      <c r="H923" t="s">
        <v>4</v>
      </c>
      <c r="I923" s="2">
        <v>24.036000000000001</v>
      </c>
      <c r="J923" s="2">
        <v>24.036316405000001</v>
      </c>
      <c r="K923" s="2">
        <v>24.036356849999901</v>
      </c>
      <c r="L923" s="2">
        <f t="shared" si="14"/>
        <v>4.0444999900302037E-5</v>
      </c>
    </row>
    <row r="924" spans="1:12" hidden="1" x14ac:dyDescent="0.25">
      <c r="A924" t="s">
        <v>371</v>
      </c>
      <c r="B924" s="1" t="s">
        <v>678</v>
      </c>
      <c r="C924" t="s">
        <v>704</v>
      </c>
      <c r="D924">
        <v>13562611</v>
      </c>
      <c r="E924">
        <v>78684513</v>
      </c>
      <c r="F924" t="s">
        <v>706</v>
      </c>
      <c r="G924" t="s">
        <v>3</v>
      </c>
      <c r="H924" t="s">
        <v>6</v>
      </c>
      <c r="I924" s="2">
        <v>2.4849999999999999</v>
      </c>
      <c r="J924" s="2">
        <v>2.4853635254999999</v>
      </c>
      <c r="K924" s="2">
        <v>2.4853655269999901</v>
      </c>
      <c r="L924" s="2">
        <f t="shared" si="14"/>
        <v>2.0014999901896147E-6</v>
      </c>
    </row>
    <row r="925" spans="1:12" hidden="1" x14ac:dyDescent="0.25">
      <c r="A925" t="s">
        <v>371</v>
      </c>
      <c r="B925" s="1" t="s">
        <v>707</v>
      </c>
      <c r="C925" t="s">
        <v>708</v>
      </c>
      <c r="D925">
        <v>7110911</v>
      </c>
      <c r="E925">
        <v>15076313</v>
      </c>
      <c r="F925" t="s">
        <v>709</v>
      </c>
      <c r="G925" t="s">
        <v>3</v>
      </c>
      <c r="H925" t="s">
        <v>4</v>
      </c>
      <c r="I925" s="2">
        <v>120.259</v>
      </c>
      <c r="J925" s="2">
        <v>111.12235939999999</v>
      </c>
      <c r="K925" s="2">
        <v>111.12178280000001</v>
      </c>
      <c r="L925" s="2">
        <f t="shared" si="14"/>
        <v>-5.7659999998804778E-4</v>
      </c>
    </row>
    <row r="926" spans="1:12" hidden="1" x14ac:dyDescent="0.25">
      <c r="A926" t="s">
        <v>371</v>
      </c>
      <c r="B926" s="1" t="s">
        <v>707</v>
      </c>
      <c r="C926" t="s">
        <v>708</v>
      </c>
      <c r="D926">
        <v>7110911</v>
      </c>
      <c r="E926">
        <v>15076313</v>
      </c>
      <c r="F926" t="s">
        <v>709</v>
      </c>
      <c r="G926" t="s">
        <v>3</v>
      </c>
      <c r="H926" t="s">
        <v>6</v>
      </c>
      <c r="I926" s="2">
        <v>3.9340000000000002</v>
      </c>
      <c r="J926" s="2">
        <v>1.6629124755</v>
      </c>
      <c r="K926" s="2">
        <v>1.66293576399999</v>
      </c>
      <c r="L926" s="2">
        <f t="shared" si="14"/>
        <v>2.3288499990004041E-5</v>
      </c>
    </row>
    <row r="927" spans="1:12" hidden="1" x14ac:dyDescent="0.25">
      <c r="A927" t="s">
        <v>371</v>
      </c>
      <c r="B927" s="1" t="s">
        <v>707</v>
      </c>
      <c r="C927" t="s">
        <v>710</v>
      </c>
      <c r="D927">
        <v>10009011</v>
      </c>
      <c r="E927">
        <v>120979113</v>
      </c>
      <c r="F927" t="s">
        <v>711</v>
      </c>
      <c r="G927" t="s">
        <v>86</v>
      </c>
      <c r="H927" t="s">
        <v>4</v>
      </c>
      <c r="I927" s="2">
        <v>3.4427300000000001E-2</v>
      </c>
      <c r="K927" s="2">
        <v>3.4517116969999997E-2</v>
      </c>
      <c r="L927" s="2">
        <f t="shared" si="14"/>
        <v>8.9816969999996499E-5</v>
      </c>
    </row>
    <row r="928" spans="1:12" hidden="1" x14ac:dyDescent="0.25">
      <c r="A928" t="s">
        <v>371</v>
      </c>
      <c r="B928" s="1" t="s">
        <v>707</v>
      </c>
      <c r="C928" t="s">
        <v>710</v>
      </c>
      <c r="D928">
        <v>10009011</v>
      </c>
      <c r="E928">
        <v>120979113</v>
      </c>
      <c r="F928" t="s">
        <v>711</v>
      </c>
      <c r="G928" t="s">
        <v>86</v>
      </c>
      <c r="H928" t="s">
        <v>6</v>
      </c>
      <c r="I928" s="2">
        <v>8.9558999999999993E-3</v>
      </c>
      <c r="K928" s="2">
        <v>8.9792643100000003E-3</v>
      </c>
      <c r="L928" s="2">
        <f t="shared" si="14"/>
        <v>2.336431000000104E-5</v>
      </c>
    </row>
    <row r="929" spans="1:12" hidden="1" x14ac:dyDescent="0.25">
      <c r="A929" t="s">
        <v>371</v>
      </c>
      <c r="B929" s="1" t="s">
        <v>707</v>
      </c>
      <c r="C929" t="s">
        <v>710</v>
      </c>
      <c r="D929">
        <v>10009011</v>
      </c>
      <c r="E929">
        <v>57721613</v>
      </c>
      <c r="F929" t="s">
        <v>712</v>
      </c>
      <c r="G929" t="s">
        <v>3</v>
      </c>
      <c r="H929" t="s">
        <v>4</v>
      </c>
      <c r="I929" s="2">
        <v>12.228999999999999</v>
      </c>
      <c r="J929" s="2">
        <v>10.193564454999899</v>
      </c>
      <c r="K929" s="2">
        <v>10.193567658999999</v>
      </c>
      <c r="L929" s="2">
        <f t="shared" si="14"/>
        <v>3.2040000998989626E-6</v>
      </c>
    </row>
    <row r="930" spans="1:12" hidden="1" x14ac:dyDescent="0.25">
      <c r="A930" t="s">
        <v>371</v>
      </c>
      <c r="B930" s="1" t="s">
        <v>707</v>
      </c>
      <c r="C930" t="s">
        <v>710</v>
      </c>
      <c r="D930">
        <v>10009011</v>
      </c>
      <c r="E930">
        <v>57721613</v>
      </c>
      <c r="F930" t="s">
        <v>712</v>
      </c>
      <c r="G930" t="s">
        <v>3</v>
      </c>
      <c r="H930" t="s">
        <v>6</v>
      </c>
      <c r="I930" s="2">
        <v>0.66858499999999998</v>
      </c>
      <c r="J930" s="2">
        <v>0.39265765380000001</v>
      </c>
      <c r="K930" s="2">
        <v>0.39265751565999901</v>
      </c>
      <c r="L930" s="2">
        <f t="shared" si="14"/>
        <v>-1.3814000099365842E-7</v>
      </c>
    </row>
    <row r="931" spans="1:12" hidden="1" x14ac:dyDescent="0.25">
      <c r="A931" t="s">
        <v>371</v>
      </c>
      <c r="B931" s="1" t="s">
        <v>707</v>
      </c>
      <c r="C931" t="s">
        <v>710</v>
      </c>
      <c r="D931">
        <v>10009011</v>
      </c>
      <c r="E931">
        <v>57721713</v>
      </c>
      <c r="F931" t="s">
        <v>713</v>
      </c>
      <c r="G931" t="s">
        <v>3</v>
      </c>
      <c r="H931" t="s">
        <v>4</v>
      </c>
      <c r="I931" s="2">
        <v>13.0716</v>
      </c>
      <c r="J931" s="2">
        <v>9.4292529300000005</v>
      </c>
      <c r="K931" s="2">
        <v>9.4292601699999992</v>
      </c>
      <c r="L931" s="2">
        <f t="shared" si="14"/>
        <v>7.2399999986316743E-6</v>
      </c>
    </row>
    <row r="932" spans="1:12" hidden="1" x14ac:dyDescent="0.25">
      <c r="A932" t="s">
        <v>371</v>
      </c>
      <c r="B932" s="1" t="s">
        <v>707</v>
      </c>
      <c r="C932" t="s">
        <v>710</v>
      </c>
      <c r="D932">
        <v>10009011</v>
      </c>
      <c r="E932">
        <v>57721713</v>
      </c>
      <c r="F932" t="s">
        <v>713</v>
      </c>
      <c r="G932" t="s">
        <v>3</v>
      </c>
      <c r="H932" t="s">
        <v>6</v>
      </c>
      <c r="I932" s="2">
        <v>0.74657200000000001</v>
      </c>
      <c r="J932" s="2">
        <v>0.38800747679999997</v>
      </c>
      <c r="K932" s="2">
        <v>0.38800750840999998</v>
      </c>
      <c r="L932" s="2">
        <f t="shared" si="14"/>
        <v>3.1610000006399019E-8</v>
      </c>
    </row>
    <row r="933" spans="1:12" hidden="1" x14ac:dyDescent="0.25">
      <c r="A933" t="s">
        <v>371</v>
      </c>
      <c r="B933" s="1" t="s">
        <v>707</v>
      </c>
      <c r="C933" t="s">
        <v>714</v>
      </c>
      <c r="D933">
        <v>14090111</v>
      </c>
      <c r="E933">
        <v>85018813</v>
      </c>
      <c r="F933" t="s">
        <v>715</v>
      </c>
      <c r="G933" t="s">
        <v>3</v>
      </c>
      <c r="H933" t="s">
        <v>4</v>
      </c>
      <c r="I933" s="2">
        <v>0.54997600000000002</v>
      </c>
      <c r="J933" s="2">
        <v>1.19107312</v>
      </c>
      <c r="K933" s="2">
        <v>1.1910725171000001</v>
      </c>
      <c r="L933" s="2">
        <f t="shared" si="14"/>
        <v>-6.0289999992413357E-7</v>
      </c>
    </row>
    <row r="934" spans="1:12" hidden="1" x14ac:dyDescent="0.25">
      <c r="A934" t="s">
        <v>371</v>
      </c>
      <c r="B934" s="1" t="s">
        <v>707</v>
      </c>
      <c r="C934" t="s">
        <v>714</v>
      </c>
      <c r="D934">
        <v>14090111</v>
      </c>
      <c r="E934">
        <v>85018813</v>
      </c>
      <c r="F934" t="s">
        <v>715</v>
      </c>
      <c r="G934" t="s">
        <v>3</v>
      </c>
      <c r="H934" t="s">
        <v>6</v>
      </c>
      <c r="I934" s="2">
        <v>3.7819999999999999E-2</v>
      </c>
      <c r="J934" s="2">
        <v>8.1111518849999995E-2</v>
      </c>
      <c r="K934" s="2">
        <v>8.1111501700000005E-2</v>
      </c>
      <c r="L934" s="2">
        <f t="shared" si="14"/>
        <v>-1.7149999989585218E-8</v>
      </c>
    </row>
    <row r="935" spans="1:12" hidden="1" x14ac:dyDescent="0.25">
      <c r="A935" t="s">
        <v>371</v>
      </c>
      <c r="B935" s="1" t="s">
        <v>707</v>
      </c>
      <c r="C935" t="s">
        <v>714</v>
      </c>
      <c r="D935">
        <v>14090111</v>
      </c>
      <c r="E935">
        <v>85018913</v>
      </c>
      <c r="F935" t="s">
        <v>716</v>
      </c>
      <c r="G935" t="s">
        <v>3</v>
      </c>
      <c r="H935" t="s">
        <v>4</v>
      </c>
      <c r="I935" s="2">
        <v>1.0188999999999999</v>
      </c>
      <c r="J935" s="2">
        <v>2.0253863525</v>
      </c>
      <c r="K935" s="2">
        <v>2.0253860370000001</v>
      </c>
      <c r="L935" s="2">
        <f t="shared" si="14"/>
        <v>-3.1549999990332367E-7</v>
      </c>
    </row>
    <row r="936" spans="1:12" hidden="1" x14ac:dyDescent="0.25">
      <c r="A936" t="s">
        <v>371</v>
      </c>
      <c r="B936" s="1" t="s">
        <v>707</v>
      </c>
      <c r="C936" t="s">
        <v>714</v>
      </c>
      <c r="D936">
        <v>14090111</v>
      </c>
      <c r="E936">
        <v>85018913</v>
      </c>
      <c r="F936" t="s">
        <v>716</v>
      </c>
      <c r="G936" t="s">
        <v>3</v>
      </c>
      <c r="H936" t="s">
        <v>6</v>
      </c>
      <c r="I936" s="2">
        <v>7.1300000000000002E-2</v>
      </c>
      <c r="J936" s="2">
        <v>0.1411715851</v>
      </c>
      <c r="K936" s="2">
        <v>0.141171503122</v>
      </c>
      <c r="L936" s="2">
        <f t="shared" si="14"/>
        <v>-8.1977999999427453E-8</v>
      </c>
    </row>
    <row r="937" spans="1:12" hidden="1" x14ac:dyDescent="0.25">
      <c r="A937" t="s">
        <v>371</v>
      </c>
      <c r="B937" s="1" t="s">
        <v>707</v>
      </c>
      <c r="C937" t="s">
        <v>717</v>
      </c>
      <c r="D937">
        <v>1405711</v>
      </c>
      <c r="E937">
        <v>120963713</v>
      </c>
      <c r="F937" t="s">
        <v>718</v>
      </c>
      <c r="G937" t="s">
        <v>3</v>
      </c>
      <c r="H937" t="s">
        <v>4</v>
      </c>
      <c r="I937" s="2">
        <v>12.49</v>
      </c>
      <c r="J937" s="2">
        <v>12.49330176</v>
      </c>
      <c r="K937" s="2">
        <v>12.49331024</v>
      </c>
      <c r="L937" s="2">
        <f t="shared" si="14"/>
        <v>8.4799999999773945E-6</v>
      </c>
    </row>
    <row r="938" spans="1:12" hidden="1" x14ac:dyDescent="0.25">
      <c r="A938" t="s">
        <v>371</v>
      </c>
      <c r="B938" s="1" t="s">
        <v>707</v>
      </c>
      <c r="C938" t="s">
        <v>717</v>
      </c>
      <c r="D938">
        <v>1405711</v>
      </c>
      <c r="E938">
        <v>120963713</v>
      </c>
      <c r="F938" t="s">
        <v>718</v>
      </c>
      <c r="G938" t="s">
        <v>3</v>
      </c>
      <c r="H938" t="s">
        <v>6</v>
      </c>
      <c r="I938" s="2">
        <v>1.1599999999999999</v>
      </c>
      <c r="J938" s="2">
        <v>1.1649238280000001</v>
      </c>
      <c r="K938" s="2">
        <v>1.1649230370000001</v>
      </c>
      <c r="L938" s="2">
        <f t="shared" si="14"/>
        <v>-7.9099999994447501E-7</v>
      </c>
    </row>
    <row r="939" spans="1:12" hidden="1" x14ac:dyDescent="0.25">
      <c r="A939" t="s">
        <v>371</v>
      </c>
      <c r="B939" s="1" t="s">
        <v>707</v>
      </c>
      <c r="C939" t="s">
        <v>717</v>
      </c>
      <c r="D939">
        <v>1405711</v>
      </c>
      <c r="E939">
        <v>43607613</v>
      </c>
      <c r="F939" t="s">
        <v>719</v>
      </c>
      <c r="G939" t="s">
        <v>3</v>
      </c>
      <c r="H939" t="s">
        <v>4</v>
      </c>
      <c r="I939" s="2">
        <v>0.2215</v>
      </c>
      <c r="J939" s="2">
        <v>0.168427017199999</v>
      </c>
      <c r="K939" s="2">
        <v>0.16842700199999999</v>
      </c>
      <c r="L939" s="2">
        <f t="shared" si="14"/>
        <v>-1.5199999009452014E-8</v>
      </c>
    </row>
    <row r="940" spans="1:12" hidden="1" x14ac:dyDescent="0.25">
      <c r="A940" t="s">
        <v>371</v>
      </c>
      <c r="B940" s="1" t="s">
        <v>707</v>
      </c>
      <c r="C940" t="s">
        <v>717</v>
      </c>
      <c r="D940">
        <v>1405711</v>
      </c>
      <c r="E940">
        <v>43607613</v>
      </c>
      <c r="F940" t="s">
        <v>719</v>
      </c>
      <c r="G940" t="s">
        <v>3</v>
      </c>
      <c r="H940" t="s">
        <v>6</v>
      </c>
      <c r="I940" s="2">
        <v>7.9498999999999907E-3</v>
      </c>
      <c r="J940" s="2">
        <v>6.0264992700000001E-3</v>
      </c>
      <c r="K940" s="2">
        <v>6.0265005000000003E-3</v>
      </c>
      <c r="L940" s="2">
        <f t="shared" si="14"/>
        <v>1.230000000289333E-9</v>
      </c>
    </row>
    <row r="941" spans="1:12" hidden="1" x14ac:dyDescent="0.25">
      <c r="A941" t="s">
        <v>371</v>
      </c>
      <c r="B941" s="1" t="s">
        <v>707</v>
      </c>
      <c r="C941" t="s">
        <v>720</v>
      </c>
      <c r="D941">
        <v>1310511</v>
      </c>
      <c r="E941">
        <v>43812813</v>
      </c>
      <c r="F941" t="s">
        <v>721</v>
      </c>
      <c r="G941" t="s">
        <v>86</v>
      </c>
      <c r="H941" t="s">
        <v>4</v>
      </c>
      <c r="I941" s="2">
        <v>5.6719899999999997E-2</v>
      </c>
      <c r="K941" s="2">
        <v>5.6867872749999902E-2</v>
      </c>
      <c r="L941" s="2">
        <f t="shared" si="14"/>
        <v>1.4797274999990562E-4</v>
      </c>
    </row>
    <row r="942" spans="1:12" hidden="1" x14ac:dyDescent="0.25">
      <c r="A942" t="s">
        <v>371</v>
      </c>
      <c r="B942" s="1" t="s">
        <v>707</v>
      </c>
      <c r="C942" t="s">
        <v>720</v>
      </c>
      <c r="D942">
        <v>1310511</v>
      </c>
      <c r="E942">
        <v>43812813</v>
      </c>
      <c r="F942" t="s">
        <v>721</v>
      </c>
      <c r="G942" t="s">
        <v>86</v>
      </c>
      <c r="H942" t="s">
        <v>6</v>
      </c>
      <c r="I942" s="2">
        <v>6.8063899999999998E-3</v>
      </c>
      <c r="K942" s="2">
        <v>6.8241468379999998E-3</v>
      </c>
      <c r="L942" s="2">
        <f t="shared" si="14"/>
        <v>1.7756837999999969E-5</v>
      </c>
    </row>
    <row r="943" spans="1:12" hidden="1" x14ac:dyDescent="0.25">
      <c r="A943" t="s">
        <v>371</v>
      </c>
      <c r="B943" s="1" t="s">
        <v>707</v>
      </c>
      <c r="C943" t="s">
        <v>722</v>
      </c>
      <c r="D943">
        <v>1224911</v>
      </c>
      <c r="E943">
        <v>43730413</v>
      </c>
      <c r="F943" t="s">
        <v>723</v>
      </c>
      <c r="G943" t="s">
        <v>86</v>
      </c>
      <c r="H943" t="s">
        <v>4</v>
      </c>
      <c r="I943" s="2">
        <v>8.4555399999999992</v>
      </c>
      <c r="K943" s="2">
        <v>8.4787084199999505</v>
      </c>
      <c r="L943" s="2">
        <f t="shared" si="14"/>
        <v>2.316841999995134E-2</v>
      </c>
    </row>
    <row r="944" spans="1:12" hidden="1" x14ac:dyDescent="0.25">
      <c r="A944" t="s">
        <v>371</v>
      </c>
      <c r="B944" s="1" t="s">
        <v>707</v>
      </c>
      <c r="C944" t="s">
        <v>722</v>
      </c>
      <c r="D944">
        <v>1224911</v>
      </c>
      <c r="E944">
        <v>43730413</v>
      </c>
      <c r="F944" t="s">
        <v>723</v>
      </c>
      <c r="G944" t="s">
        <v>86</v>
      </c>
      <c r="H944" t="s">
        <v>6</v>
      </c>
      <c r="I944" s="2">
        <v>0.31594499999999998</v>
      </c>
      <c r="K944" s="2">
        <v>0.316810697999998</v>
      </c>
      <c r="L944" s="2">
        <f t="shared" si="14"/>
        <v>8.6569799999802743E-4</v>
      </c>
    </row>
    <row r="945" spans="1:12" hidden="1" x14ac:dyDescent="0.25">
      <c r="A945" t="s">
        <v>371</v>
      </c>
      <c r="B945" s="1" t="s">
        <v>707</v>
      </c>
      <c r="C945" t="s">
        <v>724</v>
      </c>
      <c r="D945">
        <v>13860411</v>
      </c>
      <c r="E945">
        <v>84985113</v>
      </c>
      <c r="F945" t="s">
        <v>725</v>
      </c>
      <c r="G945" t="s">
        <v>86</v>
      </c>
      <c r="H945" t="s">
        <v>4</v>
      </c>
      <c r="I945" s="2">
        <v>102.65470000000001</v>
      </c>
      <c r="K945" s="2">
        <v>102.9427747844</v>
      </c>
      <c r="L945" s="2">
        <f t="shared" si="14"/>
        <v>0.28807478439999556</v>
      </c>
    </row>
    <row r="946" spans="1:12" hidden="1" x14ac:dyDescent="0.25">
      <c r="A946" t="s">
        <v>371</v>
      </c>
      <c r="B946" s="1" t="s">
        <v>707</v>
      </c>
      <c r="C946" t="s">
        <v>724</v>
      </c>
      <c r="D946">
        <v>13860411</v>
      </c>
      <c r="E946">
        <v>84985113</v>
      </c>
      <c r="F946" t="s">
        <v>725</v>
      </c>
      <c r="G946" t="s">
        <v>86</v>
      </c>
      <c r="H946" t="s">
        <v>6</v>
      </c>
      <c r="I946" s="2">
        <v>17.800142999999998</v>
      </c>
      <c r="K946" s="2">
        <v>17.8500940132569</v>
      </c>
      <c r="L946" s="2">
        <f t="shared" si="14"/>
        <v>4.9951013256901433E-2</v>
      </c>
    </row>
    <row r="947" spans="1:12" hidden="1" x14ac:dyDescent="0.25">
      <c r="A947" t="s">
        <v>371</v>
      </c>
      <c r="B947" s="1" t="s">
        <v>726</v>
      </c>
      <c r="C947" t="s">
        <v>727</v>
      </c>
      <c r="D947">
        <v>575411</v>
      </c>
      <c r="E947">
        <v>45868113</v>
      </c>
      <c r="F947" t="s">
        <v>728</v>
      </c>
      <c r="G947" t="s">
        <v>86</v>
      </c>
      <c r="H947" t="s">
        <v>4</v>
      </c>
      <c r="I947" s="2">
        <v>17.595400000000001</v>
      </c>
      <c r="K947" s="2">
        <v>17.643600960000001</v>
      </c>
      <c r="L947" s="2">
        <f t="shared" si="14"/>
        <v>4.8200959999999071E-2</v>
      </c>
    </row>
    <row r="948" spans="1:12" hidden="1" x14ac:dyDescent="0.25">
      <c r="A948" t="s">
        <v>371</v>
      </c>
      <c r="B948" s="1" t="s">
        <v>726</v>
      </c>
      <c r="C948" t="s">
        <v>727</v>
      </c>
      <c r="D948">
        <v>575411</v>
      </c>
      <c r="E948">
        <v>45868113</v>
      </c>
      <c r="F948" t="s">
        <v>728</v>
      </c>
      <c r="G948" t="s">
        <v>86</v>
      </c>
      <c r="H948" t="s">
        <v>6</v>
      </c>
      <c r="I948" s="2">
        <v>0.11854199999999999</v>
      </c>
      <c r="K948" s="2">
        <v>0.118866771599999</v>
      </c>
      <c r="L948" s="2">
        <f t="shared" si="14"/>
        <v>3.2477159999901029E-4</v>
      </c>
    </row>
    <row r="949" spans="1:12" hidden="1" x14ac:dyDescent="0.25">
      <c r="A949" t="s">
        <v>371</v>
      </c>
      <c r="B949" s="1" t="s">
        <v>729</v>
      </c>
      <c r="C949" t="s">
        <v>730</v>
      </c>
      <c r="D949">
        <v>1600811</v>
      </c>
      <c r="E949">
        <v>44620813</v>
      </c>
      <c r="F949" t="s">
        <v>731</v>
      </c>
      <c r="G949" t="s">
        <v>86</v>
      </c>
      <c r="H949" t="s">
        <v>4</v>
      </c>
      <c r="I949" s="2">
        <v>1.5627899999999999</v>
      </c>
      <c r="K949" s="2">
        <v>1.5668671489999999</v>
      </c>
      <c r="L949" s="2">
        <f t="shared" si="14"/>
        <v>4.0771490000000021E-3</v>
      </c>
    </row>
    <row r="950" spans="1:12" hidden="1" x14ac:dyDescent="0.25">
      <c r="A950" t="s">
        <v>371</v>
      </c>
      <c r="B950" s="1" t="s">
        <v>729</v>
      </c>
      <c r="C950" t="s">
        <v>730</v>
      </c>
      <c r="D950">
        <v>1600811</v>
      </c>
      <c r="E950">
        <v>44620813</v>
      </c>
      <c r="F950" t="s">
        <v>731</v>
      </c>
      <c r="G950" t="s">
        <v>86</v>
      </c>
      <c r="H950" t="s">
        <v>6</v>
      </c>
      <c r="I950" s="2">
        <v>0.13820499999999999</v>
      </c>
      <c r="K950" s="2">
        <v>0.1385655647</v>
      </c>
      <c r="L950" s="2">
        <f t="shared" si="14"/>
        <v>3.6056470000001006E-4</v>
      </c>
    </row>
    <row r="951" spans="1:12" hidden="1" x14ac:dyDescent="0.25">
      <c r="A951" t="s">
        <v>371</v>
      </c>
      <c r="B951" s="1" t="s">
        <v>732</v>
      </c>
      <c r="C951" t="s">
        <v>733</v>
      </c>
      <c r="D951">
        <v>743011</v>
      </c>
      <c r="E951">
        <v>45722313</v>
      </c>
      <c r="F951" t="s">
        <v>734</v>
      </c>
      <c r="G951" t="s">
        <v>3</v>
      </c>
      <c r="H951" t="s">
        <v>4</v>
      </c>
      <c r="I951" s="2">
        <v>1.3772</v>
      </c>
      <c r="J951" s="2">
        <v>1.1298985595</v>
      </c>
      <c r="K951" s="2">
        <v>1.1298990099999999</v>
      </c>
      <c r="L951" s="2">
        <f t="shared" si="14"/>
        <v>4.5049999997104351E-7</v>
      </c>
    </row>
    <row r="952" spans="1:12" hidden="1" x14ac:dyDescent="0.25">
      <c r="A952" t="s">
        <v>371</v>
      </c>
      <c r="B952" s="1" t="s">
        <v>732</v>
      </c>
      <c r="C952" t="s">
        <v>733</v>
      </c>
      <c r="D952">
        <v>743011</v>
      </c>
      <c r="E952">
        <v>45722313</v>
      </c>
      <c r="F952" t="s">
        <v>734</v>
      </c>
      <c r="G952" t="s">
        <v>3</v>
      </c>
      <c r="H952" t="s">
        <v>6</v>
      </c>
      <c r="I952" s="2">
        <v>3.0202400000000001E-2</v>
      </c>
      <c r="J952" s="2">
        <v>2.1349000930000001E-2</v>
      </c>
      <c r="K952" s="2">
        <v>2.1349000159999999E-2</v>
      </c>
      <c r="L952" s="2">
        <f t="shared" si="14"/>
        <v>-7.7000000126004053E-10</v>
      </c>
    </row>
    <row r="953" spans="1:12" hidden="1" x14ac:dyDescent="0.25">
      <c r="A953" t="s">
        <v>371</v>
      </c>
      <c r="B953" s="1" t="s">
        <v>732</v>
      </c>
      <c r="C953" t="s">
        <v>733</v>
      </c>
      <c r="D953">
        <v>743011</v>
      </c>
      <c r="E953">
        <v>45722413</v>
      </c>
      <c r="F953" t="s">
        <v>735</v>
      </c>
      <c r="G953" t="s">
        <v>3</v>
      </c>
      <c r="H953" t="s">
        <v>4</v>
      </c>
      <c r="I953" s="2">
        <v>1.6451800000000001</v>
      </c>
      <c r="J953" s="2">
        <v>1.2729006350000001</v>
      </c>
      <c r="K953" s="2">
        <v>1.2729000149999901</v>
      </c>
      <c r="L953" s="2">
        <f t="shared" si="14"/>
        <v>-6.200000099987335E-7</v>
      </c>
    </row>
    <row r="954" spans="1:12" hidden="1" x14ac:dyDescent="0.25">
      <c r="A954" t="s">
        <v>371</v>
      </c>
      <c r="B954" s="1" t="s">
        <v>732</v>
      </c>
      <c r="C954" t="s">
        <v>733</v>
      </c>
      <c r="D954">
        <v>743011</v>
      </c>
      <c r="E954">
        <v>45722413</v>
      </c>
      <c r="F954" t="s">
        <v>735</v>
      </c>
      <c r="G954" t="s">
        <v>3</v>
      </c>
      <c r="H954" t="s">
        <v>6</v>
      </c>
      <c r="I954" s="2">
        <v>3.3255699999999999E-2</v>
      </c>
      <c r="J954" s="2">
        <v>2.02204933149999E-2</v>
      </c>
      <c r="K954" s="2">
        <v>2.0220500919999999E-2</v>
      </c>
      <c r="L954" s="2">
        <f t="shared" si="14"/>
        <v>7.6050000984151378E-9</v>
      </c>
    </row>
    <row r="955" spans="1:12" hidden="1" x14ac:dyDescent="0.25">
      <c r="A955" t="s">
        <v>371</v>
      </c>
      <c r="B955" s="1" t="s">
        <v>732</v>
      </c>
      <c r="C955" t="s">
        <v>733</v>
      </c>
      <c r="D955">
        <v>743011</v>
      </c>
      <c r="E955">
        <v>45722513</v>
      </c>
      <c r="F955" t="s">
        <v>736</v>
      </c>
      <c r="G955" t="s">
        <v>3</v>
      </c>
      <c r="H955" t="s">
        <v>4</v>
      </c>
      <c r="I955" s="2">
        <v>1.4277599999999999</v>
      </c>
      <c r="J955" s="2">
        <v>1.33132959</v>
      </c>
      <c r="K955" s="2">
        <v>1.3313290309999899</v>
      </c>
      <c r="L955" s="2">
        <f t="shared" si="14"/>
        <v>-5.5900001005859679E-7</v>
      </c>
    </row>
    <row r="956" spans="1:12" hidden="1" x14ac:dyDescent="0.25">
      <c r="A956" t="s">
        <v>371</v>
      </c>
      <c r="B956" s="1" t="s">
        <v>732</v>
      </c>
      <c r="C956" t="s">
        <v>733</v>
      </c>
      <c r="D956">
        <v>743011</v>
      </c>
      <c r="E956">
        <v>45722513</v>
      </c>
      <c r="F956" t="s">
        <v>736</v>
      </c>
      <c r="G956" t="s">
        <v>3</v>
      </c>
      <c r="H956" t="s">
        <v>6</v>
      </c>
      <c r="I956" s="2">
        <v>2.35087E-2</v>
      </c>
      <c r="J956" s="2">
        <v>1.849600601E-2</v>
      </c>
      <c r="K956" s="2">
        <v>1.8496000330000002E-2</v>
      </c>
      <c r="L956" s="2">
        <f t="shared" si="14"/>
        <v>-5.6799999981205218E-9</v>
      </c>
    </row>
    <row r="957" spans="1:12" hidden="1" x14ac:dyDescent="0.25">
      <c r="A957" t="s">
        <v>371</v>
      </c>
      <c r="B957" s="1" t="s">
        <v>732</v>
      </c>
      <c r="C957" t="s">
        <v>733</v>
      </c>
      <c r="D957">
        <v>743011</v>
      </c>
      <c r="E957">
        <v>45722813</v>
      </c>
      <c r="F957" t="s">
        <v>737</v>
      </c>
      <c r="G957" t="s">
        <v>86</v>
      </c>
      <c r="H957" t="s">
        <v>4</v>
      </c>
      <c r="I957" s="2">
        <v>0.49171500000000001</v>
      </c>
      <c r="K957" s="2">
        <v>0.49306238999999702</v>
      </c>
      <c r="L957" s="2">
        <f t="shared" si="14"/>
        <v>1.3473899999970063E-3</v>
      </c>
    </row>
    <row r="958" spans="1:12" hidden="1" x14ac:dyDescent="0.25">
      <c r="A958" t="s">
        <v>371</v>
      </c>
      <c r="B958" s="1" t="s">
        <v>732</v>
      </c>
      <c r="C958" t="s">
        <v>733</v>
      </c>
      <c r="D958">
        <v>743011</v>
      </c>
      <c r="E958">
        <v>45722813</v>
      </c>
      <c r="F958" t="s">
        <v>737</v>
      </c>
      <c r="G958" t="s">
        <v>86</v>
      </c>
      <c r="H958" t="s">
        <v>6</v>
      </c>
      <c r="I958" s="2">
        <v>7.5261900000000007E-2</v>
      </c>
      <c r="K958" s="2">
        <v>7.5468065399999298E-2</v>
      </c>
      <c r="L958" s="2">
        <f t="shared" si="14"/>
        <v>2.0616539999929184E-4</v>
      </c>
    </row>
    <row r="959" spans="1:12" hidden="1" x14ac:dyDescent="0.25">
      <c r="A959" t="s">
        <v>371</v>
      </c>
      <c r="B959" s="1" t="s">
        <v>732</v>
      </c>
      <c r="C959" t="s">
        <v>733</v>
      </c>
      <c r="D959">
        <v>743011</v>
      </c>
      <c r="E959">
        <v>45722913</v>
      </c>
      <c r="F959" t="s">
        <v>738</v>
      </c>
      <c r="G959" t="s">
        <v>3</v>
      </c>
      <c r="H959" t="s">
        <v>4</v>
      </c>
      <c r="I959" s="2">
        <v>11.45</v>
      </c>
      <c r="J959" s="2">
        <v>11.365863279999999</v>
      </c>
      <c r="K959" s="2">
        <v>11.3658572699999</v>
      </c>
      <c r="L959" s="2">
        <f t="shared" si="14"/>
        <v>-6.0100000993656977E-6</v>
      </c>
    </row>
    <row r="960" spans="1:12" hidden="1" x14ac:dyDescent="0.25">
      <c r="A960" t="s">
        <v>371</v>
      </c>
      <c r="B960" s="1" t="s">
        <v>732</v>
      </c>
      <c r="C960" t="s">
        <v>733</v>
      </c>
      <c r="D960">
        <v>743011</v>
      </c>
      <c r="E960">
        <v>45722913</v>
      </c>
      <c r="F960" t="s">
        <v>738</v>
      </c>
      <c r="G960" t="s">
        <v>3</v>
      </c>
      <c r="H960" t="s">
        <v>6</v>
      </c>
      <c r="I960" s="2">
        <v>0.35</v>
      </c>
      <c r="J960" s="2">
        <v>0.35447256469999899</v>
      </c>
      <c r="K960" s="2">
        <v>0.35447251439999999</v>
      </c>
      <c r="L960" s="2">
        <f t="shared" si="14"/>
        <v>-5.0299998999303597E-8</v>
      </c>
    </row>
    <row r="961" spans="1:12" hidden="1" x14ac:dyDescent="0.25">
      <c r="A961" t="s">
        <v>371</v>
      </c>
      <c r="B961" s="1" t="s">
        <v>732</v>
      </c>
      <c r="C961" t="s">
        <v>739</v>
      </c>
      <c r="D961">
        <v>14174111</v>
      </c>
      <c r="E961">
        <v>84436513</v>
      </c>
      <c r="F961" t="s">
        <v>740</v>
      </c>
      <c r="G961" t="s">
        <v>86</v>
      </c>
      <c r="H961" t="s">
        <v>4</v>
      </c>
      <c r="I961" s="2">
        <v>2.4260500000000001E-2</v>
      </c>
      <c r="K961" s="2">
        <v>2.4322320840000002E-2</v>
      </c>
      <c r="L961" s="2">
        <f t="shared" si="14"/>
        <v>6.1820840000000737E-5</v>
      </c>
    </row>
    <row r="962" spans="1:12" hidden="1" x14ac:dyDescent="0.25">
      <c r="A962" t="s">
        <v>371</v>
      </c>
      <c r="B962" s="1" t="s">
        <v>732</v>
      </c>
      <c r="C962" t="s">
        <v>739</v>
      </c>
      <c r="D962">
        <v>14174111</v>
      </c>
      <c r="E962">
        <v>84436513</v>
      </c>
      <c r="F962" t="s">
        <v>740</v>
      </c>
      <c r="G962" t="s">
        <v>86</v>
      </c>
      <c r="H962" t="s">
        <v>6</v>
      </c>
      <c r="I962" s="2">
        <v>1.7147999999999999E-5</v>
      </c>
      <c r="K962" s="2">
        <v>1.7191696979999999E-5</v>
      </c>
      <c r="L962" s="2">
        <f t="shared" si="14"/>
        <v>4.369697999999974E-8</v>
      </c>
    </row>
    <row r="963" spans="1:12" hidden="1" x14ac:dyDescent="0.25">
      <c r="A963" t="s">
        <v>371</v>
      </c>
      <c r="B963" s="1" t="s">
        <v>732</v>
      </c>
      <c r="C963" t="s">
        <v>741</v>
      </c>
      <c r="D963">
        <v>16024011</v>
      </c>
      <c r="E963">
        <v>100453613</v>
      </c>
      <c r="F963" t="s">
        <v>742</v>
      </c>
      <c r="G963" t="s">
        <v>3</v>
      </c>
      <c r="H963" t="s">
        <v>4</v>
      </c>
      <c r="I963" s="2">
        <v>13.46</v>
      </c>
      <c r="J963" s="2">
        <v>13.457190430000001</v>
      </c>
      <c r="K963" s="2">
        <v>13.457198500999899</v>
      </c>
      <c r="L963" s="2">
        <f t="shared" ref="L963:L1026" si="15">IF(ISBLANK(J963),K963-I963,K963-J963)</f>
        <v>8.0709998986350229E-6</v>
      </c>
    </row>
    <row r="964" spans="1:12" hidden="1" x14ac:dyDescent="0.25">
      <c r="A964" t="s">
        <v>371</v>
      </c>
      <c r="B964" s="1" t="s">
        <v>732</v>
      </c>
      <c r="C964" t="s">
        <v>741</v>
      </c>
      <c r="D964">
        <v>16024011</v>
      </c>
      <c r="E964">
        <v>100453613</v>
      </c>
      <c r="F964" t="s">
        <v>742</v>
      </c>
      <c r="G964" t="s">
        <v>3</v>
      </c>
      <c r="H964" t="s">
        <v>6</v>
      </c>
      <c r="I964" s="2">
        <v>1.1000000000000001</v>
      </c>
      <c r="J964" s="2">
        <v>1.0963168944999999</v>
      </c>
      <c r="K964" s="2">
        <v>1.096313514</v>
      </c>
      <c r="L964" s="2">
        <f t="shared" si="15"/>
        <v>-3.380499999927622E-6</v>
      </c>
    </row>
    <row r="965" spans="1:12" hidden="1" x14ac:dyDescent="0.25">
      <c r="A965" t="s">
        <v>371</v>
      </c>
      <c r="B965" s="1" t="s">
        <v>732</v>
      </c>
      <c r="C965" t="s">
        <v>741</v>
      </c>
      <c r="D965">
        <v>16024011</v>
      </c>
      <c r="E965">
        <v>100453713</v>
      </c>
      <c r="F965" t="s">
        <v>743</v>
      </c>
      <c r="G965" t="s">
        <v>86</v>
      </c>
      <c r="H965" t="s">
        <v>4</v>
      </c>
      <c r="I965" s="2">
        <v>9.6048900000000006E-2</v>
      </c>
      <c r="K965" s="2">
        <v>9.62994764E-2</v>
      </c>
      <c r="L965" s="2">
        <f t="shared" si="15"/>
        <v>2.5057639999999382E-4</v>
      </c>
    </row>
    <row r="966" spans="1:12" hidden="1" x14ac:dyDescent="0.25">
      <c r="A966" t="s">
        <v>371</v>
      </c>
      <c r="B966" s="1" t="s">
        <v>732</v>
      </c>
      <c r="C966" t="s">
        <v>741</v>
      </c>
      <c r="D966">
        <v>16024011</v>
      </c>
      <c r="E966">
        <v>100453713</v>
      </c>
      <c r="F966" t="s">
        <v>743</v>
      </c>
      <c r="G966" t="s">
        <v>86</v>
      </c>
      <c r="H966" t="s">
        <v>6</v>
      </c>
      <c r="I966" s="2">
        <v>9.1363199999999999E-3</v>
      </c>
      <c r="K966" s="2">
        <v>9.1601554799999908E-3</v>
      </c>
      <c r="L966" s="2">
        <f t="shared" si="15"/>
        <v>2.3835479999990972E-5</v>
      </c>
    </row>
    <row r="967" spans="1:12" hidden="1" x14ac:dyDescent="0.25">
      <c r="A967" t="s">
        <v>371</v>
      </c>
      <c r="B967" s="1" t="s">
        <v>732</v>
      </c>
      <c r="C967" t="s">
        <v>741</v>
      </c>
      <c r="D967">
        <v>16024011</v>
      </c>
      <c r="E967">
        <v>100453813</v>
      </c>
      <c r="F967" t="s">
        <v>744</v>
      </c>
      <c r="G967" t="s">
        <v>3</v>
      </c>
      <c r="H967" t="s">
        <v>4</v>
      </c>
      <c r="I967" s="2">
        <v>11.97</v>
      </c>
      <c r="J967" s="2">
        <v>11.970953124999999</v>
      </c>
      <c r="K967" s="2">
        <v>11.9709378019999</v>
      </c>
      <c r="L967" s="2">
        <f t="shared" si="15"/>
        <v>-1.5323000098987904E-5</v>
      </c>
    </row>
    <row r="968" spans="1:12" hidden="1" x14ac:dyDescent="0.25">
      <c r="A968" t="s">
        <v>371</v>
      </c>
      <c r="B968" s="1" t="s">
        <v>732</v>
      </c>
      <c r="C968" t="s">
        <v>741</v>
      </c>
      <c r="D968">
        <v>16024011</v>
      </c>
      <c r="E968">
        <v>100453813</v>
      </c>
      <c r="F968" t="s">
        <v>744</v>
      </c>
      <c r="G968" t="s">
        <v>3</v>
      </c>
      <c r="H968" t="s">
        <v>6</v>
      </c>
      <c r="I968" s="2">
        <v>1.1299999999999999</v>
      </c>
      <c r="J968" s="2">
        <v>1.1323729249999901</v>
      </c>
      <c r="K968" s="2">
        <v>1.1323805301999901</v>
      </c>
      <c r="L968" s="2">
        <f t="shared" si="15"/>
        <v>7.6051999999826592E-6</v>
      </c>
    </row>
    <row r="969" spans="1:12" hidden="1" x14ac:dyDescent="0.25">
      <c r="A969" t="s">
        <v>371</v>
      </c>
      <c r="B969" s="1" t="s">
        <v>732</v>
      </c>
      <c r="C969" t="s">
        <v>741</v>
      </c>
      <c r="D969">
        <v>16024011</v>
      </c>
      <c r="E969">
        <v>100453913</v>
      </c>
      <c r="F969" t="s">
        <v>745</v>
      </c>
      <c r="G969" t="s">
        <v>86</v>
      </c>
      <c r="H969" t="s">
        <v>4</v>
      </c>
      <c r="I969" s="2">
        <v>9.1225500000000001E-2</v>
      </c>
      <c r="K969" s="2">
        <v>9.1463492600000001E-2</v>
      </c>
      <c r="L969" s="2">
        <f t="shared" si="15"/>
        <v>2.3799260000000044E-4</v>
      </c>
    </row>
    <row r="970" spans="1:12" hidden="1" x14ac:dyDescent="0.25">
      <c r="A970" t="s">
        <v>371</v>
      </c>
      <c r="B970" s="1" t="s">
        <v>732</v>
      </c>
      <c r="C970" t="s">
        <v>741</v>
      </c>
      <c r="D970">
        <v>16024011</v>
      </c>
      <c r="E970">
        <v>100453913</v>
      </c>
      <c r="F970" t="s">
        <v>745</v>
      </c>
      <c r="G970" t="s">
        <v>86</v>
      </c>
      <c r="H970" t="s">
        <v>6</v>
      </c>
      <c r="I970" s="2">
        <v>8.9477099999999907E-3</v>
      </c>
      <c r="K970" s="2">
        <v>8.9710528499999907E-3</v>
      </c>
      <c r="L970" s="2">
        <f t="shared" si="15"/>
        <v>2.3342850000000054E-5</v>
      </c>
    </row>
    <row r="971" spans="1:12" hidden="1" x14ac:dyDescent="0.25">
      <c r="A971" t="s">
        <v>371</v>
      </c>
      <c r="B971" s="1" t="s">
        <v>732</v>
      </c>
      <c r="C971" t="s">
        <v>746</v>
      </c>
      <c r="D971">
        <v>14114311</v>
      </c>
      <c r="E971">
        <v>83505913</v>
      </c>
      <c r="F971" t="s">
        <v>747</v>
      </c>
      <c r="G971" t="s">
        <v>86</v>
      </c>
      <c r="H971" t="s">
        <v>4</v>
      </c>
      <c r="I971" s="2">
        <v>51.086300000000001</v>
      </c>
      <c r="K971" s="2">
        <v>51.2262750000002</v>
      </c>
      <c r="L971" s="2">
        <f t="shared" si="15"/>
        <v>0.13997500000019869</v>
      </c>
    </row>
    <row r="972" spans="1:12" hidden="1" x14ac:dyDescent="0.25">
      <c r="A972" t="s">
        <v>371</v>
      </c>
      <c r="B972" s="1" t="s">
        <v>732</v>
      </c>
      <c r="C972" t="s">
        <v>746</v>
      </c>
      <c r="D972">
        <v>14114311</v>
      </c>
      <c r="E972">
        <v>83505913</v>
      </c>
      <c r="F972" t="s">
        <v>747</v>
      </c>
      <c r="G972" t="s">
        <v>86</v>
      </c>
      <c r="H972" t="s">
        <v>6</v>
      </c>
      <c r="I972" s="2">
        <v>0.51351800000000003</v>
      </c>
      <c r="K972" s="2">
        <v>0.514925034000002</v>
      </c>
      <c r="L972" s="2">
        <f t="shared" si="15"/>
        <v>1.4070340000019721E-3</v>
      </c>
    </row>
    <row r="973" spans="1:12" hidden="1" x14ac:dyDescent="0.25">
      <c r="A973" t="s">
        <v>371</v>
      </c>
      <c r="B973" s="1" t="s">
        <v>732</v>
      </c>
      <c r="C973" t="s">
        <v>748</v>
      </c>
      <c r="D973">
        <v>9991311</v>
      </c>
      <c r="E973">
        <v>54562513</v>
      </c>
      <c r="F973" t="s">
        <v>749</v>
      </c>
      <c r="G973" t="s">
        <v>3</v>
      </c>
      <c r="H973" t="s">
        <v>4</v>
      </c>
      <c r="I973" s="2">
        <v>1.2170000000000001</v>
      </c>
      <c r="J973" s="2">
        <v>1.2172982179999901</v>
      </c>
      <c r="K973" s="2">
        <v>1.21729852299999</v>
      </c>
      <c r="L973" s="2">
        <f t="shared" si="15"/>
        <v>3.0499999992272819E-7</v>
      </c>
    </row>
    <row r="974" spans="1:12" hidden="1" x14ac:dyDescent="0.25">
      <c r="A974" t="s">
        <v>371</v>
      </c>
      <c r="B974" s="1" t="s">
        <v>732</v>
      </c>
      <c r="C974" t="s">
        <v>748</v>
      </c>
      <c r="D974">
        <v>9991311</v>
      </c>
      <c r="E974">
        <v>54562513</v>
      </c>
      <c r="F974" t="s">
        <v>749</v>
      </c>
      <c r="G974" t="s">
        <v>3</v>
      </c>
      <c r="H974" t="s">
        <v>6</v>
      </c>
      <c r="I974" s="2">
        <v>0.217108</v>
      </c>
      <c r="J974" s="2">
        <v>8.9234001149999895E-2</v>
      </c>
      <c r="K974" s="2">
        <v>8.9234003019999897E-2</v>
      </c>
      <c r="L974" s="2">
        <f t="shared" si="15"/>
        <v>1.8700000020688279E-9</v>
      </c>
    </row>
    <row r="975" spans="1:12" hidden="1" x14ac:dyDescent="0.25">
      <c r="A975" t="s">
        <v>371</v>
      </c>
      <c r="B975" s="1" t="s">
        <v>732</v>
      </c>
      <c r="C975" t="s">
        <v>748</v>
      </c>
      <c r="D975">
        <v>9991311</v>
      </c>
      <c r="E975">
        <v>54562613</v>
      </c>
      <c r="F975" t="s">
        <v>750</v>
      </c>
      <c r="G975" t="s">
        <v>3</v>
      </c>
      <c r="H975" t="s">
        <v>4</v>
      </c>
      <c r="I975" s="2">
        <v>1.024</v>
      </c>
      <c r="J975" s="2">
        <v>1.0240020750000001</v>
      </c>
      <c r="K975" s="2">
        <v>1.0240020109999901</v>
      </c>
      <c r="L975" s="2">
        <f t="shared" si="15"/>
        <v>-6.4000009958320447E-8</v>
      </c>
    </row>
    <row r="976" spans="1:12" hidden="1" x14ac:dyDescent="0.25">
      <c r="A976" t="s">
        <v>371</v>
      </c>
      <c r="B976" s="1" t="s">
        <v>732</v>
      </c>
      <c r="C976" t="s">
        <v>748</v>
      </c>
      <c r="D976">
        <v>9991311</v>
      </c>
      <c r="E976">
        <v>54562613</v>
      </c>
      <c r="F976" t="s">
        <v>750</v>
      </c>
      <c r="G976" t="s">
        <v>3</v>
      </c>
      <c r="H976" t="s">
        <v>6</v>
      </c>
      <c r="I976" s="2">
        <v>0.24097199999999999</v>
      </c>
      <c r="J976" s="2">
        <v>7.0432037350000004E-2</v>
      </c>
      <c r="K976" s="2">
        <v>7.0432001620999996E-2</v>
      </c>
      <c r="L976" s="2">
        <f t="shared" si="15"/>
        <v>-3.5729000008588585E-8</v>
      </c>
    </row>
    <row r="977" spans="1:12" hidden="1" x14ac:dyDescent="0.25">
      <c r="A977" t="s">
        <v>371</v>
      </c>
      <c r="B977" s="1" t="s">
        <v>732</v>
      </c>
      <c r="C977" t="s">
        <v>748</v>
      </c>
      <c r="D977">
        <v>9991311</v>
      </c>
      <c r="E977">
        <v>54562713</v>
      </c>
      <c r="F977" t="s">
        <v>751</v>
      </c>
      <c r="G977" t="s">
        <v>3</v>
      </c>
      <c r="H977" t="s">
        <v>4</v>
      </c>
      <c r="I977" s="2">
        <v>1.8879999999999999</v>
      </c>
      <c r="J977" s="2">
        <v>1.6526539304999901</v>
      </c>
      <c r="K977" s="2">
        <v>1.6526536341</v>
      </c>
      <c r="L977" s="2">
        <f t="shared" si="15"/>
        <v>-2.963999901073322E-7</v>
      </c>
    </row>
    <row r="978" spans="1:12" hidden="1" x14ac:dyDescent="0.25">
      <c r="A978" t="s">
        <v>371</v>
      </c>
      <c r="B978" s="1" t="s">
        <v>732</v>
      </c>
      <c r="C978" t="s">
        <v>748</v>
      </c>
      <c r="D978">
        <v>9991311</v>
      </c>
      <c r="E978">
        <v>54562713</v>
      </c>
      <c r="F978" t="s">
        <v>751</v>
      </c>
      <c r="G978" t="s">
        <v>3</v>
      </c>
      <c r="H978" t="s">
        <v>6</v>
      </c>
      <c r="I978" s="2">
        <v>0.22631699999999999</v>
      </c>
      <c r="J978" s="2">
        <v>0.1093516159</v>
      </c>
      <c r="K978" s="2">
        <v>0.10935150274</v>
      </c>
      <c r="L978" s="2">
        <f t="shared" si="15"/>
        <v>-1.131600000092714E-7</v>
      </c>
    </row>
    <row r="979" spans="1:12" hidden="1" x14ac:dyDescent="0.25">
      <c r="A979" t="s">
        <v>371</v>
      </c>
      <c r="B979" s="1" t="s">
        <v>732</v>
      </c>
      <c r="C979" t="s">
        <v>748</v>
      </c>
      <c r="D979">
        <v>9991311</v>
      </c>
      <c r="E979">
        <v>54562813</v>
      </c>
      <c r="F979" t="s">
        <v>752</v>
      </c>
      <c r="G979" t="s">
        <v>3</v>
      </c>
      <c r="H979" t="s">
        <v>4</v>
      </c>
      <c r="I979" s="2">
        <v>1.361</v>
      </c>
      <c r="J979" s="2">
        <v>1.35827893049999</v>
      </c>
      <c r="K979" s="2">
        <v>1.3582792370000001</v>
      </c>
      <c r="L979" s="2">
        <f t="shared" si="15"/>
        <v>3.0650001003884597E-7</v>
      </c>
    </row>
    <row r="980" spans="1:12" hidden="1" x14ac:dyDescent="0.25">
      <c r="A980" t="s">
        <v>371</v>
      </c>
      <c r="B980" s="1" t="s">
        <v>732</v>
      </c>
      <c r="C980" t="s">
        <v>748</v>
      </c>
      <c r="D980">
        <v>9991311</v>
      </c>
      <c r="E980">
        <v>54562813</v>
      </c>
      <c r="F980" t="s">
        <v>752</v>
      </c>
      <c r="G980" t="s">
        <v>3</v>
      </c>
      <c r="H980" t="s">
        <v>6</v>
      </c>
      <c r="I980" s="2">
        <v>0.23416799999999999</v>
      </c>
      <c r="J980" s="2">
        <v>0.13390893555</v>
      </c>
      <c r="K980" s="2">
        <v>0.13390900482000001</v>
      </c>
      <c r="L980" s="2">
        <f t="shared" si="15"/>
        <v>6.9270000013776922E-8</v>
      </c>
    </row>
    <row r="981" spans="1:12" hidden="1" x14ac:dyDescent="0.25">
      <c r="A981" t="s">
        <v>371</v>
      </c>
      <c r="B981" s="1" t="s">
        <v>732</v>
      </c>
      <c r="C981" t="s">
        <v>753</v>
      </c>
      <c r="D981">
        <v>13834111</v>
      </c>
      <c r="E981">
        <v>84510013</v>
      </c>
      <c r="F981" t="s">
        <v>754</v>
      </c>
      <c r="G981" t="s">
        <v>3</v>
      </c>
      <c r="H981" t="s">
        <v>4</v>
      </c>
      <c r="I981" s="2">
        <v>32.097999999999999</v>
      </c>
      <c r="J981" s="2">
        <v>36.48649219</v>
      </c>
      <c r="K981" s="2">
        <v>36.486472340100001</v>
      </c>
      <c r="L981" s="2">
        <f t="shared" si="15"/>
        <v>-1.9849899999258014E-5</v>
      </c>
    </row>
    <row r="982" spans="1:12" hidden="1" x14ac:dyDescent="0.25">
      <c r="A982" t="s">
        <v>371</v>
      </c>
      <c r="B982" s="1" t="s">
        <v>732</v>
      </c>
      <c r="C982" t="s">
        <v>753</v>
      </c>
      <c r="D982">
        <v>13834111</v>
      </c>
      <c r="E982">
        <v>84510013</v>
      </c>
      <c r="F982" t="s">
        <v>754</v>
      </c>
      <c r="G982" t="s">
        <v>3</v>
      </c>
      <c r="H982" t="s">
        <v>6</v>
      </c>
      <c r="I982" s="2">
        <v>1.7273400000000001</v>
      </c>
      <c r="J982" s="2">
        <v>2.8574523924999999</v>
      </c>
      <c r="K982" s="2">
        <v>2.8574480341999999</v>
      </c>
      <c r="L982" s="2">
        <f t="shared" si="15"/>
        <v>-4.3583000000069205E-6</v>
      </c>
    </row>
    <row r="983" spans="1:12" hidden="1" x14ac:dyDescent="0.25">
      <c r="A983" t="s">
        <v>371</v>
      </c>
      <c r="B983" s="1" t="s">
        <v>732</v>
      </c>
      <c r="C983" t="s">
        <v>753</v>
      </c>
      <c r="D983">
        <v>13834111</v>
      </c>
      <c r="E983">
        <v>84510213</v>
      </c>
      <c r="F983" t="s">
        <v>755</v>
      </c>
      <c r="G983" t="s">
        <v>3</v>
      </c>
      <c r="H983" t="s">
        <v>4</v>
      </c>
      <c r="I983" s="2">
        <v>34.724800000000002</v>
      </c>
      <c r="J983" s="2">
        <v>39.863089844999998</v>
      </c>
      <c r="K983" s="2">
        <v>39.863021109999998</v>
      </c>
      <c r="L983" s="2">
        <f t="shared" si="15"/>
        <v>-6.8734999999264801E-5</v>
      </c>
    </row>
    <row r="984" spans="1:12" hidden="1" x14ac:dyDescent="0.25">
      <c r="A984" t="s">
        <v>371</v>
      </c>
      <c r="B984" s="1" t="s">
        <v>732</v>
      </c>
      <c r="C984" t="s">
        <v>753</v>
      </c>
      <c r="D984">
        <v>13834111</v>
      </c>
      <c r="E984">
        <v>84510213</v>
      </c>
      <c r="F984" t="s">
        <v>755</v>
      </c>
      <c r="G984" t="s">
        <v>3</v>
      </c>
      <c r="H984" t="s">
        <v>6</v>
      </c>
      <c r="I984" s="2">
        <v>1.9652000000000001</v>
      </c>
      <c r="J984" s="2">
        <v>3.0367106934999999</v>
      </c>
      <c r="K984" s="2">
        <v>3.0366895491000001</v>
      </c>
      <c r="L984" s="2">
        <f t="shared" si="15"/>
        <v>-2.1144399999784014E-5</v>
      </c>
    </row>
    <row r="985" spans="1:12" hidden="1" x14ac:dyDescent="0.25">
      <c r="A985" t="s">
        <v>371</v>
      </c>
      <c r="B985" s="1" t="s">
        <v>732</v>
      </c>
      <c r="C985" t="s">
        <v>756</v>
      </c>
      <c r="D985">
        <v>1267311</v>
      </c>
      <c r="E985">
        <v>43493813</v>
      </c>
      <c r="F985" t="s">
        <v>757</v>
      </c>
      <c r="G985" t="s">
        <v>86</v>
      </c>
      <c r="H985" t="s">
        <v>4</v>
      </c>
      <c r="I985" s="2">
        <v>2.5535299999999999</v>
      </c>
      <c r="K985" s="2">
        <v>2.5601918019999998</v>
      </c>
      <c r="L985" s="2">
        <f t="shared" si="15"/>
        <v>6.6618019999999945E-3</v>
      </c>
    </row>
    <row r="986" spans="1:12" hidden="1" x14ac:dyDescent="0.25">
      <c r="A986" t="s">
        <v>371</v>
      </c>
      <c r="B986" s="1" t="s">
        <v>732</v>
      </c>
      <c r="C986" t="s">
        <v>756</v>
      </c>
      <c r="D986">
        <v>1267311</v>
      </c>
      <c r="E986">
        <v>43493813</v>
      </c>
      <c r="F986" t="s">
        <v>757</v>
      </c>
      <c r="G986" t="s">
        <v>86</v>
      </c>
      <c r="H986" t="s">
        <v>6</v>
      </c>
      <c r="I986" s="2">
        <v>3.9988099999999999E-2</v>
      </c>
      <c r="K986" s="2">
        <v>4.0092423670000002E-2</v>
      </c>
      <c r="L986" s="2">
        <f t="shared" si="15"/>
        <v>1.0432367000000331E-4</v>
      </c>
    </row>
    <row r="987" spans="1:12" hidden="1" x14ac:dyDescent="0.25">
      <c r="A987" t="s">
        <v>371</v>
      </c>
      <c r="B987" s="1" t="s">
        <v>758</v>
      </c>
      <c r="C987" t="s">
        <v>759</v>
      </c>
      <c r="D987">
        <v>8411711</v>
      </c>
      <c r="E987">
        <v>1470513</v>
      </c>
      <c r="F987" t="s">
        <v>760</v>
      </c>
      <c r="G987" t="s">
        <v>86</v>
      </c>
      <c r="H987" t="s">
        <v>4</v>
      </c>
      <c r="I987" s="2">
        <v>105.67</v>
      </c>
      <c r="K987" s="2">
        <v>105.9595254</v>
      </c>
      <c r="L987" s="2">
        <f t="shared" si="15"/>
        <v>0.28952540000000226</v>
      </c>
    </row>
    <row r="988" spans="1:12" hidden="1" x14ac:dyDescent="0.25">
      <c r="A988" t="s">
        <v>371</v>
      </c>
      <c r="B988" s="1" t="s">
        <v>758</v>
      </c>
      <c r="C988" t="s">
        <v>759</v>
      </c>
      <c r="D988">
        <v>8411711</v>
      </c>
      <c r="E988">
        <v>1470513</v>
      </c>
      <c r="F988" t="s">
        <v>760</v>
      </c>
      <c r="G988" t="s">
        <v>86</v>
      </c>
      <c r="H988" t="s">
        <v>6</v>
      </c>
      <c r="I988" s="2">
        <v>2.0499999999999998</v>
      </c>
      <c r="K988" s="2">
        <v>2.0556163079999799</v>
      </c>
      <c r="L988" s="2">
        <f t="shared" si="15"/>
        <v>5.6163079999800303E-3</v>
      </c>
    </row>
    <row r="989" spans="1:12" hidden="1" x14ac:dyDescent="0.25">
      <c r="A989" t="s">
        <v>371</v>
      </c>
      <c r="B989" s="1" t="s">
        <v>758</v>
      </c>
      <c r="C989" t="s">
        <v>759</v>
      </c>
      <c r="D989">
        <v>8411711</v>
      </c>
      <c r="E989">
        <v>84856513</v>
      </c>
      <c r="F989" t="s">
        <v>761</v>
      </c>
      <c r="G989" t="s">
        <v>86</v>
      </c>
      <c r="H989" t="s">
        <v>4</v>
      </c>
      <c r="I989" s="2">
        <v>111.83</v>
      </c>
      <c r="K989" s="2">
        <v>112.1363976</v>
      </c>
      <c r="L989" s="2">
        <f t="shared" si="15"/>
        <v>0.30639759999999683</v>
      </c>
    </row>
    <row r="990" spans="1:12" hidden="1" x14ac:dyDescent="0.25">
      <c r="A990" t="s">
        <v>371</v>
      </c>
      <c r="B990" s="1" t="s">
        <v>758</v>
      </c>
      <c r="C990" t="s">
        <v>759</v>
      </c>
      <c r="D990">
        <v>8411711</v>
      </c>
      <c r="E990">
        <v>84856513</v>
      </c>
      <c r="F990" t="s">
        <v>761</v>
      </c>
      <c r="G990" t="s">
        <v>86</v>
      </c>
      <c r="H990" t="s">
        <v>6</v>
      </c>
      <c r="I990" s="2">
        <v>1.89</v>
      </c>
      <c r="K990" s="2">
        <v>1.8951780119999999</v>
      </c>
      <c r="L990" s="2">
        <f t="shared" si="15"/>
        <v>5.1780120000000096E-3</v>
      </c>
    </row>
    <row r="991" spans="1:12" hidden="1" x14ac:dyDescent="0.25">
      <c r="A991" t="s">
        <v>371</v>
      </c>
      <c r="B991" s="1" t="s">
        <v>758</v>
      </c>
      <c r="C991" t="s">
        <v>762</v>
      </c>
      <c r="D991">
        <v>1549311</v>
      </c>
      <c r="E991">
        <v>100325613</v>
      </c>
      <c r="F991" t="s">
        <v>763</v>
      </c>
      <c r="G991" t="s">
        <v>3</v>
      </c>
      <c r="H991" t="s">
        <v>4</v>
      </c>
      <c r="I991" s="2">
        <v>3.33</v>
      </c>
      <c r="J991" s="2">
        <v>3.3250092775</v>
      </c>
      <c r="K991" s="2">
        <v>3.3249850109999999</v>
      </c>
      <c r="L991" s="2">
        <f t="shared" si="15"/>
        <v>-2.4266500000091895E-5</v>
      </c>
    </row>
    <row r="992" spans="1:12" hidden="1" x14ac:dyDescent="0.25">
      <c r="A992" t="s">
        <v>371</v>
      </c>
      <c r="B992" s="1" t="s">
        <v>758</v>
      </c>
      <c r="C992" t="s">
        <v>762</v>
      </c>
      <c r="D992">
        <v>1549311</v>
      </c>
      <c r="E992">
        <v>100325613</v>
      </c>
      <c r="F992" t="s">
        <v>763</v>
      </c>
      <c r="G992" t="s">
        <v>3</v>
      </c>
      <c r="H992" t="s">
        <v>6</v>
      </c>
      <c r="I992" s="2">
        <v>0.52</v>
      </c>
      <c r="J992" s="2">
        <v>0.52201177999999904</v>
      </c>
      <c r="K992" s="2">
        <v>0.52201401920000001</v>
      </c>
      <c r="L992" s="2">
        <f t="shared" si="15"/>
        <v>2.2392000009752167E-6</v>
      </c>
    </row>
    <row r="993" spans="1:12" hidden="1" x14ac:dyDescent="0.25">
      <c r="A993" t="s">
        <v>371</v>
      </c>
      <c r="B993" s="1" t="s">
        <v>758</v>
      </c>
      <c r="C993" t="s">
        <v>762</v>
      </c>
      <c r="D993">
        <v>1549311</v>
      </c>
      <c r="E993">
        <v>44370813</v>
      </c>
      <c r="F993" t="s">
        <v>764</v>
      </c>
      <c r="G993" t="s">
        <v>86</v>
      </c>
      <c r="H993" t="s">
        <v>4</v>
      </c>
      <c r="I993" s="2">
        <v>9.01E-2</v>
      </c>
      <c r="K993" s="2">
        <v>9.0207139400999906E-2</v>
      </c>
      <c r="L993" s="2">
        <f t="shared" si="15"/>
        <v>1.0713940099990604E-4</v>
      </c>
    </row>
    <row r="994" spans="1:12" hidden="1" x14ac:dyDescent="0.25">
      <c r="A994" t="s">
        <v>371</v>
      </c>
      <c r="B994" s="1" t="s">
        <v>758</v>
      </c>
      <c r="C994" t="s">
        <v>762</v>
      </c>
      <c r="D994">
        <v>1549311</v>
      </c>
      <c r="E994">
        <v>44370813</v>
      </c>
      <c r="F994" t="s">
        <v>764</v>
      </c>
      <c r="G994" t="s">
        <v>86</v>
      </c>
      <c r="H994" t="s">
        <v>6</v>
      </c>
      <c r="I994" s="2">
        <v>5.5599999999999996E-4</v>
      </c>
      <c r="K994" s="2">
        <v>5.5666114821500002E-4</v>
      </c>
      <c r="L994" s="2">
        <f t="shared" si="15"/>
        <v>6.6114821500005971E-7</v>
      </c>
    </row>
    <row r="995" spans="1:12" hidden="1" x14ac:dyDescent="0.25">
      <c r="A995" t="s">
        <v>371</v>
      </c>
      <c r="B995" s="1" t="s">
        <v>758</v>
      </c>
      <c r="C995" t="s">
        <v>762</v>
      </c>
      <c r="D995">
        <v>1549311</v>
      </c>
      <c r="E995">
        <v>44370913</v>
      </c>
      <c r="F995" t="s">
        <v>765</v>
      </c>
      <c r="G995" t="s">
        <v>86</v>
      </c>
      <c r="H995" t="s">
        <v>4</v>
      </c>
      <c r="I995" s="2">
        <v>0.28000000000000003</v>
      </c>
      <c r="K995" s="2">
        <v>0.28033296123199902</v>
      </c>
      <c r="L995" s="2">
        <f t="shared" si="15"/>
        <v>3.3296123199899608E-4</v>
      </c>
    </row>
    <row r="996" spans="1:12" hidden="1" x14ac:dyDescent="0.25">
      <c r="A996" t="s">
        <v>371</v>
      </c>
      <c r="B996" s="1" t="s">
        <v>758</v>
      </c>
      <c r="C996" t="s">
        <v>762</v>
      </c>
      <c r="D996">
        <v>1549311</v>
      </c>
      <c r="E996">
        <v>44370913</v>
      </c>
      <c r="F996" t="s">
        <v>765</v>
      </c>
      <c r="G996" t="s">
        <v>86</v>
      </c>
      <c r="H996" t="s">
        <v>6</v>
      </c>
      <c r="I996" s="2">
        <v>1.0000000000000001E-5</v>
      </c>
      <c r="K996" s="2">
        <v>1.00118912333999E-5</v>
      </c>
      <c r="L996" s="2">
        <f t="shared" si="15"/>
        <v>1.1891233399899192E-8</v>
      </c>
    </row>
    <row r="997" spans="1:12" hidden="1" x14ac:dyDescent="0.25">
      <c r="A997" t="s">
        <v>371</v>
      </c>
      <c r="B997" s="1" t="s">
        <v>758</v>
      </c>
      <c r="C997" t="s">
        <v>762</v>
      </c>
      <c r="D997">
        <v>1549311</v>
      </c>
      <c r="E997">
        <v>44371113</v>
      </c>
      <c r="F997" t="s">
        <v>766</v>
      </c>
      <c r="G997" t="s">
        <v>86</v>
      </c>
      <c r="H997" t="s">
        <v>4</v>
      </c>
      <c r="I997" s="2">
        <v>0.26500000000000001</v>
      </c>
      <c r="K997" s="2">
        <v>0.26531510641799999</v>
      </c>
      <c r="L997" s="2">
        <f t="shared" si="15"/>
        <v>3.1510641799997741E-4</v>
      </c>
    </row>
    <row r="998" spans="1:12" hidden="1" x14ac:dyDescent="0.25">
      <c r="A998" t="s">
        <v>371</v>
      </c>
      <c r="B998" s="1" t="s">
        <v>758</v>
      </c>
      <c r="C998" t="s">
        <v>762</v>
      </c>
      <c r="D998">
        <v>1549311</v>
      </c>
      <c r="E998">
        <v>44371113</v>
      </c>
      <c r="F998" t="s">
        <v>766</v>
      </c>
      <c r="G998" t="s">
        <v>86</v>
      </c>
      <c r="H998" t="s">
        <v>6</v>
      </c>
      <c r="I998" s="2">
        <v>2.0999999999999999E-3</v>
      </c>
      <c r="K998" s="2">
        <v>2.10249716655E-3</v>
      </c>
      <c r="L998" s="2">
        <f t="shared" si="15"/>
        <v>2.4971665500000961E-6</v>
      </c>
    </row>
    <row r="999" spans="1:12" hidden="1" x14ac:dyDescent="0.25">
      <c r="A999" t="s">
        <v>371</v>
      </c>
      <c r="B999" s="1" t="s">
        <v>758</v>
      </c>
      <c r="C999" t="s">
        <v>762</v>
      </c>
      <c r="D999">
        <v>1549311</v>
      </c>
      <c r="E999">
        <v>84771813</v>
      </c>
      <c r="F999" t="s">
        <v>767</v>
      </c>
      <c r="G999" t="s">
        <v>3</v>
      </c>
      <c r="H999" t="s">
        <v>4</v>
      </c>
      <c r="I999" s="2">
        <v>1.1000000000000001</v>
      </c>
      <c r="J999" s="2">
        <v>1.101449463</v>
      </c>
      <c r="K999" s="2">
        <v>1.1014465090100001</v>
      </c>
      <c r="L999" s="2">
        <f t="shared" si="15"/>
        <v>-2.9539899999431185E-6</v>
      </c>
    </row>
    <row r="1000" spans="1:12" hidden="1" x14ac:dyDescent="0.25">
      <c r="A1000" t="s">
        <v>371</v>
      </c>
      <c r="B1000" s="1" t="s">
        <v>758</v>
      </c>
      <c r="C1000" t="s">
        <v>762</v>
      </c>
      <c r="D1000">
        <v>1549311</v>
      </c>
      <c r="E1000">
        <v>84771813</v>
      </c>
      <c r="F1000" t="s">
        <v>767</v>
      </c>
      <c r="G1000" t="s">
        <v>3</v>
      </c>
      <c r="H1000" t="s">
        <v>6</v>
      </c>
      <c r="I1000" s="2">
        <v>0.25</v>
      </c>
      <c r="J1000" s="2">
        <v>0.25104740905</v>
      </c>
      <c r="K1000" s="2">
        <v>0.25104651020009999</v>
      </c>
      <c r="L1000" s="2">
        <f t="shared" si="15"/>
        <v>-8.9884990001065646E-7</v>
      </c>
    </row>
    <row r="1001" spans="1:12" hidden="1" x14ac:dyDescent="0.25">
      <c r="A1001" t="s">
        <v>371</v>
      </c>
      <c r="B1001" s="1" t="s">
        <v>758</v>
      </c>
      <c r="C1001" t="s">
        <v>768</v>
      </c>
      <c r="D1001">
        <v>6576611</v>
      </c>
      <c r="E1001">
        <v>17904613</v>
      </c>
      <c r="F1001" t="s">
        <v>769</v>
      </c>
      <c r="G1001" t="s">
        <v>86</v>
      </c>
      <c r="H1001" t="s">
        <v>4</v>
      </c>
      <c r="I1001" s="2">
        <v>61.62</v>
      </c>
      <c r="K1001" s="2">
        <v>61.792918919000002</v>
      </c>
      <c r="L1001" s="2">
        <f t="shared" si="15"/>
        <v>0.17291891900000422</v>
      </c>
    </row>
    <row r="1002" spans="1:12" hidden="1" x14ac:dyDescent="0.25">
      <c r="A1002" t="s">
        <v>371</v>
      </c>
      <c r="B1002" s="1" t="s">
        <v>758</v>
      </c>
      <c r="C1002" t="s">
        <v>768</v>
      </c>
      <c r="D1002">
        <v>6576611</v>
      </c>
      <c r="E1002">
        <v>17904613</v>
      </c>
      <c r="F1002" t="s">
        <v>769</v>
      </c>
      <c r="G1002" t="s">
        <v>86</v>
      </c>
      <c r="H1002" t="s">
        <v>6</v>
      </c>
      <c r="I1002" s="2">
        <v>0.434</v>
      </c>
      <c r="K1002" s="2">
        <v>0.43521790402999899</v>
      </c>
      <c r="L1002" s="2">
        <f t="shared" si="15"/>
        <v>1.2179040299989952E-3</v>
      </c>
    </row>
    <row r="1003" spans="1:12" hidden="1" x14ac:dyDescent="0.25">
      <c r="A1003" t="s">
        <v>371</v>
      </c>
      <c r="B1003" s="1" t="s">
        <v>758</v>
      </c>
      <c r="C1003" t="s">
        <v>770</v>
      </c>
      <c r="D1003">
        <v>6575511</v>
      </c>
      <c r="E1003">
        <v>17934313</v>
      </c>
      <c r="F1003" t="s">
        <v>771</v>
      </c>
      <c r="G1003" t="s">
        <v>86</v>
      </c>
      <c r="H1003" t="s">
        <v>4</v>
      </c>
      <c r="I1003" s="2">
        <v>158.52000000000001</v>
      </c>
      <c r="K1003" s="2">
        <v>158.95427579999901</v>
      </c>
      <c r="L1003" s="2">
        <f t="shared" si="15"/>
        <v>0.4342757999989999</v>
      </c>
    </row>
    <row r="1004" spans="1:12" hidden="1" x14ac:dyDescent="0.25">
      <c r="A1004" t="s">
        <v>371</v>
      </c>
      <c r="B1004" s="1" t="s">
        <v>758</v>
      </c>
      <c r="C1004" t="s">
        <v>770</v>
      </c>
      <c r="D1004">
        <v>6575511</v>
      </c>
      <c r="E1004">
        <v>17934313</v>
      </c>
      <c r="F1004" t="s">
        <v>771</v>
      </c>
      <c r="G1004" t="s">
        <v>86</v>
      </c>
      <c r="H1004" t="s">
        <v>6</v>
      </c>
      <c r="I1004" s="2">
        <v>0.56899999999999995</v>
      </c>
      <c r="K1004" s="2">
        <v>0.57055922999999897</v>
      </c>
      <c r="L1004" s="2">
        <f t="shared" si="15"/>
        <v>1.5592299999990233E-3</v>
      </c>
    </row>
    <row r="1005" spans="1:12" hidden="1" x14ac:dyDescent="0.25">
      <c r="A1005" t="s">
        <v>371</v>
      </c>
      <c r="B1005" s="1" t="s">
        <v>758</v>
      </c>
      <c r="C1005" t="s">
        <v>772</v>
      </c>
      <c r="D1005">
        <v>1673711</v>
      </c>
      <c r="E1005">
        <v>44284013</v>
      </c>
      <c r="F1005" t="s">
        <v>773</v>
      </c>
      <c r="G1005" t="s">
        <v>86</v>
      </c>
      <c r="H1005" t="s">
        <v>4</v>
      </c>
      <c r="I1005" s="2">
        <v>167.57</v>
      </c>
      <c r="K1005" s="2">
        <v>168.04025209</v>
      </c>
      <c r="L1005" s="2">
        <f t="shared" si="15"/>
        <v>0.47025209000000245</v>
      </c>
    </row>
    <row r="1006" spans="1:12" hidden="1" x14ac:dyDescent="0.25">
      <c r="A1006" t="s">
        <v>371</v>
      </c>
      <c r="B1006" s="1" t="s">
        <v>758</v>
      </c>
      <c r="C1006" t="s">
        <v>772</v>
      </c>
      <c r="D1006">
        <v>1673711</v>
      </c>
      <c r="E1006">
        <v>44284113</v>
      </c>
      <c r="F1006" t="s">
        <v>774</v>
      </c>
      <c r="G1006" t="s">
        <v>86</v>
      </c>
      <c r="H1006" t="s">
        <v>4</v>
      </c>
      <c r="I1006" s="2">
        <v>171.94</v>
      </c>
      <c r="K1006" s="2">
        <v>172.422510259999</v>
      </c>
      <c r="L1006" s="2">
        <f t="shared" si="15"/>
        <v>0.48251025999900321</v>
      </c>
    </row>
    <row r="1007" spans="1:12" hidden="1" x14ac:dyDescent="0.25">
      <c r="A1007" t="s">
        <v>371</v>
      </c>
      <c r="B1007" s="1" t="s">
        <v>758</v>
      </c>
      <c r="C1007" t="s">
        <v>772</v>
      </c>
      <c r="D1007">
        <v>1673711</v>
      </c>
      <c r="E1007">
        <v>84787813</v>
      </c>
      <c r="F1007" t="s">
        <v>775</v>
      </c>
      <c r="G1007" t="s">
        <v>86</v>
      </c>
      <c r="H1007" t="s">
        <v>4</v>
      </c>
      <c r="I1007" s="2">
        <v>158.97999999999999</v>
      </c>
      <c r="K1007" s="2">
        <v>159.42613420999899</v>
      </c>
      <c r="L1007" s="2">
        <f t="shared" si="15"/>
        <v>0.446134209999002</v>
      </c>
    </row>
    <row r="1008" spans="1:12" hidden="1" x14ac:dyDescent="0.25">
      <c r="A1008" t="s">
        <v>371</v>
      </c>
      <c r="B1008" s="1" t="s">
        <v>776</v>
      </c>
      <c r="C1008" t="s">
        <v>777</v>
      </c>
      <c r="D1008">
        <v>1391311</v>
      </c>
      <c r="E1008">
        <v>43318013</v>
      </c>
      <c r="F1008" t="s">
        <v>778</v>
      </c>
      <c r="G1008" t="s">
        <v>3</v>
      </c>
      <c r="H1008" t="s">
        <v>4</v>
      </c>
      <c r="I1008" s="2">
        <v>0.56000000000000005</v>
      </c>
      <c r="J1008" s="2">
        <v>0.73203839100000001</v>
      </c>
      <c r="K1008" s="2">
        <v>0.73203800299999899</v>
      </c>
      <c r="L1008" s="2">
        <f t="shared" si="15"/>
        <v>-3.8800000101701926E-7</v>
      </c>
    </row>
    <row r="1009" spans="1:12" hidden="1" x14ac:dyDescent="0.25">
      <c r="A1009" t="s">
        <v>371</v>
      </c>
      <c r="B1009" s="1" t="s">
        <v>776</v>
      </c>
      <c r="C1009" t="s">
        <v>777</v>
      </c>
      <c r="D1009">
        <v>1391311</v>
      </c>
      <c r="E1009">
        <v>43318013</v>
      </c>
      <c r="F1009" t="s">
        <v>778</v>
      </c>
      <c r="G1009" t="s">
        <v>3</v>
      </c>
      <c r="H1009" t="s">
        <v>6</v>
      </c>
      <c r="I1009" s="2">
        <v>0.19</v>
      </c>
      <c r="J1009" s="2">
        <v>4.4577484129999997E-2</v>
      </c>
      <c r="K1009" s="2">
        <v>4.4577500210000003E-2</v>
      </c>
      <c r="L1009" s="2">
        <f t="shared" si="15"/>
        <v>1.608000000513643E-8</v>
      </c>
    </row>
    <row r="1010" spans="1:12" hidden="1" x14ac:dyDescent="0.25">
      <c r="A1010" t="s">
        <v>371</v>
      </c>
      <c r="B1010" s="1" t="s">
        <v>776</v>
      </c>
      <c r="C1010" t="s">
        <v>779</v>
      </c>
      <c r="D1010">
        <v>9872511</v>
      </c>
      <c r="E1010">
        <v>53998513</v>
      </c>
      <c r="F1010" t="s">
        <v>780</v>
      </c>
      <c r="G1010" t="s">
        <v>3</v>
      </c>
      <c r="H1010" t="s">
        <v>4</v>
      </c>
      <c r="I1010" s="2">
        <v>0.57249300000000003</v>
      </c>
      <c r="J1010" s="2">
        <v>1.183970215</v>
      </c>
      <c r="K1010" s="2">
        <v>1.1839700161</v>
      </c>
      <c r="L1010" s="2">
        <f t="shared" si="15"/>
        <v>-1.9890000002575903E-7</v>
      </c>
    </row>
    <row r="1011" spans="1:12" hidden="1" x14ac:dyDescent="0.25">
      <c r="A1011" t="s">
        <v>371</v>
      </c>
      <c r="B1011" s="1" t="s">
        <v>776</v>
      </c>
      <c r="C1011" t="s">
        <v>779</v>
      </c>
      <c r="D1011">
        <v>9872511</v>
      </c>
      <c r="E1011">
        <v>53998513</v>
      </c>
      <c r="F1011" t="s">
        <v>780</v>
      </c>
      <c r="G1011" t="s">
        <v>3</v>
      </c>
      <c r="H1011" t="s">
        <v>6</v>
      </c>
      <c r="I1011" s="2">
        <v>3.4160900000000001E-2</v>
      </c>
      <c r="J1011" s="2">
        <v>2.898949051E-2</v>
      </c>
      <c r="K1011" s="2">
        <v>2.8989501091999999E-2</v>
      </c>
      <c r="L1011" s="2">
        <f t="shared" si="15"/>
        <v>1.0581999998482416E-8</v>
      </c>
    </row>
    <row r="1012" spans="1:12" hidden="1" x14ac:dyDescent="0.25">
      <c r="A1012" t="s">
        <v>371</v>
      </c>
      <c r="B1012" s="1" t="s">
        <v>776</v>
      </c>
      <c r="C1012" t="s">
        <v>781</v>
      </c>
      <c r="D1012">
        <v>9850311</v>
      </c>
      <c r="E1012">
        <v>53998713</v>
      </c>
      <c r="F1012" t="s">
        <v>782</v>
      </c>
      <c r="G1012" t="s">
        <v>3</v>
      </c>
      <c r="H1012" t="s">
        <v>4</v>
      </c>
      <c r="I1012" s="2">
        <v>0.59323899999999996</v>
      </c>
      <c r="J1012" s="2">
        <v>1.2399537355000001</v>
      </c>
      <c r="K1012" s="2">
        <v>1.2399545219999899</v>
      </c>
      <c r="L1012" s="2">
        <f t="shared" si="15"/>
        <v>7.8649998980218072E-7</v>
      </c>
    </row>
    <row r="1013" spans="1:12" hidden="1" x14ac:dyDescent="0.25">
      <c r="A1013" t="s">
        <v>371</v>
      </c>
      <c r="B1013" s="1" t="s">
        <v>776</v>
      </c>
      <c r="C1013" t="s">
        <v>781</v>
      </c>
      <c r="D1013">
        <v>9850311</v>
      </c>
      <c r="E1013">
        <v>53998713</v>
      </c>
      <c r="F1013" t="s">
        <v>782</v>
      </c>
      <c r="G1013" t="s">
        <v>3</v>
      </c>
      <c r="H1013" t="s">
        <v>6</v>
      </c>
      <c r="I1013" s="2">
        <v>3.5398800000000001E-2</v>
      </c>
      <c r="J1013" s="2">
        <v>3.0312486650000001E-2</v>
      </c>
      <c r="K1013" s="2">
        <v>3.0312501632999901E-2</v>
      </c>
      <c r="L1013" s="2">
        <f t="shared" si="15"/>
        <v>1.4982999899798566E-8</v>
      </c>
    </row>
    <row r="1014" spans="1:12" hidden="1" x14ac:dyDescent="0.25">
      <c r="A1014" t="s">
        <v>371</v>
      </c>
      <c r="B1014" s="1" t="s">
        <v>776</v>
      </c>
      <c r="C1014" t="s">
        <v>783</v>
      </c>
      <c r="D1014">
        <v>1562111</v>
      </c>
      <c r="E1014">
        <v>44762613</v>
      </c>
      <c r="F1014" t="s">
        <v>784</v>
      </c>
      <c r="G1014" t="s">
        <v>3</v>
      </c>
      <c r="H1014" t="s">
        <v>4</v>
      </c>
      <c r="I1014" s="2">
        <v>0.57375299999999996</v>
      </c>
      <c r="J1014" s="2">
        <v>1.2013143310000001</v>
      </c>
      <c r="K1014" s="2">
        <v>1.2013145190000001</v>
      </c>
      <c r="L1014" s="2">
        <f t="shared" si="15"/>
        <v>1.880000000120674E-7</v>
      </c>
    </row>
    <row r="1015" spans="1:12" hidden="1" x14ac:dyDescent="0.25">
      <c r="A1015" t="s">
        <v>371</v>
      </c>
      <c r="B1015" s="1" t="s">
        <v>776</v>
      </c>
      <c r="C1015" t="s">
        <v>783</v>
      </c>
      <c r="D1015">
        <v>1562111</v>
      </c>
      <c r="E1015">
        <v>44762613</v>
      </c>
      <c r="F1015" t="s">
        <v>784</v>
      </c>
      <c r="G1015" t="s">
        <v>3</v>
      </c>
      <c r="H1015" t="s">
        <v>6</v>
      </c>
      <c r="I1015" s="2">
        <v>3.4236099999999998E-2</v>
      </c>
      <c r="J1015" s="2">
        <v>3.2265476224999999E-2</v>
      </c>
      <c r="K1015" s="2">
        <v>3.2265500241E-2</v>
      </c>
      <c r="L1015" s="2">
        <f t="shared" si="15"/>
        <v>2.4016000001181315E-8</v>
      </c>
    </row>
    <row r="1016" spans="1:12" hidden="1" x14ac:dyDescent="0.25">
      <c r="A1016" t="s">
        <v>371</v>
      </c>
      <c r="B1016" s="1" t="s">
        <v>776</v>
      </c>
      <c r="C1016" t="s">
        <v>785</v>
      </c>
      <c r="D1016">
        <v>9850211</v>
      </c>
      <c r="E1016">
        <v>53998913</v>
      </c>
      <c r="F1016" t="s">
        <v>786</v>
      </c>
      <c r="G1016" t="s">
        <v>3</v>
      </c>
      <c r="H1016" t="s">
        <v>4</v>
      </c>
      <c r="I1016" s="2">
        <v>4.4497299999999997</v>
      </c>
      <c r="J1016" s="2">
        <v>1.7179259035000001</v>
      </c>
      <c r="K1016" s="2">
        <v>1.7179260400999901</v>
      </c>
      <c r="L1016" s="2">
        <f t="shared" si="15"/>
        <v>1.3659998998605261E-7</v>
      </c>
    </row>
    <row r="1017" spans="1:12" hidden="1" x14ac:dyDescent="0.25">
      <c r="A1017" t="s">
        <v>371</v>
      </c>
      <c r="B1017" s="1" t="s">
        <v>776</v>
      </c>
      <c r="C1017" t="s">
        <v>785</v>
      </c>
      <c r="D1017">
        <v>9850211</v>
      </c>
      <c r="E1017">
        <v>53998913</v>
      </c>
      <c r="F1017" t="s">
        <v>786</v>
      </c>
      <c r="G1017" t="s">
        <v>3</v>
      </c>
      <c r="H1017" t="s">
        <v>6</v>
      </c>
      <c r="I1017" s="2">
        <v>6.11897E-2</v>
      </c>
      <c r="J1017" s="2">
        <v>5.6375495900000003E-2</v>
      </c>
      <c r="K1017" s="2">
        <v>5.6375499829999898E-2</v>
      </c>
      <c r="L1017" s="2">
        <f t="shared" si="15"/>
        <v>3.929999894958236E-9</v>
      </c>
    </row>
    <row r="1018" spans="1:12" hidden="1" x14ac:dyDescent="0.25">
      <c r="A1018" t="s">
        <v>371</v>
      </c>
      <c r="B1018" s="1" t="s">
        <v>787</v>
      </c>
      <c r="C1018" t="s">
        <v>788</v>
      </c>
      <c r="D1018">
        <v>1218311</v>
      </c>
      <c r="E1018">
        <v>121055113</v>
      </c>
      <c r="F1018" t="s">
        <v>789</v>
      </c>
      <c r="G1018" t="s">
        <v>3</v>
      </c>
      <c r="H1018" t="s">
        <v>4</v>
      </c>
      <c r="I1018" s="2">
        <v>1.1200000000000001</v>
      </c>
      <c r="J1018" s="2">
        <v>1.1216434325</v>
      </c>
      <c r="K1018" s="2">
        <v>1.12164400199999</v>
      </c>
      <c r="L1018" s="2">
        <f t="shared" si="15"/>
        <v>5.6949999005517782E-7</v>
      </c>
    </row>
    <row r="1019" spans="1:12" hidden="1" x14ac:dyDescent="0.25">
      <c r="A1019" t="s">
        <v>371</v>
      </c>
      <c r="B1019" s="1" t="s">
        <v>787</v>
      </c>
      <c r="C1019" t="s">
        <v>788</v>
      </c>
      <c r="D1019">
        <v>1218311</v>
      </c>
      <c r="E1019">
        <v>121055113</v>
      </c>
      <c r="F1019" t="s">
        <v>789</v>
      </c>
      <c r="G1019" t="s">
        <v>3</v>
      </c>
      <c r="H1019" t="s">
        <v>6</v>
      </c>
      <c r="I1019" s="2">
        <v>0.08</v>
      </c>
      <c r="J1019" s="2">
        <v>7.5090492250000002E-2</v>
      </c>
      <c r="K1019" s="2">
        <v>7.5090500500299903E-2</v>
      </c>
      <c r="L1019" s="2">
        <f t="shared" si="15"/>
        <v>8.250299901590985E-9</v>
      </c>
    </row>
    <row r="1020" spans="1:12" hidden="1" x14ac:dyDescent="0.25">
      <c r="A1020" t="s">
        <v>371</v>
      </c>
      <c r="B1020" s="1" t="s">
        <v>787</v>
      </c>
      <c r="C1020" t="s">
        <v>788</v>
      </c>
      <c r="D1020">
        <v>1218311</v>
      </c>
      <c r="E1020">
        <v>121055213</v>
      </c>
      <c r="F1020" t="s">
        <v>790</v>
      </c>
      <c r="G1020" t="s">
        <v>3</v>
      </c>
      <c r="H1020" t="s">
        <v>4</v>
      </c>
      <c r="I1020" s="2">
        <v>1.87</v>
      </c>
      <c r="J1020" s="2">
        <v>1.864772461</v>
      </c>
      <c r="K1020" s="2">
        <v>1.8647730119000001</v>
      </c>
      <c r="L1020" s="2">
        <f t="shared" si="15"/>
        <v>5.5090000006252637E-7</v>
      </c>
    </row>
    <row r="1021" spans="1:12" hidden="1" x14ac:dyDescent="0.25">
      <c r="A1021" t="s">
        <v>371</v>
      </c>
      <c r="B1021" s="1" t="s">
        <v>787</v>
      </c>
      <c r="C1021" t="s">
        <v>788</v>
      </c>
      <c r="D1021">
        <v>1218311</v>
      </c>
      <c r="E1021">
        <v>121055213</v>
      </c>
      <c r="F1021" t="s">
        <v>790</v>
      </c>
      <c r="G1021" t="s">
        <v>3</v>
      </c>
      <c r="H1021" t="s">
        <v>6</v>
      </c>
      <c r="I1021" s="2">
        <v>0.12</v>
      </c>
      <c r="J1021" s="2">
        <v>0.12066846465</v>
      </c>
      <c r="K1021" s="2">
        <v>0.120668504431199</v>
      </c>
      <c r="L1021" s="2">
        <f t="shared" si="15"/>
        <v>3.978119900160948E-8</v>
      </c>
    </row>
    <row r="1022" spans="1:12" hidden="1" x14ac:dyDescent="0.25">
      <c r="A1022" t="s">
        <v>371</v>
      </c>
      <c r="B1022" s="1" t="s">
        <v>787</v>
      </c>
      <c r="C1022" t="s">
        <v>788</v>
      </c>
      <c r="D1022">
        <v>1218311</v>
      </c>
      <c r="E1022">
        <v>121055313</v>
      </c>
      <c r="F1022" t="s">
        <v>791</v>
      </c>
      <c r="G1022" t="s">
        <v>3</v>
      </c>
      <c r="H1022" t="s">
        <v>4</v>
      </c>
      <c r="I1022" s="2">
        <v>0.22</v>
      </c>
      <c r="J1022" s="2">
        <v>0.21695144654999901</v>
      </c>
      <c r="K1022" s="2">
        <v>0.21695150299999999</v>
      </c>
      <c r="L1022" s="2">
        <f t="shared" si="15"/>
        <v>5.6450000979202386E-8</v>
      </c>
    </row>
    <row r="1023" spans="1:12" hidden="1" x14ac:dyDescent="0.25">
      <c r="A1023" t="s">
        <v>371</v>
      </c>
      <c r="B1023" s="1" t="s">
        <v>787</v>
      </c>
      <c r="C1023" t="s">
        <v>788</v>
      </c>
      <c r="D1023">
        <v>1218311</v>
      </c>
      <c r="E1023">
        <v>121055313</v>
      </c>
      <c r="F1023" t="s">
        <v>791</v>
      </c>
      <c r="G1023" t="s">
        <v>3</v>
      </c>
      <c r="H1023" t="s">
        <v>6</v>
      </c>
      <c r="I1023" s="2">
        <v>0.01</v>
      </c>
      <c r="J1023" s="2">
        <v>1.320949936E-2</v>
      </c>
      <c r="K1023" s="2">
        <v>1.3209500101000001E-2</v>
      </c>
      <c r="L1023" s="2">
        <f t="shared" si="15"/>
        <v>7.4100000094223795E-10</v>
      </c>
    </row>
    <row r="1024" spans="1:12" hidden="1" x14ac:dyDescent="0.25">
      <c r="A1024" t="s">
        <v>371</v>
      </c>
      <c r="B1024" s="1" t="s">
        <v>787</v>
      </c>
      <c r="C1024" t="s">
        <v>788</v>
      </c>
      <c r="D1024">
        <v>1218311</v>
      </c>
      <c r="E1024">
        <v>85092813</v>
      </c>
      <c r="F1024" t="s">
        <v>792</v>
      </c>
      <c r="G1024" t="s">
        <v>3</v>
      </c>
      <c r="H1024" t="s">
        <v>4</v>
      </c>
      <c r="I1024" s="2">
        <v>2.84</v>
      </c>
      <c r="J1024" s="2">
        <v>2.8365888670000001</v>
      </c>
      <c r="K1024" s="2">
        <v>2.836590041</v>
      </c>
      <c r="L1024" s="2">
        <f t="shared" si="15"/>
        <v>1.1739999998816586E-6</v>
      </c>
    </row>
    <row r="1025" spans="1:12" hidden="1" x14ac:dyDescent="0.25">
      <c r="A1025" t="s">
        <v>371</v>
      </c>
      <c r="B1025" s="1" t="s">
        <v>787</v>
      </c>
      <c r="C1025" t="s">
        <v>788</v>
      </c>
      <c r="D1025">
        <v>1218311</v>
      </c>
      <c r="E1025">
        <v>85092813</v>
      </c>
      <c r="F1025" t="s">
        <v>792</v>
      </c>
      <c r="G1025" t="s">
        <v>3</v>
      </c>
      <c r="H1025" t="s">
        <v>6</v>
      </c>
      <c r="I1025" s="2">
        <v>0.15</v>
      </c>
      <c r="J1025" s="2">
        <v>0.14614013670000001</v>
      </c>
      <c r="K1025" s="2">
        <v>0.14614000259999901</v>
      </c>
      <c r="L1025" s="2">
        <f t="shared" si="15"/>
        <v>-1.3410000099245423E-7</v>
      </c>
    </row>
    <row r="1026" spans="1:12" hidden="1" x14ac:dyDescent="0.25">
      <c r="A1026" t="s">
        <v>371</v>
      </c>
      <c r="B1026" s="1" t="s">
        <v>787</v>
      </c>
      <c r="C1026" t="s">
        <v>793</v>
      </c>
      <c r="D1026">
        <v>6592611</v>
      </c>
      <c r="E1026">
        <v>17864013</v>
      </c>
      <c r="F1026" t="s">
        <v>794</v>
      </c>
      <c r="G1026" t="s">
        <v>86</v>
      </c>
      <c r="H1026" t="s">
        <v>4</v>
      </c>
      <c r="I1026" s="2">
        <v>314.37400000000002</v>
      </c>
      <c r="K1026" s="2">
        <v>315.23532419999998</v>
      </c>
      <c r="L1026" s="2">
        <f t="shared" si="15"/>
        <v>0.86132419999995591</v>
      </c>
    </row>
    <row r="1027" spans="1:12" hidden="1" x14ac:dyDescent="0.25">
      <c r="A1027" t="s">
        <v>371</v>
      </c>
      <c r="B1027" s="1" t="s">
        <v>787</v>
      </c>
      <c r="C1027" t="s">
        <v>793</v>
      </c>
      <c r="D1027">
        <v>6592611</v>
      </c>
      <c r="E1027">
        <v>17864013</v>
      </c>
      <c r="F1027" t="s">
        <v>794</v>
      </c>
      <c r="G1027" t="s">
        <v>86</v>
      </c>
      <c r="H1027" t="s">
        <v>6</v>
      </c>
      <c r="I1027" s="2">
        <v>24.628299999999999</v>
      </c>
      <c r="K1027" s="2">
        <v>24.6957694799998</v>
      </c>
      <c r="L1027" s="2">
        <f t="shared" ref="L1027:L1090" si="16">IF(ISBLANK(J1027),K1027-I1027,K1027-J1027)</f>
        <v>6.7469479999800797E-2</v>
      </c>
    </row>
    <row r="1028" spans="1:12" hidden="1" x14ac:dyDescent="0.25">
      <c r="A1028" t="s">
        <v>371</v>
      </c>
      <c r="B1028" s="1" t="s">
        <v>787</v>
      </c>
      <c r="C1028" t="s">
        <v>714</v>
      </c>
      <c r="D1028">
        <v>3945911</v>
      </c>
      <c r="E1028">
        <v>35563813</v>
      </c>
      <c r="F1028" t="s">
        <v>795</v>
      </c>
      <c r="G1028" t="s">
        <v>86</v>
      </c>
      <c r="H1028" t="s">
        <v>4</v>
      </c>
      <c r="I1028" s="2">
        <v>1.9995499999999999E-2</v>
      </c>
      <c r="K1028" s="2">
        <v>2.0047664820000002E-2</v>
      </c>
      <c r="L1028" s="2">
        <f t="shared" si="16"/>
        <v>5.2164820000002304E-5</v>
      </c>
    </row>
    <row r="1029" spans="1:12" hidden="1" x14ac:dyDescent="0.25">
      <c r="A1029" t="s">
        <v>371</v>
      </c>
      <c r="B1029" s="1" t="s">
        <v>787</v>
      </c>
      <c r="C1029" t="s">
        <v>714</v>
      </c>
      <c r="D1029">
        <v>3945911</v>
      </c>
      <c r="E1029">
        <v>35563813</v>
      </c>
      <c r="F1029" t="s">
        <v>795</v>
      </c>
      <c r="G1029" t="s">
        <v>86</v>
      </c>
      <c r="H1029" t="s">
        <v>6</v>
      </c>
      <c r="I1029" s="2">
        <v>5.5099999999999995E-4</v>
      </c>
      <c r="K1029" s="2">
        <v>5.5243748389999898E-4</v>
      </c>
      <c r="L1029" s="2">
        <f t="shared" si="16"/>
        <v>1.43748389999903E-6</v>
      </c>
    </row>
    <row r="1030" spans="1:12" hidden="1" x14ac:dyDescent="0.25">
      <c r="A1030" t="s">
        <v>371</v>
      </c>
      <c r="B1030" s="1" t="s">
        <v>787</v>
      </c>
      <c r="C1030" t="s">
        <v>714</v>
      </c>
      <c r="D1030">
        <v>3945911</v>
      </c>
      <c r="E1030">
        <v>35563913</v>
      </c>
      <c r="F1030" t="s">
        <v>796</v>
      </c>
      <c r="G1030" t="s">
        <v>86</v>
      </c>
      <c r="H1030" t="s">
        <v>4</v>
      </c>
      <c r="I1030" s="2">
        <v>0.27007199999999998</v>
      </c>
      <c r="K1030" s="2">
        <v>0.27077659069999999</v>
      </c>
      <c r="L1030" s="2">
        <f t="shared" si="16"/>
        <v>7.0459070000000734E-4</v>
      </c>
    </row>
    <row r="1031" spans="1:12" hidden="1" x14ac:dyDescent="0.25">
      <c r="A1031" t="s">
        <v>371</v>
      </c>
      <c r="B1031" s="1" t="s">
        <v>787</v>
      </c>
      <c r="C1031" t="s">
        <v>714</v>
      </c>
      <c r="D1031">
        <v>3945911</v>
      </c>
      <c r="E1031">
        <v>35563913</v>
      </c>
      <c r="F1031" t="s">
        <v>796</v>
      </c>
      <c r="G1031" t="s">
        <v>86</v>
      </c>
      <c r="H1031" t="s">
        <v>6</v>
      </c>
      <c r="I1031" s="2">
        <v>1.0571000000000001E-2</v>
      </c>
      <c r="K1031" s="2">
        <v>1.05985784799999E-2</v>
      </c>
      <c r="L1031" s="2">
        <f t="shared" si="16"/>
        <v>2.7578479999899527E-5</v>
      </c>
    </row>
    <row r="1032" spans="1:12" hidden="1" x14ac:dyDescent="0.25">
      <c r="A1032" t="s">
        <v>371</v>
      </c>
      <c r="B1032" s="1" t="s">
        <v>787</v>
      </c>
      <c r="C1032" t="s">
        <v>797</v>
      </c>
      <c r="D1032">
        <v>5704811</v>
      </c>
      <c r="E1032">
        <v>23054613</v>
      </c>
      <c r="F1032" t="s">
        <v>798</v>
      </c>
      <c r="G1032" t="s">
        <v>86</v>
      </c>
      <c r="H1032" t="s">
        <v>4</v>
      </c>
      <c r="I1032" s="2">
        <v>0.62275499999999995</v>
      </c>
      <c r="K1032" s="2">
        <v>0.62437969409999905</v>
      </c>
      <c r="L1032" s="2">
        <f t="shared" si="16"/>
        <v>1.6246940999991022E-3</v>
      </c>
    </row>
    <row r="1033" spans="1:12" hidden="1" x14ac:dyDescent="0.25">
      <c r="A1033" t="s">
        <v>371</v>
      </c>
      <c r="B1033" s="1" t="s">
        <v>787</v>
      </c>
      <c r="C1033" t="s">
        <v>797</v>
      </c>
      <c r="D1033">
        <v>5704811</v>
      </c>
      <c r="E1033">
        <v>23054613</v>
      </c>
      <c r="F1033" t="s">
        <v>798</v>
      </c>
      <c r="G1033" t="s">
        <v>86</v>
      </c>
      <c r="H1033" t="s">
        <v>6</v>
      </c>
      <c r="I1033" s="2">
        <v>1.647585E-2</v>
      </c>
      <c r="K1033" s="2">
        <v>1.6518833351999999E-2</v>
      </c>
      <c r="L1033" s="2">
        <f t="shared" si="16"/>
        <v>4.2983351999998504E-5</v>
      </c>
    </row>
    <row r="1034" spans="1:12" hidden="1" x14ac:dyDescent="0.25">
      <c r="A1034" t="s">
        <v>371</v>
      </c>
      <c r="B1034" s="1" t="s">
        <v>787</v>
      </c>
      <c r="C1034" t="s">
        <v>797</v>
      </c>
      <c r="D1034">
        <v>5704811</v>
      </c>
      <c r="E1034">
        <v>23054713</v>
      </c>
      <c r="F1034" t="s">
        <v>799</v>
      </c>
      <c r="G1034" t="s">
        <v>86</v>
      </c>
      <c r="H1034" t="s">
        <v>4</v>
      </c>
      <c r="I1034" s="2">
        <v>0.26057530000000001</v>
      </c>
      <c r="K1034" s="2">
        <v>0.26125509903999999</v>
      </c>
      <c r="L1034" s="2">
        <f t="shared" si="16"/>
        <v>6.7979903999998426E-4</v>
      </c>
    </row>
    <row r="1035" spans="1:12" hidden="1" x14ac:dyDescent="0.25">
      <c r="A1035" t="s">
        <v>371</v>
      </c>
      <c r="B1035" s="1" t="s">
        <v>787</v>
      </c>
      <c r="C1035" t="s">
        <v>797</v>
      </c>
      <c r="D1035">
        <v>5704811</v>
      </c>
      <c r="E1035">
        <v>23054713</v>
      </c>
      <c r="F1035" t="s">
        <v>799</v>
      </c>
      <c r="G1035" t="s">
        <v>86</v>
      </c>
      <c r="H1035" t="s">
        <v>6</v>
      </c>
      <c r="I1035" s="2">
        <v>1.70185E-3</v>
      </c>
      <c r="K1035" s="2">
        <v>1.7062898666999899E-3</v>
      </c>
      <c r="L1035" s="2">
        <f t="shared" si="16"/>
        <v>4.4398666999899503E-6</v>
      </c>
    </row>
    <row r="1036" spans="1:12" hidden="1" x14ac:dyDescent="0.25">
      <c r="A1036" t="s">
        <v>371</v>
      </c>
      <c r="B1036" s="1" t="s">
        <v>787</v>
      </c>
      <c r="C1036" t="s">
        <v>800</v>
      </c>
      <c r="D1036">
        <v>14025311</v>
      </c>
      <c r="E1036">
        <v>85005213</v>
      </c>
      <c r="F1036" t="s">
        <v>801</v>
      </c>
      <c r="G1036" t="s">
        <v>3</v>
      </c>
      <c r="H1036" t="s">
        <v>4</v>
      </c>
      <c r="I1036" s="2">
        <v>19.227599999999999</v>
      </c>
      <c r="J1036" s="2">
        <v>18.642433595</v>
      </c>
      <c r="K1036" s="2">
        <v>18.642427689999899</v>
      </c>
      <c r="L1036" s="2">
        <f t="shared" si="16"/>
        <v>-5.9050001013360998E-6</v>
      </c>
    </row>
    <row r="1037" spans="1:12" hidden="1" x14ac:dyDescent="0.25">
      <c r="A1037" t="s">
        <v>371</v>
      </c>
      <c r="B1037" s="1" t="s">
        <v>787</v>
      </c>
      <c r="C1037" t="s">
        <v>800</v>
      </c>
      <c r="D1037">
        <v>14025311</v>
      </c>
      <c r="E1037">
        <v>85005213</v>
      </c>
      <c r="F1037" t="s">
        <v>801</v>
      </c>
      <c r="G1037" t="s">
        <v>3</v>
      </c>
      <c r="H1037" t="s">
        <v>6</v>
      </c>
      <c r="I1037" s="2">
        <v>1.82839</v>
      </c>
      <c r="J1037" s="2">
        <v>1.4516538084999999</v>
      </c>
      <c r="K1037" s="2">
        <v>1.4516555330000001</v>
      </c>
      <c r="L1037" s="2">
        <f t="shared" si="16"/>
        <v>1.7245000001331334E-6</v>
      </c>
    </row>
    <row r="1038" spans="1:12" hidden="1" x14ac:dyDescent="0.25">
      <c r="A1038" t="s">
        <v>371</v>
      </c>
      <c r="B1038" s="1" t="s">
        <v>787</v>
      </c>
      <c r="C1038" t="s">
        <v>800</v>
      </c>
      <c r="D1038">
        <v>14025311</v>
      </c>
      <c r="E1038">
        <v>85005313</v>
      </c>
      <c r="F1038" t="s">
        <v>802</v>
      </c>
      <c r="G1038" t="s">
        <v>3</v>
      </c>
      <c r="H1038" t="s">
        <v>4</v>
      </c>
      <c r="I1038" s="2">
        <v>19.2651</v>
      </c>
      <c r="J1038" s="2">
        <v>17.239146484999999</v>
      </c>
      <c r="K1038" s="2">
        <v>17.2391081700999</v>
      </c>
      <c r="L1038" s="2">
        <f t="shared" si="16"/>
        <v>-3.8314900098868065E-5</v>
      </c>
    </row>
    <row r="1039" spans="1:12" hidden="1" x14ac:dyDescent="0.25">
      <c r="A1039" t="s">
        <v>371</v>
      </c>
      <c r="B1039" s="1" t="s">
        <v>787</v>
      </c>
      <c r="C1039" t="s">
        <v>800</v>
      </c>
      <c r="D1039">
        <v>14025311</v>
      </c>
      <c r="E1039">
        <v>85005313</v>
      </c>
      <c r="F1039" t="s">
        <v>802</v>
      </c>
      <c r="G1039" t="s">
        <v>3</v>
      </c>
      <c r="H1039" t="s">
        <v>6</v>
      </c>
      <c r="I1039" s="2">
        <v>1.8042800000000001</v>
      </c>
      <c r="J1039" s="2">
        <v>1.5398779295</v>
      </c>
      <c r="K1039" s="2">
        <v>1.5398765400999901</v>
      </c>
      <c r="L1039" s="2">
        <f t="shared" si="16"/>
        <v>-1.3894000099323733E-6</v>
      </c>
    </row>
    <row r="1040" spans="1:12" hidden="1" x14ac:dyDescent="0.25">
      <c r="A1040" t="s">
        <v>371</v>
      </c>
      <c r="B1040" s="1" t="s">
        <v>787</v>
      </c>
      <c r="C1040" t="s">
        <v>803</v>
      </c>
      <c r="D1040">
        <v>1218011</v>
      </c>
      <c r="E1040">
        <v>43846313</v>
      </c>
      <c r="F1040" t="s">
        <v>804</v>
      </c>
      <c r="G1040" t="s">
        <v>3</v>
      </c>
      <c r="H1040" t="s">
        <v>4</v>
      </c>
      <c r="I1040" s="2">
        <v>3.32</v>
      </c>
      <c r="J1040" s="2">
        <v>3.0746086424999999</v>
      </c>
      <c r="K1040" s="2">
        <v>3.074623034</v>
      </c>
      <c r="L1040" s="2">
        <f t="shared" si="16"/>
        <v>1.4391500000154878E-5</v>
      </c>
    </row>
    <row r="1041" spans="1:12" hidden="1" x14ac:dyDescent="0.25">
      <c r="A1041" t="s">
        <v>371</v>
      </c>
      <c r="B1041" s="1" t="s">
        <v>787</v>
      </c>
      <c r="C1041" t="s">
        <v>803</v>
      </c>
      <c r="D1041">
        <v>1218011</v>
      </c>
      <c r="E1041">
        <v>43846313</v>
      </c>
      <c r="F1041" t="s">
        <v>804</v>
      </c>
      <c r="G1041" t="s">
        <v>3</v>
      </c>
      <c r="H1041" t="s">
        <v>6</v>
      </c>
      <c r="I1041" s="2">
        <v>0.23</v>
      </c>
      <c r="J1041" s="2">
        <v>0.23095056150000001</v>
      </c>
      <c r="K1041" s="2">
        <v>0.23095050739999901</v>
      </c>
      <c r="L1041" s="2">
        <f t="shared" si="16"/>
        <v>-5.4100001006807119E-8</v>
      </c>
    </row>
    <row r="1042" spans="1:12" hidden="1" x14ac:dyDescent="0.25">
      <c r="A1042" t="s">
        <v>371</v>
      </c>
      <c r="B1042" s="1" t="s">
        <v>787</v>
      </c>
      <c r="C1042" t="s">
        <v>803</v>
      </c>
      <c r="D1042">
        <v>1218011</v>
      </c>
      <c r="E1042">
        <v>85006313</v>
      </c>
      <c r="F1042" t="s">
        <v>805</v>
      </c>
      <c r="G1042" t="s">
        <v>3</v>
      </c>
      <c r="H1042" t="s">
        <v>4</v>
      </c>
      <c r="I1042" s="2">
        <v>7.7</v>
      </c>
      <c r="J1042" s="2">
        <v>7.7023349599999902</v>
      </c>
      <c r="K1042" s="2">
        <v>7.7023390209999896</v>
      </c>
      <c r="L1042" s="2">
        <f t="shared" si="16"/>
        <v>4.0609999993890256E-6</v>
      </c>
    </row>
    <row r="1043" spans="1:12" hidden="1" x14ac:dyDescent="0.25">
      <c r="A1043" t="s">
        <v>371</v>
      </c>
      <c r="B1043" s="1" t="s">
        <v>787</v>
      </c>
      <c r="C1043" t="s">
        <v>803</v>
      </c>
      <c r="D1043">
        <v>1218011</v>
      </c>
      <c r="E1043">
        <v>85006313</v>
      </c>
      <c r="F1043" t="s">
        <v>805</v>
      </c>
      <c r="G1043" t="s">
        <v>3</v>
      </c>
      <c r="H1043" t="s">
        <v>6</v>
      </c>
      <c r="I1043" s="2">
        <v>0.75</v>
      </c>
      <c r="J1043" s="2">
        <v>0.74699542249999995</v>
      </c>
      <c r="K1043" s="2">
        <v>0.74699653530999999</v>
      </c>
      <c r="L1043" s="2">
        <f t="shared" si="16"/>
        <v>1.1128100000368235E-6</v>
      </c>
    </row>
    <row r="1044" spans="1:12" hidden="1" x14ac:dyDescent="0.25">
      <c r="A1044" t="s">
        <v>371</v>
      </c>
      <c r="B1044" s="1" t="s">
        <v>806</v>
      </c>
      <c r="C1044" t="s">
        <v>807</v>
      </c>
      <c r="D1044">
        <v>1371611</v>
      </c>
      <c r="E1044">
        <v>43619913</v>
      </c>
      <c r="F1044" t="s">
        <v>808</v>
      </c>
      <c r="G1044" t="s">
        <v>3</v>
      </c>
      <c r="H1044" t="s">
        <v>4</v>
      </c>
      <c r="I1044" s="2">
        <v>78.263000000000005</v>
      </c>
      <c r="J1044" s="2">
        <v>17.572644530000002</v>
      </c>
      <c r="K1044" s="2">
        <v>17.572637530999899</v>
      </c>
      <c r="L1044" s="2">
        <f t="shared" si="16"/>
        <v>-6.9990001030362237E-6</v>
      </c>
    </row>
    <row r="1045" spans="1:12" hidden="1" x14ac:dyDescent="0.25">
      <c r="A1045" t="s">
        <v>371</v>
      </c>
      <c r="B1045" s="1" t="s">
        <v>806</v>
      </c>
      <c r="C1045" t="s">
        <v>807</v>
      </c>
      <c r="D1045">
        <v>1371611</v>
      </c>
      <c r="E1045">
        <v>43619913</v>
      </c>
      <c r="F1045" t="s">
        <v>808</v>
      </c>
      <c r="G1045" t="s">
        <v>3</v>
      </c>
      <c r="H1045" t="s">
        <v>6</v>
      </c>
      <c r="I1045" s="2">
        <v>0.2135</v>
      </c>
      <c r="J1045" s="2">
        <v>0.10052036285</v>
      </c>
      <c r="K1045" s="2">
        <v>0.10052050008999899</v>
      </c>
      <c r="L1045" s="2">
        <f t="shared" si="16"/>
        <v>1.3723999899017958E-7</v>
      </c>
    </row>
    <row r="1046" spans="1:12" hidden="1" x14ac:dyDescent="0.25">
      <c r="A1046" t="s">
        <v>371</v>
      </c>
      <c r="B1046" s="1" t="s">
        <v>806</v>
      </c>
      <c r="C1046" t="s">
        <v>809</v>
      </c>
      <c r="D1046">
        <v>1371711</v>
      </c>
      <c r="E1046">
        <v>43619513</v>
      </c>
      <c r="F1046" t="s">
        <v>810</v>
      </c>
      <c r="G1046" t="s">
        <v>86</v>
      </c>
      <c r="H1046" t="s">
        <v>4</v>
      </c>
      <c r="I1046" s="2">
        <v>26.766500000000001</v>
      </c>
      <c r="K1046" s="2">
        <v>26.839826760000101</v>
      </c>
      <c r="L1046" s="2">
        <f t="shared" si="16"/>
        <v>7.3326760000099966E-2</v>
      </c>
    </row>
    <row r="1047" spans="1:12" hidden="1" x14ac:dyDescent="0.25">
      <c r="A1047" t="s">
        <v>371</v>
      </c>
      <c r="B1047" s="1" t="s">
        <v>806</v>
      </c>
      <c r="C1047" t="s">
        <v>809</v>
      </c>
      <c r="D1047">
        <v>1371711</v>
      </c>
      <c r="E1047">
        <v>43619513</v>
      </c>
      <c r="F1047" t="s">
        <v>810</v>
      </c>
      <c r="G1047" t="s">
        <v>86</v>
      </c>
      <c r="H1047" t="s">
        <v>6</v>
      </c>
      <c r="I1047" s="2">
        <v>0.35399999999999998</v>
      </c>
      <c r="K1047" s="2">
        <v>0.35496985800000003</v>
      </c>
      <c r="L1047" s="2">
        <f t="shared" si="16"/>
        <v>9.6985800000004563E-4</v>
      </c>
    </row>
    <row r="1048" spans="1:12" hidden="1" x14ac:dyDescent="0.25">
      <c r="A1048" t="s">
        <v>371</v>
      </c>
      <c r="B1048" s="1" t="s">
        <v>806</v>
      </c>
      <c r="C1048" t="s">
        <v>811</v>
      </c>
      <c r="D1048">
        <v>14137911</v>
      </c>
      <c r="E1048">
        <v>84795713</v>
      </c>
      <c r="F1048" t="s">
        <v>812</v>
      </c>
      <c r="G1048" t="s">
        <v>3</v>
      </c>
      <c r="H1048" t="s">
        <v>4</v>
      </c>
      <c r="I1048" s="2">
        <v>1.0615000000000001</v>
      </c>
      <c r="J1048" s="2">
        <v>10.35324707</v>
      </c>
      <c r="K1048" s="2">
        <v>10.353257712</v>
      </c>
      <c r="L1048" s="2">
        <f t="shared" si="16"/>
        <v>1.0641999999450036E-5</v>
      </c>
    </row>
    <row r="1049" spans="1:12" hidden="1" x14ac:dyDescent="0.25">
      <c r="A1049" t="s">
        <v>371</v>
      </c>
      <c r="B1049" s="1" t="s">
        <v>806</v>
      </c>
      <c r="C1049" t="s">
        <v>811</v>
      </c>
      <c r="D1049">
        <v>14137911</v>
      </c>
      <c r="E1049">
        <v>84795713</v>
      </c>
      <c r="F1049" t="s">
        <v>812</v>
      </c>
      <c r="G1049" t="s">
        <v>3</v>
      </c>
      <c r="H1049" t="s">
        <v>6</v>
      </c>
      <c r="I1049" s="2">
        <v>1.2999999999999999E-2</v>
      </c>
      <c r="J1049" s="2">
        <v>9.3129989600000004E-2</v>
      </c>
      <c r="K1049" s="2">
        <v>9.3129999719999995E-2</v>
      </c>
      <c r="L1049" s="2">
        <f t="shared" si="16"/>
        <v>1.0119999990787498E-8</v>
      </c>
    </row>
    <row r="1050" spans="1:12" hidden="1" x14ac:dyDescent="0.25">
      <c r="A1050" t="s">
        <v>371</v>
      </c>
      <c r="B1050" s="1" t="s">
        <v>806</v>
      </c>
      <c r="C1050" t="s">
        <v>813</v>
      </c>
      <c r="D1050">
        <v>1371511</v>
      </c>
      <c r="E1050">
        <v>43620013</v>
      </c>
      <c r="F1050" t="s">
        <v>814</v>
      </c>
      <c r="G1050" t="s">
        <v>86</v>
      </c>
      <c r="H1050" t="s">
        <v>4</v>
      </c>
      <c r="I1050" s="2">
        <v>49.3</v>
      </c>
      <c r="K1050" s="2">
        <v>49.4350710000002</v>
      </c>
      <c r="L1050" s="2">
        <f t="shared" si="16"/>
        <v>0.13507100000020245</v>
      </c>
    </row>
    <row r="1051" spans="1:12" hidden="1" x14ac:dyDescent="0.25">
      <c r="A1051" t="s">
        <v>371</v>
      </c>
      <c r="B1051" s="1" t="s">
        <v>806</v>
      </c>
      <c r="C1051" t="s">
        <v>813</v>
      </c>
      <c r="D1051">
        <v>1371511</v>
      </c>
      <c r="E1051">
        <v>43620013</v>
      </c>
      <c r="F1051" t="s">
        <v>814</v>
      </c>
      <c r="G1051" t="s">
        <v>86</v>
      </c>
      <c r="H1051" t="s">
        <v>6</v>
      </c>
      <c r="I1051" s="2">
        <v>7.9000000000000001E-2</v>
      </c>
      <c r="K1051" s="2">
        <v>7.9216417800000105E-2</v>
      </c>
      <c r="L1051" s="2">
        <f t="shared" si="16"/>
        <v>2.1641780000010435E-4</v>
      </c>
    </row>
    <row r="1052" spans="1:12" hidden="1" x14ac:dyDescent="0.25">
      <c r="A1052" t="s">
        <v>371</v>
      </c>
      <c r="B1052" s="1" t="s">
        <v>815</v>
      </c>
      <c r="C1052" t="s">
        <v>816</v>
      </c>
      <c r="D1052">
        <v>765911</v>
      </c>
      <c r="E1052">
        <v>45531013</v>
      </c>
      <c r="F1052" t="s">
        <v>817</v>
      </c>
      <c r="G1052" t="s">
        <v>86</v>
      </c>
      <c r="H1052" t="s">
        <v>4</v>
      </c>
      <c r="I1052" s="2">
        <v>0.42031000000000002</v>
      </c>
      <c r="K1052" s="2">
        <v>0.42148948722999902</v>
      </c>
      <c r="L1052" s="2">
        <f t="shared" si="16"/>
        <v>1.1794872299989989E-3</v>
      </c>
    </row>
    <row r="1053" spans="1:12" hidden="1" x14ac:dyDescent="0.25">
      <c r="A1053" t="s">
        <v>371</v>
      </c>
      <c r="B1053" s="1" t="s">
        <v>815</v>
      </c>
      <c r="C1053" t="s">
        <v>816</v>
      </c>
      <c r="D1053">
        <v>765911</v>
      </c>
      <c r="E1053">
        <v>45531113</v>
      </c>
      <c r="F1053" t="s">
        <v>818</v>
      </c>
      <c r="G1053" t="s">
        <v>86</v>
      </c>
      <c r="H1053" t="s">
        <v>4</v>
      </c>
      <c r="I1053" s="2">
        <v>0.35802499999999998</v>
      </c>
      <c r="K1053" s="2">
        <v>0.35902973329999999</v>
      </c>
      <c r="L1053" s="2">
        <f t="shared" si="16"/>
        <v>1.0047333000000047E-3</v>
      </c>
    </row>
    <row r="1054" spans="1:12" hidden="1" x14ac:dyDescent="0.25">
      <c r="A1054" t="s">
        <v>371</v>
      </c>
      <c r="B1054" s="1" t="s">
        <v>815</v>
      </c>
      <c r="C1054" t="s">
        <v>816</v>
      </c>
      <c r="D1054">
        <v>765911</v>
      </c>
      <c r="E1054">
        <v>45531213</v>
      </c>
      <c r="F1054" t="s">
        <v>819</v>
      </c>
      <c r="G1054" t="s">
        <v>86</v>
      </c>
      <c r="H1054" t="s">
        <v>4</v>
      </c>
      <c r="I1054" s="2">
        <v>0.25800499999999998</v>
      </c>
      <c r="K1054" s="2">
        <v>0.25872902059999903</v>
      </c>
      <c r="L1054" s="2">
        <f t="shared" si="16"/>
        <v>7.2402059999904234E-4</v>
      </c>
    </row>
    <row r="1055" spans="1:12" hidden="1" x14ac:dyDescent="0.25">
      <c r="A1055" t="s">
        <v>371</v>
      </c>
      <c r="B1055" s="1" t="s">
        <v>815</v>
      </c>
      <c r="C1055" t="s">
        <v>816</v>
      </c>
      <c r="D1055">
        <v>765911</v>
      </c>
      <c r="E1055">
        <v>45531313</v>
      </c>
      <c r="F1055" t="s">
        <v>820</v>
      </c>
      <c r="G1055" t="s">
        <v>86</v>
      </c>
      <c r="H1055" t="s">
        <v>4</v>
      </c>
      <c r="I1055" s="2">
        <v>0.33798499999999998</v>
      </c>
      <c r="K1055" s="2">
        <v>0.33893348863</v>
      </c>
      <c r="L1055" s="2">
        <f t="shared" si="16"/>
        <v>9.484886300000217E-4</v>
      </c>
    </row>
    <row r="1056" spans="1:12" hidden="1" x14ac:dyDescent="0.25">
      <c r="A1056" t="s">
        <v>371</v>
      </c>
      <c r="B1056" s="1" t="s">
        <v>815</v>
      </c>
      <c r="C1056" t="s">
        <v>816</v>
      </c>
      <c r="D1056">
        <v>765911</v>
      </c>
      <c r="E1056">
        <v>45531413</v>
      </c>
      <c r="F1056" t="s">
        <v>821</v>
      </c>
      <c r="G1056" t="s">
        <v>86</v>
      </c>
      <c r="H1056" t="s">
        <v>4</v>
      </c>
      <c r="I1056" s="2">
        <v>0.28661500000000001</v>
      </c>
      <c r="K1056" s="2">
        <v>0.28741933237</v>
      </c>
      <c r="L1056" s="2">
        <f t="shared" si="16"/>
        <v>8.043323699999938E-4</v>
      </c>
    </row>
    <row r="1057" spans="1:12" hidden="1" x14ac:dyDescent="0.25">
      <c r="A1057" t="s">
        <v>371</v>
      </c>
      <c r="B1057" s="1" t="s">
        <v>815</v>
      </c>
      <c r="C1057" t="s">
        <v>816</v>
      </c>
      <c r="D1057">
        <v>765911</v>
      </c>
      <c r="E1057">
        <v>45531513</v>
      </c>
      <c r="F1057" t="s">
        <v>822</v>
      </c>
      <c r="G1057" t="s">
        <v>86</v>
      </c>
      <c r="H1057" t="s">
        <v>4</v>
      </c>
      <c r="I1057" s="2">
        <v>0.26562000000000002</v>
      </c>
      <c r="K1057" s="2">
        <v>0.26636539214999999</v>
      </c>
      <c r="L1057" s="2">
        <f t="shared" si="16"/>
        <v>7.4539214999996828E-4</v>
      </c>
    </row>
    <row r="1058" spans="1:12" hidden="1" x14ac:dyDescent="0.25">
      <c r="A1058" t="s">
        <v>371</v>
      </c>
      <c r="B1058" s="1" t="s">
        <v>815</v>
      </c>
      <c r="C1058" t="s">
        <v>816</v>
      </c>
      <c r="D1058">
        <v>765911</v>
      </c>
      <c r="E1058">
        <v>45531613</v>
      </c>
      <c r="F1058" t="s">
        <v>823</v>
      </c>
      <c r="G1058" t="s">
        <v>86</v>
      </c>
      <c r="H1058" t="s">
        <v>4</v>
      </c>
      <c r="I1058" s="2">
        <v>0.31097000000000002</v>
      </c>
      <c r="K1058" s="2">
        <v>0.31184266964999902</v>
      </c>
      <c r="L1058" s="2">
        <f t="shared" si="16"/>
        <v>8.7266964999899166E-4</v>
      </c>
    </row>
    <row r="1059" spans="1:12" hidden="1" x14ac:dyDescent="0.25">
      <c r="A1059" t="s">
        <v>371</v>
      </c>
      <c r="B1059" s="1" t="s">
        <v>815</v>
      </c>
      <c r="C1059" t="s">
        <v>816</v>
      </c>
      <c r="D1059">
        <v>765911</v>
      </c>
      <c r="E1059">
        <v>45531713</v>
      </c>
      <c r="F1059" t="s">
        <v>824</v>
      </c>
      <c r="G1059" t="s">
        <v>86</v>
      </c>
      <c r="H1059" t="s">
        <v>4</v>
      </c>
      <c r="I1059" s="2">
        <v>0.31522</v>
      </c>
      <c r="K1059" s="2">
        <v>0.31610458823999998</v>
      </c>
      <c r="L1059" s="2">
        <f t="shared" si="16"/>
        <v>8.8458823999998382E-4</v>
      </c>
    </row>
    <row r="1060" spans="1:12" hidden="1" x14ac:dyDescent="0.25">
      <c r="A1060" t="s">
        <v>371</v>
      </c>
      <c r="B1060" s="1" t="s">
        <v>815</v>
      </c>
      <c r="C1060" t="s">
        <v>816</v>
      </c>
      <c r="D1060">
        <v>765911</v>
      </c>
      <c r="E1060">
        <v>45531813</v>
      </c>
      <c r="F1060" t="s">
        <v>825</v>
      </c>
      <c r="G1060" t="s">
        <v>86</v>
      </c>
      <c r="H1060" t="s">
        <v>4</v>
      </c>
      <c r="I1060" s="2">
        <v>0.332125</v>
      </c>
      <c r="K1060" s="2">
        <v>0.33305704262000002</v>
      </c>
      <c r="L1060" s="2">
        <f t="shared" si="16"/>
        <v>9.3204262000001759E-4</v>
      </c>
    </row>
    <row r="1061" spans="1:12" hidden="1" x14ac:dyDescent="0.25">
      <c r="A1061" t="s">
        <v>371</v>
      </c>
      <c r="B1061" s="1" t="s">
        <v>815</v>
      </c>
      <c r="C1061" t="s">
        <v>816</v>
      </c>
      <c r="D1061">
        <v>765911</v>
      </c>
      <c r="E1061">
        <v>45531913</v>
      </c>
      <c r="F1061" t="s">
        <v>826</v>
      </c>
      <c r="G1061" t="s">
        <v>86</v>
      </c>
      <c r="H1061" t="s">
        <v>4</v>
      </c>
      <c r="I1061" s="2">
        <v>0.339615</v>
      </c>
      <c r="K1061" s="2">
        <v>0.34056804035999999</v>
      </c>
      <c r="L1061" s="2">
        <f t="shared" si="16"/>
        <v>9.5304035999999037E-4</v>
      </c>
    </row>
    <row r="1062" spans="1:12" hidden="1" x14ac:dyDescent="0.25">
      <c r="A1062" t="s">
        <v>371</v>
      </c>
      <c r="B1062" s="1" t="s">
        <v>815</v>
      </c>
      <c r="C1062" t="s">
        <v>816</v>
      </c>
      <c r="D1062">
        <v>765911</v>
      </c>
      <c r="E1062">
        <v>45532013</v>
      </c>
      <c r="F1062" t="s">
        <v>827</v>
      </c>
      <c r="G1062" t="s">
        <v>86</v>
      </c>
      <c r="H1062" t="s">
        <v>4</v>
      </c>
      <c r="I1062" s="2">
        <v>0.32595000000000002</v>
      </c>
      <c r="K1062" s="2">
        <v>0.32686470203999901</v>
      </c>
      <c r="L1062" s="2">
        <f t="shared" si="16"/>
        <v>9.1470203999899358E-4</v>
      </c>
    </row>
    <row r="1063" spans="1:12" hidden="1" x14ac:dyDescent="0.25">
      <c r="A1063" t="s">
        <v>371</v>
      </c>
      <c r="B1063" s="1" t="s">
        <v>815</v>
      </c>
      <c r="C1063" t="s">
        <v>816</v>
      </c>
      <c r="D1063">
        <v>765911</v>
      </c>
      <c r="E1063">
        <v>45532113</v>
      </c>
      <c r="F1063" t="s">
        <v>828</v>
      </c>
      <c r="G1063" t="s">
        <v>86</v>
      </c>
      <c r="H1063" t="s">
        <v>4</v>
      </c>
      <c r="I1063" s="2">
        <v>0.38746999999999998</v>
      </c>
      <c r="K1063" s="2">
        <v>0.38855734821999999</v>
      </c>
      <c r="L1063" s="2">
        <f t="shared" si="16"/>
        <v>1.0873482200000062E-3</v>
      </c>
    </row>
    <row r="1064" spans="1:12" hidden="1" x14ac:dyDescent="0.25">
      <c r="A1064" t="s">
        <v>371</v>
      </c>
      <c r="B1064" s="1" t="s">
        <v>815</v>
      </c>
      <c r="C1064" t="s">
        <v>816</v>
      </c>
      <c r="D1064">
        <v>765911</v>
      </c>
      <c r="E1064">
        <v>45532213</v>
      </c>
      <c r="F1064" t="s">
        <v>829</v>
      </c>
      <c r="G1064" t="s">
        <v>86</v>
      </c>
      <c r="H1064" t="s">
        <v>4</v>
      </c>
      <c r="I1064" s="2">
        <v>0.39398499999999997</v>
      </c>
      <c r="K1064" s="2">
        <v>0.39509062104999998</v>
      </c>
      <c r="L1064" s="2">
        <f t="shared" si="16"/>
        <v>1.1056210500000052E-3</v>
      </c>
    </row>
    <row r="1065" spans="1:12" hidden="1" x14ac:dyDescent="0.25">
      <c r="A1065" t="s">
        <v>371</v>
      </c>
      <c r="B1065" s="1" t="s">
        <v>815</v>
      </c>
      <c r="C1065" t="s">
        <v>816</v>
      </c>
      <c r="D1065">
        <v>765911</v>
      </c>
      <c r="E1065">
        <v>45532313</v>
      </c>
      <c r="F1065" t="s">
        <v>830</v>
      </c>
      <c r="G1065" t="s">
        <v>86</v>
      </c>
      <c r="H1065" t="s">
        <v>4</v>
      </c>
      <c r="I1065" s="2">
        <v>0.35186000000000001</v>
      </c>
      <c r="K1065" s="2">
        <v>0.352847398229999</v>
      </c>
      <c r="L1065" s="2">
        <f t="shared" si="16"/>
        <v>9.8739822999899252E-4</v>
      </c>
    </row>
    <row r="1066" spans="1:12" hidden="1" x14ac:dyDescent="0.25">
      <c r="A1066" t="s">
        <v>371</v>
      </c>
      <c r="B1066" s="1" t="s">
        <v>815</v>
      </c>
      <c r="C1066" t="s">
        <v>816</v>
      </c>
      <c r="D1066">
        <v>765911</v>
      </c>
      <c r="E1066">
        <v>45532413</v>
      </c>
      <c r="F1066" t="s">
        <v>831</v>
      </c>
      <c r="G1066" t="s">
        <v>86</v>
      </c>
      <c r="H1066" t="s">
        <v>4</v>
      </c>
      <c r="I1066" s="2">
        <v>0.33598</v>
      </c>
      <c r="K1066" s="2">
        <v>0.33692284449999899</v>
      </c>
      <c r="L1066" s="2">
        <f t="shared" si="16"/>
        <v>9.428444999989849E-4</v>
      </c>
    </row>
    <row r="1067" spans="1:12" hidden="1" x14ac:dyDescent="0.25">
      <c r="A1067" t="s">
        <v>371</v>
      </c>
      <c r="B1067" s="1" t="s">
        <v>815</v>
      </c>
      <c r="C1067" t="s">
        <v>816</v>
      </c>
      <c r="D1067">
        <v>765911</v>
      </c>
      <c r="E1067">
        <v>45532513</v>
      </c>
      <c r="F1067" t="s">
        <v>832</v>
      </c>
      <c r="G1067" t="s">
        <v>86</v>
      </c>
      <c r="H1067" t="s">
        <v>4</v>
      </c>
      <c r="I1067" s="2">
        <v>0.21842</v>
      </c>
      <c r="K1067" s="2">
        <v>0.21903294178999999</v>
      </c>
      <c r="L1067" s="2">
        <f t="shared" si="16"/>
        <v>6.1294178999998783E-4</v>
      </c>
    </row>
    <row r="1068" spans="1:12" hidden="1" x14ac:dyDescent="0.25">
      <c r="A1068" t="s">
        <v>371</v>
      </c>
      <c r="B1068" s="1" t="s">
        <v>833</v>
      </c>
      <c r="C1068" t="s">
        <v>834</v>
      </c>
      <c r="D1068">
        <v>15995111</v>
      </c>
      <c r="E1068">
        <v>101923413</v>
      </c>
      <c r="F1068" t="s">
        <v>835</v>
      </c>
      <c r="G1068" t="s">
        <v>86</v>
      </c>
      <c r="H1068" t="s">
        <v>4</v>
      </c>
      <c r="I1068" s="2">
        <v>44.606499999999997</v>
      </c>
      <c r="K1068" s="2">
        <v>44.7316762479999</v>
      </c>
      <c r="L1068" s="2">
        <f t="shared" si="16"/>
        <v>0.12517624799990301</v>
      </c>
    </row>
    <row r="1069" spans="1:12" hidden="1" x14ac:dyDescent="0.25">
      <c r="A1069" t="s">
        <v>371</v>
      </c>
      <c r="B1069" s="1" t="s">
        <v>836</v>
      </c>
      <c r="C1069" t="s">
        <v>837</v>
      </c>
      <c r="D1069">
        <v>5705711</v>
      </c>
      <c r="E1069">
        <v>23048113</v>
      </c>
      <c r="F1069" t="s">
        <v>838</v>
      </c>
      <c r="G1069" t="s">
        <v>86</v>
      </c>
      <c r="H1069" t="s">
        <v>4</v>
      </c>
      <c r="I1069" s="2">
        <v>199.76</v>
      </c>
      <c r="K1069" s="2">
        <v>200.32057161999899</v>
      </c>
      <c r="L1069" s="2">
        <f t="shared" si="16"/>
        <v>0.56057161999899563</v>
      </c>
    </row>
    <row r="1070" spans="1:12" hidden="1" x14ac:dyDescent="0.25">
      <c r="A1070" t="s">
        <v>371</v>
      </c>
      <c r="B1070" s="1" t="s">
        <v>836</v>
      </c>
      <c r="C1070" t="s">
        <v>837</v>
      </c>
      <c r="D1070">
        <v>5705711</v>
      </c>
      <c r="E1070">
        <v>23048113</v>
      </c>
      <c r="F1070" t="s">
        <v>838</v>
      </c>
      <c r="G1070" t="s">
        <v>86</v>
      </c>
      <c r="H1070" t="s">
        <v>6</v>
      </c>
      <c r="I1070" s="2">
        <v>50.53</v>
      </c>
      <c r="K1070" s="2">
        <v>50.671798871999897</v>
      </c>
      <c r="L1070" s="2">
        <f t="shared" si="16"/>
        <v>0.14179887199989594</v>
      </c>
    </row>
    <row r="1071" spans="1:12" hidden="1" x14ac:dyDescent="0.25">
      <c r="A1071" t="s">
        <v>371</v>
      </c>
      <c r="B1071" s="1" t="s">
        <v>839</v>
      </c>
      <c r="C1071" t="s">
        <v>840</v>
      </c>
      <c r="D1071">
        <v>1605311</v>
      </c>
      <c r="E1071">
        <v>45209613</v>
      </c>
      <c r="F1071" t="s">
        <v>841</v>
      </c>
      <c r="G1071" t="s">
        <v>86</v>
      </c>
      <c r="H1071" t="s">
        <v>4</v>
      </c>
      <c r="I1071" s="2">
        <v>0.1361</v>
      </c>
      <c r="K1071" s="2">
        <v>0.13647287219999901</v>
      </c>
      <c r="L1071" s="2">
        <f t="shared" si="16"/>
        <v>3.7287219999901366E-4</v>
      </c>
    </row>
    <row r="1072" spans="1:12" hidden="1" x14ac:dyDescent="0.25">
      <c r="A1072" t="s">
        <v>371</v>
      </c>
      <c r="B1072" s="1" t="s">
        <v>839</v>
      </c>
      <c r="C1072" t="s">
        <v>840</v>
      </c>
      <c r="D1072">
        <v>1605311</v>
      </c>
      <c r="E1072">
        <v>45209613</v>
      </c>
      <c r="F1072" t="s">
        <v>841</v>
      </c>
      <c r="G1072" t="s">
        <v>86</v>
      </c>
      <c r="H1072" t="s">
        <v>6</v>
      </c>
      <c r="I1072" s="2">
        <v>2E-3</v>
      </c>
      <c r="K1072" s="2">
        <v>2.0054790659999999E-3</v>
      </c>
      <c r="L1072" s="2">
        <f t="shared" si="16"/>
        <v>5.4790659999998104E-6</v>
      </c>
    </row>
    <row r="1073" spans="1:12" hidden="1" x14ac:dyDescent="0.25">
      <c r="A1073" t="s">
        <v>371</v>
      </c>
      <c r="B1073" s="1" t="s">
        <v>839</v>
      </c>
      <c r="C1073" t="s">
        <v>840</v>
      </c>
      <c r="D1073">
        <v>1605311</v>
      </c>
      <c r="E1073">
        <v>45209713</v>
      </c>
      <c r="F1073" t="s">
        <v>842</v>
      </c>
      <c r="G1073" t="s">
        <v>86</v>
      </c>
      <c r="H1073" t="s">
        <v>4</v>
      </c>
      <c r="I1073" s="2">
        <v>6.6675000000000004</v>
      </c>
      <c r="K1073" s="2">
        <v>6.6857659199999899</v>
      </c>
      <c r="L1073" s="2">
        <f t="shared" si="16"/>
        <v>1.8265919999989499E-2</v>
      </c>
    </row>
    <row r="1074" spans="1:12" hidden="1" x14ac:dyDescent="0.25">
      <c r="A1074" t="s">
        <v>371</v>
      </c>
      <c r="B1074" s="1" t="s">
        <v>839</v>
      </c>
      <c r="C1074" t="s">
        <v>840</v>
      </c>
      <c r="D1074">
        <v>1605311</v>
      </c>
      <c r="E1074">
        <v>45209713</v>
      </c>
      <c r="F1074" t="s">
        <v>842</v>
      </c>
      <c r="G1074" t="s">
        <v>86</v>
      </c>
      <c r="H1074" t="s">
        <v>6</v>
      </c>
      <c r="I1074" s="2">
        <v>0.44950000000000001</v>
      </c>
      <c r="K1074" s="2">
        <v>0.45073156200000197</v>
      </c>
      <c r="L1074" s="2">
        <f t="shared" si="16"/>
        <v>1.2315620000019623E-3</v>
      </c>
    </row>
    <row r="1075" spans="1:12" hidden="1" x14ac:dyDescent="0.25">
      <c r="A1075" t="s">
        <v>371</v>
      </c>
      <c r="B1075" s="1" t="s">
        <v>839</v>
      </c>
      <c r="C1075" t="s">
        <v>843</v>
      </c>
      <c r="D1075">
        <v>1589611</v>
      </c>
      <c r="E1075">
        <v>100160213</v>
      </c>
      <c r="F1075" t="s">
        <v>844</v>
      </c>
      <c r="G1075" t="s">
        <v>86</v>
      </c>
      <c r="H1075" t="s">
        <v>4</v>
      </c>
      <c r="I1075" s="2">
        <v>1.4558</v>
      </c>
      <c r="K1075" s="2">
        <v>1.45978880399999</v>
      </c>
      <c r="L1075" s="2">
        <f t="shared" si="16"/>
        <v>3.9888039999900204E-3</v>
      </c>
    </row>
    <row r="1076" spans="1:12" hidden="1" x14ac:dyDescent="0.25">
      <c r="A1076" t="s">
        <v>371</v>
      </c>
      <c r="B1076" s="1" t="s">
        <v>839</v>
      </c>
      <c r="C1076" t="s">
        <v>843</v>
      </c>
      <c r="D1076">
        <v>1589611</v>
      </c>
      <c r="E1076">
        <v>100160213</v>
      </c>
      <c r="F1076" t="s">
        <v>844</v>
      </c>
      <c r="G1076" t="s">
        <v>86</v>
      </c>
      <c r="H1076" t="s">
        <v>6</v>
      </c>
      <c r="I1076" s="2">
        <v>0.43669999999999998</v>
      </c>
      <c r="K1076" s="2">
        <v>0.43789630800000201</v>
      </c>
      <c r="L1076" s="2">
        <f t="shared" si="16"/>
        <v>1.1963080000020332E-3</v>
      </c>
    </row>
    <row r="1077" spans="1:12" hidden="1" x14ac:dyDescent="0.25">
      <c r="A1077" t="s">
        <v>371</v>
      </c>
      <c r="B1077" s="1" t="s">
        <v>839</v>
      </c>
      <c r="C1077" t="s">
        <v>845</v>
      </c>
      <c r="D1077">
        <v>5705211</v>
      </c>
      <c r="E1077">
        <v>23051813</v>
      </c>
      <c r="F1077" t="s">
        <v>846</v>
      </c>
      <c r="G1077" t="s">
        <v>86</v>
      </c>
      <c r="H1077" t="s">
        <v>4</v>
      </c>
      <c r="I1077" s="2">
        <v>0.50360000000000005</v>
      </c>
      <c r="K1077" s="2">
        <v>0.50491381749999997</v>
      </c>
      <c r="L1077" s="2">
        <f t="shared" si="16"/>
        <v>1.3138174999999253E-3</v>
      </c>
    </row>
    <row r="1078" spans="1:12" hidden="1" x14ac:dyDescent="0.25">
      <c r="A1078" t="s">
        <v>371</v>
      </c>
      <c r="B1078" s="1" t="s">
        <v>839</v>
      </c>
      <c r="C1078" t="s">
        <v>845</v>
      </c>
      <c r="D1078">
        <v>5705211</v>
      </c>
      <c r="E1078">
        <v>23051813</v>
      </c>
      <c r="F1078" t="s">
        <v>846</v>
      </c>
      <c r="G1078" t="s">
        <v>86</v>
      </c>
      <c r="H1078" t="s">
        <v>6</v>
      </c>
      <c r="I1078" s="2">
        <v>6.4999999999999997E-3</v>
      </c>
      <c r="K1078" s="2">
        <v>6.5169577779999903E-3</v>
      </c>
      <c r="L1078" s="2">
        <f t="shared" si="16"/>
        <v>1.6957777999990556E-5</v>
      </c>
    </row>
    <row r="1079" spans="1:12" hidden="1" x14ac:dyDescent="0.25">
      <c r="A1079" t="s">
        <v>371</v>
      </c>
      <c r="B1079" s="1" t="s">
        <v>839</v>
      </c>
      <c r="C1079" t="s">
        <v>845</v>
      </c>
      <c r="D1079">
        <v>5705211</v>
      </c>
      <c r="E1079">
        <v>23051913</v>
      </c>
      <c r="F1079" t="s">
        <v>847</v>
      </c>
      <c r="G1079" t="s">
        <v>3</v>
      </c>
      <c r="H1079" t="s">
        <v>4</v>
      </c>
      <c r="I1079" s="2">
        <v>1.8802000000000001</v>
      </c>
      <c r="J1079" s="2">
        <v>1.6391041259999899</v>
      </c>
      <c r="K1079" s="2">
        <v>1.6391040512000901</v>
      </c>
      <c r="L1079" s="2">
        <f t="shared" si="16"/>
        <v>-7.4799899829613992E-8</v>
      </c>
    </row>
    <row r="1080" spans="1:12" hidden="1" x14ac:dyDescent="0.25">
      <c r="A1080" t="s">
        <v>371</v>
      </c>
      <c r="B1080" s="1" t="s">
        <v>839</v>
      </c>
      <c r="C1080" t="s">
        <v>845</v>
      </c>
      <c r="D1080">
        <v>5705211</v>
      </c>
      <c r="E1080">
        <v>23051913</v>
      </c>
      <c r="F1080" t="s">
        <v>847</v>
      </c>
      <c r="G1080" t="s">
        <v>3</v>
      </c>
      <c r="H1080" t="s">
        <v>6</v>
      </c>
      <c r="I1080" s="2">
        <v>0.2487</v>
      </c>
      <c r="J1080" s="2">
        <v>0.23133309934999999</v>
      </c>
      <c r="K1080" s="2">
        <v>0.23133300109009999</v>
      </c>
      <c r="L1080" s="2">
        <f t="shared" si="16"/>
        <v>-9.8259899994346256E-8</v>
      </c>
    </row>
    <row r="1081" spans="1:12" hidden="1" x14ac:dyDescent="0.25">
      <c r="A1081" t="s">
        <v>371</v>
      </c>
      <c r="B1081" s="1" t="s">
        <v>839</v>
      </c>
      <c r="C1081" t="s">
        <v>845</v>
      </c>
      <c r="D1081">
        <v>5705211</v>
      </c>
      <c r="E1081">
        <v>23052213</v>
      </c>
      <c r="F1081" t="s">
        <v>848</v>
      </c>
      <c r="G1081" t="s">
        <v>3</v>
      </c>
      <c r="H1081" t="s">
        <v>4</v>
      </c>
      <c r="I1081" s="2">
        <v>1.6413</v>
      </c>
      <c r="J1081" s="2">
        <v>1.9321806639999899</v>
      </c>
      <c r="K1081" s="2">
        <v>1.9321805219999899</v>
      </c>
      <c r="L1081" s="2">
        <f t="shared" si="16"/>
        <v>-1.4199999998076862E-7</v>
      </c>
    </row>
    <row r="1082" spans="1:12" hidden="1" x14ac:dyDescent="0.25">
      <c r="A1082" t="s">
        <v>371</v>
      </c>
      <c r="B1082" s="1" t="s">
        <v>839</v>
      </c>
      <c r="C1082" t="s">
        <v>845</v>
      </c>
      <c r="D1082">
        <v>5705211</v>
      </c>
      <c r="E1082">
        <v>23052213</v>
      </c>
      <c r="F1082" t="s">
        <v>848</v>
      </c>
      <c r="G1082" t="s">
        <v>3</v>
      </c>
      <c r="H1082" t="s">
        <v>6</v>
      </c>
      <c r="I1082" s="2">
        <v>0.22420000000000001</v>
      </c>
      <c r="J1082" s="2">
        <v>0.26580795289999998</v>
      </c>
      <c r="K1082" s="2">
        <v>0.26580800040000002</v>
      </c>
      <c r="L1082" s="2">
        <f t="shared" si="16"/>
        <v>4.7500000044387036E-8</v>
      </c>
    </row>
    <row r="1083" spans="1:12" hidden="1" x14ac:dyDescent="0.25">
      <c r="A1083" t="s">
        <v>371</v>
      </c>
      <c r="B1083" s="1" t="s">
        <v>839</v>
      </c>
      <c r="C1083" t="s">
        <v>849</v>
      </c>
      <c r="D1083">
        <v>3943511</v>
      </c>
      <c r="E1083">
        <v>35586513</v>
      </c>
      <c r="F1083" t="s">
        <v>850</v>
      </c>
      <c r="G1083" t="s">
        <v>3</v>
      </c>
      <c r="H1083" t="s">
        <v>4</v>
      </c>
      <c r="I1083" s="2">
        <v>8.5800999999999998</v>
      </c>
      <c r="J1083" s="2">
        <v>2.824324463</v>
      </c>
      <c r="K1083" s="2">
        <v>2.8243225299999999</v>
      </c>
      <c r="L1083" s="2">
        <f t="shared" si="16"/>
        <v>-1.9330000000650216E-6</v>
      </c>
    </row>
    <row r="1084" spans="1:12" hidden="1" x14ac:dyDescent="0.25">
      <c r="A1084" t="s">
        <v>371</v>
      </c>
      <c r="B1084" s="1" t="s">
        <v>839</v>
      </c>
      <c r="C1084" t="s">
        <v>849</v>
      </c>
      <c r="D1084">
        <v>3943511</v>
      </c>
      <c r="E1084">
        <v>35586513</v>
      </c>
      <c r="F1084" t="s">
        <v>850</v>
      </c>
      <c r="G1084" t="s">
        <v>3</v>
      </c>
      <c r="H1084" t="s">
        <v>6</v>
      </c>
      <c r="I1084" s="2">
        <v>0.51429999999999998</v>
      </c>
      <c r="J1084" s="2">
        <v>0.21735891724999901</v>
      </c>
      <c r="K1084" s="2">
        <v>0.21735900499999999</v>
      </c>
      <c r="L1084" s="2">
        <f t="shared" si="16"/>
        <v>8.7750000987707466E-8</v>
      </c>
    </row>
    <row r="1085" spans="1:12" hidden="1" x14ac:dyDescent="0.25">
      <c r="A1085" t="s">
        <v>371</v>
      </c>
      <c r="B1085" s="1" t="s">
        <v>839</v>
      </c>
      <c r="C1085" t="s">
        <v>849</v>
      </c>
      <c r="D1085">
        <v>3943511</v>
      </c>
      <c r="E1085">
        <v>35586813</v>
      </c>
      <c r="F1085" t="s">
        <v>851</v>
      </c>
      <c r="G1085" t="s">
        <v>3</v>
      </c>
      <c r="H1085" t="s">
        <v>4</v>
      </c>
      <c r="I1085" s="2">
        <v>3.1671999999999998</v>
      </c>
      <c r="J1085" s="2">
        <v>2.5774460449999999</v>
      </c>
      <c r="K1085" s="2">
        <v>2.5774461099999999</v>
      </c>
      <c r="L1085" s="2">
        <f t="shared" si="16"/>
        <v>6.5000000049053597E-8</v>
      </c>
    </row>
    <row r="1086" spans="1:12" hidden="1" x14ac:dyDescent="0.25">
      <c r="A1086" t="s">
        <v>371</v>
      </c>
      <c r="B1086" s="1" t="s">
        <v>839</v>
      </c>
      <c r="C1086" t="s">
        <v>849</v>
      </c>
      <c r="D1086">
        <v>3943511</v>
      </c>
      <c r="E1086">
        <v>35586813</v>
      </c>
      <c r="F1086" t="s">
        <v>851</v>
      </c>
      <c r="G1086" t="s">
        <v>3</v>
      </c>
      <c r="H1086" t="s">
        <v>6</v>
      </c>
      <c r="I1086" s="2">
        <v>0.1898</v>
      </c>
      <c r="J1086" s="2">
        <v>0.18515802000000001</v>
      </c>
      <c r="K1086" s="2">
        <v>0.18515799899999999</v>
      </c>
      <c r="L1086" s="2">
        <f t="shared" si="16"/>
        <v>-2.1000000016702103E-8</v>
      </c>
    </row>
    <row r="1087" spans="1:12" hidden="1" x14ac:dyDescent="0.25">
      <c r="A1087" t="s">
        <v>371</v>
      </c>
      <c r="B1087" s="1" t="s">
        <v>852</v>
      </c>
      <c r="C1087" t="s">
        <v>853</v>
      </c>
      <c r="D1087">
        <v>1978311</v>
      </c>
      <c r="E1087">
        <v>42862813</v>
      </c>
      <c r="F1087" t="s">
        <v>854</v>
      </c>
      <c r="G1087" t="s">
        <v>86</v>
      </c>
      <c r="H1087" t="s">
        <v>4</v>
      </c>
      <c r="I1087" s="2">
        <v>0.01</v>
      </c>
      <c r="K1087" s="2">
        <v>1.0025481719999899E-2</v>
      </c>
      <c r="L1087" s="2">
        <f t="shared" si="16"/>
        <v>2.5481719999899052E-5</v>
      </c>
    </row>
    <row r="1088" spans="1:12" hidden="1" x14ac:dyDescent="0.25">
      <c r="A1088" t="s">
        <v>858</v>
      </c>
      <c r="B1088" s="1" t="s">
        <v>855</v>
      </c>
      <c r="C1088" t="s">
        <v>856</v>
      </c>
      <c r="D1088">
        <v>12818011</v>
      </c>
      <c r="E1088">
        <v>68509613</v>
      </c>
      <c r="F1088" t="s">
        <v>857</v>
      </c>
      <c r="G1088" t="s">
        <v>3</v>
      </c>
      <c r="H1088" t="s">
        <v>4</v>
      </c>
      <c r="I1088" s="2">
        <v>19</v>
      </c>
      <c r="J1088" s="2">
        <v>18.664041014999999</v>
      </c>
      <c r="K1088" s="2">
        <v>18.664033249999999</v>
      </c>
      <c r="L1088" s="2">
        <f t="shared" si="16"/>
        <v>-7.7649999994378049E-6</v>
      </c>
    </row>
    <row r="1089" spans="1:12" hidden="1" x14ac:dyDescent="0.25">
      <c r="A1089" t="s">
        <v>858</v>
      </c>
      <c r="B1089" s="1" t="s">
        <v>855</v>
      </c>
      <c r="C1089" t="s">
        <v>856</v>
      </c>
      <c r="D1089">
        <v>12818011</v>
      </c>
      <c r="E1089">
        <v>68509613</v>
      </c>
      <c r="F1089" t="s">
        <v>857</v>
      </c>
      <c r="G1089" t="s">
        <v>3</v>
      </c>
      <c r="H1089" t="s">
        <v>6</v>
      </c>
      <c r="I1089" s="2">
        <v>0.4</v>
      </c>
      <c r="J1089" s="2">
        <v>0.39037057494999999</v>
      </c>
      <c r="K1089" s="2">
        <v>0.39037100930999902</v>
      </c>
      <c r="L1089" s="2">
        <f t="shared" si="16"/>
        <v>4.3435999902419198E-7</v>
      </c>
    </row>
    <row r="1090" spans="1:12" hidden="1" x14ac:dyDescent="0.25">
      <c r="A1090" t="s">
        <v>858</v>
      </c>
      <c r="B1090" s="1" t="s">
        <v>855</v>
      </c>
      <c r="C1090" t="s">
        <v>856</v>
      </c>
      <c r="D1090">
        <v>12818011</v>
      </c>
      <c r="E1090">
        <v>68509713</v>
      </c>
      <c r="F1090" t="s">
        <v>859</v>
      </c>
      <c r="G1090" t="s">
        <v>3</v>
      </c>
      <c r="H1090" t="s">
        <v>4</v>
      </c>
      <c r="I1090" s="2">
        <v>18.399999999999999</v>
      </c>
      <c r="J1090" s="2">
        <v>17.739029295000002</v>
      </c>
      <c r="K1090" s="2">
        <v>17.739035429999898</v>
      </c>
      <c r="L1090" s="2">
        <f t="shared" si="16"/>
        <v>6.1349998965454233E-6</v>
      </c>
    </row>
    <row r="1091" spans="1:12" hidden="1" x14ac:dyDescent="0.25">
      <c r="A1091" t="s">
        <v>858</v>
      </c>
      <c r="B1091" s="1" t="s">
        <v>855</v>
      </c>
      <c r="C1091" t="s">
        <v>856</v>
      </c>
      <c r="D1091">
        <v>12818011</v>
      </c>
      <c r="E1091">
        <v>68509713</v>
      </c>
      <c r="F1091" t="s">
        <v>859</v>
      </c>
      <c r="G1091" t="s">
        <v>3</v>
      </c>
      <c r="H1091" t="s">
        <v>6</v>
      </c>
      <c r="I1091" s="2">
        <v>0.3</v>
      </c>
      <c r="J1091" s="2">
        <v>0.324458129899999</v>
      </c>
      <c r="K1091" s="2">
        <v>0.324458010409999</v>
      </c>
      <c r="L1091" s="2">
        <f t="shared" ref="L1091:L1154" si="17">IF(ISBLANK(J1091),K1091-I1091,K1091-J1091)</f>
        <v>-1.1949000000566201E-7</v>
      </c>
    </row>
    <row r="1092" spans="1:12" hidden="1" x14ac:dyDescent="0.25">
      <c r="A1092" t="s">
        <v>858</v>
      </c>
      <c r="B1092" s="1" t="s">
        <v>855</v>
      </c>
      <c r="C1092" t="s">
        <v>860</v>
      </c>
      <c r="D1092">
        <v>3555811</v>
      </c>
      <c r="E1092">
        <v>124566013</v>
      </c>
      <c r="F1092" t="s">
        <v>861</v>
      </c>
      <c r="G1092" t="s">
        <v>3</v>
      </c>
      <c r="H1092" t="s">
        <v>4</v>
      </c>
      <c r="I1092" s="2">
        <v>72.5</v>
      </c>
      <c r="J1092" s="2">
        <v>62.935445299999998</v>
      </c>
      <c r="K1092" s="2">
        <v>62.935477400000003</v>
      </c>
      <c r="L1092" s="2">
        <f t="shared" si="17"/>
        <v>3.2100000005641505E-5</v>
      </c>
    </row>
    <row r="1093" spans="1:12" hidden="1" x14ac:dyDescent="0.25">
      <c r="A1093" t="s">
        <v>858</v>
      </c>
      <c r="B1093" s="1" t="s">
        <v>855</v>
      </c>
      <c r="C1093" t="s">
        <v>860</v>
      </c>
      <c r="D1093">
        <v>3555811</v>
      </c>
      <c r="E1093">
        <v>124566013</v>
      </c>
      <c r="F1093" t="s">
        <v>861</v>
      </c>
      <c r="G1093" t="s">
        <v>3</v>
      </c>
      <c r="H1093" t="s">
        <v>6</v>
      </c>
      <c r="I1093" s="2">
        <v>3.1</v>
      </c>
      <c r="J1093" s="2">
        <v>2.8522832029999998</v>
      </c>
      <c r="K1093" s="2">
        <v>2.8522706440099999</v>
      </c>
      <c r="L1093" s="2">
        <f t="shared" si="17"/>
        <v>-1.2558989999966741E-5</v>
      </c>
    </row>
    <row r="1094" spans="1:12" hidden="1" x14ac:dyDescent="0.25">
      <c r="A1094" t="s">
        <v>858</v>
      </c>
      <c r="B1094" s="1" t="s">
        <v>855</v>
      </c>
      <c r="C1094" t="s">
        <v>860</v>
      </c>
      <c r="D1094">
        <v>3555811</v>
      </c>
      <c r="E1094">
        <v>124566113</v>
      </c>
      <c r="F1094" t="s">
        <v>862</v>
      </c>
      <c r="G1094" t="s">
        <v>3</v>
      </c>
      <c r="H1094" t="s">
        <v>4</v>
      </c>
      <c r="I1094" s="2">
        <v>76</v>
      </c>
      <c r="J1094" s="2">
        <v>65.527457049999995</v>
      </c>
      <c r="K1094" s="2">
        <v>65.527469119999907</v>
      </c>
      <c r="L1094" s="2">
        <f t="shared" si="17"/>
        <v>1.2069999911545892E-5</v>
      </c>
    </row>
    <row r="1095" spans="1:12" hidden="1" x14ac:dyDescent="0.25">
      <c r="A1095" t="s">
        <v>858</v>
      </c>
      <c r="B1095" s="1" t="s">
        <v>855</v>
      </c>
      <c r="C1095" t="s">
        <v>860</v>
      </c>
      <c r="D1095">
        <v>3555811</v>
      </c>
      <c r="E1095">
        <v>124566113</v>
      </c>
      <c r="F1095" t="s">
        <v>862</v>
      </c>
      <c r="G1095" t="s">
        <v>3</v>
      </c>
      <c r="H1095" t="s">
        <v>6</v>
      </c>
      <c r="I1095" s="2">
        <v>3.2</v>
      </c>
      <c r="J1095" s="2">
        <v>3.0164660644999999</v>
      </c>
      <c r="K1095" s="2">
        <v>3.0164531499999998</v>
      </c>
      <c r="L1095" s="2">
        <f t="shared" si="17"/>
        <v>-1.2914500000071882E-5</v>
      </c>
    </row>
    <row r="1096" spans="1:12" hidden="1" x14ac:dyDescent="0.25">
      <c r="A1096" t="s">
        <v>858</v>
      </c>
      <c r="B1096" s="1" t="s">
        <v>855</v>
      </c>
      <c r="C1096" t="s">
        <v>860</v>
      </c>
      <c r="D1096">
        <v>3555811</v>
      </c>
      <c r="E1096">
        <v>36702513</v>
      </c>
      <c r="F1096" t="s">
        <v>863</v>
      </c>
      <c r="G1096" t="s">
        <v>3</v>
      </c>
      <c r="H1096" t="s">
        <v>4</v>
      </c>
      <c r="I1096" s="2">
        <v>3382</v>
      </c>
      <c r="J1096" s="2">
        <v>3382.038</v>
      </c>
      <c r="K1096" s="2">
        <v>3382.0272337000001</v>
      </c>
      <c r="L1096" s="2">
        <f t="shared" si="17"/>
        <v>-1.0766299999886542E-2</v>
      </c>
    </row>
    <row r="1097" spans="1:12" hidden="1" x14ac:dyDescent="0.25">
      <c r="A1097" t="s">
        <v>858</v>
      </c>
      <c r="B1097" s="1" t="s">
        <v>855</v>
      </c>
      <c r="C1097" t="s">
        <v>860</v>
      </c>
      <c r="D1097">
        <v>3555811</v>
      </c>
      <c r="E1097">
        <v>36702513</v>
      </c>
      <c r="F1097" t="s">
        <v>863</v>
      </c>
      <c r="G1097" t="s">
        <v>3</v>
      </c>
      <c r="H1097" t="s">
        <v>6</v>
      </c>
      <c r="I1097" s="2">
        <v>1900.6</v>
      </c>
      <c r="J1097" s="2">
        <v>1885.6614999999999</v>
      </c>
      <c r="K1097" s="2">
        <v>1885.66389050099</v>
      </c>
      <c r="L1097" s="2">
        <f t="shared" si="17"/>
        <v>2.3905009900317964E-3</v>
      </c>
    </row>
    <row r="1098" spans="1:12" hidden="1" x14ac:dyDescent="0.25">
      <c r="A1098" t="s">
        <v>858</v>
      </c>
      <c r="B1098" s="1" t="s">
        <v>855</v>
      </c>
      <c r="C1098" t="s">
        <v>864</v>
      </c>
      <c r="D1098">
        <v>1621811</v>
      </c>
      <c r="E1098">
        <v>44307313</v>
      </c>
      <c r="F1098" t="s">
        <v>865</v>
      </c>
      <c r="G1098" t="s">
        <v>3</v>
      </c>
      <c r="H1098" t="s">
        <v>4</v>
      </c>
      <c r="I1098" s="2">
        <v>0.7</v>
      </c>
      <c r="J1098" s="2">
        <v>1.3268229979999999</v>
      </c>
      <c r="K1098" s="2">
        <v>1.3268230000000001</v>
      </c>
      <c r="L1098" s="2">
        <f t="shared" si="17"/>
        <v>2.000000165480742E-9</v>
      </c>
    </row>
    <row r="1099" spans="1:12" hidden="1" x14ac:dyDescent="0.25">
      <c r="A1099" t="s">
        <v>858</v>
      </c>
      <c r="B1099" s="1" t="s">
        <v>855</v>
      </c>
      <c r="C1099" t="s">
        <v>864</v>
      </c>
      <c r="D1099">
        <v>1621811</v>
      </c>
      <c r="E1099">
        <v>44307413</v>
      </c>
      <c r="F1099" t="s">
        <v>866</v>
      </c>
      <c r="G1099" t="s">
        <v>3</v>
      </c>
      <c r="H1099" t="s">
        <v>4</v>
      </c>
      <c r="I1099" s="2">
        <v>0.6</v>
      </c>
      <c r="J1099" s="2">
        <v>1.77656701649999</v>
      </c>
      <c r="K1099" s="2">
        <v>1.776567021</v>
      </c>
      <c r="L1099" s="2">
        <f t="shared" si="17"/>
        <v>4.5000099202496813E-9</v>
      </c>
    </row>
    <row r="1100" spans="1:12" hidden="1" x14ac:dyDescent="0.25">
      <c r="A1100" t="s">
        <v>858</v>
      </c>
      <c r="B1100" s="1" t="s">
        <v>867</v>
      </c>
      <c r="C1100" t="s">
        <v>868</v>
      </c>
      <c r="D1100">
        <v>2136511</v>
      </c>
      <c r="E1100">
        <v>43024113</v>
      </c>
      <c r="F1100" t="s">
        <v>869</v>
      </c>
      <c r="G1100" t="s">
        <v>86</v>
      </c>
      <c r="H1100" t="s">
        <v>4</v>
      </c>
      <c r="I1100" s="2">
        <v>6.6000129999999997</v>
      </c>
      <c r="K1100" s="2">
        <v>6.6012617884349902</v>
      </c>
      <c r="L1100" s="2">
        <f t="shared" si="17"/>
        <v>1.2487884349905443E-3</v>
      </c>
    </row>
    <row r="1101" spans="1:12" hidden="1" x14ac:dyDescent="0.25">
      <c r="A1101" t="s">
        <v>858</v>
      </c>
      <c r="B1101" s="1" t="s">
        <v>867</v>
      </c>
      <c r="C1101" t="s">
        <v>868</v>
      </c>
      <c r="D1101">
        <v>2136511</v>
      </c>
      <c r="E1101">
        <v>43024113</v>
      </c>
      <c r="F1101" t="s">
        <v>869</v>
      </c>
      <c r="G1101" t="s">
        <v>86</v>
      </c>
      <c r="H1101" t="s">
        <v>6</v>
      </c>
      <c r="I1101" s="2">
        <v>0.18</v>
      </c>
      <c r="K1101" s="2">
        <v>0.18003406811523001</v>
      </c>
      <c r="L1101" s="2">
        <f t="shared" si="17"/>
        <v>3.4068115230018181E-5</v>
      </c>
    </row>
    <row r="1102" spans="1:12" hidden="1" x14ac:dyDescent="0.25">
      <c r="A1102" t="s">
        <v>858</v>
      </c>
      <c r="B1102" s="1" t="s">
        <v>867</v>
      </c>
      <c r="C1102" t="s">
        <v>868</v>
      </c>
      <c r="D1102">
        <v>2136511</v>
      </c>
      <c r="E1102">
        <v>43024213</v>
      </c>
      <c r="F1102" t="s">
        <v>870</v>
      </c>
      <c r="G1102" t="s">
        <v>86</v>
      </c>
      <c r="H1102" t="s">
        <v>4</v>
      </c>
      <c r="I1102" s="2">
        <v>3.464826</v>
      </c>
      <c r="K1102" s="2">
        <v>3.4654817512939999</v>
      </c>
      <c r="L1102" s="2">
        <f t="shared" si="17"/>
        <v>6.5575129399997323E-4</v>
      </c>
    </row>
    <row r="1103" spans="1:12" hidden="1" x14ac:dyDescent="0.25">
      <c r="A1103" t="s">
        <v>858</v>
      </c>
      <c r="B1103" s="1" t="s">
        <v>867</v>
      </c>
      <c r="C1103" t="s">
        <v>868</v>
      </c>
      <c r="D1103">
        <v>2136511</v>
      </c>
      <c r="E1103">
        <v>43024213</v>
      </c>
      <c r="F1103" t="s">
        <v>870</v>
      </c>
      <c r="G1103" t="s">
        <v>86</v>
      </c>
      <c r="H1103" t="s">
        <v>6</v>
      </c>
      <c r="I1103" s="2">
        <v>0.08</v>
      </c>
      <c r="K1103" s="2">
        <v>8.0015137285759805E-2</v>
      </c>
      <c r="L1103" s="2">
        <f t="shared" si="17"/>
        <v>1.513728575980311E-5</v>
      </c>
    </row>
    <row r="1104" spans="1:12" hidden="1" x14ac:dyDescent="0.25">
      <c r="A1104" t="s">
        <v>858</v>
      </c>
      <c r="B1104" s="1" t="s">
        <v>871</v>
      </c>
      <c r="C1104" t="s">
        <v>872</v>
      </c>
      <c r="D1104">
        <v>778211</v>
      </c>
      <c r="E1104">
        <v>45916213</v>
      </c>
      <c r="F1104" t="s">
        <v>873</v>
      </c>
      <c r="G1104" t="s">
        <v>86</v>
      </c>
      <c r="H1104" t="s">
        <v>4</v>
      </c>
      <c r="I1104" s="2">
        <v>2.86</v>
      </c>
      <c r="K1104" s="2">
        <v>2.8605410912189999</v>
      </c>
      <c r="L1104" s="2">
        <f t="shared" si="17"/>
        <v>5.4109121900003387E-4</v>
      </c>
    </row>
    <row r="1105" spans="1:12" hidden="1" x14ac:dyDescent="0.25">
      <c r="A1105" t="s">
        <v>858</v>
      </c>
      <c r="B1105" s="1" t="s">
        <v>871</v>
      </c>
      <c r="C1105" t="s">
        <v>872</v>
      </c>
      <c r="D1105">
        <v>778211</v>
      </c>
      <c r="E1105">
        <v>45916213</v>
      </c>
      <c r="F1105" t="s">
        <v>873</v>
      </c>
      <c r="G1105" t="s">
        <v>86</v>
      </c>
      <c r="H1105" t="s">
        <v>6</v>
      </c>
      <c r="I1105" s="2">
        <v>0.03</v>
      </c>
      <c r="K1105" s="2">
        <v>3.0005677057539999E-2</v>
      </c>
      <c r="L1105" s="2">
        <f t="shared" si="17"/>
        <v>5.6770575399996137E-6</v>
      </c>
    </row>
    <row r="1106" spans="1:12" hidden="1" x14ac:dyDescent="0.25">
      <c r="A1106" t="s">
        <v>858</v>
      </c>
      <c r="B1106" s="1" t="s">
        <v>871</v>
      </c>
      <c r="C1106" t="s">
        <v>872</v>
      </c>
      <c r="D1106">
        <v>778211</v>
      </c>
      <c r="E1106">
        <v>45916413</v>
      </c>
      <c r="F1106" t="s">
        <v>874</v>
      </c>
      <c r="G1106" t="s">
        <v>3</v>
      </c>
      <c r="H1106" t="s">
        <v>4</v>
      </c>
      <c r="I1106" s="2">
        <v>1764.1</v>
      </c>
      <c r="J1106" s="2">
        <v>1764.1266250000001</v>
      </c>
      <c r="K1106" s="2">
        <v>1764.1230270000001</v>
      </c>
      <c r="L1106" s="2">
        <f t="shared" si="17"/>
        <v>-3.5980000000108703E-3</v>
      </c>
    </row>
    <row r="1107" spans="1:12" hidden="1" x14ac:dyDescent="0.25">
      <c r="A1107" t="s">
        <v>858</v>
      </c>
      <c r="B1107" s="1" t="s">
        <v>871</v>
      </c>
      <c r="C1107" t="s">
        <v>872</v>
      </c>
      <c r="D1107">
        <v>778211</v>
      </c>
      <c r="E1107">
        <v>45916413</v>
      </c>
      <c r="F1107" t="s">
        <v>874</v>
      </c>
      <c r="G1107" t="s">
        <v>3</v>
      </c>
      <c r="H1107" t="s">
        <v>6</v>
      </c>
      <c r="I1107" s="2">
        <v>871.5</v>
      </c>
      <c r="J1107" s="2">
        <v>871.49350000000004</v>
      </c>
      <c r="K1107" s="2">
        <v>871.49287759999902</v>
      </c>
      <c r="L1107" s="2">
        <f t="shared" si="17"/>
        <v>-6.2240000102065096E-4</v>
      </c>
    </row>
    <row r="1108" spans="1:12" hidden="1" x14ac:dyDescent="0.25">
      <c r="A1108" t="s">
        <v>858</v>
      </c>
      <c r="B1108" s="1" t="s">
        <v>871</v>
      </c>
      <c r="C1108" t="s">
        <v>875</v>
      </c>
      <c r="D1108">
        <v>17437911</v>
      </c>
      <c r="E1108">
        <v>121343913</v>
      </c>
      <c r="F1108" t="s">
        <v>876</v>
      </c>
      <c r="G1108" t="s">
        <v>3</v>
      </c>
      <c r="H1108" t="s">
        <v>4</v>
      </c>
      <c r="I1108" s="2">
        <v>6.4000000000000001E-2</v>
      </c>
      <c r="K1108" s="2">
        <v>6.4163867190000001E-2</v>
      </c>
      <c r="L1108" s="2">
        <f t="shared" si="17"/>
        <v>1.6386718999999994E-4</v>
      </c>
    </row>
    <row r="1109" spans="1:12" hidden="1" x14ac:dyDescent="0.25">
      <c r="A1109" t="s">
        <v>858</v>
      </c>
      <c r="B1109" s="1" t="s">
        <v>871</v>
      </c>
      <c r="C1109" t="s">
        <v>875</v>
      </c>
      <c r="D1109">
        <v>17437911</v>
      </c>
      <c r="E1109">
        <v>121343913</v>
      </c>
      <c r="F1109" t="s">
        <v>876</v>
      </c>
      <c r="G1109" t="s">
        <v>3</v>
      </c>
      <c r="H1109" t="s">
        <v>6</v>
      </c>
      <c r="I1109" s="2">
        <v>5.0000000000000001E-4</v>
      </c>
      <c r="K1109" s="2">
        <v>5.0128022439999901E-4</v>
      </c>
      <c r="L1109" s="2">
        <f t="shared" si="17"/>
        <v>1.2802243999990044E-6</v>
      </c>
    </row>
    <row r="1110" spans="1:12" hidden="1" x14ac:dyDescent="0.25">
      <c r="A1110" t="s">
        <v>858</v>
      </c>
      <c r="B1110" s="1" t="s">
        <v>871</v>
      </c>
      <c r="C1110" t="s">
        <v>875</v>
      </c>
      <c r="D1110">
        <v>17437911</v>
      </c>
      <c r="E1110">
        <v>121344013</v>
      </c>
      <c r="F1110" t="s">
        <v>877</v>
      </c>
      <c r="G1110" t="s">
        <v>3</v>
      </c>
      <c r="H1110" t="s">
        <v>4</v>
      </c>
      <c r="I1110" s="2">
        <v>0.2432</v>
      </c>
      <c r="K1110" s="2">
        <v>0.24382269069999901</v>
      </c>
      <c r="L1110" s="2">
        <f t="shared" si="17"/>
        <v>6.2269069999901228E-4</v>
      </c>
    </row>
    <row r="1111" spans="1:12" hidden="1" x14ac:dyDescent="0.25">
      <c r="A1111" t="s">
        <v>858</v>
      </c>
      <c r="B1111" s="1" t="s">
        <v>871</v>
      </c>
      <c r="C1111" t="s">
        <v>875</v>
      </c>
      <c r="D1111">
        <v>17437911</v>
      </c>
      <c r="E1111">
        <v>121344013</v>
      </c>
      <c r="F1111" t="s">
        <v>877</v>
      </c>
      <c r="G1111" t="s">
        <v>3</v>
      </c>
      <c r="H1111" t="s">
        <v>6</v>
      </c>
      <c r="I1111" s="2">
        <v>1.2999999999999999E-3</v>
      </c>
      <c r="K1111" s="2">
        <v>1.3033285229999999E-3</v>
      </c>
      <c r="L1111" s="2">
        <f t="shared" si="17"/>
        <v>3.3285230000000034E-6</v>
      </c>
    </row>
    <row r="1112" spans="1:12" hidden="1" x14ac:dyDescent="0.25">
      <c r="A1112" t="s">
        <v>858</v>
      </c>
      <c r="B1112" s="1" t="s">
        <v>871</v>
      </c>
      <c r="C1112" t="s">
        <v>878</v>
      </c>
      <c r="D1112">
        <v>1342411</v>
      </c>
      <c r="E1112">
        <v>44038313</v>
      </c>
      <c r="F1112" t="s">
        <v>879</v>
      </c>
      <c r="G1112" t="s">
        <v>86</v>
      </c>
      <c r="H1112" t="s">
        <v>4</v>
      </c>
      <c r="I1112" s="2">
        <v>3.63</v>
      </c>
      <c r="K1112" s="2">
        <v>3.6399450300000198</v>
      </c>
      <c r="L1112" s="2">
        <f t="shared" si="17"/>
        <v>9.9450300000198943E-3</v>
      </c>
    </row>
    <row r="1113" spans="1:12" hidden="1" x14ac:dyDescent="0.25">
      <c r="A1113" t="s">
        <v>858</v>
      </c>
      <c r="B1113" s="1" t="s">
        <v>871</v>
      </c>
      <c r="C1113" t="s">
        <v>878</v>
      </c>
      <c r="D1113">
        <v>1342411</v>
      </c>
      <c r="E1113">
        <v>44038313</v>
      </c>
      <c r="F1113" t="s">
        <v>879</v>
      </c>
      <c r="G1113" t="s">
        <v>86</v>
      </c>
      <c r="H1113" t="s">
        <v>6</v>
      </c>
      <c r="I1113" s="2">
        <v>0.08</v>
      </c>
      <c r="K1113" s="2">
        <v>8.0219184599999702E-2</v>
      </c>
      <c r="L1113" s="2">
        <f t="shared" si="17"/>
        <v>2.1918459999969997E-4</v>
      </c>
    </row>
    <row r="1114" spans="1:12" hidden="1" x14ac:dyDescent="0.25">
      <c r="A1114" t="s">
        <v>858</v>
      </c>
      <c r="B1114" s="1" t="s">
        <v>871</v>
      </c>
      <c r="C1114" t="s">
        <v>878</v>
      </c>
      <c r="D1114">
        <v>1342411</v>
      </c>
      <c r="E1114">
        <v>44038413</v>
      </c>
      <c r="F1114" t="s">
        <v>880</v>
      </c>
      <c r="G1114" t="s">
        <v>86</v>
      </c>
      <c r="H1114" t="s">
        <v>4</v>
      </c>
      <c r="I1114" s="2">
        <v>7.2699999999999898</v>
      </c>
      <c r="K1114" s="2">
        <v>7.2899184599999698</v>
      </c>
      <c r="L1114" s="2">
        <f t="shared" si="17"/>
        <v>1.9918459999979987E-2</v>
      </c>
    </row>
    <row r="1115" spans="1:12" hidden="1" x14ac:dyDescent="0.25">
      <c r="A1115" t="s">
        <v>858</v>
      </c>
      <c r="B1115" s="1" t="s">
        <v>871</v>
      </c>
      <c r="C1115" t="s">
        <v>878</v>
      </c>
      <c r="D1115">
        <v>1342411</v>
      </c>
      <c r="E1115">
        <v>44038413</v>
      </c>
      <c r="F1115" t="s">
        <v>880</v>
      </c>
      <c r="G1115" t="s">
        <v>86</v>
      </c>
      <c r="H1115" t="s">
        <v>6</v>
      </c>
      <c r="I1115" s="2">
        <v>0.14000000000000001</v>
      </c>
      <c r="K1115" s="2">
        <v>0.14038350899999999</v>
      </c>
      <c r="L1115" s="2">
        <f t="shared" si="17"/>
        <v>3.8350899999997634E-4</v>
      </c>
    </row>
    <row r="1116" spans="1:12" hidden="1" x14ac:dyDescent="0.25">
      <c r="A1116" t="s">
        <v>858</v>
      </c>
      <c r="B1116" s="1" t="s">
        <v>871</v>
      </c>
      <c r="C1116" t="s">
        <v>878</v>
      </c>
      <c r="D1116">
        <v>1342411</v>
      </c>
      <c r="E1116">
        <v>90874913</v>
      </c>
      <c r="F1116" t="s">
        <v>881</v>
      </c>
      <c r="G1116" t="s">
        <v>86</v>
      </c>
      <c r="H1116" t="s">
        <v>4</v>
      </c>
      <c r="I1116" s="2">
        <v>0.2</v>
      </c>
      <c r="K1116" s="2">
        <v>0.20051207930000001</v>
      </c>
      <c r="L1116" s="2">
        <f t="shared" si="17"/>
        <v>5.1207929999999569E-4</v>
      </c>
    </row>
    <row r="1117" spans="1:12" hidden="1" x14ac:dyDescent="0.25">
      <c r="A1117" t="s">
        <v>858</v>
      </c>
      <c r="B1117" s="1" t="s">
        <v>871</v>
      </c>
      <c r="C1117" t="s">
        <v>878</v>
      </c>
      <c r="D1117">
        <v>1342411</v>
      </c>
      <c r="E1117">
        <v>90875013</v>
      </c>
      <c r="F1117" t="s">
        <v>882</v>
      </c>
      <c r="G1117" t="s">
        <v>86</v>
      </c>
      <c r="H1117" t="s">
        <v>4</v>
      </c>
      <c r="I1117" s="2">
        <v>0.03</v>
      </c>
      <c r="K1117" s="2">
        <v>3.0082187819999998E-2</v>
      </c>
      <c r="L1117" s="2">
        <f t="shared" si="17"/>
        <v>8.2187819999999384E-5</v>
      </c>
    </row>
    <row r="1118" spans="1:12" hidden="1" x14ac:dyDescent="0.25">
      <c r="A1118" t="s">
        <v>858</v>
      </c>
      <c r="B1118" s="1" t="s">
        <v>883</v>
      </c>
      <c r="C1118" t="s">
        <v>884</v>
      </c>
      <c r="D1118">
        <v>1699811</v>
      </c>
      <c r="E1118">
        <v>44963213</v>
      </c>
      <c r="F1118" t="s">
        <v>885</v>
      </c>
      <c r="G1118" t="s">
        <v>3</v>
      </c>
      <c r="H1118" t="s">
        <v>4</v>
      </c>
      <c r="I1118" s="2">
        <v>3.036019</v>
      </c>
      <c r="J1118" s="2">
        <v>4.8182236329999997</v>
      </c>
      <c r="K1118" s="2">
        <v>4.8182225650000001</v>
      </c>
      <c r="L1118" s="2">
        <f t="shared" si="17"/>
        <v>-1.0679999995488743E-6</v>
      </c>
    </row>
    <row r="1119" spans="1:12" hidden="1" x14ac:dyDescent="0.25">
      <c r="A1119" t="s">
        <v>858</v>
      </c>
      <c r="B1119" s="1" t="s">
        <v>883</v>
      </c>
      <c r="C1119" t="s">
        <v>884</v>
      </c>
      <c r="D1119">
        <v>1699811</v>
      </c>
      <c r="E1119">
        <v>44963213</v>
      </c>
      <c r="F1119" t="s">
        <v>885</v>
      </c>
      <c r="G1119" t="s">
        <v>3</v>
      </c>
      <c r="H1119" t="s">
        <v>6</v>
      </c>
      <c r="I1119" s="2">
        <v>7.3644000000000001E-2</v>
      </c>
      <c r="J1119" s="2">
        <v>8.3853469850000001E-2</v>
      </c>
      <c r="K1119" s="2">
        <v>8.3853501009999998E-2</v>
      </c>
      <c r="L1119" s="2">
        <f t="shared" si="17"/>
        <v>3.1159999996921428E-8</v>
      </c>
    </row>
    <row r="1120" spans="1:12" hidden="1" x14ac:dyDescent="0.25">
      <c r="A1120" t="s">
        <v>858</v>
      </c>
      <c r="B1120" s="1" t="s">
        <v>883</v>
      </c>
      <c r="C1120" t="s">
        <v>886</v>
      </c>
      <c r="D1120">
        <v>1685411</v>
      </c>
      <c r="E1120">
        <v>44963413</v>
      </c>
      <c r="F1120" t="s">
        <v>887</v>
      </c>
      <c r="G1120" t="s">
        <v>3</v>
      </c>
      <c r="H1120" t="s">
        <v>4</v>
      </c>
      <c r="I1120" s="2">
        <v>0.1</v>
      </c>
      <c r="K1120" s="2">
        <v>0.10001892343445901</v>
      </c>
      <c r="L1120" s="2">
        <f t="shared" si="17"/>
        <v>1.8923434459000577E-5</v>
      </c>
    </row>
    <row r="1121" spans="1:12" hidden="1" x14ac:dyDescent="0.25">
      <c r="A1121" t="s">
        <v>858</v>
      </c>
      <c r="B1121" s="1" t="s">
        <v>883</v>
      </c>
      <c r="C1121" t="s">
        <v>886</v>
      </c>
      <c r="D1121">
        <v>1685411</v>
      </c>
      <c r="E1121">
        <v>44963513</v>
      </c>
      <c r="F1121" t="s">
        <v>888</v>
      </c>
      <c r="G1121" t="s">
        <v>3</v>
      </c>
      <c r="H1121" t="s">
        <v>4</v>
      </c>
      <c r="I1121" s="2">
        <v>40.399909999999998</v>
      </c>
      <c r="J1121" s="2">
        <v>40.44741406</v>
      </c>
      <c r="K1121" s="2">
        <v>40.447412243000002</v>
      </c>
      <c r="L1121" s="2">
        <f t="shared" si="17"/>
        <v>-1.8169999975725659E-6</v>
      </c>
    </row>
    <row r="1122" spans="1:12" hidden="1" x14ac:dyDescent="0.25">
      <c r="A1122" t="s">
        <v>858</v>
      </c>
      <c r="B1122" s="1" t="s">
        <v>883</v>
      </c>
      <c r="C1122" t="s">
        <v>886</v>
      </c>
      <c r="D1122">
        <v>1685411</v>
      </c>
      <c r="E1122">
        <v>44963513</v>
      </c>
      <c r="F1122" t="s">
        <v>888</v>
      </c>
      <c r="G1122" t="s">
        <v>3</v>
      </c>
      <c r="H1122" t="s">
        <v>6</v>
      </c>
      <c r="I1122" s="2">
        <v>0.16095899999999999</v>
      </c>
      <c r="J1122" s="2">
        <v>0.10765351869999901</v>
      </c>
      <c r="K1122" s="2">
        <v>0.1076534997</v>
      </c>
      <c r="L1122" s="2">
        <f t="shared" si="17"/>
        <v>-1.8999999004676305E-8</v>
      </c>
    </row>
    <row r="1123" spans="1:12" hidden="1" x14ac:dyDescent="0.25">
      <c r="A1123" t="s">
        <v>858</v>
      </c>
      <c r="B1123" s="1" t="s">
        <v>889</v>
      </c>
      <c r="C1123" t="s">
        <v>890</v>
      </c>
      <c r="D1123">
        <v>17436511</v>
      </c>
      <c r="E1123">
        <v>121367213</v>
      </c>
      <c r="F1123" t="s">
        <v>891</v>
      </c>
      <c r="G1123" t="s">
        <v>86</v>
      </c>
      <c r="H1123" t="s">
        <v>4</v>
      </c>
      <c r="I1123" s="2">
        <v>115.6326</v>
      </c>
      <c r="K1123" s="2">
        <v>115.8855147</v>
      </c>
      <c r="L1123" s="2">
        <f t="shared" si="17"/>
        <v>0.25291470000000515</v>
      </c>
    </row>
    <row r="1124" spans="1:12" hidden="1" x14ac:dyDescent="0.25">
      <c r="A1124" t="s">
        <v>858</v>
      </c>
      <c r="B1124" s="1" t="s">
        <v>889</v>
      </c>
      <c r="C1124" t="s">
        <v>890</v>
      </c>
      <c r="D1124">
        <v>17436511</v>
      </c>
      <c r="E1124">
        <v>121367213</v>
      </c>
      <c r="F1124" t="s">
        <v>891</v>
      </c>
      <c r="G1124" t="s">
        <v>86</v>
      </c>
      <c r="H1124" t="s">
        <v>6</v>
      </c>
      <c r="I1124" s="2">
        <v>19.38222</v>
      </c>
      <c r="K1124" s="2">
        <v>19.424612719999899</v>
      </c>
      <c r="L1124" s="2">
        <f t="shared" si="17"/>
        <v>4.2392719999899242E-2</v>
      </c>
    </row>
    <row r="1125" spans="1:12" hidden="1" x14ac:dyDescent="0.25">
      <c r="A1125" t="s">
        <v>858</v>
      </c>
      <c r="B1125" s="1" t="s">
        <v>892</v>
      </c>
      <c r="C1125" t="s">
        <v>893</v>
      </c>
      <c r="D1125">
        <v>4391611</v>
      </c>
      <c r="E1125">
        <v>36145613</v>
      </c>
      <c r="F1125" t="s">
        <v>894</v>
      </c>
      <c r="G1125" t="s">
        <v>86</v>
      </c>
      <c r="H1125" t="s">
        <v>4</v>
      </c>
      <c r="I1125" s="2">
        <v>2.84</v>
      </c>
      <c r="K1125" s="2">
        <v>2.8405373757880001</v>
      </c>
      <c r="L1125" s="2">
        <f t="shared" si="17"/>
        <v>5.3737578800028274E-4</v>
      </c>
    </row>
    <row r="1126" spans="1:12" hidden="1" x14ac:dyDescent="0.25">
      <c r="A1126" t="s">
        <v>858</v>
      </c>
      <c r="B1126" s="1" t="s">
        <v>892</v>
      </c>
      <c r="C1126" t="s">
        <v>893</v>
      </c>
      <c r="D1126">
        <v>4391611</v>
      </c>
      <c r="E1126">
        <v>36145613</v>
      </c>
      <c r="F1126" t="s">
        <v>894</v>
      </c>
      <c r="G1126" t="s">
        <v>86</v>
      </c>
      <c r="H1126" t="s">
        <v>6</v>
      </c>
      <c r="I1126" s="2">
        <v>0.01</v>
      </c>
      <c r="K1126" s="2">
        <v>1.0001892180346E-2</v>
      </c>
      <c r="L1126" s="2">
        <f t="shared" si="17"/>
        <v>1.8921803460001524E-6</v>
      </c>
    </row>
    <row r="1127" spans="1:12" hidden="1" x14ac:dyDescent="0.25">
      <c r="A1127" t="s">
        <v>858</v>
      </c>
      <c r="B1127" s="1" t="s">
        <v>892</v>
      </c>
      <c r="C1127" t="s">
        <v>893</v>
      </c>
      <c r="D1127">
        <v>4391611</v>
      </c>
      <c r="E1127">
        <v>36145713</v>
      </c>
      <c r="F1127" t="s">
        <v>895</v>
      </c>
      <c r="G1127" t="s">
        <v>86</v>
      </c>
      <c r="H1127" t="s">
        <v>4</v>
      </c>
      <c r="I1127" s="2">
        <v>2.789005</v>
      </c>
      <c r="K1127" s="2">
        <v>2.7895328168270002</v>
      </c>
      <c r="L1127" s="2">
        <f t="shared" si="17"/>
        <v>5.2781682700020482E-4</v>
      </c>
    </row>
    <row r="1128" spans="1:12" hidden="1" x14ac:dyDescent="0.25">
      <c r="A1128" t="s">
        <v>858</v>
      </c>
      <c r="B1128" s="1" t="s">
        <v>892</v>
      </c>
      <c r="C1128" t="s">
        <v>893</v>
      </c>
      <c r="D1128">
        <v>4391611</v>
      </c>
      <c r="E1128">
        <v>36145713</v>
      </c>
      <c r="F1128" t="s">
        <v>895</v>
      </c>
      <c r="G1128" t="s">
        <v>86</v>
      </c>
      <c r="H1128" t="s">
        <v>6</v>
      </c>
      <c r="I1128" s="2">
        <v>6.8440000000000003E-3</v>
      </c>
      <c r="K1128" s="2">
        <v>6.8452951884869998E-3</v>
      </c>
      <c r="L1128" s="2">
        <f t="shared" si="17"/>
        <v>1.2951884869995614E-6</v>
      </c>
    </row>
    <row r="1129" spans="1:12" hidden="1" x14ac:dyDescent="0.25">
      <c r="A1129" t="s">
        <v>858</v>
      </c>
      <c r="B1129" s="1" t="s">
        <v>892</v>
      </c>
      <c r="C1129" t="s">
        <v>893</v>
      </c>
      <c r="D1129">
        <v>4391611</v>
      </c>
      <c r="E1129">
        <v>36145813</v>
      </c>
      <c r="F1129" t="s">
        <v>896</v>
      </c>
      <c r="G1129" t="s">
        <v>86</v>
      </c>
      <c r="H1129" t="s">
        <v>4</v>
      </c>
      <c r="I1129" s="2">
        <v>3.4532500000000002</v>
      </c>
      <c r="K1129" s="2">
        <v>3.453903428411</v>
      </c>
      <c r="L1129" s="2">
        <f t="shared" si="17"/>
        <v>6.534284109998012E-4</v>
      </c>
    </row>
    <row r="1130" spans="1:12" hidden="1" x14ac:dyDescent="0.25">
      <c r="A1130" t="s">
        <v>858</v>
      </c>
      <c r="B1130" s="1" t="s">
        <v>892</v>
      </c>
      <c r="C1130" t="s">
        <v>893</v>
      </c>
      <c r="D1130">
        <v>4391611</v>
      </c>
      <c r="E1130">
        <v>36145813</v>
      </c>
      <c r="F1130" t="s">
        <v>896</v>
      </c>
      <c r="G1130" t="s">
        <v>86</v>
      </c>
      <c r="H1130" t="s">
        <v>6</v>
      </c>
      <c r="I1130" s="2">
        <v>6.5399999999999998E-3</v>
      </c>
      <c r="K1130" s="2">
        <v>6.5412376339760003E-3</v>
      </c>
      <c r="L1130" s="2">
        <f t="shared" si="17"/>
        <v>1.2376339760004559E-6</v>
      </c>
    </row>
    <row r="1131" spans="1:12" hidden="1" x14ac:dyDescent="0.25">
      <c r="A1131" t="s">
        <v>858</v>
      </c>
      <c r="B1131" s="1" t="s">
        <v>892</v>
      </c>
      <c r="C1131" t="s">
        <v>897</v>
      </c>
      <c r="D1131">
        <v>4392711</v>
      </c>
      <c r="E1131">
        <v>36137913</v>
      </c>
      <c r="F1131" t="s">
        <v>898</v>
      </c>
      <c r="G1131" t="s">
        <v>3</v>
      </c>
      <c r="H1131" t="s">
        <v>4</v>
      </c>
      <c r="I1131" s="2">
        <v>1400.33</v>
      </c>
      <c r="J1131" s="2">
        <v>1400.3254999999999</v>
      </c>
      <c r="K1131" s="2">
        <v>1400.3255266199899</v>
      </c>
      <c r="L1131" s="2">
        <f t="shared" si="17"/>
        <v>2.6619989967002766E-5</v>
      </c>
    </row>
    <row r="1132" spans="1:12" hidden="1" x14ac:dyDescent="0.25">
      <c r="A1132" t="s">
        <v>858</v>
      </c>
      <c r="B1132" s="1" t="s">
        <v>892</v>
      </c>
      <c r="C1132" t="s">
        <v>897</v>
      </c>
      <c r="D1132">
        <v>4392711</v>
      </c>
      <c r="E1132">
        <v>36137913</v>
      </c>
      <c r="F1132" t="s">
        <v>898</v>
      </c>
      <c r="G1132" t="s">
        <v>3</v>
      </c>
      <c r="H1132" t="s">
        <v>6</v>
      </c>
      <c r="I1132" s="2">
        <v>2982.96</v>
      </c>
      <c r="J1132" s="2">
        <v>2982.9580000000001</v>
      </c>
      <c r="K1132" s="2">
        <v>2982.9578175000102</v>
      </c>
      <c r="L1132" s="2">
        <f t="shared" si="17"/>
        <v>-1.8249998993269401E-4</v>
      </c>
    </row>
    <row r="1133" spans="1:12" hidden="1" x14ac:dyDescent="0.25">
      <c r="A1133" t="s">
        <v>858</v>
      </c>
      <c r="B1133" s="1" t="s">
        <v>892</v>
      </c>
      <c r="C1133" t="s">
        <v>897</v>
      </c>
      <c r="D1133">
        <v>4392711</v>
      </c>
      <c r="E1133">
        <v>36138313</v>
      </c>
      <c r="F1133" t="s">
        <v>899</v>
      </c>
      <c r="G1133" t="s">
        <v>3</v>
      </c>
      <c r="H1133" t="s">
        <v>4</v>
      </c>
      <c r="I1133" s="2">
        <v>0.19</v>
      </c>
      <c r="J1133" s="2">
        <v>0.20163552855</v>
      </c>
      <c r="K1133" s="2">
        <v>0.20163550099999999</v>
      </c>
      <c r="L1133" s="2">
        <f t="shared" si="17"/>
        <v>-2.7550000003540021E-8</v>
      </c>
    </row>
    <row r="1134" spans="1:12" hidden="1" x14ac:dyDescent="0.25">
      <c r="A1134" t="s">
        <v>858</v>
      </c>
      <c r="B1134" s="1" t="s">
        <v>892</v>
      </c>
      <c r="C1134" t="s">
        <v>897</v>
      </c>
      <c r="D1134">
        <v>4392711</v>
      </c>
      <c r="E1134">
        <v>36138513</v>
      </c>
      <c r="F1134" t="s">
        <v>900</v>
      </c>
      <c r="G1134" t="s">
        <v>3</v>
      </c>
      <c r="H1134" t="s">
        <v>4</v>
      </c>
      <c r="I1134" s="2">
        <v>0.13</v>
      </c>
      <c r="J1134" s="2">
        <v>0.29776739499999999</v>
      </c>
      <c r="K1134" s="2">
        <v>0.29776741000000001</v>
      </c>
      <c r="L1134" s="2">
        <f t="shared" si="17"/>
        <v>1.5000000019860238E-8</v>
      </c>
    </row>
    <row r="1135" spans="1:12" hidden="1" x14ac:dyDescent="0.25">
      <c r="A1135" t="s">
        <v>858</v>
      </c>
      <c r="B1135" s="1" t="s">
        <v>892</v>
      </c>
      <c r="C1135" t="s">
        <v>897</v>
      </c>
      <c r="D1135">
        <v>4392711</v>
      </c>
      <c r="E1135">
        <v>68588013</v>
      </c>
      <c r="F1135" t="s">
        <v>901</v>
      </c>
      <c r="G1135" t="s">
        <v>3</v>
      </c>
      <c r="H1135" t="s">
        <v>4</v>
      </c>
      <c r="I1135" s="2">
        <v>139.82</v>
      </c>
      <c r="J1135" s="2">
        <v>139.81725</v>
      </c>
      <c r="K1135" s="2">
        <v>139.8173735</v>
      </c>
      <c r="L1135" s="2">
        <f t="shared" si="17"/>
        <v>1.2350000000083128E-4</v>
      </c>
    </row>
    <row r="1136" spans="1:12" hidden="1" x14ac:dyDescent="0.25">
      <c r="A1136" t="s">
        <v>858</v>
      </c>
      <c r="B1136" s="1" t="s">
        <v>892</v>
      </c>
      <c r="C1136" t="s">
        <v>897</v>
      </c>
      <c r="D1136">
        <v>4392711</v>
      </c>
      <c r="E1136">
        <v>68588013</v>
      </c>
      <c r="F1136" t="s">
        <v>901</v>
      </c>
      <c r="G1136" t="s">
        <v>3</v>
      </c>
      <c r="H1136" t="s">
        <v>6</v>
      </c>
      <c r="I1136" s="2">
        <v>2.58</v>
      </c>
      <c r="J1136" s="2">
        <v>2.5844074705</v>
      </c>
      <c r="K1136" s="2">
        <v>2.584407057</v>
      </c>
      <c r="L1136" s="2">
        <f t="shared" si="17"/>
        <v>-4.1350000001827425E-7</v>
      </c>
    </row>
    <row r="1137" spans="1:12" hidden="1" x14ac:dyDescent="0.25">
      <c r="A1137" t="s">
        <v>858</v>
      </c>
      <c r="B1137" s="1" t="s">
        <v>892</v>
      </c>
      <c r="C1137" t="s">
        <v>897</v>
      </c>
      <c r="D1137">
        <v>4392711</v>
      </c>
      <c r="E1137">
        <v>68588113</v>
      </c>
      <c r="F1137" t="s">
        <v>902</v>
      </c>
      <c r="G1137" t="s">
        <v>3</v>
      </c>
      <c r="H1137" t="s">
        <v>4</v>
      </c>
      <c r="I1137" s="2">
        <v>148.02000000000001</v>
      </c>
      <c r="J1137" s="2">
        <v>148.01792189999901</v>
      </c>
      <c r="K1137" s="2">
        <v>148.01788712000001</v>
      </c>
      <c r="L1137" s="2">
        <f t="shared" si="17"/>
        <v>-3.4779998998146766E-5</v>
      </c>
    </row>
    <row r="1138" spans="1:12" hidden="1" x14ac:dyDescent="0.25">
      <c r="A1138" t="s">
        <v>858</v>
      </c>
      <c r="B1138" s="1" t="s">
        <v>892</v>
      </c>
      <c r="C1138" t="s">
        <v>897</v>
      </c>
      <c r="D1138">
        <v>4392711</v>
      </c>
      <c r="E1138">
        <v>68588113</v>
      </c>
      <c r="F1138" t="s">
        <v>902</v>
      </c>
      <c r="G1138" t="s">
        <v>3</v>
      </c>
      <c r="H1138" t="s">
        <v>6</v>
      </c>
      <c r="I1138" s="2">
        <v>2.85</v>
      </c>
      <c r="J1138" s="2">
        <v>2.8469714355</v>
      </c>
      <c r="K1138" s="2">
        <v>2.8469670489999999</v>
      </c>
      <c r="L1138" s="2">
        <f t="shared" si="17"/>
        <v>-4.3865000001197529E-6</v>
      </c>
    </row>
    <row r="1139" spans="1:12" hidden="1" x14ac:dyDescent="0.25">
      <c r="A1139" t="s">
        <v>858</v>
      </c>
      <c r="B1139" s="1" t="s">
        <v>892</v>
      </c>
      <c r="C1139" t="s">
        <v>903</v>
      </c>
      <c r="D1139">
        <v>4391711</v>
      </c>
      <c r="E1139">
        <v>36145313</v>
      </c>
      <c r="F1139" t="s">
        <v>904</v>
      </c>
      <c r="G1139" t="s">
        <v>3</v>
      </c>
      <c r="H1139" t="s">
        <v>4</v>
      </c>
      <c r="I1139" s="2">
        <v>8.5999999999999908</v>
      </c>
      <c r="J1139" s="2">
        <v>8.6007099599999997</v>
      </c>
      <c r="K1139" s="2">
        <v>8.6007129999999901</v>
      </c>
      <c r="L1139" s="2">
        <f t="shared" si="17"/>
        <v>3.0399999904062724E-6</v>
      </c>
    </row>
    <row r="1140" spans="1:12" hidden="1" x14ac:dyDescent="0.25">
      <c r="A1140" t="s">
        <v>858</v>
      </c>
      <c r="B1140" s="1" t="s">
        <v>892</v>
      </c>
      <c r="C1140" t="s">
        <v>903</v>
      </c>
      <c r="D1140">
        <v>4391711</v>
      </c>
      <c r="E1140">
        <v>36145313</v>
      </c>
      <c r="F1140" t="s">
        <v>904</v>
      </c>
      <c r="G1140" t="s">
        <v>3</v>
      </c>
      <c r="H1140" t="s">
        <v>6</v>
      </c>
      <c r="I1140" s="2">
        <v>6.5</v>
      </c>
      <c r="J1140" s="2">
        <v>6.4971821299999997</v>
      </c>
      <c r="K1140" s="2">
        <v>6.4971816109999896</v>
      </c>
      <c r="L1140" s="2">
        <f t="shared" si="17"/>
        <v>-5.1900001007965102E-7</v>
      </c>
    </row>
    <row r="1141" spans="1:12" hidden="1" x14ac:dyDescent="0.25">
      <c r="A1141" t="s">
        <v>858</v>
      </c>
      <c r="B1141" s="1" t="s">
        <v>892</v>
      </c>
      <c r="C1141" t="s">
        <v>903</v>
      </c>
      <c r="D1141">
        <v>4391711</v>
      </c>
      <c r="E1141">
        <v>36145413</v>
      </c>
      <c r="F1141" t="s">
        <v>905</v>
      </c>
      <c r="G1141" t="s">
        <v>3</v>
      </c>
      <c r="H1141" t="s">
        <v>4</v>
      </c>
      <c r="I1141" s="2">
        <v>489.88</v>
      </c>
      <c r="J1141" s="2">
        <v>489.88459375000002</v>
      </c>
      <c r="K1141" s="2">
        <v>489.88379300000003</v>
      </c>
      <c r="L1141" s="2">
        <f t="shared" si="17"/>
        <v>-8.0074999999624197E-4</v>
      </c>
    </row>
    <row r="1142" spans="1:12" hidden="1" x14ac:dyDescent="0.25">
      <c r="A1142" t="s">
        <v>858</v>
      </c>
      <c r="B1142" s="1" t="s">
        <v>892</v>
      </c>
      <c r="C1142" t="s">
        <v>903</v>
      </c>
      <c r="D1142">
        <v>4391711</v>
      </c>
      <c r="E1142">
        <v>36145413</v>
      </c>
      <c r="F1142" t="s">
        <v>905</v>
      </c>
      <c r="G1142" t="s">
        <v>3</v>
      </c>
      <c r="H1142" t="s">
        <v>6</v>
      </c>
      <c r="I1142" s="2">
        <v>724.1</v>
      </c>
      <c r="J1142" s="2">
        <v>724.094875</v>
      </c>
      <c r="K1142" s="2">
        <v>724.09634289999894</v>
      </c>
      <c r="L1142" s="2">
        <f t="shared" si="17"/>
        <v>1.4678999989428121E-3</v>
      </c>
    </row>
    <row r="1143" spans="1:12" hidden="1" x14ac:dyDescent="0.25">
      <c r="A1143" t="s">
        <v>858</v>
      </c>
      <c r="B1143" s="1" t="s">
        <v>892</v>
      </c>
      <c r="C1143" t="s">
        <v>903</v>
      </c>
      <c r="D1143">
        <v>4391711</v>
      </c>
      <c r="E1143">
        <v>36145513</v>
      </c>
      <c r="F1143" t="s">
        <v>906</v>
      </c>
      <c r="G1143" t="s">
        <v>3</v>
      </c>
      <c r="H1143" t="s">
        <v>4</v>
      </c>
      <c r="I1143" s="2">
        <v>941</v>
      </c>
      <c r="J1143" s="2">
        <v>941.00006250000001</v>
      </c>
      <c r="K1143" s="2">
        <v>941.00166009999896</v>
      </c>
      <c r="L1143" s="2">
        <f t="shared" si="17"/>
        <v>1.5975999989450429E-3</v>
      </c>
    </row>
    <row r="1144" spans="1:12" hidden="1" x14ac:dyDescent="0.25">
      <c r="A1144" t="s">
        <v>858</v>
      </c>
      <c r="B1144" s="1" t="s">
        <v>892</v>
      </c>
      <c r="C1144" t="s">
        <v>903</v>
      </c>
      <c r="D1144">
        <v>4391711</v>
      </c>
      <c r="E1144">
        <v>36145513</v>
      </c>
      <c r="F1144" t="s">
        <v>906</v>
      </c>
      <c r="G1144" t="s">
        <v>3</v>
      </c>
      <c r="H1144" t="s">
        <v>6</v>
      </c>
      <c r="I1144" s="2">
        <v>891.80999999999904</v>
      </c>
      <c r="J1144" s="2">
        <v>891.81174999999996</v>
      </c>
      <c r="K1144" s="2">
        <v>891.81019280099895</v>
      </c>
      <c r="L1144" s="2">
        <f t="shared" si="17"/>
        <v>-1.5571990010130321E-3</v>
      </c>
    </row>
    <row r="1145" spans="1:12" hidden="1" x14ac:dyDescent="0.25">
      <c r="A1145" t="s">
        <v>858</v>
      </c>
      <c r="B1145" s="1" t="s">
        <v>892</v>
      </c>
      <c r="C1145" t="s">
        <v>907</v>
      </c>
      <c r="D1145">
        <v>4385111</v>
      </c>
      <c r="E1145">
        <v>36325313</v>
      </c>
      <c r="F1145" t="s">
        <v>908</v>
      </c>
      <c r="G1145" t="s">
        <v>3</v>
      </c>
      <c r="H1145" t="s">
        <v>4</v>
      </c>
      <c r="I1145" s="2">
        <v>15.149839999999999</v>
      </c>
      <c r="J1145" s="2">
        <v>15.429254885000001</v>
      </c>
      <c r="K1145" s="2">
        <v>15.429256079999901</v>
      </c>
      <c r="L1145" s="2">
        <f t="shared" si="17"/>
        <v>1.1949998999227773E-6</v>
      </c>
    </row>
    <row r="1146" spans="1:12" hidden="1" x14ac:dyDescent="0.25">
      <c r="A1146" t="s">
        <v>858</v>
      </c>
      <c r="B1146" s="1" t="s">
        <v>892</v>
      </c>
      <c r="C1146" t="s">
        <v>907</v>
      </c>
      <c r="D1146">
        <v>4385111</v>
      </c>
      <c r="E1146">
        <v>36325313</v>
      </c>
      <c r="F1146" t="s">
        <v>908</v>
      </c>
      <c r="G1146" t="s">
        <v>3</v>
      </c>
      <c r="H1146" t="s">
        <v>6</v>
      </c>
      <c r="I1146" s="2">
        <v>8.03149999999999E-2</v>
      </c>
      <c r="J1146" s="2">
        <v>8.7728576650000001E-2</v>
      </c>
      <c r="K1146" s="2">
        <v>8.7728503931999893E-2</v>
      </c>
      <c r="L1146" s="2">
        <f t="shared" si="17"/>
        <v>-7.271800010755225E-8</v>
      </c>
    </row>
    <row r="1147" spans="1:12" hidden="1" x14ac:dyDescent="0.25">
      <c r="A1147" t="s">
        <v>858</v>
      </c>
      <c r="B1147" s="1" t="s">
        <v>892</v>
      </c>
      <c r="C1147" t="s">
        <v>907</v>
      </c>
      <c r="D1147">
        <v>4385111</v>
      </c>
      <c r="E1147">
        <v>68597313</v>
      </c>
      <c r="F1147" t="s">
        <v>909</v>
      </c>
      <c r="G1147" t="s">
        <v>3</v>
      </c>
      <c r="H1147" t="s">
        <v>4</v>
      </c>
      <c r="I1147" s="2">
        <v>12.3795</v>
      </c>
      <c r="J1147" s="2">
        <v>12.557333985</v>
      </c>
      <c r="K1147" s="2">
        <v>12.557320674</v>
      </c>
      <c r="L1147" s="2">
        <f t="shared" si="17"/>
        <v>-1.3311000000015838E-5</v>
      </c>
    </row>
    <row r="1148" spans="1:12" hidden="1" x14ac:dyDescent="0.25">
      <c r="A1148" t="s">
        <v>858</v>
      </c>
      <c r="B1148" s="1" t="s">
        <v>892</v>
      </c>
      <c r="C1148" t="s">
        <v>907</v>
      </c>
      <c r="D1148">
        <v>4385111</v>
      </c>
      <c r="E1148">
        <v>68597313</v>
      </c>
      <c r="F1148" t="s">
        <v>909</v>
      </c>
      <c r="G1148" t="s">
        <v>3</v>
      </c>
      <c r="H1148" t="s">
        <v>6</v>
      </c>
      <c r="I1148" s="2">
        <v>6.4671000000000006E-2</v>
      </c>
      <c r="J1148" s="2">
        <v>7.0623481749999995E-2</v>
      </c>
      <c r="K1148" s="2">
        <v>7.0623503091999898E-2</v>
      </c>
      <c r="L1148" s="2">
        <f t="shared" si="17"/>
        <v>2.1341999903445874E-8</v>
      </c>
    </row>
    <row r="1149" spans="1:12" hidden="1" x14ac:dyDescent="0.25">
      <c r="A1149" t="s">
        <v>858</v>
      </c>
      <c r="B1149" s="1" t="s">
        <v>892</v>
      </c>
      <c r="C1149" t="s">
        <v>907</v>
      </c>
      <c r="D1149">
        <v>4385111</v>
      </c>
      <c r="E1149">
        <v>68597413</v>
      </c>
      <c r="F1149" t="s">
        <v>910</v>
      </c>
      <c r="G1149" t="s">
        <v>3</v>
      </c>
      <c r="H1149" t="s">
        <v>4</v>
      </c>
      <c r="I1149" s="2">
        <v>13.73995</v>
      </c>
      <c r="J1149" s="2">
        <v>14.224406249999999</v>
      </c>
      <c r="K1149" s="2">
        <v>14.224395722999899</v>
      </c>
      <c r="L1149" s="2">
        <f t="shared" si="17"/>
        <v>-1.0527000100069017E-5</v>
      </c>
    </row>
    <row r="1150" spans="1:12" hidden="1" x14ac:dyDescent="0.25">
      <c r="A1150" t="s">
        <v>858</v>
      </c>
      <c r="B1150" s="1" t="s">
        <v>892</v>
      </c>
      <c r="C1150" t="s">
        <v>907</v>
      </c>
      <c r="D1150">
        <v>4385111</v>
      </c>
      <c r="E1150">
        <v>68597413</v>
      </c>
      <c r="F1150" t="s">
        <v>910</v>
      </c>
      <c r="G1150" t="s">
        <v>3</v>
      </c>
      <c r="H1150" t="s">
        <v>6</v>
      </c>
      <c r="I1150" s="2">
        <v>7.2525999999999993E-2</v>
      </c>
      <c r="J1150" s="2">
        <v>7.9122016899999995E-2</v>
      </c>
      <c r="K1150" s="2">
        <v>7.9122002029999999E-2</v>
      </c>
      <c r="L1150" s="2">
        <f t="shared" si="17"/>
        <v>-1.4869999995226202E-8</v>
      </c>
    </row>
    <row r="1151" spans="1:12" hidden="1" x14ac:dyDescent="0.25">
      <c r="A1151" t="s">
        <v>858</v>
      </c>
      <c r="B1151" s="1" t="s">
        <v>892</v>
      </c>
      <c r="C1151" t="s">
        <v>907</v>
      </c>
      <c r="D1151">
        <v>4385111</v>
      </c>
      <c r="E1151">
        <v>68597513</v>
      </c>
      <c r="F1151" t="s">
        <v>911</v>
      </c>
      <c r="G1151" t="s">
        <v>3</v>
      </c>
      <c r="H1151" t="s">
        <v>4</v>
      </c>
      <c r="I1151" s="2">
        <v>12.94159</v>
      </c>
      <c r="J1151" s="2">
        <v>13.296151365</v>
      </c>
      <c r="K1151" s="2">
        <v>13.296145639999899</v>
      </c>
      <c r="L1151" s="2">
        <f t="shared" si="17"/>
        <v>-5.7250001006536877E-6</v>
      </c>
    </row>
    <row r="1152" spans="1:12" hidden="1" x14ac:dyDescent="0.25">
      <c r="A1152" t="s">
        <v>858</v>
      </c>
      <c r="B1152" s="1" t="s">
        <v>892</v>
      </c>
      <c r="C1152" t="s">
        <v>907</v>
      </c>
      <c r="D1152">
        <v>4385111</v>
      </c>
      <c r="E1152">
        <v>68597513</v>
      </c>
      <c r="F1152" t="s">
        <v>911</v>
      </c>
      <c r="G1152" t="s">
        <v>3</v>
      </c>
      <c r="H1152" t="s">
        <v>6</v>
      </c>
      <c r="I1152" s="2">
        <v>7.5605000000000006E-2</v>
      </c>
      <c r="J1152" s="2">
        <v>8.2626060500000001E-2</v>
      </c>
      <c r="K1152" s="2">
        <v>8.2626001831999904E-2</v>
      </c>
      <c r="L1152" s="2">
        <f t="shared" si="17"/>
        <v>-5.8668000096906425E-8</v>
      </c>
    </row>
    <row r="1153" spans="1:12" hidden="1" x14ac:dyDescent="0.25">
      <c r="A1153" t="s">
        <v>858</v>
      </c>
      <c r="B1153" s="1" t="s">
        <v>892</v>
      </c>
      <c r="C1153" t="s">
        <v>907</v>
      </c>
      <c r="D1153">
        <v>4385111</v>
      </c>
      <c r="E1153">
        <v>68597613</v>
      </c>
      <c r="F1153" t="s">
        <v>912</v>
      </c>
      <c r="G1153" t="s">
        <v>3</v>
      </c>
      <c r="H1153" t="s">
        <v>4</v>
      </c>
      <c r="I1153" s="2">
        <v>15.329650000000001</v>
      </c>
      <c r="J1153" s="2">
        <v>15.6172041</v>
      </c>
      <c r="K1153" s="2">
        <v>15.6172005321</v>
      </c>
      <c r="L1153" s="2">
        <f t="shared" si="17"/>
        <v>-3.5679000003341343E-6</v>
      </c>
    </row>
    <row r="1154" spans="1:12" hidden="1" x14ac:dyDescent="0.25">
      <c r="A1154" t="s">
        <v>858</v>
      </c>
      <c r="B1154" s="1" t="s">
        <v>892</v>
      </c>
      <c r="C1154" t="s">
        <v>907</v>
      </c>
      <c r="D1154">
        <v>4385111</v>
      </c>
      <c r="E1154">
        <v>68597613</v>
      </c>
      <c r="F1154" t="s">
        <v>912</v>
      </c>
      <c r="G1154" t="s">
        <v>3</v>
      </c>
      <c r="H1154" t="s">
        <v>6</v>
      </c>
      <c r="I1154" s="2">
        <v>8.0389000000000002E-2</v>
      </c>
      <c r="J1154" s="2">
        <v>8.7853584299999996E-2</v>
      </c>
      <c r="K1154" s="2">
        <v>8.7853504870999993E-2</v>
      </c>
      <c r="L1154" s="2">
        <f t="shared" si="17"/>
        <v>-7.942900000224018E-8</v>
      </c>
    </row>
    <row r="1155" spans="1:12" hidden="1" x14ac:dyDescent="0.25">
      <c r="A1155" t="s">
        <v>858</v>
      </c>
      <c r="B1155" s="1" t="s">
        <v>892</v>
      </c>
      <c r="C1155" t="s">
        <v>907</v>
      </c>
      <c r="D1155">
        <v>4385111</v>
      </c>
      <c r="E1155">
        <v>68597713</v>
      </c>
      <c r="F1155" t="s">
        <v>913</v>
      </c>
      <c r="G1155" t="s">
        <v>3</v>
      </c>
      <c r="H1155" t="s">
        <v>4</v>
      </c>
      <c r="I1155" s="2">
        <v>13.43027</v>
      </c>
      <c r="J1155" s="2">
        <v>13.68368164</v>
      </c>
      <c r="K1155" s="2">
        <v>13.68368721</v>
      </c>
      <c r="L1155" s="2">
        <f t="shared" ref="L1155:L1218" si="18">IF(ISBLANK(J1155),K1155-I1155,K1155-J1155)</f>
        <v>5.5700000007874451E-6</v>
      </c>
    </row>
    <row r="1156" spans="1:12" hidden="1" x14ac:dyDescent="0.25">
      <c r="A1156" t="s">
        <v>858</v>
      </c>
      <c r="B1156" s="1" t="s">
        <v>892</v>
      </c>
      <c r="C1156" t="s">
        <v>907</v>
      </c>
      <c r="D1156">
        <v>4385111</v>
      </c>
      <c r="E1156">
        <v>68597713</v>
      </c>
      <c r="F1156" t="s">
        <v>913</v>
      </c>
      <c r="G1156" t="s">
        <v>3</v>
      </c>
      <c r="H1156" t="s">
        <v>6</v>
      </c>
      <c r="I1156" s="2">
        <v>6.7457000000000003E-2</v>
      </c>
      <c r="J1156" s="2">
        <v>7.3660507200000003E-2</v>
      </c>
      <c r="K1156" s="2">
        <v>7.3660501012999896E-2</v>
      </c>
      <c r="L1156" s="2">
        <f t="shared" si="18"/>
        <v>-6.1870001066832714E-9</v>
      </c>
    </row>
    <row r="1157" spans="1:12" hidden="1" x14ac:dyDescent="0.25">
      <c r="A1157" t="s">
        <v>858</v>
      </c>
      <c r="B1157" s="1" t="s">
        <v>914</v>
      </c>
      <c r="C1157" t="s">
        <v>915</v>
      </c>
      <c r="D1157">
        <v>4223411</v>
      </c>
      <c r="E1157">
        <v>36293313</v>
      </c>
      <c r="F1157" t="s">
        <v>916</v>
      </c>
      <c r="G1157" t="s">
        <v>86</v>
      </c>
      <c r="H1157" t="s">
        <v>4</v>
      </c>
      <c r="I1157" s="2">
        <v>8.3000000000000007</v>
      </c>
      <c r="K1157" s="2">
        <v>8.3227411799999302</v>
      </c>
      <c r="L1157" s="2">
        <f t="shared" si="18"/>
        <v>2.2741179999929528E-2</v>
      </c>
    </row>
    <row r="1158" spans="1:12" hidden="1" x14ac:dyDescent="0.25">
      <c r="A1158" t="s">
        <v>858</v>
      </c>
      <c r="B1158" s="1" t="s">
        <v>914</v>
      </c>
      <c r="C1158" t="s">
        <v>915</v>
      </c>
      <c r="D1158">
        <v>4223411</v>
      </c>
      <c r="E1158">
        <v>36293313</v>
      </c>
      <c r="F1158" t="s">
        <v>916</v>
      </c>
      <c r="G1158" t="s">
        <v>86</v>
      </c>
      <c r="H1158" t="s">
        <v>6</v>
      </c>
      <c r="I1158" s="2">
        <v>2.3702000000000001E-2</v>
      </c>
      <c r="K1158" s="2">
        <v>2.37669346799998E-2</v>
      </c>
      <c r="L1158" s="2">
        <f t="shared" si="18"/>
        <v>6.4934679999798656E-5</v>
      </c>
    </row>
    <row r="1159" spans="1:12" hidden="1" x14ac:dyDescent="0.25">
      <c r="A1159" t="s">
        <v>858</v>
      </c>
      <c r="B1159" s="1" t="s">
        <v>914</v>
      </c>
      <c r="C1159" t="s">
        <v>915</v>
      </c>
      <c r="D1159">
        <v>4223411</v>
      </c>
      <c r="E1159">
        <v>36293713</v>
      </c>
      <c r="F1159" t="s">
        <v>917</v>
      </c>
      <c r="G1159" t="s">
        <v>86</v>
      </c>
      <c r="H1159" t="s">
        <v>4</v>
      </c>
      <c r="I1159" s="2">
        <v>7.4</v>
      </c>
      <c r="K1159" s="2">
        <v>7.4202730199999598</v>
      </c>
      <c r="L1159" s="2">
        <f t="shared" si="18"/>
        <v>2.0273019999959452E-2</v>
      </c>
    </row>
    <row r="1160" spans="1:12" hidden="1" x14ac:dyDescent="0.25">
      <c r="A1160" t="s">
        <v>858</v>
      </c>
      <c r="B1160" s="1" t="s">
        <v>914</v>
      </c>
      <c r="C1160" t="s">
        <v>915</v>
      </c>
      <c r="D1160">
        <v>4223411</v>
      </c>
      <c r="E1160">
        <v>36293713</v>
      </c>
      <c r="F1160" t="s">
        <v>917</v>
      </c>
      <c r="G1160" t="s">
        <v>86</v>
      </c>
      <c r="H1160" t="s">
        <v>6</v>
      </c>
      <c r="I1160" s="2">
        <v>2.1486999999999999E-2</v>
      </c>
      <c r="K1160" s="2">
        <v>2.15458636800001E-2</v>
      </c>
      <c r="L1160" s="2">
        <f t="shared" si="18"/>
        <v>5.8863680000100643E-5</v>
      </c>
    </row>
    <row r="1161" spans="1:12" hidden="1" x14ac:dyDescent="0.25">
      <c r="A1161" t="s">
        <v>858</v>
      </c>
      <c r="B1161" s="1" t="s">
        <v>914</v>
      </c>
      <c r="C1161" t="s">
        <v>915</v>
      </c>
      <c r="D1161">
        <v>4223411</v>
      </c>
      <c r="E1161">
        <v>36293813</v>
      </c>
      <c r="F1161" t="s">
        <v>918</v>
      </c>
      <c r="G1161" t="s">
        <v>86</v>
      </c>
      <c r="H1161" t="s">
        <v>4</v>
      </c>
      <c r="I1161" s="2">
        <v>8.4</v>
      </c>
      <c r="K1161" s="2">
        <v>8.4230141999999706</v>
      </c>
      <c r="L1161" s="2">
        <f t="shared" si="18"/>
        <v>2.3014199999970231E-2</v>
      </c>
    </row>
    <row r="1162" spans="1:12" hidden="1" x14ac:dyDescent="0.25">
      <c r="A1162" t="s">
        <v>858</v>
      </c>
      <c r="B1162" s="1" t="s">
        <v>914</v>
      </c>
      <c r="C1162" t="s">
        <v>915</v>
      </c>
      <c r="D1162">
        <v>4223411</v>
      </c>
      <c r="E1162">
        <v>36293813</v>
      </c>
      <c r="F1162" t="s">
        <v>918</v>
      </c>
      <c r="G1162" t="s">
        <v>86</v>
      </c>
      <c r="H1162" t="s">
        <v>6</v>
      </c>
      <c r="I1162" s="2">
        <v>2.2556E-2</v>
      </c>
      <c r="K1162" s="2">
        <v>2.2617793499999799E-2</v>
      </c>
      <c r="L1162" s="2">
        <f t="shared" si="18"/>
        <v>6.1793499999799467E-5</v>
      </c>
    </row>
    <row r="1163" spans="1:12" hidden="1" x14ac:dyDescent="0.25">
      <c r="A1163" t="s">
        <v>858</v>
      </c>
      <c r="B1163" s="1" t="s">
        <v>919</v>
      </c>
      <c r="C1163" t="s">
        <v>920</v>
      </c>
      <c r="D1163">
        <v>896111</v>
      </c>
      <c r="E1163">
        <v>46618213</v>
      </c>
      <c r="F1163" t="s">
        <v>921</v>
      </c>
      <c r="G1163" t="s">
        <v>86</v>
      </c>
      <c r="H1163" t="s">
        <v>4</v>
      </c>
      <c r="I1163" s="2">
        <v>54.01</v>
      </c>
      <c r="K1163" s="2">
        <v>54.157971600000202</v>
      </c>
      <c r="L1163" s="2">
        <f t="shared" si="18"/>
        <v>0.14797160000020426</v>
      </c>
    </row>
    <row r="1164" spans="1:12" hidden="1" x14ac:dyDescent="0.25">
      <c r="A1164" t="s">
        <v>858</v>
      </c>
      <c r="B1164" s="1" t="s">
        <v>919</v>
      </c>
      <c r="C1164" t="s">
        <v>920</v>
      </c>
      <c r="D1164">
        <v>896111</v>
      </c>
      <c r="E1164">
        <v>46618213</v>
      </c>
      <c r="F1164" t="s">
        <v>921</v>
      </c>
      <c r="G1164" t="s">
        <v>86</v>
      </c>
      <c r="H1164" t="s">
        <v>6</v>
      </c>
      <c r="I1164" s="2">
        <v>1.8</v>
      </c>
      <c r="K1164" s="2">
        <v>1.804931928</v>
      </c>
      <c r="L1164" s="2">
        <f t="shared" si="18"/>
        <v>4.9319279999999743E-3</v>
      </c>
    </row>
    <row r="1165" spans="1:12" hidden="1" x14ac:dyDescent="0.25">
      <c r="A1165" t="s">
        <v>858</v>
      </c>
      <c r="B1165" s="1" t="s">
        <v>919</v>
      </c>
      <c r="C1165" t="s">
        <v>920</v>
      </c>
      <c r="D1165">
        <v>896111</v>
      </c>
      <c r="E1165">
        <v>46618513</v>
      </c>
      <c r="F1165" t="s">
        <v>922</v>
      </c>
      <c r="G1165" t="s">
        <v>86</v>
      </c>
      <c r="H1165" t="s">
        <v>4</v>
      </c>
      <c r="I1165" s="2">
        <v>133.2319</v>
      </c>
      <c r="K1165" s="2">
        <v>133.596939359999</v>
      </c>
      <c r="L1165" s="2">
        <f t="shared" si="18"/>
        <v>0.3650393599990025</v>
      </c>
    </row>
    <row r="1166" spans="1:12" hidden="1" x14ac:dyDescent="0.25">
      <c r="A1166" t="s">
        <v>858</v>
      </c>
      <c r="B1166" s="1" t="s">
        <v>919</v>
      </c>
      <c r="C1166" t="s">
        <v>920</v>
      </c>
      <c r="D1166">
        <v>896111</v>
      </c>
      <c r="E1166">
        <v>46618513</v>
      </c>
      <c r="F1166" t="s">
        <v>922</v>
      </c>
      <c r="G1166" t="s">
        <v>86</v>
      </c>
      <c r="H1166" t="s">
        <v>6</v>
      </c>
      <c r="I1166" s="2">
        <v>274.64</v>
      </c>
      <c r="K1166" s="2">
        <v>275.39240901599999</v>
      </c>
      <c r="L1166" s="2">
        <f t="shared" si="18"/>
        <v>0.75240901600000143</v>
      </c>
    </row>
    <row r="1167" spans="1:12" hidden="1" x14ac:dyDescent="0.25">
      <c r="A1167" t="s">
        <v>858</v>
      </c>
      <c r="B1167" s="1" t="s">
        <v>919</v>
      </c>
      <c r="C1167" t="s">
        <v>920</v>
      </c>
      <c r="D1167">
        <v>896111</v>
      </c>
      <c r="E1167">
        <v>46619013</v>
      </c>
      <c r="F1167" t="s">
        <v>923</v>
      </c>
      <c r="G1167" t="s">
        <v>86</v>
      </c>
      <c r="H1167" t="s">
        <v>4</v>
      </c>
      <c r="I1167" s="2">
        <v>70.45</v>
      </c>
      <c r="K1167" s="2">
        <v>70.643014200000195</v>
      </c>
      <c r="L1167" s="2">
        <f t="shared" si="18"/>
        <v>0.1930142000001922</v>
      </c>
    </row>
    <row r="1168" spans="1:12" hidden="1" x14ac:dyDescent="0.25">
      <c r="A1168" t="s">
        <v>858</v>
      </c>
      <c r="B1168" s="1" t="s">
        <v>919</v>
      </c>
      <c r="C1168" t="s">
        <v>920</v>
      </c>
      <c r="D1168">
        <v>896111</v>
      </c>
      <c r="E1168">
        <v>46619013</v>
      </c>
      <c r="F1168" t="s">
        <v>923</v>
      </c>
      <c r="G1168" t="s">
        <v>86</v>
      </c>
      <c r="H1168" t="s">
        <v>6</v>
      </c>
      <c r="I1168" s="2">
        <v>0.15</v>
      </c>
      <c r="K1168" s="2">
        <v>0.15041095739999899</v>
      </c>
      <c r="L1168" s="2">
        <f t="shared" si="18"/>
        <v>4.1095739999899572E-4</v>
      </c>
    </row>
    <row r="1169" spans="1:12" hidden="1" x14ac:dyDescent="0.25">
      <c r="A1169" t="s">
        <v>858</v>
      </c>
      <c r="B1169" s="1" t="s">
        <v>919</v>
      </c>
      <c r="C1169" t="s">
        <v>920</v>
      </c>
      <c r="D1169">
        <v>896111</v>
      </c>
      <c r="E1169">
        <v>46619113</v>
      </c>
      <c r="F1169" t="s">
        <v>924</v>
      </c>
      <c r="G1169" t="s">
        <v>86</v>
      </c>
      <c r="H1169" t="s">
        <v>4</v>
      </c>
      <c r="I1169" s="2">
        <v>107.3</v>
      </c>
      <c r="K1169" s="2">
        <v>107.594008199999</v>
      </c>
      <c r="L1169" s="2">
        <f t="shared" si="18"/>
        <v>0.29400819999899852</v>
      </c>
    </row>
    <row r="1170" spans="1:12" hidden="1" x14ac:dyDescent="0.25">
      <c r="A1170" t="s">
        <v>858</v>
      </c>
      <c r="B1170" s="1" t="s">
        <v>919</v>
      </c>
      <c r="C1170" t="s">
        <v>920</v>
      </c>
      <c r="D1170">
        <v>896111</v>
      </c>
      <c r="E1170">
        <v>46619113</v>
      </c>
      <c r="F1170" t="s">
        <v>924</v>
      </c>
      <c r="G1170" t="s">
        <v>86</v>
      </c>
      <c r="H1170" t="s">
        <v>6</v>
      </c>
      <c r="I1170" s="2">
        <v>0.23</v>
      </c>
      <c r="K1170" s="2">
        <v>0.23063014200000001</v>
      </c>
      <c r="L1170" s="2">
        <f t="shared" si="18"/>
        <v>6.301420000000002E-4</v>
      </c>
    </row>
    <row r="1171" spans="1:12" hidden="1" x14ac:dyDescent="0.25">
      <c r="A1171" t="s">
        <v>858</v>
      </c>
      <c r="B1171" s="1" t="s">
        <v>919</v>
      </c>
      <c r="C1171" t="s">
        <v>925</v>
      </c>
      <c r="D1171">
        <v>3834311</v>
      </c>
      <c r="E1171">
        <v>36962913</v>
      </c>
      <c r="F1171" t="s">
        <v>926</v>
      </c>
      <c r="G1171" t="s">
        <v>86</v>
      </c>
      <c r="H1171" t="s">
        <v>4</v>
      </c>
      <c r="I1171" s="2">
        <v>11.51</v>
      </c>
      <c r="K1171" s="2">
        <v>11.512178560622999</v>
      </c>
      <c r="L1171" s="2">
        <f t="shared" si="18"/>
        <v>2.1785606229993704E-3</v>
      </c>
    </row>
    <row r="1172" spans="1:12" hidden="1" x14ac:dyDescent="0.25">
      <c r="A1172" t="s">
        <v>858</v>
      </c>
      <c r="B1172" s="1" t="s">
        <v>919</v>
      </c>
      <c r="C1172" t="s">
        <v>925</v>
      </c>
      <c r="D1172">
        <v>3834311</v>
      </c>
      <c r="E1172">
        <v>36962913</v>
      </c>
      <c r="F1172" t="s">
        <v>926</v>
      </c>
      <c r="G1172" t="s">
        <v>86</v>
      </c>
      <c r="H1172" t="s">
        <v>6</v>
      </c>
      <c r="I1172" s="2">
        <v>0.1</v>
      </c>
      <c r="K1172" s="2">
        <v>0.10001892343445901</v>
      </c>
      <c r="L1172" s="2">
        <f t="shared" si="18"/>
        <v>1.8923434459000577E-5</v>
      </c>
    </row>
    <row r="1173" spans="1:12" hidden="1" x14ac:dyDescent="0.25">
      <c r="A1173" t="s">
        <v>858</v>
      </c>
      <c r="B1173" s="1" t="s">
        <v>919</v>
      </c>
      <c r="C1173" t="s">
        <v>925</v>
      </c>
      <c r="D1173">
        <v>3834311</v>
      </c>
      <c r="E1173">
        <v>96071213</v>
      </c>
      <c r="F1173" t="s">
        <v>927</v>
      </c>
      <c r="G1173" t="s">
        <v>86</v>
      </c>
      <c r="H1173" t="s">
        <v>4</v>
      </c>
      <c r="I1173" s="2">
        <v>14.7</v>
      </c>
      <c r="K1173" s="2">
        <v>14.7027815351569</v>
      </c>
      <c r="L1173" s="2">
        <f t="shared" si="18"/>
        <v>2.7815351569007163E-3</v>
      </c>
    </row>
    <row r="1174" spans="1:12" hidden="1" x14ac:dyDescent="0.25">
      <c r="A1174" t="s">
        <v>858</v>
      </c>
      <c r="B1174" s="1" t="s">
        <v>919</v>
      </c>
      <c r="C1174" t="s">
        <v>925</v>
      </c>
      <c r="D1174">
        <v>3834311</v>
      </c>
      <c r="E1174">
        <v>96071213</v>
      </c>
      <c r="F1174" t="s">
        <v>927</v>
      </c>
      <c r="G1174" t="s">
        <v>86</v>
      </c>
      <c r="H1174" t="s">
        <v>6</v>
      </c>
      <c r="I1174" s="2">
        <v>0.26</v>
      </c>
      <c r="K1174" s="2">
        <v>0.26004919408600002</v>
      </c>
      <c r="L1174" s="2">
        <f t="shared" si="18"/>
        <v>4.9194086000015069E-5</v>
      </c>
    </row>
    <row r="1175" spans="1:12" hidden="1" x14ac:dyDescent="0.25">
      <c r="A1175" t="s">
        <v>858</v>
      </c>
      <c r="B1175" s="1" t="s">
        <v>928</v>
      </c>
      <c r="C1175" t="s">
        <v>929</v>
      </c>
      <c r="D1175">
        <v>2761411</v>
      </c>
      <c r="E1175">
        <v>40836513</v>
      </c>
      <c r="F1175" t="s">
        <v>930</v>
      </c>
      <c r="G1175" t="s">
        <v>86</v>
      </c>
      <c r="H1175" t="s">
        <v>4</v>
      </c>
      <c r="I1175" s="2">
        <v>8.8015229999999907</v>
      </c>
      <c r="K1175" s="2">
        <v>8.8031890073230006</v>
      </c>
      <c r="L1175" s="2">
        <f t="shared" si="18"/>
        <v>1.6660073230099215E-3</v>
      </c>
    </row>
    <row r="1176" spans="1:12" hidden="1" x14ac:dyDescent="0.25">
      <c r="A1176" t="s">
        <v>858</v>
      </c>
      <c r="B1176" s="1" t="s">
        <v>928</v>
      </c>
      <c r="C1176" t="s">
        <v>929</v>
      </c>
      <c r="D1176">
        <v>2761411</v>
      </c>
      <c r="E1176">
        <v>40836513</v>
      </c>
      <c r="F1176" t="s">
        <v>930</v>
      </c>
      <c r="G1176" t="s">
        <v>86</v>
      </c>
      <c r="H1176" t="s">
        <v>6</v>
      </c>
      <c r="I1176" s="2">
        <v>0.3</v>
      </c>
      <c r="K1176" s="2">
        <v>0.30005678426639998</v>
      </c>
      <c r="L1176" s="2">
        <f t="shared" si="18"/>
        <v>5.6784266399989569E-5</v>
      </c>
    </row>
    <row r="1177" spans="1:12" hidden="1" x14ac:dyDescent="0.25">
      <c r="A1177" t="s">
        <v>858</v>
      </c>
      <c r="B1177" s="1" t="s">
        <v>928</v>
      </c>
      <c r="C1177" t="s">
        <v>929</v>
      </c>
      <c r="D1177">
        <v>2761411</v>
      </c>
      <c r="E1177">
        <v>40836613</v>
      </c>
      <c r="F1177" t="s">
        <v>931</v>
      </c>
      <c r="G1177" t="s">
        <v>86</v>
      </c>
      <c r="H1177" t="s">
        <v>4</v>
      </c>
      <c r="I1177" s="2">
        <v>8.5</v>
      </c>
      <c r="K1177" s="2">
        <v>8.5016085302440008</v>
      </c>
      <c r="L1177" s="2">
        <f t="shared" si="18"/>
        <v>1.6085302440007609E-3</v>
      </c>
    </row>
    <row r="1178" spans="1:12" hidden="1" x14ac:dyDescent="0.25">
      <c r="A1178" t="s">
        <v>858</v>
      </c>
      <c r="B1178" s="1" t="s">
        <v>928</v>
      </c>
      <c r="C1178" t="s">
        <v>929</v>
      </c>
      <c r="D1178">
        <v>2761411</v>
      </c>
      <c r="E1178">
        <v>40836613</v>
      </c>
      <c r="F1178" t="s">
        <v>931</v>
      </c>
      <c r="G1178" t="s">
        <v>86</v>
      </c>
      <c r="H1178" t="s">
        <v>6</v>
      </c>
      <c r="I1178" s="2">
        <v>0.2</v>
      </c>
      <c r="K1178" s="2">
        <v>0.200037849036899</v>
      </c>
      <c r="L1178" s="2">
        <f t="shared" si="18"/>
        <v>3.7849036898990329E-5</v>
      </c>
    </row>
    <row r="1179" spans="1:12" hidden="1" x14ac:dyDescent="0.25">
      <c r="A1179" t="s">
        <v>858</v>
      </c>
      <c r="B1179" s="1" t="s">
        <v>932</v>
      </c>
      <c r="C1179" t="s">
        <v>933</v>
      </c>
      <c r="D1179">
        <v>4364011</v>
      </c>
      <c r="E1179">
        <v>36154613</v>
      </c>
      <c r="F1179" t="s">
        <v>934</v>
      </c>
      <c r="G1179" t="s">
        <v>3</v>
      </c>
      <c r="H1179" t="s">
        <v>4</v>
      </c>
      <c r="I1179" s="2">
        <v>0.37</v>
      </c>
      <c r="J1179" s="2">
        <v>0.76089056399999899</v>
      </c>
      <c r="K1179" s="2">
        <v>0.76089055000000005</v>
      </c>
      <c r="L1179" s="2">
        <f t="shared" si="18"/>
        <v>-1.3999998937919145E-8</v>
      </c>
    </row>
    <row r="1180" spans="1:12" hidden="1" x14ac:dyDescent="0.25">
      <c r="A1180" t="s">
        <v>858</v>
      </c>
      <c r="B1180" s="1" t="s">
        <v>932</v>
      </c>
      <c r="C1180" t="s">
        <v>933</v>
      </c>
      <c r="D1180">
        <v>4364011</v>
      </c>
      <c r="E1180">
        <v>36154613</v>
      </c>
      <c r="F1180" t="s">
        <v>934</v>
      </c>
      <c r="G1180" t="s">
        <v>3</v>
      </c>
      <c r="H1180" t="s">
        <v>6</v>
      </c>
      <c r="I1180" s="2">
        <v>0.01</v>
      </c>
      <c r="J1180" s="2">
        <v>1.5221500395E-2</v>
      </c>
      <c r="K1180" s="2">
        <v>1.5221500000000001E-2</v>
      </c>
      <c r="L1180" s="2">
        <f t="shared" si="18"/>
        <v>-3.949999997227005E-10</v>
      </c>
    </row>
    <row r="1181" spans="1:12" hidden="1" x14ac:dyDescent="0.25">
      <c r="A1181" t="s">
        <v>858</v>
      </c>
      <c r="B1181" s="1" t="s">
        <v>932</v>
      </c>
      <c r="C1181" t="s">
        <v>933</v>
      </c>
      <c r="D1181">
        <v>4364011</v>
      </c>
      <c r="E1181">
        <v>36154713</v>
      </c>
      <c r="F1181" t="s">
        <v>935</v>
      </c>
      <c r="G1181" t="s">
        <v>3</v>
      </c>
      <c r="H1181" t="s">
        <v>4</v>
      </c>
      <c r="I1181" s="2">
        <v>0.4</v>
      </c>
      <c r="J1181" s="2">
        <v>1.2865479734999901</v>
      </c>
      <c r="K1181" s="2">
        <v>1.28654801</v>
      </c>
      <c r="L1181" s="2">
        <f t="shared" si="18"/>
        <v>3.6500009903406294E-8</v>
      </c>
    </row>
    <row r="1182" spans="1:12" hidden="1" x14ac:dyDescent="0.25">
      <c r="A1182" t="s">
        <v>858</v>
      </c>
      <c r="B1182" s="1" t="s">
        <v>932</v>
      </c>
      <c r="C1182" t="s">
        <v>933</v>
      </c>
      <c r="D1182">
        <v>4364011</v>
      </c>
      <c r="E1182">
        <v>36154713</v>
      </c>
      <c r="F1182" t="s">
        <v>935</v>
      </c>
      <c r="G1182" t="s">
        <v>3</v>
      </c>
      <c r="H1182" t="s">
        <v>6</v>
      </c>
      <c r="I1182" s="2">
        <v>0.01</v>
      </c>
      <c r="J1182" s="2">
        <v>2.4672000885E-2</v>
      </c>
      <c r="K1182" s="2">
        <v>2.46720003E-2</v>
      </c>
      <c r="L1182" s="2">
        <f t="shared" si="18"/>
        <v>-5.8499999983085971E-10</v>
      </c>
    </row>
    <row r="1183" spans="1:12" hidden="1" x14ac:dyDescent="0.25">
      <c r="A1183" t="s">
        <v>858</v>
      </c>
      <c r="B1183" s="1" t="s">
        <v>932</v>
      </c>
      <c r="C1183" t="s">
        <v>933</v>
      </c>
      <c r="D1183">
        <v>4364011</v>
      </c>
      <c r="E1183">
        <v>36155213</v>
      </c>
      <c r="F1183" t="s">
        <v>936</v>
      </c>
      <c r="G1183" t="s">
        <v>3</v>
      </c>
      <c r="H1183" t="s">
        <v>4</v>
      </c>
      <c r="I1183" s="2">
        <v>0.26</v>
      </c>
      <c r="J1183" s="2">
        <v>1.3781069335</v>
      </c>
      <c r="K1183" s="2">
        <v>1.3781070399999999</v>
      </c>
      <c r="L1183" s="2">
        <f t="shared" si="18"/>
        <v>1.0649999993006531E-7</v>
      </c>
    </row>
    <row r="1184" spans="1:12" hidden="1" x14ac:dyDescent="0.25">
      <c r="A1184" t="s">
        <v>858</v>
      </c>
      <c r="B1184" s="1" t="s">
        <v>932</v>
      </c>
      <c r="C1184" t="s">
        <v>933</v>
      </c>
      <c r="D1184">
        <v>4364011</v>
      </c>
      <c r="E1184">
        <v>36155213</v>
      </c>
      <c r="F1184" t="s">
        <v>936</v>
      </c>
      <c r="G1184" t="s">
        <v>3</v>
      </c>
      <c r="H1184" t="s">
        <v>6</v>
      </c>
      <c r="I1184" s="2">
        <v>0.01</v>
      </c>
      <c r="J1184" s="2">
        <v>2.483300209E-2</v>
      </c>
      <c r="K1184" s="2">
        <v>2.4833000200099899E-2</v>
      </c>
      <c r="L1184" s="2">
        <f t="shared" si="18"/>
        <v>-1.8899001009986538E-9</v>
      </c>
    </row>
    <row r="1185" spans="1:12" hidden="1" x14ac:dyDescent="0.25">
      <c r="A1185" t="s">
        <v>858</v>
      </c>
      <c r="B1185" s="1" t="s">
        <v>932</v>
      </c>
      <c r="C1185" t="s">
        <v>933</v>
      </c>
      <c r="D1185">
        <v>4364011</v>
      </c>
      <c r="E1185">
        <v>36155313</v>
      </c>
      <c r="F1185" t="s">
        <v>937</v>
      </c>
      <c r="G1185" t="s">
        <v>3</v>
      </c>
      <c r="H1185" t="s">
        <v>4</v>
      </c>
      <c r="I1185" s="2">
        <v>1306</v>
      </c>
      <c r="J1185" s="2">
        <v>1306.5229999999999</v>
      </c>
      <c r="K1185" s="2">
        <v>1306.52239811</v>
      </c>
      <c r="L1185" s="2">
        <f t="shared" si="18"/>
        <v>-6.0188999987076386E-4</v>
      </c>
    </row>
    <row r="1186" spans="1:12" hidden="1" x14ac:dyDescent="0.25">
      <c r="A1186" t="s">
        <v>858</v>
      </c>
      <c r="B1186" s="1" t="s">
        <v>932</v>
      </c>
      <c r="C1186" t="s">
        <v>933</v>
      </c>
      <c r="D1186">
        <v>4364011</v>
      </c>
      <c r="E1186">
        <v>36155313</v>
      </c>
      <c r="F1186" t="s">
        <v>937</v>
      </c>
      <c r="G1186" t="s">
        <v>3</v>
      </c>
      <c r="H1186" t="s">
        <v>6</v>
      </c>
      <c r="I1186" s="2">
        <v>879</v>
      </c>
      <c r="J1186" s="2">
        <v>878.56275000000005</v>
      </c>
      <c r="K1186" s="2">
        <v>878.56212049999999</v>
      </c>
      <c r="L1186" s="2">
        <f t="shared" si="18"/>
        <v>-6.2950000005912443E-4</v>
      </c>
    </row>
    <row r="1187" spans="1:12" hidden="1" x14ac:dyDescent="0.25">
      <c r="A1187" t="s">
        <v>858</v>
      </c>
      <c r="B1187" s="1" t="s">
        <v>932</v>
      </c>
      <c r="C1187" t="s">
        <v>933</v>
      </c>
      <c r="D1187">
        <v>4364011</v>
      </c>
      <c r="E1187">
        <v>68758713</v>
      </c>
      <c r="F1187" t="s">
        <v>938</v>
      </c>
      <c r="G1187" t="s">
        <v>3</v>
      </c>
      <c r="H1187" t="s">
        <v>4</v>
      </c>
      <c r="I1187" s="2">
        <v>0.84999999999999898</v>
      </c>
      <c r="J1187" s="2">
        <v>0.70724591049999996</v>
      </c>
      <c r="K1187" s="2">
        <v>0.70724599999999904</v>
      </c>
      <c r="L1187" s="2">
        <f t="shared" si="18"/>
        <v>8.949999907859052E-8</v>
      </c>
    </row>
    <row r="1188" spans="1:12" hidden="1" x14ac:dyDescent="0.25">
      <c r="A1188" t="s">
        <v>858</v>
      </c>
      <c r="B1188" s="1" t="s">
        <v>932</v>
      </c>
      <c r="C1188" t="s">
        <v>933</v>
      </c>
      <c r="D1188">
        <v>4364011</v>
      </c>
      <c r="E1188">
        <v>68758713</v>
      </c>
      <c r="F1188" t="s">
        <v>938</v>
      </c>
      <c r="G1188" t="s">
        <v>3</v>
      </c>
      <c r="H1188" t="s">
        <v>6</v>
      </c>
      <c r="I1188" s="2">
        <v>0.02</v>
      </c>
      <c r="J1188" s="2">
        <v>1.343699932E-2</v>
      </c>
      <c r="K1188" s="2">
        <v>1.34370003001E-2</v>
      </c>
      <c r="L1188" s="2">
        <f t="shared" si="18"/>
        <v>9.8009999942305637E-10</v>
      </c>
    </row>
    <row r="1189" spans="1:12" hidden="1" x14ac:dyDescent="0.25">
      <c r="A1189" t="s">
        <v>858</v>
      </c>
      <c r="B1189" s="1" t="s">
        <v>932</v>
      </c>
      <c r="C1189" t="s">
        <v>933</v>
      </c>
      <c r="D1189">
        <v>4364011</v>
      </c>
      <c r="E1189">
        <v>68758813</v>
      </c>
      <c r="F1189" t="s">
        <v>939</v>
      </c>
      <c r="G1189" t="s">
        <v>3</v>
      </c>
      <c r="H1189" t="s">
        <v>4</v>
      </c>
      <c r="I1189" s="2">
        <v>8.7899999999999991</v>
      </c>
      <c r="J1189" s="2">
        <v>4.6299926759999996</v>
      </c>
      <c r="K1189" s="2">
        <v>4.6299935400000001</v>
      </c>
      <c r="L1189" s="2">
        <f t="shared" si="18"/>
        <v>8.6400000043340697E-7</v>
      </c>
    </row>
    <row r="1190" spans="1:12" hidden="1" x14ac:dyDescent="0.25">
      <c r="A1190" t="s">
        <v>858</v>
      </c>
      <c r="B1190" s="1" t="s">
        <v>932</v>
      </c>
      <c r="C1190" t="s">
        <v>933</v>
      </c>
      <c r="D1190">
        <v>4364011</v>
      </c>
      <c r="E1190">
        <v>68758813</v>
      </c>
      <c r="F1190" t="s">
        <v>939</v>
      </c>
      <c r="G1190" t="s">
        <v>3</v>
      </c>
      <c r="H1190" t="s">
        <v>6</v>
      </c>
      <c r="I1190" s="2">
        <v>0.16</v>
      </c>
      <c r="J1190" s="2">
        <v>7.0535476700000002E-2</v>
      </c>
      <c r="K1190" s="2">
        <v>7.0535500299999998E-2</v>
      </c>
      <c r="L1190" s="2">
        <f t="shared" si="18"/>
        <v>2.3599999995904675E-8</v>
      </c>
    </row>
    <row r="1191" spans="1:12" hidden="1" x14ac:dyDescent="0.25">
      <c r="A1191" t="s">
        <v>858</v>
      </c>
      <c r="B1191" s="1" t="s">
        <v>940</v>
      </c>
      <c r="C1191" t="s">
        <v>941</v>
      </c>
      <c r="D1191">
        <v>7785911</v>
      </c>
      <c r="E1191">
        <v>2873913</v>
      </c>
      <c r="F1191" t="s">
        <v>942</v>
      </c>
      <c r="G1191" t="s">
        <v>3</v>
      </c>
      <c r="H1191" t="s">
        <v>4</v>
      </c>
      <c r="I1191" s="2">
        <v>12.7</v>
      </c>
      <c r="J1191" s="2">
        <v>5.2402172849999999</v>
      </c>
      <c r="K1191" s="2">
        <v>5.2402170809999999</v>
      </c>
      <c r="L1191" s="2">
        <f t="shared" si="18"/>
        <v>-2.0400000000364571E-7</v>
      </c>
    </row>
    <row r="1192" spans="1:12" hidden="1" x14ac:dyDescent="0.25">
      <c r="A1192" t="s">
        <v>858</v>
      </c>
      <c r="B1192" s="1" t="s">
        <v>940</v>
      </c>
      <c r="C1192" t="s">
        <v>941</v>
      </c>
      <c r="D1192">
        <v>7785911</v>
      </c>
      <c r="E1192">
        <v>2873913</v>
      </c>
      <c r="F1192" t="s">
        <v>942</v>
      </c>
      <c r="G1192" t="s">
        <v>3</v>
      </c>
      <c r="H1192" t="s">
        <v>6</v>
      </c>
      <c r="I1192" s="2">
        <v>0.3</v>
      </c>
      <c r="J1192" s="2">
        <v>0.1256695099</v>
      </c>
      <c r="K1192" s="2">
        <v>0.12566950521110001</v>
      </c>
      <c r="L1192" s="2">
        <f t="shared" si="18"/>
        <v>-4.6888999905014828E-9</v>
      </c>
    </row>
    <row r="1193" spans="1:12" hidden="1" x14ac:dyDescent="0.25">
      <c r="A1193" t="s">
        <v>858</v>
      </c>
      <c r="B1193" s="1" t="s">
        <v>940</v>
      </c>
      <c r="C1193" t="s">
        <v>941</v>
      </c>
      <c r="D1193">
        <v>7785911</v>
      </c>
      <c r="E1193">
        <v>2874013</v>
      </c>
      <c r="F1193" t="s">
        <v>943</v>
      </c>
      <c r="G1193" t="s">
        <v>3</v>
      </c>
      <c r="H1193" t="s">
        <v>4</v>
      </c>
      <c r="I1193" s="2">
        <v>9.5</v>
      </c>
      <c r="J1193" s="2">
        <v>3.0017629394999998</v>
      </c>
      <c r="K1193" s="2">
        <v>3.001761321</v>
      </c>
      <c r="L1193" s="2">
        <f t="shared" si="18"/>
        <v>-1.6184999998003491E-6</v>
      </c>
    </row>
    <row r="1194" spans="1:12" hidden="1" x14ac:dyDescent="0.25">
      <c r="A1194" t="s">
        <v>858</v>
      </c>
      <c r="B1194" s="1" t="s">
        <v>940</v>
      </c>
      <c r="C1194" t="s">
        <v>941</v>
      </c>
      <c r="D1194">
        <v>7785911</v>
      </c>
      <c r="E1194">
        <v>2874013</v>
      </c>
      <c r="F1194" t="s">
        <v>943</v>
      </c>
      <c r="G1194" t="s">
        <v>3</v>
      </c>
      <c r="H1194" t="s">
        <v>6</v>
      </c>
      <c r="I1194" s="2">
        <v>0.3</v>
      </c>
      <c r="J1194" s="2">
        <v>7.5403541549999994E-2</v>
      </c>
      <c r="K1194" s="2">
        <v>7.5403502590999996E-2</v>
      </c>
      <c r="L1194" s="2">
        <f t="shared" si="18"/>
        <v>-3.8958999998284227E-8</v>
      </c>
    </row>
    <row r="1195" spans="1:12" hidden="1" x14ac:dyDescent="0.25">
      <c r="A1195" t="s">
        <v>858</v>
      </c>
      <c r="B1195" s="1" t="s">
        <v>944</v>
      </c>
      <c r="C1195" t="s">
        <v>945</v>
      </c>
      <c r="D1195">
        <v>4456711</v>
      </c>
      <c r="E1195">
        <v>36379513</v>
      </c>
      <c r="F1195" t="s">
        <v>946</v>
      </c>
      <c r="G1195" t="s">
        <v>86</v>
      </c>
      <c r="H1195" t="s">
        <v>4</v>
      </c>
      <c r="I1195" s="2">
        <v>2</v>
      </c>
      <c r="K1195" s="2">
        <v>2.000378489169</v>
      </c>
      <c r="L1195" s="2">
        <f t="shared" si="18"/>
        <v>3.7848916899996254E-4</v>
      </c>
    </row>
    <row r="1196" spans="1:12" hidden="1" x14ac:dyDescent="0.25">
      <c r="A1196" t="s">
        <v>858</v>
      </c>
      <c r="B1196" s="1" t="s">
        <v>944</v>
      </c>
      <c r="C1196" t="s">
        <v>945</v>
      </c>
      <c r="D1196">
        <v>4456711</v>
      </c>
      <c r="E1196">
        <v>36379513</v>
      </c>
      <c r="F1196" t="s">
        <v>946</v>
      </c>
      <c r="G1196" t="s">
        <v>86</v>
      </c>
      <c r="H1196" t="s">
        <v>6</v>
      </c>
      <c r="I1196" s="2">
        <v>0.33</v>
      </c>
      <c r="K1196" s="2">
        <v>0.3300624693784</v>
      </c>
      <c r="L1196" s="2">
        <f t="shared" si="18"/>
        <v>6.2469378399987452E-5</v>
      </c>
    </row>
    <row r="1197" spans="1:12" hidden="1" x14ac:dyDescent="0.25">
      <c r="A1197" t="s">
        <v>858</v>
      </c>
      <c r="B1197" s="1" t="s">
        <v>947</v>
      </c>
      <c r="C1197" t="s">
        <v>948</v>
      </c>
      <c r="D1197">
        <v>1839711</v>
      </c>
      <c r="E1197">
        <v>41819013</v>
      </c>
      <c r="F1197" t="s">
        <v>949</v>
      </c>
      <c r="G1197" t="s">
        <v>3</v>
      </c>
      <c r="H1197" t="s">
        <v>4</v>
      </c>
      <c r="I1197" s="2">
        <v>3899.02</v>
      </c>
      <c r="J1197" s="2">
        <v>3898.9870000000001</v>
      </c>
      <c r="K1197" s="2">
        <v>3898.9861474999998</v>
      </c>
      <c r="L1197" s="2">
        <f t="shared" si="18"/>
        <v>-8.5250000029191142E-4</v>
      </c>
    </row>
    <row r="1198" spans="1:12" hidden="1" x14ac:dyDescent="0.25">
      <c r="A1198" t="s">
        <v>858</v>
      </c>
      <c r="B1198" s="1" t="s">
        <v>947</v>
      </c>
      <c r="C1198" t="s">
        <v>948</v>
      </c>
      <c r="D1198">
        <v>1839711</v>
      </c>
      <c r="E1198">
        <v>41819013</v>
      </c>
      <c r="F1198" t="s">
        <v>949</v>
      </c>
      <c r="G1198" t="s">
        <v>3</v>
      </c>
      <c r="H1198" t="s">
        <v>6</v>
      </c>
      <c r="I1198" s="2">
        <v>722.89999999999895</v>
      </c>
      <c r="J1198" s="2">
        <v>722.84781250000003</v>
      </c>
      <c r="K1198" s="2">
        <v>722.84687239999903</v>
      </c>
      <c r="L1198" s="2">
        <f t="shared" si="18"/>
        <v>-9.4010000100297475E-4</v>
      </c>
    </row>
    <row r="1199" spans="1:12" hidden="1" x14ac:dyDescent="0.25">
      <c r="A1199" t="s">
        <v>858</v>
      </c>
      <c r="B1199" s="1" t="s">
        <v>947</v>
      </c>
      <c r="C1199" t="s">
        <v>948</v>
      </c>
      <c r="D1199">
        <v>1839711</v>
      </c>
      <c r="E1199">
        <v>41819813</v>
      </c>
      <c r="F1199" t="s">
        <v>950</v>
      </c>
      <c r="G1199" t="s">
        <v>3</v>
      </c>
      <c r="H1199" t="s">
        <v>4</v>
      </c>
      <c r="I1199" s="2">
        <v>4324.2719999999999</v>
      </c>
      <c r="J1199" s="2">
        <v>4324.2939999999999</v>
      </c>
      <c r="K1199" s="2">
        <v>4324.3020234999904</v>
      </c>
      <c r="L1199" s="2">
        <f t="shared" si="18"/>
        <v>8.023499990486016E-3</v>
      </c>
    </row>
    <row r="1200" spans="1:12" hidden="1" x14ac:dyDescent="0.25">
      <c r="A1200" t="s">
        <v>858</v>
      </c>
      <c r="B1200" s="1" t="s">
        <v>947</v>
      </c>
      <c r="C1200" t="s">
        <v>948</v>
      </c>
      <c r="D1200">
        <v>1839711</v>
      </c>
      <c r="E1200">
        <v>41819813</v>
      </c>
      <c r="F1200" t="s">
        <v>950</v>
      </c>
      <c r="G1200" t="s">
        <v>3</v>
      </c>
      <c r="H1200" t="s">
        <v>6</v>
      </c>
      <c r="I1200" s="2">
        <v>2037.9</v>
      </c>
      <c r="J1200" s="2">
        <v>2037.9402500000001</v>
      </c>
      <c r="K1200" s="2">
        <v>2037.9410090010001</v>
      </c>
      <c r="L1200" s="2">
        <f t="shared" si="18"/>
        <v>7.5900100000581006E-4</v>
      </c>
    </row>
    <row r="1201" spans="1:12" hidden="1" x14ac:dyDescent="0.25">
      <c r="A1201" t="s">
        <v>858</v>
      </c>
      <c r="B1201" s="1" t="s">
        <v>947</v>
      </c>
      <c r="C1201" t="s">
        <v>948</v>
      </c>
      <c r="D1201">
        <v>1839711</v>
      </c>
      <c r="E1201">
        <v>41819913</v>
      </c>
      <c r="F1201" t="s">
        <v>951</v>
      </c>
      <c r="G1201" t="s">
        <v>3</v>
      </c>
      <c r="H1201" t="s">
        <v>4</v>
      </c>
      <c r="I1201" s="2">
        <v>3246.2</v>
      </c>
      <c r="J1201" s="2">
        <v>3246.1750000000002</v>
      </c>
      <c r="K1201" s="2">
        <v>3246.1737294999998</v>
      </c>
      <c r="L1201" s="2">
        <f t="shared" si="18"/>
        <v>-1.2705000003734312E-3</v>
      </c>
    </row>
    <row r="1202" spans="1:12" hidden="1" x14ac:dyDescent="0.25">
      <c r="A1202" t="s">
        <v>858</v>
      </c>
      <c r="B1202" s="1" t="s">
        <v>947</v>
      </c>
      <c r="C1202" t="s">
        <v>948</v>
      </c>
      <c r="D1202">
        <v>1839711</v>
      </c>
      <c r="E1202">
        <v>41819913</v>
      </c>
      <c r="F1202" t="s">
        <v>951</v>
      </c>
      <c r="G1202" t="s">
        <v>3</v>
      </c>
      <c r="H1202" t="s">
        <v>6</v>
      </c>
      <c r="I1202" s="2">
        <v>582.4</v>
      </c>
      <c r="J1202" s="2">
        <v>582.37637500000005</v>
      </c>
      <c r="K1202" s="2">
        <v>582.37595818999898</v>
      </c>
      <c r="L1202" s="2">
        <f t="shared" si="18"/>
        <v>-4.1681000107018917E-4</v>
      </c>
    </row>
    <row r="1203" spans="1:12" hidden="1" x14ac:dyDescent="0.25">
      <c r="A1203" t="s">
        <v>858</v>
      </c>
      <c r="B1203" s="1" t="s">
        <v>952</v>
      </c>
      <c r="C1203" t="s">
        <v>953</v>
      </c>
      <c r="D1203">
        <v>3457111</v>
      </c>
      <c r="E1203">
        <v>36572413</v>
      </c>
      <c r="F1203" t="s">
        <v>954</v>
      </c>
      <c r="G1203" t="s">
        <v>3</v>
      </c>
      <c r="H1203" t="s">
        <v>4</v>
      </c>
      <c r="I1203" s="2">
        <v>498.6</v>
      </c>
      <c r="J1203" s="2">
        <v>498.64924999999999</v>
      </c>
      <c r="K1203" s="2">
        <v>498.6487151</v>
      </c>
      <c r="L1203" s="2">
        <f t="shared" si="18"/>
        <v>-5.3489999999101201E-4</v>
      </c>
    </row>
    <row r="1204" spans="1:12" hidden="1" x14ac:dyDescent="0.25">
      <c r="A1204" t="s">
        <v>858</v>
      </c>
      <c r="B1204" s="1" t="s">
        <v>952</v>
      </c>
      <c r="C1204" t="s">
        <v>953</v>
      </c>
      <c r="D1204">
        <v>3457111</v>
      </c>
      <c r="E1204">
        <v>36572413</v>
      </c>
      <c r="F1204" t="s">
        <v>954</v>
      </c>
      <c r="G1204" t="s">
        <v>3</v>
      </c>
      <c r="H1204" t="s">
        <v>6</v>
      </c>
      <c r="I1204" s="2">
        <v>439.5</v>
      </c>
      <c r="J1204" s="2">
        <v>439.54415625000001</v>
      </c>
      <c r="K1204" s="2">
        <v>439.54373700100001</v>
      </c>
      <c r="L1204" s="2">
        <f t="shared" si="18"/>
        <v>-4.1924900000367415E-4</v>
      </c>
    </row>
    <row r="1205" spans="1:12" hidden="1" x14ac:dyDescent="0.25">
      <c r="A1205" t="s">
        <v>858</v>
      </c>
      <c r="B1205" s="1" t="s">
        <v>955</v>
      </c>
      <c r="C1205" t="s">
        <v>956</v>
      </c>
      <c r="D1205">
        <v>3936111</v>
      </c>
      <c r="E1205">
        <v>36928013</v>
      </c>
      <c r="F1205" t="s">
        <v>957</v>
      </c>
      <c r="G1205" t="s">
        <v>3</v>
      </c>
      <c r="H1205" t="s">
        <v>4</v>
      </c>
      <c r="I1205" s="2">
        <v>5.56</v>
      </c>
      <c r="J1205" s="2">
        <v>4.4243891599999996</v>
      </c>
      <c r="K1205" s="2">
        <v>4.4243895000999904</v>
      </c>
      <c r="L1205" s="2">
        <f t="shared" si="18"/>
        <v>3.4009999083650655E-7</v>
      </c>
    </row>
    <row r="1206" spans="1:12" hidden="1" x14ac:dyDescent="0.25">
      <c r="A1206" t="s">
        <v>858</v>
      </c>
      <c r="B1206" s="1" t="s">
        <v>955</v>
      </c>
      <c r="C1206" t="s">
        <v>956</v>
      </c>
      <c r="D1206">
        <v>3936111</v>
      </c>
      <c r="E1206">
        <v>36928013</v>
      </c>
      <c r="F1206" t="s">
        <v>957</v>
      </c>
      <c r="G1206" t="s">
        <v>3</v>
      </c>
      <c r="H1206" t="s">
        <v>6</v>
      </c>
      <c r="I1206" s="2">
        <v>0.04</v>
      </c>
      <c r="J1206" s="2">
        <v>3.0073501584999999E-2</v>
      </c>
      <c r="K1206" s="2">
        <v>3.0073500199999999E-2</v>
      </c>
      <c r="L1206" s="2">
        <f t="shared" si="18"/>
        <v>-1.3850000001036644E-9</v>
      </c>
    </row>
    <row r="1207" spans="1:12" hidden="1" x14ac:dyDescent="0.25">
      <c r="A1207" t="s">
        <v>858</v>
      </c>
      <c r="B1207" s="1" t="s">
        <v>955</v>
      </c>
      <c r="C1207" t="s">
        <v>956</v>
      </c>
      <c r="D1207">
        <v>3936111</v>
      </c>
      <c r="E1207">
        <v>36928213</v>
      </c>
      <c r="F1207" t="s">
        <v>958</v>
      </c>
      <c r="G1207" t="s">
        <v>86</v>
      </c>
      <c r="H1207" t="s">
        <v>4</v>
      </c>
      <c r="I1207" s="2">
        <v>1.449983</v>
      </c>
      <c r="K1207" s="2">
        <v>1.4502573899658899</v>
      </c>
      <c r="L1207" s="2">
        <f t="shared" si="18"/>
        <v>2.743899658899096E-4</v>
      </c>
    </row>
    <row r="1208" spans="1:12" hidden="1" x14ac:dyDescent="0.25">
      <c r="A1208" t="s">
        <v>858</v>
      </c>
      <c r="B1208" s="1" t="s">
        <v>955</v>
      </c>
      <c r="C1208" t="s">
        <v>956</v>
      </c>
      <c r="D1208">
        <v>3936111</v>
      </c>
      <c r="E1208">
        <v>36928213</v>
      </c>
      <c r="F1208" t="s">
        <v>958</v>
      </c>
      <c r="G1208" t="s">
        <v>86</v>
      </c>
      <c r="H1208" t="s">
        <v>6</v>
      </c>
      <c r="I1208" s="2">
        <v>0.01</v>
      </c>
      <c r="K1208" s="2">
        <v>1.0001892180346E-2</v>
      </c>
      <c r="L1208" s="2">
        <f t="shared" si="18"/>
        <v>1.8921803460001524E-6</v>
      </c>
    </row>
    <row r="1209" spans="1:12" hidden="1" x14ac:dyDescent="0.25">
      <c r="A1209" t="s">
        <v>858</v>
      </c>
      <c r="B1209" s="1" t="s">
        <v>955</v>
      </c>
      <c r="C1209" t="s">
        <v>956</v>
      </c>
      <c r="D1209">
        <v>3936111</v>
      </c>
      <c r="E1209">
        <v>36928513</v>
      </c>
      <c r="F1209" t="s">
        <v>959</v>
      </c>
      <c r="G1209" t="s">
        <v>3</v>
      </c>
      <c r="H1209" t="s">
        <v>4</v>
      </c>
      <c r="I1209" s="2">
        <v>3.68</v>
      </c>
      <c r="J1209" s="2">
        <v>0.98908654799999995</v>
      </c>
      <c r="K1209" s="2">
        <v>0.42127761600000002</v>
      </c>
      <c r="L1209" s="2">
        <f t="shared" si="18"/>
        <v>-0.56780893199999993</v>
      </c>
    </row>
    <row r="1210" spans="1:12" hidden="1" x14ac:dyDescent="0.25">
      <c r="A1210" t="s">
        <v>858</v>
      </c>
      <c r="B1210" s="1" t="s">
        <v>955</v>
      </c>
      <c r="C1210" t="s">
        <v>956</v>
      </c>
      <c r="D1210">
        <v>3936111</v>
      </c>
      <c r="E1210">
        <v>36928513</v>
      </c>
      <c r="F1210" t="s">
        <v>959</v>
      </c>
      <c r="G1210" t="s">
        <v>3</v>
      </c>
      <c r="H1210" t="s">
        <v>6</v>
      </c>
      <c r="I1210" s="2">
        <v>0.03</v>
      </c>
      <c r="J1210" s="2">
        <v>5.0520000449999899E-3</v>
      </c>
      <c r="K1210" s="2">
        <v>2.526000111E-3</v>
      </c>
      <c r="L1210" s="2">
        <f t="shared" si="18"/>
        <v>-2.5259999339999899E-3</v>
      </c>
    </row>
    <row r="1211" spans="1:12" hidden="1" x14ac:dyDescent="0.25">
      <c r="A1211" t="s">
        <v>858</v>
      </c>
      <c r="B1211" s="1" t="s">
        <v>955</v>
      </c>
      <c r="C1211" t="s">
        <v>956</v>
      </c>
      <c r="D1211">
        <v>3936111</v>
      </c>
      <c r="E1211">
        <v>36928613</v>
      </c>
      <c r="F1211" t="s">
        <v>960</v>
      </c>
      <c r="G1211" t="s">
        <v>3</v>
      </c>
      <c r="H1211" t="s">
        <v>4</v>
      </c>
      <c r="I1211" s="2">
        <v>5.87</v>
      </c>
      <c r="J1211" s="2">
        <v>4.5394799805000003</v>
      </c>
      <c r="K1211" s="2">
        <v>4.5394785000999898</v>
      </c>
      <c r="L1211" s="2">
        <f t="shared" si="18"/>
        <v>-1.4804000105783643E-6</v>
      </c>
    </row>
    <row r="1212" spans="1:12" hidden="1" x14ac:dyDescent="0.25">
      <c r="A1212" t="s">
        <v>858</v>
      </c>
      <c r="B1212" s="1" t="s">
        <v>955</v>
      </c>
      <c r="C1212" t="s">
        <v>956</v>
      </c>
      <c r="D1212">
        <v>3936111</v>
      </c>
      <c r="E1212">
        <v>36928613</v>
      </c>
      <c r="F1212" t="s">
        <v>960</v>
      </c>
      <c r="G1212" t="s">
        <v>3</v>
      </c>
      <c r="H1212" t="s">
        <v>6</v>
      </c>
      <c r="I1212" s="2">
        <v>0.04</v>
      </c>
      <c r="J1212" s="2">
        <v>3.1189498900000001E-2</v>
      </c>
      <c r="K1212" s="2">
        <v>3.1189500089999999E-2</v>
      </c>
      <c r="L1212" s="2">
        <f t="shared" si="18"/>
        <v>1.1899999978470799E-9</v>
      </c>
    </row>
    <row r="1213" spans="1:12" hidden="1" x14ac:dyDescent="0.25">
      <c r="A1213" t="s">
        <v>858</v>
      </c>
      <c r="B1213" s="1" t="s">
        <v>955</v>
      </c>
      <c r="C1213" t="s">
        <v>956</v>
      </c>
      <c r="D1213">
        <v>3936111</v>
      </c>
      <c r="E1213">
        <v>68809013</v>
      </c>
      <c r="F1213" t="s">
        <v>961</v>
      </c>
      <c r="G1213" t="s">
        <v>3</v>
      </c>
      <c r="H1213" t="s">
        <v>4</v>
      </c>
      <c r="I1213" s="2">
        <v>4.96</v>
      </c>
      <c r="J1213" s="2">
        <v>0.98908654799999995</v>
      </c>
      <c r="K1213" s="2">
        <v>0.56780895399999998</v>
      </c>
      <c r="L1213" s="2">
        <f t="shared" si="18"/>
        <v>-0.42127759399999998</v>
      </c>
    </row>
    <row r="1214" spans="1:12" hidden="1" x14ac:dyDescent="0.25">
      <c r="A1214" t="s">
        <v>858</v>
      </c>
      <c r="B1214" s="1" t="s">
        <v>955</v>
      </c>
      <c r="C1214" t="s">
        <v>956</v>
      </c>
      <c r="D1214">
        <v>3936111</v>
      </c>
      <c r="E1214">
        <v>68809013</v>
      </c>
      <c r="F1214" t="s">
        <v>961</v>
      </c>
      <c r="G1214" t="s">
        <v>3</v>
      </c>
      <c r="H1214" t="s">
        <v>6</v>
      </c>
      <c r="I1214" s="2">
        <v>0.03</v>
      </c>
      <c r="J1214" s="2">
        <v>5.0520000449999899E-3</v>
      </c>
      <c r="K1214" s="2">
        <v>2.526000111E-3</v>
      </c>
      <c r="L1214" s="2">
        <f t="shared" si="18"/>
        <v>-2.5259999339999899E-3</v>
      </c>
    </row>
    <row r="1215" spans="1:12" hidden="1" x14ac:dyDescent="0.25">
      <c r="A1215" t="s">
        <v>858</v>
      </c>
      <c r="B1215" s="1" t="s">
        <v>955</v>
      </c>
      <c r="C1215" t="s">
        <v>962</v>
      </c>
      <c r="D1215">
        <v>897211</v>
      </c>
      <c r="E1215">
        <v>46611213</v>
      </c>
      <c r="F1215" t="s">
        <v>963</v>
      </c>
      <c r="G1215" t="s">
        <v>3</v>
      </c>
      <c r="H1215" t="s">
        <v>4</v>
      </c>
      <c r="I1215" s="2">
        <v>840</v>
      </c>
      <c r="J1215" s="2">
        <v>840.00862500000005</v>
      </c>
      <c r="K1215" s="2">
        <v>840.00948401999995</v>
      </c>
      <c r="L1215" s="2">
        <f t="shared" si="18"/>
        <v>8.5901999989346223E-4</v>
      </c>
    </row>
    <row r="1216" spans="1:12" hidden="1" x14ac:dyDescent="0.25">
      <c r="A1216" t="s">
        <v>858</v>
      </c>
      <c r="B1216" s="1" t="s">
        <v>955</v>
      </c>
      <c r="C1216" t="s">
        <v>962</v>
      </c>
      <c r="D1216">
        <v>897211</v>
      </c>
      <c r="E1216">
        <v>46611213</v>
      </c>
      <c r="F1216" t="s">
        <v>963</v>
      </c>
      <c r="G1216" t="s">
        <v>3</v>
      </c>
      <c r="H1216" t="s">
        <v>6</v>
      </c>
      <c r="I1216" s="2">
        <v>1493.7</v>
      </c>
      <c r="J1216" s="2">
        <v>1493.0515</v>
      </c>
      <c r="K1216" s="2">
        <v>1493.051549</v>
      </c>
      <c r="L1216" s="2">
        <f t="shared" si="18"/>
        <v>4.899999998997373E-5</v>
      </c>
    </row>
    <row r="1217" spans="1:12" hidden="1" x14ac:dyDescent="0.25">
      <c r="A1217" t="s">
        <v>858</v>
      </c>
      <c r="B1217" s="1" t="s">
        <v>955</v>
      </c>
      <c r="C1217" t="s">
        <v>962</v>
      </c>
      <c r="D1217">
        <v>897211</v>
      </c>
      <c r="E1217">
        <v>68808313</v>
      </c>
      <c r="F1217" t="s">
        <v>964</v>
      </c>
      <c r="G1217" t="s">
        <v>3</v>
      </c>
      <c r="H1217" t="s">
        <v>4</v>
      </c>
      <c r="I1217" s="2">
        <v>9.25</v>
      </c>
      <c r="J1217" s="2">
        <v>9.4409619149999902</v>
      </c>
      <c r="K1217" s="2">
        <v>9.4409650199999895</v>
      </c>
      <c r="L1217" s="2">
        <f t="shared" si="18"/>
        <v>3.1049999993371102E-6</v>
      </c>
    </row>
    <row r="1218" spans="1:12" hidden="1" x14ac:dyDescent="0.25">
      <c r="A1218" t="s">
        <v>858</v>
      </c>
      <c r="B1218" s="1" t="s">
        <v>955</v>
      </c>
      <c r="C1218" t="s">
        <v>962</v>
      </c>
      <c r="D1218">
        <v>897211</v>
      </c>
      <c r="E1218">
        <v>68808313</v>
      </c>
      <c r="F1218" t="s">
        <v>964</v>
      </c>
      <c r="G1218" t="s">
        <v>3</v>
      </c>
      <c r="H1218" t="s">
        <v>6</v>
      </c>
      <c r="I1218" s="2">
        <v>7.7000000000000001E-5</v>
      </c>
      <c r="J1218" s="2">
        <v>8.8631484999999996E-2</v>
      </c>
      <c r="K1218" s="2">
        <v>8.8631500199999894E-2</v>
      </c>
      <c r="L1218" s="2">
        <f t="shared" si="18"/>
        <v>1.5199999897630434E-8</v>
      </c>
    </row>
    <row r="1219" spans="1:12" hidden="1" x14ac:dyDescent="0.25">
      <c r="A1219" t="s">
        <v>858</v>
      </c>
      <c r="B1219" s="1" t="s">
        <v>955</v>
      </c>
      <c r="C1219" t="s">
        <v>962</v>
      </c>
      <c r="D1219">
        <v>897211</v>
      </c>
      <c r="E1219">
        <v>68808413</v>
      </c>
      <c r="F1219" t="s">
        <v>965</v>
      </c>
      <c r="G1219" t="s">
        <v>3</v>
      </c>
      <c r="H1219" t="s">
        <v>4</v>
      </c>
      <c r="I1219" s="2">
        <v>16.46</v>
      </c>
      <c r="J1219" s="2">
        <v>16.947371094999902</v>
      </c>
      <c r="K1219" s="2">
        <v>16.947371149999999</v>
      </c>
      <c r="L1219" s="2">
        <f t="shared" ref="L1219:L1282" si="19">IF(ISBLANK(J1219),K1219-I1219,K1219-J1219)</f>
        <v>5.5000096921276054E-8</v>
      </c>
    </row>
    <row r="1220" spans="1:12" hidden="1" x14ac:dyDescent="0.25">
      <c r="A1220" t="s">
        <v>858</v>
      </c>
      <c r="B1220" s="1" t="s">
        <v>955</v>
      </c>
      <c r="C1220" t="s">
        <v>962</v>
      </c>
      <c r="D1220">
        <v>897211</v>
      </c>
      <c r="E1220">
        <v>68808413</v>
      </c>
      <c r="F1220" t="s">
        <v>965</v>
      </c>
      <c r="G1220" t="s">
        <v>3</v>
      </c>
      <c r="H1220" t="s">
        <v>6</v>
      </c>
      <c r="I1220" s="2">
        <v>1.4300000000000001E-4</v>
      </c>
      <c r="J1220" s="2">
        <v>0.16474349974999999</v>
      </c>
      <c r="K1220" s="2">
        <v>0.16474350500099999</v>
      </c>
      <c r="L1220" s="2">
        <f t="shared" si="19"/>
        <v>5.2509999959315934E-9</v>
      </c>
    </row>
    <row r="1221" spans="1:12" hidden="1" x14ac:dyDescent="0.25">
      <c r="A1221" t="s">
        <v>858</v>
      </c>
      <c r="B1221" s="1" t="s">
        <v>966</v>
      </c>
      <c r="C1221" t="s">
        <v>967</v>
      </c>
      <c r="D1221">
        <v>4229911</v>
      </c>
      <c r="E1221">
        <v>36114313</v>
      </c>
      <c r="F1221" t="s">
        <v>968</v>
      </c>
      <c r="G1221" t="s">
        <v>86</v>
      </c>
      <c r="H1221" t="s">
        <v>4</v>
      </c>
      <c r="I1221" s="2">
        <v>8.1547999999999998</v>
      </c>
      <c r="K1221" s="2">
        <v>8.156343597887</v>
      </c>
      <c r="L1221" s="2">
        <f t="shared" si="19"/>
        <v>1.5435978870002032E-3</v>
      </c>
    </row>
    <row r="1222" spans="1:12" hidden="1" x14ac:dyDescent="0.25">
      <c r="A1222" t="s">
        <v>858</v>
      </c>
      <c r="B1222" s="1" t="s">
        <v>966</v>
      </c>
      <c r="C1222" t="s">
        <v>967</v>
      </c>
      <c r="D1222">
        <v>4229911</v>
      </c>
      <c r="E1222">
        <v>36114313</v>
      </c>
      <c r="F1222" t="s">
        <v>968</v>
      </c>
      <c r="G1222" t="s">
        <v>86</v>
      </c>
      <c r="H1222" t="s">
        <v>6</v>
      </c>
      <c r="I1222" s="2">
        <v>3.8637000000000001</v>
      </c>
      <c r="K1222" s="2">
        <v>3.864431081672</v>
      </c>
      <c r="L1222" s="2">
        <f t="shared" si="19"/>
        <v>7.3108167199986696E-4</v>
      </c>
    </row>
    <row r="1223" spans="1:12" hidden="1" x14ac:dyDescent="0.25">
      <c r="A1223" t="s">
        <v>858</v>
      </c>
      <c r="B1223" s="1" t="s">
        <v>969</v>
      </c>
      <c r="C1223" t="s">
        <v>970</v>
      </c>
      <c r="D1223">
        <v>16243211</v>
      </c>
      <c r="E1223">
        <v>103541913</v>
      </c>
      <c r="F1223" t="s">
        <v>971</v>
      </c>
      <c r="G1223" t="s">
        <v>3</v>
      </c>
      <c r="H1223" t="s">
        <v>4</v>
      </c>
      <c r="I1223" s="2">
        <v>7</v>
      </c>
      <c r="J1223" s="2">
        <v>4.3396625974999896</v>
      </c>
      <c r="K1223" s="2">
        <v>4.3396661981999998</v>
      </c>
      <c r="L1223" s="2">
        <f t="shared" si="19"/>
        <v>3.6007000101534459E-6</v>
      </c>
    </row>
    <row r="1224" spans="1:12" hidden="1" x14ac:dyDescent="0.25">
      <c r="A1224" t="s">
        <v>858</v>
      </c>
      <c r="B1224" s="1" t="s">
        <v>969</v>
      </c>
      <c r="C1224" t="s">
        <v>970</v>
      </c>
      <c r="D1224">
        <v>16243211</v>
      </c>
      <c r="E1224">
        <v>103541913</v>
      </c>
      <c r="F1224" t="s">
        <v>971</v>
      </c>
      <c r="G1224" t="s">
        <v>3</v>
      </c>
      <c r="H1224" t="s">
        <v>6</v>
      </c>
      <c r="I1224" s="2">
        <v>0.4</v>
      </c>
      <c r="J1224" s="2">
        <v>0.26252145384999998</v>
      </c>
      <c r="K1224" s="2">
        <v>0.26252150489999998</v>
      </c>
      <c r="L1224" s="2">
        <f t="shared" si="19"/>
        <v>5.1050000005048446E-8</v>
      </c>
    </row>
    <row r="1225" spans="1:12" hidden="1" x14ac:dyDescent="0.25">
      <c r="A1225" t="s">
        <v>858</v>
      </c>
      <c r="B1225" s="1" t="s">
        <v>969</v>
      </c>
      <c r="C1225" t="s">
        <v>970</v>
      </c>
      <c r="D1225">
        <v>16243211</v>
      </c>
      <c r="E1225">
        <v>103542013</v>
      </c>
      <c r="F1225" t="s">
        <v>972</v>
      </c>
      <c r="G1225" t="s">
        <v>3</v>
      </c>
      <c r="H1225" t="s">
        <v>4</v>
      </c>
      <c r="I1225" s="2">
        <v>17</v>
      </c>
      <c r="J1225" s="2">
        <v>4.0770219724999999</v>
      </c>
      <c r="K1225" s="2">
        <v>4.0770204950999904</v>
      </c>
      <c r="L1225" s="2">
        <f t="shared" si="19"/>
        <v>-1.4774000094419648E-6</v>
      </c>
    </row>
    <row r="1226" spans="1:12" hidden="1" x14ac:dyDescent="0.25">
      <c r="A1226" t="s">
        <v>858</v>
      </c>
      <c r="B1226" s="1" t="s">
        <v>969</v>
      </c>
      <c r="C1226" t="s">
        <v>970</v>
      </c>
      <c r="D1226">
        <v>16243211</v>
      </c>
      <c r="E1226">
        <v>103542013</v>
      </c>
      <c r="F1226" t="s">
        <v>972</v>
      </c>
      <c r="G1226" t="s">
        <v>3</v>
      </c>
      <c r="H1226" t="s">
        <v>6</v>
      </c>
      <c r="I1226" s="2">
        <v>0.9</v>
      </c>
      <c r="J1226" s="2">
        <v>0.22167414854999901</v>
      </c>
      <c r="K1226" s="2">
        <v>0.22167400202099999</v>
      </c>
      <c r="L1226" s="2">
        <f t="shared" si="19"/>
        <v>-1.4652899901768102E-7</v>
      </c>
    </row>
    <row r="1227" spans="1:12" hidden="1" x14ac:dyDescent="0.25">
      <c r="A1227" t="s">
        <v>858</v>
      </c>
      <c r="B1227" s="1" t="s">
        <v>969</v>
      </c>
      <c r="C1227" t="s">
        <v>970</v>
      </c>
      <c r="D1227">
        <v>16243211</v>
      </c>
      <c r="E1227">
        <v>103542113</v>
      </c>
      <c r="F1227" t="s">
        <v>973</v>
      </c>
      <c r="G1227" t="s">
        <v>3</v>
      </c>
      <c r="H1227" t="s">
        <v>4</v>
      </c>
      <c r="I1227" s="2">
        <v>13.5</v>
      </c>
      <c r="J1227" s="2">
        <v>6.0005200199999997</v>
      </c>
      <c r="K1227" s="2">
        <v>6.000544434</v>
      </c>
      <c r="L1227" s="2">
        <f t="shared" si="19"/>
        <v>2.4414000000305691E-5</v>
      </c>
    </row>
    <row r="1228" spans="1:12" hidden="1" x14ac:dyDescent="0.25">
      <c r="A1228" t="s">
        <v>858</v>
      </c>
      <c r="B1228" s="1" t="s">
        <v>969</v>
      </c>
      <c r="C1228" t="s">
        <v>970</v>
      </c>
      <c r="D1228">
        <v>16243211</v>
      </c>
      <c r="E1228">
        <v>103542113</v>
      </c>
      <c r="F1228" t="s">
        <v>973</v>
      </c>
      <c r="G1228" t="s">
        <v>3</v>
      </c>
      <c r="H1228" t="s">
        <v>6</v>
      </c>
      <c r="I1228" s="2">
        <v>1.3</v>
      </c>
      <c r="J1228" s="2">
        <v>0.73381079100000002</v>
      </c>
      <c r="K1228" s="2">
        <v>0.73380501210000004</v>
      </c>
      <c r="L1228" s="2">
        <f t="shared" si="19"/>
        <v>-5.7788999999752733E-6</v>
      </c>
    </row>
    <row r="1229" spans="1:12" hidden="1" x14ac:dyDescent="0.25">
      <c r="A1229" t="s">
        <v>858</v>
      </c>
      <c r="B1229" s="1" t="s">
        <v>969</v>
      </c>
      <c r="C1229" t="s">
        <v>970</v>
      </c>
      <c r="D1229">
        <v>16243211</v>
      </c>
      <c r="E1229">
        <v>103542213</v>
      </c>
      <c r="F1229" t="s">
        <v>974</v>
      </c>
      <c r="G1229" t="s">
        <v>3</v>
      </c>
      <c r="H1229" t="s">
        <v>4</v>
      </c>
      <c r="I1229" s="2">
        <v>12</v>
      </c>
      <c r="J1229" s="2">
        <v>6.8652568349999896</v>
      </c>
      <c r="K1229" s="2">
        <v>6.8652570899999903</v>
      </c>
      <c r="L1229" s="2">
        <f t="shared" si="19"/>
        <v>2.5500000067069095E-7</v>
      </c>
    </row>
    <row r="1230" spans="1:12" hidden="1" x14ac:dyDescent="0.25">
      <c r="A1230" t="s">
        <v>858</v>
      </c>
      <c r="B1230" s="1" t="s">
        <v>969</v>
      </c>
      <c r="C1230" t="s">
        <v>970</v>
      </c>
      <c r="D1230">
        <v>16243211</v>
      </c>
      <c r="E1230">
        <v>103542213</v>
      </c>
      <c r="F1230" t="s">
        <v>974</v>
      </c>
      <c r="G1230" t="s">
        <v>3</v>
      </c>
      <c r="H1230" t="s">
        <v>6</v>
      </c>
      <c r="I1230" s="2">
        <v>1.1000000000000001</v>
      </c>
      <c r="J1230" s="2">
        <v>0.69445593250000004</v>
      </c>
      <c r="K1230" s="2">
        <v>0.69445800839999905</v>
      </c>
      <c r="L1230" s="2">
        <f t="shared" si="19"/>
        <v>2.0758999990100335E-6</v>
      </c>
    </row>
    <row r="1231" spans="1:12" hidden="1" x14ac:dyDescent="0.25">
      <c r="A1231" t="s">
        <v>858</v>
      </c>
      <c r="B1231" s="1" t="s">
        <v>969</v>
      </c>
      <c r="C1231" t="s">
        <v>970</v>
      </c>
      <c r="D1231">
        <v>16243211</v>
      </c>
      <c r="E1231">
        <v>103542313</v>
      </c>
      <c r="F1231" t="s">
        <v>975</v>
      </c>
      <c r="G1231" t="s">
        <v>3</v>
      </c>
      <c r="H1231" t="s">
        <v>4</v>
      </c>
      <c r="I1231" s="2">
        <v>9.9</v>
      </c>
      <c r="J1231" s="2">
        <v>5.6083227549999997</v>
      </c>
      <c r="K1231" s="2">
        <v>5.6083490810000001</v>
      </c>
      <c r="L1231" s="2">
        <f t="shared" si="19"/>
        <v>2.6326000000409522E-5</v>
      </c>
    </row>
    <row r="1232" spans="1:12" hidden="1" x14ac:dyDescent="0.25">
      <c r="A1232" t="s">
        <v>858</v>
      </c>
      <c r="B1232" s="1" t="s">
        <v>969</v>
      </c>
      <c r="C1232" t="s">
        <v>970</v>
      </c>
      <c r="D1232">
        <v>16243211</v>
      </c>
      <c r="E1232">
        <v>103542313</v>
      </c>
      <c r="F1232" t="s">
        <v>975</v>
      </c>
      <c r="G1232" t="s">
        <v>3</v>
      </c>
      <c r="H1232" t="s">
        <v>6</v>
      </c>
      <c r="I1232" s="2">
        <v>0.9</v>
      </c>
      <c r="J1232" s="2">
        <v>0.73246868899999995</v>
      </c>
      <c r="K1232" s="2">
        <v>0.73246902120000001</v>
      </c>
      <c r="L1232" s="2">
        <f t="shared" si="19"/>
        <v>3.3220000006384254E-7</v>
      </c>
    </row>
    <row r="1233" spans="1:12" hidden="1" x14ac:dyDescent="0.25">
      <c r="A1233" t="s">
        <v>858</v>
      </c>
      <c r="B1233" s="1" t="s">
        <v>969</v>
      </c>
      <c r="C1233" t="s">
        <v>970</v>
      </c>
      <c r="D1233">
        <v>16243211</v>
      </c>
      <c r="E1233">
        <v>103542413</v>
      </c>
      <c r="F1233" t="s">
        <v>976</v>
      </c>
      <c r="G1233" t="s">
        <v>3</v>
      </c>
      <c r="H1233" t="s">
        <v>4</v>
      </c>
      <c r="I1233" s="2">
        <v>5.3550000000000004</v>
      </c>
      <c r="J1233" s="2">
        <v>6.3032665999999997</v>
      </c>
      <c r="K1233" s="2">
        <v>6.3032756680000004</v>
      </c>
      <c r="L1233" s="2">
        <f t="shared" si="19"/>
        <v>9.068000000667098E-6</v>
      </c>
    </row>
    <row r="1234" spans="1:12" hidden="1" x14ac:dyDescent="0.25">
      <c r="A1234" t="s">
        <v>858</v>
      </c>
      <c r="B1234" s="1" t="s">
        <v>969</v>
      </c>
      <c r="C1234" t="s">
        <v>970</v>
      </c>
      <c r="D1234">
        <v>16243211</v>
      </c>
      <c r="E1234">
        <v>103542413</v>
      </c>
      <c r="F1234" t="s">
        <v>976</v>
      </c>
      <c r="G1234" t="s">
        <v>3</v>
      </c>
      <c r="H1234" t="s">
        <v>6</v>
      </c>
      <c r="I1234" s="2">
        <v>1.228</v>
      </c>
      <c r="J1234" s="2">
        <v>0.72247131349999905</v>
      </c>
      <c r="K1234" s="2">
        <v>0.72246806500000005</v>
      </c>
      <c r="L1234" s="2">
        <f t="shared" si="19"/>
        <v>-3.2484999989979002E-6</v>
      </c>
    </row>
    <row r="1235" spans="1:12" hidden="1" x14ac:dyDescent="0.25">
      <c r="A1235" t="s">
        <v>858</v>
      </c>
      <c r="B1235" s="1" t="s">
        <v>969</v>
      </c>
      <c r="C1235" t="s">
        <v>977</v>
      </c>
      <c r="D1235">
        <v>4295211</v>
      </c>
      <c r="E1235">
        <v>36355913</v>
      </c>
      <c r="F1235" t="s">
        <v>978</v>
      </c>
      <c r="G1235" t="s">
        <v>86</v>
      </c>
      <c r="H1235" t="s">
        <v>4</v>
      </c>
      <c r="I1235" s="2">
        <v>1.1000000000000001</v>
      </c>
      <c r="K1235" s="2">
        <v>1.1002081845581</v>
      </c>
      <c r="L1235" s="2">
        <f t="shared" si="19"/>
        <v>2.0818455809989977E-4</v>
      </c>
    </row>
    <row r="1236" spans="1:12" hidden="1" x14ac:dyDescent="0.25">
      <c r="A1236" t="s">
        <v>858</v>
      </c>
      <c r="B1236" s="1" t="s">
        <v>969</v>
      </c>
      <c r="C1236" t="s">
        <v>979</v>
      </c>
      <c r="D1236">
        <v>4368111</v>
      </c>
      <c r="E1236">
        <v>36419413</v>
      </c>
      <c r="F1236" t="s">
        <v>980</v>
      </c>
      <c r="G1236" t="s">
        <v>86</v>
      </c>
      <c r="H1236" t="s">
        <v>4</v>
      </c>
      <c r="I1236" s="2">
        <v>2.77</v>
      </c>
      <c r="K1236" s="2">
        <v>2.770524170471</v>
      </c>
      <c r="L1236" s="2">
        <f t="shared" si="19"/>
        <v>5.2417047099995173E-4</v>
      </c>
    </row>
    <row r="1237" spans="1:12" hidden="1" x14ac:dyDescent="0.25">
      <c r="A1237" t="s">
        <v>858</v>
      </c>
      <c r="B1237" s="1" t="s">
        <v>969</v>
      </c>
      <c r="C1237" t="s">
        <v>981</v>
      </c>
      <c r="D1237">
        <v>4367811</v>
      </c>
      <c r="E1237">
        <v>36421413</v>
      </c>
      <c r="F1237" t="s">
        <v>982</v>
      </c>
      <c r="G1237" t="s">
        <v>3</v>
      </c>
      <c r="H1237" t="s">
        <v>4</v>
      </c>
      <c r="I1237" s="2">
        <v>1621.8</v>
      </c>
      <c r="J1237" s="2">
        <v>1621.786875</v>
      </c>
      <c r="K1237" s="2">
        <v>1621.7912320999999</v>
      </c>
      <c r="L1237" s="2">
        <f t="shared" si="19"/>
        <v>4.3570999998792104E-3</v>
      </c>
    </row>
    <row r="1238" spans="1:12" hidden="1" x14ac:dyDescent="0.25">
      <c r="A1238" t="s">
        <v>858</v>
      </c>
      <c r="B1238" s="1" t="s">
        <v>969</v>
      </c>
      <c r="C1238" t="s">
        <v>981</v>
      </c>
      <c r="D1238">
        <v>4367811</v>
      </c>
      <c r="E1238">
        <v>36421413</v>
      </c>
      <c r="F1238" t="s">
        <v>982</v>
      </c>
      <c r="G1238" t="s">
        <v>3</v>
      </c>
      <c r="H1238" t="s">
        <v>6</v>
      </c>
      <c r="I1238" s="2">
        <v>854.6</v>
      </c>
      <c r="J1238" s="2">
        <v>854.60681250000005</v>
      </c>
      <c r="K1238" s="2">
        <v>854.60627559999898</v>
      </c>
      <c r="L1238" s="2">
        <f t="shared" si="19"/>
        <v>-5.3690000106598745E-4</v>
      </c>
    </row>
    <row r="1239" spans="1:12" hidden="1" x14ac:dyDescent="0.25">
      <c r="A1239" t="s">
        <v>858</v>
      </c>
      <c r="B1239" s="1" t="s">
        <v>969</v>
      </c>
      <c r="C1239" t="s">
        <v>981</v>
      </c>
      <c r="D1239">
        <v>4367811</v>
      </c>
      <c r="E1239">
        <v>36421513</v>
      </c>
      <c r="F1239" t="s">
        <v>983</v>
      </c>
      <c r="G1239" t="s">
        <v>3</v>
      </c>
      <c r="H1239" t="s">
        <v>4</v>
      </c>
      <c r="I1239" s="2">
        <v>1360.2</v>
      </c>
      <c r="J1239" s="2">
        <v>1360.1978750000001</v>
      </c>
      <c r="K1239" s="2">
        <v>1360.1975264999901</v>
      </c>
      <c r="L1239" s="2">
        <f t="shared" si="19"/>
        <v>-3.4850000997721509E-4</v>
      </c>
    </row>
    <row r="1240" spans="1:12" hidden="1" x14ac:dyDescent="0.25">
      <c r="A1240" t="s">
        <v>858</v>
      </c>
      <c r="B1240" s="1" t="s">
        <v>969</v>
      </c>
      <c r="C1240" t="s">
        <v>981</v>
      </c>
      <c r="D1240">
        <v>4367811</v>
      </c>
      <c r="E1240">
        <v>36421513</v>
      </c>
      <c r="F1240" t="s">
        <v>983</v>
      </c>
      <c r="G1240" t="s">
        <v>3</v>
      </c>
      <c r="H1240" t="s">
        <v>6</v>
      </c>
      <c r="I1240" s="2">
        <v>916.9</v>
      </c>
      <c r="J1240" s="2">
        <v>916.91456249999999</v>
      </c>
      <c r="K1240" s="2">
        <v>916.91401001099905</v>
      </c>
      <c r="L1240" s="2">
        <f t="shared" si="19"/>
        <v>-5.5248900093829434E-4</v>
      </c>
    </row>
    <row r="1241" spans="1:12" hidden="1" x14ac:dyDescent="0.25">
      <c r="A1241" t="s">
        <v>858</v>
      </c>
      <c r="B1241" s="1" t="s">
        <v>969</v>
      </c>
      <c r="C1241" t="s">
        <v>981</v>
      </c>
      <c r="D1241">
        <v>4367811</v>
      </c>
      <c r="E1241">
        <v>96094413</v>
      </c>
      <c r="F1241" t="s">
        <v>984</v>
      </c>
      <c r="G1241" t="s">
        <v>3</v>
      </c>
      <c r="H1241" t="s">
        <v>4</v>
      </c>
      <c r="I1241" s="2">
        <v>1625.1</v>
      </c>
      <c r="J1241" s="2">
        <v>1624.981</v>
      </c>
      <c r="K1241" s="2">
        <v>1624.97952200999</v>
      </c>
      <c r="L1241" s="2">
        <f t="shared" si="19"/>
        <v>-1.4779900100165833E-3</v>
      </c>
    </row>
    <row r="1242" spans="1:12" hidden="1" x14ac:dyDescent="0.25">
      <c r="A1242" t="s">
        <v>858</v>
      </c>
      <c r="B1242" s="1" t="s">
        <v>969</v>
      </c>
      <c r="C1242" t="s">
        <v>981</v>
      </c>
      <c r="D1242">
        <v>4367811</v>
      </c>
      <c r="E1242">
        <v>96094413</v>
      </c>
      <c r="F1242" t="s">
        <v>984</v>
      </c>
      <c r="G1242" t="s">
        <v>3</v>
      </c>
      <c r="H1242" t="s">
        <v>6</v>
      </c>
      <c r="I1242" s="2">
        <v>2056.6999999999998</v>
      </c>
      <c r="J1242" s="2">
        <v>2056.6281250000002</v>
      </c>
      <c r="K1242" s="2">
        <v>2056.62873601</v>
      </c>
      <c r="L1242" s="2">
        <f t="shared" si="19"/>
        <v>6.1100999982954818E-4</v>
      </c>
    </row>
    <row r="1243" spans="1:12" hidden="1" x14ac:dyDescent="0.25">
      <c r="A1243" t="s">
        <v>858</v>
      </c>
      <c r="B1243" s="1" t="s">
        <v>985</v>
      </c>
      <c r="C1243" t="s">
        <v>986</v>
      </c>
      <c r="D1243">
        <v>4458511</v>
      </c>
      <c r="E1243">
        <v>36377313</v>
      </c>
      <c r="F1243" t="s">
        <v>987</v>
      </c>
      <c r="G1243" t="s">
        <v>3</v>
      </c>
      <c r="H1243" t="s">
        <v>4</v>
      </c>
      <c r="I1243" s="2">
        <v>1208.8</v>
      </c>
      <c r="J1243" s="2">
        <v>1208.824625</v>
      </c>
      <c r="K1243" s="2">
        <v>1208.8255432000001</v>
      </c>
      <c r="L1243" s="2">
        <f t="shared" si="19"/>
        <v>9.1820000011466618E-4</v>
      </c>
    </row>
    <row r="1244" spans="1:12" hidden="1" x14ac:dyDescent="0.25">
      <c r="A1244" t="s">
        <v>858</v>
      </c>
      <c r="B1244" s="1" t="s">
        <v>985</v>
      </c>
      <c r="C1244" t="s">
        <v>986</v>
      </c>
      <c r="D1244">
        <v>4458511</v>
      </c>
      <c r="E1244">
        <v>36377313</v>
      </c>
      <c r="F1244" t="s">
        <v>987</v>
      </c>
      <c r="G1244" t="s">
        <v>3</v>
      </c>
      <c r="H1244" t="s">
        <v>6</v>
      </c>
      <c r="I1244" s="2">
        <v>855</v>
      </c>
      <c r="J1244" s="2">
        <v>854.96100000000001</v>
      </c>
      <c r="K1244" s="2">
        <v>854.96084110000004</v>
      </c>
      <c r="L1244" s="2">
        <f t="shared" si="19"/>
        <v>-1.5889999997398263E-4</v>
      </c>
    </row>
    <row r="1245" spans="1:12" hidden="1" x14ac:dyDescent="0.25">
      <c r="A1245" t="s">
        <v>858</v>
      </c>
      <c r="B1245" s="1" t="s">
        <v>985</v>
      </c>
      <c r="C1245" t="s">
        <v>986</v>
      </c>
      <c r="D1245">
        <v>4458511</v>
      </c>
      <c r="E1245">
        <v>36377413</v>
      </c>
      <c r="F1245" t="s">
        <v>988</v>
      </c>
      <c r="G1245" t="s">
        <v>3</v>
      </c>
      <c r="H1245" t="s">
        <v>4</v>
      </c>
      <c r="I1245" s="2">
        <v>293.89999999999998</v>
      </c>
      <c r="J1245" s="2">
        <v>293.02159375000002</v>
      </c>
      <c r="K1245" s="2">
        <v>293.02176600000001</v>
      </c>
      <c r="L1245" s="2">
        <f t="shared" si="19"/>
        <v>1.722499999914362E-4</v>
      </c>
    </row>
    <row r="1246" spans="1:12" hidden="1" x14ac:dyDescent="0.25">
      <c r="A1246" t="s">
        <v>858</v>
      </c>
      <c r="B1246" s="1" t="s">
        <v>985</v>
      </c>
      <c r="C1246" t="s">
        <v>986</v>
      </c>
      <c r="D1246">
        <v>4458511</v>
      </c>
      <c r="E1246">
        <v>36377413</v>
      </c>
      <c r="F1246" t="s">
        <v>988</v>
      </c>
      <c r="G1246" t="s">
        <v>3</v>
      </c>
      <c r="H1246" t="s">
        <v>6</v>
      </c>
      <c r="I1246" s="2">
        <v>841.7</v>
      </c>
      <c r="J1246" s="2">
        <v>841.73281250000002</v>
      </c>
      <c r="K1246" s="2">
        <v>841.73217760099897</v>
      </c>
      <c r="L1246" s="2">
        <f t="shared" si="19"/>
        <v>-6.3489900105651031E-4</v>
      </c>
    </row>
    <row r="1247" spans="1:12" hidden="1" x14ac:dyDescent="0.25">
      <c r="A1247" t="s">
        <v>858</v>
      </c>
      <c r="B1247" s="1" t="s">
        <v>989</v>
      </c>
      <c r="C1247" t="s">
        <v>990</v>
      </c>
      <c r="D1247">
        <v>12868211</v>
      </c>
      <c r="E1247">
        <v>68879713</v>
      </c>
      <c r="F1247" t="s">
        <v>991</v>
      </c>
      <c r="G1247" t="s">
        <v>3</v>
      </c>
      <c r="H1247" t="s">
        <v>4</v>
      </c>
      <c r="I1247" s="2">
        <v>40.200000000000003</v>
      </c>
      <c r="J1247" s="2">
        <v>39.879519529999897</v>
      </c>
      <c r="K1247" s="2">
        <v>39.879516211000002</v>
      </c>
      <c r="L1247" s="2">
        <f t="shared" si="19"/>
        <v>-3.3189998944749277E-6</v>
      </c>
    </row>
    <row r="1248" spans="1:12" hidden="1" x14ac:dyDescent="0.25">
      <c r="A1248" t="s">
        <v>858</v>
      </c>
      <c r="B1248" s="1" t="s">
        <v>989</v>
      </c>
      <c r="C1248" t="s">
        <v>990</v>
      </c>
      <c r="D1248">
        <v>12868211</v>
      </c>
      <c r="E1248">
        <v>68879713</v>
      </c>
      <c r="F1248" t="s">
        <v>991</v>
      </c>
      <c r="G1248" t="s">
        <v>3</v>
      </c>
      <c r="H1248" t="s">
        <v>6</v>
      </c>
      <c r="I1248" s="2">
        <v>2.5</v>
      </c>
      <c r="J1248" s="2">
        <v>2.3920402829999898</v>
      </c>
      <c r="K1248" s="2">
        <v>2.392043047</v>
      </c>
      <c r="L1248" s="2">
        <f t="shared" si="19"/>
        <v>2.7640000102024942E-6</v>
      </c>
    </row>
    <row r="1249" spans="1:12" hidden="1" x14ac:dyDescent="0.25">
      <c r="A1249" t="s">
        <v>858</v>
      </c>
      <c r="B1249" s="1" t="s">
        <v>989</v>
      </c>
      <c r="C1249" t="s">
        <v>990</v>
      </c>
      <c r="D1249">
        <v>12868211</v>
      </c>
      <c r="E1249">
        <v>68879813</v>
      </c>
      <c r="F1249" t="s">
        <v>992</v>
      </c>
      <c r="G1249" t="s">
        <v>3</v>
      </c>
      <c r="H1249" t="s">
        <v>4</v>
      </c>
      <c r="I1249" s="2">
        <v>39.5</v>
      </c>
      <c r="J1249" s="2">
        <v>39.2794375</v>
      </c>
      <c r="K1249" s="2">
        <v>39.279432929999899</v>
      </c>
      <c r="L1249" s="2">
        <f t="shared" si="19"/>
        <v>-4.5700001010118285E-6</v>
      </c>
    </row>
    <row r="1250" spans="1:12" hidden="1" x14ac:dyDescent="0.25">
      <c r="A1250" t="s">
        <v>858</v>
      </c>
      <c r="B1250" s="1" t="s">
        <v>989</v>
      </c>
      <c r="C1250" t="s">
        <v>990</v>
      </c>
      <c r="D1250">
        <v>12868211</v>
      </c>
      <c r="E1250">
        <v>68879813</v>
      </c>
      <c r="F1250" t="s">
        <v>992</v>
      </c>
      <c r="G1250" t="s">
        <v>3</v>
      </c>
      <c r="H1250" t="s">
        <v>6</v>
      </c>
      <c r="I1250" s="2">
        <v>2.2999999999999998</v>
      </c>
      <c r="J1250" s="2">
        <v>2.3259440919999999</v>
      </c>
      <c r="K1250" s="2">
        <v>2.3259440472100001</v>
      </c>
      <c r="L1250" s="2">
        <f t="shared" si="19"/>
        <v>-4.4789999709138328E-8</v>
      </c>
    </row>
    <row r="1251" spans="1:12" hidden="1" x14ac:dyDescent="0.25">
      <c r="A1251" t="s">
        <v>858</v>
      </c>
      <c r="B1251" s="1" t="s">
        <v>989</v>
      </c>
      <c r="C1251" t="s">
        <v>990</v>
      </c>
      <c r="D1251">
        <v>12868211</v>
      </c>
      <c r="E1251">
        <v>68880013</v>
      </c>
      <c r="F1251" t="s">
        <v>993</v>
      </c>
      <c r="G1251" t="s">
        <v>86</v>
      </c>
      <c r="H1251" t="s">
        <v>4</v>
      </c>
      <c r="I1251" s="2">
        <v>1.2</v>
      </c>
      <c r="K1251" s="2">
        <v>1.2002271267416</v>
      </c>
      <c r="L1251" s="2">
        <f t="shared" si="19"/>
        <v>2.2712674160008106E-4</v>
      </c>
    </row>
    <row r="1252" spans="1:12" hidden="1" x14ac:dyDescent="0.25">
      <c r="A1252" t="s">
        <v>858</v>
      </c>
      <c r="B1252" s="1" t="s">
        <v>989</v>
      </c>
      <c r="C1252" t="s">
        <v>990</v>
      </c>
      <c r="D1252">
        <v>12868211</v>
      </c>
      <c r="E1252">
        <v>68880013</v>
      </c>
      <c r="F1252" t="s">
        <v>993</v>
      </c>
      <c r="G1252" t="s">
        <v>86</v>
      </c>
      <c r="H1252" t="s">
        <v>6</v>
      </c>
      <c r="I1252" s="2">
        <v>2.895E-2</v>
      </c>
      <c r="K1252" s="2">
        <v>2.8955478772329998E-2</v>
      </c>
      <c r="L1252" s="2">
        <f t="shared" si="19"/>
        <v>5.4787723299982993E-6</v>
      </c>
    </row>
    <row r="1253" spans="1:12" hidden="1" x14ac:dyDescent="0.25">
      <c r="A1253" t="s">
        <v>858</v>
      </c>
      <c r="B1253" s="1" t="s">
        <v>989</v>
      </c>
      <c r="C1253" t="s">
        <v>994</v>
      </c>
      <c r="D1253">
        <v>3551511</v>
      </c>
      <c r="E1253">
        <v>36792713</v>
      </c>
      <c r="F1253" t="s">
        <v>995</v>
      </c>
      <c r="G1253" t="s">
        <v>3</v>
      </c>
      <c r="H1253" t="s">
        <v>4</v>
      </c>
      <c r="I1253" s="2">
        <v>48.4</v>
      </c>
      <c r="J1253" s="2">
        <v>53.003820300000001</v>
      </c>
      <c r="K1253" s="2">
        <v>53.003773029999998</v>
      </c>
      <c r="L1253" s="2">
        <f t="shared" si="19"/>
        <v>-4.727000000315229E-5</v>
      </c>
    </row>
    <row r="1254" spans="1:12" hidden="1" x14ac:dyDescent="0.25">
      <c r="A1254" t="s">
        <v>858</v>
      </c>
      <c r="B1254" s="1" t="s">
        <v>989</v>
      </c>
      <c r="C1254" t="s">
        <v>994</v>
      </c>
      <c r="D1254">
        <v>3551511</v>
      </c>
      <c r="E1254">
        <v>36792713</v>
      </c>
      <c r="F1254" t="s">
        <v>995</v>
      </c>
      <c r="G1254" t="s">
        <v>3</v>
      </c>
      <c r="H1254" t="s">
        <v>6</v>
      </c>
      <c r="I1254" s="2">
        <v>2.1</v>
      </c>
      <c r="J1254" s="2">
        <v>2.0833332520000001</v>
      </c>
      <c r="K1254" s="2">
        <v>2.0833346065002001</v>
      </c>
      <c r="L1254" s="2">
        <f t="shared" si="19"/>
        <v>1.3545002000014961E-6</v>
      </c>
    </row>
    <row r="1255" spans="1:12" hidden="1" x14ac:dyDescent="0.25">
      <c r="A1255" t="s">
        <v>858</v>
      </c>
      <c r="B1255" s="1" t="s">
        <v>989</v>
      </c>
      <c r="C1255" t="s">
        <v>994</v>
      </c>
      <c r="D1255">
        <v>3551511</v>
      </c>
      <c r="E1255">
        <v>36793013</v>
      </c>
      <c r="F1255" t="s">
        <v>996</v>
      </c>
      <c r="G1255" t="s">
        <v>3</v>
      </c>
      <c r="H1255" t="s">
        <v>4</v>
      </c>
      <c r="I1255" s="2">
        <v>106.9</v>
      </c>
      <c r="J1255" s="2">
        <v>106.95285155000001</v>
      </c>
      <c r="K1255" s="2">
        <v>106.952708889999</v>
      </c>
      <c r="L1255" s="2">
        <f t="shared" si="19"/>
        <v>-1.4266000100349174E-4</v>
      </c>
    </row>
    <row r="1256" spans="1:12" hidden="1" x14ac:dyDescent="0.25">
      <c r="A1256" t="s">
        <v>858</v>
      </c>
      <c r="B1256" s="1" t="s">
        <v>989</v>
      </c>
      <c r="C1256" t="s">
        <v>994</v>
      </c>
      <c r="D1256">
        <v>3551511</v>
      </c>
      <c r="E1256">
        <v>36793013</v>
      </c>
      <c r="F1256" t="s">
        <v>996</v>
      </c>
      <c r="G1256" t="s">
        <v>3</v>
      </c>
      <c r="H1256" t="s">
        <v>6</v>
      </c>
      <c r="I1256" s="2">
        <v>1.903629</v>
      </c>
      <c r="J1256" s="2">
        <v>1.9071129149999999</v>
      </c>
      <c r="K1256" s="2">
        <v>1.9071136704</v>
      </c>
      <c r="L1256" s="2">
        <f t="shared" si="19"/>
        <v>7.5540000010754227E-7</v>
      </c>
    </row>
    <row r="1257" spans="1:12" hidden="1" x14ac:dyDescent="0.25">
      <c r="A1257" t="s">
        <v>858</v>
      </c>
      <c r="B1257" s="1" t="s">
        <v>989</v>
      </c>
      <c r="C1257" t="s">
        <v>994</v>
      </c>
      <c r="D1257">
        <v>3551511</v>
      </c>
      <c r="E1257">
        <v>36793113</v>
      </c>
      <c r="F1257" t="s">
        <v>997</v>
      </c>
      <c r="G1257" t="s">
        <v>3</v>
      </c>
      <c r="H1257" t="s">
        <v>4</v>
      </c>
      <c r="I1257" s="2">
        <v>115.7</v>
      </c>
      <c r="J1257" s="2">
        <v>115.97324999999999</v>
      </c>
      <c r="K1257" s="2">
        <v>115.97316679999901</v>
      </c>
      <c r="L1257" s="2">
        <f t="shared" si="19"/>
        <v>-8.320000098649416E-5</v>
      </c>
    </row>
    <row r="1258" spans="1:12" hidden="1" x14ac:dyDescent="0.25">
      <c r="A1258" t="s">
        <v>858</v>
      </c>
      <c r="B1258" s="1" t="s">
        <v>989</v>
      </c>
      <c r="C1258" t="s">
        <v>994</v>
      </c>
      <c r="D1258">
        <v>3551511</v>
      </c>
      <c r="E1258">
        <v>36793113</v>
      </c>
      <c r="F1258" t="s">
        <v>997</v>
      </c>
      <c r="G1258" t="s">
        <v>3</v>
      </c>
      <c r="H1258" t="s">
        <v>6</v>
      </c>
      <c r="I1258" s="2">
        <v>2.254934</v>
      </c>
      <c r="J1258" s="2">
        <v>2.2606372069999998</v>
      </c>
      <c r="K1258" s="2">
        <v>2.2606455451</v>
      </c>
      <c r="L1258" s="2">
        <f t="shared" si="19"/>
        <v>8.3381000002269445E-6</v>
      </c>
    </row>
    <row r="1259" spans="1:12" hidden="1" x14ac:dyDescent="0.25">
      <c r="A1259" t="s">
        <v>858</v>
      </c>
      <c r="B1259" s="1" t="s">
        <v>989</v>
      </c>
      <c r="C1259" t="s">
        <v>994</v>
      </c>
      <c r="D1259">
        <v>3551511</v>
      </c>
      <c r="E1259">
        <v>90957313</v>
      </c>
      <c r="F1259" t="s">
        <v>998</v>
      </c>
      <c r="G1259" t="s">
        <v>3</v>
      </c>
      <c r="H1259" t="s">
        <v>4</v>
      </c>
      <c r="I1259" s="2">
        <v>13.3</v>
      </c>
      <c r="J1259" s="2">
        <v>13.47003711</v>
      </c>
      <c r="K1259" s="2">
        <v>13.47003552</v>
      </c>
      <c r="L1259" s="2">
        <f t="shared" si="19"/>
        <v>-1.5900000001067838E-6</v>
      </c>
    </row>
    <row r="1260" spans="1:12" hidden="1" x14ac:dyDescent="0.25">
      <c r="A1260" t="s">
        <v>858</v>
      </c>
      <c r="B1260" s="1" t="s">
        <v>989</v>
      </c>
      <c r="C1260" t="s">
        <v>994</v>
      </c>
      <c r="D1260">
        <v>3551511</v>
      </c>
      <c r="E1260">
        <v>90957313</v>
      </c>
      <c r="F1260" t="s">
        <v>998</v>
      </c>
      <c r="G1260" t="s">
        <v>3</v>
      </c>
      <c r="H1260" t="s">
        <v>6</v>
      </c>
      <c r="I1260" s="2">
        <v>0.3</v>
      </c>
      <c r="J1260" s="2">
        <v>0.25767947390000001</v>
      </c>
      <c r="K1260" s="2">
        <v>0.257679506599999</v>
      </c>
      <c r="L1260" s="2">
        <f t="shared" si="19"/>
        <v>3.2699998986362999E-8</v>
      </c>
    </row>
    <row r="1261" spans="1:12" hidden="1" x14ac:dyDescent="0.25">
      <c r="A1261" t="s">
        <v>858</v>
      </c>
      <c r="B1261" s="1" t="s">
        <v>989</v>
      </c>
      <c r="C1261" t="s">
        <v>994</v>
      </c>
      <c r="D1261">
        <v>3551511</v>
      </c>
      <c r="E1261">
        <v>90957413</v>
      </c>
      <c r="F1261" t="s">
        <v>999</v>
      </c>
      <c r="G1261" t="s">
        <v>3</v>
      </c>
      <c r="H1261" t="s">
        <v>4</v>
      </c>
      <c r="I1261" s="2">
        <v>11.7</v>
      </c>
      <c r="J1261" s="2">
        <v>11.89258203</v>
      </c>
      <c r="K1261" s="2">
        <v>11.8925766</v>
      </c>
      <c r="L1261" s="2">
        <f t="shared" si="19"/>
        <v>-5.4299999998619342E-6</v>
      </c>
    </row>
    <row r="1262" spans="1:12" hidden="1" x14ac:dyDescent="0.25">
      <c r="A1262" t="s">
        <v>858</v>
      </c>
      <c r="B1262" s="1" t="s">
        <v>989</v>
      </c>
      <c r="C1262" t="s">
        <v>994</v>
      </c>
      <c r="D1262">
        <v>3551511</v>
      </c>
      <c r="E1262">
        <v>90957413</v>
      </c>
      <c r="F1262" t="s">
        <v>999</v>
      </c>
      <c r="G1262" t="s">
        <v>3</v>
      </c>
      <c r="H1262" t="s">
        <v>6</v>
      </c>
      <c r="I1262" s="2">
        <v>0.2</v>
      </c>
      <c r="J1262" s="2">
        <v>0.24159939575</v>
      </c>
      <c r="K1262" s="2">
        <v>0.24159950259999999</v>
      </c>
      <c r="L1262" s="2">
        <f t="shared" si="19"/>
        <v>1.0684999998678002E-7</v>
      </c>
    </row>
    <row r="1263" spans="1:12" hidden="1" x14ac:dyDescent="0.25">
      <c r="A1263" t="s">
        <v>858</v>
      </c>
      <c r="B1263" s="1" t="s">
        <v>989</v>
      </c>
      <c r="C1263" t="s">
        <v>1000</v>
      </c>
      <c r="D1263">
        <v>3551311</v>
      </c>
      <c r="E1263">
        <v>36795213</v>
      </c>
      <c r="F1263" t="s">
        <v>1001</v>
      </c>
      <c r="G1263" t="s">
        <v>86</v>
      </c>
      <c r="H1263" t="s">
        <v>4</v>
      </c>
      <c r="I1263" s="2">
        <v>2.9103819999999998</v>
      </c>
      <c r="K1263" s="2">
        <v>2.91093282953099</v>
      </c>
      <c r="L1263" s="2">
        <f t="shared" si="19"/>
        <v>5.5082953099017118E-4</v>
      </c>
    </row>
    <row r="1264" spans="1:12" hidden="1" x14ac:dyDescent="0.25">
      <c r="A1264" t="s">
        <v>858</v>
      </c>
      <c r="B1264" s="1" t="s">
        <v>989</v>
      </c>
      <c r="C1264" t="s">
        <v>1000</v>
      </c>
      <c r="D1264">
        <v>3551311</v>
      </c>
      <c r="E1264">
        <v>36795213</v>
      </c>
      <c r="F1264" t="s">
        <v>1001</v>
      </c>
      <c r="G1264" t="s">
        <v>86</v>
      </c>
      <c r="H1264" t="s">
        <v>6</v>
      </c>
      <c r="I1264" s="2">
        <v>4.4999999999999998E-2</v>
      </c>
      <c r="K1264" s="2">
        <v>4.500851737106E-2</v>
      </c>
      <c r="L1264" s="2">
        <f t="shared" si="19"/>
        <v>8.5173710600017216E-6</v>
      </c>
    </row>
    <row r="1265" spans="1:12" hidden="1" x14ac:dyDescent="0.25">
      <c r="A1265" t="s">
        <v>858</v>
      </c>
      <c r="B1265" s="1" t="s">
        <v>989</v>
      </c>
      <c r="C1265" t="s">
        <v>1000</v>
      </c>
      <c r="D1265">
        <v>3551311</v>
      </c>
      <c r="E1265">
        <v>36795313</v>
      </c>
      <c r="F1265" t="s">
        <v>1002</v>
      </c>
      <c r="G1265" t="s">
        <v>86</v>
      </c>
      <c r="H1265" t="s">
        <v>4</v>
      </c>
      <c r="I1265" s="2">
        <v>2.71611</v>
      </c>
      <c r="K1265" s="2">
        <v>2.71662400025299</v>
      </c>
      <c r="L1265" s="2">
        <f t="shared" si="19"/>
        <v>5.1400025298997676E-4</v>
      </c>
    </row>
    <row r="1266" spans="1:12" hidden="1" x14ac:dyDescent="0.25">
      <c r="A1266" t="s">
        <v>858</v>
      </c>
      <c r="B1266" s="1" t="s">
        <v>989</v>
      </c>
      <c r="C1266" t="s">
        <v>1000</v>
      </c>
      <c r="D1266">
        <v>3551311</v>
      </c>
      <c r="E1266">
        <v>36795313</v>
      </c>
      <c r="F1266" t="s">
        <v>1002</v>
      </c>
      <c r="G1266" t="s">
        <v>86</v>
      </c>
      <c r="H1266" t="s">
        <v>6</v>
      </c>
      <c r="I1266" s="2">
        <v>0.04</v>
      </c>
      <c r="K1266" s="2">
        <v>4.0007569092379902E-2</v>
      </c>
      <c r="L1266" s="2">
        <f t="shared" si="19"/>
        <v>7.5690923799012766E-6</v>
      </c>
    </row>
    <row r="1267" spans="1:12" hidden="1" x14ac:dyDescent="0.25">
      <c r="A1267" t="s">
        <v>858</v>
      </c>
      <c r="B1267" s="1" t="s">
        <v>989</v>
      </c>
      <c r="C1267" t="s">
        <v>1003</v>
      </c>
      <c r="D1267">
        <v>13331311</v>
      </c>
      <c r="E1267">
        <v>68956213</v>
      </c>
      <c r="F1267" t="s">
        <v>1004</v>
      </c>
      <c r="G1267" t="s">
        <v>3</v>
      </c>
      <c r="H1267" t="s">
        <v>4</v>
      </c>
      <c r="I1267" s="2">
        <v>20.36</v>
      </c>
      <c r="J1267" s="2">
        <v>6.7610532249999897</v>
      </c>
      <c r="K1267" s="2">
        <v>6.7610530300000002</v>
      </c>
      <c r="L1267" s="2">
        <f t="shared" si="19"/>
        <v>-1.9499998948901975E-7</v>
      </c>
    </row>
    <row r="1268" spans="1:12" hidden="1" x14ac:dyDescent="0.25">
      <c r="A1268" t="s">
        <v>858</v>
      </c>
      <c r="B1268" s="1" t="s">
        <v>989</v>
      </c>
      <c r="C1268" t="s">
        <v>1003</v>
      </c>
      <c r="D1268">
        <v>13331311</v>
      </c>
      <c r="E1268">
        <v>68956213</v>
      </c>
      <c r="F1268" t="s">
        <v>1004</v>
      </c>
      <c r="G1268" t="s">
        <v>3</v>
      </c>
      <c r="H1268" t="s">
        <v>6</v>
      </c>
      <c r="I1268" s="2">
        <v>0.35</v>
      </c>
      <c r="J1268" s="2">
        <v>0.40075350949999999</v>
      </c>
      <c r="K1268" s="2">
        <v>0.40075350339999999</v>
      </c>
      <c r="L1268" s="2">
        <f t="shared" si="19"/>
        <v>-6.100000005115902E-9</v>
      </c>
    </row>
    <row r="1269" spans="1:12" hidden="1" x14ac:dyDescent="0.25">
      <c r="A1269" t="s">
        <v>858</v>
      </c>
      <c r="B1269" s="1" t="s">
        <v>989</v>
      </c>
      <c r="C1269" t="s">
        <v>1003</v>
      </c>
      <c r="D1269">
        <v>13331311</v>
      </c>
      <c r="E1269">
        <v>68956313</v>
      </c>
      <c r="F1269" t="s">
        <v>1005</v>
      </c>
      <c r="G1269" t="s">
        <v>3</v>
      </c>
      <c r="H1269" t="s">
        <v>4</v>
      </c>
      <c r="I1269" s="2">
        <v>18.3</v>
      </c>
      <c r="J1269" s="2">
        <v>5.782805175</v>
      </c>
      <c r="K1269" s="2">
        <v>5.7828036599999999</v>
      </c>
      <c r="L1269" s="2">
        <f t="shared" si="19"/>
        <v>-1.5150000001185049E-6</v>
      </c>
    </row>
    <row r="1270" spans="1:12" hidden="1" x14ac:dyDescent="0.25">
      <c r="A1270" t="s">
        <v>858</v>
      </c>
      <c r="B1270" s="1" t="s">
        <v>989</v>
      </c>
      <c r="C1270" t="s">
        <v>1003</v>
      </c>
      <c r="D1270">
        <v>13331311</v>
      </c>
      <c r="E1270">
        <v>68956313</v>
      </c>
      <c r="F1270" t="s">
        <v>1005</v>
      </c>
      <c r="G1270" t="s">
        <v>3</v>
      </c>
      <c r="H1270" t="s">
        <v>6</v>
      </c>
      <c r="I1270" s="2">
        <v>0.28999999999999998</v>
      </c>
      <c r="J1270" s="2">
        <v>0.377137481699999</v>
      </c>
      <c r="K1270" s="2">
        <v>0.37713750260000001</v>
      </c>
      <c r="L1270" s="2">
        <f t="shared" si="19"/>
        <v>2.0900001007628788E-8</v>
      </c>
    </row>
    <row r="1271" spans="1:12" hidden="1" x14ac:dyDescent="0.25">
      <c r="A1271" t="s">
        <v>858</v>
      </c>
      <c r="B1271" s="1" t="s">
        <v>989</v>
      </c>
      <c r="C1271" t="s">
        <v>1006</v>
      </c>
      <c r="D1271">
        <v>4223811</v>
      </c>
      <c r="E1271">
        <v>36292013</v>
      </c>
      <c r="F1271" t="s">
        <v>1007</v>
      </c>
      <c r="G1271" t="s">
        <v>3</v>
      </c>
      <c r="H1271" t="s">
        <v>4</v>
      </c>
      <c r="I1271" s="2">
        <v>47.99</v>
      </c>
      <c r="J1271" s="2">
        <v>48.220769529999998</v>
      </c>
      <c r="K1271" s="2">
        <v>48.2206435619999</v>
      </c>
      <c r="L1271" s="2">
        <f t="shared" si="19"/>
        <v>-1.259680000984531E-4</v>
      </c>
    </row>
    <row r="1272" spans="1:12" hidden="1" x14ac:dyDescent="0.25">
      <c r="A1272" t="s">
        <v>858</v>
      </c>
      <c r="B1272" s="1" t="s">
        <v>989</v>
      </c>
      <c r="C1272" t="s">
        <v>1006</v>
      </c>
      <c r="D1272">
        <v>4223811</v>
      </c>
      <c r="E1272">
        <v>36292013</v>
      </c>
      <c r="F1272" t="s">
        <v>1007</v>
      </c>
      <c r="G1272" t="s">
        <v>3</v>
      </c>
      <c r="H1272" t="s">
        <v>6</v>
      </c>
      <c r="I1272" s="2">
        <v>0.34</v>
      </c>
      <c r="J1272" s="2">
        <v>0.32989785765000001</v>
      </c>
      <c r="K1272" s="2">
        <v>0.32990000100099998</v>
      </c>
      <c r="L1272" s="2">
        <f t="shared" si="19"/>
        <v>2.1433509999613243E-6</v>
      </c>
    </row>
    <row r="1273" spans="1:12" hidden="1" x14ac:dyDescent="0.25">
      <c r="A1273" t="s">
        <v>858</v>
      </c>
      <c r="B1273" s="1" t="s">
        <v>989</v>
      </c>
      <c r="C1273" t="s">
        <v>1006</v>
      </c>
      <c r="D1273">
        <v>4223811</v>
      </c>
      <c r="E1273">
        <v>68875613</v>
      </c>
      <c r="F1273" t="s">
        <v>1008</v>
      </c>
      <c r="G1273" t="s">
        <v>3</v>
      </c>
      <c r="H1273" t="s">
        <v>4</v>
      </c>
      <c r="I1273" s="2">
        <v>26.28</v>
      </c>
      <c r="J1273" s="2">
        <v>26.517691405000001</v>
      </c>
      <c r="K1273" s="2">
        <v>26.517696789999899</v>
      </c>
      <c r="L1273" s="2">
        <f t="shared" si="19"/>
        <v>5.3849998984389913E-6</v>
      </c>
    </row>
    <row r="1274" spans="1:12" hidden="1" x14ac:dyDescent="0.25">
      <c r="A1274" t="s">
        <v>858</v>
      </c>
      <c r="B1274" s="1" t="s">
        <v>989</v>
      </c>
      <c r="C1274" t="s">
        <v>1006</v>
      </c>
      <c r="D1274">
        <v>4223811</v>
      </c>
      <c r="E1274">
        <v>68875613</v>
      </c>
      <c r="F1274" t="s">
        <v>1008</v>
      </c>
      <c r="G1274" t="s">
        <v>3</v>
      </c>
      <c r="H1274" t="s">
        <v>6</v>
      </c>
      <c r="I1274" s="2">
        <v>0.19</v>
      </c>
      <c r="J1274" s="2">
        <v>0.17966249085</v>
      </c>
      <c r="K1274" s="2">
        <v>0.17966250210099899</v>
      </c>
      <c r="L1274" s="2">
        <f t="shared" si="19"/>
        <v>1.1250998993572736E-8</v>
      </c>
    </row>
    <row r="1275" spans="1:12" hidden="1" x14ac:dyDescent="0.25">
      <c r="A1275" t="s">
        <v>858</v>
      </c>
      <c r="B1275" s="1" t="s">
        <v>989</v>
      </c>
      <c r="C1275" t="s">
        <v>1006</v>
      </c>
      <c r="D1275">
        <v>4223811</v>
      </c>
      <c r="E1275">
        <v>68875713</v>
      </c>
      <c r="F1275" t="s">
        <v>1009</v>
      </c>
      <c r="G1275" t="s">
        <v>3</v>
      </c>
      <c r="H1275" t="s">
        <v>4</v>
      </c>
      <c r="I1275" s="2">
        <v>43.61</v>
      </c>
      <c r="J1275" s="2">
        <v>43.948648439999999</v>
      </c>
      <c r="K1275" s="2">
        <v>43.948639600999996</v>
      </c>
      <c r="L1275" s="2">
        <f t="shared" si="19"/>
        <v>-8.8390000030358351E-6</v>
      </c>
    </row>
    <row r="1276" spans="1:12" hidden="1" x14ac:dyDescent="0.25">
      <c r="A1276" t="s">
        <v>858</v>
      </c>
      <c r="B1276" s="1" t="s">
        <v>989</v>
      </c>
      <c r="C1276" t="s">
        <v>1006</v>
      </c>
      <c r="D1276">
        <v>4223811</v>
      </c>
      <c r="E1276">
        <v>68875713</v>
      </c>
      <c r="F1276" t="s">
        <v>1009</v>
      </c>
      <c r="G1276" t="s">
        <v>3</v>
      </c>
      <c r="H1276" t="s">
        <v>6</v>
      </c>
      <c r="I1276" s="2">
        <v>0.32</v>
      </c>
      <c r="J1276" s="2">
        <v>0.30090930175000002</v>
      </c>
      <c r="K1276" s="2">
        <v>0.3009090009</v>
      </c>
      <c r="L1276" s="2">
        <f t="shared" si="19"/>
        <v>-3.0085000002344486E-7</v>
      </c>
    </row>
    <row r="1277" spans="1:12" hidden="1" x14ac:dyDescent="0.25">
      <c r="A1277" t="s">
        <v>858</v>
      </c>
      <c r="B1277" s="1" t="s">
        <v>989</v>
      </c>
      <c r="C1277" t="s">
        <v>1006</v>
      </c>
      <c r="D1277">
        <v>4223811</v>
      </c>
      <c r="E1277">
        <v>68875813</v>
      </c>
      <c r="F1277" t="s">
        <v>1010</v>
      </c>
      <c r="G1277" t="s">
        <v>3</v>
      </c>
      <c r="H1277" t="s">
        <v>4</v>
      </c>
      <c r="I1277" s="2">
        <v>47.16</v>
      </c>
      <c r="J1277" s="2">
        <v>47.593695310000001</v>
      </c>
      <c r="K1277" s="2">
        <v>47.593705819999897</v>
      </c>
      <c r="L1277" s="2">
        <f t="shared" si="19"/>
        <v>1.0509999896157751E-5</v>
      </c>
    </row>
    <row r="1278" spans="1:12" hidden="1" x14ac:dyDescent="0.25">
      <c r="A1278" t="s">
        <v>858</v>
      </c>
      <c r="B1278" s="1" t="s">
        <v>989</v>
      </c>
      <c r="C1278" t="s">
        <v>1006</v>
      </c>
      <c r="D1278">
        <v>4223811</v>
      </c>
      <c r="E1278">
        <v>68875813</v>
      </c>
      <c r="F1278" t="s">
        <v>1010</v>
      </c>
      <c r="G1278" t="s">
        <v>3</v>
      </c>
      <c r="H1278" t="s">
        <v>6</v>
      </c>
      <c r="I1278" s="2">
        <v>0.33</v>
      </c>
      <c r="J1278" s="2">
        <v>0.31686602785000001</v>
      </c>
      <c r="K1278" s="2">
        <v>0.31686700440499999</v>
      </c>
      <c r="L1278" s="2">
        <f t="shared" si="19"/>
        <v>9.7655499997628681E-7</v>
      </c>
    </row>
    <row r="1279" spans="1:12" hidden="1" x14ac:dyDescent="0.25">
      <c r="A1279" t="s">
        <v>858</v>
      </c>
      <c r="B1279" s="1" t="s">
        <v>989</v>
      </c>
      <c r="C1279" t="s">
        <v>1006</v>
      </c>
      <c r="D1279">
        <v>4223811</v>
      </c>
      <c r="E1279">
        <v>68875913</v>
      </c>
      <c r="F1279" t="s">
        <v>1011</v>
      </c>
      <c r="G1279" t="s">
        <v>3</v>
      </c>
      <c r="H1279" t="s">
        <v>4</v>
      </c>
      <c r="I1279" s="2">
        <v>35.14</v>
      </c>
      <c r="J1279" s="2">
        <v>35.38703125</v>
      </c>
      <c r="K1279" s="2">
        <v>35.386785430000003</v>
      </c>
      <c r="L1279" s="2">
        <f t="shared" si="19"/>
        <v>-2.4581999999639947E-4</v>
      </c>
    </row>
    <row r="1280" spans="1:12" hidden="1" x14ac:dyDescent="0.25">
      <c r="A1280" t="s">
        <v>858</v>
      </c>
      <c r="B1280" s="1" t="s">
        <v>989</v>
      </c>
      <c r="C1280" t="s">
        <v>1006</v>
      </c>
      <c r="D1280">
        <v>4223811</v>
      </c>
      <c r="E1280">
        <v>68875913</v>
      </c>
      <c r="F1280" t="s">
        <v>1011</v>
      </c>
      <c r="G1280" t="s">
        <v>3</v>
      </c>
      <c r="H1280" t="s">
        <v>6</v>
      </c>
      <c r="I1280" s="2">
        <v>0.24</v>
      </c>
      <c r="J1280" s="2">
        <v>0.23919844055</v>
      </c>
      <c r="K1280" s="2">
        <v>0.2392005105151</v>
      </c>
      <c r="L1280" s="2">
        <f t="shared" si="19"/>
        <v>2.0699650999933539E-6</v>
      </c>
    </row>
    <row r="1281" spans="1:12" hidden="1" x14ac:dyDescent="0.25">
      <c r="A1281" t="s">
        <v>858</v>
      </c>
      <c r="B1281" s="1" t="s">
        <v>989</v>
      </c>
      <c r="C1281" t="s">
        <v>1012</v>
      </c>
      <c r="D1281">
        <v>2568111</v>
      </c>
      <c r="E1281">
        <v>40903213</v>
      </c>
      <c r="F1281" t="s">
        <v>1013</v>
      </c>
      <c r="G1281" t="s">
        <v>86</v>
      </c>
      <c r="H1281" t="s">
        <v>4</v>
      </c>
      <c r="I1281" s="2">
        <v>35</v>
      </c>
      <c r="K1281" s="2">
        <v>35.006624414809998</v>
      </c>
      <c r="L1281" s="2">
        <f t="shared" si="19"/>
        <v>6.6244148099983136E-3</v>
      </c>
    </row>
    <row r="1282" spans="1:12" hidden="1" x14ac:dyDescent="0.25">
      <c r="A1282" t="s">
        <v>858</v>
      </c>
      <c r="B1282" s="1" t="s">
        <v>989</v>
      </c>
      <c r="C1282" t="s">
        <v>1012</v>
      </c>
      <c r="D1282">
        <v>2568111</v>
      </c>
      <c r="E1282">
        <v>40903213</v>
      </c>
      <c r="F1282" t="s">
        <v>1013</v>
      </c>
      <c r="G1282" t="s">
        <v>86</v>
      </c>
      <c r="H1282" t="s">
        <v>6</v>
      </c>
      <c r="I1282" s="2">
        <v>2</v>
      </c>
      <c r="K1282" s="2">
        <v>2.000378489169</v>
      </c>
      <c r="L1282" s="2">
        <f t="shared" si="19"/>
        <v>3.7848916899996254E-4</v>
      </c>
    </row>
    <row r="1283" spans="1:12" hidden="1" x14ac:dyDescent="0.25">
      <c r="A1283" t="s">
        <v>858</v>
      </c>
      <c r="B1283" s="1" t="s">
        <v>989</v>
      </c>
      <c r="C1283" t="s">
        <v>1012</v>
      </c>
      <c r="D1283">
        <v>2568111</v>
      </c>
      <c r="E1283">
        <v>40903313</v>
      </c>
      <c r="F1283" t="s">
        <v>1014</v>
      </c>
      <c r="G1283" t="s">
        <v>86</v>
      </c>
      <c r="H1283" t="s">
        <v>4</v>
      </c>
      <c r="I1283" s="2">
        <v>35</v>
      </c>
      <c r="K1283" s="2">
        <v>35.006624414809998</v>
      </c>
      <c r="L1283" s="2">
        <f t="shared" ref="L1283:L1346" si="20">IF(ISBLANK(J1283),K1283-I1283,K1283-J1283)</f>
        <v>6.6244148099983136E-3</v>
      </c>
    </row>
    <row r="1284" spans="1:12" hidden="1" x14ac:dyDescent="0.25">
      <c r="A1284" t="s">
        <v>858</v>
      </c>
      <c r="B1284" s="1" t="s">
        <v>989</v>
      </c>
      <c r="C1284" t="s">
        <v>1012</v>
      </c>
      <c r="D1284">
        <v>2568111</v>
      </c>
      <c r="E1284">
        <v>40903313</v>
      </c>
      <c r="F1284" t="s">
        <v>1014</v>
      </c>
      <c r="G1284" t="s">
        <v>86</v>
      </c>
      <c r="H1284" t="s">
        <v>6</v>
      </c>
      <c r="I1284" s="2">
        <v>2</v>
      </c>
      <c r="K1284" s="2">
        <v>2.000378489169</v>
      </c>
      <c r="L1284" s="2">
        <f t="shared" si="20"/>
        <v>3.7848916899996254E-4</v>
      </c>
    </row>
    <row r="1285" spans="1:12" hidden="1" x14ac:dyDescent="0.25">
      <c r="A1285" t="s">
        <v>1018</v>
      </c>
      <c r="B1285" s="1" t="s">
        <v>1015</v>
      </c>
      <c r="C1285" t="s">
        <v>1016</v>
      </c>
      <c r="D1285">
        <v>754511</v>
      </c>
      <c r="E1285">
        <v>46284913</v>
      </c>
      <c r="F1285" t="s">
        <v>1017</v>
      </c>
      <c r="G1285" t="s">
        <v>3</v>
      </c>
      <c r="H1285" t="s">
        <v>4</v>
      </c>
      <c r="I1285" s="2">
        <v>105.7</v>
      </c>
      <c r="J1285" s="2">
        <v>105.63333594999899</v>
      </c>
      <c r="K1285" s="2">
        <v>105.633332</v>
      </c>
      <c r="L1285" s="2">
        <f t="shared" si="20"/>
        <v>-3.9499989981095496E-6</v>
      </c>
    </row>
    <row r="1286" spans="1:12" hidden="1" x14ac:dyDescent="0.25">
      <c r="A1286" t="s">
        <v>1018</v>
      </c>
      <c r="B1286" s="1" t="s">
        <v>1015</v>
      </c>
      <c r="C1286" t="s">
        <v>1016</v>
      </c>
      <c r="D1286">
        <v>754511</v>
      </c>
      <c r="E1286">
        <v>46284913</v>
      </c>
      <c r="F1286" t="s">
        <v>1017</v>
      </c>
      <c r="G1286" t="s">
        <v>3</v>
      </c>
      <c r="H1286" t="s">
        <v>6</v>
      </c>
      <c r="I1286" s="2">
        <v>3.5485199999999999</v>
      </c>
      <c r="J1286" s="2">
        <v>3.8707001954999898</v>
      </c>
      <c r="K1286" s="2">
        <v>3.8707140169999898</v>
      </c>
      <c r="L1286" s="2">
        <f t="shared" si="20"/>
        <v>1.3821500000066322E-5</v>
      </c>
    </row>
    <row r="1287" spans="1:12" hidden="1" x14ac:dyDescent="0.25">
      <c r="A1287" t="s">
        <v>1018</v>
      </c>
      <c r="B1287" s="1" t="s">
        <v>1015</v>
      </c>
      <c r="C1287" t="s">
        <v>1016</v>
      </c>
      <c r="D1287">
        <v>754511</v>
      </c>
      <c r="E1287">
        <v>46285013</v>
      </c>
      <c r="F1287" t="s">
        <v>1019</v>
      </c>
      <c r="G1287" t="s">
        <v>3</v>
      </c>
      <c r="H1287" t="s">
        <v>4</v>
      </c>
      <c r="I1287" s="2">
        <v>104.2</v>
      </c>
      <c r="J1287" s="2">
        <v>104.26446095</v>
      </c>
      <c r="K1287" s="2">
        <v>104.26467211000001</v>
      </c>
      <c r="L1287" s="2">
        <f t="shared" si="20"/>
        <v>2.111600000063163E-4</v>
      </c>
    </row>
    <row r="1288" spans="1:12" hidden="1" x14ac:dyDescent="0.25">
      <c r="A1288" t="s">
        <v>1018</v>
      </c>
      <c r="B1288" s="1" t="s">
        <v>1015</v>
      </c>
      <c r="C1288" t="s">
        <v>1016</v>
      </c>
      <c r="D1288">
        <v>754511</v>
      </c>
      <c r="E1288">
        <v>46285013</v>
      </c>
      <c r="F1288" t="s">
        <v>1019</v>
      </c>
      <c r="G1288" t="s">
        <v>3</v>
      </c>
      <c r="H1288" t="s">
        <v>6</v>
      </c>
      <c r="I1288" s="2">
        <v>3.59354</v>
      </c>
      <c r="J1288" s="2">
        <v>3.9200161135</v>
      </c>
      <c r="K1288" s="2">
        <v>3.9200140099999898</v>
      </c>
      <c r="L1288" s="2">
        <f t="shared" si="20"/>
        <v>-2.103500010175452E-6</v>
      </c>
    </row>
    <row r="1289" spans="1:12" hidden="1" x14ac:dyDescent="0.25">
      <c r="A1289" t="s">
        <v>1018</v>
      </c>
      <c r="B1289" s="1" t="s">
        <v>1015</v>
      </c>
      <c r="C1289" t="s">
        <v>1020</v>
      </c>
      <c r="D1289">
        <v>2722511</v>
      </c>
      <c r="E1289">
        <v>41011213</v>
      </c>
      <c r="F1289" t="s">
        <v>1021</v>
      </c>
      <c r="G1289" t="s">
        <v>3</v>
      </c>
      <c r="H1289" t="s">
        <v>4</v>
      </c>
      <c r="I1289" s="2">
        <v>0.34864200000000001</v>
      </c>
      <c r="J1289" s="2">
        <v>1.0049999999999999</v>
      </c>
      <c r="K1289" s="2">
        <v>1.0049999999999999</v>
      </c>
      <c r="L1289" s="2">
        <f t="shared" si="20"/>
        <v>0</v>
      </c>
    </row>
    <row r="1290" spans="1:12" hidden="1" x14ac:dyDescent="0.25">
      <c r="A1290" t="s">
        <v>1018</v>
      </c>
      <c r="B1290" s="1" t="s">
        <v>1015</v>
      </c>
      <c r="C1290" t="s">
        <v>1020</v>
      </c>
      <c r="D1290">
        <v>2722511</v>
      </c>
      <c r="E1290">
        <v>41011213</v>
      </c>
      <c r="F1290" t="s">
        <v>1021</v>
      </c>
      <c r="G1290" t="s">
        <v>3</v>
      </c>
      <c r="H1290" t="s">
        <v>6</v>
      </c>
      <c r="I1290" s="2">
        <v>2.8360099999999999E-3</v>
      </c>
      <c r="K1290" s="2">
        <v>2.8360098999999999E-3</v>
      </c>
      <c r="L1290" s="2">
        <f t="shared" si="20"/>
        <v>-1.0000000003410059E-10</v>
      </c>
    </row>
    <row r="1291" spans="1:12" hidden="1" x14ac:dyDescent="0.25">
      <c r="A1291" t="s">
        <v>1018</v>
      </c>
      <c r="B1291" s="1" t="s">
        <v>1015</v>
      </c>
      <c r="C1291" t="s">
        <v>1020</v>
      </c>
      <c r="D1291">
        <v>2722511</v>
      </c>
      <c r="E1291">
        <v>41011313</v>
      </c>
      <c r="F1291" t="s">
        <v>1022</v>
      </c>
      <c r="G1291" t="s">
        <v>3</v>
      </c>
      <c r="H1291" t="s">
        <v>4</v>
      </c>
      <c r="I1291" s="2">
        <v>0.272818</v>
      </c>
      <c r="J1291" s="2">
        <v>0.99299999999999999</v>
      </c>
      <c r="K1291" s="2">
        <v>0.99299990000000005</v>
      </c>
      <c r="L1291" s="2">
        <f t="shared" si="20"/>
        <v>-9.9999999947364415E-8</v>
      </c>
    </row>
    <row r="1292" spans="1:12" hidden="1" x14ac:dyDescent="0.25">
      <c r="A1292" t="s">
        <v>1018</v>
      </c>
      <c r="B1292" s="1" t="s">
        <v>1015</v>
      </c>
      <c r="C1292" t="s">
        <v>1020</v>
      </c>
      <c r="D1292">
        <v>2722511</v>
      </c>
      <c r="E1292">
        <v>41011313</v>
      </c>
      <c r="F1292" t="s">
        <v>1022</v>
      </c>
      <c r="G1292" t="s">
        <v>3</v>
      </c>
      <c r="H1292" t="s">
        <v>6</v>
      </c>
      <c r="I1292" s="2">
        <v>2.41208E-3</v>
      </c>
      <c r="K1292" s="2">
        <v>2.4120796999999999E-3</v>
      </c>
      <c r="L1292" s="2">
        <f t="shared" si="20"/>
        <v>-3.0000000010230177E-10</v>
      </c>
    </row>
    <row r="1293" spans="1:12" hidden="1" x14ac:dyDescent="0.25">
      <c r="A1293" t="s">
        <v>1018</v>
      </c>
      <c r="B1293" s="1" t="s">
        <v>1015</v>
      </c>
      <c r="C1293" t="s">
        <v>1020</v>
      </c>
      <c r="D1293">
        <v>2722511</v>
      </c>
      <c r="E1293">
        <v>41011413</v>
      </c>
      <c r="F1293" t="s">
        <v>1023</v>
      </c>
      <c r="G1293" t="s">
        <v>3</v>
      </c>
      <c r="H1293" t="s">
        <v>4</v>
      </c>
      <c r="I1293" s="2">
        <v>0.31090600000000002</v>
      </c>
      <c r="J1293" s="2">
        <v>1.7070000000000001</v>
      </c>
      <c r="K1293" s="2">
        <v>1.7070000999999999</v>
      </c>
      <c r="L1293" s="2">
        <f t="shared" si="20"/>
        <v>9.9999999836342113E-8</v>
      </c>
    </row>
    <row r="1294" spans="1:12" hidden="1" x14ac:dyDescent="0.25">
      <c r="A1294" t="s">
        <v>1018</v>
      </c>
      <c r="B1294" s="1" t="s">
        <v>1015</v>
      </c>
      <c r="C1294" t="s">
        <v>1020</v>
      </c>
      <c r="D1294">
        <v>2722511</v>
      </c>
      <c r="E1294">
        <v>41011413</v>
      </c>
      <c r="F1294" t="s">
        <v>1023</v>
      </c>
      <c r="G1294" t="s">
        <v>3</v>
      </c>
      <c r="H1294" t="s">
        <v>6</v>
      </c>
      <c r="I1294" s="2">
        <v>3.1289500000000001E-3</v>
      </c>
      <c r="K1294" s="2">
        <v>3.1289500000000001E-3</v>
      </c>
      <c r="L1294" s="2">
        <f t="shared" si="20"/>
        <v>0</v>
      </c>
    </row>
    <row r="1295" spans="1:12" hidden="1" x14ac:dyDescent="0.25">
      <c r="A1295" t="s">
        <v>1018</v>
      </c>
      <c r="B1295" s="1" t="s">
        <v>1015</v>
      </c>
      <c r="C1295" t="s">
        <v>1020</v>
      </c>
      <c r="D1295">
        <v>2722511</v>
      </c>
      <c r="E1295">
        <v>99525213</v>
      </c>
      <c r="F1295" t="s">
        <v>1024</v>
      </c>
      <c r="G1295" t="s">
        <v>3</v>
      </c>
      <c r="H1295" t="s">
        <v>4</v>
      </c>
      <c r="I1295" s="2">
        <v>0.51661000000000001</v>
      </c>
      <c r="J1295" s="2">
        <v>2.7721501465</v>
      </c>
      <c r="K1295" s="2">
        <v>2.7721501200000001</v>
      </c>
      <c r="L1295" s="2">
        <f t="shared" si="20"/>
        <v>-2.6499999972173782E-8</v>
      </c>
    </row>
    <row r="1296" spans="1:12" hidden="1" x14ac:dyDescent="0.25">
      <c r="A1296" t="s">
        <v>1018</v>
      </c>
      <c r="B1296" s="1" t="s">
        <v>1015</v>
      </c>
      <c r="C1296" t="s">
        <v>1020</v>
      </c>
      <c r="D1296">
        <v>2722511</v>
      </c>
      <c r="E1296">
        <v>99525213</v>
      </c>
      <c r="F1296" t="s">
        <v>1024</v>
      </c>
      <c r="G1296" t="s">
        <v>3</v>
      </c>
      <c r="H1296" t="s">
        <v>6</v>
      </c>
      <c r="I1296" s="2">
        <v>4.1625999999999998E-3</v>
      </c>
      <c r="K1296" s="2">
        <v>4.1625997999999997E-3</v>
      </c>
      <c r="L1296" s="2">
        <f t="shared" si="20"/>
        <v>-2.0000000006820118E-10</v>
      </c>
    </row>
    <row r="1297" spans="1:12" hidden="1" x14ac:dyDescent="0.25">
      <c r="A1297" t="s">
        <v>1018</v>
      </c>
      <c r="B1297" s="1" t="s">
        <v>1015</v>
      </c>
      <c r="C1297" t="s">
        <v>1020</v>
      </c>
      <c r="D1297">
        <v>2722511</v>
      </c>
      <c r="E1297">
        <v>99525313</v>
      </c>
      <c r="F1297" t="s">
        <v>1025</v>
      </c>
      <c r="G1297" t="s">
        <v>3</v>
      </c>
      <c r="H1297" t="s">
        <v>4</v>
      </c>
      <c r="I1297" s="2">
        <v>0.263351</v>
      </c>
      <c r="J1297" s="2">
        <v>1.622550049</v>
      </c>
      <c r="K1297" s="2">
        <v>1.6225502000000001</v>
      </c>
      <c r="L1297" s="2">
        <f t="shared" si="20"/>
        <v>1.5100000005929815E-7</v>
      </c>
    </row>
    <row r="1298" spans="1:12" hidden="1" x14ac:dyDescent="0.25">
      <c r="A1298" t="s">
        <v>1018</v>
      </c>
      <c r="B1298" s="1" t="s">
        <v>1015</v>
      </c>
      <c r="C1298" t="s">
        <v>1020</v>
      </c>
      <c r="D1298">
        <v>2722511</v>
      </c>
      <c r="E1298">
        <v>99525313</v>
      </c>
      <c r="F1298" t="s">
        <v>1025</v>
      </c>
      <c r="G1298" t="s">
        <v>3</v>
      </c>
      <c r="H1298" t="s">
        <v>6</v>
      </c>
      <c r="I1298" s="2">
        <v>2.6322199999999998E-3</v>
      </c>
      <c r="K1298" s="2">
        <v>2.63222006E-3</v>
      </c>
      <c r="L1298" s="2">
        <f t="shared" si="20"/>
        <v>6.0000000193932701E-11</v>
      </c>
    </row>
    <row r="1299" spans="1:12" hidden="1" x14ac:dyDescent="0.25">
      <c r="A1299" t="s">
        <v>1018</v>
      </c>
      <c r="B1299" s="1" t="s">
        <v>1015</v>
      </c>
      <c r="C1299" t="s">
        <v>1026</v>
      </c>
      <c r="D1299">
        <v>754311</v>
      </c>
      <c r="E1299">
        <v>46285813</v>
      </c>
      <c r="F1299" t="s">
        <v>1027</v>
      </c>
      <c r="G1299" t="s">
        <v>3</v>
      </c>
      <c r="H1299" t="s">
        <v>4</v>
      </c>
      <c r="I1299" s="2">
        <v>0.79739899999999897</v>
      </c>
      <c r="J1299" s="2">
        <v>0.35644998169999997</v>
      </c>
      <c r="K1299" s="2">
        <v>0.35644999999999999</v>
      </c>
      <c r="L1299" s="2">
        <f t="shared" si="20"/>
        <v>1.8300000015347706E-8</v>
      </c>
    </row>
    <row r="1300" spans="1:12" hidden="1" x14ac:dyDescent="0.25">
      <c r="A1300" t="s">
        <v>1018</v>
      </c>
      <c r="B1300" s="1" t="s">
        <v>1015</v>
      </c>
      <c r="C1300" t="s">
        <v>1026</v>
      </c>
      <c r="D1300">
        <v>754311</v>
      </c>
      <c r="E1300">
        <v>46285813</v>
      </c>
      <c r="F1300" t="s">
        <v>1027</v>
      </c>
      <c r="G1300" t="s">
        <v>3</v>
      </c>
      <c r="H1300" t="s">
        <v>6</v>
      </c>
      <c r="I1300" s="2">
        <v>1.8581400000000001E-2</v>
      </c>
      <c r="K1300" s="2">
        <v>1.8581400099999999E-2</v>
      </c>
      <c r="L1300" s="2">
        <f t="shared" si="20"/>
        <v>9.9999997865696244E-11</v>
      </c>
    </row>
    <row r="1301" spans="1:12" hidden="1" x14ac:dyDescent="0.25">
      <c r="A1301" t="s">
        <v>1018</v>
      </c>
      <c r="B1301" s="1" t="s">
        <v>1015</v>
      </c>
      <c r="C1301" t="s">
        <v>1026</v>
      </c>
      <c r="D1301">
        <v>754311</v>
      </c>
      <c r="E1301">
        <v>46286413</v>
      </c>
      <c r="F1301" t="s">
        <v>1028</v>
      </c>
      <c r="G1301" t="s">
        <v>3</v>
      </c>
      <c r="H1301" t="s">
        <v>4</v>
      </c>
      <c r="I1301" s="2">
        <v>153.04319000000001</v>
      </c>
      <c r="J1301" s="2">
        <v>153.30570309999999</v>
      </c>
      <c r="K1301" s="2">
        <v>153.30583835196799</v>
      </c>
      <c r="L1301" s="2">
        <f t="shared" si="20"/>
        <v>1.3525196800401318E-4</v>
      </c>
    </row>
    <row r="1302" spans="1:12" hidden="1" x14ac:dyDescent="0.25">
      <c r="A1302" t="s">
        <v>1018</v>
      </c>
      <c r="B1302" s="1" t="s">
        <v>1015</v>
      </c>
      <c r="C1302" t="s">
        <v>1026</v>
      </c>
      <c r="D1302">
        <v>754311</v>
      </c>
      <c r="E1302">
        <v>46286413</v>
      </c>
      <c r="F1302" t="s">
        <v>1028</v>
      </c>
      <c r="G1302" t="s">
        <v>3</v>
      </c>
      <c r="H1302" t="s">
        <v>6</v>
      </c>
      <c r="I1302" s="2">
        <v>238.75922</v>
      </c>
      <c r="J1302" s="2">
        <v>238.76503124999999</v>
      </c>
      <c r="K1302" s="2">
        <v>238.7650252087</v>
      </c>
      <c r="L1302" s="2">
        <f t="shared" si="20"/>
        <v>-6.0412999971504178E-6</v>
      </c>
    </row>
    <row r="1303" spans="1:12" hidden="1" x14ac:dyDescent="0.25">
      <c r="A1303" t="s">
        <v>1018</v>
      </c>
      <c r="B1303" s="1" t="s">
        <v>1015</v>
      </c>
      <c r="C1303" t="s">
        <v>1029</v>
      </c>
      <c r="D1303">
        <v>14623611</v>
      </c>
      <c r="E1303">
        <v>88748813</v>
      </c>
      <c r="F1303" t="s">
        <v>1030</v>
      </c>
      <c r="G1303" t="s">
        <v>3</v>
      </c>
      <c r="H1303" t="s">
        <v>4</v>
      </c>
      <c r="I1303" s="2">
        <v>0.34226699999999999</v>
      </c>
      <c r="J1303" s="2">
        <v>0.33800000000000002</v>
      </c>
      <c r="K1303" s="2">
        <v>0.33799998999999997</v>
      </c>
      <c r="L1303" s="2">
        <f t="shared" si="20"/>
        <v>-1.0000000050247593E-8</v>
      </c>
    </row>
    <row r="1304" spans="1:12" hidden="1" x14ac:dyDescent="0.25">
      <c r="A1304" t="s">
        <v>1018</v>
      </c>
      <c r="B1304" s="1" t="s">
        <v>1015</v>
      </c>
      <c r="C1304" t="s">
        <v>1029</v>
      </c>
      <c r="D1304">
        <v>14623611</v>
      </c>
      <c r="E1304">
        <v>88748813</v>
      </c>
      <c r="F1304" t="s">
        <v>1030</v>
      </c>
      <c r="G1304" t="s">
        <v>3</v>
      </c>
      <c r="H1304" t="s">
        <v>6</v>
      </c>
      <c r="I1304" s="2">
        <v>3.8941599999999998E-3</v>
      </c>
      <c r="K1304" s="2">
        <v>3.8941597999999902E-3</v>
      </c>
      <c r="L1304" s="2">
        <f t="shared" si="20"/>
        <v>-2.000000096091803E-10</v>
      </c>
    </row>
    <row r="1305" spans="1:12" hidden="1" x14ac:dyDescent="0.25">
      <c r="A1305" t="s">
        <v>1018</v>
      </c>
      <c r="B1305" s="1" t="s">
        <v>1015</v>
      </c>
      <c r="C1305" t="s">
        <v>1029</v>
      </c>
      <c r="D1305">
        <v>14623611</v>
      </c>
      <c r="E1305">
        <v>88748913</v>
      </c>
      <c r="F1305" t="s">
        <v>1031</v>
      </c>
      <c r="G1305" t="s">
        <v>3</v>
      </c>
      <c r="H1305" t="s">
        <v>4</v>
      </c>
      <c r="I1305" s="2">
        <v>0.35708099999999998</v>
      </c>
      <c r="J1305" s="2">
        <v>0.32904995729999997</v>
      </c>
      <c r="K1305" s="2">
        <v>0.32905001</v>
      </c>
      <c r="L1305" s="2">
        <f t="shared" si="20"/>
        <v>5.2700000030547756E-8</v>
      </c>
    </row>
    <row r="1306" spans="1:12" hidden="1" x14ac:dyDescent="0.25">
      <c r="A1306" t="s">
        <v>1018</v>
      </c>
      <c r="B1306" s="1" t="s">
        <v>1015</v>
      </c>
      <c r="C1306" t="s">
        <v>1029</v>
      </c>
      <c r="D1306">
        <v>14623611</v>
      </c>
      <c r="E1306">
        <v>88748913</v>
      </c>
      <c r="F1306" t="s">
        <v>1031</v>
      </c>
      <c r="G1306" t="s">
        <v>3</v>
      </c>
      <c r="H1306" t="s">
        <v>6</v>
      </c>
      <c r="I1306" s="2">
        <v>4.0033899999999999E-3</v>
      </c>
      <c r="K1306" s="2">
        <v>4.0033903200000004E-3</v>
      </c>
      <c r="L1306" s="2">
        <f t="shared" si="20"/>
        <v>3.2000000045606658E-10</v>
      </c>
    </row>
    <row r="1307" spans="1:12" hidden="1" x14ac:dyDescent="0.25">
      <c r="A1307" t="s">
        <v>1018</v>
      </c>
      <c r="B1307" s="1" t="s">
        <v>1015</v>
      </c>
      <c r="C1307" t="s">
        <v>1029</v>
      </c>
      <c r="D1307">
        <v>14623611</v>
      </c>
      <c r="E1307">
        <v>88749013</v>
      </c>
      <c r="F1307" t="s">
        <v>1032</v>
      </c>
      <c r="G1307" t="s">
        <v>3</v>
      </c>
      <c r="H1307" t="s">
        <v>4</v>
      </c>
      <c r="I1307" s="2">
        <v>0.35271599999999997</v>
      </c>
      <c r="J1307" s="2">
        <v>0.31970001219999999</v>
      </c>
      <c r="K1307" s="2">
        <v>0.31970000999999998</v>
      </c>
      <c r="L1307" s="2">
        <f t="shared" si="20"/>
        <v>-2.2000000154953625E-9</v>
      </c>
    </row>
    <row r="1308" spans="1:12" hidden="1" x14ac:dyDescent="0.25">
      <c r="A1308" t="s">
        <v>1018</v>
      </c>
      <c r="B1308" s="1" t="s">
        <v>1015</v>
      </c>
      <c r="C1308" t="s">
        <v>1029</v>
      </c>
      <c r="D1308">
        <v>14623611</v>
      </c>
      <c r="E1308">
        <v>88749013</v>
      </c>
      <c r="F1308" t="s">
        <v>1032</v>
      </c>
      <c r="G1308" t="s">
        <v>3</v>
      </c>
      <c r="H1308" t="s">
        <v>6</v>
      </c>
      <c r="I1308" s="2">
        <v>4.0733799999999997E-3</v>
      </c>
      <c r="K1308" s="2">
        <v>4.0733797899999997E-3</v>
      </c>
      <c r="L1308" s="2">
        <f t="shared" si="20"/>
        <v>-2.1000000002824315E-10</v>
      </c>
    </row>
    <row r="1309" spans="1:12" hidden="1" x14ac:dyDescent="0.25">
      <c r="A1309" t="s">
        <v>1018</v>
      </c>
      <c r="B1309" s="1" t="s">
        <v>1015</v>
      </c>
      <c r="C1309" t="s">
        <v>1033</v>
      </c>
      <c r="D1309">
        <v>754411</v>
      </c>
      <c r="E1309">
        <v>46285513</v>
      </c>
      <c r="F1309" t="s">
        <v>1034</v>
      </c>
      <c r="G1309" t="s">
        <v>86</v>
      </c>
      <c r="H1309" t="s">
        <v>4</v>
      </c>
      <c r="I1309" s="2">
        <v>416.62</v>
      </c>
      <c r="K1309" s="2">
        <v>417.76155000000301</v>
      </c>
      <c r="L1309" s="2">
        <f t="shared" si="20"/>
        <v>1.1415500000030079</v>
      </c>
    </row>
    <row r="1310" spans="1:12" hidden="1" x14ac:dyDescent="0.25">
      <c r="A1310" t="s">
        <v>1018</v>
      </c>
      <c r="B1310" s="1" t="s">
        <v>1015</v>
      </c>
      <c r="C1310" t="s">
        <v>1033</v>
      </c>
      <c r="D1310">
        <v>754411</v>
      </c>
      <c r="E1310">
        <v>46285513</v>
      </c>
      <c r="F1310" t="s">
        <v>1034</v>
      </c>
      <c r="G1310" t="s">
        <v>86</v>
      </c>
      <c r="H1310" t="s">
        <v>6</v>
      </c>
      <c r="I1310" s="2">
        <v>16.12</v>
      </c>
      <c r="K1310" s="2">
        <v>16.164163079999899</v>
      </c>
      <c r="L1310" s="2">
        <f t="shared" si="20"/>
        <v>4.4163079999897548E-2</v>
      </c>
    </row>
    <row r="1311" spans="1:12" hidden="1" x14ac:dyDescent="0.25">
      <c r="A1311" t="s">
        <v>1018</v>
      </c>
      <c r="B1311" s="1" t="s">
        <v>1015</v>
      </c>
      <c r="C1311" t="s">
        <v>1033</v>
      </c>
      <c r="D1311">
        <v>754411</v>
      </c>
      <c r="E1311">
        <v>46285613</v>
      </c>
      <c r="F1311" t="s">
        <v>1035</v>
      </c>
      <c r="G1311" t="s">
        <v>86</v>
      </c>
      <c r="H1311" t="s">
        <v>4</v>
      </c>
      <c r="I1311" s="2">
        <v>435.28</v>
      </c>
      <c r="K1311" s="2">
        <v>436.47256799999701</v>
      </c>
      <c r="L1311" s="2">
        <f t="shared" si="20"/>
        <v>1.1925679999970384</v>
      </c>
    </row>
    <row r="1312" spans="1:12" hidden="1" x14ac:dyDescent="0.25">
      <c r="A1312" t="s">
        <v>1018</v>
      </c>
      <c r="B1312" s="1" t="s">
        <v>1015</v>
      </c>
      <c r="C1312" t="s">
        <v>1033</v>
      </c>
      <c r="D1312">
        <v>754411</v>
      </c>
      <c r="E1312">
        <v>46285613</v>
      </c>
      <c r="F1312" t="s">
        <v>1035</v>
      </c>
      <c r="G1312" t="s">
        <v>86</v>
      </c>
      <c r="H1312" t="s">
        <v>6</v>
      </c>
      <c r="I1312" s="2">
        <v>25.55</v>
      </c>
      <c r="K1312" s="2">
        <v>25.62</v>
      </c>
      <c r="L1312" s="2">
        <f t="shared" si="20"/>
        <v>7.0000000000000284E-2</v>
      </c>
    </row>
    <row r="1313" spans="1:12" hidden="1" x14ac:dyDescent="0.25">
      <c r="A1313" t="s">
        <v>1018</v>
      </c>
      <c r="B1313" s="1" t="s">
        <v>1015</v>
      </c>
      <c r="C1313" t="s">
        <v>1033</v>
      </c>
      <c r="D1313">
        <v>754411</v>
      </c>
      <c r="E1313">
        <v>46285713</v>
      </c>
      <c r="F1313" t="s">
        <v>1036</v>
      </c>
      <c r="G1313" t="s">
        <v>86</v>
      </c>
      <c r="H1313" t="s">
        <v>4</v>
      </c>
      <c r="I1313" s="2">
        <v>423.09</v>
      </c>
      <c r="K1313" s="2">
        <v>424.249266000001</v>
      </c>
      <c r="L1313" s="2">
        <f t="shared" si="20"/>
        <v>1.1592660000010255</v>
      </c>
    </row>
    <row r="1314" spans="1:12" hidden="1" x14ac:dyDescent="0.25">
      <c r="A1314" t="s">
        <v>1018</v>
      </c>
      <c r="B1314" s="1" t="s">
        <v>1015</v>
      </c>
      <c r="C1314" t="s">
        <v>1033</v>
      </c>
      <c r="D1314">
        <v>754411</v>
      </c>
      <c r="E1314">
        <v>46285713</v>
      </c>
      <c r="F1314" t="s">
        <v>1036</v>
      </c>
      <c r="G1314" t="s">
        <v>86</v>
      </c>
      <c r="H1314" t="s">
        <v>6</v>
      </c>
      <c r="I1314" s="2">
        <v>14.16</v>
      </c>
      <c r="K1314" s="2">
        <v>14.1987943199999</v>
      </c>
      <c r="L1314" s="2">
        <f t="shared" si="20"/>
        <v>3.8794319999899685E-2</v>
      </c>
    </row>
    <row r="1315" spans="1:12" hidden="1" x14ac:dyDescent="0.25">
      <c r="A1315" t="s">
        <v>1018</v>
      </c>
      <c r="B1315" s="1" t="s">
        <v>1037</v>
      </c>
      <c r="C1315" t="s">
        <v>1038</v>
      </c>
      <c r="D1315">
        <v>589711</v>
      </c>
      <c r="E1315">
        <v>107238913</v>
      </c>
      <c r="F1315" t="s">
        <v>1039</v>
      </c>
      <c r="G1315" t="s">
        <v>86</v>
      </c>
      <c r="H1315" t="s">
        <v>4</v>
      </c>
      <c r="I1315" s="2">
        <v>3.3768799999999999</v>
      </c>
      <c r="K1315" s="2">
        <v>3.3861309839999798</v>
      </c>
      <c r="L1315" s="2">
        <f t="shared" si="20"/>
        <v>9.2509839999799226E-3</v>
      </c>
    </row>
    <row r="1316" spans="1:12" hidden="1" x14ac:dyDescent="0.25">
      <c r="A1316" t="s">
        <v>1018</v>
      </c>
      <c r="B1316" s="1" t="s">
        <v>1037</v>
      </c>
      <c r="C1316" t="s">
        <v>1038</v>
      </c>
      <c r="D1316">
        <v>589711</v>
      </c>
      <c r="E1316">
        <v>107238913</v>
      </c>
      <c r="F1316" t="s">
        <v>1039</v>
      </c>
      <c r="G1316" t="s">
        <v>86</v>
      </c>
      <c r="H1316" t="s">
        <v>6</v>
      </c>
      <c r="I1316" s="2">
        <v>0.35238700000000001</v>
      </c>
      <c r="K1316" s="2">
        <v>0.35335250399999901</v>
      </c>
      <c r="L1316" s="2">
        <f t="shared" si="20"/>
        <v>9.6550399999900671E-4</v>
      </c>
    </row>
    <row r="1317" spans="1:12" hidden="1" x14ac:dyDescent="0.25">
      <c r="A1317" t="s">
        <v>1018</v>
      </c>
      <c r="B1317" s="1" t="s">
        <v>1037</v>
      </c>
      <c r="C1317" t="s">
        <v>1038</v>
      </c>
      <c r="D1317">
        <v>589711</v>
      </c>
      <c r="E1317">
        <v>46138413</v>
      </c>
      <c r="F1317" t="s">
        <v>1040</v>
      </c>
      <c r="G1317" t="s">
        <v>86</v>
      </c>
      <c r="H1317" t="s">
        <v>4</v>
      </c>
      <c r="I1317" s="2">
        <v>9.3061000000000007</v>
      </c>
      <c r="K1317" s="2">
        <v>9.3315982200000391</v>
      </c>
      <c r="L1317" s="2">
        <f t="shared" si="20"/>
        <v>2.549822000003843E-2</v>
      </c>
    </row>
    <row r="1318" spans="1:12" hidden="1" x14ac:dyDescent="0.25">
      <c r="A1318" t="s">
        <v>1018</v>
      </c>
      <c r="B1318" s="1" t="s">
        <v>1037</v>
      </c>
      <c r="C1318" t="s">
        <v>1038</v>
      </c>
      <c r="D1318">
        <v>589711</v>
      </c>
      <c r="E1318">
        <v>46138413</v>
      </c>
      <c r="F1318" t="s">
        <v>1040</v>
      </c>
      <c r="G1318" t="s">
        <v>86</v>
      </c>
      <c r="H1318" t="s">
        <v>6</v>
      </c>
      <c r="I1318" s="2">
        <v>7.0470000000000005E-2</v>
      </c>
      <c r="K1318" s="2">
        <v>7.0663034400000199E-2</v>
      </c>
      <c r="L1318" s="2">
        <f t="shared" si="20"/>
        <v>1.9303440000019434E-4</v>
      </c>
    </row>
    <row r="1319" spans="1:12" hidden="1" x14ac:dyDescent="0.25">
      <c r="A1319" t="s">
        <v>1018</v>
      </c>
      <c r="B1319" s="1" t="s">
        <v>1037</v>
      </c>
      <c r="C1319" t="s">
        <v>1038</v>
      </c>
      <c r="D1319">
        <v>589711</v>
      </c>
      <c r="E1319">
        <v>46138613</v>
      </c>
      <c r="F1319" t="s">
        <v>1041</v>
      </c>
      <c r="G1319" t="s">
        <v>3</v>
      </c>
      <c r="H1319" t="s">
        <v>4</v>
      </c>
      <c r="I1319" s="2">
        <v>15.741099999999999</v>
      </c>
      <c r="J1319" s="2">
        <v>15.101470705000001</v>
      </c>
      <c r="K1319" s="2">
        <v>15.1014727895087</v>
      </c>
      <c r="L1319" s="2">
        <f t="shared" si="20"/>
        <v>2.0845086989851325E-6</v>
      </c>
    </row>
    <row r="1320" spans="1:12" hidden="1" x14ac:dyDescent="0.25">
      <c r="A1320" t="s">
        <v>1018</v>
      </c>
      <c r="B1320" s="1" t="s">
        <v>1037</v>
      </c>
      <c r="C1320" t="s">
        <v>1038</v>
      </c>
      <c r="D1320">
        <v>589711</v>
      </c>
      <c r="E1320">
        <v>46138613</v>
      </c>
      <c r="F1320" t="s">
        <v>1041</v>
      </c>
      <c r="G1320" t="s">
        <v>3</v>
      </c>
      <c r="H1320" t="s">
        <v>6</v>
      </c>
      <c r="I1320" s="2">
        <v>0.103215</v>
      </c>
      <c r="K1320" s="2">
        <v>0.10321501530782</v>
      </c>
      <c r="L1320" s="2">
        <f t="shared" si="20"/>
        <v>1.5307819997700811E-8</v>
      </c>
    </row>
    <row r="1321" spans="1:12" hidden="1" x14ac:dyDescent="0.25">
      <c r="A1321" t="s">
        <v>1018</v>
      </c>
      <c r="B1321" s="1" t="s">
        <v>1037</v>
      </c>
      <c r="C1321" t="s">
        <v>1042</v>
      </c>
      <c r="D1321">
        <v>844911</v>
      </c>
      <c r="E1321">
        <v>46195913</v>
      </c>
      <c r="F1321" t="s">
        <v>1043</v>
      </c>
      <c r="G1321" t="s">
        <v>3</v>
      </c>
      <c r="H1321" t="s">
        <v>4</v>
      </c>
      <c r="I1321" s="2">
        <v>38.765099999999997</v>
      </c>
      <c r="J1321" s="2">
        <v>38.764843749999997</v>
      </c>
      <c r="K1321" s="2">
        <v>38.764856051199999</v>
      </c>
      <c r="L1321" s="2">
        <f t="shared" si="20"/>
        <v>1.230120000172974E-5</v>
      </c>
    </row>
    <row r="1322" spans="1:12" hidden="1" x14ac:dyDescent="0.25">
      <c r="A1322" t="s">
        <v>1018</v>
      </c>
      <c r="B1322" s="1" t="s">
        <v>1037</v>
      </c>
      <c r="C1322" t="s">
        <v>1042</v>
      </c>
      <c r="D1322">
        <v>844911</v>
      </c>
      <c r="E1322">
        <v>46195913</v>
      </c>
      <c r="F1322" t="s">
        <v>1043</v>
      </c>
      <c r="G1322" t="s">
        <v>3</v>
      </c>
      <c r="H1322" t="s">
        <v>6</v>
      </c>
      <c r="I1322" s="2">
        <v>0.118122559999999</v>
      </c>
      <c r="J1322" s="2">
        <v>0.29506832885000001</v>
      </c>
      <c r="K1322" s="2">
        <v>0.29506801073299999</v>
      </c>
      <c r="L1322" s="2">
        <f t="shared" si="20"/>
        <v>-3.1811700001993515E-7</v>
      </c>
    </row>
    <row r="1323" spans="1:12" hidden="1" x14ac:dyDescent="0.25">
      <c r="A1323" t="s">
        <v>1018</v>
      </c>
      <c r="B1323" s="1" t="s">
        <v>1037</v>
      </c>
      <c r="C1323" t="s">
        <v>1042</v>
      </c>
      <c r="D1323">
        <v>844911</v>
      </c>
      <c r="E1323">
        <v>46196113</v>
      </c>
      <c r="F1323" t="s">
        <v>1044</v>
      </c>
      <c r="G1323" t="s">
        <v>86</v>
      </c>
      <c r="H1323" t="s">
        <v>4</v>
      </c>
      <c r="I1323" s="2">
        <v>1.222</v>
      </c>
      <c r="K1323" s="2">
        <v>1.22534787</v>
      </c>
      <c r="L1323" s="2">
        <f t="shared" si="20"/>
        <v>3.3478700000000305E-3</v>
      </c>
    </row>
    <row r="1324" spans="1:12" hidden="1" x14ac:dyDescent="0.25">
      <c r="A1324" t="s">
        <v>1018</v>
      </c>
      <c r="B1324" s="1" t="s">
        <v>1037</v>
      </c>
      <c r="C1324" t="s">
        <v>1042</v>
      </c>
      <c r="D1324">
        <v>844911</v>
      </c>
      <c r="E1324">
        <v>46196113</v>
      </c>
      <c r="F1324" t="s">
        <v>1044</v>
      </c>
      <c r="G1324" t="s">
        <v>86</v>
      </c>
      <c r="H1324" t="s">
        <v>6</v>
      </c>
      <c r="I1324" s="2">
        <v>2.2612500000000001E-2</v>
      </c>
      <c r="K1324" s="2">
        <v>2.2674450299999999E-2</v>
      </c>
      <c r="L1324" s="2">
        <f t="shared" si="20"/>
        <v>6.1950299999998654E-5</v>
      </c>
    </row>
    <row r="1325" spans="1:12" hidden="1" x14ac:dyDescent="0.25">
      <c r="A1325" t="s">
        <v>1018</v>
      </c>
      <c r="B1325" s="1" t="s">
        <v>1037</v>
      </c>
      <c r="C1325" t="s">
        <v>1045</v>
      </c>
      <c r="D1325">
        <v>588711</v>
      </c>
      <c r="E1325">
        <v>46157913</v>
      </c>
      <c r="F1325" t="s">
        <v>1046</v>
      </c>
      <c r="G1325" t="s">
        <v>86</v>
      </c>
      <c r="H1325" t="s">
        <v>4</v>
      </c>
      <c r="I1325" s="2">
        <v>155.07499999999899</v>
      </c>
      <c r="K1325" s="2">
        <v>155.4998946</v>
      </c>
      <c r="L1325" s="2">
        <f t="shared" si="20"/>
        <v>0.42489460000101076</v>
      </c>
    </row>
    <row r="1326" spans="1:12" hidden="1" x14ac:dyDescent="0.25">
      <c r="A1326" t="s">
        <v>1018</v>
      </c>
      <c r="B1326" s="1" t="s">
        <v>1037</v>
      </c>
      <c r="C1326" t="s">
        <v>1045</v>
      </c>
      <c r="D1326">
        <v>588711</v>
      </c>
      <c r="E1326">
        <v>46157913</v>
      </c>
      <c r="F1326" t="s">
        <v>1046</v>
      </c>
      <c r="G1326" t="s">
        <v>86</v>
      </c>
      <c r="H1326" t="s">
        <v>6</v>
      </c>
      <c r="I1326" s="2">
        <v>13.715999999999999</v>
      </c>
      <c r="K1326" s="2">
        <v>13.753577279999901</v>
      </c>
      <c r="L1326" s="2">
        <f t="shared" si="20"/>
        <v>3.7577279999901236E-2</v>
      </c>
    </row>
    <row r="1327" spans="1:12" hidden="1" x14ac:dyDescent="0.25">
      <c r="A1327" t="s">
        <v>1018</v>
      </c>
      <c r="B1327" s="1" t="s">
        <v>1037</v>
      </c>
      <c r="C1327" t="s">
        <v>1045</v>
      </c>
      <c r="D1327">
        <v>588711</v>
      </c>
      <c r="E1327">
        <v>46158013</v>
      </c>
      <c r="F1327" t="s">
        <v>1047</v>
      </c>
      <c r="G1327" t="s">
        <v>86</v>
      </c>
      <c r="H1327" t="s">
        <v>4</v>
      </c>
      <c r="I1327" s="2">
        <v>104.79</v>
      </c>
      <c r="K1327" s="2">
        <v>105.07706279999999</v>
      </c>
      <c r="L1327" s="2">
        <f t="shared" si="20"/>
        <v>0.28706279999998685</v>
      </c>
    </row>
    <row r="1328" spans="1:12" hidden="1" x14ac:dyDescent="0.25">
      <c r="A1328" t="s">
        <v>1018</v>
      </c>
      <c r="B1328" s="1" t="s">
        <v>1037</v>
      </c>
      <c r="C1328" t="s">
        <v>1045</v>
      </c>
      <c r="D1328">
        <v>588711</v>
      </c>
      <c r="E1328">
        <v>46158013</v>
      </c>
      <c r="F1328" t="s">
        <v>1047</v>
      </c>
      <c r="G1328" t="s">
        <v>86</v>
      </c>
      <c r="H1328" t="s">
        <v>6</v>
      </c>
      <c r="I1328" s="2">
        <v>13.8</v>
      </c>
      <c r="K1328" s="2">
        <v>13.8378121799998</v>
      </c>
      <c r="L1328" s="2">
        <f t="shared" si="20"/>
        <v>3.7812179999798801E-2</v>
      </c>
    </row>
    <row r="1329" spans="1:12" hidden="1" x14ac:dyDescent="0.25">
      <c r="A1329" t="s">
        <v>1018</v>
      </c>
      <c r="B1329" s="1" t="s">
        <v>1037</v>
      </c>
      <c r="C1329" t="s">
        <v>1048</v>
      </c>
      <c r="D1329">
        <v>715611</v>
      </c>
      <c r="E1329">
        <v>46361913</v>
      </c>
      <c r="F1329" t="s">
        <v>1049</v>
      </c>
      <c r="G1329" t="s">
        <v>3</v>
      </c>
      <c r="H1329" t="s">
        <v>4</v>
      </c>
      <c r="I1329" s="2">
        <v>0.88345099999999999</v>
      </c>
      <c r="J1329" s="2">
        <v>0.98514996349999995</v>
      </c>
      <c r="K1329" s="2">
        <v>0.98515000100000005</v>
      </c>
      <c r="L1329" s="2">
        <f t="shared" si="20"/>
        <v>3.7500000105161746E-8</v>
      </c>
    </row>
    <row r="1330" spans="1:12" hidden="1" x14ac:dyDescent="0.25">
      <c r="A1330" t="s">
        <v>1018</v>
      </c>
      <c r="B1330" s="1" t="s">
        <v>1037</v>
      </c>
      <c r="C1330" t="s">
        <v>1048</v>
      </c>
      <c r="D1330">
        <v>715611</v>
      </c>
      <c r="E1330">
        <v>46361913</v>
      </c>
      <c r="F1330" t="s">
        <v>1049</v>
      </c>
      <c r="G1330" t="s">
        <v>3</v>
      </c>
      <c r="H1330" t="s">
        <v>6</v>
      </c>
      <c r="I1330" s="2">
        <v>1.8484E-3</v>
      </c>
      <c r="K1330" s="2">
        <v>1.8484000389E-3</v>
      </c>
      <c r="L1330" s="2">
        <f t="shared" si="20"/>
        <v>3.8899999974667532E-11</v>
      </c>
    </row>
    <row r="1331" spans="1:12" hidden="1" x14ac:dyDescent="0.25">
      <c r="A1331" t="s">
        <v>1018</v>
      </c>
      <c r="B1331" s="1" t="s">
        <v>1037</v>
      </c>
      <c r="C1331" t="s">
        <v>1048</v>
      </c>
      <c r="D1331">
        <v>715611</v>
      </c>
      <c r="E1331">
        <v>46362013</v>
      </c>
      <c r="F1331" t="s">
        <v>1050</v>
      </c>
      <c r="G1331" t="s">
        <v>3</v>
      </c>
      <c r="H1331" t="s">
        <v>4</v>
      </c>
      <c r="I1331" s="2">
        <v>0.86636800000000003</v>
      </c>
      <c r="J1331" s="2">
        <v>0.96529998800000005</v>
      </c>
      <c r="K1331" s="2">
        <v>0.96530000000000005</v>
      </c>
      <c r="L1331" s="2">
        <f t="shared" si="20"/>
        <v>1.199999999368373E-8</v>
      </c>
    </row>
    <row r="1332" spans="1:12" hidden="1" x14ac:dyDescent="0.25">
      <c r="A1332" t="s">
        <v>1018</v>
      </c>
      <c r="B1332" s="1" t="s">
        <v>1037</v>
      </c>
      <c r="C1332" t="s">
        <v>1048</v>
      </c>
      <c r="D1332">
        <v>715611</v>
      </c>
      <c r="E1332">
        <v>46362013</v>
      </c>
      <c r="F1332" t="s">
        <v>1050</v>
      </c>
      <c r="G1332" t="s">
        <v>3</v>
      </c>
      <c r="H1332" t="s">
        <v>6</v>
      </c>
      <c r="I1332" s="2">
        <v>1.8484E-3</v>
      </c>
      <c r="K1332" s="2">
        <v>1.8484000389E-3</v>
      </c>
      <c r="L1332" s="2">
        <f t="shared" si="20"/>
        <v>3.8899999974667532E-11</v>
      </c>
    </row>
    <row r="1333" spans="1:12" hidden="1" x14ac:dyDescent="0.25">
      <c r="A1333" t="s">
        <v>1018</v>
      </c>
      <c r="B1333" s="1" t="s">
        <v>1037</v>
      </c>
      <c r="C1333" t="s">
        <v>1048</v>
      </c>
      <c r="D1333">
        <v>715611</v>
      </c>
      <c r="E1333">
        <v>46362113</v>
      </c>
      <c r="F1333" t="s">
        <v>1051</v>
      </c>
      <c r="G1333" t="s">
        <v>3</v>
      </c>
      <c r="H1333" t="s">
        <v>4</v>
      </c>
      <c r="I1333" s="2">
        <v>1.0188200000000001</v>
      </c>
      <c r="J1333" s="2">
        <v>1.1308499755000001</v>
      </c>
      <c r="K1333" s="2">
        <v>1.1308500022000001</v>
      </c>
      <c r="L1333" s="2">
        <f t="shared" si="20"/>
        <v>2.6699999988721856E-8</v>
      </c>
    </row>
    <row r="1334" spans="1:12" hidden="1" x14ac:dyDescent="0.25">
      <c r="A1334" t="s">
        <v>1018</v>
      </c>
      <c r="B1334" s="1" t="s">
        <v>1037</v>
      </c>
      <c r="C1334" t="s">
        <v>1048</v>
      </c>
      <c r="D1334">
        <v>715611</v>
      </c>
      <c r="E1334">
        <v>46362113</v>
      </c>
      <c r="F1334" t="s">
        <v>1051</v>
      </c>
      <c r="G1334" t="s">
        <v>3</v>
      </c>
      <c r="H1334" t="s">
        <v>6</v>
      </c>
      <c r="I1334" s="2">
        <v>2.0306600000000001E-3</v>
      </c>
      <c r="K1334" s="2">
        <v>2.0306602427999899E-3</v>
      </c>
      <c r="L1334" s="2">
        <f t="shared" si="20"/>
        <v>2.4279998974904848E-10</v>
      </c>
    </row>
    <row r="1335" spans="1:12" hidden="1" x14ac:dyDescent="0.25">
      <c r="A1335" t="s">
        <v>1018</v>
      </c>
      <c r="B1335" s="1" t="s">
        <v>1037</v>
      </c>
      <c r="C1335" t="s">
        <v>1048</v>
      </c>
      <c r="D1335">
        <v>715611</v>
      </c>
      <c r="E1335">
        <v>46362213</v>
      </c>
      <c r="F1335" t="s">
        <v>1052</v>
      </c>
      <c r="G1335" t="s">
        <v>3</v>
      </c>
      <c r="H1335" t="s">
        <v>4</v>
      </c>
      <c r="I1335" s="2">
        <v>0.97147499999999998</v>
      </c>
      <c r="J1335" s="2">
        <v>1.07975</v>
      </c>
      <c r="K1335" s="2">
        <v>1.0797500009999901</v>
      </c>
      <c r="L1335" s="2">
        <f t="shared" si="20"/>
        <v>9.9999009073314937E-10</v>
      </c>
    </row>
    <row r="1336" spans="1:12" hidden="1" x14ac:dyDescent="0.25">
      <c r="A1336" t="s">
        <v>1018</v>
      </c>
      <c r="B1336" s="1" t="s">
        <v>1037</v>
      </c>
      <c r="C1336" t="s">
        <v>1048</v>
      </c>
      <c r="D1336">
        <v>715611</v>
      </c>
      <c r="E1336">
        <v>46362213</v>
      </c>
      <c r="F1336" t="s">
        <v>1052</v>
      </c>
      <c r="G1336" t="s">
        <v>3</v>
      </c>
      <c r="H1336" t="s">
        <v>6</v>
      </c>
      <c r="I1336" s="2">
        <v>1.8890599999999999E-3</v>
      </c>
      <c r="K1336" s="2">
        <v>1.8890600140000001E-3</v>
      </c>
      <c r="L1336" s="2">
        <f t="shared" si="20"/>
        <v>1.4000000160899195E-11</v>
      </c>
    </row>
    <row r="1337" spans="1:12" hidden="1" x14ac:dyDescent="0.25">
      <c r="A1337" t="s">
        <v>1018</v>
      </c>
      <c r="B1337" s="1" t="s">
        <v>1037</v>
      </c>
      <c r="C1337" t="s">
        <v>1048</v>
      </c>
      <c r="D1337">
        <v>715611</v>
      </c>
      <c r="E1337">
        <v>46362313</v>
      </c>
      <c r="F1337" t="s">
        <v>1053</v>
      </c>
      <c r="G1337" t="s">
        <v>3</v>
      </c>
      <c r="H1337" t="s">
        <v>4</v>
      </c>
      <c r="I1337" s="2">
        <v>1.21878</v>
      </c>
      <c r="J1337" s="2">
        <v>1.3319499509999999</v>
      </c>
      <c r="K1337" s="2">
        <v>1.3319500001</v>
      </c>
      <c r="L1337" s="2">
        <f t="shared" si="20"/>
        <v>4.9100000065749327E-8</v>
      </c>
    </row>
    <row r="1338" spans="1:12" hidden="1" x14ac:dyDescent="0.25">
      <c r="A1338" t="s">
        <v>1018</v>
      </c>
      <c r="B1338" s="1" t="s">
        <v>1037</v>
      </c>
      <c r="C1338" t="s">
        <v>1048</v>
      </c>
      <c r="D1338">
        <v>715611</v>
      </c>
      <c r="E1338">
        <v>46362313</v>
      </c>
      <c r="F1338" t="s">
        <v>1053</v>
      </c>
      <c r="G1338" t="s">
        <v>3</v>
      </c>
      <c r="H1338" t="s">
        <v>6</v>
      </c>
      <c r="I1338" s="2">
        <v>2.7432300000000001E-3</v>
      </c>
      <c r="K1338" s="2">
        <v>2.7432296309999999E-3</v>
      </c>
      <c r="L1338" s="2">
        <f t="shared" si="20"/>
        <v>-3.6900000026027224E-10</v>
      </c>
    </row>
    <row r="1339" spans="1:12" hidden="1" x14ac:dyDescent="0.25">
      <c r="A1339" t="s">
        <v>1018</v>
      </c>
      <c r="B1339" s="1" t="s">
        <v>1037</v>
      </c>
      <c r="C1339" t="s">
        <v>1048</v>
      </c>
      <c r="D1339">
        <v>715611</v>
      </c>
      <c r="E1339">
        <v>46362413</v>
      </c>
      <c r="F1339" t="s">
        <v>1054</v>
      </c>
      <c r="G1339" t="s">
        <v>3</v>
      </c>
      <c r="H1339" t="s">
        <v>4</v>
      </c>
      <c r="I1339" s="2">
        <v>1.3129500000000001</v>
      </c>
      <c r="J1339" s="2">
        <v>1.4351500245</v>
      </c>
      <c r="K1339" s="2">
        <v>1.4351499999999999</v>
      </c>
      <c r="L1339" s="2">
        <f t="shared" si="20"/>
        <v>-2.4500000028737645E-8</v>
      </c>
    </row>
    <row r="1340" spans="1:12" hidden="1" x14ac:dyDescent="0.25">
      <c r="A1340" t="s">
        <v>1018</v>
      </c>
      <c r="B1340" s="1" t="s">
        <v>1037</v>
      </c>
      <c r="C1340" t="s">
        <v>1048</v>
      </c>
      <c r="D1340">
        <v>715611</v>
      </c>
      <c r="E1340">
        <v>46362413</v>
      </c>
      <c r="F1340" t="s">
        <v>1054</v>
      </c>
      <c r="G1340" t="s">
        <v>3</v>
      </c>
      <c r="H1340" t="s">
        <v>6</v>
      </c>
      <c r="I1340" s="2">
        <v>2.7432300000000001E-3</v>
      </c>
      <c r="K1340" s="2">
        <v>2.7432296309999999E-3</v>
      </c>
      <c r="L1340" s="2">
        <f t="shared" si="20"/>
        <v>-3.6900000026027224E-10</v>
      </c>
    </row>
    <row r="1341" spans="1:12" hidden="1" x14ac:dyDescent="0.25">
      <c r="A1341" t="s">
        <v>1018</v>
      </c>
      <c r="B1341" s="1" t="s">
        <v>1037</v>
      </c>
      <c r="C1341" t="s">
        <v>1048</v>
      </c>
      <c r="D1341">
        <v>715611</v>
      </c>
      <c r="E1341">
        <v>46362513</v>
      </c>
      <c r="F1341" t="s">
        <v>1055</v>
      </c>
      <c r="G1341" t="s">
        <v>3</v>
      </c>
      <c r="H1341" t="s">
        <v>4</v>
      </c>
      <c r="I1341" s="2">
        <v>1.29904</v>
      </c>
      <c r="J1341" s="2">
        <v>1.4344000244999999</v>
      </c>
      <c r="K1341" s="2">
        <v>1.4344000102000001</v>
      </c>
      <c r="L1341" s="2">
        <f t="shared" si="20"/>
        <v>-1.4299999850919676E-8</v>
      </c>
    </row>
    <row r="1342" spans="1:12" hidden="1" x14ac:dyDescent="0.25">
      <c r="A1342" t="s">
        <v>1018</v>
      </c>
      <c r="B1342" s="1" t="s">
        <v>1037</v>
      </c>
      <c r="C1342" t="s">
        <v>1048</v>
      </c>
      <c r="D1342">
        <v>715611</v>
      </c>
      <c r="E1342">
        <v>46362513</v>
      </c>
      <c r="F1342" t="s">
        <v>1055</v>
      </c>
      <c r="G1342" t="s">
        <v>3</v>
      </c>
      <c r="H1342" t="s">
        <v>6</v>
      </c>
      <c r="I1342" s="2">
        <v>2.71792E-3</v>
      </c>
      <c r="K1342" s="2">
        <v>2.7179201479999998E-3</v>
      </c>
      <c r="L1342" s="2">
        <f t="shared" si="20"/>
        <v>1.4799999984230205E-10</v>
      </c>
    </row>
    <row r="1343" spans="1:12" hidden="1" x14ac:dyDescent="0.25">
      <c r="A1343" t="s">
        <v>1018</v>
      </c>
      <c r="B1343" s="1" t="s">
        <v>1037</v>
      </c>
      <c r="C1343" t="s">
        <v>1048</v>
      </c>
      <c r="D1343">
        <v>715611</v>
      </c>
      <c r="E1343">
        <v>46362613</v>
      </c>
      <c r="F1343" t="s">
        <v>1056</v>
      </c>
      <c r="G1343" t="s">
        <v>86</v>
      </c>
      <c r="H1343" t="s">
        <v>4</v>
      </c>
      <c r="I1343" s="2">
        <v>248.31644399999999</v>
      </c>
      <c r="K1343" s="2">
        <v>248.99682518700101</v>
      </c>
      <c r="L1343" s="2">
        <f t="shared" si="20"/>
        <v>0.68038118700101791</v>
      </c>
    </row>
    <row r="1344" spans="1:12" hidden="1" x14ac:dyDescent="0.25">
      <c r="A1344" t="s">
        <v>1018</v>
      </c>
      <c r="B1344" s="1" t="s">
        <v>1037</v>
      </c>
      <c r="C1344" t="s">
        <v>1048</v>
      </c>
      <c r="D1344">
        <v>715611</v>
      </c>
      <c r="E1344">
        <v>46362613</v>
      </c>
      <c r="F1344" t="s">
        <v>1056</v>
      </c>
      <c r="G1344" t="s">
        <v>86</v>
      </c>
      <c r="H1344" t="s">
        <v>6</v>
      </c>
      <c r="I1344" s="2">
        <v>13.160060617199999</v>
      </c>
      <c r="K1344" s="2">
        <v>13.1961139232669</v>
      </c>
      <c r="L1344" s="2">
        <f t="shared" si="20"/>
        <v>3.6053306066900603E-2</v>
      </c>
    </row>
    <row r="1345" spans="1:12" hidden="1" x14ac:dyDescent="0.25">
      <c r="A1345" t="s">
        <v>1018</v>
      </c>
      <c r="B1345" s="1" t="s">
        <v>1037</v>
      </c>
      <c r="C1345" t="s">
        <v>1048</v>
      </c>
      <c r="D1345">
        <v>715611</v>
      </c>
      <c r="E1345">
        <v>46362713</v>
      </c>
      <c r="F1345" t="s">
        <v>1057</v>
      </c>
      <c r="G1345" t="s">
        <v>86</v>
      </c>
      <c r="H1345" t="s">
        <v>4</v>
      </c>
      <c r="I1345" s="2">
        <v>245.12895399999999</v>
      </c>
      <c r="K1345" s="2">
        <v>245.80049613000099</v>
      </c>
      <c r="L1345" s="2">
        <f t="shared" si="20"/>
        <v>0.67154213000100071</v>
      </c>
    </row>
    <row r="1346" spans="1:12" hidden="1" x14ac:dyDescent="0.25">
      <c r="A1346" t="s">
        <v>1018</v>
      </c>
      <c r="B1346" s="1" t="s">
        <v>1037</v>
      </c>
      <c r="C1346" t="s">
        <v>1048</v>
      </c>
      <c r="D1346">
        <v>715611</v>
      </c>
      <c r="E1346">
        <v>46362713</v>
      </c>
      <c r="F1346" t="s">
        <v>1057</v>
      </c>
      <c r="G1346" t="s">
        <v>86</v>
      </c>
      <c r="H1346" t="s">
        <v>6</v>
      </c>
      <c r="I1346" s="2">
        <v>9.8400698824999999</v>
      </c>
      <c r="K1346" s="2">
        <v>9.8670274739574602</v>
      </c>
      <c r="L1346" s="2">
        <f t="shared" si="20"/>
        <v>2.6957591457460239E-2</v>
      </c>
    </row>
    <row r="1347" spans="1:12" hidden="1" x14ac:dyDescent="0.25">
      <c r="A1347" t="s">
        <v>1018</v>
      </c>
      <c r="B1347" s="1" t="s">
        <v>1037</v>
      </c>
      <c r="C1347" t="s">
        <v>1048</v>
      </c>
      <c r="D1347">
        <v>715611</v>
      </c>
      <c r="E1347">
        <v>46362813</v>
      </c>
      <c r="F1347" t="s">
        <v>1058</v>
      </c>
      <c r="G1347" t="s">
        <v>3</v>
      </c>
      <c r="H1347" t="s">
        <v>4</v>
      </c>
      <c r="I1347" s="2">
        <v>1.3456900000000001</v>
      </c>
      <c r="J1347" s="2">
        <v>1.4849501955</v>
      </c>
      <c r="K1347" s="2">
        <v>1.4849501112000001</v>
      </c>
      <c r="L1347" s="2">
        <f t="shared" ref="L1347:L1410" si="21">IF(ISBLANK(J1347),K1347-I1347,K1347-J1347)</f>
        <v>-8.4299999869585918E-8</v>
      </c>
    </row>
    <row r="1348" spans="1:12" hidden="1" x14ac:dyDescent="0.25">
      <c r="A1348" t="s">
        <v>1018</v>
      </c>
      <c r="B1348" s="1" t="s">
        <v>1037</v>
      </c>
      <c r="C1348" t="s">
        <v>1048</v>
      </c>
      <c r="D1348">
        <v>715611</v>
      </c>
      <c r="E1348">
        <v>46362813</v>
      </c>
      <c r="F1348" t="s">
        <v>1058</v>
      </c>
      <c r="G1348" t="s">
        <v>3</v>
      </c>
      <c r="H1348" t="s">
        <v>6</v>
      </c>
      <c r="I1348" s="2">
        <v>2.71792E-3</v>
      </c>
      <c r="K1348" s="2">
        <v>2.7179201479999998E-3</v>
      </c>
      <c r="L1348" s="2">
        <f t="shared" si="21"/>
        <v>1.4799999984230205E-10</v>
      </c>
    </row>
    <row r="1349" spans="1:12" hidden="1" x14ac:dyDescent="0.25">
      <c r="A1349" t="s">
        <v>1018</v>
      </c>
      <c r="B1349" s="1" t="s">
        <v>1037</v>
      </c>
      <c r="C1349" t="s">
        <v>1048</v>
      </c>
      <c r="D1349">
        <v>715611</v>
      </c>
      <c r="E1349">
        <v>46362913</v>
      </c>
      <c r="F1349" t="s">
        <v>1059</v>
      </c>
      <c r="G1349" t="s">
        <v>86</v>
      </c>
      <c r="H1349" t="s">
        <v>4</v>
      </c>
      <c r="I1349" s="2">
        <v>216.236819</v>
      </c>
      <c r="K1349" s="2">
        <v>216.8293077516</v>
      </c>
      <c r="L1349" s="2">
        <f t="shared" si="21"/>
        <v>0.59248875160000125</v>
      </c>
    </row>
    <row r="1350" spans="1:12" hidden="1" x14ac:dyDescent="0.25">
      <c r="A1350" t="s">
        <v>1018</v>
      </c>
      <c r="B1350" s="1" t="s">
        <v>1037</v>
      </c>
      <c r="C1350" t="s">
        <v>1048</v>
      </c>
      <c r="D1350">
        <v>715611</v>
      </c>
      <c r="E1350">
        <v>46362913</v>
      </c>
      <c r="F1350" t="s">
        <v>1059</v>
      </c>
      <c r="G1350" t="s">
        <v>86</v>
      </c>
      <c r="H1350" t="s">
        <v>6</v>
      </c>
      <c r="I1350" s="2">
        <v>14.170119458</v>
      </c>
      <c r="K1350" s="2">
        <v>14.208946165321599</v>
      </c>
      <c r="L1350" s="2">
        <f t="shared" si="21"/>
        <v>3.8826707321598875E-2</v>
      </c>
    </row>
    <row r="1351" spans="1:12" hidden="1" x14ac:dyDescent="0.25">
      <c r="A1351" t="s">
        <v>1018</v>
      </c>
      <c r="B1351" s="1" t="s">
        <v>1037</v>
      </c>
      <c r="C1351" t="s">
        <v>1060</v>
      </c>
      <c r="D1351">
        <v>2673411</v>
      </c>
      <c r="E1351">
        <v>40876913</v>
      </c>
      <c r="F1351" t="s">
        <v>1061</v>
      </c>
      <c r="G1351" t="s">
        <v>3</v>
      </c>
      <c r="H1351" t="s">
        <v>4</v>
      </c>
      <c r="I1351" s="2">
        <v>0.51060000000000005</v>
      </c>
      <c r="J1351" s="2">
        <v>0.51707385250000004</v>
      </c>
      <c r="K1351" s="2">
        <v>0.51707407540100003</v>
      </c>
      <c r="L1351" s="2">
        <f t="shared" si="21"/>
        <v>2.2290099999100477E-7</v>
      </c>
    </row>
    <row r="1352" spans="1:12" hidden="1" x14ac:dyDescent="0.25">
      <c r="A1352" t="s">
        <v>1018</v>
      </c>
      <c r="B1352" s="1" t="s">
        <v>1037</v>
      </c>
      <c r="C1352" t="s">
        <v>1060</v>
      </c>
      <c r="D1352">
        <v>2673411</v>
      </c>
      <c r="E1352">
        <v>40876913</v>
      </c>
      <c r="F1352" t="s">
        <v>1061</v>
      </c>
      <c r="G1352" t="s">
        <v>3</v>
      </c>
      <c r="H1352" t="s">
        <v>6</v>
      </c>
      <c r="I1352" s="2">
        <v>1.7122749999999999E-2</v>
      </c>
      <c r="K1352" s="2">
        <v>1.7122753034700001E-2</v>
      </c>
      <c r="L1352" s="2">
        <f t="shared" si="21"/>
        <v>3.034700001708357E-9</v>
      </c>
    </row>
    <row r="1353" spans="1:12" hidden="1" x14ac:dyDescent="0.25">
      <c r="A1353" t="s">
        <v>1018</v>
      </c>
      <c r="B1353" s="1" t="s">
        <v>1062</v>
      </c>
      <c r="C1353" t="s">
        <v>1063</v>
      </c>
      <c r="D1353">
        <v>16712111</v>
      </c>
      <c r="E1353">
        <v>107732013</v>
      </c>
      <c r="F1353" t="s">
        <v>1064</v>
      </c>
      <c r="G1353" t="s">
        <v>3</v>
      </c>
      <c r="H1353" t="s">
        <v>4</v>
      </c>
      <c r="I1353" s="2">
        <v>0.82110099999999897</v>
      </c>
      <c r="J1353" s="2">
        <v>0.91949999999999998</v>
      </c>
      <c r="K1353" s="2">
        <v>0.91949999999999998</v>
      </c>
      <c r="L1353" s="2">
        <f t="shared" si="21"/>
        <v>0</v>
      </c>
    </row>
    <row r="1354" spans="1:12" hidden="1" x14ac:dyDescent="0.25">
      <c r="A1354" t="s">
        <v>1018</v>
      </c>
      <c r="B1354" s="1" t="s">
        <v>1062</v>
      </c>
      <c r="C1354" t="s">
        <v>1063</v>
      </c>
      <c r="D1354">
        <v>16712111</v>
      </c>
      <c r="E1354">
        <v>107732013</v>
      </c>
      <c r="F1354" t="s">
        <v>1064</v>
      </c>
      <c r="G1354" t="s">
        <v>3</v>
      </c>
      <c r="H1354" t="s">
        <v>6</v>
      </c>
      <c r="I1354" s="2">
        <v>1.91118E-3</v>
      </c>
      <c r="K1354" s="2">
        <v>1.91117993E-3</v>
      </c>
      <c r="L1354" s="2">
        <f t="shared" si="21"/>
        <v>-6.9999999937134239E-11</v>
      </c>
    </row>
    <row r="1355" spans="1:12" hidden="1" x14ac:dyDescent="0.25">
      <c r="A1355" t="s">
        <v>1018</v>
      </c>
      <c r="B1355" s="1" t="s">
        <v>1062</v>
      </c>
      <c r="C1355" t="s">
        <v>1065</v>
      </c>
      <c r="D1355">
        <v>16708411</v>
      </c>
      <c r="E1355">
        <v>107730313</v>
      </c>
      <c r="F1355" t="s">
        <v>1066</v>
      </c>
      <c r="G1355" t="s">
        <v>3</v>
      </c>
      <c r="H1355" t="s">
        <v>4</v>
      </c>
      <c r="I1355" s="2">
        <v>0.81574100000000005</v>
      </c>
      <c r="J1355" s="2">
        <v>0.84450000000000003</v>
      </c>
      <c r="K1355" s="2">
        <v>0.84450000000000003</v>
      </c>
      <c r="L1355" s="2">
        <f t="shared" si="21"/>
        <v>0</v>
      </c>
    </row>
    <row r="1356" spans="1:12" hidden="1" x14ac:dyDescent="0.25">
      <c r="A1356" t="s">
        <v>1018</v>
      </c>
      <c r="B1356" s="1" t="s">
        <v>1062</v>
      </c>
      <c r="C1356" t="s">
        <v>1065</v>
      </c>
      <c r="D1356">
        <v>16708411</v>
      </c>
      <c r="E1356">
        <v>107730313</v>
      </c>
      <c r="F1356" t="s">
        <v>1066</v>
      </c>
      <c r="G1356" t="s">
        <v>3</v>
      </c>
      <c r="H1356" t="s">
        <v>6</v>
      </c>
      <c r="I1356" s="2">
        <v>1.74409E-3</v>
      </c>
      <c r="K1356" s="2">
        <v>1.7440899E-3</v>
      </c>
      <c r="L1356" s="2">
        <f t="shared" si="21"/>
        <v>-1.0000000003410059E-10</v>
      </c>
    </row>
    <row r="1357" spans="1:12" hidden="1" x14ac:dyDescent="0.25">
      <c r="A1357" t="s">
        <v>1018</v>
      </c>
      <c r="B1357" s="1" t="s">
        <v>1062</v>
      </c>
      <c r="C1357" t="s">
        <v>1067</v>
      </c>
      <c r="D1357">
        <v>845911</v>
      </c>
      <c r="E1357">
        <v>99511713</v>
      </c>
      <c r="F1357" t="s">
        <v>1068</v>
      </c>
      <c r="G1357" t="s">
        <v>86</v>
      </c>
      <c r="H1357" t="s">
        <v>4</v>
      </c>
      <c r="I1357" s="2">
        <v>26.661200000000001</v>
      </c>
      <c r="K1357" s="2">
        <v>26.7342504000001</v>
      </c>
      <c r="L1357" s="2">
        <f t="shared" si="21"/>
        <v>7.3050400000099103E-2</v>
      </c>
    </row>
    <row r="1358" spans="1:12" hidden="1" x14ac:dyDescent="0.25">
      <c r="A1358" t="s">
        <v>1018</v>
      </c>
      <c r="B1358" s="1" t="s">
        <v>1062</v>
      </c>
      <c r="C1358" t="s">
        <v>1067</v>
      </c>
      <c r="D1358">
        <v>845911</v>
      </c>
      <c r="E1358">
        <v>99511713</v>
      </c>
      <c r="F1358" t="s">
        <v>1068</v>
      </c>
      <c r="G1358" t="s">
        <v>86</v>
      </c>
      <c r="H1358" t="s">
        <v>6</v>
      </c>
      <c r="I1358" s="2">
        <v>0.31474400000000002</v>
      </c>
      <c r="K1358" s="2">
        <v>0.31560626519999802</v>
      </c>
      <c r="L1358" s="2">
        <f t="shared" si="21"/>
        <v>8.6226519999799134E-4</v>
      </c>
    </row>
    <row r="1359" spans="1:12" hidden="1" x14ac:dyDescent="0.25">
      <c r="A1359" t="s">
        <v>1018</v>
      </c>
      <c r="B1359" s="1" t="s">
        <v>1062</v>
      </c>
      <c r="C1359" t="s">
        <v>1067</v>
      </c>
      <c r="D1359">
        <v>845911</v>
      </c>
      <c r="E1359">
        <v>99512113</v>
      </c>
      <c r="F1359" t="s">
        <v>1069</v>
      </c>
      <c r="G1359" t="s">
        <v>86</v>
      </c>
      <c r="H1359" t="s">
        <v>4</v>
      </c>
      <c r="I1359" s="2">
        <v>4.4398200000000001</v>
      </c>
      <c r="K1359" s="2">
        <v>4.45198374000001</v>
      </c>
      <c r="L1359" s="2">
        <f t="shared" si="21"/>
        <v>1.2163740000009859E-2</v>
      </c>
    </row>
    <row r="1360" spans="1:12" hidden="1" x14ac:dyDescent="0.25">
      <c r="A1360" t="s">
        <v>1018</v>
      </c>
      <c r="B1360" s="1" t="s">
        <v>1062</v>
      </c>
      <c r="C1360" t="s">
        <v>1067</v>
      </c>
      <c r="D1360">
        <v>845911</v>
      </c>
      <c r="E1360">
        <v>99512113</v>
      </c>
      <c r="F1360" t="s">
        <v>1069</v>
      </c>
      <c r="G1360" t="s">
        <v>86</v>
      </c>
      <c r="H1360" t="s">
        <v>6</v>
      </c>
      <c r="I1360" s="2">
        <v>0.32690999999999998</v>
      </c>
      <c r="K1360" s="2">
        <v>0.32780570399999698</v>
      </c>
      <c r="L1360" s="2">
        <f t="shared" si="21"/>
        <v>8.9570399999699957E-4</v>
      </c>
    </row>
    <row r="1361" spans="1:12" hidden="1" x14ac:dyDescent="0.25">
      <c r="A1361" t="s">
        <v>1018</v>
      </c>
      <c r="B1361" s="1" t="s">
        <v>1070</v>
      </c>
      <c r="C1361" t="s">
        <v>1071</v>
      </c>
      <c r="D1361">
        <v>14622911</v>
      </c>
      <c r="E1361">
        <v>88745013</v>
      </c>
      <c r="F1361" t="s">
        <v>1072</v>
      </c>
      <c r="G1361" t="s">
        <v>3</v>
      </c>
      <c r="H1361" t="s">
        <v>4</v>
      </c>
      <c r="I1361" s="2">
        <v>50.5</v>
      </c>
      <c r="J1361" s="2">
        <v>50.41491405</v>
      </c>
      <c r="K1361" s="2">
        <v>50.414886255899901</v>
      </c>
      <c r="L1361" s="2">
        <f t="shared" si="21"/>
        <v>-2.7794100098788022E-5</v>
      </c>
    </row>
    <row r="1362" spans="1:12" hidden="1" x14ac:dyDescent="0.25">
      <c r="A1362" t="s">
        <v>1018</v>
      </c>
      <c r="B1362" s="1" t="s">
        <v>1070</v>
      </c>
      <c r="C1362" t="s">
        <v>1071</v>
      </c>
      <c r="D1362">
        <v>14622911</v>
      </c>
      <c r="E1362">
        <v>88745013</v>
      </c>
      <c r="F1362" t="s">
        <v>1072</v>
      </c>
      <c r="G1362" t="s">
        <v>3</v>
      </c>
      <c r="H1362" t="s">
        <v>6</v>
      </c>
      <c r="I1362" s="2">
        <v>4.3019100000000003</v>
      </c>
      <c r="J1362" s="2">
        <v>4.3228632810000001</v>
      </c>
      <c r="K1362" s="2">
        <v>4.3229269015335996</v>
      </c>
      <c r="L1362" s="2">
        <f t="shared" si="21"/>
        <v>6.3620533599539897E-5</v>
      </c>
    </row>
    <row r="1363" spans="1:12" hidden="1" x14ac:dyDescent="0.25">
      <c r="A1363" t="s">
        <v>1018</v>
      </c>
      <c r="B1363" s="1" t="s">
        <v>1070</v>
      </c>
      <c r="C1363" t="s">
        <v>1071</v>
      </c>
      <c r="D1363">
        <v>14622911</v>
      </c>
      <c r="E1363">
        <v>88745113</v>
      </c>
      <c r="F1363" t="s">
        <v>1073</v>
      </c>
      <c r="G1363" t="s">
        <v>3</v>
      </c>
      <c r="H1363" t="s">
        <v>4</v>
      </c>
      <c r="I1363" s="2">
        <v>48.3</v>
      </c>
      <c r="J1363" s="2">
        <v>48.839121095000003</v>
      </c>
      <c r="K1363" s="2">
        <v>48.839244849700002</v>
      </c>
      <c r="L1363" s="2">
        <f t="shared" si="21"/>
        <v>1.2375469999881261E-4</v>
      </c>
    </row>
    <row r="1364" spans="1:12" hidden="1" x14ac:dyDescent="0.25">
      <c r="A1364" t="s">
        <v>1018</v>
      </c>
      <c r="B1364" s="1" t="s">
        <v>1070</v>
      </c>
      <c r="C1364" t="s">
        <v>1071</v>
      </c>
      <c r="D1364">
        <v>14622911</v>
      </c>
      <c r="E1364">
        <v>88745113</v>
      </c>
      <c r="F1364" t="s">
        <v>1073</v>
      </c>
      <c r="G1364" t="s">
        <v>3</v>
      </c>
      <c r="H1364" t="s">
        <v>6</v>
      </c>
      <c r="I1364" s="2">
        <v>4.1996649999999898</v>
      </c>
      <c r="J1364" s="2">
        <v>4.2238168944999996</v>
      </c>
      <c r="K1364" s="2">
        <v>4.2238681032420002</v>
      </c>
      <c r="L1364" s="2">
        <f t="shared" si="21"/>
        <v>5.1208742000596885E-5</v>
      </c>
    </row>
    <row r="1365" spans="1:12" hidden="1" x14ac:dyDescent="0.25">
      <c r="A1365" t="s">
        <v>1018</v>
      </c>
      <c r="B1365" s="1" t="s">
        <v>1070</v>
      </c>
      <c r="C1365" t="s">
        <v>1074</v>
      </c>
      <c r="D1365">
        <v>715711</v>
      </c>
      <c r="E1365">
        <v>46360813</v>
      </c>
      <c r="F1365" t="s">
        <v>1075</v>
      </c>
      <c r="G1365" t="s">
        <v>3</v>
      </c>
      <c r="H1365" t="s">
        <v>4</v>
      </c>
      <c r="I1365" s="2">
        <v>159.71129999999999</v>
      </c>
      <c r="J1365" s="2">
        <v>159.44106249999999</v>
      </c>
      <c r="K1365" s="2">
        <v>159.44107101359899</v>
      </c>
      <c r="L1365" s="2">
        <f t="shared" si="21"/>
        <v>8.5135989991158567E-6</v>
      </c>
    </row>
    <row r="1366" spans="1:12" hidden="1" x14ac:dyDescent="0.25">
      <c r="A1366" t="s">
        <v>1018</v>
      </c>
      <c r="B1366" s="1" t="s">
        <v>1070</v>
      </c>
      <c r="C1366" t="s">
        <v>1074</v>
      </c>
      <c r="D1366">
        <v>715711</v>
      </c>
      <c r="E1366">
        <v>46360813</v>
      </c>
      <c r="F1366" t="s">
        <v>1075</v>
      </c>
      <c r="G1366" t="s">
        <v>3</v>
      </c>
      <c r="H1366" t="s">
        <v>6</v>
      </c>
      <c r="I1366" s="2">
        <v>7.9009999999999998</v>
      </c>
      <c r="J1366" s="2">
        <v>7.93037451</v>
      </c>
      <c r="K1366" s="2">
        <v>7.9303688531129</v>
      </c>
      <c r="L1366" s="2">
        <f t="shared" si="21"/>
        <v>-5.6568871000806098E-6</v>
      </c>
    </row>
    <row r="1367" spans="1:12" hidden="1" x14ac:dyDescent="0.25">
      <c r="A1367" t="s">
        <v>1018</v>
      </c>
      <c r="B1367" s="1" t="s">
        <v>1070</v>
      </c>
      <c r="C1367" t="s">
        <v>1074</v>
      </c>
      <c r="D1367">
        <v>715711</v>
      </c>
      <c r="E1367">
        <v>46360913</v>
      </c>
      <c r="F1367" t="s">
        <v>1076</v>
      </c>
      <c r="G1367" t="s">
        <v>3</v>
      </c>
      <c r="H1367" t="s">
        <v>4</v>
      </c>
      <c r="I1367" s="2">
        <v>5.6999999999999904</v>
      </c>
      <c r="J1367" s="2">
        <v>5.6878935549999996</v>
      </c>
      <c r="K1367" s="2">
        <v>5.6878929569999999</v>
      </c>
      <c r="L1367" s="2">
        <f t="shared" si="21"/>
        <v>-5.9799999974075035E-7</v>
      </c>
    </row>
    <row r="1368" spans="1:12" hidden="1" x14ac:dyDescent="0.25">
      <c r="A1368" t="s">
        <v>1018</v>
      </c>
      <c r="B1368" s="1" t="s">
        <v>1070</v>
      </c>
      <c r="C1368" t="s">
        <v>1074</v>
      </c>
      <c r="D1368">
        <v>715711</v>
      </c>
      <c r="E1368">
        <v>46360913</v>
      </c>
      <c r="F1368" t="s">
        <v>1076</v>
      </c>
      <c r="G1368" t="s">
        <v>3</v>
      </c>
      <c r="H1368" t="s">
        <v>6</v>
      </c>
      <c r="I1368" s="2">
        <v>6.6999999999999904</v>
      </c>
      <c r="J1368" s="2">
        <v>6.6789584949999998</v>
      </c>
      <c r="K1368" s="2">
        <v>6.6789587596999898</v>
      </c>
      <c r="L1368" s="2">
        <f t="shared" si="21"/>
        <v>2.6469998992695309E-7</v>
      </c>
    </row>
    <row r="1369" spans="1:12" hidden="1" x14ac:dyDescent="0.25">
      <c r="A1369" t="s">
        <v>1018</v>
      </c>
      <c r="B1369" s="1" t="s">
        <v>1070</v>
      </c>
      <c r="C1369" t="s">
        <v>1074</v>
      </c>
      <c r="D1369">
        <v>715711</v>
      </c>
      <c r="E1369">
        <v>46361313</v>
      </c>
      <c r="F1369" t="s">
        <v>1077</v>
      </c>
      <c r="G1369" t="s">
        <v>3</v>
      </c>
      <c r="H1369" t="s">
        <v>4</v>
      </c>
      <c r="I1369" s="2">
        <v>1.96252</v>
      </c>
      <c r="J1369" s="2">
        <v>3.0764999999999998</v>
      </c>
      <c r="K1369" s="2">
        <v>3.07650011</v>
      </c>
      <c r="L1369" s="2">
        <f t="shared" si="21"/>
        <v>1.1000000021965661E-7</v>
      </c>
    </row>
    <row r="1370" spans="1:12" hidden="1" x14ac:dyDescent="0.25">
      <c r="A1370" t="s">
        <v>1018</v>
      </c>
      <c r="B1370" s="1" t="s">
        <v>1070</v>
      </c>
      <c r="C1370" t="s">
        <v>1074</v>
      </c>
      <c r="D1370">
        <v>715711</v>
      </c>
      <c r="E1370">
        <v>46361313</v>
      </c>
      <c r="F1370" t="s">
        <v>1077</v>
      </c>
      <c r="G1370" t="s">
        <v>3</v>
      </c>
      <c r="H1370" t="s">
        <v>6</v>
      </c>
      <c r="I1370" s="2">
        <v>4.7221800000000003E-3</v>
      </c>
      <c r="K1370" s="2">
        <v>4.7221797800000003E-3</v>
      </c>
      <c r="L1370" s="2">
        <f t="shared" si="21"/>
        <v>-2.1999999998828512E-10</v>
      </c>
    </row>
    <row r="1371" spans="1:12" hidden="1" x14ac:dyDescent="0.25">
      <c r="A1371" t="s">
        <v>1018</v>
      </c>
      <c r="B1371" s="1" t="s">
        <v>1070</v>
      </c>
      <c r="C1371" t="s">
        <v>1074</v>
      </c>
      <c r="D1371">
        <v>715711</v>
      </c>
      <c r="E1371">
        <v>46361413</v>
      </c>
      <c r="F1371" t="s">
        <v>1078</v>
      </c>
      <c r="G1371" t="s">
        <v>3</v>
      </c>
      <c r="H1371" t="s">
        <v>4</v>
      </c>
      <c r="I1371" s="2">
        <v>76.520999999999901</v>
      </c>
      <c r="J1371" s="2">
        <v>76.627031250000002</v>
      </c>
      <c r="K1371" s="2">
        <v>76.626932415779095</v>
      </c>
      <c r="L1371" s="2">
        <f t="shared" si="21"/>
        <v>-9.8834220906951487E-5</v>
      </c>
    </row>
    <row r="1372" spans="1:12" hidden="1" x14ac:dyDescent="0.25">
      <c r="A1372" t="s">
        <v>1018</v>
      </c>
      <c r="B1372" s="1" t="s">
        <v>1070</v>
      </c>
      <c r="C1372" t="s">
        <v>1074</v>
      </c>
      <c r="D1372">
        <v>715711</v>
      </c>
      <c r="E1372">
        <v>46361413</v>
      </c>
      <c r="F1372" t="s">
        <v>1078</v>
      </c>
      <c r="G1372" t="s">
        <v>3</v>
      </c>
      <c r="H1372" t="s">
        <v>6</v>
      </c>
      <c r="I1372" s="2">
        <v>15.0040000001</v>
      </c>
      <c r="J1372" s="2">
        <v>14.95247949</v>
      </c>
      <c r="K1372" s="2">
        <v>14.9524716036104</v>
      </c>
      <c r="L1372" s="2">
        <f t="shared" si="21"/>
        <v>-7.8863896000314071E-6</v>
      </c>
    </row>
    <row r="1373" spans="1:12" hidden="1" x14ac:dyDescent="0.25">
      <c r="A1373" t="s">
        <v>1018</v>
      </c>
      <c r="B1373" s="1" t="s">
        <v>1070</v>
      </c>
      <c r="C1373" t="s">
        <v>1074</v>
      </c>
      <c r="D1373">
        <v>715711</v>
      </c>
      <c r="E1373">
        <v>99518413</v>
      </c>
      <c r="F1373" t="s">
        <v>1079</v>
      </c>
      <c r="G1373" t="s">
        <v>3</v>
      </c>
      <c r="H1373" t="s">
        <v>4</v>
      </c>
      <c r="I1373" s="2">
        <v>0.41949999999999998</v>
      </c>
      <c r="J1373" s="2">
        <v>0.11269910430000001</v>
      </c>
      <c r="K1373" s="2">
        <v>0.112698996748</v>
      </c>
      <c r="L1373" s="2">
        <f t="shared" si="21"/>
        <v>-1.0755200000045484E-7</v>
      </c>
    </row>
    <row r="1374" spans="1:12" hidden="1" x14ac:dyDescent="0.25">
      <c r="A1374" t="s">
        <v>1018</v>
      </c>
      <c r="B1374" s="1" t="s">
        <v>1070</v>
      </c>
      <c r="C1374" t="s">
        <v>1074</v>
      </c>
      <c r="D1374">
        <v>715711</v>
      </c>
      <c r="E1374">
        <v>99518413</v>
      </c>
      <c r="F1374" t="s">
        <v>1079</v>
      </c>
      <c r="G1374" t="s">
        <v>3</v>
      </c>
      <c r="H1374" t="s">
        <v>6</v>
      </c>
      <c r="I1374" s="2">
        <v>2.122667E-2</v>
      </c>
      <c r="J1374" s="2">
        <v>4.5868530275E-2</v>
      </c>
      <c r="K1374" s="2">
        <v>4.5868500020000001E-2</v>
      </c>
      <c r="L1374" s="2">
        <f t="shared" si="21"/>
        <v>-3.0254999998369225E-8</v>
      </c>
    </row>
    <row r="1375" spans="1:12" hidden="1" x14ac:dyDescent="0.25">
      <c r="A1375" t="s">
        <v>1018</v>
      </c>
      <c r="B1375" s="1" t="s">
        <v>1070</v>
      </c>
      <c r="C1375" t="s">
        <v>1074</v>
      </c>
      <c r="D1375">
        <v>715711</v>
      </c>
      <c r="E1375">
        <v>99518513</v>
      </c>
      <c r="F1375" t="s">
        <v>1080</v>
      </c>
      <c r="G1375" t="s">
        <v>3</v>
      </c>
      <c r="H1375" t="s">
        <v>4</v>
      </c>
      <c r="I1375" s="2">
        <v>0.5121</v>
      </c>
      <c r="J1375" s="2">
        <v>0.10683152009999999</v>
      </c>
      <c r="K1375" s="2">
        <v>0.106831506268</v>
      </c>
      <c r="L1375" s="2">
        <f t="shared" si="21"/>
        <v>-1.3831999989832866E-8</v>
      </c>
    </row>
    <row r="1376" spans="1:12" hidden="1" x14ac:dyDescent="0.25">
      <c r="A1376" t="s">
        <v>1018</v>
      </c>
      <c r="B1376" s="1" t="s">
        <v>1070</v>
      </c>
      <c r="C1376" t="s">
        <v>1074</v>
      </c>
      <c r="D1376">
        <v>715711</v>
      </c>
      <c r="E1376">
        <v>99518513</v>
      </c>
      <c r="F1376" t="s">
        <v>1080</v>
      </c>
      <c r="G1376" t="s">
        <v>3</v>
      </c>
      <c r="H1376" t="s">
        <v>6</v>
      </c>
      <c r="I1376" s="2">
        <v>2.1882249999999999E-2</v>
      </c>
      <c r="J1376" s="2">
        <v>4.7905040739999898E-2</v>
      </c>
      <c r="K1376" s="2">
        <v>4.7905006292999999E-2</v>
      </c>
      <c r="L1376" s="2">
        <f t="shared" si="21"/>
        <v>-3.4446999898352093E-8</v>
      </c>
    </row>
    <row r="1377" spans="1:12" hidden="1" x14ac:dyDescent="0.25">
      <c r="A1377" t="s">
        <v>1018</v>
      </c>
      <c r="B1377" s="1" t="s">
        <v>1070</v>
      </c>
      <c r="C1377" t="s">
        <v>1074</v>
      </c>
      <c r="D1377">
        <v>715711</v>
      </c>
      <c r="E1377">
        <v>99518613</v>
      </c>
      <c r="F1377" t="s">
        <v>1081</v>
      </c>
      <c r="G1377" t="s">
        <v>3</v>
      </c>
      <c r="H1377" t="s">
        <v>4</v>
      </c>
      <c r="I1377" s="2">
        <v>0.380411</v>
      </c>
      <c r="J1377" s="2">
        <v>9.7479988099999998E-2</v>
      </c>
      <c r="K1377" s="2">
        <v>9.7480001339000005E-2</v>
      </c>
      <c r="L1377" s="2">
        <f t="shared" si="21"/>
        <v>1.3239000007381208E-8</v>
      </c>
    </row>
    <row r="1378" spans="1:12" hidden="1" x14ac:dyDescent="0.25">
      <c r="A1378" t="s">
        <v>1018</v>
      </c>
      <c r="B1378" s="1" t="s">
        <v>1070</v>
      </c>
      <c r="C1378" t="s">
        <v>1074</v>
      </c>
      <c r="D1378">
        <v>715711</v>
      </c>
      <c r="E1378">
        <v>99518613</v>
      </c>
      <c r="F1378" t="s">
        <v>1081</v>
      </c>
      <c r="G1378" t="s">
        <v>3</v>
      </c>
      <c r="H1378" t="s">
        <v>6</v>
      </c>
      <c r="I1378" s="2">
        <v>1.8081980000000001E-2</v>
      </c>
      <c r="J1378" s="2">
        <v>4.7652034759999899E-2</v>
      </c>
      <c r="K1378" s="2">
        <v>4.7652008147999997E-2</v>
      </c>
      <c r="L1378" s="2">
        <f t="shared" si="21"/>
        <v>-2.6611999902337313E-8</v>
      </c>
    </row>
    <row r="1379" spans="1:12" hidden="1" x14ac:dyDescent="0.25">
      <c r="A1379" t="s">
        <v>1018</v>
      </c>
      <c r="B1379" s="1" t="s">
        <v>1070</v>
      </c>
      <c r="C1379" t="s">
        <v>1074</v>
      </c>
      <c r="D1379">
        <v>715711</v>
      </c>
      <c r="E1379">
        <v>99518713</v>
      </c>
      <c r="F1379" t="s">
        <v>1082</v>
      </c>
      <c r="G1379" t="s">
        <v>3</v>
      </c>
      <c r="H1379" t="s">
        <v>4</v>
      </c>
      <c r="I1379" s="2">
        <v>0.51770000000000005</v>
      </c>
      <c r="J1379" s="2">
        <v>0.14480004885</v>
      </c>
      <c r="K1379" s="2">
        <v>0.14480002252900001</v>
      </c>
      <c r="L1379" s="2">
        <f t="shared" si="21"/>
        <v>-2.6320999990669947E-8</v>
      </c>
    </row>
    <row r="1380" spans="1:12" hidden="1" x14ac:dyDescent="0.25">
      <c r="A1380" t="s">
        <v>1018</v>
      </c>
      <c r="B1380" s="1" t="s">
        <v>1070</v>
      </c>
      <c r="C1380" t="s">
        <v>1074</v>
      </c>
      <c r="D1380">
        <v>715711</v>
      </c>
      <c r="E1380">
        <v>99518713</v>
      </c>
      <c r="F1380" t="s">
        <v>1082</v>
      </c>
      <c r="G1380" t="s">
        <v>3</v>
      </c>
      <c r="H1380" t="s">
        <v>6</v>
      </c>
      <c r="I1380" s="2">
        <v>2.3131699999999901E-2</v>
      </c>
      <c r="J1380" s="2">
        <v>5.9894039150000002E-2</v>
      </c>
      <c r="K1380" s="2">
        <v>5.9894001629999999E-2</v>
      </c>
      <c r="L1380" s="2">
        <f t="shared" si="21"/>
        <v>-3.7520000002733145E-8</v>
      </c>
    </row>
    <row r="1381" spans="1:12" hidden="1" x14ac:dyDescent="0.25">
      <c r="A1381" t="s">
        <v>1018</v>
      </c>
      <c r="B1381" s="1" t="s">
        <v>1083</v>
      </c>
      <c r="C1381" t="s">
        <v>1084</v>
      </c>
      <c r="D1381">
        <v>589911</v>
      </c>
      <c r="E1381">
        <v>46137513</v>
      </c>
      <c r="F1381" t="s">
        <v>1085</v>
      </c>
      <c r="G1381" t="s">
        <v>86</v>
      </c>
      <c r="H1381" t="s">
        <v>4</v>
      </c>
      <c r="I1381" s="2">
        <v>0</v>
      </c>
      <c r="L1381" s="2">
        <f t="shared" si="21"/>
        <v>0</v>
      </c>
    </row>
    <row r="1382" spans="1:12" hidden="1" x14ac:dyDescent="0.25">
      <c r="A1382" t="s">
        <v>1018</v>
      </c>
      <c r="B1382" s="1" t="s">
        <v>1083</v>
      </c>
      <c r="C1382" t="s">
        <v>1084</v>
      </c>
      <c r="D1382">
        <v>589911</v>
      </c>
      <c r="E1382">
        <v>46137513</v>
      </c>
      <c r="F1382" t="s">
        <v>1085</v>
      </c>
      <c r="G1382" t="s">
        <v>86</v>
      </c>
      <c r="H1382" t="s">
        <v>6</v>
      </c>
      <c r="I1382" s="2">
        <v>0</v>
      </c>
      <c r="L1382" s="2">
        <f t="shared" si="21"/>
        <v>0</v>
      </c>
    </row>
    <row r="1383" spans="1:12" hidden="1" x14ac:dyDescent="0.25">
      <c r="A1383" t="s">
        <v>1018</v>
      </c>
      <c r="B1383" s="1" t="s">
        <v>1083</v>
      </c>
      <c r="C1383" t="s">
        <v>1084</v>
      </c>
      <c r="D1383">
        <v>589911</v>
      </c>
      <c r="E1383">
        <v>46137613</v>
      </c>
      <c r="F1383" t="s">
        <v>1086</v>
      </c>
      <c r="G1383" t="s">
        <v>86</v>
      </c>
      <c r="H1383" t="s">
        <v>4</v>
      </c>
      <c r="I1383" s="2">
        <v>0</v>
      </c>
      <c r="L1383" s="2">
        <f t="shared" si="21"/>
        <v>0</v>
      </c>
    </row>
    <row r="1384" spans="1:12" hidden="1" x14ac:dyDescent="0.25">
      <c r="A1384" t="s">
        <v>1018</v>
      </c>
      <c r="B1384" s="1" t="s">
        <v>1083</v>
      </c>
      <c r="C1384" t="s">
        <v>1084</v>
      </c>
      <c r="D1384">
        <v>589911</v>
      </c>
      <c r="E1384">
        <v>46137613</v>
      </c>
      <c r="F1384" t="s">
        <v>1086</v>
      </c>
      <c r="G1384" t="s">
        <v>86</v>
      </c>
      <c r="H1384" t="s">
        <v>6</v>
      </c>
      <c r="I1384" s="2">
        <v>0</v>
      </c>
      <c r="L1384" s="2">
        <f t="shared" si="21"/>
        <v>0</v>
      </c>
    </row>
    <row r="1385" spans="1:12" hidden="1" x14ac:dyDescent="0.25">
      <c r="A1385" t="s">
        <v>1018</v>
      </c>
      <c r="B1385" s="1" t="s">
        <v>1083</v>
      </c>
      <c r="C1385" t="s">
        <v>1084</v>
      </c>
      <c r="D1385">
        <v>589911</v>
      </c>
      <c r="E1385">
        <v>46137713</v>
      </c>
      <c r="F1385" t="s">
        <v>1087</v>
      </c>
      <c r="G1385" t="s">
        <v>86</v>
      </c>
      <c r="H1385" t="s">
        <v>4</v>
      </c>
      <c r="I1385" s="2">
        <v>0</v>
      </c>
      <c r="L1385" s="2">
        <f t="shared" si="21"/>
        <v>0</v>
      </c>
    </row>
    <row r="1386" spans="1:12" hidden="1" x14ac:dyDescent="0.25">
      <c r="A1386" t="s">
        <v>1018</v>
      </c>
      <c r="B1386" s="1" t="s">
        <v>1083</v>
      </c>
      <c r="C1386" t="s">
        <v>1084</v>
      </c>
      <c r="D1386">
        <v>589911</v>
      </c>
      <c r="E1386">
        <v>46137713</v>
      </c>
      <c r="F1386" t="s">
        <v>1087</v>
      </c>
      <c r="G1386" t="s">
        <v>86</v>
      </c>
      <c r="H1386" t="s">
        <v>6</v>
      </c>
      <c r="I1386" s="2">
        <v>0</v>
      </c>
      <c r="L1386" s="2">
        <f t="shared" si="21"/>
        <v>0</v>
      </c>
    </row>
    <row r="1387" spans="1:12" hidden="1" x14ac:dyDescent="0.25">
      <c r="A1387" t="s">
        <v>1018</v>
      </c>
      <c r="B1387" s="1" t="s">
        <v>1083</v>
      </c>
      <c r="C1387" t="s">
        <v>1088</v>
      </c>
      <c r="D1387">
        <v>16708311</v>
      </c>
      <c r="E1387">
        <v>107730213</v>
      </c>
      <c r="F1387" t="s">
        <v>1089</v>
      </c>
      <c r="G1387" t="s">
        <v>3</v>
      </c>
      <c r="H1387" t="s">
        <v>4</v>
      </c>
      <c r="I1387" s="2">
        <v>1.90374</v>
      </c>
      <c r="J1387" s="2">
        <v>3.1364999999999998</v>
      </c>
      <c r="K1387" s="2">
        <v>3.1364999999999998</v>
      </c>
      <c r="L1387" s="2">
        <f t="shared" si="21"/>
        <v>0</v>
      </c>
    </row>
    <row r="1388" spans="1:12" hidden="1" x14ac:dyDescent="0.25">
      <c r="A1388" t="s">
        <v>1018</v>
      </c>
      <c r="B1388" s="1" t="s">
        <v>1083</v>
      </c>
      <c r="C1388" t="s">
        <v>1088</v>
      </c>
      <c r="D1388">
        <v>16708311</v>
      </c>
      <c r="E1388">
        <v>107730213</v>
      </c>
      <c r="F1388" t="s">
        <v>1089</v>
      </c>
      <c r="G1388" t="s">
        <v>3</v>
      </c>
      <c r="H1388" t="s">
        <v>6</v>
      </c>
      <c r="I1388" s="2">
        <v>4.38471E-3</v>
      </c>
      <c r="K1388" s="2">
        <v>4.3847099379999898E-3</v>
      </c>
      <c r="L1388" s="2">
        <f t="shared" si="21"/>
        <v>-6.2000010160601082E-11</v>
      </c>
    </row>
    <row r="1389" spans="1:12" hidden="1" x14ac:dyDescent="0.25">
      <c r="A1389" t="s">
        <v>1018</v>
      </c>
      <c r="B1389" s="1" t="s">
        <v>1083</v>
      </c>
      <c r="C1389" t="s">
        <v>1090</v>
      </c>
      <c r="D1389">
        <v>590011</v>
      </c>
      <c r="E1389">
        <v>46136113</v>
      </c>
      <c r="F1389" t="s">
        <v>1091</v>
      </c>
      <c r="G1389" t="s">
        <v>3</v>
      </c>
      <c r="H1389" t="s">
        <v>4</v>
      </c>
      <c r="I1389" s="2">
        <v>0.68762400000000001</v>
      </c>
      <c r="J1389" s="2">
        <v>2.9015795899999999</v>
      </c>
      <c r="K1389" s="2">
        <v>2.9015796631999899</v>
      </c>
      <c r="L1389" s="2">
        <f t="shared" si="21"/>
        <v>7.3199990069383603E-8</v>
      </c>
    </row>
    <row r="1390" spans="1:12" hidden="1" x14ac:dyDescent="0.25">
      <c r="A1390" t="s">
        <v>1018</v>
      </c>
      <c r="B1390" s="1" t="s">
        <v>1083</v>
      </c>
      <c r="C1390" t="s">
        <v>1090</v>
      </c>
      <c r="D1390">
        <v>590011</v>
      </c>
      <c r="E1390">
        <v>46136113</v>
      </c>
      <c r="F1390" t="s">
        <v>1091</v>
      </c>
      <c r="G1390" t="s">
        <v>3</v>
      </c>
      <c r="H1390" t="s">
        <v>6</v>
      </c>
      <c r="I1390" s="2">
        <v>6.2237799999999999E-3</v>
      </c>
      <c r="J1390" s="2">
        <v>7.5209503149999996E-2</v>
      </c>
      <c r="K1390" s="2">
        <v>7.5209515020899995E-2</v>
      </c>
      <c r="L1390" s="2">
        <f t="shared" si="21"/>
        <v>1.1870899999100182E-8</v>
      </c>
    </row>
    <row r="1391" spans="1:12" hidden="1" x14ac:dyDescent="0.25">
      <c r="A1391" t="s">
        <v>1018</v>
      </c>
      <c r="B1391" s="1" t="s">
        <v>1083</v>
      </c>
      <c r="C1391" t="s">
        <v>1090</v>
      </c>
      <c r="D1391">
        <v>590011</v>
      </c>
      <c r="E1391">
        <v>46136213</v>
      </c>
      <c r="F1391" t="s">
        <v>1092</v>
      </c>
      <c r="G1391" t="s">
        <v>3</v>
      </c>
      <c r="H1391" t="s">
        <v>4</v>
      </c>
      <c r="I1391" s="2">
        <v>0.55052699999999999</v>
      </c>
      <c r="J1391" s="2">
        <v>2.9336447754999999</v>
      </c>
      <c r="K1391" s="2">
        <v>2.9336446875000002</v>
      </c>
      <c r="L1391" s="2">
        <f t="shared" si="21"/>
        <v>-8.799999973163608E-8</v>
      </c>
    </row>
    <row r="1392" spans="1:12" hidden="1" x14ac:dyDescent="0.25">
      <c r="A1392" t="s">
        <v>1018</v>
      </c>
      <c r="B1392" s="1" t="s">
        <v>1083</v>
      </c>
      <c r="C1392" t="s">
        <v>1090</v>
      </c>
      <c r="D1392">
        <v>590011</v>
      </c>
      <c r="E1392">
        <v>46136213</v>
      </c>
      <c r="F1392" t="s">
        <v>1092</v>
      </c>
      <c r="G1392" t="s">
        <v>3</v>
      </c>
      <c r="H1392" t="s">
        <v>6</v>
      </c>
      <c r="I1392" s="2">
        <v>5.01005799999999E-3</v>
      </c>
      <c r="J1392" s="2">
        <v>8.2110511799999994E-2</v>
      </c>
      <c r="K1392" s="2">
        <v>8.2110513703000002E-2</v>
      </c>
      <c r="L1392" s="2">
        <f t="shared" si="21"/>
        <v>1.9030000075748177E-9</v>
      </c>
    </row>
    <row r="1393" spans="1:12" hidden="1" x14ac:dyDescent="0.25">
      <c r="A1393" t="s">
        <v>1018</v>
      </c>
      <c r="B1393" s="1" t="s">
        <v>1083</v>
      </c>
      <c r="C1393" t="s">
        <v>1090</v>
      </c>
      <c r="D1393">
        <v>590011</v>
      </c>
      <c r="E1393">
        <v>46136513</v>
      </c>
      <c r="F1393" t="s">
        <v>1093</v>
      </c>
      <c r="G1393" t="s">
        <v>3</v>
      </c>
      <c r="H1393" t="s">
        <v>4</v>
      </c>
      <c r="I1393" s="2">
        <v>0.51135600000000003</v>
      </c>
      <c r="J1393" s="2">
        <v>2.9993557129999999</v>
      </c>
      <c r="K1393" s="2">
        <v>2.9993560268000001</v>
      </c>
      <c r="L1393" s="2">
        <f t="shared" si="21"/>
        <v>3.1380000020675425E-7</v>
      </c>
    </row>
    <row r="1394" spans="1:12" hidden="1" x14ac:dyDescent="0.25">
      <c r="A1394" t="s">
        <v>1018</v>
      </c>
      <c r="B1394" s="1" t="s">
        <v>1083</v>
      </c>
      <c r="C1394" t="s">
        <v>1090</v>
      </c>
      <c r="D1394">
        <v>590011</v>
      </c>
      <c r="E1394">
        <v>46136513</v>
      </c>
      <c r="F1394" t="s">
        <v>1093</v>
      </c>
      <c r="G1394" t="s">
        <v>3</v>
      </c>
      <c r="H1394" t="s">
        <v>6</v>
      </c>
      <c r="I1394" s="2">
        <v>5.4937139999999898E-3</v>
      </c>
      <c r="J1394" s="2">
        <v>8.3303497300000001E-2</v>
      </c>
      <c r="K1394" s="2">
        <v>8.3303510057999894E-2</v>
      </c>
      <c r="L1394" s="2">
        <f t="shared" si="21"/>
        <v>1.2757999892643035E-8</v>
      </c>
    </row>
    <row r="1395" spans="1:12" hidden="1" x14ac:dyDescent="0.25">
      <c r="A1395" t="s">
        <v>1018</v>
      </c>
      <c r="B1395" s="1" t="s">
        <v>1083</v>
      </c>
      <c r="C1395" t="s">
        <v>1090</v>
      </c>
      <c r="D1395">
        <v>590011</v>
      </c>
      <c r="E1395">
        <v>46136613</v>
      </c>
      <c r="F1395" t="s">
        <v>1094</v>
      </c>
      <c r="G1395" t="s">
        <v>3</v>
      </c>
      <c r="H1395" t="s">
        <v>4</v>
      </c>
      <c r="I1395" s="2">
        <v>0.45931100000000002</v>
      </c>
      <c r="J1395" s="2">
        <v>2.1765822754999999</v>
      </c>
      <c r="K1395" s="2">
        <v>2.1765820840000001</v>
      </c>
      <c r="L1395" s="2">
        <f t="shared" si="21"/>
        <v>-1.9149999985756949E-7</v>
      </c>
    </row>
    <row r="1396" spans="1:12" hidden="1" x14ac:dyDescent="0.25">
      <c r="A1396" t="s">
        <v>1018</v>
      </c>
      <c r="B1396" s="1" t="s">
        <v>1083</v>
      </c>
      <c r="C1396" t="s">
        <v>1090</v>
      </c>
      <c r="D1396">
        <v>590011</v>
      </c>
      <c r="E1396">
        <v>46136613</v>
      </c>
      <c r="F1396" t="s">
        <v>1094</v>
      </c>
      <c r="G1396" t="s">
        <v>3</v>
      </c>
      <c r="H1396" t="s">
        <v>6</v>
      </c>
      <c r="I1396" s="2">
        <v>4.4969880000000004E-3</v>
      </c>
      <c r="J1396" s="2">
        <v>5.5806495649999899E-2</v>
      </c>
      <c r="K1396" s="2">
        <v>5.5806506960400001E-2</v>
      </c>
      <c r="L1396" s="2">
        <f t="shared" si="21"/>
        <v>1.1310400102604312E-8</v>
      </c>
    </row>
    <row r="1397" spans="1:12" hidden="1" x14ac:dyDescent="0.25">
      <c r="A1397" t="s">
        <v>1018</v>
      </c>
      <c r="B1397" s="1" t="s">
        <v>1083</v>
      </c>
      <c r="C1397" t="s">
        <v>1090</v>
      </c>
      <c r="D1397">
        <v>590011</v>
      </c>
      <c r="E1397">
        <v>46136913</v>
      </c>
      <c r="F1397" t="s">
        <v>1095</v>
      </c>
      <c r="G1397" t="s">
        <v>3</v>
      </c>
      <c r="H1397" t="s">
        <v>4</v>
      </c>
      <c r="I1397" s="2">
        <v>1.3872199999999999</v>
      </c>
      <c r="J1397" s="2">
        <v>1.0184000245</v>
      </c>
      <c r="K1397" s="2">
        <v>1.01839999999999</v>
      </c>
      <c r="L1397" s="2">
        <f t="shared" si="21"/>
        <v>-2.4500010020744867E-8</v>
      </c>
    </row>
    <row r="1398" spans="1:12" hidden="1" x14ac:dyDescent="0.25">
      <c r="A1398" t="s">
        <v>1018</v>
      </c>
      <c r="B1398" s="1" t="s">
        <v>1083</v>
      </c>
      <c r="C1398" t="s">
        <v>1090</v>
      </c>
      <c r="D1398">
        <v>590011</v>
      </c>
      <c r="E1398">
        <v>46136913</v>
      </c>
      <c r="F1398" t="s">
        <v>1095</v>
      </c>
      <c r="G1398" t="s">
        <v>3</v>
      </c>
      <c r="H1398" t="s">
        <v>6</v>
      </c>
      <c r="I1398" s="2">
        <v>3.0151100000000001E-3</v>
      </c>
      <c r="K1398" s="2">
        <v>3.0151095400000002E-3</v>
      </c>
      <c r="L1398" s="2">
        <f t="shared" si="21"/>
        <v>-4.5999999989665419E-10</v>
      </c>
    </row>
    <row r="1399" spans="1:12" hidden="1" x14ac:dyDescent="0.25">
      <c r="A1399" t="s">
        <v>1018</v>
      </c>
      <c r="B1399" s="1" t="s">
        <v>1083</v>
      </c>
      <c r="C1399" t="s">
        <v>1090</v>
      </c>
      <c r="D1399">
        <v>590011</v>
      </c>
      <c r="E1399">
        <v>99521313</v>
      </c>
      <c r="F1399" t="s">
        <v>1096</v>
      </c>
      <c r="G1399" t="s">
        <v>3</v>
      </c>
      <c r="H1399" t="s">
        <v>4</v>
      </c>
      <c r="I1399" s="2">
        <v>0.48299999999999998</v>
      </c>
      <c r="J1399" s="2">
        <v>0.25819241334999998</v>
      </c>
      <c r="K1399" s="2">
        <v>0.25819250755200002</v>
      </c>
      <c r="L1399" s="2">
        <f t="shared" si="21"/>
        <v>9.4202000033849487E-8</v>
      </c>
    </row>
    <row r="1400" spans="1:12" hidden="1" x14ac:dyDescent="0.25">
      <c r="A1400" t="s">
        <v>1018</v>
      </c>
      <c r="B1400" s="1" t="s">
        <v>1083</v>
      </c>
      <c r="C1400" t="s">
        <v>1090</v>
      </c>
      <c r="D1400">
        <v>590011</v>
      </c>
      <c r="E1400">
        <v>99521313</v>
      </c>
      <c r="F1400" t="s">
        <v>1096</v>
      </c>
      <c r="G1400" t="s">
        <v>3</v>
      </c>
      <c r="H1400" t="s">
        <v>6</v>
      </c>
      <c r="I1400" s="2">
        <v>2.1324536000000002E-2</v>
      </c>
      <c r="J1400" s="2">
        <v>1.0626499175E-2</v>
      </c>
      <c r="K1400" s="2">
        <v>1.0626500467800001E-2</v>
      </c>
      <c r="L1400" s="2">
        <f t="shared" si="21"/>
        <v>1.292800000732286E-9</v>
      </c>
    </row>
    <row r="1401" spans="1:12" hidden="1" x14ac:dyDescent="0.25">
      <c r="A1401" t="s">
        <v>1018</v>
      </c>
      <c r="B1401" s="1" t="s">
        <v>1083</v>
      </c>
      <c r="C1401" t="s">
        <v>1090</v>
      </c>
      <c r="D1401">
        <v>590011</v>
      </c>
      <c r="E1401">
        <v>99521413</v>
      </c>
      <c r="F1401" t="s">
        <v>1097</v>
      </c>
      <c r="G1401" t="s">
        <v>3</v>
      </c>
      <c r="H1401" t="s">
        <v>4</v>
      </c>
      <c r="I1401" s="2">
        <v>0.622</v>
      </c>
      <c r="J1401" s="2">
        <v>0.30768051144999897</v>
      </c>
      <c r="K1401" s="2">
        <v>0.30768052274230001</v>
      </c>
      <c r="L1401" s="2">
        <f t="shared" si="21"/>
        <v>1.1292301038690056E-8</v>
      </c>
    </row>
    <row r="1402" spans="1:12" hidden="1" x14ac:dyDescent="0.25">
      <c r="A1402" t="s">
        <v>1018</v>
      </c>
      <c r="B1402" s="1" t="s">
        <v>1083</v>
      </c>
      <c r="C1402" t="s">
        <v>1090</v>
      </c>
      <c r="D1402">
        <v>590011</v>
      </c>
      <c r="E1402">
        <v>99521413</v>
      </c>
      <c r="F1402" t="s">
        <v>1097</v>
      </c>
      <c r="G1402" t="s">
        <v>3</v>
      </c>
      <c r="H1402" t="s">
        <v>6</v>
      </c>
      <c r="I1402" s="2">
        <v>2.4256317999999999E-2</v>
      </c>
      <c r="J1402" s="2">
        <v>1.13139972699999E-2</v>
      </c>
      <c r="K1402" s="2">
        <v>1.1314001190180001E-2</v>
      </c>
      <c r="L1402" s="2">
        <f t="shared" si="21"/>
        <v>3.9201801006749637E-9</v>
      </c>
    </row>
    <row r="1403" spans="1:12" hidden="1" x14ac:dyDescent="0.25">
      <c r="A1403" t="s">
        <v>1018</v>
      </c>
      <c r="B1403" s="1" t="s">
        <v>1083</v>
      </c>
      <c r="C1403" t="s">
        <v>1090</v>
      </c>
      <c r="D1403">
        <v>590011</v>
      </c>
      <c r="E1403">
        <v>99521513</v>
      </c>
      <c r="F1403" t="s">
        <v>1098</v>
      </c>
      <c r="G1403" t="s">
        <v>3</v>
      </c>
      <c r="H1403" t="s">
        <v>4</v>
      </c>
      <c r="I1403" s="2">
        <v>0.57199999999999995</v>
      </c>
      <c r="J1403" s="2">
        <v>0.3076571045</v>
      </c>
      <c r="K1403" s="2">
        <v>0.30765701263900003</v>
      </c>
      <c r="L1403" s="2">
        <f t="shared" si="21"/>
        <v>-9.1860999973381041E-8</v>
      </c>
    </row>
    <row r="1404" spans="1:12" hidden="1" x14ac:dyDescent="0.25">
      <c r="A1404" t="s">
        <v>1018</v>
      </c>
      <c r="B1404" s="1" t="s">
        <v>1083</v>
      </c>
      <c r="C1404" t="s">
        <v>1090</v>
      </c>
      <c r="D1404">
        <v>590011</v>
      </c>
      <c r="E1404">
        <v>99521513</v>
      </c>
      <c r="F1404" t="s">
        <v>1098</v>
      </c>
      <c r="G1404" t="s">
        <v>3</v>
      </c>
      <c r="H1404" t="s">
        <v>6</v>
      </c>
      <c r="I1404" s="2">
        <v>2.4335467999999999E-2</v>
      </c>
      <c r="J1404" s="2">
        <v>1.121749687E-2</v>
      </c>
      <c r="K1404" s="2">
        <v>1.12175006704899E-2</v>
      </c>
      <c r="L1404" s="2">
        <f t="shared" si="21"/>
        <v>3.8004899002158643E-9</v>
      </c>
    </row>
    <row r="1405" spans="1:12" hidden="1" x14ac:dyDescent="0.25">
      <c r="A1405" t="s">
        <v>1018</v>
      </c>
      <c r="B1405" s="1" t="s">
        <v>1083</v>
      </c>
      <c r="C1405" t="s">
        <v>1090</v>
      </c>
      <c r="D1405">
        <v>590011</v>
      </c>
      <c r="E1405">
        <v>99521613</v>
      </c>
      <c r="F1405" t="s">
        <v>1099</v>
      </c>
      <c r="G1405" t="s">
        <v>3</v>
      </c>
      <c r="H1405" t="s">
        <v>4</v>
      </c>
      <c r="I1405" s="2">
        <v>0.59699999999999998</v>
      </c>
      <c r="J1405" s="2">
        <v>0.30430603025000003</v>
      </c>
      <c r="K1405" s="2">
        <v>0.30430603553899999</v>
      </c>
      <c r="L1405" s="2">
        <f t="shared" si="21"/>
        <v>5.2889999602179216E-9</v>
      </c>
    </row>
    <row r="1406" spans="1:12" hidden="1" x14ac:dyDescent="0.25">
      <c r="A1406" t="s">
        <v>1018</v>
      </c>
      <c r="B1406" s="1" t="s">
        <v>1083</v>
      </c>
      <c r="C1406" t="s">
        <v>1090</v>
      </c>
      <c r="D1406">
        <v>590011</v>
      </c>
      <c r="E1406">
        <v>99521613</v>
      </c>
      <c r="F1406" t="s">
        <v>1099</v>
      </c>
      <c r="G1406" t="s">
        <v>3</v>
      </c>
      <c r="H1406" t="s">
        <v>6</v>
      </c>
      <c r="I1406" s="2">
        <v>2.3008216000000001E-2</v>
      </c>
      <c r="J1406" s="2">
        <v>1.0919999125E-2</v>
      </c>
      <c r="K1406" s="2">
        <v>1.09200000571999E-2</v>
      </c>
      <c r="L1406" s="2">
        <f t="shared" si="21"/>
        <v>9.3219990060511293E-10</v>
      </c>
    </row>
    <row r="1407" spans="1:12" hidden="1" x14ac:dyDescent="0.25">
      <c r="A1407" t="s">
        <v>1018</v>
      </c>
      <c r="B1407" s="1" t="s">
        <v>1083</v>
      </c>
      <c r="C1407" t="s">
        <v>1100</v>
      </c>
      <c r="D1407">
        <v>2708911</v>
      </c>
      <c r="E1407">
        <v>40857713</v>
      </c>
      <c r="F1407" t="s">
        <v>1101</v>
      </c>
      <c r="G1407" t="s">
        <v>3</v>
      </c>
      <c r="H1407" t="s">
        <v>4</v>
      </c>
      <c r="I1407" s="2">
        <v>36.200000000000003</v>
      </c>
      <c r="J1407" s="2">
        <v>38.33114844</v>
      </c>
      <c r="K1407" s="2">
        <v>38.3311677599999</v>
      </c>
      <c r="L1407" s="2">
        <f t="shared" si="21"/>
        <v>1.9319999900346829E-5</v>
      </c>
    </row>
    <row r="1408" spans="1:12" hidden="1" x14ac:dyDescent="0.25">
      <c r="A1408" t="s">
        <v>1018</v>
      </c>
      <c r="B1408" s="1" t="s">
        <v>1083</v>
      </c>
      <c r="C1408" t="s">
        <v>1100</v>
      </c>
      <c r="D1408">
        <v>2708911</v>
      </c>
      <c r="E1408">
        <v>40857713</v>
      </c>
      <c r="F1408" t="s">
        <v>1101</v>
      </c>
      <c r="G1408" t="s">
        <v>3</v>
      </c>
      <c r="H1408" t="s">
        <v>6</v>
      </c>
      <c r="I1408" s="2">
        <v>3.3238799999999999</v>
      </c>
      <c r="J1408" s="2">
        <v>3.3402651364999998</v>
      </c>
      <c r="K1408" s="2">
        <v>3.3402535179999999</v>
      </c>
      <c r="L1408" s="2">
        <f t="shared" si="21"/>
        <v>-1.1618499999865861E-5</v>
      </c>
    </row>
    <row r="1409" spans="1:12" hidden="1" x14ac:dyDescent="0.25">
      <c r="A1409" t="s">
        <v>1018</v>
      </c>
      <c r="B1409" s="1" t="s">
        <v>1083</v>
      </c>
      <c r="C1409" t="s">
        <v>1100</v>
      </c>
      <c r="D1409">
        <v>2708911</v>
      </c>
      <c r="E1409">
        <v>40857913</v>
      </c>
      <c r="F1409" t="s">
        <v>1102</v>
      </c>
      <c r="G1409" t="s">
        <v>3</v>
      </c>
      <c r="H1409" t="s">
        <v>4</v>
      </c>
      <c r="I1409" s="2">
        <v>35.9</v>
      </c>
      <c r="J1409" s="2">
        <v>37.371078124999997</v>
      </c>
      <c r="K1409" s="2">
        <v>37.3710046429999</v>
      </c>
      <c r="L1409" s="2">
        <f t="shared" si="21"/>
        <v>-7.3482000097158107E-5</v>
      </c>
    </row>
    <row r="1410" spans="1:12" hidden="1" x14ac:dyDescent="0.25">
      <c r="A1410" t="s">
        <v>1018</v>
      </c>
      <c r="B1410" s="1" t="s">
        <v>1083</v>
      </c>
      <c r="C1410" t="s">
        <v>1100</v>
      </c>
      <c r="D1410">
        <v>2708911</v>
      </c>
      <c r="E1410">
        <v>40857913</v>
      </c>
      <c r="F1410" t="s">
        <v>1102</v>
      </c>
      <c r="G1410" t="s">
        <v>3</v>
      </c>
      <c r="H1410" t="s">
        <v>6</v>
      </c>
      <c r="I1410" s="2">
        <v>3.4838399999999998</v>
      </c>
      <c r="J1410" s="2">
        <v>3.525812744</v>
      </c>
      <c r="K1410" s="2">
        <v>3.5258065009999902</v>
      </c>
      <c r="L1410" s="2">
        <f t="shared" si="21"/>
        <v>-6.2430000098423477E-6</v>
      </c>
    </row>
    <row r="1411" spans="1:12" hidden="1" x14ac:dyDescent="0.25">
      <c r="A1411" t="s">
        <v>1018</v>
      </c>
      <c r="B1411" s="1" t="s">
        <v>1083</v>
      </c>
      <c r="C1411" t="s">
        <v>1103</v>
      </c>
      <c r="D1411">
        <v>14624411</v>
      </c>
      <c r="E1411">
        <v>88754513</v>
      </c>
      <c r="F1411" t="s">
        <v>1104</v>
      </c>
      <c r="G1411" t="s">
        <v>3</v>
      </c>
      <c r="H1411" t="s">
        <v>4</v>
      </c>
      <c r="I1411" s="2">
        <v>1.1608000000000001</v>
      </c>
      <c r="J1411" s="2">
        <v>1.2804661865</v>
      </c>
      <c r="K1411" s="2">
        <v>1.280466552002</v>
      </c>
      <c r="L1411" s="2">
        <f t="shared" ref="L1411:L1474" si="22">IF(ISBLANK(J1411),K1411-I1411,K1411-J1411)</f>
        <v>3.6550199999929589E-7</v>
      </c>
    </row>
    <row r="1412" spans="1:12" hidden="1" x14ac:dyDescent="0.25">
      <c r="A1412" t="s">
        <v>1018</v>
      </c>
      <c r="B1412" s="1" t="s">
        <v>1083</v>
      </c>
      <c r="C1412" t="s">
        <v>1103</v>
      </c>
      <c r="D1412">
        <v>14624411</v>
      </c>
      <c r="E1412">
        <v>88754513</v>
      </c>
      <c r="F1412" t="s">
        <v>1104</v>
      </c>
      <c r="G1412" t="s">
        <v>3</v>
      </c>
      <c r="H1412" t="s">
        <v>6</v>
      </c>
      <c r="I1412" s="2">
        <v>1.3213819999999999E-2</v>
      </c>
      <c r="J1412" s="2">
        <v>1.3360996244999999E-2</v>
      </c>
      <c r="K1412" s="2">
        <v>1.3360999068E-2</v>
      </c>
      <c r="L1412" s="2">
        <f t="shared" si="22"/>
        <v>2.8230000004292322E-9</v>
      </c>
    </row>
    <row r="1413" spans="1:12" hidden="1" x14ac:dyDescent="0.25">
      <c r="A1413" t="s">
        <v>1018</v>
      </c>
      <c r="B1413" s="1" t="s">
        <v>1083</v>
      </c>
      <c r="C1413" t="s">
        <v>1105</v>
      </c>
      <c r="D1413">
        <v>643411</v>
      </c>
      <c r="E1413">
        <v>107238013</v>
      </c>
      <c r="F1413" t="s">
        <v>1106</v>
      </c>
      <c r="G1413" t="s">
        <v>3</v>
      </c>
      <c r="H1413" t="s">
        <v>4</v>
      </c>
      <c r="I1413" s="2">
        <v>7.6550000000000007E-2</v>
      </c>
      <c r="J1413" s="2">
        <v>7.663549805E-2</v>
      </c>
      <c r="K1413" s="2">
        <v>7.6635503999999993E-2</v>
      </c>
      <c r="L1413" s="2">
        <f t="shared" si="22"/>
        <v>5.9499999927048464E-9</v>
      </c>
    </row>
    <row r="1414" spans="1:12" hidden="1" x14ac:dyDescent="0.25">
      <c r="A1414" t="s">
        <v>1018</v>
      </c>
      <c r="B1414" s="1" t="s">
        <v>1083</v>
      </c>
      <c r="C1414" t="s">
        <v>1105</v>
      </c>
      <c r="D1414">
        <v>643411</v>
      </c>
      <c r="E1414">
        <v>107238013</v>
      </c>
      <c r="F1414" t="s">
        <v>1106</v>
      </c>
      <c r="G1414" t="s">
        <v>3</v>
      </c>
      <c r="H1414" t="s">
        <v>6</v>
      </c>
      <c r="I1414" s="2">
        <v>1.0199400000000001E-2</v>
      </c>
      <c r="J1414" s="2">
        <v>6.669497965E-3</v>
      </c>
      <c r="K1414" s="2">
        <v>6.6694999999999897E-3</v>
      </c>
      <c r="L1414" s="2">
        <f t="shared" si="22"/>
        <v>2.034999989700137E-9</v>
      </c>
    </row>
    <row r="1415" spans="1:12" hidden="1" x14ac:dyDescent="0.25">
      <c r="A1415" t="s">
        <v>1018</v>
      </c>
      <c r="B1415" s="1" t="s">
        <v>1083</v>
      </c>
      <c r="C1415" t="s">
        <v>1105</v>
      </c>
      <c r="D1415">
        <v>643411</v>
      </c>
      <c r="E1415">
        <v>107238113</v>
      </c>
      <c r="F1415" t="s">
        <v>1107</v>
      </c>
      <c r="G1415" t="s">
        <v>3</v>
      </c>
      <c r="H1415" t="s">
        <v>4</v>
      </c>
      <c r="I1415" s="2">
        <v>4.1050000000000003E-2</v>
      </c>
      <c r="J1415" s="2">
        <v>4.1070003510000001E-2</v>
      </c>
      <c r="K1415" s="2">
        <v>4.1070001000000002E-2</v>
      </c>
      <c r="L1415" s="2">
        <f t="shared" si="22"/>
        <v>-2.5099999995115141E-9</v>
      </c>
    </row>
    <row r="1416" spans="1:12" hidden="1" x14ac:dyDescent="0.25">
      <c r="A1416" t="s">
        <v>1018</v>
      </c>
      <c r="B1416" s="1" t="s">
        <v>1083</v>
      </c>
      <c r="C1416" t="s">
        <v>1105</v>
      </c>
      <c r="D1416">
        <v>643411</v>
      </c>
      <c r="E1416">
        <v>107238113</v>
      </c>
      <c r="F1416" t="s">
        <v>1107</v>
      </c>
      <c r="G1416" t="s">
        <v>3</v>
      </c>
      <c r="H1416" t="s">
        <v>6</v>
      </c>
      <c r="I1416" s="2">
        <v>6.0414300000000004E-3</v>
      </c>
      <c r="J1416" s="2">
        <v>6.3264994600000001E-3</v>
      </c>
      <c r="K1416" s="2">
        <v>6.3265001000000001E-3</v>
      </c>
      <c r="L1416" s="2">
        <f t="shared" si="22"/>
        <v>6.4000000004477142E-10</v>
      </c>
    </row>
    <row r="1417" spans="1:12" hidden="1" x14ac:dyDescent="0.25">
      <c r="A1417" t="s">
        <v>1018</v>
      </c>
      <c r="B1417" s="1" t="s">
        <v>1083</v>
      </c>
      <c r="C1417" t="s">
        <v>1105</v>
      </c>
      <c r="D1417">
        <v>643411</v>
      </c>
      <c r="E1417">
        <v>107238213</v>
      </c>
      <c r="F1417" t="s">
        <v>1108</v>
      </c>
      <c r="G1417" t="s">
        <v>3</v>
      </c>
      <c r="H1417" t="s">
        <v>4</v>
      </c>
      <c r="I1417" s="2">
        <v>0.10664999999999999</v>
      </c>
      <c r="J1417" s="2">
        <v>0.106601020799999</v>
      </c>
      <c r="K1417" s="2">
        <v>0.106601002</v>
      </c>
      <c r="L1417" s="2">
        <f t="shared" si="22"/>
        <v>-1.8799999002006018E-8</v>
      </c>
    </row>
    <row r="1418" spans="1:12" hidden="1" x14ac:dyDescent="0.25">
      <c r="A1418" t="s">
        <v>1018</v>
      </c>
      <c r="B1418" s="1" t="s">
        <v>1083</v>
      </c>
      <c r="C1418" t="s">
        <v>1105</v>
      </c>
      <c r="D1418">
        <v>643411</v>
      </c>
      <c r="E1418">
        <v>107238213</v>
      </c>
      <c r="F1418" t="s">
        <v>1108</v>
      </c>
      <c r="G1418" t="s">
        <v>3</v>
      </c>
      <c r="H1418" t="s">
        <v>6</v>
      </c>
      <c r="I1418" s="2">
        <v>1.2224199999999999E-2</v>
      </c>
      <c r="J1418" s="2">
        <v>5.4799995399999997E-3</v>
      </c>
      <c r="K1418" s="2">
        <v>5.4799999999999996E-3</v>
      </c>
      <c r="L1418" s="2">
        <f t="shared" si="22"/>
        <v>4.5999999989665419E-10</v>
      </c>
    </row>
    <row r="1419" spans="1:12" hidden="1" x14ac:dyDescent="0.25">
      <c r="A1419" t="s">
        <v>1018</v>
      </c>
      <c r="B1419" s="1" t="s">
        <v>1083</v>
      </c>
      <c r="C1419" t="s">
        <v>1105</v>
      </c>
      <c r="D1419">
        <v>643411</v>
      </c>
      <c r="E1419">
        <v>46449613</v>
      </c>
      <c r="F1419" t="s">
        <v>1109</v>
      </c>
      <c r="G1419" t="s">
        <v>3</v>
      </c>
      <c r="H1419" t="s">
        <v>4</v>
      </c>
      <c r="I1419" s="2">
        <v>23.8</v>
      </c>
      <c r="J1419" s="2">
        <v>23.617341795000002</v>
      </c>
      <c r="K1419" s="2">
        <v>23.617344200999899</v>
      </c>
      <c r="L1419" s="2">
        <f t="shared" si="22"/>
        <v>2.4059998970926699E-6</v>
      </c>
    </row>
    <row r="1420" spans="1:12" hidden="1" x14ac:dyDescent="0.25">
      <c r="A1420" t="s">
        <v>1018</v>
      </c>
      <c r="B1420" s="1" t="s">
        <v>1083</v>
      </c>
      <c r="C1420" t="s">
        <v>1105</v>
      </c>
      <c r="D1420">
        <v>643411</v>
      </c>
      <c r="E1420">
        <v>46449613</v>
      </c>
      <c r="F1420" t="s">
        <v>1109</v>
      </c>
      <c r="G1420" t="s">
        <v>3</v>
      </c>
      <c r="H1420" t="s">
        <v>6</v>
      </c>
      <c r="I1420" s="2">
        <v>29.3</v>
      </c>
      <c r="J1420" s="2">
        <v>29.029960939999999</v>
      </c>
      <c r="K1420" s="2">
        <v>29.030012600999999</v>
      </c>
      <c r="L1420" s="2">
        <f t="shared" si="22"/>
        <v>5.1661000000535751E-5</v>
      </c>
    </row>
    <row r="1421" spans="1:12" hidden="1" x14ac:dyDescent="0.25">
      <c r="A1421" t="s">
        <v>1018</v>
      </c>
      <c r="B1421" s="1" t="s">
        <v>1083</v>
      </c>
      <c r="C1421" t="s">
        <v>1110</v>
      </c>
      <c r="D1421">
        <v>15588211</v>
      </c>
      <c r="E1421">
        <v>99539613</v>
      </c>
      <c r="F1421" t="s">
        <v>1111</v>
      </c>
      <c r="G1421" t="s">
        <v>3</v>
      </c>
      <c r="H1421" t="s">
        <v>4</v>
      </c>
      <c r="I1421" s="2">
        <v>3.7938459999999998</v>
      </c>
      <c r="J1421" s="2">
        <v>3.68568896499999</v>
      </c>
      <c r="K1421" s="2">
        <v>3.68568876362</v>
      </c>
      <c r="L1421" s="2">
        <f t="shared" si="22"/>
        <v>-2.0137999001690332E-7</v>
      </c>
    </row>
    <row r="1422" spans="1:12" hidden="1" x14ac:dyDescent="0.25">
      <c r="A1422" t="s">
        <v>1018</v>
      </c>
      <c r="B1422" s="1" t="s">
        <v>1083</v>
      </c>
      <c r="C1422" t="s">
        <v>1110</v>
      </c>
      <c r="D1422">
        <v>15588211</v>
      </c>
      <c r="E1422">
        <v>99539613</v>
      </c>
      <c r="F1422" t="s">
        <v>1111</v>
      </c>
      <c r="G1422" t="s">
        <v>3</v>
      </c>
      <c r="H1422" t="s">
        <v>6</v>
      </c>
      <c r="I1422" s="2">
        <v>0.15459000000000001</v>
      </c>
      <c r="J1422" s="2">
        <v>1.2638725584999999</v>
      </c>
      <c r="K1422" s="2">
        <v>1.26387241294837</v>
      </c>
      <c r="L1422" s="2">
        <f t="shared" si="22"/>
        <v>-1.4555162985985248E-7</v>
      </c>
    </row>
    <row r="1423" spans="1:12" hidden="1" x14ac:dyDescent="0.25">
      <c r="A1423" t="s">
        <v>1018</v>
      </c>
      <c r="B1423" s="1" t="s">
        <v>1083</v>
      </c>
      <c r="C1423" t="s">
        <v>1112</v>
      </c>
      <c r="D1423">
        <v>14624011</v>
      </c>
      <c r="E1423">
        <v>125574413</v>
      </c>
      <c r="F1423" t="s">
        <v>1113</v>
      </c>
      <c r="G1423" t="s">
        <v>86</v>
      </c>
      <c r="H1423" t="s">
        <v>4</v>
      </c>
      <c r="I1423" s="2">
        <v>0</v>
      </c>
      <c r="L1423" s="2">
        <f t="shared" si="22"/>
        <v>0</v>
      </c>
    </row>
    <row r="1424" spans="1:12" hidden="1" x14ac:dyDescent="0.25">
      <c r="A1424" t="s">
        <v>1018</v>
      </c>
      <c r="B1424" s="1" t="s">
        <v>1083</v>
      </c>
      <c r="C1424" t="s">
        <v>1112</v>
      </c>
      <c r="D1424">
        <v>14624011</v>
      </c>
      <c r="E1424">
        <v>125574413</v>
      </c>
      <c r="F1424" t="s">
        <v>1113</v>
      </c>
      <c r="G1424" t="s">
        <v>86</v>
      </c>
      <c r="H1424" t="s">
        <v>6</v>
      </c>
      <c r="I1424" s="2">
        <v>0</v>
      </c>
      <c r="L1424" s="2">
        <f t="shared" si="22"/>
        <v>0</v>
      </c>
    </row>
    <row r="1425" spans="1:12" hidden="1" x14ac:dyDescent="0.25">
      <c r="A1425" t="s">
        <v>1018</v>
      </c>
      <c r="B1425" s="1" t="s">
        <v>1083</v>
      </c>
      <c r="C1425" t="s">
        <v>1112</v>
      </c>
      <c r="D1425">
        <v>14624011</v>
      </c>
      <c r="E1425">
        <v>125574513</v>
      </c>
      <c r="F1425" t="s">
        <v>1114</v>
      </c>
      <c r="G1425" t="s">
        <v>86</v>
      </c>
      <c r="H1425" t="s">
        <v>4</v>
      </c>
      <c r="I1425" s="2">
        <v>0</v>
      </c>
      <c r="L1425" s="2">
        <f t="shared" si="22"/>
        <v>0</v>
      </c>
    </row>
    <row r="1426" spans="1:12" hidden="1" x14ac:dyDescent="0.25">
      <c r="A1426" t="s">
        <v>1018</v>
      </c>
      <c r="B1426" s="1" t="s">
        <v>1083</v>
      </c>
      <c r="C1426" t="s">
        <v>1112</v>
      </c>
      <c r="D1426">
        <v>14624011</v>
      </c>
      <c r="E1426">
        <v>125574513</v>
      </c>
      <c r="F1426" t="s">
        <v>1114</v>
      </c>
      <c r="G1426" t="s">
        <v>86</v>
      </c>
      <c r="H1426" t="s">
        <v>6</v>
      </c>
      <c r="I1426" s="2">
        <v>0</v>
      </c>
      <c r="L1426" s="2">
        <f t="shared" si="22"/>
        <v>0</v>
      </c>
    </row>
    <row r="1427" spans="1:12" hidden="1" x14ac:dyDescent="0.25">
      <c r="A1427" t="s">
        <v>1018</v>
      </c>
      <c r="B1427" s="1" t="s">
        <v>1083</v>
      </c>
      <c r="C1427" t="s">
        <v>1112</v>
      </c>
      <c r="D1427">
        <v>14624011</v>
      </c>
      <c r="E1427">
        <v>88753913</v>
      </c>
      <c r="F1427" t="s">
        <v>1115</v>
      </c>
      <c r="G1427" t="s">
        <v>3</v>
      </c>
      <c r="H1427" t="s">
        <v>4</v>
      </c>
      <c r="I1427" s="2">
        <v>2.0499999999999998</v>
      </c>
      <c r="J1427" s="2">
        <v>1.916777588</v>
      </c>
      <c r="K1427" s="2">
        <v>1.9167785262000001</v>
      </c>
      <c r="L1427" s="2">
        <f t="shared" si="22"/>
        <v>9.3820000013344895E-7</v>
      </c>
    </row>
    <row r="1428" spans="1:12" hidden="1" x14ac:dyDescent="0.25">
      <c r="A1428" t="s">
        <v>1018</v>
      </c>
      <c r="B1428" s="1" t="s">
        <v>1083</v>
      </c>
      <c r="C1428" t="s">
        <v>1112</v>
      </c>
      <c r="D1428">
        <v>14624011</v>
      </c>
      <c r="E1428">
        <v>88753913</v>
      </c>
      <c r="F1428" t="s">
        <v>1115</v>
      </c>
      <c r="G1428" t="s">
        <v>3</v>
      </c>
      <c r="H1428" t="s">
        <v>6</v>
      </c>
      <c r="I1428" s="2">
        <v>0.1188</v>
      </c>
      <c r="J1428" s="2">
        <v>0.11774536134999999</v>
      </c>
      <c r="K1428" s="2">
        <v>0.117744998619999</v>
      </c>
      <c r="L1428" s="2">
        <f t="shared" si="22"/>
        <v>-3.6273000099396047E-7</v>
      </c>
    </row>
    <row r="1429" spans="1:12" hidden="1" x14ac:dyDescent="0.25">
      <c r="A1429" t="s">
        <v>1018</v>
      </c>
      <c r="B1429" s="1" t="s">
        <v>1083</v>
      </c>
      <c r="C1429" t="s">
        <v>1112</v>
      </c>
      <c r="D1429">
        <v>14624011</v>
      </c>
      <c r="E1429">
        <v>88754013</v>
      </c>
      <c r="F1429" t="s">
        <v>1116</v>
      </c>
      <c r="G1429" t="s">
        <v>3</v>
      </c>
      <c r="H1429" t="s">
        <v>4</v>
      </c>
      <c r="I1429" s="2">
        <v>1.9</v>
      </c>
      <c r="J1429" s="2">
        <v>1.8877698974999999</v>
      </c>
      <c r="K1429" s="2">
        <v>1.88777056120999</v>
      </c>
      <c r="L1429" s="2">
        <f t="shared" si="22"/>
        <v>6.63709990078587E-7</v>
      </c>
    </row>
    <row r="1430" spans="1:12" hidden="1" x14ac:dyDescent="0.25">
      <c r="A1430" t="s">
        <v>1018</v>
      </c>
      <c r="B1430" s="1" t="s">
        <v>1083</v>
      </c>
      <c r="C1430" t="s">
        <v>1112</v>
      </c>
      <c r="D1430">
        <v>14624011</v>
      </c>
      <c r="E1430">
        <v>88754013</v>
      </c>
      <c r="F1430" t="s">
        <v>1116</v>
      </c>
      <c r="G1430" t="s">
        <v>3</v>
      </c>
      <c r="H1430" t="s">
        <v>6</v>
      </c>
      <c r="I1430" s="2">
        <v>0.114366</v>
      </c>
      <c r="J1430" s="2">
        <v>0.11791910555</v>
      </c>
      <c r="K1430" s="2">
        <v>0.117918501209999</v>
      </c>
      <c r="L1430" s="2">
        <f t="shared" si="22"/>
        <v>-6.0434000100084706E-7</v>
      </c>
    </row>
    <row r="1431" spans="1:12" hidden="1" x14ac:dyDescent="0.25">
      <c r="A1431" t="s">
        <v>1018</v>
      </c>
      <c r="B1431" s="1" t="s">
        <v>1083</v>
      </c>
      <c r="C1431" t="s">
        <v>1112</v>
      </c>
      <c r="D1431">
        <v>14624011</v>
      </c>
      <c r="E1431">
        <v>88754113</v>
      </c>
      <c r="F1431" t="s">
        <v>1117</v>
      </c>
      <c r="G1431" t="s">
        <v>3</v>
      </c>
      <c r="H1431" t="s">
        <v>4</v>
      </c>
      <c r="I1431" s="2">
        <v>2.1</v>
      </c>
      <c r="J1431" s="2">
        <v>1.9554571535</v>
      </c>
      <c r="K1431" s="2">
        <v>1.9554635512009999</v>
      </c>
      <c r="L1431" s="2">
        <f t="shared" si="22"/>
        <v>6.3977009998605894E-6</v>
      </c>
    </row>
    <row r="1432" spans="1:12" hidden="1" x14ac:dyDescent="0.25">
      <c r="A1432" t="s">
        <v>1018</v>
      </c>
      <c r="B1432" s="1" t="s">
        <v>1083</v>
      </c>
      <c r="C1432" t="s">
        <v>1112</v>
      </c>
      <c r="D1432">
        <v>14624011</v>
      </c>
      <c r="E1432">
        <v>88754113</v>
      </c>
      <c r="F1432" t="s">
        <v>1117</v>
      </c>
      <c r="G1432" t="s">
        <v>3</v>
      </c>
      <c r="H1432" t="s">
        <v>6</v>
      </c>
      <c r="I1432" s="2">
        <v>0.13050300000000001</v>
      </c>
      <c r="J1432" s="2">
        <v>0.13220251464999999</v>
      </c>
      <c r="K1432" s="2">
        <v>0.132202001439999</v>
      </c>
      <c r="L1432" s="2">
        <f t="shared" si="22"/>
        <v>-5.1321000099635583E-7</v>
      </c>
    </row>
    <row r="1433" spans="1:12" hidden="1" x14ac:dyDescent="0.25">
      <c r="A1433" t="s">
        <v>1018</v>
      </c>
      <c r="B1433" s="1" t="s">
        <v>1083</v>
      </c>
      <c r="C1433" t="s">
        <v>1112</v>
      </c>
      <c r="D1433">
        <v>14624011</v>
      </c>
      <c r="E1433">
        <v>88754213</v>
      </c>
      <c r="F1433" t="s">
        <v>1118</v>
      </c>
      <c r="G1433" t="s">
        <v>3</v>
      </c>
      <c r="H1433" t="s">
        <v>4</v>
      </c>
      <c r="I1433" s="2">
        <v>1.6</v>
      </c>
      <c r="J1433" s="2">
        <v>1.43370678699999</v>
      </c>
      <c r="K1433" s="2">
        <v>1.4337035229999999</v>
      </c>
      <c r="L1433" s="2">
        <f t="shared" si="22"/>
        <v>-3.2639999900663241E-6</v>
      </c>
    </row>
    <row r="1434" spans="1:12" hidden="1" x14ac:dyDescent="0.25">
      <c r="A1434" t="s">
        <v>1018</v>
      </c>
      <c r="B1434" s="1" t="s">
        <v>1083</v>
      </c>
      <c r="C1434" t="s">
        <v>1112</v>
      </c>
      <c r="D1434">
        <v>14624011</v>
      </c>
      <c r="E1434">
        <v>88754213</v>
      </c>
      <c r="F1434" t="s">
        <v>1118</v>
      </c>
      <c r="G1434" t="s">
        <v>3</v>
      </c>
      <c r="H1434" t="s">
        <v>6</v>
      </c>
      <c r="I1434" s="2">
        <v>0.10443</v>
      </c>
      <c r="J1434" s="2">
        <v>0.1023827896</v>
      </c>
      <c r="K1434" s="2">
        <v>0.102382500799999</v>
      </c>
      <c r="L1434" s="2">
        <f t="shared" si="22"/>
        <v>-2.8880000099706926E-7</v>
      </c>
    </row>
    <row r="1435" spans="1:12" hidden="1" x14ac:dyDescent="0.25">
      <c r="A1435" t="s">
        <v>1018</v>
      </c>
      <c r="B1435" s="1" t="s">
        <v>1083</v>
      </c>
      <c r="C1435" t="s">
        <v>1112</v>
      </c>
      <c r="D1435">
        <v>14624011</v>
      </c>
      <c r="E1435">
        <v>88754313</v>
      </c>
      <c r="F1435" t="s">
        <v>1119</v>
      </c>
      <c r="G1435" t="s">
        <v>3</v>
      </c>
      <c r="H1435" t="s">
        <v>4</v>
      </c>
      <c r="I1435" s="2">
        <v>2.2000000000000002</v>
      </c>
      <c r="J1435" s="2">
        <v>1.977966919</v>
      </c>
      <c r="K1435" s="2">
        <v>1.977969509</v>
      </c>
      <c r="L1435" s="2">
        <f t="shared" si="22"/>
        <v>2.5900000000245171E-6</v>
      </c>
    </row>
    <row r="1436" spans="1:12" hidden="1" x14ac:dyDescent="0.25">
      <c r="A1436" t="s">
        <v>1018</v>
      </c>
      <c r="B1436" s="1" t="s">
        <v>1083</v>
      </c>
      <c r="C1436" t="s">
        <v>1112</v>
      </c>
      <c r="D1436">
        <v>14624011</v>
      </c>
      <c r="E1436">
        <v>88754313</v>
      </c>
      <c r="F1436" t="s">
        <v>1119</v>
      </c>
      <c r="G1436" t="s">
        <v>3</v>
      </c>
      <c r="H1436" t="s">
        <v>6</v>
      </c>
      <c r="I1436" s="2">
        <v>0.140344</v>
      </c>
      <c r="J1436" s="2">
        <v>0.14349426269999899</v>
      </c>
      <c r="K1436" s="2">
        <v>0.14349400086</v>
      </c>
      <c r="L1436" s="2">
        <f t="shared" si="22"/>
        <v>-2.6183999898843346E-7</v>
      </c>
    </row>
    <row r="1437" spans="1:12" hidden="1" x14ac:dyDescent="0.25">
      <c r="A1437" t="s">
        <v>1018</v>
      </c>
      <c r="B1437" s="1" t="s">
        <v>1120</v>
      </c>
      <c r="C1437" t="s">
        <v>1121</v>
      </c>
      <c r="D1437">
        <v>920711</v>
      </c>
      <c r="E1437">
        <v>46513613</v>
      </c>
      <c r="F1437" t="s">
        <v>1122</v>
      </c>
      <c r="G1437" t="s">
        <v>3</v>
      </c>
      <c r="H1437" t="s">
        <v>4</v>
      </c>
      <c r="I1437" s="2">
        <v>0</v>
      </c>
      <c r="L1437" s="2">
        <f t="shared" si="22"/>
        <v>0</v>
      </c>
    </row>
    <row r="1438" spans="1:12" hidden="1" x14ac:dyDescent="0.25">
      <c r="A1438" t="s">
        <v>1018</v>
      </c>
      <c r="B1438" s="1" t="s">
        <v>1120</v>
      </c>
      <c r="C1438" t="s">
        <v>1121</v>
      </c>
      <c r="D1438">
        <v>920711</v>
      </c>
      <c r="E1438">
        <v>46513613</v>
      </c>
      <c r="F1438" t="s">
        <v>1122</v>
      </c>
      <c r="G1438" t="s">
        <v>3</v>
      </c>
      <c r="H1438" t="s">
        <v>6</v>
      </c>
      <c r="I1438" s="2">
        <v>0</v>
      </c>
      <c r="L1438" s="2">
        <f t="shared" si="22"/>
        <v>0</v>
      </c>
    </row>
    <row r="1439" spans="1:12" hidden="1" x14ac:dyDescent="0.25">
      <c r="A1439" t="s">
        <v>1018</v>
      </c>
      <c r="B1439" s="1" t="s">
        <v>1120</v>
      </c>
      <c r="C1439" t="s">
        <v>1121</v>
      </c>
      <c r="D1439">
        <v>920711</v>
      </c>
      <c r="E1439">
        <v>46513713</v>
      </c>
      <c r="F1439" t="s">
        <v>1123</v>
      </c>
      <c r="G1439" t="s">
        <v>3</v>
      </c>
      <c r="H1439" t="s">
        <v>4</v>
      </c>
      <c r="I1439" s="2">
        <v>0</v>
      </c>
      <c r="L1439" s="2">
        <f t="shared" si="22"/>
        <v>0</v>
      </c>
    </row>
    <row r="1440" spans="1:12" hidden="1" x14ac:dyDescent="0.25">
      <c r="A1440" t="s">
        <v>1018</v>
      </c>
      <c r="B1440" s="1" t="s">
        <v>1120</v>
      </c>
      <c r="C1440" t="s">
        <v>1121</v>
      </c>
      <c r="D1440">
        <v>920711</v>
      </c>
      <c r="E1440">
        <v>46513713</v>
      </c>
      <c r="F1440" t="s">
        <v>1123</v>
      </c>
      <c r="G1440" t="s">
        <v>3</v>
      </c>
      <c r="H1440" t="s">
        <v>6</v>
      </c>
      <c r="I1440" s="2">
        <v>0</v>
      </c>
      <c r="L1440" s="2">
        <f t="shared" si="22"/>
        <v>0</v>
      </c>
    </row>
    <row r="1441" spans="1:12" hidden="1" x14ac:dyDescent="0.25">
      <c r="A1441" t="s">
        <v>1018</v>
      </c>
      <c r="B1441" s="1" t="s">
        <v>1120</v>
      </c>
      <c r="C1441" t="s">
        <v>1124</v>
      </c>
      <c r="D1441">
        <v>754611</v>
      </c>
      <c r="E1441">
        <v>46284313</v>
      </c>
      <c r="F1441" t="s">
        <v>1125</v>
      </c>
      <c r="G1441" t="s">
        <v>86</v>
      </c>
      <c r="H1441" t="s">
        <v>4</v>
      </c>
      <c r="I1441" s="2">
        <v>199.3</v>
      </c>
      <c r="K1441" s="2">
        <v>199.84606500000001</v>
      </c>
      <c r="L1441" s="2">
        <f t="shared" si="22"/>
        <v>0.54606499999999869</v>
      </c>
    </row>
    <row r="1442" spans="1:12" hidden="1" x14ac:dyDescent="0.25">
      <c r="A1442" t="s">
        <v>1018</v>
      </c>
      <c r="B1442" s="1" t="s">
        <v>1120</v>
      </c>
      <c r="C1442" t="s">
        <v>1124</v>
      </c>
      <c r="D1442">
        <v>754611</v>
      </c>
      <c r="E1442">
        <v>46284313</v>
      </c>
      <c r="F1442" t="s">
        <v>1125</v>
      </c>
      <c r="G1442" t="s">
        <v>86</v>
      </c>
      <c r="H1442" t="s">
        <v>6</v>
      </c>
      <c r="I1442" s="2">
        <v>15.57</v>
      </c>
      <c r="K1442" s="2">
        <v>15.61265232</v>
      </c>
      <c r="L1442" s="2">
        <f t="shared" si="22"/>
        <v>4.2652320000000188E-2</v>
      </c>
    </row>
    <row r="1443" spans="1:12" hidden="1" x14ac:dyDescent="0.25">
      <c r="A1443" t="s">
        <v>1018</v>
      </c>
      <c r="B1443" s="1" t="s">
        <v>1120</v>
      </c>
      <c r="C1443" t="s">
        <v>1124</v>
      </c>
      <c r="D1443">
        <v>754611</v>
      </c>
      <c r="E1443">
        <v>46284413</v>
      </c>
      <c r="F1443" t="s">
        <v>1126</v>
      </c>
      <c r="G1443" t="s">
        <v>86</v>
      </c>
      <c r="H1443" t="s">
        <v>4</v>
      </c>
      <c r="I1443" s="2">
        <v>200.3</v>
      </c>
      <c r="K1443" s="2">
        <v>200.848758599999</v>
      </c>
      <c r="L1443" s="2">
        <f t="shared" si="22"/>
        <v>0.54875859999899035</v>
      </c>
    </row>
    <row r="1444" spans="1:12" hidden="1" x14ac:dyDescent="0.25">
      <c r="A1444" t="s">
        <v>1018</v>
      </c>
      <c r="B1444" s="1" t="s">
        <v>1120</v>
      </c>
      <c r="C1444" t="s">
        <v>1124</v>
      </c>
      <c r="D1444">
        <v>754611</v>
      </c>
      <c r="E1444">
        <v>46284413</v>
      </c>
      <c r="F1444" t="s">
        <v>1126</v>
      </c>
      <c r="G1444" t="s">
        <v>86</v>
      </c>
      <c r="H1444" t="s">
        <v>6</v>
      </c>
      <c r="I1444" s="2">
        <v>8.0199999999999907</v>
      </c>
      <c r="K1444" s="2">
        <v>8.0419752599999601</v>
      </c>
      <c r="L1444" s="2">
        <f t="shared" si="22"/>
        <v>2.197525999996941E-2</v>
      </c>
    </row>
    <row r="1445" spans="1:12" hidden="1" x14ac:dyDescent="0.25">
      <c r="A1445" t="s">
        <v>1018</v>
      </c>
      <c r="B1445" s="1" t="s">
        <v>1120</v>
      </c>
      <c r="C1445" t="s">
        <v>1127</v>
      </c>
      <c r="D1445">
        <v>552611</v>
      </c>
      <c r="E1445">
        <v>48259213</v>
      </c>
      <c r="F1445" t="s">
        <v>1128</v>
      </c>
      <c r="G1445" t="s">
        <v>86</v>
      </c>
      <c r="H1445" t="s">
        <v>4</v>
      </c>
      <c r="I1445" s="2">
        <v>0.57125199999999998</v>
      </c>
      <c r="K1445" s="2">
        <v>0.57128052444900002</v>
      </c>
      <c r="L1445" s="2">
        <f t="shared" si="22"/>
        <v>2.8524449000033592E-5</v>
      </c>
    </row>
    <row r="1446" spans="1:12" hidden="1" x14ac:dyDescent="0.25">
      <c r="A1446" t="s">
        <v>1018</v>
      </c>
      <c r="B1446" s="1" t="s">
        <v>1120</v>
      </c>
      <c r="C1446" t="s">
        <v>1127</v>
      </c>
      <c r="D1446">
        <v>552611</v>
      </c>
      <c r="E1446">
        <v>48259213</v>
      </c>
      <c r="F1446" t="s">
        <v>1128</v>
      </c>
      <c r="G1446" t="s">
        <v>86</v>
      </c>
      <c r="H1446" t="s">
        <v>6</v>
      </c>
      <c r="I1446" s="2">
        <v>3.8897200000000002E-4</v>
      </c>
      <c r="K1446" s="2">
        <v>3.8899143646409901E-4</v>
      </c>
      <c r="L1446" s="2">
        <f t="shared" si="22"/>
        <v>1.9436464098994757E-8</v>
      </c>
    </row>
    <row r="1447" spans="1:12" hidden="1" x14ac:dyDescent="0.25">
      <c r="A1447" t="s">
        <v>1018</v>
      </c>
      <c r="B1447" s="1" t="s">
        <v>1120</v>
      </c>
      <c r="C1447" t="s">
        <v>1127</v>
      </c>
      <c r="D1447">
        <v>552611</v>
      </c>
      <c r="E1447">
        <v>48259413</v>
      </c>
      <c r="F1447" t="s">
        <v>1129</v>
      </c>
      <c r="G1447" t="s">
        <v>86</v>
      </c>
      <c r="H1447" t="s">
        <v>4</v>
      </c>
      <c r="I1447" s="2">
        <v>0.55928999999999995</v>
      </c>
      <c r="K1447" s="2">
        <v>0.55931791009169995</v>
      </c>
      <c r="L1447" s="2">
        <f t="shared" si="22"/>
        <v>2.7910091700000805E-5</v>
      </c>
    </row>
    <row r="1448" spans="1:12" hidden="1" x14ac:dyDescent="0.25">
      <c r="A1448" t="s">
        <v>1018</v>
      </c>
      <c r="B1448" s="1" t="s">
        <v>1120</v>
      </c>
      <c r="C1448" t="s">
        <v>1127</v>
      </c>
      <c r="D1448">
        <v>552611</v>
      </c>
      <c r="E1448">
        <v>48259413</v>
      </c>
      <c r="F1448" t="s">
        <v>1129</v>
      </c>
      <c r="G1448" t="s">
        <v>86</v>
      </c>
      <c r="H1448" t="s">
        <v>6</v>
      </c>
      <c r="I1448" s="2">
        <v>3.8897200000000002E-4</v>
      </c>
      <c r="K1448" s="2">
        <v>3.8899143646409901E-4</v>
      </c>
      <c r="L1448" s="2">
        <f t="shared" si="22"/>
        <v>1.9436464098994757E-8</v>
      </c>
    </row>
    <row r="1449" spans="1:12" hidden="1" x14ac:dyDescent="0.25">
      <c r="A1449" t="s">
        <v>1018</v>
      </c>
      <c r="B1449" s="1" t="s">
        <v>1120</v>
      </c>
      <c r="C1449" t="s">
        <v>1127</v>
      </c>
      <c r="D1449">
        <v>552611</v>
      </c>
      <c r="E1449">
        <v>48259513</v>
      </c>
      <c r="F1449" t="s">
        <v>1130</v>
      </c>
      <c r="G1449" t="s">
        <v>3</v>
      </c>
      <c r="H1449" t="s">
        <v>4</v>
      </c>
      <c r="I1449" s="2">
        <v>15.4</v>
      </c>
      <c r="J1449" s="2">
        <v>15.460782225000001</v>
      </c>
      <c r="K1449" s="2">
        <v>15.4607817234309</v>
      </c>
      <c r="L1449" s="2">
        <f t="shared" si="22"/>
        <v>-5.0156910091914142E-7</v>
      </c>
    </row>
    <row r="1450" spans="1:12" hidden="1" x14ac:dyDescent="0.25">
      <c r="A1450" t="s">
        <v>1018</v>
      </c>
      <c r="B1450" s="1" t="s">
        <v>1120</v>
      </c>
      <c r="C1450" t="s">
        <v>1127</v>
      </c>
      <c r="D1450">
        <v>552611</v>
      </c>
      <c r="E1450">
        <v>48259513</v>
      </c>
      <c r="F1450" t="s">
        <v>1130</v>
      </c>
      <c r="G1450" t="s">
        <v>3</v>
      </c>
      <c r="H1450" t="s">
        <v>6</v>
      </c>
      <c r="I1450" s="2">
        <v>25.602</v>
      </c>
      <c r="J1450" s="2">
        <v>25.591494139999998</v>
      </c>
      <c r="K1450" s="2">
        <v>25.591488388499901</v>
      </c>
      <c r="L1450" s="2">
        <f t="shared" si="22"/>
        <v>-5.751500097517237E-6</v>
      </c>
    </row>
    <row r="1451" spans="1:12" hidden="1" x14ac:dyDescent="0.25">
      <c r="A1451" t="s">
        <v>1018</v>
      </c>
      <c r="B1451" s="1" t="s">
        <v>1120</v>
      </c>
      <c r="C1451" t="s">
        <v>1127</v>
      </c>
      <c r="D1451">
        <v>552611</v>
      </c>
      <c r="E1451">
        <v>48259613</v>
      </c>
      <c r="F1451" t="s">
        <v>1131</v>
      </c>
      <c r="G1451" t="s">
        <v>3</v>
      </c>
      <c r="H1451" t="s">
        <v>4</v>
      </c>
      <c r="I1451" s="2">
        <v>1.5979999999999901</v>
      </c>
      <c r="J1451" s="2">
        <v>1.6537297364999901</v>
      </c>
      <c r="K1451" s="2">
        <v>1.653729899</v>
      </c>
      <c r="L1451" s="2">
        <f t="shared" si="22"/>
        <v>1.6250000989259661E-7</v>
      </c>
    </row>
    <row r="1452" spans="1:12" hidden="1" x14ac:dyDescent="0.25">
      <c r="A1452" t="s">
        <v>1018</v>
      </c>
      <c r="B1452" s="1" t="s">
        <v>1120</v>
      </c>
      <c r="C1452" t="s">
        <v>1127</v>
      </c>
      <c r="D1452">
        <v>552611</v>
      </c>
      <c r="E1452">
        <v>48259613</v>
      </c>
      <c r="F1452" t="s">
        <v>1131</v>
      </c>
      <c r="G1452" t="s">
        <v>3</v>
      </c>
      <c r="H1452" t="s">
        <v>6</v>
      </c>
      <c r="I1452" s="2">
        <v>0.497</v>
      </c>
      <c r="J1452" s="2">
        <v>0.46384548949999899</v>
      </c>
      <c r="K1452" s="2">
        <v>0.46384551899999998</v>
      </c>
      <c r="L1452" s="2">
        <f t="shared" si="22"/>
        <v>2.9500000997551012E-8</v>
      </c>
    </row>
    <row r="1453" spans="1:12" hidden="1" x14ac:dyDescent="0.25">
      <c r="A1453" t="s">
        <v>1018</v>
      </c>
      <c r="B1453" s="1" t="s">
        <v>1120</v>
      </c>
      <c r="C1453" t="s">
        <v>1132</v>
      </c>
      <c r="D1453">
        <v>16708211</v>
      </c>
      <c r="E1453">
        <v>107730113</v>
      </c>
      <c r="F1453" t="s">
        <v>1133</v>
      </c>
      <c r="G1453" t="s">
        <v>3</v>
      </c>
      <c r="H1453" t="s">
        <v>4</v>
      </c>
      <c r="I1453" s="2">
        <v>4.1880600000000001</v>
      </c>
      <c r="J1453" s="2">
        <v>3.5262492674999999</v>
      </c>
      <c r="K1453" s="2">
        <v>3.5262498799999999</v>
      </c>
      <c r="L1453" s="2">
        <f t="shared" si="22"/>
        <v>6.1250000005230731E-7</v>
      </c>
    </row>
    <row r="1454" spans="1:12" hidden="1" x14ac:dyDescent="0.25">
      <c r="A1454" t="s">
        <v>1018</v>
      </c>
      <c r="B1454" s="1" t="s">
        <v>1120</v>
      </c>
      <c r="C1454" t="s">
        <v>1132</v>
      </c>
      <c r="D1454">
        <v>16708211</v>
      </c>
      <c r="E1454">
        <v>107730113</v>
      </c>
      <c r="F1454" t="s">
        <v>1133</v>
      </c>
      <c r="G1454" t="s">
        <v>3</v>
      </c>
      <c r="H1454" t="s">
        <v>6</v>
      </c>
      <c r="I1454" s="2">
        <v>4.0376700000000001E-2</v>
      </c>
      <c r="K1454" s="2">
        <v>4.0376698299999902E-2</v>
      </c>
      <c r="L1454" s="2">
        <f t="shared" si="22"/>
        <v>-1.7000000990252673E-9</v>
      </c>
    </row>
    <row r="1455" spans="1:12" hidden="1" x14ac:dyDescent="0.25">
      <c r="A1455" t="s">
        <v>1018</v>
      </c>
      <c r="B1455" s="1" t="s">
        <v>1120</v>
      </c>
      <c r="C1455" t="s">
        <v>1134</v>
      </c>
      <c r="D1455">
        <v>16708111</v>
      </c>
      <c r="E1455">
        <v>107730013</v>
      </c>
      <c r="F1455" t="s">
        <v>1135</v>
      </c>
      <c r="G1455" t="s">
        <v>3</v>
      </c>
      <c r="H1455" t="s">
        <v>4</v>
      </c>
      <c r="I1455" s="2">
        <v>0.91368000000000005</v>
      </c>
      <c r="J1455" s="2">
        <v>0.64829998799999999</v>
      </c>
      <c r="K1455" s="2">
        <v>0.64830001000000004</v>
      </c>
      <c r="L1455" s="2">
        <f t="shared" si="22"/>
        <v>2.2000000043931323E-8</v>
      </c>
    </row>
    <row r="1456" spans="1:12" hidden="1" x14ac:dyDescent="0.25">
      <c r="A1456" t="s">
        <v>1018</v>
      </c>
      <c r="B1456" s="1" t="s">
        <v>1120</v>
      </c>
      <c r="C1456" t="s">
        <v>1134</v>
      </c>
      <c r="D1456">
        <v>16708111</v>
      </c>
      <c r="E1456">
        <v>107730013</v>
      </c>
      <c r="F1456" t="s">
        <v>1135</v>
      </c>
      <c r="G1456" t="s">
        <v>3</v>
      </c>
      <c r="H1456" t="s">
        <v>6</v>
      </c>
      <c r="I1456" s="2">
        <v>0.13842299999999999</v>
      </c>
      <c r="K1456" s="2">
        <v>0.13842299999999999</v>
      </c>
      <c r="L1456" s="2">
        <f t="shared" si="22"/>
        <v>0</v>
      </c>
    </row>
    <row r="1457" spans="1:12" hidden="1" x14ac:dyDescent="0.25">
      <c r="A1457" t="s">
        <v>1018</v>
      </c>
      <c r="B1457" s="1" t="s">
        <v>1120</v>
      </c>
      <c r="C1457" t="s">
        <v>1136</v>
      </c>
      <c r="D1457">
        <v>8501611</v>
      </c>
      <c r="E1457">
        <v>961813</v>
      </c>
      <c r="F1457" t="s">
        <v>1137</v>
      </c>
      <c r="G1457" t="s">
        <v>86</v>
      </c>
      <c r="H1457" t="s">
        <v>4</v>
      </c>
      <c r="I1457" s="2">
        <v>128.304</v>
      </c>
      <c r="K1457" s="2">
        <v>128.65555140000001</v>
      </c>
      <c r="L1457" s="2">
        <f t="shared" si="22"/>
        <v>0.35155140000000529</v>
      </c>
    </row>
    <row r="1458" spans="1:12" hidden="1" x14ac:dyDescent="0.25">
      <c r="A1458" t="s">
        <v>1018</v>
      </c>
      <c r="B1458" s="1" t="s">
        <v>1120</v>
      </c>
      <c r="C1458" t="s">
        <v>1136</v>
      </c>
      <c r="D1458">
        <v>8501611</v>
      </c>
      <c r="E1458">
        <v>961813</v>
      </c>
      <c r="F1458" t="s">
        <v>1137</v>
      </c>
      <c r="G1458" t="s">
        <v>86</v>
      </c>
      <c r="H1458" t="s">
        <v>6</v>
      </c>
      <c r="I1458" s="2">
        <v>6.4009</v>
      </c>
      <c r="K1458" s="2">
        <v>6.4184358599999696</v>
      </c>
      <c r="L1458" s="2">
        <f t="shared" si="22"/>
        <v>1.7535859999969539E-2</v>
      </c>
    </row>
    <row r="1459" spans="1:12" hidden="1" x14ac:dyDescent="0.25">
      <c r="A1459" t="s">
        <v>1018</v>
      </c>
      <c r="B1459" s="1" t="s">
        <v>1120</v>
      </c>
      <c r="C1459" t="s">
        <v>1136</v>
      </c>
      <c r="D1459">
        <v>8501611</v>
      </c>
      <c r="E1459">
        <v>962013</v>
      </c>
      <c r="F1459" t="s">
        <v>1138</v>
      </c>
      <c r="G1459" t="s">
        <v>86</v>
      </c>
      <c r="H1459" t="s">
        <v>4</v>
      </c>
      <c r="I1459" s="2">
        <v>140.375</v>
      </c>
      <c r="K1459" s="2">
        <v>140.759537399999</v>
      </c>
      <c r="L1459" s="2">
        <f t="shared" si="22"/>
        <v>0.38453739999900449</v>
      </c>
    </row>
    <row r="1460" spans="1:12" hidden="1" x14ac:dyDescent="0.25">
      <c r="A1460" t="s">
        <v>1018</v>
      </c>
      <c r="B1460" s="1" t="s">
        <v>1120</v>
      </c>
      <c r="C1460" t="s">
        <v>1136</v>
      </c>
      <c r="D1460">
        <v>8501611</v>
      </c>
      <c r="E1460">
        <v>962013</v>
      </c>
      <c r="F1460" t="s">
        <v>1138</v>
      </c>
      <c r="G1460" t="s">
        <v>86</v>
      </c>
      <c r="H1460" t="s">
        <v>6</v>
      </c>
      <c r="I1460" s="2">
        <v>6.3444000000000003</v>
      </c>
      <c r="K1460" s="2">
        <v>6.3617827200000097</v>
      </c>
      <c r="L1460" s="2">
        <f t="shared" si="22"/>
        <v>1.73827200000094E-2</v>
      </c>
    </row>
    <row r="1461" spans="1:12" hidden="1" x14ac:dyDescent="0.25">
      <c r="A1461" t="s">
        <v>1018</v>
      </c>
      <c r="B1461" s="1" t="s">
        <v>1139</v>
      </c>
      <c r="C1461" t="s">
        <v>1140</v>
      </c>
      <c r="D1461">
        <v>844711</v>
      </c>
      <c r="E1461">
        <v>46197013</v>
      </c>
      <c r="F1461" t="s">
        <v>1141</v>
      </c>
      <c r="G1461" t="s">
        <v>3</v>
      </c>
      <c r="H1461" t="s">
        <v>4</v>
      </c>
      <c r="I1461" s="2">
        <v>41.4</v>
      </c>
      <c r="J1461" s="2">
        <v>41.72610547</v>
      </c>
      <c r="K1461" s="2">
        <v>41.726134329999901</v>
      </c>
      <c r="L1461" s="2">
        <f t="shared" si="22"/>
        <v>2.8859999900987532E-5</v>
      </c>
    </row>
    <row r="1462" spans="1:12" hidden="1" x14ac:dyDescent="0.25">
      <c r="A1462" t="s">
        <v>1018</v>
      </c>
      <c r="B1462" s="1" t="s">
        <v>1139</v>
      </c>
      <c r="C1462" t="s">
        <v>1140</v>
      </c>
      <c r="D1462">
        <v>844711</v>
      </c>
      <c r="E1462">
        <v>46197013</v>
      </c>
      <c r="F1462" t="s">
        <v>1141</v>
      </c>
      <c r="G1462" t="s">
        <v>3</v>
      </c>
      <c r="H1462" t="s">
        <v>6</v>
      </c>
      <c r="I1462" s="2">
        <v>3.6181700000000001</v>
      </c>
      <c r="J1462" s="2">
        <v>3.9648259275000002</v>
      </c>
      <c r="K1462" s="2">
        <v>3.9648080069999998</v>
      </c>
      <c r="L1462" s="2">
        <f t="shared" si="22"/>
        <v>-1.7920500000379036E-5</v>
      </c>
    </row>
    <row r="1463" spans="1:12" hidden="1" x14ac:dyDescent="0.25">
      <c r="A1463" t="s">
        <v>1018</v>
      </c>
      <c r="B1463" s="1" t="s">
        <v>1139</v>
      </c>
      <c r="C1463" t="s">
        <v>1140</v>
      </c>
      <c r="D1463">
        <v>844711</v>
      </c>
      <c r="E1463">
        <v>46197113</v>
      </c>
      <c r="F1463" t="s">
        <v>1142</v>
      </c>
      <c r="G1463" t="s">
        <v>3</v>
      </c>
      <c r="H1463" t="s">
        <v>4</v>
      </c>
      <c r="I1463" s="2">
        <v>40.1</v>
      </c>
      <c r="J1463" s="2">
        <v>40.479628904999998</v>
      </c>
      <c r="K1463" s="2">
        <v>40.479799589999999</v>
      </c>
      <c r="L1463" s="2">
        <f t="shared" si="22"/>
        <v>1.7068500000050335E-4</v>
      </c>
    </row>
    <row r="1464" spans="1:12" hidden="1" x14ac:dyDescent="0.25">
      <c r="A1464" t="s">
        <v>1018</v>
      </c>
      <c r="B1464" s="1" t="s">
        <v>1139</v>
      </c>
      <c r="C1464" t="s">
        <v>1140</v>
      </c>
      <c r="D1464">
        <v>844711</v>
      </c>
      <c r="E1464">
        <v>46197113</v>
      </c>
      <c r="F1464" t="s">
        <v>1142</v>
      </c>
      <c r="G1464" t="s">
        <v>3</v>
      </c>
      <c r="H1464" t="s">
        <v>6</v>
      </c>
      <c r="I1464" s="2">
        <v>3.6817600000000001</v>
      </c>
      <c r="J1464" s="2">
        <v>4.0344665524999996</v>
      </c>
      <c r="K1464" s="2">
        <v>4.0344675039999904</v>
      </c>
      <c r="L1464" s="2">
        <f t="shared" si="22"/>
        <v>9.5149999079779946E-7</v>
      </c>
    </row>
    <row r="1465" spans="1:12" hidden="1" x14ac:dyDescent="0.25">
      <c r="A1465" t="s">
        <v>1018</v>
      </c>
      <c r="B1465" s="1" t="s">
        <v>1139</v>
      </c>
      <c r="C1465" t="s">
        <v>1140</v>
      </c>
      <c r="D1465">
        <v>844711</v>
      </c>
      <c r="E1465">
        <v>46197213</v>
      </c>
      <c r="F1465" t="s">
        <v>1143</v>
      </c>
      <c r="G1465" t="s">
        <v>3</v>
      </c>
      <c r="H1465" t="s">
        <v>4</v>
      </c>
      <c r="I1465" s="2">
        <v>34.4</v>
      </c>
      <c r="J1465" s="2">
        <v>34.857613279999903</v>
      </c>
      <c r="K1465" s="2">
        <v>34.857746229999997</v>
      </c>
      <c r="L1465" s="2">
        <f t="shared" si="22"/>
        <v>1.3295000009350133E-4</v>
      </c>
    </row>
    <row r="1466" spans="1:12" hidden="1" x14ac:dyDescent="0.25">
      <c r="A1466" t="s">
        <v>1018</v>
      </c>
      <c r="B1466" s="1" t="s">
        <v>1139</v>
      </c>
      <c r="C1466" t="s">
        <v>1140</v>
      </c>
      <c r="D1466">
        <v>844711</v>
      </c>
      <c r="E1466">
        <v>46197213</v>
      </c>
      <c r="F1466" t="s">
        <v>1143</v>
      </c>
      <c r="G1466" t="s">
        <v>3</v>
      </c>
      <c r="H1466" t="s">
        <v>6</v>
      </c>
      <c r="I1466" s="2">
        <v>3.5575399999999999</v>
      </c>
      <c r="J1466" s="2">
        <v>3.89836401349999</v>
      </c>
      <c r="K1466" s="2">
        <v>3.8983525090999902</v>
      </c>
      <c r="L1466" s="2">
        <f t="shared" si="22"/>
        <v>-1.1504399999751058E-5</v>
      </c>
    </row>
    <row r="1467" spans="1:12" hidden="1" x14ac:dyDescent="0.25">
      <c r="A1467" t="s">
        <v>1018</v>
      </c>
      <c r="B1467" s="1" t="s">
        <v>1139</v>
      </c>
      <c r="C1467" t="s">
        <v>1144</v>
      </c>
      <c r="D1467">
        <v>16734111</v>
      </c>
      <c r="E1467">
        <v>107797313</v>
      </c>
      <c r="F1467" t="s">
        <v>1145</v>
      </c>
      <c r="G1467" t="s">
        <v>86</v>
      </c>
      <c r="H1467" t="s">
        <v>4</v>
      </c>
      <c r="I1467" s="2">
        <v>69.294399999999996</v>
      </c>
      <c r="K1467" s="2">
        <v>69.488412229999994</v>
      </c>
      <c r="L1467" s="2">
        <f t="shared" si="22"/>
        <v>0.19401222999999845</v>
      </c>
    </row>
    <row r="1468" spans="1:12" hidden="1" x14ac:dyDescent="0.25">
      <c r="A1468" t="s">
        <v>1018</v>
      </c>
      <c r="B1468" s="1" t="s">
        <v>1139</v>
      </c>
      <c r="C1468" t="s">
        <v>1144</v>
      </c>
      <c r="D1468">
        <v>16734111</v>
      </c>
      <c r="E1468">
        <v>107797313</v>
      </c>
      <c r="F1468" t="s">
        <v>1145</v>
      </c>
      <c r="G1468" t="s">
        <v>86</v>
      </c>
      <c r="H1468" t="s">
        <v>6</v>
      </c>
      <c r="I1468" s="2">
        <v>1.08</v>
      </c>
      <c r="K1468" s="2">
        <v>1.083023788</v>
      </c>
      <c r="L1468" s="2">
        <f t="shared" si="22"/>
        <v>3.0237879999999162E-3</v>
      </c>
    </row>
    <row r="1469" spans="1:12" hidden="1" x14ac:dyDescent="0.25">
      <c r="A1469" t="s">
        <v>1018</v>
      </c>
      <c r="B1469" s="1" t="s">
        <v>1139</v>
      </c>
      <c r="C1469" t="s">
        <v>1146</v>
      </c>
      <c r="D1469">
        <v>2766111</v>
      </c>
      <c r="E1469">
        <v>41346613</v>
      </c>
      <c r="F1469" t="s">
        <v>1147</v>
      </c>
      <c r="G1469" t="s">
        <v>3</v>
      </c>
      <c r="H1469" t="s">
        <v>4</v>
      </c>
      <c r="I1469" s="2">
        <v>0</v>
      </c>
      <c r="L1469" s="2">
        <f t="shared" si="22"/>
        <v>0</v>
      </c>
    </row>
    <row r="1470" spans="1:12" hidden="1" x14ac:dyDescent="0.25">
      <c r="A1470" t="s">
        <v>1018</v>
      </c>
      <c r="B1470" s="1" t="s">
        <v>1139</v>
      </c>
      <c r="C1470" t="s">
        <v>1146</v>
      </c>
      <c r="D1470">
        <v>2766111</v>
      </c>
      <c r="E1470">
        <v>41346613</v>
      </c>
      <c r="F1470" t="s">
        <v>1147</v>
      </c>
      <c r="G1470" t="s">
        <v>3</v>
      </c>
      <c r="H1470" t="s">
        <v>6</v>
      </c>
      <c r="I1470" s="2">
        <v>0</v>
      </c>
      <c r="L1470" s="2">
        <f t="shared" si="22"/>
        <v>0</v>
      </c>
    </row>
    <row r="1471" spans="1:12" hidden="1" x14ac:dyDescent="0.25">
      <c r="A1471" t="s">
        <v>1018</v>
      </c>
      <c r="B1471" s="1" t="s">
        <v>1139</v>
      </c>
      <c r="C1471" t="s">
        <v>1146</v>
      </c>
      <c r="D1471">
        <v>2766111</v>
      </c>
      <c r="E1471">
        <v>41346813</v>
      </c>
      <c r="F1471" t="s">
        <v>1148</v>
      </c>
      <c r="G1471" t="s">
        <v>3</v>
      </c>
      <c r="H1471" t="s">
        <v>4</v>
      </c>
      <c r="I1471" s="2">
        <v>0</v>
      </c>
      <c r="L1471" s="2">
        <f t="shared" si="22"/>
        <v>0</v>
      </c>
    </row>
    <row r="1472" spans="1:12" hidden="1" x14ac:dyDescent="0.25">
      <c r="A1472" t="s">
        <v>1018</v>
      </c>
      <c r="B1472" s="1" t="s">
        <v>1139</v>
      </c>
      <c r="C1472" t="s">
        <v>1146</v>
      </c>
      <c r="D1472">
        <v>2766111</v>
      </c>
      <c r="E1472">
        <v>41346813</v>
      </c>
      <c r="F1472" t="s">
        <v>1148</v>
      </c>
      <c r="G1472" t="s">
        <v>3</v>
      </c>
      <c r="H1472" t="s">
        <v>6</v>
      </c>
      <c r="I1472" s="2">
        <v>0</v>
      </c>
      <c r="L1472" s="2">
        <f t="shared" si="22"/>
        <v>0</v>
      </c>
    </row>
    <row r="1473" spans="1:12" hidden="1" x14ac:dyDescent="0.25">
      <c r="A1473" t="s">
        <v>1152</v>
      </c>
      <c r="B1473" s="1" t="s">
        <v>1149</v>
      </c>
      <c r="C1473" t="s">
        <v>1150</v>
      </c>
      <c r="D1473">
        <v>16812111</v>
      </c>
      <c r="E1473">
        <v>108717313</v>
      </c>
      <c r="F1473" t="s">
        <v>1151</v>
      </c>
      <c r="G1473" t="s">
        <v>86</v>
      </c>
      <c r="H1473" t="s">
        <v>4</v>
      </c>
      <c r="I1473" s="2">
        <v>5.98</v>
      </c>
      <c r="K1473" s="2">
        <v>5.99638296000004</v>
      </c>
      <c r="L1473" s="2">
        <f t="shared" si="22"/>
        <v>1.6382960000039581E-2</v>
      </c>
    </row>
    <row r="1474" spans="1:12" hidden="1" x14ac:dyDescent="0.25">
      <c r="A1474" t="s">
        <v>1152</v>
      </c>
      <c r="B1474" s="1" t="s">
        <v>1149</v>
      </c>
      <c r="C1474" t="s">
        <v>1150</v>
      </c>
      <c r="D1474">
        <v>16812111</v>
      </c>
      <c r="E1474">
        <v>108717313</v>
      </c>
      <c r="F1474" t="s">
        <v>1151</v>
      </c>
      <c r="G1474" t="s">
        <v>86</v>
      </c>
      <c r="H1474" t="s">
        <v>6</v>
      </c>
      <c r="I1474" s="2">
        <v>0.86</v>
      </c>
      <c r="K1474" s="2">
        <v>0.86235602400000599</v>
      </c>
      <c r="L1474" s="2">
        <f t="shared" si="22"/>
        <v>2.3560240000060073E-3</v>
      </c>
    </row>
    <row r="1475" spans="1:12" hidden="1" x14ac:dyDescent="0.25">
      <c r="A1475" t="s">
        <v>1152</v>
      </c>
      <c r="B1475" s="1" t="s">
        <v>1149</v>
      </c>
      <c r="C1475" t="s">
        <v>1150</v>
      </c>
      <c r="D1475">
        <v>16812111</v>
      </c>
      <c r="E1475">
        <v>108717413</v>
      </c>
      <c r="F1475" t="s">
        <v>1153</v>
      </c>
      <c r="G1475" t="s">
        <v>86</v>
      </c>
      <c r="H1475" t="s">
        <v>4</v>
      </c>
      <c r="I1475" s="2">
        <v>4.83</v>
      </c>
      <c r="K1475" s="2">
        <v>4.8432340799999896</v>
      </c>
      <c r="L1475" s="2">
        <f t="shared" ref="L1475:L1538" si="23">IF(ISBLANK(J1475),K1475-I1475,K1475-J1475)</f>
        <v>1.323407999998949E-2</v>
      </c>
    </row>
    <row r="1476" spans="1:12" hidden="1" x14ac:dyDescent="0.25">
      <c r="A1476" t="s">
        <v>1152</v>
      </c>
      <c r="B1476" s="1" t="s">
        <v>1149</v>
      </c>
      <c r="C1476" t="s">
        <v>1150</v>
      </c>
      <c r="D1476">
        <v>16812111</v>
      </c>
      <c r="E1476">
        <v>108717413</v>
      </c>
      <c r="F1476" t="s">
        <v>1153</v>
      </c>
      <c r="G1476" t="s">
        <v>86</v>
      </c>
      <c r="H1476" t="s">
        <v>6</v>
      </c>
      <c r="I1476" s="2">
        <v>0.67</v>
      </c>
      <c r="K1476" s="2">
        <v>0.67183582200000302</v>
      </c>
      <c r="L1476" s="2">
        <f t="shared" si="23"/>
        <v>1.8358220000029846E-3</v>
      </c>
    </row>
    <row r="1477" spans="1:12" hidden="1" x14ac:dyDescent="0.25">
      <c r="A1477" t="s">
        <v>1152</v>
      </c>
      <c r="B1477" s="1" t="s">
        <v>1149</v>
      </c>
      <c r="C1477" t="s">
        <v>1150</v>
      </c>
      <c r="D1477">
        <v>16812111</v>
      </c>
      <c r="E1477">
        <v>108717513</v>
      </c>
      <c r="F1477" t="s">
        <v>1154</v>
      </c>
      <c r="G1477" t="s">
        <v>86</v>
      </c>
      <c r="H1477" t="s">
        <v>4</v>
      </c>
      <c r="I1477" s="2">
        <v>7.4</v>
      </c>
      <c r="K1477" s="2">
        <v>7.4202730199999598</v>
      </c>
      <c r="L1477" s="2">
        <f t="shared" si="23"/>
        <v>2.0273019999959452E-2</v>
      </c>
    </row>
    <row r="1478" spans="1:12" hidden="1" x14ac:dyDescent="0.25">
      <c r="A1478" t="s">
        <v>1152</v>
      </c>
      <c r="B1478" s="1" t="s">
        <v>1149</v>
      </c>
      <c r="C1478" t="s">
        <v>1150</v>
      </c>
      <c r="D1478">
        <v>16812111</v>
      </c>
      <c r="E1478">
        <v>108717513</v>
      </c>
      <c r="F1478" t="s">
        <v>1154</v>
      </c>
      <c r="G1478" t="s">
        <v>86</v>
      </c>
      <c r="H1478" t="s">
        <v>6</v>
      </c>
      <c r="I1478" s="2">
        <v>1.02</v>
      </c>
      <c r="K1478" s="2">
        <v>1.0227946859999899</v>
      </c>
      <c r="L1478" s="2">
        <f t="shared" si="23"/>
        <v>2.7946859999898876E-3</v>
      </c>
    </row>
    <row r="1479" spans="1:12" hidden="1" x14ac:dyDescent="0.25">
      <c r="A1479" t="s">
        <v>1152</v>
      </c>
      <c r="B1479" s="1" t="s">
        <v>1149</v>
      </c>
      <c r="C1479" t="s">
        <v>1150</v>
      </c>
      <c r="D1479">
        <v>16812111</v>
      </c>
      <c r="E1479">
        <v>113545613</v>
      </c>
      <c r="F1479" t="s">
        <v>1155</v>
      </c>
      <c r="G1479" t="s">
        <v>86</v>
      </c>
      <c r="H1479" t="s">
        <v>4</v>
      </c>
      <c r="I1479" s="2">
        <v>6.55</v>
      </c>
      <c r="K1479" s="2">
        <v>6.5679431999999904</v>
      </c>
      <c r="L1479" s="2">
        <f t="shared" si="23"/>
        <v>1.7943199999990611E-2</v>
      </c>
    </row>
    <row r="1480" spans="1:12" hidden="1" x14ac:dyDescent="0.25">
      <c r="A1480" t="s">
        <v>1152</v>
      </c>
      <c r="B1480" s="1" t="s">
        <v>1149</v>
      </c>
      <c r="C1480" t="s">
        <v>1150</v>
      </c>
      <c r="D1480">
        <v>16812111</v>
      </c>
      <c r="E1480">
        <v>113545613</v>
      </c>
      <c r="F1480" t="s">
        <v>1155</v>
      </c>
      <c r="G1480" t="s">
        <v>86</v>
      </c>
      <c r="H1480" t="s">
        <v>6</v>
      </c>
      <c r="I1480" s="2">
        <v>0.88</v>
      </c>
      <c r="K1480" s="2">
        <v>0.88241099399999701</v>
      </c>
      <c r="L1480" s="2">
        <f t="shared" si="23"/>
        <v>2.410993999997002E-3</v>
      </c>
    </row>
    <row r="1481" spans="1:12" hidden="1" x14ac:dyDescent="0.25">
      <c r="A1481" t="s">
        <v>1152</v>
      </c>
      <c r="B1481" s="1" t="s">
        <v>1149</v>
      </c>
      <c r="C1481" t="s">
        <v>1150</v>
      </c>
      <c r="D1481">
        <v>16812111</v>
      </c>
      <c r="E1481">
        <v>113545713</v>
      </c>
      <c r="F1481" t="s">
        <v>1156</v>
      </c>
      <c r="G1481" t="s">
        <v>86</v>
      </c>
      <c r="H1481" t="s">
        <v>4</v>
      </c>
      <c r="I1481" s="2">
        <v>5.96</v>
      </c>
      <c r="K1481" s="2">
        <v>5.9763298200000303</v>
      </c>
      <c r="L1481" s="2">
        <f t="shared" si="23"/>
        <v>1.6329820000030359E-2</v>
      </c>
    </row>
    <row r="1482" spans="1:12" hidden="1" x14ac:dyDescent="0.25">
      <c r="A1482" t="s">
        <v>1152</v>
      </c>
      <c r="B1482" s="1" t="s">
        <v>1149</v>
      </c>
      <c r="C1482" t="s">
        <v>1150</v>
      </c>
      <c r="D1482">
        <v>16812111</v>
      </c>
      <c r="E1482">
        <v>113545713</v>
      </c>
      <c r="F1482" t="s">
        <v>1156</v>
      </c>
      <c r="G1482" t="s">
        <v>86</v>
      </c>
      <c r="H1482" t="s">
        <v>6</v>
      </c>
      <c r="I1482" s="2">
        <v>0.82</v>
      </c>
      <c r="K1482" s="2">
        <v>0.82224645000000096</v>
      </c>
      <c r="L1482" s="2">
        <f t="shared" si="23"/>
        <v>2.2464500000010101E-3</v>
      </c>
    </row>
    <row r="1483" spans="1:12" hidden="1" x14ac:dyDescent="0.25">
      <c r="A1483" t="s">
        <v>1152</v>
      </c>
      <c r="B1483" s="1" t="s">
        <v>1149</v>
      </c>
      <c r="C1483" t="s">
        <v>1157</v>
      </c>
      <c r="D1483">
        <v>17744711</v>
      </c>
      <c r="E1483">
        <v>123413913</v>
      </c>
      <c r="F1483" t="s">
        <v>1158</v>
      </c>
      <c r="G1483" t="s">
        <v>3</v>
      </c>
      <c r="H1483" t="s">
        <v>4</v>
      </c>
      <c r="I1483" s="2">
        <v>40.299999999999997</v>
      </c>
      <c r="J1483" s="2">
        <v>40.161253904999903</v>
      </c>
      <c r="K1483" s="2">
        <v>40.161152670200003</v>
      </c>
      <c r="L1483" s="2">
        <f t="shared" si="23"/>
        <v>-1.0123479989943007E-4</v>
      </c>
    </row>
    <row r="1484" spans="1:12" hidden="1" x14ac:dyDescent="0.25">
      <c r="A1484" t="s">
        <v>1152</v>
      </c>
      <c r="B1484" s="1" t="s">
        <v>1149</v>
      </c>
      <c r="C1484" t="s">
        <v>1157</v>
      </c>
      <c r="D1484">
        <v>17744711</v>
      </c>
      <c r="E1484">
        <v>123413913</v>
      </c>
      <c r="F1484" t="s">
        <v>1158</v>
      </c>
      <c r="G1484" t="s">
        <v>3</v>
      </c>
      <c r="H1484" t="s">
        <v>6</v>
      </c>
      <c r="I1484" s="2">
        <v>3.31</v>
      </c>
      <c r="J1484" s="2">
        <v>3.3359003905</v>
      </c>
      <c r="K1484" s="2">
        <v>3.3358992847160001</v>
      </c>
      <c r="L1484" s="2">
        <f t="shared" si="23"/>
        <v>-1.1057839999217833E-6</v>
      </c>
    </row>
    <row r="1485" spans="1:12" hidden="1" x14ac:dyDescent="0.25">
      <c r="A1485" t="s">
        <v>1152</v>
      </c>
      <c r="B1485" s="1" t="s">
        <v>1149</v>
      </c>
      <c r="C1485" t="s">
        <v>1159</v>
      </c>
      <c r="D1485">
        <v>588111</v>
      </c>
      <c r="E1485">
        <v>46181713</v>
      </c>
      <c r="F1485" t="s">
        <v>1160</v>
      </c>
      <c r="G1485" t="s">
        <v>3</v>
      </c>
      <c r="H1485" t="s">
        <v>4</v>
      </c>
      <c r="I1485" s="2">
        <v>0.16309999999999999</v>
      </c>
      <c r="J1485" s="2">
        <v>0.16365649415</v>
      </c>
      <c r="K1485" s="2">
        <v>0.16365650000000001</v>
      </c>
      <c r="L1485" s="2">
        <f t="shared" si="23"/>
        <v>5.8500000121863849E-9</v>
      </c>
    </row>
    <row r="1486" spans="1:12" hidden="1" x14ac:dyDescent="0.25">
      <c r="A1486" t="s">
        <v>1152</v>
      </c>
      <c r="B1486" s="1" t="s">
        <v>1149</v>
      </c>
      <c r="C1486" t="s">
        <v>1159</v>
      </c>
      <c r="D1486">
        <v>588111</v>
      </c>
      <c r="E1486">
        <v>46181713</v>
      </c>
      <c r="F1486" t="s">
        <v>1160</v>
      </c>
      <c r="G1486" t="s">
        <v>3</v>
      </c>
      <c r="H1486" t="s">
        <v>6</v>
      </c>
      <c r="I1486" s="2">
        <v>3.4949999999999998E-4</v>
      </c>
      <c r="K1486" s="2">
        <v>3.4950000400000002E-4</v>
      </c>
      <c r="L1486" s="2">
        <f t="shared" si="23"/>
        <v>4.0000000382268974E-12</v>
      </c>
    </row>
    <row r="1487" spans="1:12" hidden="1" x14ac:dyDescent="0.25">
      <c r="A1487" t="s">
        <v>1152</v>
      </c>
      <c r="B1487" s="1" t="s">
        <v>1149</v>
      </c>
      <c r="C1487" t="s">
        <v>1159</v>
      </c>
      <c r="D1487">
        <v>588111</v>
      </c>
      <c r="E1487">
        <v>46182213</v>
      </c>
      <c r="F1487" t="s">
        <v>1161</v>
      </c>
      <c r="G1487" t="s">
        <v>3</v>
      </c>
      <c r="H1487" t="s">
        <v>4</v>
      </c>
      <c r="I1487" s="2">
        <v>21.849999999999898</v>
      </c>
      <c r="J1487" s="2">
        <v>21.634343749999999</v>
      </c>
      <c r="K1487" s="2">
        <v>21.634336808977899</v>
      </c>
      <c r="L1487" s="2">
        <f t="shared" si="23"/>
        <v>-6.941022100193095E-6</v>
      </c>
    </row>
    <row r="1488" spans="1:12" hidden="1" x14ac:dyDescent="0.25">
      <c r="A1488" t="s">
        <v>1152</v>
      </c>
      <c r="B1488" s="1" t="s">
        <v>1149</v>
      </c>
      <c r="C1488" t="s">
        <v>1159</v>
      </c>
      <c r="D1488">
        <v>588111</v>
      </c>
      <c r="E1488">
        <v>46182213</v>
      </c>
      <c r="F1488" t="s">
        <v>1161</v>
      </c>
      <c r="G1488" t="s">
        <v>3</v>
      </c>
      <c r="H1488" t="s">
        <v>6</v>
      </c>
      <c r="I1488" s="2">
        <v>0.2</v>
      </c>
      <c r="J1488" s="2">
        <v>0.15190646359999899</v>
      </c>
      <c r="K1488" s="2">
        <v>0.15190649823999999</v>
      </c>
      <c r="L1488" s="2">
        <f t="shared" si="23"/>
        <v>3.4640001006502885E-8</v>
      </c>
    </row>
    <row r="1489" spans="1:12" hidden="1" x14ac:dyDescent="0.25">
      <c r="A1489" t="s">
        <v>1152</v>
      </c>
      <c r="B1489" s="1" t="s">
        <v>1149</v>
      </c>
      <c r="C1489" t="s">
        <v>1159</v>
      </c>
      <c r="D1489">
        <v>588111</v>
      </c>
      <c r="E1489">
        <v>46182313</v>
      </c>
      <c r="F1489" t="s">
        <v>1162</v>
      </c>
      <c r="G1489" t="s">
        <v>3</v>
      </c>
      <c r="H1489" t="s">
        <v>4</v>
      </c>
      <c r="I1489" s="2">
        <v>0.13496</v>
      </c>
      <c r="J1489" s="2">
        <v>0.1289889984</v>
      </c>
      <c r="K1489" s="2">
        <v>0.12898899999999999</v>
      </c>
      <c r="L1489" s="2">
        <f t="shared" si="23"/>
        <v>1.5999999936067155E-9</v>
      </c>
    </row>
    <row r="1490" spans="1:12" hidden="1" x14ac:dyDescent="0.25">
      <c r="A1490" t="s">
        <v>1152</v>
      </c>
      <c r="B1490" s="1" t="s">
        <v>1149</v>
      </c>
      <c r="C1490" t="s">
        <v>1159</v>
      </c>
      <c r="D1490">
        <v>588111</v>
      </c>
      <c r="E1490">
        <v>46182313</v>
      </c>
      <c r="F1490" t="s">
        <v>1162</v>
      </c>
      <c r="G1490" t="s">
        <v>3</v>
      </c>
      <c r="H1490" t="s">
        <v>6</v>
      </c>
      <c r="I1490" s="2">
        <v>2.8919999999999998E-4</v>
      </c>
      <c r="K1490" s="2">
        <v>2.8919994599999998E-4</v>
      </c>
      <c r="L1490" s="2">
        <f t="shared" si="23"/>
        <v>-5.4000000001067083E-11</v>
      </c>
    </row>
    <row r="1491" spans="1:12" hidden="1" x14ac:dyDescent="0.25">
      <c r="A1491" t="s">
        <v>1152</v>
      </c>
      <c r="B1491" s="1" t="s">
        <v>1149</v>
      </c>
      <c r="C1491" t="s">
        <v>1163</v>
      </c>
      <c r="D1491">
        <v>753811</v>
      </c>
      <c r="E1491">
        <v>46292313</v>
      </c>
      <c r="F1491" t="s">
        <v>1164</v>
      </c>
      <c r="G1491" t="s">
        <v>3</v>
      </c>
      <c r="H1491" t="s">
        <v>4</v>
      </c>
      <c r="I1491" s="2">
        <v>14</v>
      </c>
      <c r="J1491" s="2">
        <v>13.804911134999999</v>
      </c>
      <c r="K1491" s="2">
        <v>13.804915251999899</v>
      </c>
      <c r="L1491" s="2">
        <f t="shared" si="23"/>
        <v>4.1169999001056112E-6</v>
      </c>
    </row>
    <row r="1492" spans="1:12" hidden="1" x14ac:dyDescent="0.25">
      <c r="A1492" t="s">
        <v>1152</v>
      </c>
      <c r="B1492" s="1" t="s">
        <v>1149</v>
      </c>
      <c r="C1492" t="s">
        <v>1163</v>
      </c>
      <c r="D1492">
        <v>753811</v>
      </c>
      <c r="E1492">
        <v>46292313</v>
      </c>
      <c r="F1492" t="s">
        <v>1164</v>
      </c>
      <c r="G1492" t="s">
        <v>3</v>
      </c>
      <c r="H1492" t="s">
        <v>6</v>
      </c>
      <c r="I1492" s="2">
        <v>0.1006992</v>
      </c>
      <c r="J1492" s="2">
        <v>0.11141941834999999</v>
      </c>
      <c r="K1492" s="2">
        <v>0.1114195071883</v>
      </c>
      <c r="L1492" s="2">
        <f t="shared" si="23"/>
        <v>8.8838300008053928E-8</v>
      </c>
    </row>
    <row r="1493" spans="1:12" hidden="1" x14ac:dyDescent="0.25">
      <c r="A1493" t="s">
        <v>1152</v>
      </c>
      <c r="B1493" s="1" t="s">
        <v>1149</v>
      </c>
      <c r="C1493" t="s">
        <v>1163</v>
      </c>
      <c r="D1493">
        <v>753811</v>
      </c>
      <c r="E1493">
        <v>46292413</v>
      </c>
      <c r="F1493" t="s">
        <v>1165</v>
      </c>
      <c r="G1493" t="s">
        <v>3</v>
      </c>
      <c r="H1493" t="s">
        <v>4</v>
      </c>
      <c r="I1493" s="2">
        <v>6.4</v>
      </c>
      <c r="J1493" s="2">
        <v>6.381569335</v>
      </c>
      <c r="K1493" s="2">
        <v>6.3815373150999903</v>
      </c>
      <c r="L1493" s="2">
        <f t="shared" si="23"/>
        <v>-3.2019900009672142E-5</v>
      </c>
    </row>
    <row r="1494" spans="1:12" hidden="1" x14ac:dyDescent="0.25">
      <c r="A1494" t="s">
        <v>1152</v>
      </c>
      <c r="B1494" s="1" t="s">
        <v>1149</v>
      </c>
      <c r="C1494" t="s">
        <v>1163</v>
      </c>
      <c r="D1494">
        <v>753811</v>
      </c>
      <c r="E1494">
        <v>46292413</v>
      </c>
      <c r="F1494" t="s">
        <v>1165</v>
      </c>
      <c r="G1494" t="s">
        <v>3</v>
      </c>
      <c r="H1494" t="s">
        <v>6</v>
      </c>
      <c r="I1494" s="2">
        <v>0.51065400000000005</v>
      </c>
      <c r="J1494" s="2">
        <v>0.54031384299999996</v>
      </c>
      <c r="K1494" s="2">
        <v>0.540313504009999</v>
      </c>
      <c r="L1494" s="2">
        <f t="shared" si="23"/>
        <v>-3.3899000095871656E-7</v>
      </c>
    </row>
    <row r="1495" spans="1:12" hidden="1" x14ac:dyDescent="0.25">
      <c r="A1495" t="s">
        <v>1152</v>
      </c>
      <c r="B1495" s="1" t="s">
        <v>1149</v>
      </c>
      <c r="C1495" t="s">
        <v>1166</v>
      </c>
      <c r="D1495">
        <v>2800411</v>
      </c>
      <c r="E1495">
        <v>41318913</v>
      </c>
      <c r="F1495" t="s">
        <v>1167</v>
      </c>
      <c r="G1495" t="s">
        <v>3</v>
      </c>
      <c r="H1495" t="s">
        <v>4</v>
      </c>
      <c r="I1495" s="2">
        <v>1.4</v>
      </c>
      <c r="J1495" s="2">
        <v>1.4036442869999901</v>
      </c>
      <c r="K1495" s="2">
        <v>1.403644516</v>
      </c>
      <c r="L1495" s="2">
        <f t="shared" si="23"/>
        <v>2.2900000984371616E-7</v>
      </c>
    </row>
    <row r="1496" spans="1:12" hidden="1" x14ac:dyDescent="0.25">
      <c r="A1496" t="s">
        <v>1152</v>
      </c>
      <c r="B1496" s="1" t="s">
        <v>1149</v>
      </c>
      <c r="C1496" t="s">
        <v>1166</v>
      </c>
      <c r="D1496">
        <v>2800411</v>
      </c>
      <c r="E1496">
        <v>41318913</v>
      </c>
      <c r="F1496" t="s">
        <v>1167</v>
      </c>
      <c r="G1496" t="s">
        <v>3</v>
      </c>
      <c r="H1496" t="s">
        <v>6</v>
      </c>
      <c r="I1496" s="2">
        <v>2.4676799999999999E-2</v>
      </c>
      <c r="J1496" s="2">
        <v>3.3340656279999999E-2</v>
      </c>
      <c r="K1496" s="2">
        <v>3.3340640582099998E-2</v>
      </c>
      <c r="L1496" s="2">
        <f t="shared" si="23"/>
        <v>-1.5697900000721798E-8</v>
      </c>
    </row>
    <row r="1497" spans="1:12" hidden="1" x14ac:dyDescent="0.25">
      <c r="A1497" t="s">
        <v>1152</v>
      </c>
      <c r="B1497" s="1" t="s">
        <v>1149</v>
      </c>
      <c r="C1497" t="s">
        <v>1168</v>
      </c>
      <c r="D1497">
        <v>2424211</v>
      </c>
      <c r="E1497">
        <v>108722713</v>
      </c>
      <c r="F1497" t="s">
        <v>1169</v>
      </c>
      <c r="G1497" t="s">
        <v>3</v>
      </c>
      <c r="H1497" t="s">
        <v>4</v>
      </c>
      <c r="I1497" s="2">
        <v>3.3</v>
      </c>
      <c r="J1497" s="2">
        <v>3.266772461</v>
      </c>
      <c r="K1497" s="2">
        <v>3.2667624789999898</v>
      </c>
      <c r="L1497" s="2">
        <f t="shared" si="23"/>
        <v>-9.9820000101225048E-6</v>
      </c>
    </row>
    <row r="1498" spans="1:12" hidden="1" x14ac:dyDescent="0.25">
      <c r="A1498" t="s">
        <v>1152</v>
      </c>
      <c r="B1498" s="1" t="s">
        <v>1149</v>
      </c>
      <c r="C1498" t="s">
        <v>1168</v>
      </c>
      <c r="D1498">
        <v>2424211</v>
      </c>
      <c r="E1498">
        <v>108722713</v>
      </c>
      <c r="F1498" t="s">
        <v>1169</v>
      </c>
      <c r="G1498" t="s">
        <v>3</v>
      </c>
      <c r="H1498" t="s">
        <v>6</v>
      </c>
      <c r="I1498" s="2">
        <v>0.1</v>
      </c>
      <c r="J1498" s="2">
        <v>0.14043705749999999</v>
      </c>
      <c r="K1498" s="2">
        <v>0.14043694179999999</v>
      </c>
      <c r="L1498" s="2">
        <f t="shared" si="23"/>
        <v>-1.1569999999738734E-7</v>
      </c>
    </row>
    <row r="1499" spans="1:12" hidden="1" x14ac:dyDescent="0.25">
      <c r="A1499" t="s">
        <v>1152</v>
      </c>
      <c r="B1499" s="1" t="s">
        <v>1149</v>
      </c>
      <c r="C1499" t="s">
        <v>1168</v>
      </c>
      <c r="D1499">
        <v>2424211</v>
      </c>
      <c r="E1499">
        <v>40256813</v>
      </c>
      <c r="F1499" t="s">
        <v>1170</v>
      </c>
      <c r="G1499" t="s">
        <v>3</v>
      </c>
      <c r="H1499" t="s">
        <v>4</v>
      </c>
      <c r="I1499" s="2">
        <v>4.3</v>
      </c>
      <c r="J1499" s="2">
        <v>4.3909824220000004</v>
      </c>
      <c r="K1499" s="2">
        <v>4.3909855291</v>
      </c>
      <c r="L1499" s="2">
        <f t="shared" si="23"/>
        <v>3.107099999510865E-6</v>
      </c>
    </row>
    <row r="1500" spans="1:12" hidden="1" x14ac:dyDescent="0.25">
      <c r="A1500" t="s">
        <v>1152</v>
      </c>
      <c r="B1500" s="1" t="s">
        <v>1149</v>
      </c>
      <c r="C1500" t="s">
        <v>1168</v>
      </c>
      <c r="D1500">
        <v>2424211</v>
      </c>
      <c r="E1500">
        <v>40256813</v>
      </c>
      <c r="F1500" t="s">
        <v>1170</v>
      </c>
      <c r="G1500" t="s">
        <v>3</v>
      </c>
      <c r="H1500" t="s">
        <v>6</v>
      </c>
      <c r="I1500" s="2">
        <v>0.1</v>
      </c>
      <c r="J1500" s="2">
        <v>0.130815139749999</v>
      </c>
      <c r="K1500" s="2">
        <v>0.13081528720999999</v>
      </c>
      <c r="L1500" s="2">
        <f t="shared" si="23"/>
        <v>1.4746000098764256E-7</v>
      </c>
    </row>
    <row r="1501" spans="1:12" hidden="1" x14ac:dyDescent="0.25">
      <c r="A1501" t="s">
        <v>1152</v>
      </c>
      <c r="B1501" s="1" t="s">
        <v>1171</v>
      </c>
      <c r="C1501" t="s">
        <v>1172</v>
      </c>
      <c r="D1501">
        <v>2457411</v>
      </c>
      <c r="E1501">
        <v>40424713</v>
      </c>
      <c r="F1501" t="s">
        <v>1173</v>
      </c>
      <c r="G1501" t="s">
        <v>3</v>
      </c>
      <c r="H1501" t="s">
        <v>4</v>
      </c>
      <c r="I1501" s="2">
        <v>0.19</v>
      </c>
      <c r="J1501" s="2">
        <v>0.18045001220000001</v>
      </c>
      <c r="K1501" s="2">
        <v>0.18045</v>
      </c>
      <c r="L1501" s="2">
        <f t="shared" si="23"/>
        <v>-1.2200000010231804E-8</v>
      </c>
    </row>
    <row r="1502" spans="1:12" hidden="1" x14ac:dyDescent="0.25">
      <c r="A1502" t="s">
        <v>1152</v>
      </c>
      <c r="B1502" s="1" t="s">
        <v>1171</v>
      </c>
      <c r="C1502" t="s">
        <v>1172</v>
      </c>
      <c r="D1502">
        <v>2457411</v>
      </c>
      <c r="E1502">
        <v>40424713</v>
      </c>
      <c r="F1502" t="s">
        <v>1173</v>
      </c>
      <c r="G1502" t="s">
        <v>3</v>
      </c>
      <c r="H1502" t="s">
        <v>6</v>
      </c>
      <c r="I1502" s="2">
        <v>2.4382399999999999E-2</v>
      </c>
      <c r="K1502" s="2">
        <v>2.4382401000000001E-2</v>
      </c>
      <c r="L1502" s="2">
        <f t="shared" si="23"/>
        <v>1.0000000029430911E-9</v>
      </c>
    </row>
    <row r="1503" spans="1:12" hidden="1" x14ac:dyDescent="0.25">
      <c r="A1503" t="s">
        <v>1152</v>
      </c>
      <c r="B1503" s="1" t="s">
        <v>1171</v>
      </c>
      <c r="C1503" t="s">
        <v>1172</v>
      </c>
      <c r="D1503">
        <v>2457411</v>
      </c>
      <c r="E1503">
        <v>40424813</v>
      </c>
      <c r="F1503" t="s">
        <v>1174</v>
      </c>
      <c r="G1503" t="s">
        <v>3</v>
      </c>
      <c r="H1503" t="s">
        <v>4</v>
      </c>
      <c r="I1503" s="2">
        <v>0.44</v>
      </c>
      <c r="J1503" s="2">
        <v>0.69884997550000005</v>
      </c>
      <c r="K1503" s="2">
        <v>0.69885010000000003</v>
      </c>
      <c r="L1503" s="2">
        <f t="shared" si="23"/>
        <v>1.2449999997610206E-7</v>
      </c>
    </row>
    <row r="1504" spans="1:12" hidden="1" x14ac:dyDescent="0.25">
      <c r="A1504" t="s">
        <v>1152</v>
      </c>
      <c r="B1504" s="1" t="s">
        <v>1171</v>
      </c>
      <c r="C1504" t="s">
        <v>1172</v>
      </c>
      <c r="D1504">
        <v>2457411</v>
      </c>
      <c r="E1504">
        <v>40424813</v>
      </c>
      <c r="F1504" t="s">
        <v>1174</v>
      </c>
      <c r="G1504" t="s">
        <v>3</v>
      </c>
      <c r="H1504" t="s">
        <v>6</v>
      </c>
      <c r="I1504" s="2">
        <v>3.5274399999999997E-2</v>
      </c>
      <c r="K1504" s="2">
        <v>3.5274399999999997E-2</v>
      </c>
      <c r="L1504" s="2">
        <f t="shared" si="23"/>
        <v>0</v>
      </c>
    </row>
    <row r="1505" spans="1:12" hidden="1" x14ac:dyDescent="0.25">
      <c r="A1505" t="s">
        <v>1152</v>
      </c>
      <c r="B1505" s="1" t="s">
        <v>1171</v>
      </c>
      <c r="C1505" t="s">
        <v>1175</v>
      </c>
      <c r="D1505">
        <v>2425311</v>
      </c>
      <c r="E1505">
        <v>40248813</v>
      </c>
      <c r="F1505" t="s">
        <v>1176</v>
      </c>
      <c r="G1505" t="s">
        <v>3</v>
      </c>
      <c r="H1505" t="s">
        <v>4</v>
      </c>
      <c r="I1505" s="2">
        <v>0.19</v>
      </c>
      <c r="J1505" s="2">
        <v>0.16345001219999999</v>
      </c>
      <c r="K1505" s="2">
        <v>0.16345001000000001</v>
      </c>
      <c r="L1505" s="2">
        <f t="shared" si="23"/>
        <v>-2.1999999877397869E-9</v>
      </c>
    </row>
    <row r="1506" spans="1:12" hidden="1" x14ac:dyDescent="0.25">
      <c r="A1506" t="s">
        <v>1152</v>
      </c>
      <c r="B1506" s="1" t="s">
        <v>1171</v>
      </c>
      <c r="C1506" t="s">
        <v>1175</v>
      </c>
      <c r="D1506">
        <v>2425311</v>
      </c>
      <c r="E1506">
        <v>40248813</v>
      </c>
      <c r="F1506" t="s">
        <v>1176</v>
      </c>
      <c r="G1506" t="s">
        <v>3</v>
      </c>
      <c r="H1506" t="s">
        <v>6</v>
      </c>
      <c r="I1506" s="2">
        <v>1.19896E-2</v>
      </c>
      <c r="K1506" s="2">
        <v>1.1989600600000001E-2</v>
      </c>
      <c r="L1506" s="2">
        <f t="shared" si="23"/>
        <v>6.0000000107196527E-10</v>
      </c>
    </row>
    <row r="1507" spans="1:12" hidden="1" x14ac:dyDescent="0.25">
      <c r="A1507" t="s">
        <v>1152</v>
      </c>
      <c r="B1507" s="1" t="s">
        <v>1171</v>
      </c>
      <c r="C1507" t="s">
        <v>1177</v>
      </c>
      <c r="D1507">
        <v>588311</v>
      </c>
      <c r="E1507">
        <v>46161313</v>
      </c>
      <c r="F1507" t="s">
        <v>1178</v>
      </c>
      <c r="G1507" t="s">
        <v>3</v>
      </c>
      <c r="H1507" t="s">
        <v>4</v>
      </c>
      <c r="I1507" s="2">
        <v>66.8</v>
      </c>
      <c r="K1507" s="2">
        <v>66.983014199999403</v>
      </c>
      <c r="L1507" s="2">
        <f t="shared" si="23"/>
        <v>0.18301419999940549</v>
      </c>
    </row>
    <row r="1508" spans="1:12" hidden="1" x14ac:dyDescent="0.25">
      <c r="A1508" t="s">
        <v>1152</v>
      </c>
      <c r="B1508" s="1" t="s">
        <v>1171</v>
      </c>
      <c r="C1508" t="s">
        <v>1177</v>
      </c>
      <c r="D1508">
        <v>588311</v>
      </c>
      <c r="E1508">
        <v>46161313</v>
      </c>
      <c r="F1508" t="s">
        <v>1178</v>
      </c>
      <c r="G1508" t="s">
        <v>3</v>
      </c>
      <c r="H1508" t="s">
        <v>6</v>
      </c>
      <c r="I1508" s="2">
        <v>8.7599999999999891</v>
      </c>
      <c r="K1508" s="2">
        <v>8.7839999999999705</v>
      </c>
      <c r="L1508" s="2">
        <f t="shared" si="23"/>
        <v>2.399999999998137E-2</v>
      </c>
    </row>
    <row r="1509" spans="1:12" hidden="1" x14ac:dyDescent="0.25">
      <c r="A1509" t="s">
        <v>1152</v>
      </c>
      <c r="B1509" s="1" t="s">
        <v>1171</v>
      </c>
      <c r="C1509" t="s">
        <v>1177</v>
      </c>
      <c r="D1509">
        <v>588311</v>
      </c>
      <c r="E1509">
        <v>46161413</v>
      </c>
      <c r="F1509" t="s">
        <v>1179</v>
      </c>
      <c r="G1509" t="s">
        <v>3</v>
      </c>
      <c r="H1509" t="s">
        <v>4</v>
      </c>
      <c r="I1509" s="2">
        <v>81.42</v>
      </c>
      <c r="J1509" s="2">
        <v>83.984195299999996</v>
      </c>
      <c r="K1509" s="2">
        <v>83.984259950099997</v>
      </c>
      <c r="L1509" s="2">
        <f t="shared" si="23"/>
        <v>6.4650100000562816E-5</v>
      </c>
    </row>
    <row r="1510" spans="1:12" hidden="1" x14ac:dyDescent="0.25">
      <c r="A1510" t="s">
        <v>1152</v>
      </c>
      <c r="B1510" s="1" t="s">
        <v>1171</v>
      </c>
      <c r="C1510" t="s">
        <v>1177</v>
      </c>
      <c r="D1510">
        <v>588311</v>
      </c>
      <c r="E1510">
        <v>46161413</v>
      </c>
      <c r="F1510" t="s">
        <v>1179</v>
      </c>
      <c r="G1510" t="s">
        <v>3</v>
      </c>
      <c r="H1510" t="s">
        <v>6</v>
      </c>
      <c r="I1510" s="2">
        <v>8.2200000000000006</v>
      </c>
      <c r="J1510" s="2">
        <v>9.8461855450000009</v>
      </c>
      <c r="K1510" s="2">
        <v>9.8461831810000007</v>
      </c>
      <c r="L1510" s="2">
        <f t="shared" si="23"/>
        <v>-2.3640000001989847E-6</v>
      </c>
    </row>
    <row r="1511" spans="1:12" hidden="1" x14ac:dyDescent="0.25">
      <c r="A1511" t="s">
        <v>1152</v>
      </c>
      <c r="B1511" s="1" t="s">
        <v>1171</v>
      </c>
      <c r="C1511" t="s">
        <v>1177</v>
      </c>
      <c r="D1511">
        <v>588311</v>
      </c>
      <c r="E1511">
        <v>46177613</v>
      </c>
      <c r="F1511" t="s">
        <v>1180</v>
      </c>
      <c r="G1511" t="s">
        <v>3</v>
      </c>
      <c r="H1511" t="s">
        <v>4</v>
      </c>
      <c r="I1511" s="2">
        <v>17.239999999999998</v>
      </c>
      <c r="K1511" s="2">
        <v>17.28828523</v>
      </c>
      <c r="L1511" s="2">
        <f t="shared" si="23"/>
        <v>4.8285230000001178E-2</v>
      </c>
    </row>
    <row r="1512" spans="1:12" hidden="1" x14ac:dyDescent="0.25">
      <c r="A1512" t="s">
        <v>1152</v>
      </c>
      <c r="B1512" s="1" t="s">
        <v>1171</v>
      </c>
      <c r="C1512" t="s">
        <v>1177</v>
      </c>
      <c r="D1512">
        <v>588311</v>
      </c>
      <c r="E1512">
        <v>46177613</v>
      </c>
      <c r="F1512" t="s">
        <v>1180</v>
      </c>
      <c r="G1512" t="s">
        <v>3</v>
      </c>
      <c r="H1512" t="s">
        <v>6</v>
      </c>
      <c r="I1512" s="2">
        <v>9.5387000000000004</v>
      </c>
      <c r="K1512" s="2">
        <v>9.5654158299999903</v>
      </c>
      <c r="L1512" s="2">
        <f t="shared" si="23"/>
        <v>2.6715829999989893E-2</v>
      </c>
    </row>
    <row r="1513" spans="1:12" hidden="1" x14ac:dyDescent="0.25">
      <c r="A1513" t="s">
        <v>1152</v>
      </c>
      <c r="B1513" s="1" t="s">
        <v>1171</v>
      </c>
      <c r="C1513" t="s">
        <v>1177</v>
      </c>
      <c r="D1513">
        <v>588311</v>
      </c>
      <c r="E1513">
        <v>46178313</v>
      </c>
      <c r="F1513" t="s">
        <v>1181</v>
      </c>
      <c r="G1513" t="s">
        <v>3</v>
      </c>
      <c r="H1513" t="s">
        <v>4</v>
      </c>
      <c r="I1513" s="2">
        <v>20.91</v>
      </c>
      <c r="K1513" s="2">
        <v>20.968564089999902</v>
      </c>
      <c r="L1513" s="2">
        <f t="shared" si="23"/>
        <v>5.856408999990137E-2</v>
      </c>
    </row>
    <row r="1514" spans="1:12" hidden="1" x14ac:dyDescent="0.25">
      <c r="A1514" t="s">
        <v>1152</v>
      </c>
      <c r="B1514" s="1" t="s">
        <v>1171</v>
      </c>
      <c r="C1514" t="s">
        <v>1177</v>
      </c>
      <c r="D1514">
        <v>588311</v>
      </c>
      <c r="E1514">
        <v>46178313</v>
      </c>
      <c r="F1514" t="s">
        <v>1181</v>
      </c>
      <c r="G1514" t="s">
        <v>3</v>
      </c>
      <c r="H1514" t="s">
        <v>6</v>
      </c>
      <c r="I1514" s="2">
        <v>11.087400000000001</v>
      </c>
      <c r="K1514" s="2">
        <v>11.118453799999999</v>
      </c>
      <c r="L1514" s="2">
        <f t="shared" si="23"/>
        <v>3.1053799999998688E-2</v>
      </c>
    </row>
    <row r="1515" spans="1:12" hidden="1" x14ac:dyDescent="0.25">
      <c r="A1515" t="s">
        <v>1152</v>
      </c>
      <c r="B1515" s="1" t="s">
        <v>1171</v>
      </c>
      <c r="C1515" t="s">
        <v>1177</v>
      </c>
      <c r="D1515">
        <v>588311</v>
      </c>
      <c r="E1515">
        <v>46180313</v>
      </c>
      <c r="F1515" t="s">
        <v>1182</v>
      </c>
      <c r="G1515" t="s">
        <v>3</v>
      </c>
      <c r="H1515" t="s">
        <v>4</v>
      </c>
      <c r="I1515" s="2">
        <v>25.05</v>
      </c>
      <c r="K1515" s="2">
        <v>25.120158880000002</v>
      </c>
      <c r="L1515" s="2">
        <f t="shared" si="23"/>
        <v>7.0158880000001034E-2</v>
      </c>
    </row>
    <row r="1516" spans="1:12" hidden="1" x14ac:dyDescent="0.25">
      <c r="A1516" t="s">
        <v>1152</v>
      </c>
      <c r="B1516" s="1" t="s">
        <v>1171</v>
      </c>
      <c r="C1516" t="s">
        <v>1177</v>
      </c>
      <c r="D1516">
        <v>588311</v>
      </c>
      <c r="E1516">
        <v>46180313</v>
      </c>
      <c r="F1516" t="s">
        <v>1182</v>
      </c>
      <c r="G1516" t="s">
        <v>3</v>
      </c>
      <c r="H1516" t="s">
        <v>6</v>
      </c>
      <c r="I1516" s="2">
        <v>10.59</v>
      </c>
      <c r="K1516" s="2">
        <v>10.6196602499999</v>
      </c>
      <c r="L1516" s="2">
        <f t="shared" si="23"/>
        <v>2.966024999989969E-2</v>
      </c>
    </row>
    <row r="1517" spans="1:12" hidden="1" x14ac:dyDescent="0.25">
      <c r="A1517" t="s">
        <v>1152</v>
      </c>
      <c r="B1517" s="1" t="s">
        <v>1171</v>
      </c>
      <c r="C1517" t="s">
        <v>1183</v>
      </c>
      <c r="D1517">
        <v>827811</v>
      </c>
      <c r="E1517">
        <v>46232613</v>
      </c>
      <c r="F1517" t="s">
        <v>1184</v>
      </c>
      <c r="G1517" t="s">
        <v>3</v>
      </c>
      <c r="H1517" t="s">
        <v>4</v>
      </c>
      <c r="I1517" s="2">
        <v>0.62</v>
      </c>
      <c r="J1517" s="2">
        <v>9.3149993899999894E-2</v>
      </c>
      <c r="K1517" s="2">
        <v>9.3149999999999997E-2</v>
      </c>
      <c r="L1517" s="2">
        <f t="shared" si="23"/>
        <v>6.1000001022604167E-9</v>
      </c>
    </row>
    <row r="1518" spans="1:12" hidden="1" x14ac:dyDescent="0.25">
      <c r="A1518" t="s">
        <v>1152</v>
      </c>
      <c r="B1518" s="1" t="s">
        <v>1171</v>
      </c>
      <c r="C1518" t="s">
        <v>1183</v>
      </c>
      <c r="D1518">
        <v>827811</v>
      </c>
      <c r="E1518">
        <v>46232613</v>
      </c>
      <c r="F1518" t="s">
        <v>1184</v>
      </c>
      <c r="G1518" t="s">
        <v>3</v>
      </c>
      <c r="H1518" t="s">
        <v>6</v>
      </c>
      <c r="I1518" s="2">
        <v>1.84765E-2</v>
      </c>
      <c r="K1518" s="2">
        <v>1.8476500999999999E-2</v>
      </c>
      <c r="L1518" s="2">
        <f t="shared" si="23"/>
        <v>9.9999999947364415E-10</v>
      </c>
    </row>
    <row r="1519" spans="1:12" hidden="1" x14ac:dyDescent="0.25">
      <c r="A1519" t="s">
        <v>1152</v>
      </c>
      <c r="B1519" s="1" t="s">
        <v>1171</v>
      </c>
      <c r="C1519" t="s">
        <v>1183</v>
      </c>
      <c r="D1519">
        <v>827811</v>
      </c>
      <c r="E1519">
        <v>46232713</v>
      </c>
      <c r="F1519" t="s">
        <v>1185</v>
      </c>
      <c r="G1519" t="s">
        <v>3</v>
      </c>
      <c r="H1519" t="s">
        <v>4</v>
      </c>
      <c r="I1519" s="2">
        <v>90.6</v>
      </c>
      <c r="J1519" s="2">
        <v>90.604132800000002</v>
      </c>
      <c r="K1519" s="2">
        <v>90.604083329999895</v>
      </c>
      <c r="L1519" s="2">
        <f t="shared" si="23"/>
        <v>-4.9470000107021406E-5</v>
      </c>
    </row>
    <row r="1520" spans="1:12" hidden="1" x14ac:dyDescent="0.25">
      <c r="A1520" t="s">
        <v>1152</v>
      </c>
      <c r="B1520" s="1" t="s">
        <v>1171</v>
      </c>
      <c r="C1520" t="s">
        <v>1183</v>
      </c>
      <c r="D1520">
        <v>827811</v>
      </c>
      <c r="E1520">
        <v>46232713</v>
      </c>
      <c r="F1520" t="s">
        <v>1185</v>
      </c>
      <c r="G1520" t="s">
        <v>3</v>
      </c>
      <c r="H1520" t="s">
        <v>6</v>
      </c>
      <c r="I1520" s="2">
        <v>0.8</v>
      </c>
      <c r="J1520" s="2">
        <v>0.82827227800000003</v>
      </c>
      <c r="K1520" s="2">
        <v>0.82826106013</v>
      </c>
      <c r="L1520" s="2">
        <f t="shared" si="23"/>
        <v>-1.1217870000024277E-5</v>
      </c>
    </row>
    <row r="1521" spans="1:12" hidden="1" x14ac:dyDescent="0.25">
      <c r="A1521" t="s">
        <v>1152</v>
      </c>
      <c r="B1521" s="1" t="s">
        <v>1171</v>
      </c>
      <c r="C1521" t="s">
        <v>1183</v>
      </c>
      <c r="D1521">
        <v>827811</v>
      </c>
      <c r="E1521">
        <v>46233113</v>
      </c>
      <c r="F1521" t="s">
        <v>1186</v>
      </c>
      <c r="G1521" t="s">
        <v>3</v>
      </c>
      <c r="H1521" t="s">
        <v>4</v>
      </c>
      <c r="I1521" s="2">
        <v>43.5</v>
      </c>
      <c r="J1521" s="2">
        <v>43.485191404999902</v>
      </c>
      <c r="K1521" s="2">
        <v>43.485197119999903</v>
      </c>
      <c r="L1521" s="2">
        <f t="shared" si="23"/>
        <v>5.715000000350301E-6</v>
      </c>
    </row>
    <row r="1522" spans="1:12" hidden="1" x14ac:dyDescent="0.25">
      <c r="A1522" t="s">
        <v>1152</v>
      </c>
      <c r="B1522" s="1" t="s">
        <v>1171</v>
      </c>
      <c r="C1522" t="s">
        <v>1183</v>
      </c>
      <c r="D1522">
        <v>827811</v>
      </c>
      <c r="E1522">
        <v>46233113</v>
      </c>
      <c r="F1522" t="s">
        <v>1186</v>
      </c>
      <c r="G1522" t="s">
        <v>3</v>
      </c>
      <c r="H1522" t="s">
        <v>6</v>
      </c>
      <c r="I1522" s="2">
        <v>0.4</v>
      </c>
      <c r="J1522" s="2">
        <v>0.37182653809999999</v>
      </c>
      <c r="K1522" s="2">
        <v>0.37182454633000001</v>
      </c>
      <c r="L1522" s="2">
        <f t="shared" si="23"/>
        <v>-1.9917699999871807E-6</v>
      </c>
    </row>
    <row r="1523" spans="1:12" hidden="1" x14ac:dyDescent="0.25">
      <c r="A1523" t="s">
        <v>1152</v>
      </c>
      <c r="B1523" s="1" t="s">
        <v>1171</v>
      </c>
      <c r="C1523" t="s">
        <v>1183</v>
      </c>
      <c r="D1523">
        <v>827811</v>
      </c>
      <c r="E1523">
        <v>46233313</v>
      </c>
      <c r="F1523" t="s">
        <v>1187</v>
      </c>
      <c r="G1523" t="s">
        <v>3</v>
      </c>
      <c r="H1523" t="s">
        <v>4</v>
      </c>
      <c r="I1523" s="2">
        <v>180.4</v>
      </c>
      <c r="J1523" s="2">
        <v>180.25835939999999</v>
      </c>
      <c r="K1523" s="2">
        <v>180.25874701199999</v>
      </c>
      <c r="L1523" s="2">
        <f t="shared" si="23"/>
        <v>3.8761199999726159E-4</v>
      </c>
    </row>
    <row r="1524" spans="1:12" hidden="1" x14ac:dyDescent="0.25">
      <c r="A1524" t="s">
        <v>1152</v>
      </c>
      <c r="B1524" s="1" t="s">
        <v>1171</v>
      </c>
      <c r="C1524" t="s">
        <v>1183</v>
      </c>
      <c r="D1524">
        <v>827811</v>
      </c>
      <c r="E1524">
        <v>46233313</v>
      </c>
      <c r="F1524" t="s">
        <v>1187</v>
      </c>
      <c r="G1524" t="s">
        <v>3</v>
      </c>
      <c r="H1524" t="s">
        <v>6</v>
      </c>
      <c r="I1524" s="2">
        <v>28.9</v>
      </c>
      <c r="J1524" s="2">
        <v>28.64750781</v>
      </c>
      <c r="K1524" s="2">
        <v>28.64679862801</v>
      </c>
      <c r="L1524" s="2">
        <f t="shared" si="23"/>
        <v>-7.0918199000047366E-4</v>
      </c>
    </row>
    <row r="1525" spans="1:12" hidden="1" x14ac:dyDescent="0.25">
      <c r="A1525" t="s">
        <v>1152</v>
      </c>
      <c r="B1525" s="1" t="s">
        <v>1171</v>
      </c>
      <c r="C1525" t="s">
        <v>1188</v>
      </c>
      <c r="D1525">
        <v>640311</v>
      </c>
      <c r="E1525">
        <v>46481913</v>
      </c>
      <c r="F1525" t="s">
        <v>1189</v>
      </c>
      <c r="G1525" t="s">
        <v>3</v>
      </c>
      <c r="H1525" t="s">
        <v>4</v>
      </c>
      <c r="I1525" s="2">
        <v>36.200000000000003</v>
      </c>
      <c r="J1525" s="2">
        <v>34.134671875000002</v>
      </c>
      <c r="K1525" s="2">
        <v>34.134664430000001</v>
      </c>
      <c r="L1525" s="2">
        <f t="shared" si="23"/>
        <v>-7.4450000013825957E-6</v>
      </c>
    </row>
    <row r="1526" spans="1:12" hidden="1" x14ac:dyDescent="0.25">
      <c r="A1526" t="s">
        <v>1152</v>
      </c>
      <c r="B1526" s="1" t="s">
        <v>1171</v>
      </c>
      <c r="C1526" t="s">
        <v>1188</v>
      </c>
      <c r="D1526">
        <v>640311</v>
      </c>
      <c r="E1526">
        <v>46481913</v>
      </c>
      <c r="F1526" t="s">
        <v>1189</v>
      </c>
      <c r="G1526" t="s">
        <v>3</v>
      </c>
      <c r="H1526" t="s">
        <v>6</v>
      </c>
      <c r="I1526" s="2">
        <v>1.6</v>
      </c>
      <c r="J1526" s="2">
        <v>1.5377130125</v>
      </c>
      <c r="K1526" s="2">
        <v>1.5377137025000001</v>
      </c>
      <c r="L1526" s="2">
        <f t="shared" si="23"/>
        <v>6.9000000002539252E-7</v>
      </c>
    </row>
    <row r="1527" spans="1:12" hidden="1" x14ac:dyDescent="0.25">
      <c r="A1527" t="s">
        <v>1152</v>
      </c>
      <c r="B1527" s="1" t="s">
        <v>1171</v>
      </c>
      <c r="C1527" t="s">
        <v>1188</v>
      </c>
      <c r="D1527">
        <v>640311</v>
      </c>
      <c r="E1527">
        <v>46482013</v>
      </c>
      <c r="F1527" t="s">
        <v>1190</v>
      </c>
      <c r="G1527" t="s">
        <v>3</v>
      </c>
      <c r="H1527" t="s">
        <v>4</v>
      </c>
      <c r="I1527" s="2">
        <v>167.5</v>
      </c>
      <c r="J1527" s="2">
        <v>165.29737499999999</v>
      </c>
      <c r="K1527" s="2">
        <v>165.29741621999901</v>
      </c>
      <c r="L1527" s="2">
        <f t="shared" si="23"/>
        <v>4.1219999019403986E-5</v>
      </c>
    </row>
    <row r="1528" spans="1:12" hidden="1" x14ac:dyDescent="0.25">
      <c r="A1528" t="s">
        <v>1152</v>
      </c>
      <c r="B1528" s="1" t="s">
        <v>1171</v>
      </c>
      <c r="C1528" t="s">
        <v>1188</v>
      </c>
      <c r="D1528">
        <v>640311</v>
      </c>
      <c r="E1528">
        <v>46482013</v>
      </c>
      <c r="F1528" t="s">
        <v>1190</v>
      </c>
      <c r="G1528" t="s">
        <v>3</v>
      </c>
      <c r="H1528" t="s">
        <v>6</v>
      </c>
      <c r="I1528" s="2">
        <v>1.7</v>
      </c>
      <c r="K1528" s="2">
        <v>1.6999988775999899</v>
      </c>
      <c r="L1528" s="2">
        <f t="shared" si="23"/>
        <v>-1.1224000100451548E-6</v>
      </c>
    </row>
    <row r="1529" spans="1:12" hidden="1" x14ac:dyDescent="0.25">
      <c r="A1529" t="s">
        <v>1152</v>
      </c>
      <c r="B1529" s="1" t="s">
        <v>1171</v>
      </c>
      <c r="C1529" t="s">
        <v>1188</v>
      </c>
      <c r="D1529">
        <v>640311</v>
      </c>
      <c r="E1529">
        <v>46482113</v>
      </c>
      <c r="F1529" t="s">
        <v>1191</v>
      </c>
      <c r="G1529" t="s">
        <v>3</v>
      </c>
      <c r="H1529" t="s">
        <v>4</v>
      </c>
      <c r="I1529" s="2">
        <v>163.9</v>
      </c>
      <c r="J1529" s="2">
        <v>162.950625</v>
      </c>
      <c r="K1529" s="2">
        <v>162.95049483099899</v>
      </c>
      <c r="L1529" s="2">
        <f t="shared" si="23"/>
        <v>-1.3016900101092688E-4</v>
      </c>
    </row>
    <row r="1530" spans="1:12" hidden="1" x14ac:dyDescent="0.25">
      <c r="A1530" t="s">
        <v>1152</v>
      </c>
      <c r="B1530" s="1" t="s">
        <v>1171</v>
      </c>
      <c r="C1530" t="s">
        <v>1188</v>
      </c>
      <c r="D1530">
        <v>640311</v>
      </c>
      <c r="E1530">
        <v>46482113</v>
      </c>
      <c r="F1530" t="s">
        <v>1191</v>
      </c>
      <c r="G1530" t="s">
        <v>3</v>
      </c>
      <c r="H1530" t="s">
        <v>6</v>
      </c>
      <c r="I1530" s="2">
        <v>1.6</v>
      </c>
      <c r="K1530" s="2">
        <v>1.5999991194499901</v>
      </c>
      <c r="L1530" s="2">
        <f t="shared" si="23"/>
        <v>-8.8055001001841049E-7</v>
      </c>
    </row>
    <row r="1531" spans="1:12" hidden="1" x14ac:dyDescent="0.25">
      <c r="A1531" t="s">
        <v>1152</v>
      </c>
      <c r="B1531" s="1" t="s">
        <v>1171</v>
      </c>
      <c r="C1531" t="s">
        <v>1188</v>
      </c>
      <c r="D1531">
        <v>640311</v>
      </c>
      <c r="E1531">
        <v>46482213</v>
      </c>
      <c r="F1531" t="s">
        <v>1192</v>
      </c>
      <c r="G1531" t="s">
        <v>3</v>
      </c>
      <c r="H1531" t="s">
        <v>4</v>
      </c>
      <c r="I1531" s="2">
        <v>178.9</v>
      </c>
      <c r="J1531" s="2">
        <v>178.48271875</v>
      </c>
      <c r="K1531" s="2">
        <v>178.48216903999901</v>
      </c>
      <c r="L1531" s="2">
        <f t="shared" si="23"/>
        <v>-5.4971000099612866E-4</v>
      </c>
    </row>
    <row r="1532" spans="1:12" hidden="1" x14ac:dyDescent="0.25">
      <c r="A1532" t="s">
        <v>1152</v>
      </c>
      <c r="B1532" s="1" t="s">
        <v>1171</v>
      </c>
      <c r="C1532" t="s">
        <v>1188</v>
      </c>
      <c r="D1532">
        <v>640311</v>
      </c>
      <c r="E1532">
        <v>46482213</v>
      </c>
      <c r="F1532" t="s">
        <v>1192</v>
      </c>
      <c r="G1532" t="s">
        <v>3</v>
      </c>
      <c r="H1532" t="s">
        <v>6</v>
      </c>
      <c r="I1532" s="2">
        <v>1.7</v>
      </c>
      <c r="J1532" s="2">
        <v>1.6593165285</v>
      </c>
      <c r="K1532" s="2">
        <v>1.6593160321</v>
      </c>
      <c r="L1532" s="2">
        <f t="shared" si="23"/>
        <v>-4.9639999999406825E-7</v>
      </c>
    </row>
    <row r="1533" spans="1:12" hidden="1" x14ac:dyDescent="0.25">
      <c r="A1533" t="s">
        <v>1152</v>
      </c>
      <c r="B1533" s="1" t="s">
        <v>1171</v>
      </c>
      <c r="C1533" t="s">
        <v>1188</v>
      </c>
      <c r="D1533">
        <v>640311</v>
      </c>
      <c r="E1533">
        <v>46482513</v>
      </c>
      <c r="F1533" t="s">
        <v>1193</v>
      </c>
      <c r="G1533" t="s">
        <v>3</v>
      </c>
      <c r="H1533" t="s">
        <v>4</v>
      </c>
      <c r="I1533" s="2">
        <v>32.1</v>
      </c>
      <c r="J1533" s="2">
        <v>31.546621094999999</v>
      </c>
      <c r="K1533" s="2">
        <v>31.546663704</v>
      </c>
      <c r="L1533" s="2">
        <f t="shared" si="23"/>
        <v>4.2609000001192499E-5</v>
      </c>
    </row>
    <row r="1534" spans="1:12" hidden="1" x14ac:dyDescent="0.25">
      <c r="A1534" t="s">
        <v>1152</v>
      </c>
      <c r="B1534" s="1" t="s">
        <v>1171</v>
      </c>
      <c r="C1534" t="s">
        <v>1188</v>
      </c>
      <c r="D1534">
        <v>640311</v>
      </c>
      <c r="E1534">
        <v>46482513</v>
      </c>
      <c r="F1534" t="s">
        <v>1193</v>
      </c>
      <c r="G1534" t="s">
        <v>3</v>
      </c>
      <c r="H1534" t="s">
        <v>6</v>
      </c>
      <c r="I1534" s="2">
        <v>1.5</v>
      </c>
      <c r="J1534" s="2">
        <v>1.5138762205</v>
      </c>
      <c r="K1534" s="2">
        <v>1.5138775813000001</v>
      </c>
      <c r="L1534" s="2">
        <f t="shared" si="23"/>
        <v>1.3608000000164822E-6</v>
      </c>
    </row>
    <row r="1535" spans="1:12" hidden="1" x14ac:dyDescent="0.25">
      <c r="A1535" t="s">
        <v>1152</v>
      </c>
      <c r="B1535" s="1" t="s">
        <v>1171</v>
      </c>
      <c r="C1535" t="s">
        <v>1188</v>
      </c>
      <c r="D1535">
        <v>640311</v>
      </c>
      <c r="E1535">
        <v>46482613</v>
      </c>
      <c r="F1535" t="s">
        <v>1194</v>
      </c>
      <c r="G1535" t="s">
        <v>3</v>
      </c>
      <c r="H1535" t="s">
        <v>4</v>
      </c>
      <c r="I1535" s="2">
        <v>32.799999999999997</v>
      </c>
      <c r="J1535" s="2">
        <v>32.179263669999997</v>
      </c>
      <c r="K1535" s="2">
        <v>32.179308429999999</v>
      </c>
      <c r="L1535" s="2">
        <f t="shared" si="23"/>
        <v>4.4760000001531353E-5</v>
      </c>
    </row>
    <row r="1536" spans="1:12" hidden="1" x14ac:dyDescent="0.25">
      <c r="A1536" t="s">
        <v>1152</v>
      </c>
      <c r="B1536" s="1" t="s">
        <v>1171</v>
      </c>
      <c r="C1536" t="s">
        <v>1188</v>
      </c>
      <c r="D1536">
        <v>640311</v>
      </c>
      <c r="E1536">
        <v>46482613</v>
      </c>
      <c r="F1536" t="s">
        <v>1194</v>
      </c>
      <c r="G1536" t="s">
        <v>3</v>
      </c>
      <c r="H1536" t="s">
        <v>6</v>
      </c>
      <c r="I1536" s="2">
        <v>1.6</v>
      </c>
      <c r="J1536" s="2">
        <v>1.534850464</v>
      </c>
      <c r="K1536" s="2">
        <v>1.53484857489999</v>
      </c>
      <c r="L1536" s="2">
        <f t="shared" si="23"/>
        <v>-1.8891000099774402E-6</v>
      </c>
    </row>
    <row r="1537" spans="1:12" hidden="1" x14ac:dyDescent="0.25">
      <c r="A1537" t="s">
        <v>1152</v>
      </c>
      <c r="B1537" s="1" t="s">
        <v>1171</v>
      </c>
      <c r="C1537" t="s">
        <v>1195</v>
      </c>
      <c r="D1537">
        <v>2425411</v>
      </c>
      <c r="E1537">
        <v>40248713</v>
      </c>
      <c r="F1537" t="s">
        <v>1196</v>
      </c>
      <c r="G1537" t="s">
        <v>3</v>
      </c>
      <c r="H1537" t="s">
        <v>4</v>
      </c>
      <c r="I1537" s="2">
        <v>1.03</v>
      </c>
      <c r="J1537" s="2">
        <v>0.67669982900000003</v>
      </c>
      <c r="K1537" s="2">
        <v>0.67669999999999997</v>
      </c>
      <c r="L1537" s="2">
        <f t="shared" si="23"/>
        <v>1.7099999993774873E-7</v>
      </c>
    </row>
    <row r="1538" spans="1:12" hidden="1" x14ac:dyDescent="0.25">
      <c r="A1538" t="s">
        <v>1152</v>
      </c>
      <c r="B1538" s="1" t="s">
        <v>1171</v>
      </c>
      <c r="C1538" t="s">
        <v>1195</v>
      </c>
      <c r="D1538">
        <v>2425411</v>
      </c>
      <c r="E1538">
        <v>40248713</v>
      </c>
      <c r="F1538" t="s">
        <v>1196</v>
      </c>
      <c r="G1538" t="s">
        <v>3</v>
      </c>
      <c r="H1538" t="s">
        <v>6</v>
      </c>
      <c r="I1538" s="2">
        <v>0.28147299999999997</v>
      </c>
      <c r="K1538" s="2">
        <v>0.28147306300000002</v>
      </c>
      <c r="L1538" s="2">
        <f t="shared" si="23"/>
        <v>6.3000000050106308E-8</v>
      </c>
    </row>
    <row r="1539" spans="1:12" hidden="1" x14ac:dyDescent="0.25">
      <c r="A1539" t="s">
        <v>1152</v>
      </c>
      <c r="B1539" s="1" t="s">
        <v>1197</v>
      </c>
      <c r="C1539" t="s">
        <v>1198</v>
      </c>
      <c r="D1539">
        <v>16810211</v>
      </c>
      <c r="E1539">
        <v>108718613</v>
      </c>
      <c r="F1539" t="s">
        <v>1199</v>
      </c>
      <c r="G1539" t="s">
        <v>86</v>
      </c>
      <c r="H1539" t="s">
        <v>4</v>
      </c>
      <c r="I1539" s="2">
        <v>5.89</v>
      </c>
      <c r="K1539" s="2">
        <v>5.9061346799999903</v>
      </c>
      <c r="L1539" s="2">
        <f t="shared" ref="L1539:L1602" si="24">IF(ISBLANK(J1539),K1539-I1539,K1539-J1539)</f>
        <v>1.6134679999990631E-2</v>
      </c>
    </row>
    <row r="1540" spans="1:12" hidden="1" x14ac:dyDescent="0.25">
      <c r="A1540" t="s">
        <v>1152</v>
      </c>
      <c r="B1540" s="1" t="s">
        <v>1197</v>
      </c>
      <c r="C1540" t="s">
        <v>1198</v>
      </c>
      <c r="D1540">
        <v>16810211</v>
      </c>
      <c r="E1540">
        <v>108718613</v>
      </c>
      <c r="F1540" t="s">
        <v>1199</v>
      </c>
      <c r="G1540" t="s">
        <v>86</v>
      </c>
      <c r="H1540" t="s">
        <v>6</v>
      </c>
      <c r="I1540" s="2">
        <v>5.22</v>
      </c>
      <c r="K1540" s="2">
        <v>5.23430142000002</v>
      </c>
      <c r="L1540" s="2">
        <f t="shared" si="24"/>
        <v>1.4301420000020215E-2</v>
      </c>
    </row>
    <row r="1541" spans="1:12" hidden="1" x14ac:dyDescent="0.25">
      <c r="A1541" t="s">
        <v>1152</v>
      </c>
      <c r="B1541" s="1" t="s">
        <v>1197</v>
      </c>
      <c r="C1541" t="s">
        <v>1198</v>
      </c>
      <c r="D1541">
        <v>16810211</v>
      </c>
      <c r="E1541">
        <v>108718713</v>
      </c>
      <c r="F1541" t="s">
        <v>1200</v>
      </c>
      <c r="G1541" t="s">
        <v>86</v>
      </c>
      <c r="H1541" t="s">
        <v>4</v>
      </c>
      <c r="I1541" s="2">
        <v>2.14</v>
      </c>
      <c r="K1541" s="2">
        <v>2.1458634900000102</v>
      </c>
      <c r="L1541" s="2">
        <f t="shared" si="24"/>
        <v>5.8634900000100743E-3</v>
      </c>
    </row>
    <row r="1542" spans="1:12" hidden="1" x14ac:dyDescent="0.25">
      <c r="A1542" t="s">
        <v>1152</v>
      </c>
      <c r="B1542" s="1" t="s">
        <v>1197</v>
      </c>
      <c r="C1542" t="s">
        <v>1198</v>
      </c>
      <c r="D1542">
        <v>16810211</v>
      </c>
      <c r="E1542">
        <v>108718713</v>
      </c>
      <c r="F1542" t="s">
        <v>1200</v>
      </c>
      <c r="G1542" t="s">
        <v>86</v>
      </c>
      <c r="H1542" t="s">
        <v>6</v>
      </c>
      <c r="I1542" s="2">
        <v>1.82</v>
      </c>
      <c r="K1542" s="2">
        <v>1.82498653200001</v>
      </c>
      <c r="L1542" s="2">
        <f t="shared" si="24"/>
        <v>4.98653200000998E-3</v>
      </c>
    </row>
    <row r="1543" spans="1:12" hidden="1" x14ac:dyDescent="0.25">
      <c r="A1543" t="s">
        <v>1152</v>
      </c>
      <c r="B1543" s="1" t="s">
        <v>1197</v>
      </c>
      <c r="C1543" t="s">
        <v>1198</v>
      </c>
      <c r="D1543">
        <v>16810211</v>
      </c>
      <c r="E1543">
        <v>108718813</v>
      </c>
      <c r="F1543" t="s">
        <v>1201</v>
      </c>
      <c r="G1543" t="s">
        <v>86</v>
      </c>
      <c r="H1543" t="s">
        <v>4</v>
      </c>
      <c r="I1543" s="2">
        <v>3.65</v>
      </c>
      <c r="K1543" s="2">
        <v>3.6599996340000098</v>
      </c>
      <c r="L1543" s="2">
        <f t="shared" si="24"/>
        <v>9.999634000009916E-3</v>
      </c>
    </row>
    <row r="1544" spans="1:12" hidden="1" x14ac:dyDescent="0.25">
      <c r="A1544" t="s">
        <v>1152</v>
      </c>
      <c r="B1544" s="1" t="s">
        <v>1197</v>
      </c>
      <c r="C1544" t="s">
        <v>1198</v>
      </c>
      <c r="D1544">
        <v>16810211</v>
      </c>
      <c r="E1544">
        <v>108718813</v>
      </c>
      <c r="F1544" t="s">
        <v>1201</v>
      </c>
      <c r="G1544" t="s">
        <v>86</v>
      </c>
      <c r="H1544" t="s">
        <v>6</v>
      </c>
      <c r="I1544" s="2">
        <v>3.33</v>
      </c>
      <c r="K1544" s="2">
        <v>3.33912304199999</v>
      </c>
      <c r="L1544" s="2">
        <f t="shared" si="24"/>
        <v>9.1230419999899226E-3</v>
      </c>
    </row>
    <row r="1545" spans="1:12" hidden="1" x14ac:dyDescent="0.25">
      <c r="A1545" t="s">
        <v>1152</v>
      </c>
      <c r="B1545" s="1" t="s">
        <v>1197</v>
      </c>
      <c r="C1545" t="s">
        <v>1198</v>
      </c>
      <c r="D1545">
        <v>16810211</v>
      </c>
      <c r="E1545">
        <v>108719013</v>
      </c>
      <c r="F1545" t="s">
        <v>1202</v>
      </c>
      <c r="G1545" t="s">
        <v>86</v>
      </c>
      <c r="H1545" t="s">
        <v>4</v>
      </c>
      <c r="I1545" s="2">
        <v>6.44</v>
      </c>
      <c r="K1545" s="2">
        <v>6.4576454399999603</v>
      </c>
      <c r="L1545" s="2">
        <f t="shared" si="24"/>
        <v>1.7645439999959933E-2</v>
      </c>
    </row>
    <row r="1546" spans="1:12" hidden="1" x14ac:dyDescent="0.25">
      <c r="A1546" t="s">
        <v>1152</v>
      </c>
      <c r="B1546" s="1" t="s">
        <v>1197</v>
      </c>
      <c r="C1546" t="s">
        <v>1198</v>
      </c>
      <c r="D1546">
        <v>16810211</v>
      </c>
      <c r="E1546">
        <v>108719013</v>
      </c>
      <c r="F1546" t="s">
        <v>1202</v>
      </c>
      <c r="G1546" t="s">
        <v>86</v>
      </c>
      <c r="H1546" t="s">
        <v>6</v>
      </c>
      <c r="I1546" s="2">
        <v>6.2</v>
      </c>
      <c r="K1546" s="2">
        <v>6.2169858000000202</v>
      </c>
      <c r="L1546" s="2">
        <f t="shared" si="24"/>
        <v>1.6985800000020035E-2</v>
      </c>
    </row>
    <row r="1547" spans="1:12" hidden="1" x14ac:dyDescent="0.25">
      <c r="A1547" t="s">
        <v>1152</v>
      </c>
      <c r="B1547" s="1" t="s">
        <v>1197</v>
      </c>
      <c r="C1547" t="s">
        <v>1198</v>
      </c>
      <c r="D1547">
        <v>16810211</v>
      </c>
      <c r="E1547">
        <v>108719113</v>
      </c>
      <c r="F1547" t="s">
        <v>1203</v>
      </c>
      <c r="G1547" t="s">
        <v>86</v>
      </c>
      <c r="H1547" t="s">
        <v>4</v>
      </c>
      <c r="I1547" s="2">
        <v>6.53</v>
      </c>
      <c r="K1547" s="2">
        <v>6.5478900599999603</v>
      </c>
      <c r="L1547" s="2">
        <f t="shared" si="24"/>
        <v>1.7890059999960073E-2</v>
      </c>
    </row>
    <row r="1548" spans="1:12" hidden="1" x14ac:dyDescent="0.25">
      <c r="A1548" t="s">
        <v>1152</v>
      </c>
      <c r="B1548" s="1" t="s">
        <v>1197</v>
      </c>
      <c r="C1548" t="s">
        <v>1198</v>
      </c>
      <c r="D1548">
        <v>16810211</v>
      </c>
      <c r="E1548">
        <v>108719113</v>
      </c>
      <c r="F1548" t="s">
        <v>1203</v>
      </c>
      <c r="G1548" t="s">
        <v>86</v>
      </c>
      <c r="H1548" t="s">
        <v>6</v>
      </c>
      <c r="I1548" s="2">
        <v>5.93</v>
      </c>
      <c r="K1548" s="2">
        <v>5.9462446199999599</v>
      </c>
      <c r="L1548" s="2">
        <f t="shared" si="24"/>
        <v>1.6244619999960186E-2</v>
      </c>
    </row>
    <row r="1549" spans="1:12" hidden="1" x14ac:dyDescent="0.25">
      <c r="A1549" t="s">
        <v>1152</v>
      </c>
      <c r="B1549" s="1" t="s">
        <v>1197</v>
      </c>
      <c r="C1549" t="s">
        <v>1204</v>
      </c>
      <c r="D1549">
        <v>640911</v>
      </c>
      <c r="E1549">
        <v>46474713</v>
      </c>
      <c r="F1549" t="s">
        <v>1205</v>
      </c>
      <c r="G1549" t="s">
        <v>3</v>
      </c>
      <c r="H1549" t="s">
        <v>4</v>
      </c>
      <c r="I1549" s="2">
        <v>204.7</v>
      </c>
      <c r="J1549" s="2">
        <v>204.66745309999999</v>
      </c>
      <c r="K1549" s="2">
        <v>204.66755771300001</v>
      </c>
      <c r="L1549" s="2">
        <f t="shared" si="24"/>
        <v>1.0461300001907148E-4</v>
      </c>
    </row>
    <row r="1550" spans="1:12" hidden="1" x14ac:dyDescent="0.25">
      <c r="A1550" t="s">
        <v>1152</v>
      </c>
      <c r="B1550" s="1" t="s">
        <v>1197</v>
      </c>
      <c r="C1550" t="s">
        <v>1204</v>
      </c>
      <c r="D1550">
        <v>640911</v>
      </c>
      <c r="E1550">
        <v>46474713</v>
      </c>
      <c r="F1550" t="s">
        <v>1205</v>
      </c>
      <c r="G1550" t="s">
        <v>3</v>
      </c>
      <c r="H1550" t="s">
        <v>6</v>
      </c>
      <c r="I1550" s="2">
        <v>462.1</v>
      </c>
      <c r="J1550" s="2">
        <v>462.11665625000001</v>
      </c>
      <c r="K1550" s="2">
        <v>462.11635429900002</v>
      </c>
      <c r="L1550" s="2">
        <f t="shared" si="24"/>
        <v>-3.0195099998309161E-4</v>
      </c>
    </row>
    <row r="1551" spans="1:12" hidden="1" x14ac:dyDescent="0.25">
      <c r="A1551" t="s">
        <v>1152</v>
      </c>
      <c r="B1551" s="1" t="s">
        <v>1197</v>
      </c>
      <c r="C1551" t="s">
        <v>1204</v>
      </c>
      <c r="D1551">
        <v>640911</v>
      </c>
      <c r="E1551">
        <v>46474813</v>
      </c>
      <c r="F1551" t="s">
        <v>1206</v>
      </c>
      <c r="G1551" t="s">
        <v>3</v>
      </c>
      <c r="H1551" t="s">
        <v>4</v>
      </c>
      <c r="I1551" s="2">
        <v>0.47399999999999998</v>
      </c>
      <c r="J1551" s="2">
        <v>7.7300003049999996E-2</v>
      </c>
      <c r="K1551" s="2">
        <v>7.7299999999999994E-2</v>
      </c>
      <c r="L1551" s="2">
        <f t="shared" si="24"/>
        <v>-3.050000002557951E-9</v>
      </c>
    </row>
    <row r="1552" spans="1:12" hidden="1" x14ac:dyDescent="0.25">
      <c r="A1552" t="s">
        <v>1152</v>
      </c>
      <c r="B1552" s="1" t="s">
        <v>1197</v>
      </c>
      <c r="C1552" t="s">
        <v>1204</v>
      </c>
      <c r="D1552">
        <v>640911</v>
      </c>
      <c r="E1552">
        <v>46474813</v>
      </c>
      <c r="F1552" t="s">
        <v>1206</v>
      </c>
      <c r="G1552" t="s">
        <v>3</v>
      </c>
      <c r="H1552" t="s">
        <v>6</v>
      </c>
      <c r="I1552" s="2">
        <v>5.4999999999999997E-3</v>
      </c>
      <c r="K1552" s="2">
        <v>5.4999999999999997E-3</v>
      </c>
      <c r="L1552" s="2">
        <f t="shared" si="24"/>
        <v>0</v>
      </c>
    </row>
    <row r="1553" spans="1:12" hidden="1" x14ac:dyDescent="0.25">
      <c r="A1553" t="s">
        <v>1210</v>
      </c>
      <c r="B1553" s="1" t="s">
        <v>1207</v>
      </c>
      <c r="C1553" t="s">
        <v>1208</v>
      </c>
      <c r="D1553">
        <v>535011</v>
      </c>
      <c r="E1553">
        <v>48439813</v>
      </c>
      <c r="F1553" t="s">
        <v>1209</v>
      </c>
      <c r="G1553" t="s">
        <v>3</v>
      </c>
      <c r="H1553" t="s">
        <v>4</v>
      </c>
      <c r="I1553" s="2">
        <v>737.6</v>
      </c>
      <c r="J1553" s="2">
        <v>737.57381250000003</v>
      </c>
      <c r="K1553" s="2">
        <v>737.57372899999905</v>
      </c>
      <c r="L1553" s="2">
        <f t="shared" si="24"/>
        <v>-8.3500000982894562E-5</v>
      </c>
    </row>
    <row r="1554" spans="1:12" hidden="1" x14ac:dyDescent="0.25">
      <c r="A1554" t="s">
        <v>1210</v>
      </c>
      <c r="B1554" s="1" t="s">
        <v>1207</v>
      </c>
      <c r="C1554" t="s">
        <v>1208</v>
      </c>
      <c r="D1554">
        <v>535011</v>
      </c>
      <c r="E1554">
        <v>48439813</v>
      </c>
      <c r="F1554" t="s">
        <v>1209</v>
      </c>
      <c r="G1554" t="s">
        <v>3</v>
      </c>
      <c r="H1554" t="s">
        <v>6</v>
      </c>
      <c r="I1554" s="2">
        <v>349.5</v>
      </c>
      <c r="J1554" s="2">
        <v>349.36628124999999</v>
      </c>
      <c r="K1554" s="2">
        <v>349.36543399999999</v>
      </c>
      <c r="L1554" s="2">
        <f t="shared" si="24"/>
        <v>-8.4724999999252759E-4</v>
      </c>
    </row>
    <row r="1555" spans="1:12" hidden="1" x14ac:dyDescent="0.25">
      <c r="A1555" t="s">
        <v>1210</v>
      </c>
      <c r="B1555" s="1" t="s">
        <v>1207</v>
      </c>
      <c r="C1555" t="s">
        <v>1208</v>
      </c>
      <c r="D1555">
        <v>535011</v>
      </c>
      <c r="E1555">
        <v>48440013</v>
      </c>
      <c r="F1555" t="s">
        <v>1211</v>
      </c>
      <c r="G1555" t="s">
        <v>3</v>
      </c>
      <c r="H1555" t="s">
        <v>4</v>
      </c>
      <c r="I1555" s="2">
        <v>161.4</v>
      </c>
      <c r="J1555" s="2">
        <v>161.3664531</v>
      </c>
      <c r="K1555" s="2">
        <v>161.36633909999901</v>
      </c>
      <c r="L1555" s="2">
        <f t="shared" si="24"/>
        <v>-1.1400000099115459E-4</v>
      </c>
    </row>
    <row r="1556" spans="1:12" hidden="1" x14ac:dyDescent="0.25">
      <c r="A1556" t="s">
        <v>1210</v>
      </c>
      <c r="B1556" s="1" t="s">
        <v>1207</v>
      </c>
      <c r="C1556" t="s">
        <v>1208</v>
      </c>
      <c r="D1556">
        <v>535011</v>
      </c>
      <c r="E1556">
        <v>48440013</v>
      </c>
      <c r="F1556" t="s">
        <v>1211</v>
      </c>
      <c r="G1556" t="s">
        <v>3</v>
      </c>
      <c r="H1556" t="s">
        <v>6</v>
      </c>
      <c r="I1556" s="2">
        <v>2.7</v>
      </c>
      <c r="J1556" s="2">
        <v>2.7279475099999999</v>
      </c>
      <c r="K1556" s="2">
        <v>2.7278966101100002</v>
      </c>
      <c r="L1556" s="2">
        <f t="shared" si="24"/>
        <v>-5.0899889999733716E-5</v>
      </c>
    </row>
    <row r="1557" spans="1:12" hidden="1" x14ac:dyDescent="0.25">
      <c r="A1557" t="s">
        <v>1210</v>
      </c>
      <c r="B1557" s="1" t="s">
        <v>1207</v>
      </c>
      <c r="C1557" t="s">
        <v>1208</v>
      </c>
      <c r="D1557">
        <v>535011</v>
      </c>
      <c r="E1557">
        <v>48440113</v>
      </c>
      <c r="F1557" t="s">
        <v>1212</v>
      </c>
      <c r="G1557" t="s">
        <v>3</v>
      </c>
      <c r="H1557" t="s">
        <v>4</v>
      </c>
      <c r="I1557" s="2">
        <v>1.2</v>
      </c>
      <c r="J1557" s="2">
        <v>1.1785000000000001</v>
      </c>
      <c r="K1557" s="2">
        <v>1.17850001999999</v>
      </c>
      <c r="L1557" s="2">
        <f t="shared" si="24"/>
        <v>1.9999989886443359E-8</v>
      </c>
    </row>
    <row r="1558" spans="1:12" hidden="1" x14ac:dyDescent="0.25">
      <c r="A1558" t="s">
        <v>1210</v>
      </c>
      <c r="B1558" s="1" t="s">
        <v>1207</v>
      </c>
      <c r="C1558" t="s">
        <v>1208</v>
      </c>
      <c r="D1558">
        <v>535011</v>
      </c>
      <c r="E1558">
        <v>48440113</v>
      </c>
      <c r="F1558" t="s">
        <v>1212</v>
      </c>
      <c r="G1558" t="s">
        <v>3</v>
      </c>
      <c r="H1558" t="s">
        <v>6</v>
      </c>
      <c r="I1558" s="2">
        <v>0</v>
      </c>
      <c r="J1558" s="2">
        <v>2.3920507430000001E-2</v>
      </c>
      <c r="K1558" s="2">
        <v>2.392050062E-2</v>
      </c>
      <c r="L1558" s="2">
        <f t="shared" si="24"/>
        <v>-6.8100000014115203E-9</v>
      </c>
    </row>
    <row r="1559" spans="1:12" hidden="1" x14ac:dyDescent="0.25">
      <c r="A1559" t="s">
        <v>1210</v>
      </c>
      <c r="B1559" s="1" t="s">
        <v>1207</v>
      </c>
      <c r="C1559" t="s">
        <v>1213</v>
      </c>
      <c r="D1559">
        <v>8500311</v>
      </c>
      <c r="E1559">
        <v>64010513</v>
      </c>
      <c r="F1559" t="s">
        <v>1214</v>
      </c>
      <c r="G1559" t="s">
        <v>3</v>
      </c>
      <c r="H1559" t="s">
        <v>4</v>
      </c>
      <c r="I1559" s="2">
        <v>108.51</v>
      </c>
      <c r="J1559" s="2">
        <v>110.14581250000001</v>
      </c>
      <c r="K1559" s="2">
        <v>110.14614881999999</v>
      </c>
      <c r="L1559" s="2">
        <f t="shared" si="24"/>
        <v>3.3631999998817719E-4</v>
      </c>
    </row>
    <row r="1560" spans="1:12" hidden="1" x14ac:dyDescent="0.25">
      <c r="A1560" t="s">
        <v>1210</v>
      </c>
      <c r="B1560" s="1" t="s">
        <v>1207</v>
      </c>
      <c r="C1560" t="s">
        <v>1213</v>
      </c>
      <c r="D1560">
        <v>8500311</v>
      </c>
      <c r="E1560">
        <v>64010513</v>
      </c>
      <c r="F1560" t="s">
        <v>1214</v>
      </c>
      <c r="G1560" t="s">
        <v>3</v>
      </c>
      <c r="H1560" t="s">
        <v>6</v>
      </c>
      <c r="I1560" s="2">
        <v>0.98</v>
      </c>
      <c r="J1560" s="2">
        <v>1.0003955689999999</v>
      </c>
      <c r="K1560" s="2">
        <v>1.00040303800999</v>
      </c>
      <c r="L1560" s="2">
        <f t="shared" si="24"/>
        <v>7.4690099900465157E-6</v>
      </c>
    </row>
    <row r="1561" spans="1:12" hidden="1" x14ac:dyDescent="0.25">
      <c r="A1561" t="s">
        <v>1210</v>
      </c>
      <c r="B1561" s="1" t="s">
        <v>1207</v>
      </c>
      <c r="C1561" t="s">
        <v>1215</v>
      </c>
      <c r="D1561">
        <v>536811</v>
      </c>
      <c r="E1561">
        <v>48417613</v>
      </c>
      <c r="F1561" t="s">
        <v>1216</v>
      </c>
      <c r="G1561" t="s">
        <v>3</v>
      </c>
      <c r="H1561" t="s">
        <v>4</v>
      </c>
      <c r="I1561" s="2">
        <v>83.799999999999898</v>
      </c>
      <c r="J1561" s="2">
        <v>83.791382799999994</v>
      </c>
      <c r="K1561" s="2">
        <v>83.791215209999905</v>
      </c>
      <c r="L1561" s="2">
        <f t="shared" si="24"/>
        <v>-1.6759000008903513E-4</v>
      </c>
    </row>
    <row r="1562" spans="1:12" hidden="1" x14ac:dyDescent="0.25">
      <c r="A1562" t="s">
        <v>1210</v>
      </c>
      <c r="B1562" s="1" t="s">
        <v>1207</v>
      </c>
      <c r="C1562" t="s">
        <v>1215</v>
      </c>
      <c r="D1562">
        <v>536811</v>
      </c>
      <c r="E1562">
        <v>48417613</v>
      </c>
      <c r="F1562" t="s">
        <v>1216</v>
      </c>
      <c r="G1562" t="s">
        <v>3</v>
      </c>
      <c r="H1562" t="s">
        <v>6</v>
      </c>
      <c r="I1562" s="2">
        <v>2</v>
      </c>
      <c r="J1562" s="2">
        <v>1.96211059549999</v>
      </c>
      <c r="K1562" s="2">
        <v>1.9621275970000001</v>
      </c>
      <c r="L1562" s="2">
        <f t="shared" si="24"/>
        <v>1.7001500010049853E-5</v>
      </c>
    </row>
    <row r="1563" spans="1:12" hidden="1" x14ac:dyDescent="0.25">
      <c r="A1563" t="s">
        <v>1210</v>
      </c>
      <c r="B1563" s="1" t="s">
        <v>1207</v>
      </c>
      <c r="C1563" t="s">
        <v>1217</v>
      </c>
      <c r="D1563">
        <v>15561111</v>
      </c>
      <c r="E1563">
        <v>106541313</v>
      </c>
      <c r="F1563" t="s">
        <v>1218</v>
      </c>
      <c r="G1563" t="s">
        <v>3</v>
      </c>
      <c r="H1563" t="s">
        <v>4</v>
      </c>
      <c r="I1563" s="2">
        <v>21.2</v>
      </c>
      <c r="J1563" s="2">
        <v>21.147873045000001</v>
      </c>
      <c r="K1563" s="2">
        <v>21.147879009999901</v>
      </c>
      <c r="L1563" s="2">
        <f t="shared" si="24"/>
        <v>5.9649999002431286E-6</v>
      </c>
    </row>
    <row r="1564" spans="1:12" hidden="1" x14ac:dyDescent="0.25">
      <c r="A1564" t="s">
        <v>1210</v>
      </c>
      <c r="B1564" s="1" t="s">
        <v>1207</v>
      </c>
      <c r="C1564" t="s">
        <v>1217</v>
      </c>
      <c r="D1564">
        <v>15561111</v>
      </c>
      <c r="E1564">
        <v>106541313</v>
      </c>
      <c r="F1564" t="s">
        <v>1218</v>
      </c>
      <c r="G1564" t="s">
        <v>3</v>
      </c>
      <c r="H1564" t="s">
        <v>6</v>
      </c>
      <c r="I1564" s="2">
        <v>1.3</v>
      </c>
      <c r="J1564" s="2">
        <v>1.3078431395000001</v>
      </c>
      <c r="K1564" s="2">
        <v>1.30784298</v>
      </c>
      <c r="L1564" s="2">
        <f t="shared" si="24"/>
        <v>-1.5950000009645748E-7</v>
      </c>
    </row>
    <row r="1565" spans="1:12" hidden="1" x14ac:dyDescent="0.25">
      <c r="A1565" t="s">
        <v>1210</v>
      </c>
      <c r="B1565" s="1" t="s">
        <v>1219</v>
      </c>
      <c r="C1565" t="s">
        <v>1220</v>
      </c>
      <c r="D1565">
        <v>2560011</v>
      </c>
      <c r="E1565">
        <v>41294313</v>
      </c>
      <c r="F1565" t="s">
        <v>1221</v>
      </c>
      <c r="G1565" t="s">
        <v>86</v>
      </c>
      <c r="H1565" t="s">
        <v>4</v>
      </c>
      <c r="I1565" s="2">
        <v>89.613500000000002</v>
      </c>
      <c r="K1565" s="2">
        <v>89.761463107881696</v>
      </c>
      <c r="L1565" s="2">
        <f t="shared" si="24"/>
        <v>0.14796310788169365</v>
      </c>
    </row>
    <row r="1566" spans="1:12" hidden="1" x14ac:dyDescent="0.25">
      <c r="A1566" t="s">
        <v>1210</v>
      </c>
      <c r="B1566" s="1" t="s">
        <v>1219</v>
      </c>
      <c r="C1566" t="s">
        <v>1220</v>
      </c>
      <c r="D1566">
        <v>2560011</v>
      </c>
      <c r="E1566">
        <v>41294313</v>
      </c>
      <c r="F1566" t="s">
        <v>1221</v>
      </c>
      <c r="G1566" t="s">
        <v>86</v>
      </c>
      <c r="H1566" t="s">
        <v>6</v>
      </c>
      <c r="I1566" s="2">
        <v>1.0056609999999999</v>
      </c>
      <c r="K1566" s="2">
        <v>1.00732150713908</v>
      </c>
      <c r="L1566" s="2">
        <f t="shared" si="24"/>
        <v>1.6605071390800585E-3</v>
      </c>
    </row>
    <row r="1567" spans="1:12" hidden="1" x14ac:dyDescent="0.25">
      <c r="A1567" t="s">
        <v>1210</v>
      </c>
      <c r="B1567" s="1" t="s">
        <v>1219</v>
      </c>
      <c r="C1567" t="s">
        <v>1220</v>
      </c>
      <c r="D1567">
        <v>2560011</v>
      </c>
      <c r="E1567">
        <v>41294413</v>
      </c>
      <c r="F1567" t="s">
        <v>1222</v>
      </c>
      <c r="G1567" t="s">
        <v>86</v>
      </c>
      <c r="H1567" t="s">
        <v>4</v>
      </c>
      <c r="I1567" s="2">
        <v>72.183499999999995</v>
      </c>
      <c r="K1567" s="2">
        <v>72.302684045149704</v>
      </c>
      <c r="L1567" s="2">
        <f t="shared" si="24"/>
        <v>0.1191840451497086</v>
      </c>
    </row>
    <row r="1568" spans="1:12" hidden="1" x14ac:dyDescent="0.25">
      <c r="A1568" t="s">
        <v>1210</v>
      </c>
      <c r="B1568" s="1" t="s">
        <v>1219</v>
      </c>
      <c r="C1568" t="s">
        <v>1220</v>
      </c>
      <c r="D1568">
        <v>2560011</v>
      </c>
      <c r="E1568">
        <v>41294413</v>
      </c>
      <c r="F1568" t="s">
        <v>1222</v>
      </c>
      <c r="G1568" t="s">
        <v>86</v>
      </c>
      <c r="H1568" t="s">
        <v>6</v>
      </c>
      <c r="I1568" s="2">
        <v>4.2756609999999897</v>
      </c>
      <c r="K1568" s="2">
        <v>4.2827207611777398</v>
      </c>
      <c r="L1568" s="2">
        <f t="shared" si="24"/>
        <v>7.0597611777500902E-3</v>
      </c>
    </row>
    <row r="1569" spans="1:12" hidden="1" x14ac:dyDescent="0.25">
      <c r="A1569" t="s">
        <v>1210</v>
      </c>
      <c r="B1569" s="1" t="s">
        <v>1219</v>
      </c>
      <c r="C1569" t="s">
        <v>1223</v>
      </c>
      <c r="D1569">
        <v>554911</v>
      </c>
      <c r="E1569">
        <v>48230613</v>
      </c>
      <c r="F1569" t="s">
        <v>1224</v>
      </c>
      <c r="G1569" t="s">
        <v>3</v>
      </c>
      <c r="H1569" t="s">
        <v>4</v>
      </c>
      <c r="I1569" s="2">
        <v>180.04249999999999</v>
      </c>
      <c r="J1569" s="2">
        <v>201.94014060000001</v>
      </c>
      <c r="K1569" s="2">
        <v>201.94016508000001</v>
      </c>
      <c r="L1569" s="2">
        <f t="shared" si="24"/>
        <v>2.4480000007542912E-5</v>
      </c>
    </row>
    <row r="1570" spans="1:12" hidden="1" x14ac:dyDescent="0.25">
      <c r="A1570" t="s">
        <v>1210</v>
      </c>
      <c r="B1570" s="1" t="s">
        <v>1219</v>
      </c>
      <c r="C1570" t="s">
        <v>1223</v>
      </c>
      <c r="D1570">
        <v>554911</v>
      </c>
      <c r="E1570">
        <v>48230613</v>
      </c>
      <c r="F1570" t="s">
        <v>1224</v>
      </c>
      <c r="G1570" t="s">
        <v>3</v>
      </c>
      <c r="H1570" t="s">
        <v>6</v>
      </c>
      <c r="I1570" s="2">
        <v>0.57613599999999998</v>
      </c>
      <c r="J1570" s="2">
        <v>0.66259094249999995</v>
      </c>
      <c r="K1570" s="2">
        <v>0.66259306313199995</v>
      </c>
      <c r="L1570" s="2">
        <f t="shared" si="24"/>
        <v>2.1206320000022316E-6</v>
      </c>
    </row>
    <row r="1571" spans="1:12" hidden="1" x14ac:dyDescent="0.25">
      <c r="A1571" t="s">
        <v>1210</v>
      </c>
      <c r="B1571" s="1" t="s">
        <v>1219</v>
      </c>
      <c r="C1571" t="s">
        <v>1223</v>
      </c>
      <c r="D1571">
        <v>554911</v>
      </c>
      <c r="E1571">
        <v>48230713</v>
      </c>
      <c r="F1571" t="s">
        <v>1225</v>
      </c>
      <c r="G1571" t="s">
        <v>3</v>
      </c>
      <c r="H1571" t="s">
        <v>4</v>
      </c>
      <c r="I1571" s="2">
        <v>173.8715</v>
      </c>
      <c r="J1571" s="2">
        <v>205.13757810000001</v>
      </c>
      <c r="K1571" s="2">
        <v>205.13715271800001</v>
      </c>
      <c r="L1571" s="2">
        <f t="shared" si="24"/>
        <v>-4.2538200000308279E-4</v>
      </c>
    </row>
    <row r="1572" spans="1:12" hidden="1" x14ac:dyDescent="0.25">
      <c r="A1572" t="s">
        <v>1210</v>
      </c>
      <c r="B1572" s="1" t="s">
        <v>1219</v>
      </c>
      <c r="C1572" t="s">
        <v>1223</v>
      </c>
      <c r="D1572">
        <v>554911</v>
      </c>
      <c r="E1572">
        <v>48230713</v>
      </c>
      <c r="F1572" t="s">
        <v>1225</v>
      </c>
      <c r="G1572" t="s">
        <v>3</v>
      </c>
      <c r="H1572" t="s">
        <v>6</v>
      </c>
      <c r="I1572" s="2">
        <v>0.57786499999999996</v>
      </c>
      <c r="J1572" s="2">
        <v>0.65712322999999995</v>
      </c>
      <c r="K1572" s="2">
        <v>0.65712402131299896</v>
      </c>
      <c r="L1572" s="2">
        <f t="shared" si="24"/>
        <v>7.9131299901558094E-7</v>
      </c>
    </row>
    <row r="1573" spans="1:12" x14ac:dyDescent="0.25">
      <c r="A1573" t="s">
        <v>1210</v>
      </c>
      <c r="B1573" s="1" t="s">
        <v>1219</v>
      </c>
      <c r="C1573" t="s">
        <v>1223</v>
      </c>
      <c r="D1573">
        <v>554911</v>
      </c>
      <c r="E1573">
        <v>48230813</v>
      </c>
      <c r="F1573" t="s">
        <v>1226</v>
      </c>
      <c r="G1573" t="s">
        <v>3</v>
      </c>
      <c r="H1573" t="s">
        <v>4</v>
      </c>
      <c r="I1573" s="2">
        <v>2.4471199999999902</v>
      </c>
      <c r="J1573" s="2">
        <v>2.3445180665000001</v>
      </c>
      <c r="K1573" s="2">
        <v>0.97820400999999901</v>
      </c>
      <c r="L1573" s="2">
        <f t="shared" si="24"/>
        <v>-1.3663140565000012</v>
      </c>
    </row>
    <row r="1574" spans="1:12" hidden="1" x14ac:dyDescent="0.25">
      <c r="A1574" t="s">
        <v>1210</v>
      </c>
      <c r="B1574" s="1" t="s">
        <v>1219</v>
      </c>
      <c r="C1574" t="s">
        <v>1223</v>
      </c>
      <c r="D1574">
        <v>554911</v>
      </c>
      <c r="E1574">
        <v>48230813</v>
      </c>
      <c r="F1574" t="s">
        <v>1226</v>
      </c>
      <c r="G1574" t="s">
        <v>3</v>
      </c>
      <c r="H1574" t="s">
        <v>6</v>
      </c>
      <c r="I1574" s="2">
        <v>3.5872000000000001E-2</v>
      </c>
      <c r="K1574" s="2">
        <v>3.587199873E-2</v>
      </c>
      <c r="L1574" s="2">
        <f t="shared" si="24"/>
        <v>-1.2700000009968626E-9</v>
      </c>
    </row>
    <row r="1575" spans="1:12" hidden="1" x14ac:dyDescent="0.25">
      <c r="A1575" t="s">
        <v>1210</v>
      </c>
      <c r="B1575" s="1" t="s">
        <v>1219</v>
      </c>
      <c r="C1575" t="s">
        <v>1223</v>
      </c>
      <c r="D1575">
        <v>554911</v>
      </c>
      <c r="E1575">
        <v>48231013</v>
      </c>
      <c r="F1575" t="s">
        <v>1227</v>
      </c>
      <c r="G1575" t="s">
        <v>3</v>
      </c>
      <c r="H1575" t="s">
        <v>4</v>
      </c>
      <c r="I1575" s="2">
        <v>131.39645999999999</v>
      </c>
      <c r="J1575" s="2">
        <v>129.01832809999999</v>
      </c>
      <c r="K1575" s="2">
        <v>129.018384885606</v>
      </c>
      <c r="L1575" s="2">
        <f t="shared" si="24"/>
        <v>5.6785606005860245E-5</v>
      </c>
    </row>
    <row r="1576" spans="1:12" hidden="1" x14ac:dyDescent="0.25">
      <c r="A1576" t="s">
        <v>1210</v>
      </c>
      <c r="B1576" s="1" t="s">
        <v>1219</v>
      </c>
      <c r="C1576" t="s">
        <v>1223</v>
      </c>
      <c r="D1576">
        <v>554911</v>
      </c>
      <c r="E1576">
        <v>48231013</v>
      </c>
      <c r="F1576" t="s">
        <v>1227</v>
      </c>
      <c r="G1576" t="s">
        <v>3</v>
      </c>
      <c r="H1576" t="s">
        <v>6</v>
      </c>
      <c r="I1576" s="2">
        <v>460.54509999999999</v>
      </c>
      <c r="J1576" s="2">
        <v>449.51350000000002</v>
      </c>
      <c r="K1576" s="2">
        <v>449.51366105469998</v>
      </c>
      <c r="L1576" s="2">
        <f t="shared" si="24"/>
        <v>1.6105469995864041E-4</v>
      </c>
    </row>
    <row r="1577" spans="1:12" hidden="1" x14ac:dyDescent="0.25">
      <c r="A1577" t="s">
        <v>1210</v>
      </c>
      <c r="B1577" s="1" t="s">
        <v>1228</v>
      </c>
      <c r="C1577" t="s">
        <v>1229</v>
      </c>
      <c r="D1577">
        <v>590411</v>
      </c>
      <c r="E1577">
        <v>91828013</v>
      </c>
      <c r="F1577" t="s">
        <v>1230</v>
      </c>
      <c r="G1577" t="s">
        <v>3</v>
      </c>
      <c r="H1577" t="s">
        <v>4</v>
      </c>
      <c r="I1577" s="2">
        <v>56.24</v>
      </c>
      <c r="J1577" s="2">
        <v>55.686843750000001</v>
      </c>
      <c r="K1577" s="2">
        <v>55.6868692446739</v>
      </c>
      <c r="L1577" s="2">
        <f t="shared" si="24"/>
        <v>2.549467389911797E-5</v>
      </c>
    </row>
    <row r="1578" spans="1:12" hidden="1" x14ac:dyDescent="0.25">
      <c r="A1578" t="s">
        <v>1210</v>
      </c>
      <c r="B1578" s="1" t="s">
        <v>1228</v>
      </c>
      <c r="C1578" t="s">
        <v>1229</v>
      </c>
      <c r="D1578">
        <v>590411</v>
      </c>
      <c r="E1578">
        <v>91828013</v>
      </c>
      <c r="F1578" t="s">
        <v>1230</v>
      </c>
      <c r="G1578" t="s">
        <v>3</v>
      </c>
      <c r="H1578" t="s">
        <v>6</v>
      </c>
      <c r="I1578" s="2">
        <v>4.49</v>
      </c>
      <c r="J1578" s="2">
        <v>4.4842534179999998</v>
      </c>
      <c r="K1578" s="2">
        <v>4.4842519969997898</v>
      </c>
      <c r="L1578" s="2">
        <f t="shared" si="24"/>
        <v>-1.4210002099446228E-6</v>
      </c>
    </row>
    <row r="1579" spans="1:12" hidden="1" x14ac:dyDescent="0.25">
      <c r="A1579" t="s">
        <v>1210</v>
      </c>
      <c r="B1579" s="1" t="s">
        <v>1228</v>
      </c>
      <c r="C1579" t="s">
        <v>1229</v>
      </c>
      <c r="D1579">
        <v>590411</v>
      </c>
      <c r="E1579">
        <v>91828113</v>
      </c>
      <c r="F1579" t="s">
        <v>1231</v>
      </c>
      <c r="G1579" t="s">
        <v>3</v>
      </c>
      <c r="H1579" t="s">
        <v>4</v>
      </c>
      <c r="I1579" s="2">
        <v>53.58</v>
      </c>
      <c r="J1579" s="2">
        <v>52.667144549999897</v>
      </c>
      <c r="K1579" s="2">
        <v>52.667102845400002</v>
      </c>
      <c r="L1579" s="2">
        <f t="shared" si="24"/>
        <v>-4.1704599894387684E-5</v>
      </c>
    </row>
    <row r="1580" spans="1:12" hidden="1" x14ac:dyDescent="0.25">
      <c r="A1580" t="s">
        <v>1210</v>
      </c>
      <c r="B1580" s="1" t="s">
        <v>1228</v>
      </c>
      <c r="C1580" t="s">
        <v>1229</v>
      </c>
      <c r="D1580">
        <v>590411</v>
      </c>
      <c r="E1580">
        <v>91828113</v>
      </c>
      <c r="F1580" t="s">
        <v>1231</v>
      </c>
      <c r="G1580" t="s">
        <v>3</v>
      </c>
      <c r="H1580" t="s">
        <v>6</v>
      </c>
      <c r="I1580" s="2">
        <v>4.24</v>
      </c>
      <c r="J1580" s="2">
        <v>4.2393706054999996</v>
      </c>
      <c r="K1580" s="2">
        <v>4.2393717869669896</v>
      </c>
      <c r="L1580" s="2">
        <f t="shared" si="24"/>
        <v>1.1814669900189756E-6</v>
      </c>
    </row>
    <row r="1581" spans="1:12" hidden="1" x14ac:dyDescent="0.25">
      <c r="A1581" t="s">
        <v>1210</v>
      </c>
      <c r="B1581" s="1" t="s">
        <v>1228</v>
      </c>
      <c r="C1581" t="s">
        <v>1229</v>
      </c>
      <c r="D1581">
        <v>590411</v>
      </c>
      <c r="E1581">
        <v>91828213</v>
      </c>
      <c r="F1581" t="s">
        <v>1232</v>
      </c>
      <c r="G1581" t="s">
        <v>3</v>
      </c>
      <c r="H1581" t="s">
        <v>4</v>
      </c>
      <c r="I1581" s="2">
        <v>59.09</v>
      </c>
      <c r="J1581" s="2">
        <v>59.070953099999997</v>
      </c>
      <c r="K1581" s="2">
        <v>59.071182299999897</v>
      </c>
      <c r="L1581" s="2">
        <f t="shared" si="24"/>
        <v>2.2919999990023143E-4</v>
      </c>
    </row>
    <row r="1582" spans="1:12" hidden="1" x14ac:dyDescent="0.25">
      <c r="A1582" t="s">
        <v>1210</v>
      </c>
      <c r="B1582" s="1" t="s">
        <v>1228</v>
      </c>
      <c r="C1582" t="s">
        <v>1229</v>
      </c>
      <c r="D1582">
        <v>590411</v>
      </c>
      <c r="E1582">
        <v>91828213</v>
      </c>
      <c r="F1582" t="s">
        <v>1232</v>
      </c>
      <c r="G1582" t="s">
        <v>3</v>
      </c>
      <c r="H1582" t="s">
        <v>6</v>
      </c>
      <c r="I1582" s="2">
        <v>4.57</v>
      </c>
      <c r="J1582" s="2">
        <v>4.5746250000000002</v>
      </c>
      <c r="K1582" s="2">
        <v>4.57461951009999</v>
      </c>
      <c r="L1582" s="2">
        <f t="shared" si="24"/>
        <v>-5.4899000101471529E-6</v>
      </c>
    </row>
    <row r="1583" spans="1:12" hidden="1" x14ac:dyDescent="0.25">
      <c r="A1583" t="s">
        <v>1210</v>
      </c>
      <c r="B1583" s="1" t="s">
        <v>1228</v>
      </c>
      <c r="C1583" t="s">
        <v>1233</v>
      </c>
      <c r="D1583">
        <v>591111</v>
      </c>
      <c r="E1583">
        <v>46123413</v>
      </c>
      <c r="F1583" t="s">
        <v>1234</v>
      </c>
      <c r="G1583" t="s">
        <v>3</v>
      </c>
      <c r="H1583" t="s">
        <v>4</v>
      </c>
      <c r="I1583" s="2">
        <v>3.39418</v>
      </c>
      <c r="J1583" s="2">
        <v>3.4255449219999998</v>
      </c>
      <c r="K1583" s="2">
        <v>3.4255446708899999</v>
      </c>
      <c r="L1583" s="2">
        <f t="shared" si="24"/>
        <v>-2.511099999047417E-7</v>
      </c>
    </row>
    <row r="1584" spans="1:12" hidden="1" x14ac:dyDescent="0.25">
      <c r="A1584" t="s">
        <v>1210</v>
      </c>
      <c r="B1584" s="1" t="s">
        <v>1228</v>
      </c>
      <c r="C1584" t="s">
        <v>1233</v>
      </c>
      <c r="D1584">
        <v>591111</v>
      </c>
      <c r="E1584">
        <v>46123413</v>
      </c>
      <c r="F1584" t="s">
        <v>1234</v>
      </c>
      <c r="G1584" t="s">
        <v>3</v>
      </c>
      <c r="H1584" t="s">
        <v>6</v>
      </c>
      <c r="I1584" s="2">
        <v>5.3756999999999999E-2</v>
      </c>
      <c r="J1584" s="2">
        <v>0.16839399719999901</v>
      </c>
      <c r="K1584" s="2">
        <v>0.168393992842399</v>
      </c>
      <c r="L1584" s="2">
        <f t="shared" si="24"/>
        <v>-4.3576000030576267E-9</v>
      </c>
    </row>
    <row r="1585" spans="1:12" hidden="1" x14ac:dyDescent="0.25">
      <c r="A1585" t="s">
        <v>1210</v>
      </c>
      <c r="B1585" s="1" t="s">
        <v>1228</v>
      </c>
      <c r="C1585" t="s">
        <v>1233</v>
      </c>
      <c r="D1585">
        <v>591111</v>
      </c>
      <c r="E1585">
        <v>46123513</v>
      </c>
      <c r="F1585" t="s">
        <v>1235</v>
      </c>
      <c r="G1585" t="s">
        <v>3</v>
      </c>
      <c r="H1585" t="s">
        <v>4</v>
      </c>
      <c r="I1585" s="2">
        <v>4.1023579999999997</v>
      </c>
      <c r="J1585" s="2">
        <v>4.1748129885000003</v>
      </c>
      <c r="K1585" s="2">
        <v>4.1748123157309998</v>
      </c>
      <c r="L1585" s="2">
        <f t="shared" si="24"/>
        <v>-6.7276900050927679E-7</v>
      </c>
    </row>
    <row r="1586" spans="1:12" hidden="1" x14ac:dyDescent="0.25">
      <c r="A1586" t="s">
        <v>1210</v>
      </c>
      <c r="B1586" s="1" t="s">
        <v>1228</v>
      </c>
      <c r="C1586" t="s">
        <v>1233</v>
      </c>
      <c r="D1586">
        <v>591111</v>
      </c>
      <c r="E1586">
        <v>46123513</v>
      </c>
      <c r="F1586" t="s">
        <v>1235</v>
      </c>
      <c r="G1586" t="s">
        <v>3</v>
      </c>
      <c r="H1586" t="s">
        <v>6</v>
      </c>
      <c r="I1586" s="2">
        <v>7.1437E-2</v>
      </c>
      <c r="J1586" s="2">
        <v>8.7908477799999996E-2</v>
      </c>
      <c r="K1586" s="2">
        <v>8.7908499256719896E-2</v>
      </c>
      <c r="L1586" s="2">
        <f t="shared" si="24"/>
        <v>2.1456719900836418E-8</v>
      </c>
    </row>
    <row r="1587" spans="1:12" hidden="1" x14ac:dyDescent="0.25">
      <c r="A1587" t="s">
        <v>1210</v>
      </c>
      <c r="B1587" s="1" t="s">
        <v>1228</v>
      </c>
      <c r="C1587" t="s">
        <v>1233</v>
      </c>
      <c r="D1587">
        <v>591111</v>
      </c>
      <c r="E1587">
        <v>46123613</v>
      </c>
      <c r="F1587" t="s">
        <v>1236</v>
      </c>
      <c r="G1587" t="s">
        <v>3</v>
      </c>
      <c r="H1587" t="s">
        <v>4</v>
      </c>
      <c r="I1587" s="2">
        <v>5.4556199999999997</v>
      </c>
      <c r="J1587" s="2">
        <v>5.3264443349999997</v>
      </c>
      <c r="K1587" s="2">
        <v>5.3264446905199998</v>
      </c>
      <c r="L1587" s="2">
        <f t="shared" si="24"/>
        <v>3.5552000010596885E-7</v>
      </c>
    </row>
    <row r="1588" spans="1:12" hidden="1" x14ac:dyDescent="0.25">
      <c r="A1588" t="s">
        <v>1210</v>
      </c>
      <c r="B1588" s="1" t="s">
        <v>1228</v>
      </c>
      <c r="C1588" t="s">
        <v>1233</v>
      </c>
      <c r="D1588">
        <v>591111</v>
      </c>
      <c r="E1588">
        <v>46123613</v>
      </c>
      <c r="F1588" t="s">
        <v>1236</v>
      </c>
      <c r="G1588" t="s">
        <v>3</v>
      </c>
      <c r="H1588" t="s">
        <v>6</v>
      </c>
      <c r="I1588" s="2">
        <v>7.0342999999999906E-2</v>
      </c>
      <c r="J1588" s="2">
        <v>0.15889053344999901</v>
      </c>
      <c r="K1588" s="2">
        <v>0.15889048893739999</v>
      </c>
      <c r="L1588" s="2">
        <f t="shared" si="24"/>
        <v>-4.4512599023383004E-8</v>
      </c>
    </row>
    <row r="1589" spans="1:12" hidden="1" x14ac:dyDescent="0.25">
      <c r="A1589" t="s">
        <v>1210</v>
      </c>
      <c r="B1589" s="1" t="s">
        <v>1228</v>
      </c>
      <c r="C1589" t="s">
        <v>1233</v>
      </c>
      <c r="D1589">
        <v>591111</v>
      </c>
      <c r="E1589">
        <v>46123713</v>
      </c>
      <c r="F1589" t="s">
        <v>1237</v>
      </c>
      <c r="G1589" t="s">
        <v>3</v>
      </c>
      <c r="H1589" t="s">
        <v>4</v>
      </c>
      <c r="I1589" s="2">
        <v>3.0752799999999998</v>
      </c>
      <c r="J1589" s="2">
        <v>3.0421035155</v>
      </c>
      <c r="K1589" s="2">
        <v>3.04210351</v>
      </c>
      <c r="L1589" s="2">
        <f t="shared" si="24"/>
        <v>-5.5000000109828306E-9</v>
      </c>
    </row>
    <row r="1590" spans="1:12" hidden="1" x14ac:dyDescent="0.25">
      <c r="A1590" t="s">
        <v>1210</v>
      </c>
      <c r="B1590" s="1" t="s">
        <v>1228</v>
      </c>
      <c r="C1590" t="s">
        <v>1233</v>
      </c>
      <c r="D1590">
        <v>591111</v>
      </c>
      <c r="E1590">
        <v>46123713</v>
      </c>
      <c r="F1590" t="s">
        <v>1237</v>
      </c>
      <c r="G1590" t="s">
        <v>3</v>
      </c>
      <c r="H1590" t="s">
        <v>6</v>
      </c>
      <c r="I1590" s="2">
        <v>5.7660999999999997E-2</v>
      </c>
      <c r="J1590" s="2">
        <v>5.7661487599999998E-2</v>
      </c>
      <c r="K1590" s="2">
        <v>5.7661503101000003E-2</v>
      </c>
      <c r="L1590" s="2">
        <f t="shared" si="24"/>
        <v>1.5501000004414234E-8</v>
      </c>
    </row>
    <row r="1591" spans="1:12" hidden="1" x14ac:dyDescent="0.25">
      <c r="A1591" t="s">
        <v>1210</v>
      </c>
      <c r="B1591" s="1" t="s">
        <v>1228</v>
      </c>
      <c r="C1591" t="s">
        <v>1233</v>
      </c>
      <c r="D1591">
        <v>591111</v>
      </c>
      <c r="E1591">
        <v>67283113</v>
      </c>
      <c r="F1591" t="s">
        <v>1238</v>
      </c>
      <c r="G1591" t="s">
        <v>3</v>
      </c>
      <c r="H1591" t="s">
        <v>4</v>
      </c>
      <c r="I1591" s="2">
        <v>11.462</v>
      </c>
      <c r="J1591" s="2">
        <v>11.406750975</v>
      </c>
      <c r="K1591" s="2">
        <v>11.4067525</v>
      </c>
      <c r="L1591" s="2">
        <f t="shared" si="24"/>
        <v>1.5250000000577302E-6</v>
      </c>
    </row>
    <row r="1592" spans="1:12" hidden="1" x14ac:dyDescent="0.25">
      <c r="A1592" t="s">
        <v>1210</v>
      </c>
      <c r="B1592" s="1" t="s">
        <v>1228</v>
      </c>
      <c r="C1592" t="s">
        <v>1233</v>
      </c>
      <c r="D1592">
        <v>591111</v>
      </c>
      <c r="E1592">
        <v>67283113</v>
      </c>
      <c r="F1592" t="s">
        <v>1238</v>
      </c>
      <c r="G1592" t="s">
        <v>3</v>
      </c>
      <c r="H1592" t="s">
        <v>6</v>
      </c>
      <c r="I1592" s="2">
        <v>0.19703399999999999</v>
      </c>
      <c r="J1592" s="2">
        <v>0.20649827574999999</v>
      </c>
      <c r="K1592" s="2">
        <v>0.20649800938144999</v>
      </c>
      <c r="L1592" s="2">
        <f t="shared" si="24"/>
        <v>-2.6636854999484427E-7</v>
      </c>
    </row>
    <row r="1593" spans="1:12" hidden="1" x14ac:dyDescent="0.25">
      <c r="A1593" t="s">
        <v>1210</v>
      </c>
      <c r="B1593" s="1" t="s">
        <v>1228</v>
      </c>
      <c r="C1593" t="s">
        <v>1239</v>
      </c>
      <c r="D1593">
        <v>590511</v>
      </c>
      <c r="E1593">
        <v>46128813</v>
      </c>
      <c r="F1593" t="s">
        <v>1240</v>
      </c>
      <c r="G1593" t="s">
        <v>3</v>
      </c>
      <c r="H1593" t="s">
        <v>4</v>
      </c>
      <c r="I1593" s="2">
        <v>0.88746899999999995</v>
      </c>
      <c r="J1593" s="2">
        <v>4.2446508789999999</v>
      </c>
      <c r="K1593" s="2">
        <v>4.2446501999999997</v>
      </c>
      <c r="L1593" s="2">
        <f t="shared" si="24"/>
        <v>-6.7900000022547147E-7</v>
      </c>
    </row>
    <row r="1594" spans="1:12" hidden="1" x14ac:dyDescent="0.25">
      <c r="A1594" t="s">
        <v>1210</v>
      </c>
      <c r="B1594" s="1" t="s">
        <v>1228</v>
      </c>
      <c r="C1594" t="s">
        <v>1239</v>
      </c>
      <c r="D1594">
        <v>590511</v>
      </c>
      <c r="E1594">
        <v>46128813</v>
      </c>
      <c r="F1594" t="s">
        <v>1240</v>
      </c>
      <c r="G1594" t="s">
        <v>3</v>
      </c>
      <c r="H1594" t="s">
        <v>6</v>
      </c>
      <c r="I1594" s="2">
        <v>1.853E-3</v>
      </c>
      <c r="K1594" s="2">
        <v>1.8530001999999999E-3</v>
      </c>
      <c r="L1594" s="2">
        <f t="shared" si="24"/>
        <v>1.9999999985136074E-10</v>
      </c>
    </row>
    <row r="1595" spans="1:12" hidden="1" x14ac:dyDescent="0.25">
      <c r="A1595" t="s">
        <v>1210</v>
      </c>
      <c r="B1595" s="1" t="s">
        <v>1228</v>
      </c>
      <c r="C1595" t="s">
        <v>1239</v>
      </c>
      <c r="D1595">
        <v>590511</v>
      </c>
      <c r="E1595">
        <v>46129013</v>
      </c>
      <c r="F1595" t="s">
        <v>1241</v>
      </c>
      <c r="G1595" t="s">
        <v>3</v>
      </c>
      <c r="H1595" t="s">
        <v>4</v>
      </c>
      <c r="I1595" s="2">
        <v>4.6024969999999996</v>
      </c>
      <c r="J1595" s="2">
        <v>4.7085756835000003</v>
      </c>
      <c r="K1595" s="2">
        <v>4.7085754007410001</v>
      </c>
      <c r="L1595" s="2">
        <f t="shared" si="24"/>
        <v>-2.8275900021412781E-7</v>
      </c>
    </row>
    <row r="1596" spans="1:12" hidden="1" x14ac:dyDescent="0.25">
      <c r="A1596" t="s">
        <v>1210</v>
      </c>
      <c r="B1596" s="1" t="s">
        <v>1228</v>
      </c>
      <c r="C1596" t="s">
        <v>1239</v>
      </c>
      <c r="D1596">
        <v>590511</v>
      </c>
      <c r="E1596">
        <v>46129013</v>
      </c>
      <c r="F1596" t="s">
        <v>1241</v>
      </c>
      <c r="G1596" t="s">
        <v>3</v>
      </c>
      <c r="H1596" t="s">
        <v>6</v>
      </c>
      <c r="I1596" s="2">
        <v>7.9979999999999996E-2</v>
      </c>
      <c r="J1596" s="2">
        <v>4.6423500059999998E-2</v>
      </c>
      <c r="K1596" s="2">
        <v>4.6423500981439998E-2</v>
      </c>
      <c r="L1596" s="2">
        <f t="shared" si="24"/>
        <v>9.2144000068961063E-10</v>
      </c>
    </row>
    <row r="1597" spans="1:12" hidden="1" x14ac:dyDescent="0.25">
      <c r="A1597" t="s">
        <v>1210</v>
      </c>
      <c r="B1597" s="1" t="s">
        <v>1228</v>
      </c>
      <c r="C1597" t="s">
        <v>1239</v>
      </c>
      <c r="D1597">
        <v>590511</v>
      </c>
      <c r="E1597">
        <v>46129113</v>
      </c>
      <c r="F1597" t="s">
        <v>1242</v>
      </c>
      <c r="G1597" t="s">
        <v>3</v>
      </c>
      <c r="H1597" t="s">
        <v>4</v>
      </c>
      <c r="I1597" s="2">
        <v>4.899254</v>
      </c>
      <c r="J1597" s="2">
        <v>4.9080869140000001</v>
      </c>
      <c r="K1597" s="2">
        <v>4.9080876799399897</v>
      </c>
      <c r="L1597" s="2">
        <f t="shared" si="24"/>
        <v>7.6593998965535093E-7</v>
      </c>
    </row>
    <row r="1598" spans="1:12" hidden="1" x14ac:dyDescent="0.25">
      <c r="A1598" t="s">
        <v>1210</v>
      </c>
      <c r="B1598" s="1" t="s">
        <v>1228</v>
      </c>
      <c r="C1598" t="s">
        <v>1239</v>
      </c>
      <c r="D1598">
        <v>590511</v>
      </c>
      <c r="E1598">
        <v>46129113</v>
      </c>
      <c r="F1598" t="s">
        <v>1242</v>
      </c>
      <c r="G1598" t="s">
        <v>3</v>
      </c>
      <c r="H1598" t="s">
        <v>6</v>
      </c>
      <c r="I1598" s="2">
        <v>4.4984999999999997E-2</v>
      </c>
      <c r="J1598" s="2">
        <v>4.3557025909999998E-2</v>
      </c>
      <c r="K1598" s="2">
        <v>4.3557000984100001E-2</v>
      </c>
      <c r="L1598" s="2">
        <f t="shared" si="24"/>
        <v>-2.4925899996808276E-8</v>
      </c>
    </row>
    <row r="1599" spans="1:12" hidden="1" x14ac:dyDescent="0.25">
      <c r="A1599" t="s">
        <v>1210</v>
      </c>
      <c r="B1599" s="1" t="s">
        <v>1228</v>
      </c>
      <c r="C1599" t="s">
        <v>1239</v>
      </c>
      <c r="D1599">
        <v>590511</v>
      </c>
      <c r="E1599">
        <v>46129213</v>
      </c>
      <c r="F1599" t="s">
        <v>1243</v>
      </c>
      <c r="G1599" t="s">
        <v>3</v>
      </c>
      <c r="H1599" t="s">
        <v>4</v>
      </c>
      <c r="I1599" s="2">
        <v>1.6030899999999999</v>
      </c>
      <c r="J1599" s="2">
        <v>6.6588505849999997</v>
      </c>
      <c r="K1599" s="2">
        <v>6.6588501999999901</v>
      </c>
      <c r="L1599" s="2">
        <f t="shared" si="24"/>
        <v>-3.8500000965058234E-7</v>
      </c>
    </row>
    <row r="1600" spans="1:12" hidden="1" x14ac:dyDescent="0.25">
      <c r="A1600" t="s">
        <v>1210</v>
      </c>
      <c r="B1600" s="1" t="s">
        <v>1228</v>
      </c>
      <c r="C1600" t="s">
        <v>1239</v>
      </c>
      <c r="D1600">
        <v>590511</v>
      </c>
      <c r="E1600">
        <v>46129213</v>
      </c>
      <c r="F1600" t="s">
        <v>1243</v>
      </c>
      <c r="G1600" t="s">
        <v>3</v>
      </c>
      <c r="H1600" t="s">
        <v>6</v>
      </c>
      <c r="I1600" s="2">
        <v>2.4380000000000001E-3</v>
      </c>
      <c r="K1600" s="2">
        <v>2.43799957E-3</v>
      </c>
      <c r="L1600" s="2">
        <f t="shared" si="24"/>
        <v>-4.3000000001652827E-10</v>
      </c>
    </row>
    <row r="1601" spans="1:12" hidden="1" x14ac:dyDescent="0.25">
      <c r="A1601" t="s">
        <v>1210</v>
      </c>
      <c r="B1601" s="1" t="s">
        <v>1244</v>
      </c>
      <c r="C1601" t="s">
        <v>1245</v>
      </c>
      <c r="D1601">
        <v>591611</v>
      </c>
      <c r="E1601">
        <v>106523613</v>
      </c>
      <c r="F1601" t="s">
        <v>1246</v>
      </c>
      <c r="G1601" t="s">
        <v>3</v>
      </c>
      <c r="H1601" t="s">
        <v>4</v>
      </c>
      <c r="I1601" s="2">
        <v>53.29</v>
      </c>
      <c r="J1601" s="2">
        <v>53.2962031</v>
      </c>
      <c r="K1601" s="2">
        <v>53.295944919999897</v>
      </c>
      <c r="L1601" s="2">
        <f t="shared" si="24"/>
        <v>-2.5818000010247033E-4</v>
      </c>
    </row>
    <row r="1602" spans="1:12" hidden="1" x14ac:dyDescent="0.25">
      <c r="A1602" t="s">
        <v>1210</v>
      </c>
      <c r="B1602" s="1" t="s">
        <v>1244</v>
      </c>
      <c r="C1602" t="s">
        <v>1245</v>
      </c>
      <c r="D1602">
        <v>591611</v>
      </c>
      <c r="E1602">
        <v>106523613</v>
      </c>
      <c r="F1602" t="s">
        <v>1246</v>
      </c>
      <c r="G1602" t="s">
        <v>3</v>
      </c>
      <c r="H1602" t="s">
        <v>6</v>
      </c>
      <c r="I1602" s="2">
        <v>4.09</v>
      </c>
      <c r="J1602" s="2">
        <v>4.0904543454999898</v>
      </c>
      <c r="K1602" s="2">
        <v>4.0904605140999903</v>
      </c>
      <c r="L1602" s="2">
        <f t="shared" si="24"/>
        <v>6.1686000005778396E-6</v>
      </c>
    </row>
    <row r="1603" spans="1:12" hidden="1" x14ac:dyDescent="0.25">
      <c r="A1603" t="s">
        <v>1210</v>
      </c>
      <c r="B1603" s="1" t="s">
        <v>1244</v>
      </c>
      <c r="C1603" t="s">
        <v>1245</v>
      </c>
      <c r="D1603">
        <v>591611</v>
      </c>
      <c r="E1603">
        <v>106523713</v>
      </c>
      <c r="F1603" t="s">
        <v>1247</v>
      </c>
      <c r="G1603" t="s">
        <v>3</v>
      </c>
      <c r="H1603" t="s">
        <v>4</v>
      </c>
      <c r="I1603" s="2">
        <v>58.14</v>
      </c>
      <c r="J1603" s="2">
        <v>51.967902349999903</v>
      </c>
      <c r="K1603" s="2">
        <v>51.968017882405</v>
      </c>
      <c r="L1603" s="2">
        <f t="shared" ref="L1603:L1666" si="25">IF(ISBLANK(J1603),K1603-I1603,K1603-J1603)</f>
        <v>1.1553240509698526E-4</v>
      </c>
    </row>
    <row r="1604" spans="1:12" hidden="1" x14ac:dyDescent="0.25">
      <c r="A1604" t="s">
        <v>1210</v>
      </c>
      <c r="B1604" s="1" t="s">
        <v>1244</v>
      </c>
      <c r="C1604" t="s">
        <v>1245</v>
      </c>
      <c r="D1604">
        <v>591611</v>
      </c>
      <c r="E1604">
        <v>106523713</v>
      </c>
      <c r="F1604" t="s">
        <v>1247</v>
      </c>
      <c r="G1604" t="s">
        <v>3</v>
      </c>
      <c r="H1604" t="s">
        <v>6</v>
      </c>
      <c r="I1604" s="2">
        <v>4.01</v>
      </c>
      <c r="J1604" s="2">
        <v>4.0051047364999999</v>
      </c>
      <c r="K1604" s="2">
        <v>4.0051149832753996</v>
      </c>
      <c r="L1604" s="2">
        <f t="shared" si="25"/>
        <v>1.0246775399735952E-5</v>
      </c>
    </row>
    <row r="1605" spans="1:12" hidden="1" x14ac:dyDescent="0.25">
      <c r="A1605" t="s">
        <v>1210</v>
      </c>
      <c r="B1605" s="1" t="s">
        <v>1244</v>
      </c>
      <c r="C1605" t="s">
        <v>1245</v>
      </c>
      <c r="D1605">
        <v>591611</v>
      </c>
      <c r="E1605">
        <v>106523813</v>
      </c>
      <c r="F1605" t="s">
        <v>1248</v>
      </c>
      <c r="G1605" t="s">
        <v>3</v>
      </c>
      <c r="H1605" t="s">
        <v>4</v>
      </c>
      <c r="I1605" s="2">
        <v>56.2639</v>
      </c>
      <c r="J1605" s="2">
        <v>50.288695300000001</v>
      </c>
      <c r="K1605" s="2">
        <v>50.28859413</v>
      </c>
      <c r="L1605" s="2">
        <f t="shared" si="25"/>
        <v>-1.0117000000064991E-4</v>
      </c>
    </row>
    <row r="1606" spans="1:12" hidden="1" x14ac:dyDescent="0.25">
      <c r="A1606" t="s">
        <v>1210</v>
      </c>
      <c r="B1606" s="1" t="s">
        <v>1244</v>
      </c>
      <c r="C1606" t="s">
        <v>1245</v>
      </c>
      <c r="D1606">
        <v>591611</v>
      </c>
      <c r="E1606">
        <v>106523813</v>
      </c>
      <c r="F1606" t="s">
        <v>1248</v>
      </c>
      <c r="G1606" t="s">
        <v>3</v>
      </c>
      <c r="H1606" t="s">
        <v>6</v>
      </c>
      <c r="I1606" s="2">
        <v>4.0999999999999996</v>
      </c>
      <c r="J1606" s="2">
        <v>4.1009516599999998</v>
      </c>
      <c r="K1606" s="2">
        <v>4.10095839311</v>
      </c>
      <c r="L1606" s="2">
        <f t="shared" si="25"/>
        <v>6.7331100002121502E-6</v>
      </c>
    </row>
    <row r="1607" spans="1:12" x14ac:dyDescent="0.25">
      <c r="A1607" t="s">
        <v>1210</v>
      </c>
      <c r="B1607" s="1" t="s">
        <v>1244</v>
      </c>
      <c r="C1607" t="s">
        <v>1245</v>
      </c>
      <c r="D1607">
        <v>591611</v>
      </c>
      <c r="E1607">
        <v>46121213</v>
      </c>
      <c r="F1607" t="s">
        <v>1249</v>
      </c>
      <c r="G1607" t="s">
        <v>3</v>
      </c>
      <c r="H1607" t="s">
        <v>4</v>
      </c>
      <c r="I1607" s="2">
        <v>70.07347</v>
      </c>
      <c r="J1607" s="2">
        <v>29.7050487674999</v>
      </c>
      <c r="K1607" s="2">
        <v>1.36680011289999</v>
      </c>
      <c r="L1607" s="2">
        <f t="shared" si="25"/>
        <v>-28.338248654599909</v>
      </c>
    </row>
    <row r="1608" spans="1:12" hidden="1" x14ac:dyDescent="0.25">
      <c r="A1608" t="s">
        <v>1210</v>
      </c>
      <c r="B1608" s="1" t="s">
        <v>1244</v>
      </c>
      <c r="C1608" t="s">
        <v>1245</v>
      </c>
      <c r="D1608">
        <v>591611</v>
      </c>
      <c r="E1608">
        <v>46121213</v>
      </c>
      <c r="F1608" t="s">
        <v>1249</v>
      </c>
      <c r="G1608" t="s">
        <v>3</v>
      </c>
      <c r="H1608" t="s">
        <v>6</v>
      </c>
      <c r="I1608" s="2">
        <v>15.330539999999999</v>
      </c>
      <c r="K1608" s="2">
        <v>15.33054125234</v>
      </c>
      <c r="L1608" s="2">
        <f t="shared" si="25"/>
        <v>1.2523400005903795E-6</v>
      </c>
    </row>
    <row r="1609" spans="1:12" hidden="1" x14ac:dyDescent="0.25">
      <c r="A1609" t="s">
        <v>1210</v>
      </c>
      <c r="B1609" s="1" t="s">
        <v>1244</v>
      </c>
      <c r="C1609" t="s">
        <v>1250</v>
      </c>
      <c r="D1609">
        <v>591711</v>
      </c>
      <c r="E1609">
        <v>125612613</v>
      </c>
      <c r="F1609" t="s">
        <v>1251</v>
      </c>
      <c r="G1609" t="s">
        <v>86</v>
      </c>
      <c r="H1609" t="s">
        <v>4</v>
      </c>
      <c r="I1609" s="2">
        <v>16.22072</v>
      </c>
      <c r="K1609" s="2">
        <v>16.254117508</v>
      </c>
      <c r="L1609" s="2">
        <f t="shared" si="25"/>
        <v>3.3397508000000187E-2</v>
      </c>
    </row>
    <row r="1610" spans="1:12" hidden="1" x14ac:dyDescent="0.25">
      <c r="A1610" t="s">
        <v>1210</v>
      </c>
      <c r="B1610" s="1" t="s">
        <v>1244</v>
      </c>
      <c r="C1610" t="s">
        <v>1250</v>
      </c>
      <c r="D1610">
        <v>591711</v>
      </c>
      <c r="E1610">
        <v>125612613</v>
      </c>
      <c r="F1610" t="s">
        <v>1251</v>
      </c>
      <c r="G1610" t="s">
        <v>86</v>
      </c>
      <c r="H1610" t="s">
        <v>6</v>
      </c>
      <c r="I1610" s="2">
        <v>0.10861</v>
      </c>
      <c r="K1610" s="2">
        <v>0.10883361798999899</v>
      </c>
      <c r="L1610" s="2">
        <f t="shared" si="25"/>
        <v>2.2361798999899485E-4</v>
      </c>
    </row>
    <row r="1611" spans="1:12" hidden="1" x14ac:dyDescent="0.25">
      <c r="A1611" t="s">
        <v>1210</v>
      </c>
      <c r="B1611" s="1" t="s">
        <v>1244</v>
      </c>
      <c r="C1611" t="s">
        <v>1250</v>
      </c>
      <c r="D1611">
        <v>591711</v>
      </c>
      <c r="E1611">
        <v>125612713</v>
      </c>
      <c r="F1611" t="s">
        <v>1252</v>
      </c>
      <c r="G1611" t="s">
        <v>86</v>
      </c>
      <c r="H1611" t="s">
        <v>4</v>
      </c>
      <c r="I1611" s="2">
        <v>17.059709999999999</v>
      </c>
      <c r="K1611" s="2">
        <v>17.094835065999899</v>
      </c>
      <c r="L1611" s="2">
        <f t="shared" si="25"/>
        <v>3.5125065999899618E-2</v>
      </c>
    </row>
    <row r="1612" spans="1:12" hidden="1" x14ac:dyDescent="0.25">
      <c r="A1612" t="s">
        <v>1210</v>
      </c>
      <c r="B1612" s="1" t="s">
        <v>1244</v>
      </c>
      <c r="C1612" t="s">
        <v>1250</v>
      </c>
      <c r="D1612">
        <v>591711</v>
      </c>
      <c r="E1612">
        <v>125612713</v>
      </c>
      <c r="F1612" t="s">
        <v>1252</v>
      </c>
      <c r="G1612" t="s">
        <v>86</v>
      </c>
      <c r="H1612" t="s">
        <v>6</v>
      </c>
      <c r="I1612" s="2">
        <v>0.110236</v>
      </c>
      <c r="K1612" s="2">
        <v>0.11046296764999999</v>
      </c>
      <c r="L1612" s="2">
        <f t="shared" si="25"/>
        <v>2.2696764999999286E-4</v>
      </c>
    </row>
    <row r="1613" spans="1:12" hidden="1" x14ac:dyDescent="0.25">
      <c r="A1613" t="s">
        <v>1210</v>
      </c>
      <c r="B1613" s="1" t="s">
        <v>1244</v>
      </c>
      <c r="C1613" t="s">
        <v>1250</v>
      </c>
      <c r="D1613">
        <v>591711</v>
      </c>
      <c r="E1613">
        <v>125612813</v>
      </c>
      <c r="F1613" t="s">
        <v>1253</v>
      </c>
      <c r="G1613" t="s">
        <v>86</v>
      </c>
      <c r="H1613" t="s">
        <v>4</v>
      </c>
      <c r="I1613" s="2">
        <v>14.421279999999999</v>
      </c>
      <c r="K1613" s="2">
        <v>14.450972474999899</v>
      </c>
      <c r="L1613" s="2">
        <f t="shared" si="25"/>
        <v>2.9692474999899687E-2</v>
      </c>
    </row>
    <row r="1614" spans="1:12" hidden="1" x14ac:dyDescent="0.25">
      <c r="A1614" t="s">
        <v>1210</v>
      </c>
      <c r="B1614" s="1" t="s">
        <v>1244</v>
      </c>
      <c r="C1614" t="s">
        <v>1250</v>
      </c>
      <c r="D1614">
        <v>591711</v>
      </c>
      <c r="E1614">
        <v>125612813</v>
      </c>
      <c r="F1614" t="s">
        <v>1253</v>
      </c>
      <c r="G1614" t="s">
        <v>86</v>
      </c>
      <c r="H1614" t="s">
        <v>6</v>
      </c>
      <c r="I1614" s="2">
        <v>0.11046400000000001</v>
      </c>
      <c r="K1614" s="2">
        <v>0.11069143442</v>
      </c>
      <c r="L1614" s="2">
        <f t="shared" si="25"/>
        <v>2.274344199999917E-4</v>
      </c>
    </row>
    <row r="1615" spans="1:12" hidden="1" x14ac:dyDescent="0.25">
      <c r="A1615" t="s">
        <v>1210</v>
      </c>
      <c r="B1615" s="1" t="s">
        <v>1244</v>
      </c>
      <c r="C1615" t="s">
        <v>1250</v>
      </c>
      <c r="D1615">
        <v>591711</v>
      </c>
      <c r="E1615">
        <v>125612913</v>
      </c>
      <c r="F1615" t="s">
        <v>1254</v>
      </c>
      <c r="G1615" t="s">
        <v>86</v>
      </c>
      <c r="H1615" t="s">
        <v>4</v>
      </c>
      <c r="I1615" s="2">
        <v>21.519100000000002</v>
      </c>
      <c r="K1615" s="2">
        <v>21.563406626999999</v>
      </c>
      <c r="L1615" s="2">
        <f t="shared" si="25"/>
        <v>4.4306626999997434E-2</v>
      </c>
    </row>
    <row r="1616" spans="1:12" hidden="1" x14ac:dyDescent="0.25">
      <c r="A1616" t="s">
        <v>1210</v>
      </c>
      <c r="B1616" s="1" t="s">
        <v>1244</v>
      </c>
      <c r="C1616" t="s">
        <v>1250</v>
      </c>
      <c r="D1616">
        <v>591711</v>
      </c>
      <c r="E1616">
        <v>125612913</v>
      </c>
      <c r="F1616" t="s">
        <v>1254</v>
      </c>
      <c r="G1616" t="s">
        <v>86</v>
      </c>
      <c r="H1616" t="s">
        <v>6</v>
      </c>
      <c r="I1616" s="2">
        <v>0.13571</v>
      </c>
      <c r="K1616" s="2">
        <v>0.13598941680000001</v>
      </c>
      <c r="L1616" s="2">
        <f t="shared" si="25"/>
        <v>2.7941680000001523E-4</v>
      </c>
    </row>
    <row r="1617" spans="1:12" hidden="1" x14ac:dyDescent="0.25">
      <c r="A1617" t="s">
        <v>1210</v>
      </c>
      <c r="B1617" s="1" t="s">
        <v>1244</v>
      </c>
      <c r="C1617" t="s">
        <v>1250</v>
      </c>
      <c r="D1617">
        <v>591711</v>
      </c>
      <c r="E1617">
        <v>125613013</v>
      </c>
      <c r="F1617" t="s">
        <v>1255</v>
      </c>
      <c r="G1617" t="s">
        <v>86</v>
      </c>
      <c r="H1617" t="s">
        <v>4</v>
      </c>
      <c r="I1617" s="2">
        <v>5.5389499999999998</v>
      </c>
      <c r="K1617" s="2">
        <v>5.5510221059999996</v>
      </c>
      <c r="L1617" s="2">
        <f t="shared" si="25"/>
        <v>1.2072105999999749E-2</v>
      </c>
    </row>
    <row r="1618" spans="1:12" hidden="1" x14ac:dyDescent="0.25">
      <c r="A1618" t="s">
        <v>1210</v>
      </c>
      <c r="B1618" s="1" t="s">
        <v>1244</v>
      </c>
      <c r="C1618" t="s">
        <v>1250</v>
      </c>
      <c r="D1618">
        <v>591711</v>
      </c>
      <c r="E1618">
        <v>125613013</v>
      </c>
      <c r="F1618" t="s">
        <v>1255</v>
      </c>
      <c r="G1618" t="s">
        <v>86</v>
      </c>
      <c r="H1618" t="s">
        <v>6</v>
      </c>
      <c r="I1618" s="2">
        <v>8.2078999999999999E-2</v>
      </c>
      <c r="K1618" s="2">
        <v>8.2257893900000004E-2</v>
      </c>
      <c r="L1618" s="2">
        <f t="shared" si="25"/>
        <v>1.7889390000000449E-4</v>
      </c>
    </row>
    <row r="1619" spans="1:12" x14ac:dyDescent="0.25">
      <c r="A1619" t="s">
        <v>1210</v>
      </c>
      <c r="B1619" s="1" t="s">
        <v>1244</v>
      </c>
      <c r="C1619" t="s">
        <v>1250</v>
      </c>
      <c r="D1619">
        <v>591711</v>
      </c>
      <c r="E1619">
        <v>46118913</v>
      </c>
      <c r="F1619" t="s">
        <v>1256</v>
      </c>
      <c r="G1619" t="s">
        <v>3</v>
      </c>
      <c r="H1619" t="s">
        <v>4</v>
      </c>
      <c r="I1619" s="2">
        <v>68.525300000000001</v>
      </c>
      <c r="J1619" s="2">
        <v>69.768210206999996</v>
      </c>
      <c r="K1619" s="2">
        <v>7.6805004240999999</v>
      </c>
      <c r="L1619" s="2">
        <f t="shared" si="25"/>
        <v>-62.087709782899992</v>
      </c>
    </row>
    <row r="1620" spans="1:12" hidden="1" x14ac:dyDescent="0.25">
      <c r="A1620" t="s">
        <v>1210</v>
      </c>
      <c r="B1620" s="1" t="s">
        <v>1244</v>
      </c>
      <c r="C1620" t="s">
        <v>1250</v>
      </c>
      <c r="D1620">
        <v>591711</v>
      </c>
      <c r="E1620">
        <v>46118913</v>
      </c>
      <c r="F1620" t="s">
        <v>1256</v>
      </c>
      <c r="G1620" t="s">
        <v>3</v>
      </c>
      <c r="H1620" t="s">
        <v>6</v>
      </c>
      <c r="I1620" s="2">
        <v>3.1689910000000001</v>
      </c>
      <c r="K1620" s="2">
        <v>3.1689906436599902</v>
      </c>
      <c r="L1620" s="2">
        <f t="shared" si="25"/>
        <v>-3.5634000994377857E-7</v>
      </c>
    </row>
    <row r="1621" spans="1:12" hidden="1" x14ac:dyDescent="0.25">
      <c r="A1621" t="s">
        <v>1210</v>
      </c>
      <c r="B1621" s="1" t="s">
        <v>1244</v>
      </c>
      <c r="C1621" t="s">
        <v>1250</v>
      </c>
      <c r="D1621">
        <v>591711</v>
      </c>
      <c r="E1621">
        <v>46119013</v>
      </c>
      <c r="F1621" t="s">
        <v>1257</v>
      </c>
      <c r="G1621" t="s">
        <v>3</v>
      </c>
      <c r="H1621" t="s">
        <v>4</v>
      </c>
      <c r="I1621" s="2">
        <v>331.73</v>
      </c>
      <c r="J1621" s="2">
        <v>331.73040624999999</v>
      </c>
      <c r="K1621" s="2">
        <v>331.73093871252001</v>
      </c>
      <c r="L1621" s="2">
        <f t="shared" si="25"/>
        <v>5.3246252002736583E-4</v>
      </c>
    </row>
    <row r="1622" spans="1:12" hidden="1" x14ac:dyDescent="0.25">
      <c r="A1622" t="s">
        <v>1210</v>
      </c>
      <c r="B1622" s="1" t="s">
        <v>1244</v>
      </c>
      <c r="C1622" t="s">
        <v>1250</v>
      </c>
      <c r="D1622">
        <v>591711</v>
      </c>
      <c r="E1622">
        <v>46119013</v>
      </c>
      <c r="F1622" t="s">
        <v>1257</v>
      </c>
      <c r="G1622" t="s">
        <v>3</v>
      </c>
      <c r="H1622" t="s">
        <v>6</v>
      </c>
      <c r="I1622" s="2">
        <v>3.52</v>
      </c>
      <c r="J1622" s="2">
        <v>3.5245314939999899</v>
      </c>
      <c r="K1622" s="2">
        <v>3.5245292433299902</v>
      </c>
      <c r="L1622" s="2">
        <f t="shared" si="25"/>
        <v>-2.2506699997038027E-6</v>
      </c>
    </row>
    <row r="1623" spans="1:12" hidden="1" x14ac:dyDescent="0.25">
      <c r="A1623" t="s">
        <v>1210</v>
      </c>
      <c r="B1623" s="1" t="s">
        <v>1244</v>
      </c>
      <c r="C1623" t="s">
        <v>1250</v>
      </c>
      <c r="D1623">
        <v>591711</v>
      </c>
      <c r="E1623">
        <v>46119213</v>
      </c>
      <c r="F1623" t="s">
        <v>1258</v>
      </c>
      <c r="G1623" t="s">
        <v>3</v>
      </c>
      <c r="H1623" t="s">
        <v>4</v>
      </c>
      <c r="I1623" s="2">
        <v>346.49</v>
      </c>
      <c r="J1623" s="2">
        <v>346.48931249999998</v>
      </c>
      <c r="K1623" s="2">
        <v>346.48900628914299</v>
      </c>
      <c r="L1623" s="2">
        <f t="shared" si="25"/>
        <v>-3.0621085699067407E-4</v>
      </c>
    </row>
    <row r="1624" spans="1:12" hidden="1" x14ac:dyDescent="0.25">
      <c r="A1624" t="s">
        <v>1210</v>
      </c>
      <c r="B1624" s="1" t="s">
        <v>1244</v>
      </c>
      <c r="C1624" t="s">
        <v>1250</v>
      </c>
      <c r="D1624">
        <v>591711</v>
      </c>
      <c r="E1624">
        <v>46119213</v>
      </c>
      <c r="F1624" t="s">
        <v>1258</v>
      </c>
      <c r="G1624" t="s">
        <v>3</v>
      </c>
      <c r="H1624" t="s">
        <v>6</v>
      </c>
      <c r="I1624" s="2">
        <v>2.02</v>
      </c>
      <c r="J1624" s="2">
        <v>2.0221170654999998</v>
      </c>
      <c r="K1624" s="2">
        <v>2.0221210924094799</v>
      </c>
      <c r="L1624" s="2">
        <f t="shared" si="25"/>
        <v>4.0269094800926553E-6</v>
      </c>
    </row>
    <row r="1625" spans="1:12" x14ac:dyDescent="0.25">
      <c r="A1625" t="s">
        <v>1210</v>
      </c>
      <c r="B1625" s="1" t="s">
        <v>1244</v>
      </c>
      <c r="C1625" t="s">
        <v>1250</v>
      </c>
      <c r="D1625">
        <v>591711</v>
      </c>
      <c r="E1625">
        <v>46119513</v>
      </c>
      <c r="F1625" t="s">
        <v>1259</v>
      </c>
      <c r="G1625" t="s">
        <v>3</v>
      </c>
      <c r="H1625" t="s">
        <v>4</v>
      </c>
      <c r="I1625" s="2">
        <v>35.100299999999997</v>
      </c>
      <c r="J1625" s="2">
        <v>35.098053558300002</v>
      </c>
      <c r="K1625" s="2">
        <v>2.922849958</v>
      </c>
      <c r="L1625" s="2">
        <f t="shared" si="25"/>
        <v>-32.175203600300001</v>
      </c>
    </row>
    <row r="1626" spans="1:12" hidden="1" x14ac:dyDescent="0.25">
      <c r="A1626" t="s">
        <v>1210</v>
      </c>
      <c r="B1626" s="1" t="s">
        <v>1244</v>
      </c>
      <c r="C1626" t="s">
        <v>1250</v>
      </c>
      <c r="D1626">
        <v>591711</v>
      </c>
      <c r="E1626">
        <v>46119513</v>
      </c>
      <c r="F1626" t="s">
        <v>1259</v>
      </c>
      <c r="G1626" t="s">
        <v>3</v>
      </c>
      <c r="H1626" t="s">
        <v>6</v>
      </c>
      <c r="I1626" s="2">
        <v>1.57854299999999</v>
      </c>
      <c r="K1626" s="2">
        <v>1.5785428057499999</v>
      </c>
      <c r="L1626" s="2">
        <f t="shared" si="25"/>
        <v>-1.9424999009309829E-7</v>
      </c>
    </row>
    <row r="1627" spans="1:12" hidden="1" x14ac:dyDescent="0.25">
      <c r="A1627" t="s">
        <v>1210</v>
      </c>
      <c r="B1627" s="1" t="s">
        <v>1244</v>
      </c>
      <c r="C1627" t="s">
        <v>1250</v>
      </c>
      <c r="D1627">
        <v>591711</v>
      </c>
      <c r="E1627">
        <v>46120113</v>
      </c>
      <c r="F1627" t="s">
        <v>1260</v>
      </c>
      <c r="G1627" t="s">
        <v>3</v>
      </c>
      <c r="H1627" t="s">
        <v>4</v>
      </c>
      <c r="I1627" s="2">
        <v>291.13</v>
      </c>
      <c r="J1627" s="2">
        <v>291.13037500000002</v>
      </c>
      <c r="K1627" s="2">
        <v>291.130371536609</v>
      </c>
      <c r="L1627" s="2">
        <f t="shared" si="25"/>
        <v>-3.4633910104275856E-6</v>
      </c>
    </row>
    <row r="1628" spans="1:12" hidden="1" x14ac:dyDescent="0.25">
      <c r="A1628" t="s">
        <v>1210</v>
      </c>
      <c r="B1628" s="1" t="s">
        <v>1244</v>
      </c>
      <c r="C1628" t="s">
        <v>1250</v>
      </c>
      <c r="D1628">
        <v>591711</v>
      </c>
      <c r="E1628">
        <v>46120113</v>
      </c>
      <c r="F1628" t="s">
        <v>1260</v>
      </c>
      <c r="G1628" t="s">
        <v>3</v>
      </c>
      <c r="H1628" t="s">
        <v>6</v>
      </c>
      <c r="I1628" s="2">
        <v>3.08</v>
      </c>
      <c r="J1628" s="2">
        <v>3.0796245114999898</v>
      </c>
      <c r="K1628" s="2">
        <v>3.0796210867999898</v>
      </c>
      <c r="L1628" s="2">
        <f t="shared" si="25"/>
        <v>-3.4247000000320327E-6</v>
      </c>
    </row>
    <row r="1629" spans="1:12" hidden="1" x14ac:dyDescent="0.25">
      <c r="A1629" t="s">
        <v>1210</v>
      </c>
      <c r="B1629" s="1" t="s">
        <v>1244</v>
      </c>
      <c r="C1629" t="s">
        <v>1250</v>
      </c>
      <c r="D1629">
        <v>591711</v>
      </c>
      <c r="E1629">
        <v>46120213</v>
      </c>
      <c r="F1629" t="s">
        <v>1261</v>
      </c>
      <c r="G1629" t="s">
        <v>3</v>
      </c>
      <c r="H1629" t="s">
        <v>4</v>
      </c>
      <c r="I1629" s="2">
        <v>334.02</v>
      </c>
      <c r="J1629" s="2">
        <v>334.01565625000001</v>
      </c>
      <c r="K1629" s="2">
        <v>334.01624417010999</v>
      </c>
      <c r="L1629" s="2">
        <f t="shared" si="25"/>
        <v>5.8792010997876787E-4</v>
      </c>
    </row>
    <row r="1630" spans="1:12" hidden="1" x14ac:dyDescent="0.25">
      <c r="A1630" t="s">
        <v>1210</v>
      </c>
      <c r="B1630" s="1" t="s">
        <v>1244</v>
      </c>
      <c r="C1630" t="s">
        <v>1250</v>
      </c>
      <c r="D1630">
        <v>591711</v>
      </c>
      <c r="E1630">
        <v>46120213</v>
      </c>
      <c r="F1630" t="s">
        <v>1261</v>
      </c>
      <c r="G1630" t="s">
        <v>3</v>
      </c>
      <c r="H1630" t="s">
        <v>6</v>
      </c>
      <c r="I1630" s="2">
        <v>4.16</v>
      </c>
      <c r="J1630" s="2">
        <v>4.1574794920000002</v>
      </c>
      <c r="K1630" s="2">
        <v>4.1574884519099999</v>
      </c>
      <c r="L1630" s="2">
        <f t="shared" si="25"/>
        <v>8.9599099997172971E-6</v>
      </c>
    </row>
    <row r="1631" spans="1:12" hidden="1" x14ac:dyDescent="0.25">
      <c r="A1631" t="s">
        <v>1210</v>
      </c>
      <c r="B1631" s="1" t="s">
        <v>1244</v>
      </c>
      <c r="C1631" t="s">
        <v>1262</v>
      </c>
      <c r="D1631">
        <v>537611</v>
      </c>
      <c r="E1631">
        <v>48409613</v>
      </c>
      <c r="F1631" t="s">
        <v>1263</v>
      </c>
      <c r="G1631" t="s">
        <v>86</v>
      </c>
      <c r="H1631" t="s">
        <v>4</v>
      </c>
      <c r="I1631" s="2">
        <v>200.36689999999999</v>
      </c>
      <c r="K1631" s="2">
        <v>200.69679954739101</v>
      </c>
      <c r="L1631" s="2">
        <f t="shared" si="25"/>
        <v>0.32989954739102245</v>
      </c>
    </row>
    <row r="1632" spans="1:12" hidden="1" x14ac:dyDescent="0.25">
      <c r="A1632" t="s">
        <v>1210</v>
      </c>
      <c r="B1632" s="1" t="s">
        <v>1244</v>
      </c>
      <c r="C1632" t="s">
        <v>1262</v>
      </c>
      <c r="D1632">
        <v>537611</v>
      </c>
      <c r="E1632">
        <v>48409613</v>
      </c>
      <c r="F1632" t="s">
        <v>1263</v>
      </c>
      <c r="G1632" t="s">
        <v>86</v>
      </c>
      <c r="H1632" t="s">
        <v>6</v>
      </c>
      <c r="I1632" s="2">
        <v>2.4839410000000002</v>
      </c>
      <c r="K1632" s="2">
        <v>2.48803070784483</v>
      </c>
      <c r="L1632" s="2">
        <f t="shared" si="25"/>
        <v>4.0897078448298707E-3</v>
      </c>
    </row>
    <row r="1633" spans="1:12" hidden="1" x14ac:dyDescent="0.25">
      <c r="A1633" t="s">
        <v>1210</v>
      </c>
      <c r="B1633" s="1" t="s">
        <v>1244</v>
      </c>
      <c r="C1633" t="s">
        <v>1262</v>
      </c>
      <c r="D1633">
        <v>537611</v>
      </c>
      <c r="E1633">
        <v>48409713</v>
      </c>
      <c r="F1633" t="s">
        <v>1264</v>
      </c>
      <c r="G1633" t="s">
        <v>86</v>
      </c>
      <c r="H1633" t="s">
        <v>4</v>
      </c>
      <c r="I1633" s="2">
        <v>287.723399999999</v>
      </c>
      <c r="K1633" s="2">
        <v>288.19711625204701</v>
      </c>
      <c r="L1633" s="2">
        <f t="shared" si="25"/>
        <v>0.47371625204800694</v>
      </c>
    </row>
    <row r="1634" spans="1:12" hidden="1" x14ac:dyDescent="0.25">
      <c r="A1634" t="s">
        <v>1210</v>
      </c>
      <c r="B1634" s="1" t="s">
        <v>1244</v>
      </c>
      <c r="C1634" t="s">
        <v>1262</v>
      </c>
      <c r="D1634">
        <v>537611</v>
      </c>
      <c r="E1634">
        <v>48409713</v>
      </c>
      <c r="F1634" t="s">
        <v>1264</v>
      </c>
      <c r="G1634" t="s">
        <v>86</v>
      </c>
      <c r="H1634" t="s">
        <v>6</v>
      </c>
      <c r="I1634" s="2">
        <v>3.5872259999999998</v>
      </c>
      <c r="K1634" s="2">
        <v>3.59313225299922</v>
      </c>
      <c r="L1634" s="2">
        <f t="shared" si="25"/>
        <v>5.9062529992202073E-3</v>
      </c>
    </row>
    <row r="1635" spans="1:12" hidden="1" x14ac:dyDescent="0.25">
      <c r="A1635" t="s">
        <v>1210</v>
      </c>
      <c r="B1635" s="1" t="s">
        <v>1244</v>
      </c>
      <c r="C1635" t="s">
        <v>1262</v>
      </c>
      <c r="D1635">
        <v>537611</v>
      </c>
      <c r="E1635">
        <v>48409813</v>
      </c>
      <c r="F1635" t="s">
        <v>1265</v>
      </c>
      <c r="G1635" t="s">
        <v>86</v>
      </c>
      <c r="H1635" t="s">
        <v>4</v>
      </c>
      <c r="I1635" s="2">
        <v>117.5352</v>
      </c>
      <c r="K1635" s="2">
        <v>117.728717059231</v>
      </c>
      <c r="L1635" s="2">
        <f t="shared" si="25"/>
        <v>0.19351705923099871</v>
      </c>
    </row>
    <row r="1636" spans="1:12" hidden="1" x14ac:dyDescent="0.25">
      <c r="A1636" t="s">
        <v>1210</v>
      </c>
      <c r="B1636" s="1" t="s">
        <v>1244</v>
      </c>
      <c r="C1636" t="s">
        <v>1262</v>
      </c>
      <c r="D1636">
        <v>537611</v>
      </c>
      <c r="E1636">
        <v>48409813</v>
      </c>
      <c r="F1636" t="s">
        <v>1265</v>
      </c>
      <c r="G1636" t="s">
        <v>86</v>
      </c>
      <c r="H1636" t="s">
        <v>6</v>
      </c>
      <c r="I1636" s="2">
        <v>1.4616579999999999</v>
      </c>
      <c r="K1636" s="2">
        <v>1.4640645229407001</v>
      </c>
      <c r="L1636" s="2">
        <f t="shared" si="25"/>
        <v>2.4065229407002064E-3</v>
      </c>
    </row>
    <row r="1637" spans="1:12" hidden="1" x14ac:dyDescent="0.25">
      <c r="A1637" t="s">
        <v>1210</v>
      </c>
      <c r="B1637" s="1" t="s">
        <v>1244</v>
      </c>
      <c r="C1637" t="s">
        <v>1266</v>
      </c>
      <c r="D1637">
        <v>716911</v>
      </c>
      <c r="E1637">
        <v>46339513</v>
      </c>
      <c r="F1637" t="s">
        <v>1267</v>
      </c>
      <c r="G1637" t="s">
        <v>86</v>
      </c>
      <c r="H1637" t="s">
        <v>4</v>
      </c>
      <c r="I1637" s="2">
        <v>438.01620000000003</v>
      </c>
      <c r="K1637" s="2">
        <v>439.21629944400001</v>
      </c>
      <c r="L1637" s="2">
        <f t="shared" si="25"/>
        <v>1.2000994439999886</v>
      </c>
    </row>
    <row r="1638" spans="1:12" hidden="1" x14ac:dyDescent="0.25">
      <c r="A1638" t="s">
        <v>1210</v>
      </c>
      <c r="B1638" s="1" t="s">
        <v>1244</v>
      </c>
      <c r="C1638" t="s">
        <v>1266</v>
      </c>
      <c r="D1638">
        <v>716911</v>
      </c>
      <c r="E1638">
        <v>46339513</v>
      </c>
      <c r="F1638" t="s">
        <v>1267</v>
      </c>
      <c r="G1638" t="s">
        <v>86</v>
      </c>
      <c r="H1638" t="s">
        <v>6</v>
      </c>
      <c r="I1638" s="2">
        <v>26.523517999999999</v>
      </c>
      <c r="K1638" s="2">
        <v>26.596182967182099</v>
      </c>
      <c r="L1638" s="2">
        <f t="shared" si="25"/>
        <v>7.266496718209936E-2</v>
      </c>
    </row>
    <row r="1639" spans="1:12" hidden="1" x14ac:dyDescent="0.25">
      <c r="A1639" t="s">
        <v>1210</v>
      </c>
      <c r="B1639" s="1" t="s">
        <v>1244</v>
      </c>
      <c r="C1639" t="s">
        <v>1266</v>
      </c>
      <c r="D1639">
        <v>716911</v>
      </c>
      <c r="E1639">
        <v>46339613</v>
      </c>
      <c r="F1639" t="s">
        <v>1268</v>
      </c>
      <c r="G1639" t="s">
        <v>86</v>
      </c>
      <c r="H1639" t="s">
        <v>4</v>
      </c>
      <c r="I1639" s="2">
        <v>442.30450000000002</v>
      </c>
      <c r="K1639" s="2">
        <v>443.516198105998</v>
      </c>
      <c r="L1639" s="2">
        <f t="shared" si="25"/>
        <v>1.2116981059979821</v>
      </c>
    </row>
    <row r="1640" spans="1:12" hidden="1" x14ac:dyDescent="0.25">
      <c r="A1640" t="s">
        <v>1210</v>
      </c>
      <c r="B1640" s="1" t="s">
        <v>1244</v>
      </c>
      <c r="C1640" t="s">
        <v>1266</v>
      </c>
      <c r="D1640">
        <v>716911</v>
      </c>
      <c r="E1640">
        <v>46339613</v>
      </c>
      <c r="F1640" t="s">
        <v>1268</v>
      </c>
      <c r="G1640" t="s">
        <v>86</v>
      </c>
      <c r="H1640" t="s">
        <v>6</v>
      </c>
      <c r="I1640" s="2">
        <v>26.745224999999898</v>
      </c>
      <c r="K1640" s="2">
        <v>26.818496631359999</v>
      </c>
      <c r="L1640" s="2">
        <f t="shared" si="25"/>
        <v>7.3271631360100287E-2</v>
      </c>
    </row>
    <row r="1641" spans="1:12" hidden="1" x14ac:dyDescent="0.25">
      <c r="A1641" t="s">
        <v>1210</v>
      </c>
      <c r="B1641" s="1" t="s">
        <v>1244</v>
      </c>
      <c r="C1641" t="s">
        <v>1266</v>
      </c>
      <c r="D1641">
        <v>716911</v>
      </c>
      <c r="E1641">
        <v>46339913</v>
      </c>
      <c r="F1641" t="s">
        <v>1269</v>
      </c>
      <c r="G1641" t="s">
        <v>86</v>
      </c>
      <c r="H1641" t="s">
        <v>4</v>
      </c>
      <c r="I1641" s="2">
        <v>419.78629999999998</v>
      </c>
      <c r="K1641" s="2">
        <v>420.93612859199698</v>
      </c>
      <c r="L1641" s="2">
        <f t="shared" si="25"/>
        <v>1.1498285919969931</v>
      </c>
    </row>
    <row r="1642" spans="1:12" hidden="1" x14ac:dyDescent="0.25">
      <c r="A1642" t="s">
        <v>1210</v>
      </c>
      <c r="B1642" s="1" t="s">
        <v>1244</v>
      </c>
      <c r="C1642" t="s">
        <v>1266</v>
      </c>
      <c r="D1642">
        <v>716911</v>
      </c>
      <c r="E1642">
        <v>46339913</v>
      </c>
      <c r="F1642" t="s">
        <v>1269</v>
      </c>
      <c r="G1642" t="s">
        <v>86</v>
      </c>
      <c r="H1642" t="s">
        <v>6</v>
      </c>
      <c r="I1642" s="2">
        <v>25.357247000000001</v>
      </c>
      <c r="K1642" s="2">
        <v>25.426718606160101</v>
      </c>
      <c r="L1642" s="2">
        <f t="shared" si="25"/>
        <v>6.9471606160099952E-2</v>
      </c>
    </row>
    <row r="1643" spans="1:12" hidden="1" x14ac:dyDescent="0.25">
      <c r="A1643" t="s">
        <v>1210</v>
      </c>
      <c r="B1643" s="1" t="s">
        <v>1270</v>
      </c>
      <c r="C1643" t="s">
        <v>1271</v>
      </c>
      <c r="D1643">
        <v>640611</v>
      </c>
      <c r="E1643">
        <v>46477413</v>
      </c>
      <c r="F1643" t="s">
        <v>1272</v>
      </c>
      <c r="G1643" t="s">
        <v>3</v>
      </c>
      <c r="H1643" t="s">
        <v>4</v>
      </c>
      <c r="I1643" s="2">
        <v>1616.3</v>
      </c>
      <c r="J1643" s="2">
        <v>1616.344625</v>
      </c>
      <c r="K1643" s="2">
        <v>1616.34453370099</v>
      </c>
      <c r="L1643" s="2">
        <f t="shared" si="25"/>
        <v>-9.1299009909562301E-5</v>
      </c>
    </row>
    <row r="1644" spans="1:12" hidden="1" x14ac:dyDescent="0.25">
      <c r="A1644" t="s">
        <v>1210</v>
      </c>
      <c r="B1644" s="1" t="s">
        <v>1270</v>
      </c>
      <c r="C1644" t="s">
        <v>1271</v>
      </c>
      <c r="D1644">
        <v>640611</v>
      </c>
      <c r="E1644">
        <v>46477413</v>
      </c>
      <c r="F1644" t="s">
        <v>1272</v>
      </c>
      <c r="G1644" t="s">
        <v>3</v>
      </c>
      <c r="H1644" t="s">
        <v>6</v>
      </c>
      <c r="I1644" s="2">
        <v>2957</v>
      </c>
      <c r="J1644" s="2">
        <v>2974.9740000000002</v>
      </c>
      <c r="K1644" s="2">
        <v>2974.9710316199998</v>
      </c>
      <c r="L1644" s="2">
        <f t="shared" si="25"/>
        <v>-2.9683800003112992E-3</v>
      </c>
    </row>
    <row r="1645" spans="1:12" hidden="1" x14ac:dyDescent="0.25">
      <c r="A1645" t="s">
        <v>1210</v>
      </c>
      <c r="B1645" s="1" t="s">
        <v>1270</v>
      </c>
      <c r="C1645" t="s">
        <v>1271</v>
      </c>
      <c r="D1645">
        <v>640611</v>
      </c>
      <c r="E1645">
        <v>46477913</v>
      </c>
      <c r="F1645" t="s">
        <v>1273</v>
      </c>
      <c r="G1645" t="s">
        <v>3</v>
      </c>
      <c r="H1645" t="s">
        <v>4</v>
      </c>
      <c r="I1645" s="2">
        <v>1570.2</v>
      </c>
      <c r="J1645" s="2">
        <v>1570.179625</v>
      </c>
      <c r="K1645" s="2">
        <v>1570.1793714999999</v>
      </c>
      <c r="L1645" s="2">
        <f t="shared" si="25"/>
        <v>-2.5350000009893847E-4</v>
      </c>
    </row>
    <row r="1646" spans="1:12" hidden="1" x14ac:dyDescent="0.25">
      <c r="A1646" t="s">
        <v>1210</v>
      </c>
      <c r="B1646" s="1" t="s">
        <v>1270</v>
      </c>
      <c r="C1646" t="s">
        <v>1271</v>
      </c>
      <c r="D1646">
        <v>640611</v>
      </c>
      <c r="E1646">
        <v>46477913</v>
      </c>
      <c r="F1646" t="s">
        <v>1273</v>
      </c>
      <c r="G1646" t="s">
        <v>3</v>
      </c>
      <c r="H1646" t="s">
        <v>6</v>
      </c>
      <c r="I1646" s="2">
        <v>2804.1</v>
      </c>
      <c r="J1646" s="2">
        <v>2804.8220000000001</v>
      </c>
      <c r="K1646" s="2">
        <v>2804.8215685999899</v>
      </c>
      <c r="L1646" s="2">
        <f t="shared" si="25"/>
        <v>-4.3140001025676611E-4</v>
      </c>
    </row>
    <row r="1647" spans="1:12" hidden="1" x14ac:dyDescent="0.25">
      <c r="A1647" t="s">
        <v>1210</v>
      </c>
      <c r="B1647" s="1" t="s">
        <v>1270</v>
      </c>
      <c r="C1647" t="s">
        <v>1271</v>
      </c>
      <c r="D1647">
        <v>640611</v>
      </c>
      <c r="E1647">
        <v>46478213</v>
      </c>
      <c r="F1647" t="s">
        <v>1274</v>
      </c>
      <c r="G1647" t="s">
        <v>3</v>
      </c>
      <c r="H1647" t="s">
        <v>4</v>
      </c>
      <c r="I1647" s="2">
        <v>1407.9</v>
      </c>
      <c r="J1647" s="2">
        <v>1410.790375</v>
      </c>
      <c r="K1647" s="2">
        <v>1410.7876374</v>
      </c>
      <c r="L1647" s="2">
        <f t="shared" si="25"/>
        <v>-2.7376000000458589E-3</v>
      </c>
    </row>
    <row r="1648" spans="1:12" hidden="1" x14ac:dyDescent="0.25">
      <c r="A1648" t="s">
        <v>1210</v>
      </c>
      <c r="B1648" s="1" t="s">
        <v>1270</v>
      </c>
      <c r="C1648" t="s">
        <v>1271</v>
      </c>
      <c r="D1648">
        <v>640611</v>
      </c>
      <c r="E1648">
        <v>46478213</v>
      </c>
      <c r="F1648" t="s">
        <v>1274</v>
      </c>
      <c r="G1648" t="s">
        <v>3</v>
      </c>
      <c r="H1648" t="s">
        <v>6</v>
      </c>
      <c r="I1648" s="2">
        <v>2987.2</v>
      </c>
      <c r="J1648" s="2">
        <v>3144.1597499999998</v>
      </c>
      <c r="K1648" s="2">
        <v>3144.1564392</v>
      </c>
      <c r="L1648" s="2">
        <f t="shared" si="25"/>
        <v>-3.3107999997810111E-3</v>
      </c>
    </row>
    <row r="1649" spans="1:12" hidden="1" x14ac:dyDescent="0.25">
      <c r="A1649" t="s">
        <v>1210</v>
      </c>
      <c r="B1649" s="1" t="s">
        <v>1270</v>
      </c>
      <c r="C1649" t="s">
        <v>1271</v>
      </c>
      <c r="D1649">
        <v>640611</v>
      </c>
      <c r="E1649">
        <v>46478413</v>
      </c>
      <c r="F1649" t="s">
        <v>1275</v>
      </c>
      <c r="G1649" t="s">
        <v>3</v>
      </c>
      <c r="H1649" t="s">
        <v>4</v>
      </c>
      <c r="I1649" s="2">
        <v>1485.7</v>
      </c>
      <c r="J1649" s="2">
        <v>1484.031375</v>
      </c>
      <c r="K1649" s="2">
        <v>1484.03338099999</v>
      </c>
      <c r="L1649" s="2">
        <f t="shared" si="25"/>
        <v>2.005999989933116E-3</v>
      </c>
    </row>
    <row r="1650" spans="1:12" hidden="1" x14ac:dyDescent="0.25">
      <c r="A1650" t="s">
        <v>1210</v>
      </c>
      <c r="B1650" s="1" t="s">
        <v>1270</v>
      </c>
      <c r="C1650" t="s">
        <v>1271</v>
      </c>
      <c r="D1650">
        <v>640611</v>
      </c>
      <c r="E1650">
        <v>46478413</v>
      </c>
      <c r="F1650" t="s">
        <v>1275</v>
      </c>
      <c r="G1650" t="s">
        <v>3</v>
      </c>
      <c r="H1650" t="s">
        <v>6</v>
      </c>
      <c r="I1650" s="2">
        <v>3067.6</v>
      </c>
      <c r="J1650" s="2">
        <v>3147.4612499999998</v>
      </c>
      <c r="K1650" s="2">
        <v>3147.4638915</v>
      </c>
      <c r="L1650" s="2">
        <f t="shared" si="25"/>
        <v>2.6415000002089073E-3</v>
      </c>
    </row>
    <row r="1651" spans="1:12" hidden="1" x14ac:dyDescent="0.25">
      <c r="A1651" t="s">
        <v>1210</v>
      </c>
      <c r="B1651" s="1" t="s">
        <v>1276</v>
      </c>
      <c r="C1651" t="s">
        <v>1277</v>
      </c>
      <c r="D1651">
        <v>922611</v>
      </c>
      <c r="E1651">
        <v>46490013</v>
      </c>
      <c r="F1651" t="s">
        <v>1278</v>
      </c>
      <c r="G1651" t="s">
        <v>3</v>
      </c>
      <c r="H1651" t="s">
        <v>4</v>
      </c>
      <c r="I1651" s="2">
        <v>29.361999999999998</v>
      </c>
      <c r="J1651" s="2">
        <v>28.486511719999999</v>
      </c>
      <c r="K1651" s="2">
        <v>28.486514845999999</v>
      </c>
      <c r="L1651" s="2">
        <f t="shared" si="25"/>
        <v>3.1259999992983012E-6</v>
      </c>
    </row>
    <row r="1652" spans="1:12" hidden="1" x14ac:dyDescent="0.25">
      <c r="A1652" t="s">
        <v>1210</v>
      </c>
      <c r="B1652" s="1" t="s">
        <v>1276</v>
      </c>
      <c r="C1652" t="s">
        <v>1277</v>
      </c>
      <c r="D1652">
        <v>922611</v>
      </c>
      <c r="E1652">
        <v>46490013</v>
      </c>
      <c r="F1652" t="s">
        <v>1278</v>
      </c>
      <c r="G1652" t="s">
        <v>3</v>
      </c>
      <c r="H1652" t="s">
        <v>6</v>
      </c>
      <c r="I1652" s="2">
        <v>17.64151</v>
      </c>
      <c r="J1652" s="2">
        <v>17.234134765</v>
      </c>
      <c r="K1652" s="2">
        <v>17.2341525349959</v>
      </c>
      <c r="L1652" s="2">
        <f t="shared" si="25"/>
        <v>1.7769995899641344E-5</v>
      </c>
    </row>
    <row r="1653" spans="1:12" hidden="1" x14ac:dyDescent="0.25">
      <c r="A1653" t="s">
        <v>1210</v>
      </c>
      <c r="B1653" s="1" t="s">
        <v>1276</v>
      </c>
      <c r="C1653" t="s">
        <v>1277</v>
      </c>
      <c r="D1653">
        <v>922611</v>
      </c>
      <c r="E1653">
        <v>46490613</v>
      </c>
      <c r="F1653" t="s">
        <v>1279</v>
      </c>
      <c r="G1653" t="s">
        <v>3</v>
      </c>
      <c r="H1653" t="s">
        <v>4</v>
      </c>
      <c r="I1653" s="2">
        <v>48.903999999999897</v>
      </c>
      <c r="J1653" s="2">
        <v>47.874800780000001</v>
      </c>
      <c r="K1653" s="2">
        <v>47.874806577100003</v>
      </c>
      <c r="L1653" s="2">
        <f t="shared" si="25"/>
        <v>5.7971000018142149E-6</v>
      </c>
    </row>
    <row r="1654" spans="1:12" hidden="1" x14ac:dyDescent="0.25">
      <c r="A1654" t="s">
        <v>1210</v>
      </c>
      <c r="B1654" s="1" t="s">
        <v>1276</v>
      </c>
      <c r="C1654" t="s">
        <v>1277</v>
      </c>
      <c r="D1654">
        <v>922611</v>
      </c>
      <c r="E1654">
        <v>46490613</v>
      </c>
      <c r="F1654" t="s">
        <v>1279</v>
      </c>
      <c r="G1654" t="s">
        <v>3</v>
      </c>
      <c r="H1654" t="s">
        <v>6</v>
      </c>
      <c r="I1654" s="2">
        <v>45.056420000000003</v>
      </c>
      <c r="J1654" s="2">
        <v>43.678453124999997</v>
      </c>
      <c r="K1654" s="2">
        <v>43.678470697400002</v>
      </c>
      <c r="L1654" s="2">
        <f t="shared" si="25"/>
        <v>1.7572400004439714E-5</v>
      </c>
    </row>
    <row r="1655" spans="1:12" hidden="1" x14ac:dyDescent="0.25">
      <c r="A1655" t="s">
        <v>1210</v>
      </c>
      <c r="B1655" s="1" t="s">
        <v>1276</v>
      </c>
      <c r="C1655" t="s">
        <v>1277</v>
      </c>
      <c r="D1655">
        <v>922611</v>
      </c>
      <c r="E1655">
        <v>46491413</v>
      </c>
      <c r="F1655" t="s">
        <v>1280</v>
      </c>
      <c r="G1655" t="s">
        <v>3</v>
      </c>
      <c r="H1655" t="s">
        <v>4</v>
      </c>
      <c r="I1655" s="2">
        <v>40.158999999999999</v>
      </c>
      <c r="J1655" s="2">
        <v>39.095039059999998</v>
      </c>
      <c r="K1655" s="2">
        <v>39.095078053009999</v>
      </c>
      <c r="L1655" s="2">
        <f t="shared" si="25"/>
        <v>3.8993010001320272E-5</v>
      </c>
    </row>
    <row r="1656" spans="1:12" hidden="1" x14ac:dyDescent="0.25">
      <c r="A1656" t="s">
        <v>1210</v>
      </c>
      <c r="B1656" s="1" t="s">
        <v>1276</v>
      </c>
      <c r="C1656" t="s">
        <v>1277</v>
      </c>
      <c r="D1656">
        <v>922611</v>
      </c>
      <c r="E1656">
        <v>46491413</v>
      </c>
      <c r="F1656" t="s">
        <v>1280</v>
      </c>
      <c r="G1656" t="s">
        <v>3</v>
      </c>
      <c r="H1656" t="s">
        <v>6</v>
      </c>
      <c r="I1656" s="2">
        <v>32.075944999999997</v>
      </c>
      <c r="J1656" s="2">
        <v>31.727904294999998</v>
      </c>
      <c r="K1656" s="2">
        <v>31.727903199202</v>
      </c>
      <c r="L1656" s="2">
        <f t="shared" si="25"/>
        <v>-1.0957979981185417E-6</v>
      </c>
    </row>
    <row r="1657" spans="1:12" hidden="1" x14ac:dyDescent="0.25">
      <c r="A1657" t="s">
        <v>1210</v>
      </c>
      <c r="B1657" s="1" t="s">
        <v>1276</v>
      </c>
      <c r="C1657" t="s">
        <v>1281</v>
      </c>
      <c r="D1657">
        <v>15032711</v>
      </c>
      <c r="E1657">
        <v>91837113</v>
      </c>
      <c r="F1657" t="s">
        <v>1282</v>
      </c>
      <c r="G1657" t="s">
        <v>3</v>
      </c>
      <c r="H1657" t="s">
        <v>4</v>
      </c>
      <c r="I1657" s="2">
        <v>21.3</v>
      </c>
      <c r="J1657" s="2">
        <v>21.312886719999899</v>
      </c>
      <c r="K1657" s="2">
        <v>21.312899440999999</v>
      </c>
      <c r="L1657" s="2">
        <f t="shared" si="25"/>
        <v>1.2721000100412994E-5</v>
      </c>
    </row>
    <row r="1658" spans="1:12" hidden="1" x14ac:dyDescent="0.25">
      <c r="A1658" t="s">
        <v>1210</v>
      </c>
      <c r="B1658" s="1" t="s">
        <v>1276</v>
      </c>
      <c r="C1658" t="s">
        <v>1281</v>
      </c>
      <c r="D1658">
        <v>15032711</v>
      </c>
      <c r="E1658">
        <v>91837113</v>
      </c>
      <c r="F1658" t="s">
        <v>1282</v>
      </c>
      <c r="G1658" t="s">
        <v>3</v>
      </c>
      <c r="H1658" t="s">
        <v>6</v>
      </c>
      <c r="I1658" s="2">
        <v>0.4</v>
      </c>
      <c r="J1658" s="2">
        <v>0.479722167949999</v>
      </c>
      <c r="K1658" s="2">
        <v>0.479722010511</v>
      </c>
      <c r="L1658" s="2">
        <f t="shared" si="25"/>
        <v>-1.5743899900444447E-7</v>
      </c>
    </row>
    <row r="1659" spans="1:12" hidden="1" x14ac:dyDescent="0.25">
      <c r="A1659" t="s">
        <v>1210</v>
      </c>
      <c r="B1659" s="1" t="s">
        <v>1276</v>
      </c>
      <c r="C1659" t="s">
        <v>1281</v>
      </c>
      <c r="D1659">
        <v>15032711</v>
      </c>
      <c r="E1659">
        <v>91837213</v>
      </c>
      <c r="F1659" t="s">
        <v>1283</v>
      </c>
      <c r="G1659" t="s">
        <v>3</v>
      </c>
      <c r="H1659" t="s">
        <v>4</v>
      </c>
      <c r="I1659" s="2">
        <v>25.8</v>
      </c>
      <c r="J1659" s="2">
        <v>25.752453124999999</v>
      </c>
      <c r="K1659" s="2">
        <v>25.752474911</v>
      </c>
      <c r="L1659" s="2">
        <f t="shared" si="25"/>
        <v>2.1786000001355887E-5</v>
      </c>
    </row>
    <row r="1660" spans="1:12" hidden="1" x14ac:dyDescent="0.25">
      <c r="A1660" t="s">
        <v>1210</v>
      </c>
      <c r="B1660" s="1" t="s">
        <v>1276</v>
      </c>
      <c r="C1660" t="s">
        <v>1281</v>
      </c>
      <c r="D1660">
        <v>15032711</v>
      </c>
      <c r="E1660">
        <v>91837213</v>
      </c>
      <c r="F1660" t="s">
        <v>1283</v>
      </c>
      <c r="G1660" t="s">
        <v>3</v>
      </c>
      <c r="H1660" t="s">
        <v>6</v>
      </c>
      <c r="I1660" s="2">
        <v>0.5</v>
      </c>
      <c r="J1660" s="2">
        <v>0.55859234599999996</v>
      </c>
      <c r="K1660" s="2">
        <v>0.55859300840999904</v>
      </c>
      <c r="L1660" s="2">
        <f t="shared" si="25"/>
        <v>6.6240999907485332E-7</v>
      </c>
    </row>
    <row r="1661" spans="1:12" hidden="1" x14ac:dyDescent="0.25">
      <c r="A1661" t="s">
        <v>1210</v>
      </c>
      <c r="B1661" s="1" t="s">
        <v>1276</v>
      </c>
      <c r="C1661" t="s">
        <v>1281</v>
      </c>
      <c r="D1661">
        <v>557811</v>
      </c>
      <c r="E1661">
        <v>48173713</v>
      </c>
      <c r="F1661" t="s">
        <v>1284</v>
      </c>
      <c r="G1661" t="s">
        <v>3</v>
      </c>
      <c r="H1661" t="s">
        <v>4</v>
      </c>
      <c r="I1661" s="2">
        <v>3</v>
      </c>
      <c r="J1661" s="2">
        <v>3.0197707519999999</v>
      </c>
      <c r="K1661" s="2">
        <v>3.0197710600000001</v>
      </c>
      <c r="L1661" s="2">
        <f t="shared" si="25"/>
        <v>3.0800000017094931E-7</v>
      </c>
    </row>
    <row r="1662" spans="1:12" hidden="1" x14ac:dyDescent="0.25">
      <c r="A1662" t="s">
        <v>1210</v>
      </c>
      <c r="B1662" s="1" t="s">
        <v>1276</v>
      </c>
      <c r="C1662" t="s">
        <v>1281</v>
      </c>
      <c r="D1662">
        <v>557811</v>
      </c>
      <c r="E1662">
        <v>48173713</v>
      </c>
      <c r="F1662" t="s">
        <v>1284</v>
      </c>
      <c r="G1662" t="s">
        <v>3</v>
      </c>
      <c r="H1662" t="s">
        <v>6</v>
      </c>
      <c r="I1662" s="2">
        <v>0</v>
      </c>
      <c r="J1662" s="2">
        <v>4.6803989409999899E-2</v>
      </c>
      <c r="K1662" s="2">
        <v>4.6804000610999999E-2</v>
      </c>
      <c r="L1662" s="2">
        <f t="shared" si="25"/>
        <v>1.1201000099658742E-8</v>
      </c>
    </row>
    <row r="1663" spans="1:12" hidden="1" x14ac:dyDescent="0.25">
      <c r="A1663" t="s">
        <v>1210</v>
      </c>
      <c r="B1663" s="1" t="s">
        <v>1276</v>
      </c>
      <c r="C1663" t="s">
        <v>1281</v>
      </c>
      <c r="D1663">
        <v>557811</v>
      </c>
      <c r="E1663">
        <v>67248313</v>
      </c>
      <c r="F1663" t="s">
        <v>1285</v>
      </c>
      <c r="G1663" t="s">
        <v>3</v>
      </c>
      <c r="H1663" t="s">
        <v>4</v>
      </c>
      <c r="I1663" s="2">
        <v>5.9</v>
      </c>
      <c r="J1663" s="2">
        <v>5.9041074199999999</v>
      </c>
      <c r="K1663" s="2">
        <v>5.9041081210000002</v>
      </c>
      <c r="L1663" s="2">
        <f t="shared" si="25"/>
        <v>7.0100000026940279E-7</v>
      </c>
    </row>
    <row r="1664" spans="1:12" hidden="1" x14ac:dyDescent="0.25">
      <c r="A1664" t="s">
        <v>1210</v>
      </c>
      <c r="B1664" s="1" t="s">
        <v>1276</v>
      </c>
      <c r="C1664" t="s">
        <v>1281</v>
      </c>
      <c r="D1664">
        <v>557811</v>
      </c>
      <c r="E1664">
        <v>67248313</v>
      </c>
      <c r="F1664" t="s">
        <v>1285</v>
      </c>
      <c r="G1664" t="s">
        <v>3</v>
      </c>
      <c r="H1664" t="s">
        <v>6</v>
      </c>
      <c r="I1664" s="2">
        <v>0</v>
      </c>
      <c r="J1664" s="2">
        <v>7.3291519149999998E-2</v>
      </c>
      <c r="K1664" s="2">
        <v>7.3291500109999894E-2</v>
      </c>
      <c r="L1664" s="2">
        <f t="shared" si="25"/>
        <v>-1.9040000104331156E-8</v>
      </c>
    </row>
    <row r="1665" spans="1:12" hidden="1" x14ac:dyDescent="0.25">
      <c r="A1665" t="s">
        <v>1210</v>
      </c>
      <c r="B1665" s="1" t="s">
        <v>1276</v>
      </c>
      <c r="C1665" t="s">
        <v>1281</v>
      </c>
      <c r="D1665">
        <v>641211</v>
      </c>
      <c r="E1665">
        <v>46473813</v>
      </c>
      <c r="F1665" t="s">
        <v>1286</v>
      </c>
      <c r="G1665" t="s">
        <v>3</v>
      </c>
      <c r="H1665" t="s">
        <v>4</v>
      </c>
      <c r="I1665" s="2">
        <v>50.2</v>
      </c>
      <c r="J1665" s="2">
        <v>50.237714849999897</v>
      </c>
      <c r="K1665" s="2">
        <v>50.237552000000001</v>
      </c>
      <c r="L1665" s="2">
        <f t="shared" si="25"/>
        <v>-1.6284999989579774E-4</v>
      </c>
    </row>
    <row r="1666" spans="1:12" hidden="1" x14ac:dyDescent="0.25">
      <c r="A1666" t="s">
        <v>1210</v>
      </c>
      <c r="B1666" s="1" t="s">
        <v>1276</v>
      </c>
      <c r="C1666" t="s">
        <v>1281</v>
      </c>
      <c r="D1666">
        <v>641211</v>
      </c>
      <c r="E1666">
        <v>46473813</v>
      </c>
      <c r="F1666" t="s">
        <v>1286</v>
      </c>
      <c r="G1666" t="s">
        <v>3</v>
      </c>
      <c r="H1666" t="s">
        <v>6</v>
      </c>
      <c r="I1666" s="2">
        <v>3.3</v>
      </c>
      <c r="J1666" s="2">
        <v>3.2771262205</v>
      </c>
      <c r="K1666" s="2">
        <v>3.2771225009999898</v>
      </c>
      <c r="L1666" s="2">
        <f t="shared" si="25"/>
        <v>-3.7195000102130393E-6</v>
      </c>
    </row>
    <row r="1667" spans="1:12" hidden="1" x14ac:dyDescent="0.25">
      <c r="A1667" t="s">
        <v>1210</v>
      </c>
      <c r="B1667" s="1" t="s">
        <v>1276</v>
      </c>
      <c r="C1667" t="s">
        <v>1281</v>
      </c>
      <c r="D1667">
        <v>641211</v>
      </c>
      <c r="E1667">
        <v>46474013</v>
      </c>
      <c r="F1667" t="s">
        <v>1287</v>
      </c>
      <c r="G1667" t="s">
        <v>3</v>
      </c>
      <c r="H1667" t="s">
        <v>4</v>
      </c>
      <c r="I1667" s="2">
        <v>43</v>
      </c>
      <c r="J1667" s="2">
        <v>42.972058595</v>
      </c>
      <c r="K1667" s="2">
        <v>42.972084340000002</v>
      </c>
      <c r="L1667" s="2">
        <f t="shared" ref="L1667:L1730" si="26">IF(ISBLANK(J1667),K1667-I1667,K1667-J1667)</f>
        <v>2.5745000002075358E-5</v>
      </c>
    </row>
    <row r="1668" spans="1:12" hidden="1" x14ac:dyDescent="0.25">
      <c r="A1668" t="s">
        <v>1210</v>
      </c>
      <c r="B1668" s="1" t="s">
        <v>1276</v>
      </c>
      <c r="C1668" t="s">
        <v>1281</v>
      </c>
      <c r="D1668">
        <v>641211</v>
      </c>
      <c r="E1668">
        <v>46474013</v>
      </c>
      <c r="F1668" t="s">
        <v>1287</v>
      </c>
      <c r="G1668" t="s">
        <v>3</v>
      </c>
      <c r="H1668" t="s">
        <v>6</v>
      </c>
      <c r="I1668" s="2">
        <v>2</v>
      </c>
      <c r="J1668" s="2">
        <v>2.8332270510000002</v>
      </c>
      <c r="K1668" s="2">
        <v>2.8332280039999902</v>
      </c>
      <c r="L1668" s="2">
        <f t="shared" si="26"/>
        <v>9.5299999003373159E-7</v>
      </c>
    </row>
    <row r="1669" spans="1:12" hidden="1" x14ac:dyDescent="0.25">
      <c r="A1669" t="s">
        <v>1210</v>
      </c>
      <c r="B1669" s="1" t="s">
        <v>1276</v>
      </c>
      <c r="C1669" t="s">
        <v>1281</v>
      </c>
      <c r="D1669">
        <v>641211</v>
      </c>
      <c r="E1669">
        <v>46474113</v>
      </c>
      <c r="F1669" t="s">
        <v>1288</v>
      </c>
      <c r="G1669" t="s">
        <v>3</v>
      </c>
      <c r="H1669" t="s">
        <v>4</v>
      </c>
      <c r="I1669" s="2">
        <v>12.8</v>
      </c>
      <c r="J1669" s="2">
        <v>12.743333010000001</v>
      </c>
      <c r="K1669" s="2">
        <v>12.743336880999999</v>
      </c>
      <c r="L1669" s="2">
        <f t="shared" si="26"/>
        <v>3.8709999987673882E-6</v>
      </c>
    </row>
    <row r="1670" spans="1:12" hidden="1" x14ac:dyDescent="0.25">
      <c r="A1670" t="s">
        <v>1210</v>
      </c>
      <c r="B1670" s="1" t="s">
        <v>1276</v>
      </c>
      <c r="C1670" t="s">
        <v>1281</v>
      </c>
      <c r="D1670">
        <v>641211</v>
      </c>
      <c r="E1670">
        <v>46474113</v>
      </c>
      <c r="F1670" t="s">
        <v>1288</v>
      </c>
      <c r="G1670" t="s">
        <v>3</v>
      </c>
      <c r="H1670" t="s">
        <v>6</v>
      </c>
      <c r="I1670" s="2">
        <v>0.2</v>
      </c>
      <c r="J1670" s="2">
        <v>0.21398406980000001</v>
      </c>
      <c r="K1670" s="2">
        <v>0.21398400310999999</v>
      </c>
      <c r="L1670" s="2">
        <f t="shared" si="26"/>
        <v>-6.669000002235137E-8</v>
      </c>
    </row>
    <row r="1671" spans="1:12" hidden="1" x14ac:dyDescent="0.25">
      <c r="A1671" t="s">
        <v>1210</v>
      </c>
      <c r="B1671" s="1" t="s">
        <v>1276</v>
      </c>
      <c r="C1671" t="s">
        <v>1289</v>
      </c>
      <c r="D1671">
        <v>640211</v>
      </c>
      <c r="E1671">
        <v>46483313</v>
      </c>
      <c r="F1671" t="s">
        <v>1290</v>
      </c>
      <c r="G1671" t="s">
        <v>3</v>
      </c>
      <c r="H1671" t="s">
        <v>4</v>
      </c>
      <c r="I1671" s="2">
        <v>1.3</v>
      </c>
      <c r="J1671" s="2">
        <v>1.309394409</v>
      </c>
      <c r="K1671" s="2">
        <v>1.3093945060000001</v>
      </c>
      <c r="L1671" s="2">
        <f t="shared" si="26"/>
        <v>9.700000003221021E-8</v>
      </c>
    </row>
    <row r="1672" spans="1:12" hidden="1" x14ac:dyDescent="0.25">
      <c r="A1672" t="s">
        <v>1210</v>
      </c>
      <c r="B1672" s="1" t="s">
        <v>1276</v>
      </c>
      <c r="C1672" t="s">
        <v>1289</v>
      </c>
      <c r="D1672">
        <v>640211</v>
      </c>
      <c r="E1672">
        <v>46483313</v>
      </c>
      <c r="F1672" t="s">
        <v>1290</v>
      </c>
      <c r="G1672" t="s">
        <v>3</v>
      </c>
      <c r="H1672" t="s">
        <v>6</v>
      </c>
      <c r="I1672" s="2">
        <v>0</v>
      </c>
      <c r="K1672" s="2">
        <v>0</v>
      </c>
      <c r="L1672" s="2">
        <f t="shared" si="26"/>
        <v>0</v>
      </c>
    </row>
    <row r="1673" spans="1:12" hidden="1" x14ac:dyDescent="0.25">
      <c r="A1673" t="s">
        <v>1210</v>
      </c>
      <c r="B1673" s="1" t="s">
        <v>1276</v>
      </c>
      <c r="C1673" t="s">
        <v>1289</v>
      </c>
      <c r="D1673">
        <v>640211</v>
      </c>
      <c r="E1673">
        <v>46483413</v>
      </c>
      <c r="F1673" t="s">
        <v>1291</v>
      </c>
      <c r="G1673" t="s">
        <v>3</v>
      </c>
      <c r="H1673" t="s">
        <v>4</v>
      </c>
      <c r="I1673" s="2">
        <v>0.8</v>
      </c>
      <c r="J1673" s="2">
        <v>0.73597344949999999</v>
      </c>
      <c r="K1673" s="2">
        <v>0.73597350299999897</v>
      </c>
      <c r="L1673" s="2">
        <f t="shared" si="26"/>
        <v>5.3499998986517028E-8</v>
      </c>
    </row>
    <row r="1674" spans="1:12" hidden="1" x14ac:dyDescent="0.25">
      <c r="A1674" t="s">
        <v>1210</v>
      </c>
      <c r="B1674" s="1" t="s">
        <v>1276</v>
      </c>
      <c r="C1674" t="s">
        <v>1289</v>
      </c>
      <c r="D1674">
        <v>640211</v>
      </c>
      <c r="E1674">
        <v>46483413</v>
      </c>
      <c r="F1674" t="s">
        <v>1291</v>
      </c>
      <c r="G1674" t="s">
        <v>3</v>
      </c>
      <c r="H1674" t="s">
        <v>6</v>
      </c>
      <c r="I1674" s="2">
        <v>0</v>
      </c>
      <c r="K1674" s="2">
        <v>0</v>
      </c>
      <c r="L1674" s="2">
        <f t="shared" si="26"/>
        <v>0</v>
      </c>
    </row>
    <row r="1675" spans="1:12" hidden="1" x14ac:dyDescent="0.25">
      <c r="A1675" t="s">
        <v>1210</v>
      </c>
      <c r="B1675" s="1" t="s">
        <v>1276</v>
      </c>
      <c r="C1675" t="s">
        <v>1289</v>
      </c>
      <c r="D1675">
        <v>640211</v>
      </c>
      <c r="E1675">
        <v>46483513</v>
      </c>
      <c r="F1675" t="s">
        <v>1292</v>
      </c>
      <c r="G1675" t="s">
        <v>3</v>
      </c>
      <c r="H1675" t="s">
        <v>4</v>
      </c>
      <c r="I1675" s="2">
        <v>470.02</v>
      </c>
      <c r="J1675" s="2">
        <v>470.01903125000001</v>
      </c>
      <c r="K1675" s="2">
        <v>470.01936902999898</v>
      </c>
      <c r="L1675" s="2">
        <f t="shared" si="26"/>
        <v>3.3777999897210975E-4</v>
      </c>
    </row>
    <row r="1676" spans="1:12" hidden="1" x14ac:dyDescent="0.25">
      <c r="A1676" t="s">
        <v>1210</v>
      </c>
      <c r="B1676" s="1" t="s">
        <v>1276</v>
      </c>
      <c r="C1676" t="s">
        <v>1289</v>
      </c>
      <c r="D1676">
        <v>640211</v>
      </c>
      <c r="E1676">
        <v>46483513</v>
      </c>
      <c r="F1676" t="s">
        <v>1292</v>
      </c>
      <c r="G1676" t="s">
        <v>3</v>
      </c>
      <c r="H1676" t="s">
        <v>6</v>
      </c>
      <c r="I1676" s="2">
        <v>1297.3399999999999</v>
      </c>
      <c r="J1676" s="2">
        <v>1297.3431250000001</v>
      </c>
      <c r="K1676" s="2">
        <v>1297.3433155</v>
      </c>
      <c r="L1676" s="2">
        <f t="shared" si="26"/>
        <v>1.9049999991693767E-4</v>
      </c>
    </row>
    <row r="1677" spans="1:12" hidden="1" x14ac:dyDescent="0.25">
      <c r="A1677" t="s">
        <v>1210</v>
      </c>
      <c r="B1677" s="1" t="s">
        <v>1276</v>
      </c>
      <c r="C1677" t="s">
        <v>1289</v>
      </c>
      <c r="D1677">
        <v>640211</v>
      </c>
      <c r="E1677">
        <v>46483713</v>
      </c>
      <c r="F1677" t="s">
        <v>1293</v>
      </c>
      <c r="G1677" t="s">
        <v>3</v>
      </c>
      <c r="H1677" t="s">
        <v>4</v>
      </c>
      <c r="I1677" s="2">
        <v>1.4</v>
      </c>
      <c r="J1677" s="2">
        <v>1.362567383</v>
      </c>
      <c r="K1677" s="2">
        <v>1.3625680259999899</v>
      </c>
      <c r="L1677" s="2">
        <f t="shared" si="26"/>
        <v>6.4299998991934615E-7</v>
      </c>
    </row>
    <row r="1678" spans="1:12" hidden="1" x14ac:dyDescent="0.25">
      <c r="A1678" t="s">
        <v>1210</v>
      </c>
      <c r="B1678" s="1" t="s">
        <v>1276</v>
      </c>
      <c r="C1678" t="s">
        <v>1289</v>
      </c>
      <c r="D1678">
        <v>640211</v>
      </c>
      <c r="E1678">
        <v>46483713</v>
      </c>
      <c r="F1678" t="s">
        <v>1293</v>
      </c>
      <c r="G1678" t="s">
        <v>3</v>
      </c>
      <c r="H1678" t="s">
        <v>6</v>
      </c>
      <c r="I1678" s="2">
        <v>0</v>
      </c>
      <c r="K1678" s="2">
        <v>0</v>
      </c>
      <c r="L1678" s="2">
        <f t="shared" si="26"/>
        <v>0</v>
      </c>
    </row>
    <row r="1679" spans="1:12" hidden="1" x14ac:dyDescent="0.25">
      <c r="A1679" t="s">
        <v>1210</v>
      </c>
      <c r="B1679" s="1" t="s">
        <v>1276</v>
      </c>
      <c r="C1679" t="s">
        <v>1289</v>
      </c>
      <c r="D1679">
        <v>640211</v>
      </c>
      <c r="E1679">
        <v>46483913</v>
      </c>
      <c r="F1679" t="s">
        <v>1294</v>
      </c>
      <c r="G1679" t="s">
        <v>3</v>
      </c>
      <c r="H1679" t="s">
        <v>4</v>
      </c>
      <c r="I1679" s="2">
        <v>1440.3</v>
      </c>
      <c r="J1679" s="2">
        <v>1440.2304999999999</v>
      </c>
      <c r="K1679" s="2">
        <v>1440.22890252</v>
      </c>
      <c r="L1679" s="2">
        <f t="shared" si="26"/>
        <v>-1.5974799998730305E-3</v>
      </c>
    </row>
    <row r="1680" spans="1:12" hidden="1" x14ac:dyDescent="0.25">
      <c r="A1680" t="s">
        <v>1210</v>
      </c>
      <c r="B1680" s="1" t="s">
        <v>1276</v>
      </c>
      <c r="C1680" t="s">
        <v>1289</v>
      </c>
      <c r="D1680">
        <v>640211</v>
      </c>
      <c r="E1680">
        <v>46483913</v>
      </c>
      <c r="F1680" t="s">
        <v>1294</v>
      </c>
      <c r="G1680" t="s">
        <v>3</v>
      </c>
      <c r="H1680" t="s">
        <v>6</v>
      </c>
      <c r="I1680" s="2">
        <v>208.3</v>
      </c>
      <c r="J1680" s="2">
        <v>207.98314060000001</v>
      </c>
      <c r="K1680" s="2">
        <v>207.98399241999999</v>
      </c>
      <c r="L1680" s="2">
        <f t="shared" si="26"/>
        <v>8.5181999997985258E-4</v>
      </c>
    </row>
    <row r="1681" spans="1:12" hidden="1" x14ac:dyDescent="0.25">
      <c r="A1681" t="s">
        <v>1210</v>
      </c>
      <c r="B1681" s="1" t="s">
        <v>1276</v>
      </c>
      <c r="C1681" t="s">
        <v>1289</v>
      </c>
      <c r="D1681">
        <v>640211</v>
      </c>
      <c r="E1681">
        <v>46484113</v>
      </c>
      <c r="F1681" t="s">
        <v>1295</v>
      </c>
      <c r="G1681" t="s">
        <v>3</v>
      </c>
      <c r="H1681" t="s">
        <v>4</v>
      </c>
      <c r="I1681" s="2">
        <v>5174</v>
      </c>
      <c r="J1681" s="2">
        <v>5173.9179999999997</v>
      </c>
      <c r="K1681" s="2">
        <v>5173.9178609999899</v>
      </c>
      <c r="L1681" s="2">
        <f t="shared" si="26"/>
        <v>-1.3900000976718729E-4</v>
      </c>
    </row>
    <row r="1682" spans="1:12" hidden="1" x14ac:dyDescent="0.25">
      <c r="A1682" t="s">
        <v>1210</v>
      </c>
      <c r="B1682" s="1" t="s">
        <v>1276</v>
      </c>
      <c r="C1682" t="s">
        <v>1289</v>
      </c>
      <c r="D1682">
        <v>640211</v>
      </c>
      <c r="E1682">
        <v>46484113</v>
      </c>
      <c r="F1682" t="s">
        <v>1295</v>
      </c>
      <c r="G1682" t="s">
        <v>3</v>
      </c>
      <c r="H1682" t="s">
        <v>6</v>
      </c>
      <c r="I1682" s="2">
        <v>1451.5</v>
      </c>
      <c r="J1682" s="2">
        <v>1451.4760000000001</v>
      </c>
      <c r="K1682" s="2">
        <v>1451.47397719999</v>
      </c>
      <c r="L1682" s="2">
        <f t="shared" si="26"/>
        <v>-2.0228000100814825E-3</v>
      </c>
    </row>
    <row r="1683" spans="1:12" hidden="1" x14ac:dyDescent="0.25">
      <c r="A1683" t="s">
        <v>1210</v>
      </c>
      <c r="B1683" s="1" t="s">
        <v>1276</v>
      </c>
      <c r="C1683" t="s">
        <v>1289</v>
      </c>
      <c r="D1683">
        <v>640211</v>
      </c>
      <c r="E1683">
        <v>46484213</v>
      </c>
      <c r="F1683" t="s">
        <v>1296</v>
      </c>
      <c r="G1683" t="s">
        <v>3</v>
      </c>
      <c r="H1683" t="s">
        <v>4</v>
      </c>
      <c r="I1683" s="2">
        <v>5084.8</v>
      </c>
      <c r="J1683" s="2">
        <v>5084.7539999999999</v>
      </c>
      <c r="K1683" s="2">
        <v>5084.7544680999899</v>
      </c>
      <c r="L1683" s="2">
        <f t="shared" si="26"/>
        <v>4.6809999003016856E-4</v>
      </c>
    </row>
    <row r="1684" spans="1:12" hidden="1" x14ac:dyDescent="0.25">
      <c r="A1684" t="s">
        <v>1210</v>
      </c>
      <c r="B1684" s="1" t="s">
        <v>1276</v>
      </c>
      <c r="C1684" t="s">
        <v>1289</v>
      </c>
      <c r="D1684">
        <v>640211</v>
      </c>
      <c r="E1684">
        <v>46484213</v>
      </c>
      <c r="F1684" t="s">
        <v>1296</v>
      </c>
      <c r="G1684" t="s">
        <v>3</v>
      </c>
      <c r="H1684" t="s">
        <v>6</v>
      </c>
      <c r="I1684" s="2">
        <v>1387.3</v>
      </c>
      <c r="J1684" s="2">
        <v>1387.35</v>
      </c>
      <c r="K1684" s="2">
        <v>1387.3496435009999</v>
      </c>
      <c r="L1684" s="2">
        <f t="shared" si="26"/>
        <v>-3.5649899996315071E-4</v>
      </c>
    </row>
    <row r="1685" spans="1:12" hidden="1" x14ac:dyDescent="0.25">
      <c r="A1685" t="s">
        <v>1210</v>
      </c>
      <c r="B1685" s="1" t="s">
        <v>1276</v>
      </c>
      <c r="C1685" t="s">
        <v>1289</v>
      </c>
      <c r="D1685">
        <v>640211</v>
      </c>
      <c r="E1685">
        <v>46484313</v>
      </c>
      <c r="F1685" t="s">
        <v>1297</v>
      </c>
      <c r="G1685" t="s">
        <v>3</v>
      </c>
      <c r="H1685" t="s">
        <v>4</v>
      </c>
      <c r="I1685" s="2">
        <v>644.70000000000005</v>
      </c>
      <c r="J1685" s="2">
        <v>644.70243749999997</v>
      </c>
      <c r="K1685" s="2">
        <v>644.70121631100005</v>
      </c>
      <c r="L1685" s="2">
        <f t="shared" si="26"/>
        <v>-1.2211889999207415E-3</v>
      </c>
    </row>
    <row r="1686" spans="1:12" hidden="1" x14ac:dyDescent="0.25">
      <c r="A1686" t="s">
        <v>1210</v>
      </c>
      <c r="B1686" s="1" t="s">
        <v>1276</v>
      </c>
      <c r="C1686" t="s">
        <v>1289</v>
      </c>
      <c r="D1686">
        <v>640211</v>
      </c>
      <c r="E1686">
        <v>46484313</v>
      </c>
      <c r="F1686" t="s">
        <v>1297</v>
      </c>
      <c r="G1686" t="s">
        <v>3</v>
      </c>
      <c r="H1686" t="s">
        <v>6</v>
      </c>
      <c r="I1686" s="2">
        <v>1535.51</v>
      </c>
      <c r="J1686" s="2">
        <v>1535.51225</v>
      </c>
      <c r="K1686" s="2">
        <v>1535.514717601</v>
      </c>
      <c r="L1686" s="2">
        <f t="shared" si="26"/>
        <v>2.4676010000348469E-3</v>
      </c>
    </row>
    <row r="1687" spans="1:12" hidden="1" x14ac:dyDescent="0.25">
      <c r="A1687" t="s">
        <v>1210</v>
      </c>
      <c r="B1687" s="1" t="s">
        <v>1276</v>
      </c>
      <c r="C1687" t="s">
        <v>1289</v>
      </c>
      <c r="D1687">
        <v>640211</v>
      </c>
      <c r="E1687">
        <v>46484413</v>
      </c>
      <c r="F1687" t="s">
        <v>1298</v>
      </c>
      <c r="G1687" t="s">
        <v>3</v>
      </c>
      <c r="H1687" t="s">
        <v>4</v>
      </c>
      <c r="I1687" s="2">
        <v>1.4</v>
      </c>
      <c r="J1687" s="2">
        <v>1.343092285</v>
      </c>
      <c r="K1687" s="2">
        <v>1.3430925051</v>
      </c>
      <c r="L1687" s="2">
        <f t="shared" si="26"/>
        <v>2.2010000000349805E-7</v>
      </c>
    </row>
    <row r="1688" spans="1:12" hidden="1" x14ac:dyDescent="0.25">
      <c r="A1688" t="s">
        <v>1210</v>
      </c>
      <c r="B1688" s="1" t="s">
        <v>1276</v>
      </c>
      <c r="C1688" t="s">
        <v>1289</v>
      </c>
      <c r="D1688">
        <v>640211</v>
      </c>
      <c r="E1688">
        <v>46484413</v>
      </c>
      <c r="F1688" t="s">
        <v>1298</v>
      </c>
      <c r="G1688" t="s">
        <v>3</v>
      </c>
      <c r="H1688" t="s">
        <v>6</v>
      </c>
      <c r="I1688" s="2">
        <v>0</v>
      </c>
      <c r="K1688" s="2">
        <v>0</v>
      </c>
      <c r="L1688" s="2">
        <f t="shared" si="26"/>
        <v>0</v>
      </c>
    </row>
    <row r="1689" spans="1:12" hidden="1" x14ac:dyDescent="0.25">
      <c r="A1689" t="s">
        <v>1210</v>
      </c>
      <c r="B1689" s="1" t="s">
        <v>1299</v>
      </c>
      <c r="C1689" t="s">
        <v>1300</v>
      </c>
      <c r="D1689">
        <v>751411</v>
      </c>
      <c r="E1689">
        <v>46321213</v>
      </c>
      <c r="F1689" t="s">
        <v>1301</v>
      </c>
      <c r="G1689" t="s">
        <v>86</v>
      </c>
      <c r="H1689" t="s">
        <v>4</v>
      </c>
      <c r="I1689" s="2">
        <v>246.94589999999999</v>
      </c>
      <c r="K1689" s="2">
        <v>247.6224972</v>
      </c>
      <c r="L1689" s="2">
        <f t="shared" si="26"/>
        <v>0.67659720000000334</v>
      </c>
    </row>
    <row r="1690" spans="1:12" hidden="1" x14ac:dyDescent="0.25">
      <c r="A1690" t="s">
        <v>1210</v>
      </c>
      <c r="B1690" s="1" t="s">
        <v>1299</v>
      </c>
      <c r="C1690" t="s">
        <v>1300</v>
      </c>
      <c r="D1690">
        <v>751411</v>
      </c>
      <c r="E1690">
        <v>46321213</v>
      </c>
      <c r="F1690" t="s">
        <v>1301</v>
      </c>
      <c r="G1690" t="s">
        <v>86</v>
      </c>
      <c r="H1690" t="s">
        <v>6</v>
      </c>
      <c r="I1690" s="2">
        <v>10.6243</v>
      </c>
      <c r="K1690" s="2">
        <v>10.6534108799999</v>
      </c>
      <c r="L1690" s="2">
        <f t="shared" si="26"/>
        <v>2.9110879999899808E-2</v>
      </c>
    </row>
    <row r="1691" spans="1:12" hidden="1" x14ac:dyDescent="0.25">
      <c r="A1691" t="s">
        <v>1210</v>
      </c>
      <c r="B1691" s="1" t="s">
        <v>1299</v>
      </c>
      <c r="C1691" t="s">
        <v>1223</v>
      </c>
      <c r="D1691">
        <v>752711</v>
      </c>
      <c r="E1691">
        <v>46305613</v>
      </c>
      <c r="F1691" t="s">
        <v>1302</v>
      </c>
      <c r="G1691" t="s">
        <v>3</v>
      </c>
      <c r="H1691" t="s">
        <v>4</v>
      </c>
      <c r="I1691" s="2">
        <v>928.55561</v>
      </c>
      <c r="J1691" s="2">
        <v>1016.009875</v>
      </c>
      <c r="K1691" s="2">
        <v>1016.01054572747</v>
      </c>
      <c r="L1691" s="2">
        <f t="shared" si="26"/>
        <v>6.70727470037491E-4</v>
      </c>
    </row>
    <row r="1692" spans="1:12" hidden="1" x14ac:dyDescent="0.25">
      <c r="A1692" t="s">
        <v>1210</v>
      </c>
      <c r="B1692" s="1" t="s">
        <v>1299</v>
      </c>
      <c r="C1692" t="s">
        <v>1223</v>
      </c>
      <c r="D1692">
        <v>752711</v>
      </c>
      <c r="E1692">
        <v>46305613</v>
      </c>
      <c r="F1692" t="s">
        <v>1302</v>
      </c>
      <c r="G1692" t="s">
        <v>3</v>
      </c>
      <c r="H1692" t="s">
        <v>6</v>
      </c>
      <c r="I1692" s="2">
        <v>459.68133499999999</v>
      </c>
      <c r="J1692" s="2">
        <v>522.28975000000003</v>
      </c>
      <c r="K1692" s="2">
        <v>522.28984464381801</v>
      </c>
      <c r="L1692" s="2">
        <f t="shared" si="26"/>
        <v>9.4643817988071532E-5</v>
      </c>
    </row>
    <row r="1693" spans="1:12" hidden="1" x14ac:dyDescent="0.25">
      <c r="A1693" t="s">
        <v>1210</v>
      </c>
      <c r="B1693" s="1" t="s">
        <v>1299</v>
      </c>
      <c r="C1693" t="s">
        <v>1223</v>
      </c>
      <c r="D1693">
        <v>752711</v>
      </c>
      <c r="E1693">
        <v>46305713</v>
      </c>
      <c r="F1693" t="s">
        <v>1303</v>
      </c>
      <c r="G1693" t="s">
        <v>3</v>
      </c>
      <c r="H1693" t="s">
        <v>4</v>
      </c>
      <c r="I1693" s="2">
        <v>479.71112499999998</v>
      </c>
      <c r="J1693" s="2">
        <v>525.29493749999995</v>
      </c>
      <c r="K1693" s="2">
        <v>525.29542553701106</v>
      </c>
      <c r="L1693" s="2">
        <f t="shared" si="26"/>
        <v>4.8803701110955444E-4</v>
      </c>
    </row>
    <row r="1694" spans="1:12" hidden="1" x14ac:dyDescent="0.25">
      <c r="A1694" t="s">
        <v>1210</v>
      </c>
      <c r="B1694" s="1" t="s">
        <v>1299</v>
      </c>
      <c r="C1694" t="s">
        <v>1223</v>
      </c>
      <c r="D1694">
        <v>752711</v>
      </c>
      <c r="E1694">
        <v>46305713</v>
      </c>
      <c r="F1694" t="s">
        <v>1303</v>
      </c>
      <c r="G1694" t="s">
        <v>3</v>
      </c>
      <c r="H1694" t="s">
        <v>6</v>
      </c>
      <c r="I1694" s="2">
        <v>237.48103099999901</v>
      </c>
      <c r="J1694" s="2">
        <v>261.34521875000002</v>
      </c>
      <c r="K1694" s="2">
        <v>261.34501999700001</v>
      </c>
      <c r="L1694" s="2">
        <f t="shared" si="26"/>
        <v>-1.9875300000649077E-4</v>
      </c>
    </row>
    <row r="1695" spans="1:12" hidden="1" x14ac:dyDescent="0.25">
      <c r="A1695" t="s">
        <v>1210</v>
      </c>
      <c r="B1695" s="1" t="s">
        <v>1299</v>
      </c>
      <c r="C1695" t="s">
        <v>1223</v>
      </c>
      <c r="D1695">
        <v>752711</v>
      </c>
      <c r="E1695">
        <v>46305813</v>
      </c>
      <c r="F1695" t="s">
        <v>1304</v>
      </c>
      <c r="G1695" t="s">
        <v>3</v>
      </c>
      <c r="H1695" t="s">
        <v>4</v>
      </c>
      <c r="I1695" s="2">
        <v>43.971851000000001</v>
      </c>
      <c r="J1695" s="2">
        <v>67.163570300000003</v>
      </c>
      <c r="K1695" s="2">
        <v>67.163573461130994</v>
      </c>
      <c r="L1695" s="2">
        <f t="shared" si="26"/>
        <v>3.1611309907475516E-6</v>
      </c>
    </row>
    <row r="1696" spans="1:12" hidden="1" x14ac:dyDescent="0.25">
      <c r="A1696" t="s">
        <v>1210</v>
      </c>
      <c r="B1696" s="1" t="s">
        <v>1299</v>
      </c>
      <c r="C1696" t="s">
        <v>1223</v>
      </c>
      <c r="D1696">
        <v>752711</v>
      </c>
      <c r="E1696">
        <v>46305813</v>
      </c>
      <c r="F1696" t="s">
        <v>1304</v>
      </c>
      <c r="G1696" t="s">
        <v>3</v>
      </c>
      <c r="H1696" t="s">
        <v>6</v>
      </c>
      <c r="I1696" s="2">
        <v>21.768173999999998</v>
      </c>
      <c r="J1696" s="2">
        <v>25.594277344999998</v>
      </c>
      <c r="K1696" s="2">
        <v>25.594263500193701</v>
      </c>
      <c r="L1696" s="2">
        <f t="shared" si="26"/>
        <v>-1.3844806296958723E-5</v>
      </c>
    </row>
    <row r="1697" spans="1:12" hidden="1" x14ac:dyDescent="0.25">
      <c r="A1697" t="s">
        <v>1210</v>
      </c>
      <c r="B1697" s="1" t="s">
        <v>1299</v>
      </c>
      <c r="C1697" t="s">
        <v>1223</v>
      </c>
      <c r="D1697">
        <v>752711</v>
      </c>
      <c r="E1697">
        <v>46305913</v>
      </c>
      <c r="F1697" t="s">
        <v>1305</v>
      </c>
      <c r="G1697" t="s">
        <v>3</v>
      </c>
      <c r="H1697" t="s">
        <v>4</v>
      </c>
      <c r="I1697" s="2">
        <v>40.692366</v>
      </c>
      <c r="J1697" s="2">
        <v>67.198374999999999</v>
      </c>
      <c r="K1697" s="2">
        <v>67.198416402111903</v>
      </c>
      <c r="L1697" s="2">
        <f t="shared" si="26"/>
        <v>4.1402111904176309E-5</v>
      </c>
    </row>
    <row r="1698" spans="1:12" hidden="1" x14ac:dyDescent="0.25">
      <c r="A1698" t="s">
        <v>1210</v>
      </c>
      <c r="B1698" s="1" t="s">
        <v>1299</v>
      </c>
      <c r="C1698" t="s">
        <v>1223</v>
      </c>
      <c r="D1698">
        <v>752711</v>
      </c>
      <c r="E1698">
        <v>46305913</v>
      </c>
      <c r="F1698" t="s">
        <v>1305</v>
      </c>
      <c r="G1698" t="s">
        <v>3</v>
      </c>
      <c r="H1698" t="s">
        <v>6</v>
      </c>
      <c r="I1698" s="2">
        <v>20.144718000000001</v>
      </c>
      <c r="J1698" s="2">
        <v>26.460990235000001</v>
      </c>
      <c r="K1698" s="2">
        <v>26.460978561154999</v>
      </c>
      <c r="L1698" s="2">
        <f t="shared" si="26"/>
        <v>-1.1673845001780592E-5</v>
      </c>
    </row>
    <row r="1699" spans="1:12" hidden="1" x14ac:dyDescent="0.25">
      <c r="A1699" t="s">
        <v>1210</v>
      </c>
      <c r="B1699" s="1" t="s">
        <v>1306</v>
      </c>
      <c r="C1699" t="s">
        <v>1307</v>
      </c>
      <c r="D1699">
        <v>769811</v>
      </c>
      <c r="E1699">
        <v>46276813</v>
      </c>
      <c r="F1699" t="s">
        <v>1308</v>
      </c>
      <c r="G1699" t="s">
        <v>3</v>
      </c>
      <c r="H1699" t="s">
        <v>4</v>
      </c>
      <c r="I1699" s="2">
        <v>158.80513999999999</v>
      </c>
      <c r="J1699" s="2">
        <v>158.73517189999899</v>
      </c>
      <c r="K1699" s="2">
        <v>158.73512758487601</v>
      </c>
      <c r="L1699" s="2">
        <f t="shared" si="26"/>
        <v>-4.4315122977423016E-5</v>
      </c>
    </row>
    <row r="1700" spans="1:12" hidden="1" x14ac:dyDescent="0.25">
      <c r="A1700" t="s">
        <v>1210</v>
      </c>
      <c r="B1700" s="1" t="s">
        <v>1306</v>
      </c>
      <c r="C1700" t="s">
        <v>1307</v>
      </c>
      <c r="D1700">
        <v>769811</v>
      </c>
      <c r="E1700">
        <v>46276813</v>
      </c>
      <c r="F1700" t="s">
        <v>1308</v>
      </c>
      <c r="G1700" t="s">
        <v>3</v>
      </c>
      <c r="H1700" t="s">
        <v>6</v>
      </c>
      <c r="I1700" s="2">
        <v>0.69636799999999999</v>
      </c>
      <c r="K1700" s="2">
        <v>0.696369824605791</v>
      </c>
      <c r="L1700" s="2">
        <f t="shared" si="26"/>
        <v>1.8246057910120683E-6</v>
      </c>
    </row>
    <row r="1701" spans="1:12" hidden="1" x14ac:dyDescent="0.25">
      <c r="A1701" t="s">
        <v>1210</v>
      </c>
      <c r="B1701" s="1" t="s">
        <v>1306</v>
      </c>
      <c r="C1701" t="s">
        <v>1307</v>
      </c>
      <c r="D1701">
        <v>769811</v>
      </c>
      <c r="E1701">
        <v>46276913</v>
      </c>
      <c r="F1701" t="s">
        <v>1309</v>
      </c>
      <c r="G1701" t="s">
        <v>3</v>
      </c>
      <c r="H1701" t="s">
        <v>4</v>
      </c>
      <c r="I1701" s="2">
        <v>38.97</v>
      </c>
      <c r="J1701" s="2">
        <v>38.973878904999999</v>
      </c>
      <c r="K1701" s="2">
        <v>38.973893949999898</v>
      </c>
      <c r="L1701" s="2">
        <f t="shared" si="26"/>
        <v>1.5044999898350397E-5</v>
      </c>
    </row>
    <row r="1702" spans="1:12" hidden="1" x14ac:dyDescent="0.25">
      <c r="A1702" t="s">
        <v>1210</v>
      </c>
      <c r="B1702" s="1" t="s">
        <v>1306</v>
      </c>
      <c r="C1702" t="s">
        <v>1307</v>
      </c>
      <c r="D1702">
        <v>769811</v>
      </c>
      <c r="E1702">
        <v>46276913</v>
      </c>
      <c r="F1702" t="s">
        <v>1309</v>
      </c>
      <c r="G1702" t="s">
        <v>3</v>
      </c>
      <c r="H1702" t="s">
        <v>6</v>
      </c>
      <c r="I1702" s="2">
        <v>0.15404499999999999</v>
      </c>
      <c r="K1702" s="2">
        <v>0.154044874507999</v>
      </c>
      <c r="L1702" s="2">
        <f t="shared" si="26"/>
        <v>-1.2549200098521673E-7</v>
      </c>
    </row>
    <row r="1703" spans="1:12" hidden="1" x14ac:dyDescent="0.25">
      <c r="A1703" t="s">
        <v>1210</v>
      </c>
      <c r="B1703" s="1" t="s">
        <v>1306</v>
      </c>
      <c r="C1703" t="s">
        <v>1307</v>
      </c>
      <c r="D1703">
        <v>769811</v>
      </c>
      <c r="E1703">
        <v>46277013</v>
      </c>
      <c r="F1703" t="s">
        <v>1310</v>
      </c>
      <c r="G1703" t="s">
        <v>3</v>
      </c>
      <c r="H1703" t="s">
        <v>4</v>
      </c>
      <c r="I1703" s="2">
        <v>8.5999999999999908</v>
      </c>
      <c r="J1703" s="2">
        <v>5.9071684549999999</v>
      </c>
      <c r="K1703" s="2">
        <v>5.9071629520000002</v>
      </c>
      <c r="L1703" s="2">
        <f t="shared" si="26"/>
        <v>-5.5029999996847323E-6</v>
      </c>
    </row>
    <row r="1704" spans="1:12" hidden="1" x14ac:dyDescent="0.25">
      <c r="A1704" t="s">
        <v>1210</v>
      </c>
      <c r="B1704" s="1" t="s">
        <v>1306</v>
      </c>
      <c r="C1704" t="s">
        <v>1307</v>
      </c>
      <c r="D1704">
        <v>769811</v>
      </c>
      <c r="E1704">
        <v>46277013</v>
      </c>
      <c r="F1704" t="s">
        <v>1310</v>
      </c>
      <c r="G1704" t="s">
        <v>3</v>
      </c>
      <c r="H1704" t="s">
        <v>6</v>
      </c>
      <c r="I1704" s="2">
        <v>0.125</v>
      </c>
      <c r="J1704" s="2">
        <v>0.12532203675</v>
      </c>
      <c r="K1704" s="2">
        <v>0.12532200370999899</v>
      </c>
      <c r="L1704" s="2">
        <f t="shared" si="26"/>
        <v>-3.304000101289617E-8</v>
      </c>
    </row>
    <row r="1705" spans="1:12" hidden="1" x14ac:dyDescent="0.25">
      <c r="A1705" t="s">
        <v>1210</v>
      </c>
      <c r="B1705" s="1" t="s">
        <v>1306</v>
      </c>
      <c r="C1705" t="s">
        <v>1307</v>
      </c>
      <c r="D1705">
        <v>769811</v>
      </c>
      <c r="E1705">
        <v>46277113</v>
      </c>
      <c r="F1705" t="s">
        <v>1311</v>
      </c>
      <c r="G1705" t="s">
        <v>3</v>
      </c>
      <c r="H1705" t="s">
        <v>4</v>
      </c>
      <c r="I1705" s="2">
        <v>203.04</v>
      </c>
      <c r="J1705" s="2">
        <v>203.03564059999999</v>
      </c>
      <c r="K1705" s="2">
        <v>203.03547357821</v>
      </c>
      <c r="L1705" s="2">
        <f t="shared" si="26"/>
        <v>-1.6702178999139505E-4</v>
      </c>
    </row>
    <row r="1706" spans="1:12" hidden="1" x14ac:dyDescent="0.25">
      <c r="A1706" t="s">
        <v>1210</v>
      </c>
      <c r="B1706" s="1" t="s">
        <v>1306</v>
      </c>
      <c r="C1706" t="s">
        <v>1307</v>
      </c>
      <c r="D1706">
        <v>769811</v>
      </c>
      <c r="E1706">
        <v>46277113</v>
      </c>
      <c r="F1706" t="s">
        <v>1311</v>
      </c>
      <c r="G1706" t="s">
        <v>3</v>
      </c>
      <c r="H1706" t="s">
        <v>6</v>
      </c>
      <c r="I1706" s="2">
        <v>0.789852</v>
      </c>
      <c r="K1706" s="2">
        <v>0.78984465642650004</v>
      </c>
      <c r="L1706" s="2">
        <f t="shared" si="26"/>
        <v>-7.34357349996273E-6</v>
      </c>
    </row>
    <row r="1707" spans="1:12" hidden="1" x14ac:dyDescent="0.25">
      <c r="A1707" t="s">
        <v>1210</v>
      </c>
      <c r="B1707" s="1" t="s">
        <v>1306</v>
      </c>
      <c r="C1707" t="s">
        <v>1312</v>
      </c>
      <c r="D1707">
        <v>4390111</v>
      </c>
      <c r="E1707">
        <v>36250013</v>
      </c>
      <c r="F1707" t="s">
        <v>1313</v>
      </c>
      <c r="G1707" t="s">
        <v>3</v>
      </c>
      <c r="H1707" t="s">
        <v>4</v>
      </c>
      <c r="I1707" s="2">
        <v>175.9</v>
      </c>
      <c r="J1707" s="2">
        <v>175.92053125000001</v>
      </c>
      <c r="K1707" s="2">
        <v>175.92069730099999</v>
      </c>
      <c r="L1707" s="2">
        <f t="shared" si="26"/>
        <v>1.6605099997946127E-4</v>
      </c>
    </row>
    <row r="1708" spans="1:12" hidden="1" x14ac:dyDescent="0.25">
      <c r="A1708" t="s">
        <v>1210</v>
      </c>
      <c r="B1708" s="1" t="s">
        <v>1306</v>
      </c>
      <c r="C1708" t="s">
        <v>1312</v>
      </c>
      <c r="D1708">
        <v>4390111</v>
      </c>
      <c r="E1708">
        <v>36250013</v>
      </c>
      <c r="F1708" t="s">
        <v>1313</v>
      </c>
      <c r="G1708" t="s">
        <v>3</v>
      </c>
      <c r="H1708" t="s">
        <v>6</v>
      </c>
      <c r="I1708" s="2">
        <v>4</v>
      </c>
      <c r="J1708" s="2">
        <v>3.5669924314999899</v>
      </c>
      <c r="K1708" s="2">
        <v>3.5669930845999902</v>
      </c>
      <c r="L1708" s="2">
        <f t="shared" si="26"/>
        <v>6.5310000030294191E-7</v>
      </c>
    </row>
    <row r="1709" spans="1:12" hidden="1" x14ac:dyDescent="0.25">
      <c r="A1709" t="s">
        <v>1210</v>
      </c>
      <c r="B1709" s="1" t="s">
        <v>1306</v>
      </c>
      <c r="C1709" t="s">
        <v>1312</v>
      </c>
      <c r="D1709">
        <v>4390111</v>
      </c>
      <c r="E1709">
        <v>36250113</v>
      </c>
      <c r="F1709" t="s">
        <v>1314</v>
      </c>
      <c r="G1709" t="s">
        <v>3</v>
      </c>
      <c r="H1709" t="s">
        <v>4</v>
      </c>
      <c r="I1709" s="2">
        <v>167.29999999999899</v>
      </c>
      <c r="J1709" s="2">
        <v>167.33704689999999</v>
      </c>
      <c r="K1709" s="2">
        <v>167.33698211585499</v>
      </c>
      <c r="L1709" s="2">
        <f t="shared" si="26"/>
        <v>-6.4784144996110626E-5</v>
      </c>
    </row>
    <row r="1710" spans="1:12" hidden="1" x14ac:dyDescent="0.25">
      <c r="A1710" t="s">
        <v>1210</v>
      </c>
      <c r="B1710" s="1" t="s">
        <v>1306</v>
      </c>
      <c r="C1710" t="s">
        <v>1312</v>
      </c>
      <c r="D1710">
        <v>4390111</v>
      </c>
      <c r="E1710">
        <v>36250113</v>
      </c>
      <c r="F1710" t="s">
        <v>1314</v>
      </c>
      <c r="G1710" t="s">
        <v>3</v>
      </c>
      <c r="H1710" t="s">
        <v>6</v>
      </c>
      <c r="I1710" s="2">
        <v>3.85</v>
      </c>
      <c r="J1710" s="2">
        <v>3.371938965</v>
      </c>
      <c r="K1710" s="2">
        <v>3.3719404799760002</v>
      </c>
      <c r="L1710" s="2">
        <f t="shared" si="26"/>
        <v>1.514976000205337E-6</v>
      </c>
    </row>
    <row r="1711" spans="1:12" x14ac:dyDescent="0.25">
      <c r="A1711" t="s">
        <v>1210</v>
      </c>
      <c r="B1711" s="1" t="s">
        <v>1306</v>
      </c>
      <c r="C1711" t="s">
        <v>1312</v>
      </c>
      <c r="D1711">
        <v>4390111</v>
      </c>
      <c r="E1711">
        <v>67290113</v>
      </c>
      <c r="F1711" t="s">
        <v>1315</v>
      </c>
      <c r="G1711" t="s">
        <v>3</v>
      </c>
      <c r="H1711" t="s">
        <v>4</v>
      </c>
      <c r="I1711" s="2">
        <v>14.5</v>
      </c>
      <c r="J1711" s="2">
        <v>11.0284033209999</v>
      </c>
      <c r="K1711" s="2">
        <v>4.7195231129999904</v>
      </c>
      <c r="L1711" s="2">
        <f t="shared" si="26"/>
        <v>-6.3088802079999091</v>
      </c>
    </row>
    <row r="1712" spans="1:12" hidden="1" x14ac:dyDescent="0.25">
      <c r="A1712" t="s">
        <v>1210</v>
      </c>
      <c r="B1712" s="1" t="s">
        <v>1306</v>
      </c>
      <c r="C1712" t="s">
        <v>1312</v>
      </c>
      <c r="D1712">
        <v>4390111</v>
      </c>
      <c r="E1712">
        <v>67290113</v>
      </c>
      <c r="F1712" t="s">
        <v>1315</v>
      </c>
      <c r="G1712" t="s">
        <v>3</v>
      </c>
      <c r="H1712" t="s">
        <v>6</v>
      </c>
      <c r="I1712" s="2">
        <v>1.24E-2</v>
      </c>
      <c r="J1712" s="2">
        <v>7.3031980514999997E-2</v>
      </c>
      <c r="K1712" s="2">
        <v>3.0793000230999901E-2</v>
      </c>
      <c r="L1712" s="2">
        <f t="shared" si="26"/>
        <v>-4.2238980284000097E-2</v>
      </c>
    </row>
    <row r="1713" spans="1:12" x14ac:dyDescent="0.25">
      <c r="A1713" t="s">
        <v>1210</v>
      </c>
      <c r="B1713" s="1" t="s">
        <v>1306</v>
      </c>
      <c r="C1713" t="s">
        <v>1312</v>
      </c>
      <c r="D1713">
        <v>4390111</v>
      </c>
      <c r="E1713">
        <v>67290213</v>
      </c>
      <c r="F1713" t="s">
        <v>1316</v>
      </c>
      <c r="G1713" t="s">
        <v>3</v>
      </c>
      <c r="H1713" t="s">
        <v>4</v>
      </c>
      <c r="I1713" s="2">
        <v>7.1099999999999897</v>
      </c>
      <c r="J1713" s="2">
        <v>7.1514660645000001</v>
      </c>
      <c r="K1713" s="2">
        <v>3.86864213</v>
      </c>
      <c r="L1713" s="2">
        <f t="shared" si="26"/>
        <v>-3.2828239345000001</v>
      </c>
    </row>
    <row r="1714" spans="1:12" hidden="1" x14ac:dyDescent="0.25">
      <c r="A1714" t="s">
        <v>1210</v>
      </c>
      <c r="B1714" s="1" t="s">
        <v>1306</v>
      </c>
      <c r="C1714" t="s">
        <v>1312</v>
      </c>
      <c r="D1714">
        <v>4390111</v>
      </c>
      <c r="E1714">
        <v>67290213</v>
      </c>
      <c r="F1714" t="s">
        <v>1316</v>
      </c>
      <c r="G1714" t="s">
        <v>3</v>
      </c>
      <c r="H1714" t="s">
        <v>6</v>
      </c>
      <c r="I1714" s="2">
        <v>8.77E-3</v>
      </c>
      <c r="J1714" s="2">
        <v>5.6170497894999998E-2</v>
      </c>
      <c r="K1714" s="2">
        <v>3.2678000479999997E-2</v>
      </c>
      <c r="L1714" s="2">
        <f t="shared" si="26"/>
        <v>-2.3492497415000001E-2</v>
      </c>
    </row>
    <row r="1715" spans="1:12" x14ac:dyDescent="0.25">
      <c r="A1715" t="s">
        <v>1210</v>
      </c>
      <c r="B1715" s="1" t="s">
        <v>1306</v>
      </c>
      <c r="C1715" t="s">
        <v>1312</v>
      </c>
      <c r="D1715">
        <v>4390111</v>
      </c>
      <c r="E1715">
        <v>67290313</v>
      </c>
      <c r="F1715" t="s">
        <v>1317</v>
      </c>
      <c r="G1715" t="s">
        <v>3</v>
      </c>
      <c r="H1715" t="s">
        <v>4</v>
      </c>
      <c r="I1715" s="2">
        <v>22.79</v>
      </c>
      <c r="J1715" s="2">
        <v>17.574517579999998</v>
      </c>
      <c r="K1715" s="2">
        <v>8.6389512269999997</v>
      </c>
      <c r="L1715" s="2">
        <f t="shared" si="26"/>
        <v>-8.9355663529999987</v>
      </c>
    </row>
    <row r="1716" spans="1:12" hidden="1" x14ac:dyDescent="0.25">
      <c r="A1716" t="s">
        <v>1210</v>
      </c>
      <c r="B1716" s="1" t="s">
        <v>1306</v>
      </c>
      <c r="C1716" t="s">
        <v>1312</v>
      </c>
      <c r="D1716">
        <v>4390111</v>
      </c>
      <c r="E1716">
        <v>67290313</v>
      </c>
      <c r="F1716" t="s">
        <v>1317</v>
      </c>
      <c r="G1716" t="s">
        <v>3</v>
      </c>
      <c r="H1716" t="s">
        <v>6</v>
      </c>
      <c r="I1716" s="2">
        <v>2.231E-2</v>
      </c>
      <c r="J1716" s="2">
        <v>0.13169802094999999</v>
      </c>
      <c r="K1716" s="2">
        <v>6.5850500959999905E-2</v>
      </c>
      <c r="L1716" s="2">
        <f t="shared" si="26"/>
        <v>-6.5847519990000089E-2</v>
      </c>
    </row>
    <row r="1717" spans="1:12" x14ac:dyDescent="0.25">
      <c r="A1717" t="s">
        <v>1210</v>
      </c>
      <c r="B1717" s="1" t="s">
        <v>1306</v>
      </c>
      <c r="C1717" t="s">
        <v>1312</v>
      </c>
      <c r="D1717">
        <v>4390111</v>
      </c>
      <c r="E1717">
        <v>67290413</v>
      </c>
      <c r="F1717" t="s">
        <v>1318</v>
      </c>
      <c r="G1717" t="s">
        <v>3</v>
      </c>
      <c r="H1717" t="s">
        <v>4</v>
      </c>
      <c r="I1717" s="2">
        <v>19.009999999999899</v>
      </c>
      <c r="J1717" s="2">
        <v>18.029851559999901</v>
      </c>
      <c r="K1717" s="2">
        <v>9.0658070239999908</v>
      </c>
      <c r="L1717" s="2">
        <f t="shared" si="26"/>
        <v>-8.9640445359999106</v>
      </c>
    </row>
    <row r="1718" spans="1:12" hidden="1" x14ac:dyDescent="0.25">
      <c r="A1718" t="s">
        <v>1210</v>
      </c>
      <c r="B1718" s="1" t="s">
        <v>1306</v>
      </c>
      <c r="C1718" t="s">
        <v>1312</v>
      </c>
      <c r="D1718">
        <v>4390111</v>
      </c>
      <c r="E1718">
        <v>67290413</v>
      </c>
      <c r="F1718" t="s">
        <v>1318</v>
      </c>
      <c r="G1718" t="s">
        <v>3</v>
      </c>
      <c r="H1718" t="s">
        <v>6</v>
      </c>
      <c r="I1718" s="2">
        <v>2.3095999999999998E-2</v>
      </c>
      <c r="J1718" s="2">
        <v>0.13648360444999999</v>
      </c>
      <c r="K1718" s="2">
        <v>6.7501001480000003E-2</v>
      </c>
      <c r="L1718" s="2">
        <f t="shared" si="26"/>
        <v>-6.8982602969999987E-2</v>
      </c>
    </row>
    <row r="1719" spans="1:12" x14ac:dyDescent="0.25">
      <c r="A1719" t="s">
        <v>1210</v>
      </c>
      <c r="B1719" s="1" t="s">
        <v>1306</v>
      </c>
      <c r="C1719" t="s">
        <v>1312</v>
      </c>
      <c r="D1719">
        <v>4390111</v>
      </c>
      <c r="E1719">
        <v>67290513</v>
      </c>
      <c r="F1719" t="s">
        <v>1319</v>
      </c>
      <c r="G1719" t="s">
        <v>3</v>
      </c>
      <c r="H1719" t="s">
        <v>4</v>
      </c>
      <c r="I1719" s="2">
        <v>17.27</v>
      </c>
      <c r="J1719" s="2">
        <v>15.4192749</v>
      </c>
      <c r="K1719" s="2">
        <v>7.7379933971099897</v>
      </c>
      <c r="L1719" s="2">
        <f t="shared" si="26"/>
        <v>-7.6812815028900099</v>
      </c>
    </row>
    <row r="1720" spans="1:12" hidden="1" x14ac:dyDescent="0.25">
      <c r="A1720" t="s">
        <v>1210</v>
      </c>
      <c r="B1720" s="1" t="s">
        <v>1306</v>
      </c>
      <c r="C1720" t="s">
        <v>1312</v>
      </c>
      <c r="D1720">
        <v>4390111</v>
      </c>
      <c r="E1720">
        <v>67290513</v>
      </c>
      <c r="F1720" t="s">
        <v>1319</v>
      </c>
      <c r="G1720" t="s">
        <v>3</v>
      </c>
      <c r="H1720" t="s">
        <v>6</v>
      </c>
      <c r="I1720" s="2">
        <v>1.9249999999999899E-2</v>
      </c>
      <c r="J1720" s="2">
        <v>0.116292251549999</v>
      </c>
      <c r="K1720" s="2">
        <v>5.6828001071199903E-2</v>
      </c>
      <c r="L1720" s="2">
        <f t="shared" si="26"/>
        <v>-5.9464250478799101E-2</v>
      </c>
    </row>
    <row r="1721" spans="1:12" hidden="1" x14ac:dyDescent="0.25">
      <c r="A1721" t="s">
        <v>1210</v>
      </c>
      <c r="B1721" s="1" t="s">
        <v>1306</v>
      </c>
      <c r="C1721" t="s">
        <v>1320</v>
      </c>
      <c r="D1721">
        <v>588511</v>
      </c>
      <c r="E1721">
        <v>46158613</v>
      </c>
      <c r="F1721" t="s">
        <v>1321</v>
      </c>
      <c r="G1721" t="s">
        <v>3</v>
      </c>
      <c r="H1721" t="s">
        <v>4</v>
      </c>
      <c r="I1721" s="2">
        <v>62.3</v>
      </c>
      <c r="J1721" s="2">
        <v>62.321253900000002</v>
      </c>
      <c r="K1721" s="2">
        <v>62.3212007700999</v>
      </c>
      <c r="L1721" s="2">
        <f t="shared" si="26"/>
        <v>-5.3129900102533156E-5</v>
      </c>
    </row>
    <row r="1722" spans="1:12" hidden="1" x14ac:dyDescent="0.25">
      <c r="A1722" t="s">
        <v>1210</v>
      </c>
      <c r="B1722" s="1" t="s">
        <v>1306</v>
      </c>
      <c r="C1722" t="s">
        <v>1320</v>
      </c>
      <c r="D1722">
        <v>588511</v>
      </c>
      <c r="E1722">
        <v>46158613</v>
      </c>
      <c r="F1722" t="s">
        <v>1321</v>
      </c>
      <c r="G1722" t="s">
        <v>3</v>
      </c>
      <c r="H1722" t="s">
        <v>6</v>
      </c>
      <c r="I1722" s="2">
        <v>0.176505</v>
      </c>
      <c r="J1722" s="2">
        <v>1.246039551</v>
      </c>
      <c r="K1722" s="2">
        <v>1.2460395850939801</v>
      </c>
      <c r="L1722" s="2">
        <f t="shared" si="26"/>
        <v>3.4093980083582665E-8</v>
      </c>
    </row>
    <row r="1723" spans="1:12" hidden="1" x14ac:dyDescent="0.25">
      <c r="A1723" t="s">
        <v>1210</v>
      </c>
      <c r="B1723" s="1" t="s">
        <v>1306</v>
      </c>
      <c r="C1723" t="s">
        <v>1320</v>
      </c>
      <c r="D1723">
        <v>588511</v>
      </c>
      <c r="E1723">
        <v>46158713</v>
      </c>
      <c r="F1723" t="s">
        <v>1322</v>
      </c>
      <c r="G1723" t="s">
        <v>3</v>
      </c>
      <c r="H1723" t="s">
        <v>4</v>
      </c>
      <c r="I1723" s="2">
        <v>74</v>
      </c>
      <c r="J1723" s="2">
        <v>73.911437500000005</v>
      </c>
      <c r="K1723" s="2">
        <v>73.911489749999902</v>
      </c>
      <c r="L1723" s="2">
        <f t="shared" si="26"/>
        <v>5.2249999896503141E-5</v>
      </c>
    </row>
    <row r="1724" spans="1:12" hidden="1" x14ac:dyDescent="0.25">
      <c r="A1724" t="s">
        <v>1210</v>
      </c>
      <c r="B1724" s="1" t="s">
        <v>1306</v>
      </c>
      <c r="C1724" t="s">
        <v>1320</v>
      </c>
      <c r="D1724">
        <v>588511</v>
      </c>
      <c r="E1724">
        <v>46158713</v>
      </c>
      <c r="F1724" t="s">
        <v>1322</v>
      </c>
      <c r="G1724" t="s">
        <v>3</v>
      </c>
      <c r="H1724" t="s">
        <v>6</v>
      </c>
      <c r="I1724" s="2">
        <v>0.20854700000000001</v>
      </c>
      <c r="J1724" s="2">
        <v>1.472447632</v>
      </c>
      <c r="K1724" s="2">
        <v>1.47244722470534</v>
      </c>
      <c r="L1724" s="2">
        <f t="shared" si="26"/>
        <v>-4.0729465999866932E-7</v>
      </c>
    </row>
    <row r="1725" spans="1:12" hidden="1" x14ac:dyDescent="0.25">
      <c r="A1725" t="s">
        <v>1210</v>
      </c>
      <c r="B1725" s="1" t="s">
        <v>1306</v>
      </c>
      <c r="C1725" t="s">
        <v>1320</v>
      </c>
      <c r="D1725">
        <v>588511</v>
      </c>
      <c r="E1725">
        <v>46159013</v>
      </c>
      <c r="F1725" t="s">
        <v>1323</v>
      </c>
      <c r="G1725" t="s">
        <v>3</v>
      </c>
      <c r="H1725" t="s">
        <v>4</v>
      </c>
      <c r="I1725" s="2">
        <v>63.1</v>
      </c>
      <c r="J1725" s="2">
        <v>63.220753899999998</v>
      </c>
      <c r="K1725" s="2">
        <v>63.220748870000001</v>
      </c>
      <c r="L1725" s="2">
        <f t="shared" si="26"/>
        <v>-5.029999996963852E-6</v>
      </c>
    </row>
    <row r="1726" spans="1:12" hidden="1" x14ac:dyDescent="0.25">
      <c r="A1726" t="s">
        <v>1210</v>
      </c>
      <c r="B1726" s="1" t="s">
        <v>1306</v>
      </c>
      <c r="C1726" t="s">
        <v>1320</v>
      </c>
      <c r="D1726">
        <v>588511</v>
      </c>
      <c r="E1726">
        <v>46159013</v>
      </c>
      <c r="F1726" t="s">
        <v>1323</v>
      </c>
      <c r="G1726" t="s">
        <v>3</v>
      </c>
      <c r="H1726" t="s">
        <v>6</v>
      </c>
      <c r="I1726" s="2">
        <v>0.16746</v>
      </c>
      <c r="J1726" s="2">
        <v>1.1918492429999901</v>
      </c>
      <c r="K1726" s="2">
        <v>1.19184853693899</v>
      </c>
      <c r="L1726" s="2">
        <f t="shared" si="26"/>
        <v>-7.0606100011083583E-7</v>
      </c>
    </row>
    <row r="1727" spans="1:12" hidden="1" x14ac:dyDescent="0.25">
      <c r="A1727" t="s">
        <v>1210</v>
      </c>
      <c r="B1727" s="1" t="s">
        <v>1306</v>
      </c>
      <c r="C1727" t="s">
        <v>1320</v>
      </c>
      <c r="D1727">
        <v>588511</v>
      </c>
      <c r="E1727">
        <v>46159113</v>
      </c>
      <c r="F1727" t="s">
        <v>1324</v>
      </c>
      <c r="G1727" t="s">
        <v>3</v>
      </c>
      <c r="H1727" t="s">
        <v>4</v>
      </c>
      <c r="I1727" s="2">
        <v>72.099999999999895</v>
      </c>
      <c r="J1727" s="2">
        <v>71.891023449999906</v>
      </c>
      <c r="K1727" s="2">
        <v>71.891070029999895</v>
      </c>
      <c r="L1727" s="2">
        <f t="shared" si="26"/>
        <v>4.6579999988693999E-5</v>
      </c>
    </row>
    <row r="1728" spans="1:12" hidden="1" x14ac:dyDescent="0.25">
      <c r="A1728" t="s">
        <v>1210</v>
      </c>
      <c r="B1728" s="1" t="s">
        <v>1306</v>
      </c>
      <c r="C1728" t="s">
        <v>1320</v>
      </c>
      <c r="D1728">
        <v>588511</v>
      </c>
      <c r="E1728">
        <v>46159113</v>
      </c>
      <c r="F1728" t="s">
        <v>1324</v>
      </c>
      <c r="G1728" t="s">
        <v>3</v>
      </c>
      <c r="H1728" t="s">
        <v>6</v>
      </c>
      <c r="I1728" s="2">
        <v>0.20313200000000001</v>
      </c>
      <c r="J1728" s="2">
        <v>1.4368914795000001</v>
      </c>
      <c r="K1728" s="2">
        <v>1.43688991242098</v>
      </c>
      <c r="L1728" s="2">
        <f t="shared" si="26"/>
        <v>-1.5670790201038898E-6</v>
      </c>
    </row>
    <row r="1729" spans="1:12" hidden="1" x14ac:dyDescent="0.25">
      <c r="A1729" t="s">
        <v>1210</v>
      </c>
      <c r="B1729" s="1" t="s">
        <v>1325</v>
      </c>
      <c r="C1729" t="s">
        <v>1326</v>
      </c>
      <c r="D1729">
        <v>769911</v>
      </c>
      <c r="E1729">
        <v>46275813</v>
      </c>
      <c r="F1729" t="s">
        <v>1327</v>
      </c>
      <c r="G1729" t="s">
        <v>86</v>
      </c>
      <c r="H1729" t="s">
        <v>4</v>
      </c>
      <c r="I1729" s="2">
        <v>136.44354999999999</v>
      </c>
      <c r="K1729" s="2">
        <v>136.81742423399899</v>
      </c>
      <c r="L1729" s="2">
        <f t="shared" si="26"/>
        <v>0.37387423399900399</v>
      </c>
    </row>
    <row r="1730" spans="1:12" hidden="1" x14ac:dyDescent="0.25">
      <c r="A1730" t="s">
        <v>1210</v>
      </c>
      <c r="B1730" s="1" t="s">
        <v>1325</v>
      </c>
      <c r="C1730" t="s">
        <v>1326</v>
      </c>
      <c r="D1730">
        <v>769911</v>
      </c>
      <c r="E1730">
        <v>46275813</v>
      </c>
      <c r="F1730" t="s">
        <v>1327</v>
      </c>
      <c r="G1730" t="s">
        <v>86</v>
      </c>
      <c r="H1730" t="s">
        <v>6</v>
      </c>
      <c r="I1730" s="2">
        <v>6.5140219999999998</v>
      </c>
      <c r="K1730" s="2">
        <v>6.5318694373620403</v>
      </c>
      <c r="L1730" s="2">
        <f t="shared" si="26"/>
        <v>1.784743736204053E-2</v>
      </c>
    </row>
    <row r="1731" spans="1:12" hidden="1" x14ac:dyDescent="0.25">
      <c r="A1731" t="s">
        <v>1210</v>
      </c>
      <c r="B1731" s="1" t="s">
        <v>1325</v>
      </c>
      <c r="C1731" t="s">
        <v>1326</v>
      </c>
      <c r="D1731">
        <v>769911</v>
      </c>
      <c r="E1731">
        <v>46275913</v>
      </c>
      <c r="F1731" t="s">
        <v>1328</v>
      </c>
      <c r="G1731" t="s">
        <v>86</v>
      </c>
      <c r="H1731" t="s">
        <v>4</v>
      </c>
      <c r="I1731" s="2">
        <v>234.53684200000001</v>
      </c>
      <c r="K1731" s="2">
        <v>235.17941805599901</v>
      </c>
      <c r="L1731" s="2">
        <f t="shared" ref="L1731:L1794" si="27">IF(ISBLANK(J1731),K1731-I1731,K1731-J1731)</f>
        <v>0.64257605599900103</v>
      </c>
    </row>
    <row r="1732" spans="1:12" hidden="1" x14ac:dyDescent="0.25">
      <c r="A1732" t="s">
        <v>1210</v>
      </c>
      <c r="B1732" s="1" t="s">
        <v>1325</v>
      </c>
      <c r="C1732" t="s">
        <v>1326</v>
      </c>
      <c r="D1732">
        <v>769911</v>
      </c>
      <c r="E1732">
        <v>46275913</v>
      </c>
      <c r="F1732" t="s">
        <v>1328</v>
      </c>
      <c r="G1732" t="s">
        <v>86</v>
      </c>
      <c r="H1732" t="s">
        <v>6</v>
      </c>
      <c r="I1732" s="2">
        <v>8.8653650000000006</v>
      </c>
      <c r="K1732" s="2">
        <v>8.8896576321300405</v>
      </c>
      <c r="L1732" s="2">
        <f t="shared" si="27"/>
        <v>2.4292632130039848E-2</v>
      </c>
    </row>
    <row r="1733" spans="1:12" hidden="1" x14ac:dyDescent="0.25">
      <c r="A1733" t="s">
        <v>1210</v>
      </c>
      <c r="B1733" s="1" t="s">
        <v>1325</v>
      </c>
      <c r="C1733" t="s">
        <v>1326</v>
      </c>
      <c r="D1733">
        <v>769911</v>
      </c>
      <c r="E1733">
        <v>46276413</v>
      </c>
      <c r="F1733" t="s">
        <v>1329</v>
      </c>
      <c r="G1733" t="s">
        <v>86</v>
      </c>
      <c r="H1733" t="s">
        <v>4</v>
      </c>
      <c r="I1733" s="2">
        <v>369.24215999999899</v>
      </c>
      <c r="K1733" s="2">
        <v>370.25363736000099</v>
      </c>
      <c r="L1733" s="2">
        <f t="shared" si="27"/>
        <v>1.0114773600020044</v>
      </c>
    </row>
    <row r="1734" spans="1:12" hidden="1" x14ac:dyDescent="0.25">
      <c r="A1734" t="s">
        <v>1210</v>
      </c>
      <c r="B1734" s="1" t="s">
        <v>1325</v>
      </c>
      <c r="C1734" t="s">
        <v>1326</v>
      </c>
      <c r="D1734">
        <v>769911</v>
      </c>
      <c r="E1734">
        <v>46276413</v>
      </c>
      <c r="F1734" t="s">
        <v>1329</v>
      </c>
      <c r="G1734" t="s">
        <v>86</v>
      </c>
      <c r="H1734" t="s">
        <v>6</v>
      </c>
      <c r="I1734" s="2">
        <v>53.940060999999901</v>
      </c>
      <c r="K1734" s="2">
        <v>54.0878199298201</v>
      </c>
      <c r="L1734" s="2">
        <f t="shared" si="27"/>
        <v>0.14775892982019911</v>
      </c>
    </row>
    <row r="1735" spans="1:12" hidden="1" x14ac:dyDescent="0.25">
      <c r="A1735" t="s">
        <v>1210</v>
      </c>
      <c r="B1735" s="1" t="s">
        <v>1325</v>
      </c>
      <c r="C1735" t="s">
        <v>1326</v>
      </c>
      <c r="D1735">
        <v>769911</v>
      </c>
      <c r="E1735">
        <v>46276613</v>
      </c>
      <c r="F1735" t="s">
        <v>1330</v>
      </c>
      <c r="G1735" t="s">
        <v>86</v>
      </c>
      <c r="H1735" t="s">
        <v>4</v>
      </c>
      <c r="I1735" s="2">
        <v>233.797651</v>
      </c>
      <c r="K1735" s="2">
        <v>234.438175091999</v>
      </c>
      <c r="L1735" s="2">
        <f t="shared" si="27"/>
        <v>0.64052409199899785</v>
      </c>
    </row>
    <row r="1736" spans="1:12" hidden="1" x14ac:dyDescent="0.25">
      <c r="A1736" t="s">
        <v>1210</v>
      </c>
      <c r="B1736" s="1" t="s">
        <v>1325</v>
      </c>
      <c r="C1736" t="s">
        <v>1326</v>
      </c>
      <c r="D1736">
        <v>769911</v>
      </c>
      <c r="E1736">
        <v>46276613</v>
      </c>
      <c r="F1736" t="s">
        <v>1330</v>
      </c>
      <c r="G1736" t="s">
        <v>86</v>
      </c>
      <c r="H1736" t="s">
        <v>6</v>
      </c>
      <c r="I1736" s="2">
        <v>7.4664200000000003</v>
      </c>
      <c r="K1736" s="2">
        <v>7.4868769482359401</v>
      </c>
      <c r="L1736" s="2">
        <f t="shared" si="27"/>
        <v>2.0456948235939798E-2</v>
      </c>
    </row>
    <row r="1737" spans="1:12" hidden="1" x14ac:dyDescent="0.25">
      <c r="A1737" t="s">
        <v>1210</v>
      </c>
      <c r="B1737" s="1" t="s">
        <v>1325</v>
      </c>
      <c r="C1737" t="s">
        <v>1326</v>
      </c>
      <c r="D1737">
        <v>769911</v>
      </c>
      <c r="E1737">
        <v>67299413</v>
      </c>
      <c r="F1737" t="s">
        <v>1331</v>
      </c>
      <c r="G1737" t="s">
        <v>86</v>
      </c>
      <c r="H1737" t="s">
        <v>4</v>
      </c>
      <c r="I1737" s="2">
        <v>392.96</v>
      </c>
      <c r="K1737" s="2">
        <v>394.03669799999801</v>
      </c>
      <c r="L1737" s="2">
        <f t="shared" si="27"/>
        <v>1.0766979999980322</v>
      </c>
    </row>
    <row r="1738" spans="1:12" hidden="1" x14ac:dyDescent="0.25">
      <c r="A1738" t="s">
        <v>1210</v>
      </c>
      <c r="B1738" s="1" t="s">
        <v>1325</v>
      </c>
      <c r="C1738" t="s">
        <v>1326</v>
      </c>
      <c r="D1738">
        <v>769911</v>
      </c>
      <c r="E1738">
        <v>67299413</v>
      </c>
      <c r="F1738" t="s">
        <v>1331</v>
      </c>
      <c r="G1738" t="s">
        <v>86</v>
      </c>
      <c r="H1738" t="s">
        <v>6</v>
      </c>
      <c r="I1738" s="2">
        <v>97.954925000000003</v>
      </c>
      <c r="K1738" s="2">
        <v>98.223267081540797</v>
      </c>
      <c r="L1738" s="2">
        <f t="shared" si="27"/>
        <v>0.2683420815407942</v>
      </c>
    </row>
    <row r="1739" spans="1:12" hidden="1" x14ac:dyDescent="0.25">
      <c r="A1739" t="s">
        <v>1210</v>
      </c>
      <c r="B1739" s="1" t="s">
        <v>1332</v>
      </c>
      <c r="C1739" t="s">
        <v>1333</v>
      </c>
      <c r="D1739">
        <v>16592211</v>
      </c>
      <c r="E1739">
        <v>109076713</v>
      </c>
      <c r="F1739" t="s">
        <v>1334</v>
      </c>
      <c r="G1739" t="s">
        <v>3</v>
      </c>
      <c r="H1739" t="s">
        <v>4</v>
      </c>
      <c r="I1739" s="2">
        <v>366.7</v>
      </c>
      <c r="J1739" s="2">
        <v>386.66525000000001</v>
      </c>
      <c r="K1739" s="2">
        <v>386.66623170000003</v>
      </c>
      <c r="L1739" s="2">
        <f t="shared" si="27"/>
        <v>9.8170000001118751E-4</v>
      </c>
    </row>
    <row r="1740" spans="1:12" hidden="1" x14ac:dyDescent="0.25">
      <c r="A1740" t="s">
        <v>1210</v>
      </c>
      <c r="B1740" s="1" t="s">
        <v>1332</v>
      </c>
      <c r="C1740" t="s">
        <v>1333</v>
      </c>
      <c r="D1740">
        <v>16592211</v>
      </c>
      <c r="E1740">
        <v>109076713</v>
      </c>
      <c r="F1740" t="s">
        <v>1334</v>
      </c>
      <c r="G1740" t="s">
        <v>3</v>
      </c>
      <c r="H1740" t="s">
        <v>6</v>
      </c>
      <c r="I1740" s="2">
        <v>2.9</v>
      </c>
      <c r="K1740" s="2">
        <v>2.8999960186901999</v>
      </c>
      <c r="L1740" s="2">
        <f t="shared" si="27"/>
        <v>-3.9813098000607283E-6</v>
      </c>
    </row>
    <row r="1741" spans="1:12" hidden="1" x14ac:dyDescent="0.25">
      <c r="A1741" t="s">
        <v>1210</v>
      </c>
      <c r="B1741" s="1" t="s">
        <v>1335</v>
      </c>
      <c r="C1741" t="s">
        <v>1336</v>
      </c>
      <c r="D1741">
        <v>4288311</v>
      </c>
      <c r="E1741">
        <v>36198813</v>
      </c>
      <c r="F1741" t="s">
        <v>1337</v>
      </c>
      <c r="G1741" t="s">
        <v>3</v>
      </c>
      <c r="H1741" t="s">
        <v>4</v>
      </c>
      <c r="I1741" s="2">
        <v>12.3</v>
      </c>
      <c r="J1741" s="2">
        <v>12.360379885</v>
      </c>
      <c r="K1741" s="2">
        <v>12.3603766</v>
      </c>
      <c r="L1741" s="2">
        <f t="shared" si="27"/>
        <v>-3.2850000000195223E-6</v>
      </c>
    </row>
    <row r="1742" spans="1:12" hidden="1" x14ac:dyDescent="0.25">
      <c r="A1742" t="s">
        <v>1210</v>
      </c>
      <c r="B1742" s="1" t="s">
        <v>1335</v>
      </c>
      <c r="C1742" t="s">
        <v>1336</v>
      </c>
      <c r="D1742">
        <v>4288311</v>
      </c>
      <c r="E1742">
        <v>36198813</v>
      </c>
      <c r="F1742" t="s">
        <v>1337</v>
      </c>
      <c r="G1742" t="s">
        <v>3</v>
      </c>
      <c r="H1742" t="s">
        <v>6</v>
      </c>
      <c r="I1742" s="2">
        <v>0</v>
      </c>
      <c r="K1742" s="2">
        <v>0</v>
      </c>
      <c r="L1742" s="2">
        <f t="shared" si="27"/>
        <v>0</v>
      </c>
    </row>
    <row r="1743" spans="1:12" hidden="1" x14ac:dyDescent="0.25">
      <c r="A1743" t="s">
        <v>1210</v>
      </c>
      <c r="B1743" s="1" t="s">
        <v>1335</v>
      </c>
      <c r="C1743" t="s">
        <v>1336</v>
      </c>
      <c r="D1743">
        <v>4288311</v>
      </c>
      <c r="E1743">
        <v>36198913</v>
      </c>
      <c r="F1743" t="s">
        <v>1338</v>
      </c>
      <c r="G1743" t="s">
        <v>3</v>
      </c>
      <c r="H1743" t="s">
        <v>4</v>
      </c>
      <c r="I1743" s="2">
        <v>0.6</v>
      </c>
      <c r="J1743" s="2">
        <v>0.65437304699999899</v>
      </c>
      <c r="K1743" s="2">
        <v>0.65437302099999906</v>
      </c>
      <c r="L1743" s="2">
        <f t="shared" si="27"/>
        <v>-2.5999999930803597E-8</v>
      </c>
    </row>
    <row r="1744" spans="1:12" hidden="1" x14ac:dyDescent="0.25">
      <c r="A1744" t="s">
        <v>1210</v>
      </c>
      <c r="B1744" s="1" t="s">
        <v>1335</v>
      </c>
      <c r="C1744" t="s">
        <v>1336</v>
      </c>
      <c r="D1744">
        <v>4288311</v>
      </c>
      <c r="E1744">
        <v>36198913</v>
      </c>
      <c r="F1744" t="s">
        <v>1338</v>
      </c>
      <c r="G1744" t="s">
        <v>3</v>
      </c>
      <c r="H1744" t="s">
        <v>6</v>
      </c>
      <c r="I1744" s="2">
        <v>0</v>
      </c>
      <c r="K1744" s="2">
        <v>0</v>
      </c>
      <c r="L1744" s="2">
        <f t="shared" si="27"/>
        <v>0</v>
      </c>
    </row>
    <row r="1745" spans="1:12" hidden="1" x14ac:dyDescent="0.25">
      <c r="A1745" t="s">
        <v>1210</v>
      </c>
      <c r="B1745" s="1" t="s">
        <v>1339</v>
      </c>
      <c r="C1745" t="s">
        <v>1340</v>
      </c>
      <c r="D1745">
        <v>920211</v>
      </c>
      <c r="E1745">
        <v>46520613</v>
      </c>
      <c r="F1745" t="s">
        <v>1341</v>
      </c>
      <c r="G1745" t="s">
        <v>86</v>
      </c>
      <c r="H1745" t="s">
        <v>4</v>
      </c>
      <c r="I1745" s="2">
        <v>165.91211999999999</v>
      </c>
      <c r="K1745" s="2">
        <v>166.366618332</v>
      </c>
      <c r="L1745" s="2">
        <f t="shared" si="27"/>
        <v>0.45449833200001422</v>
      </c>
    </row>
    <row r="1746" spans="1:12" hidden="1" x14ac:dyDescent="0.25">
      <c r="A1746" t="s">
        <v>1210</v>
      </c>
      <c r="B1746" s="1" t="s">
        <v>1339</v>
      </c>
      <c r="C1746" t="s">
        <v>1340</v>
      </c>
      <c r="D1746">
        <v>920211</v>
      </c>
      <c r="E1746">
        <v>46520613</v>
      </c>
      <c r="F1746" t="s">
        <v>1341</v>
      </c>
      <c r="G1746" t="s">
        <v>86</v>
      </c>
      <c r="H1746" t="s">
        <v>6</v>
      </c>
      <c r="I1746" s="2">
        <v>4.1115130000000004</v>
      </c>
      <c r="K1746" s="2">
        <v>4.1227756630799899</v>
      </c>
      <c r="L1746" s="2">
        <f t="shared" si="27"/>
        <v>1.1262663079989466E-2</v>
      </c>
    </row>
    <row r="1747" spans="1:12" hidden="1" x14ac:dyDescent="0.25">
      <c r="A1747" t="s">
        <v>1210</v>
      </c>
      <c r="B1747" s="1" t="s">
        <v>1339</v>
      </c>
      <c r="C1747" t="s">
        <v>1340</v>
      </c>
      <c r="D1747">
        <v>920211</v>
      </c>
      <c r="E1747">
        <v>46520813</v>
      </c>
      <c r="F1747" t="s">
        <v>1342</v>
      </c>
      <c r="G1747" t="s">
        <v>86</v>
      </c>
      <c r="H1747" t="s">
        <v>4</v>
      </c>
      <c r="I1747" s="2">
        <v>171.26047</v>
      </c>
      <c r="K1747" s="2">
        <v>171.72964780800001</v>
      </c>
      <c r="L1747" s="2">
        <f t="shared" si="27"/>
        <v>0.46917780800001196</v>
      </c>
    </row>
    <row r="1748" spans="1:12" hidden="1" x14ac:dyDescent="0.25">
      <c r="A1748" t="s">
        <v>1210</v>
      </c>
      <c r="B1748" s="1" t="s">
        <v>1339</v>
      </c>
      <c r="C1748" t="s">
        <v>1340</v>
      </c>
      <c r="D1748">
        <v>920211</v>
      </c>
      <c r="E1748">
        <v>46520813</v>
      </c>
      <c r="F1748" t="s">
        <v>1342</v>
      </c>
      <c r="G1748" t="s">
        <v>86</v>
      </c>
      <c r="H1748" t="s">
        <v>6</v>
      </c>
      <c r="I1748" s="2">
        <v>2.1265309999999999</v>
      </c>
      <c r="K1748" s="2">
        <v>2.1323570721539999</v>
      </c>
      <c r="L1748" s="2">
        <f t="shared" si="27"/>
        <v>5.8260721539999949E-3</v>
      </c>
    </row>
    <row r="1749" spans="1:12" hidden="1" x14ac:dyDescent="0.25">
      <c r="A1749" t="s">
        <v>1210</v>
      </c>
      <c r="B1749" s="1" t="s">
        <v>1339</v>
      </c>
      <c r="C1749" t="s">
        <v>1340</v>
      </c>
      <c r="D1749">
        <v>920211</v>
      </c>
      <c r="E1749">
        <v>46521113</v>
      </c>
      <c r="F1749" t="s">
        <v>1343</v>
      </c>
      <c r="G1749" t="s">
        <v>86</v>
      </c>
      <c r="H1749" t="s">
        <v>4</v>
      </c>
      <c r="I1749" s="2">
        <v>180.70533499999999</v>
      </c>
      <c r="K1749" s="2">
        <v>181.20038605200099</v>
      </c>
      <c r="L1749" s="2">
        <f t="shared" si="27"/>
        <v>0.49505105200100274</v>
      </c>
    </row>
    <row r="1750" spans="1:12" hidden="1" x14ac:dyDescent="0.25">
      <c r="A1750" t="s">
        <v>1210</v>
      </c>
      <c r="B1750" s="1" t="s">
        <v>1339</v>
      </c>
      <c r="C1750" t="s">
        <v>1340</v>
      </c>
      <c r="D1750">
        <v>920211</v>
      </c>
      <c r="E1750">
        <v>46521113</v>
      </c>
      <c r="F1750" t="s">
        <v>1343</v>
      </c>
      <c r="G1750" t="s">
        <v>86</v>
      </c>
      <c r="H1750" t="s">
        <v>6</v>
      </c>
      <c r="I1750" s="2">
        <v>4.050478</v>
      </c>
      <c r="K1750" s="2">
        <v>4.0615747999619796</v>
      </c>
      <c r="L1750" s="2">
        <f t="shared" si="27"/>
        <v>1.1096799961979542E-2</v>
      </c>
    </row>
    <row r="1751" spans="1:12" hidden="1" x14ac:dyDescent="0.25">
      <c r="A1751" t="s">
        <v>1210</v>
      </c>
      <c r="B1751" s="1" t="s">
        <v>1339</v>
      </c>
      <c r="C1751" t="s">
        <v>1340</v>
      </c>
      <c r="D1751">
        <v>920211</v>
      </c>
      <c r="E1751">
        <v>67270713</v>
      </c>
      <c r="F1751" t="s">
        <v>1344</v>
      </c>
      <c r="G1751" t="s">
        <v>86</v>
      </c>
      <c r="H1751" t="s">
        <v>4</v>
      </c>
      <c r="I1751" s="2">
        <v>150.54293999999999</v>
      </c>
      <c r="K1751" s="2">
        <v>150.79080144795699</v>
      </c>
      <c r="L1751" s="2">
        <f t="shared" si="27"/>
        <v>0.24786144795700693</v>
      </c>
    </row>
    <row r="1752" spans="1:12" hidden="1" x14ac:dyDescent="0.25">
      <c r="A1752" t="s">
        <v>1210</v>
      </c>
      <c r="B1752" s="1" t="s">
        <v>1339</v>
      </c>
      <c r="C1752" t="s">
        <v>1340</v>
      </c>
      <c r="D1752">
        <v>920211</v>
      </c>
      <c r="E1752">
        <v>67270713</v>
      </c>
      <c r="F1752" t="s">
        <v>1344</v>
      </c>
      <c r="G1752" t="s">
        <v>86</v>
      </c>
      <c r="H1752" t="s">
        <v>6</v>
      </c>
      <c r="I1752" s="2">
        <v>6.0640390000000002</v>
      </c>
      <c r="K1752" s="2">
        <v>6.0740232070173796</v>
      </c>
      <c r="L1752" s="2">
        <f t="shared" si="27"/>
        <v>9.9842070173794539E-3</v>
      </c>
    </row>
    <row r="1753" spans="1:12" hidden="1" x14ac:dyDescent="0.25">
      <c r="A1753" t="s">
        <v>1210</v>
      </c>
      <c r="B1753" s="1" t="s">
        <v>1339</v>
      </c>
      <c r="C1753" t="s">
        <v>1345</v>
      </c>
      <c r="D1753">
        <v>640811</v>
      </c>
      <c r="E1753">
        <v>46476013</v>
      </c>
      <c r="F1753" t="s">
        <v>1346</v>
      </c>
      <c r="G1753" t="s">
        <v>86</v>
      </c>
      <c r="H1753" t="s">
        <v>4</v>
      </c>
      <c r="I1753" s="2">
        <v>75.678899999999999</v>
      </c>
      <c r="K1753" s="2">
        <v>75.8862559020003</v>
      </c>
      <c r="L1753" s="2">
        <f t="shared" si="27"/>
        <v>0.20735590200030174</v>
      </c>
    </row>
    <row r="1754" spans="1:12" hidden="1" x14ac:dyDescent="0.25">
      <c r="A1754" t="s">
        <v>1210</v>
      </c>
      <c r="B1754" s="1" t="s">
        <v>1339</v>
      </c>
      <c r="C1754" t="s">
        <v>1345</v>
      </c>
      <c r="D1754">
        <v>640811</v>
      </c>
      <c r="E1754">
        <v>46476013</v>
      </c>
      <c r="F1754" t="s">
        <v>1346</v>
      </c>
      <c r="G1754" t="s">
        <v>86</v>
      </c>
      <c r="H1754" t="s">
        <v>6</v>
      </c>
      <c r="I1754" s="2">
        <v>1.2588969999999999</v>
      </c>
      <c r="K1754" s="2">
        <v>1.2623462317199901</v>
      </c>
      <c r="L1754" s="2">
        <f t="shared" si="27"/>
        <v>3.4492317199901201E-3</v>
      </c>
    </row>
    <row r="1755" spans="1:12" hidden="1" x14ac:dyDescent="0.25">
      <c r="A1755" t="s">
        <v>1210</v>
      </c>
      <c r="B1755" s="1" t="s">
        <v>1339</v>
      </c>
      <c r="C1755" t="s">
        <v>1345</v>
      </c>
      <c r="D1755">
        <v>640811</v>
      </c>
      <c r="E1755">
        <v>46476113</v>
      </c>
      <c r="F1755" t="s">
        <v>1347</v>
      </c>
      <c r="G1755" t="s">
        <v>86</v>
      </c>
      <c r="H1755" t="s">
        <v>4</v>
      </c>
      <c r="I1755" s="2">
        <v>77.667599999999993</v>
      </c>
      <c r="K1755" s="2">
        <v>77.880380183999705</v>
      </c>
      <c r="L1755" s="2">
        <f t="shared" si="27"/>
        <v>0.21278018399971188</v>
      </c>
    </row>
    <row r="1756" spans="1:12" hidden="1" x14ac:dyDescent="0.25">
      <c r="A1756" t="s">
        <v>1210</v>
      </c>
      <c r="B1756" s="1" t="s">
        <v>1339</v>
      </c>
      <c r="C1756" t="s">
        <v>1345</v>
      </c>
      <c r="D1756">
        <v>640811</v>
      </c>
      <c r="E1756">
        <v>46476113</v>
      </c>
      <c r="F1756" t="s">
        <v>1347</v>
      </c>
      <c r="G1756" t="s">
        <v>86</v>
      </c>
      <c r="H1756" t="s">
        <v>6</v>
      </c>
      <c r="I1756" s="2">
        <v>1.2986389999999901</v>
      </c>
      <c r="K1756" s="2">
        <v>1.30219676958599</v>
      </c>
      <c r="L1756" s="2">
        <f t="shared" si="27"/>
        <v>3.5577695859998482E-3</v>
      </c>
    </row>
    <row r="1757" spans="1:12" hidden="1" x14ac:dyDescent="0.25">
      <c r="A1757" t="s">
        <v>1210</v>
      </c>
      <c r="B1757" s="1" t="s">
        <v>1339</v>
      </c>
      <c r="C1757" t="s">
        <v>1345</v>
      </c>
      <c r="D1757">
        <v>640811</v>
      </c>
      <c r="E1757">
        <v>46476213</v>
      </c>
      <c r="F1757" t="s">
        <v>1348</v>
      </c>
      <c r="G1757" t="s">
        <v>86</v>
      </c>
      <c r="H1757" t="s">
        <v>4</v>
      </c>
      <c r="I1757" s="2">
        <v>78.003100000000003</v>
      </c>
      <c r="K1757" s="2">
        <v>78.216783959999901</v>
      </c>
      <c r="L1757" s="2">
        <f t="shared" si="27"/>
        <v>0.21368395999989787</v>
      </c>
    </row>
    <row r="1758" spans="1:12" hidden="1" x14ac:dyDescent="0.25">
      <c r="A1758" t="s">
        <v>1210</v>
      </c>
      <c r="B1758" s="1" t="s">
        <v>1339</v>
      </c>
      <c r="C1758" t="s">
        <v>1345</v>
      </c>
      <c r="D1758">
        <v>640811</v>
      </c>
      <c r="E1758">
        <v>46476213</v>
      </c>
      <c r="F1758" t="s">
        <v>1348</v>
      </c>
      <c r="G1758" t="s">
        <v>86</v>
      </c>
      <c r="H1758" t="s">
        <v>6</v>
      </c>
      <c r="I1758" s="2">
        <v>1.3038799999999999</v>
      </c>
      <c r="K1758" s="2">
        <v>1.3074526390199901</v>
      </c>
      <c r="L1758" s="2">
        <f t="shared" si="27"/>
        <v>3.5726390199901648E-3</v>
      </c>
    </row>
    <row r="1759" spans="1:12" hidden="1" x14ac:dyDescent="0.25">
      <c r="A1759" t="s">
        <v>1210</v>
      </c>
      <c r="B1759" s="1" t="s">
        <v>1339</v>
      </c>
      <c r="C1759" t="s">
        <v>1345</v>
      </c>
      <c r="D1759">
        <v>640811</v>
      </c>
      <c r="E1759">
        <v>46476313</v>
      </c>
      <c r="F1759" t="s">
        <v>1349</v>
      </c>
      <c r="G1759" t="s">
        <v>86</v>
      </c>
      <c r="H1759" t="s">
        <v>4</v>
      </c>
      <c r="I1759" s="2">
        <v>74.986500000000007</v>
      </c>
      <c r="K1759" s="2">
        <v>75.191982449999699</v>
      </c>
      <c r="L1759" s="2">
        <f t="shared" si="27"/>
        <v>0.20548244999969256</v>
      </c>
    </row>
    <row r="1760" spans="1:12" hidden="1" x14ac:dyDescent="0.25">
      <c r="A1760" t="s">
        <v>1210</v>
      </c>
      <c r="B1760" s="1" t="s">
        <v>1339</v>
      </c>
      <c r="C1760" t="s">
        <v>1345</v>
      </c>
      <c r="D1760">
        <v>640811</v>
      </c>
      <c r="E1760">
        <v>46476313</v>
      </c>
      <c r="F1760" t="s">
        <v>1349</v>
      </c>
      <c r="G1760" t="s">
        <v>86</v>
      </c>
      <c r="H1760" t="s">
        <v>6</v>
      </c>
      <c r="I1760" s="2">
        <v>1.2493159999999901</v>
      </c>
      <c r="K1760" s="2">
        <v>1.25273911235999</v>
      </c>
      <c r="L1760" s="2">
        <f t="shared" si="27"/>
        <v>3.4231123599999247E-3</v>
      </c>
    </row>
    <row r="1761" spans="1:12" hidden="1" x14ac:dyDescent="0.25">
      <c r="A1761" t="s">
        <v>1210</v>
      </c>
      <c r="B1761" s="1" t="s">
        <v>1339</v>
      </c>
      <c r="C1761" t="s">
        <v>1350</v>
      </c>
      <c r="D1761">
        <v>901211</v>
      </c>
      <c r="E1761">
        <v>67261713</v>
      </c>
      <c r="F1761" t="s">
        <v>1351</v>
      </c>
      <c r="G1761" t="s">
        <v>3</v>
      </c>
      <c r="H1761" t="s">
        <v>4</v>
      </c>
      <c r="I1761" s="2">
        <v>53.5</v>
      </c>
      <c r="J1761" s="2">
        <v>53.518195300000002</v>
      </c>
      <c r="K1761" s="2">
        <v>53.518149899999997</v>
      </c>
      <c r="L1761" s="2">
        <f t="shared" si="27"/>
        <v>-4.5400000004747199E-5</v>
      </c>
    </row>
    <row r="1762" spans="1:12" hidden="1" x14ac:dyDescent="0.25">
      <c r="A1762" t="s">
        <v>1210</v>
      </c>
      <c r="B1762" s="1" t="s">
        <v>1339</v>
      </c>
      <c r="C1762" t="s">
        <v>1350</v>
      </c>
      <c r="D1762">
        <v>901211</v>
      </c>
      <c r="E1762">
        <v>67261713</v>
      </c>
      <c r="F1762" t="s">
        <v>1351</v>
      </c>
      <c r="G1762" t="s">
        <v>3</v>
      </c>
      <c r="H1762" t="s">
        <v>6</v>
      </c>
      <c r="I1762" s="2">
        <v>2.5</v>
      </c>
      <c r="J1762" s="2">
        <v>2.4818996579999899</v>
      </c>
      <c r="K1762" s="2">
        <v>2.4819000549999899</v>
      </c>
      <c r="L1762" s="2">
        <f t="shared" si="27"/>
        <v>3.9699999998532576E-7</v>
      </c>
    </row>
    <row r="1763" spans="1:12" hidden="1" x14ac:dyDescent="0.25">
      <c r="A1763" t="s">
        <v>1210</v>
      </c>
      <c r="B1763" s="1" t="s">
        <v>1339</v>
      </c>
      <c r="C1763" t="s">
        <v>1350</v>
      </c>
      <c r="D1763">
        <v>901211</v>
      </c>
      <c r="E1763">
        <v>67261813</v>
      </c>
      <c r="F1763" t="s">
        <v>1352</v>
      </c>
      <c r="G1763" t="s">
        <v>3</v>
      </c>
      <c r="H1763" t="s">
        <v>4</v>
      </c>
      <c r="I1763" s="2">
        <v>55.8</v>
      </c>
      <c r="J1763" s="2">
        <v>55.819804699999999</v>
      </c>
      <c r="K1763" s="2">
        <v>55.819800520999898</v>
      </c>
      <c r="L1763" s="2">
        <f t="shared" si="27"/>
        <v>-4.1790001006347666E-6</v>
      </c>
    </row>
    <row r="1764" spans="1:12" hidden="1" x14ac:dyDescent="0.25">
      <c r="A1764" t="s">
        <v>1210</v>
      </c>
      <c r="B1764" s="1" t="s">
        <v>1339</v>
      </c>
      <c r="C1764" t="s">
        <v>1350</v>
      </c>
      <c r="D1764">
        <v>901211</v>
      </c>
      <c r="E1764">
        <v>67261813</v>
      </c>
      <c r="F1764" t="s">
        <v>1352</v>
      </c>
      <c r="G1764" t="s">
        <v>3</v>
      </c>
      <c r="H1764" t="s">
        <v>6</v>
      </c>
      <c r="I1764" s="2">
        <v>2.4</v>
      </c>
      <c r="J1764" s="2">
        <v>2.5008005369999999</v>
      </c>
      <c r="K1764" s="2">
        <v>2.5007940510000002</v>
      </c>
      <c r="L1764" s="2">
        <f t="shared" si="27"/>
        <v>-6.4859999997501916E-6</v>
      </c>
    </row>
    <row r="1765" spans="1:12" hidden="1" x14ac:dyDescent="0.25">
      <c r="A1765" t="s">
        <v>1210</v>
      </c>
      <c r="B1765" s="1" t="s">
        <v>1339</v>
      </c>
      <c r="C1765" t="s">
        <v>1350</v>
      </c>
      <c r="D1765">
        <v>901211</v>
      </c>
      <c r="E1765">
        <v>67261913</v>
      </c>
      <c r="F1765" t="s">
        <v>1353</v>
      </c>
      <c r="G1765" t="s">
        <v>3</v>
      </c>
      <c r="H1765" t="s">
        <v>4</v>
      </c>
      <c r="I1765" s="2">
        <v>47.1</v>
      </c>
      <c r="J1765" s="2">
        <v>47.134757810000004</v>
      </c>
      <c r="K1765" s="2">
        <v>47.134737539999897</v>
      </c>
      <c r="L1765" s="2">
        <f t="shared" si="27"/>
        <v>-2.0270000106847874E-5</v>
      </c>
    </row>
    <row r="1766" spans="1:12" hidden="1" x14ac:dyDescent="0.25">
      <c r="A1766" t="s">
        <v>1210</v>
      </c>
      <c r="B1766" s="1" t="s">
        <v>1339</v>
      </c>
      <c r="C1766" t="s">
        <v>1350</v>
      </c>
      <c r="D1766">
        <v>901211</v>
      </c>
      <c r="E1766">
        <v>67261913</v>
      </c>
      <c r="F1766" t="s">
        <v>1353</v>
      </c>
      <c r="G1766" t="s">
        <v>3</v>
      </c>
      <c r="H1766" t="s">
        <v>6</v>
      </c>
      <c r="I1766" s="2">
        <v>2.4</v>
      </c>
      <c r="J1766" s="2">
        <v>2.3454812010000001</v>
      </c>
      <c r="K1766" s="2">
        <v>2.3454830510999898</v>
      </c>
      <c r="L1766" s="2">
        <f t="shared" si="27"/>
        <v>1.8500999896531312E-6</v>
      </c>
    </row>
    <row r="1767" spans="1:12" hidden="1" x14ac:dyDescent="0.25">
      <c r="A1767" t="s">
        <v>1210</v>
      </c>
      <c r="B1767" s="1" t="s">
        <v>1339</v>
      </c>
      <c r="C1767" t="s">
        <v>1350</v>
      </c>
      <c r="D1767">
        <v>901211</v>
      </c>
      <c r="E1767">
        <v>67262013</v>
      </c>
      <c r="F1767" t="s">
        <v>1354</v>
      </c>
      <c r="G1767" t="s">
        <v>3</v>
      </c>
      <c r="H1767" t="s">
        <v>4</v>
      </c>
      <c r="I1767" s="2">
        <v>53</v>
      </c>
      <c r="J1767" s="2">
        <v>53.123925799999903</v>
      </c>
      <c r="K1767" s="2">
        <v>53.124050060000002</v>
      </c>
      <c r="L1767" s="2">
        <f t="shared" si="27"/>
        <v>1.242600000992411E-4</v>
      </c>
    </row>
    <row r="1768" spans="1:12" hidden="1" x14ac:dyDescent="0.25">
      <c r="A1768" t="s">
        <v>1210</v>
      </c>
      <c r="B1768" s="1" t="s">
        <v>1339</v>
      </c>
      <c r="C1768" t="s">
        <v>1350</v>
      </c>
      <c r="D1768">
        <v>901211</v>
      </c>
      <c r="E1768">
        <v>67262013</v>
      </c>
      <c r="F1768" t="s">
        <v>1354</v>
      </c>
      <c r="G1768" t="s">
        <v>3</v>
      </c>
      <c r="H1768" t="s">
        <v>6</v>
      </c>
      <c r="I1768" s="2">
        <v>2.6</v>
      </c>
      <c r="J1768" s="2">
        <v>2.5879111329999902</v>
      </c>
      <c r="K1768" s="2">
        <v>2.5879085359999898</v>
      </c>
      <c r="L1768" s="2">
        <f t="shared" si="27"/>
        <v>-2.5970000003816551E-6</v>
      </c>
    </row>
    <row r="1769" spans="1:12" hidden="1" x14ac:dyDescent="0.25">
      <c r="A1769" t="s">
        <v>1210</v>
      </c>
      <c r="B1769" s="1" t="s">
        <v>1339</v>
      </c>
      <c r="C1769" t="s">
        <v>1350</v>
      </c>
      <c r="D1769">
        <v>901211</v>
      </c>
      <c r="E1769">
        <v>67262113</v>
      </c>
      <c r="F1769" t="s">
        <v>1355</v>
      </c>
      <c r="G1769" t="s">
        <v>3</v>
      </c>
      <c r="H1769" t="s">
        <v>4</v>
      </c>
      <c r="I1769" s="2">
        <v>56.7</v>
      </c>
      <c r="J1769" s="2">
        <v>56.722507800000002</v>
      </c>
      <c r="K1769" s="2">
        <v>56.722443441000003</v>
      </c>
      <c r="L1769" s="2">
        <f t="shared" si="27"/>
        <v>-6.4358999999569733E-5</v>
      </c>
    </row>
    <row r="1770" spans="1:12" hidden="1" x14ac:dyDescent="0.25">
      <c r="A1770" t="s">
        <v>1210</v>
      </c>
      <c r="B1770" s="1" t="s">
        <v>1339</v>
      </c>
      <c r="C1770" t="s">
        <v>1350</v>
      </c>
      <c r="D1770">
        <v>901211</v>
      </c>
      <c r="E1770">
        <v>67262113</v>
      </c>
      <c r="F1770" t="s">
        <v>1355</v>
      </c>
      <c r="G1770" t="s">
        <v>3</v>
      </c>
      <c r="H1770" t="s">
        <v>6</v>
      </c>
      <c r="I1770" s="2">
        <v>2.5</v>
      </c>
      <c r="J1770" s="2">
        <v>2.4699931639999999</v>
      </c>
      <c r="K1770" s="2">
        <v>2.4699970601999999</v>
      </c>
      <c r="L1770" s="2">
        <f t="shared" si="27"/>
        <v>3.8961999999642671E-6</v>
      </c>
    </row>
    <row r="1771" spans="1:12" hidden="1" x14ac:dyDescent="0.25">
      <c r="A1771" t="s">
        <v>1210</v>
      </c>
      <c r="B1771" s="1" t="s">
        <v>1339</v>
      </c>
      <c r="C1771" t="s">
        <v>1350</v>
      </c>
      <c r="D1771">
        <v>901211</v>
      </c>
      <c r="E1771">
        <v>67262213</v>
      </c>
      <c r="F1771" t="s">
        <v>1356</v>
      </c>
      <c r="G1771" t="s">
        <v>3</v>
      </c>
      <c r="H1771" t="s">
        <v>4</v>
      </c>
      <c r="I1771" s="2">
        <v>56.9</v>
      </c>
      <c r="J1771" s="2">
        <v>56.964398449999997</v>
      </c>
      <c r="K1771" s="2">
        <v>56.964575191999998</v>
      </c>
      <c r="L1771" s="2">
        <f t="shared" si="27"/>
        <v>1.7674200000072915E-4</v>
      </c>
    </row>
    <row r="1772" spans="1:12" hidden="1" x14ac:dyDescent="0.25">
      <c r="A1772" t="s">
        <v>1210</v>
      </c>
      <c r="B1772" s="1" t="s">
        <v>1339</v>
      </c>
      <c r="C1772" t="s">
        <v>1350</v>
      </c>
      <c r="D1772">
        <v>901211</v>
      </c>
      <c r="E1772">
        <v>67262213</v>
      </c>
      <c r="F1772" t="s">
        <v>1356</v>
      </c>
      <c r="G1772" t="s">
        <v>3</v>
      </c>
      <c r="H1772" t="s">
        <v>6</v>
      </c>
      <c r="I1772" s="2">
        <v>2.6</v>
      </c>
      <c r="J1772" s="2">
        <v>2.5765541989999998</v>
      </c>
      <c r="K1772" s="2">
        <v>2.5765555241000002</v>
      </c>
      <c r="L1772" s="2">
        <f t="shared" si="27"/>
        <v>1.32510000039332E-6</v>
      </c>
    </row>
    <row r="1773" spans="1:12" hidden="1" x14ac:dyDescent="0.25">
      <c r="A1773" t="s">
        <v>1210</v>
      </c>
      <c r="B1773" s="1" t="s">
        <v>1339</v>
      </c>
      <c r="C1773" t="s">
        <v>1350</v>
      </c>
      <c r="D1773">
        <v>901211</v>
      </c>
      <c r="E1773">
        <v>67262313</v>
      </c>
      <c r="F1773" t="s">
        <v>1357</v>
      </c>
      <c r="G1773" t="s">
        <v>3</v>
      </c>
      <c r="H1773" t="s">
        <v>4</v>
      </c>
      <c r="I1773" s="2">
        <v>52.7</v>
      </c>
      <c r="J1773" s="2">
        <v>52.7205625</v>
      </c>
      <c r="K1773" s="2">
        <v>52.720500549999898</v>
      </c>
      <c r="L1773" s="2">
        <f t="shared" si="27"/>
        <v>-6.1950000102228842E-5</v>
      </c>
    </row>
    <row r="1774" spans="1:12" hidden="1" x14ac:dyDescent="0.25">
      <c r="A1774" t="s">
        <v>1210</v>
      </c>
      <c r="B1774" s="1" t="s">
        <v>1339</v>
      </c>
      <c r="C1774" t="s">
        <v>1350</v>
      </c>
      <c r="D1774">
        <v>901211</v>
      </c>
      <c r="E1774">
        <v>67262313</v>
      </c>
      <c r="F1774" t="s">
        <v>1357</v>
      </c>
      <c r="G1774" t="s">
        <v>3</v>
      </c>
      <c r="H1774" t="s">
        <v>6</v>
      </c>
      <c r="I1774" s="2">
        <v>2.6</v>
      </c>
      <c r="J1774" s="2">
        <v>2.5590300295000001</v>
      </c>
      <c r="K1774" s="2">
        <v>2.5590280320000001</v>
      </c>
      <c r="L1774" s="2">
        <f t="shared" si="27"/>
        <v>-1.997500000072705E-6</v>
      </c>
    </row>
    <row r="1775" spans="1:12" hidden="1" x14ac:dyDescent="0.25">
      <c r="A1775" t="s">
        <v>1210</v>
      </c>
      <c r="B1775" s="1" t="s">
        <v>1339</v>
      </c>
      <c r="C1775" t="s">
        <v>1350</v>
      </c>
      <c r="D1775">
        <v>901211</v>
      </c>
      <c r="E1775">
        <v>67262413</v>
      </c>
      <c r="F1775" t="s">
        <v>1358</v>
      </c>
      <c r="G1775" t="s">
        <v>3</v>
      </c>
      <c r="H1775" t="s">
        <v>4</v>
      </c>
      <c r="I1775" s="2">
        <v>3.9</v>
      </c>
      <c r="J1775" s="2">
        <v>4.0434365234999996</v>
      </c>
      <c r="K1775" s="2">
        <v>4.0434375280000001</v>
      </c>
      <c r="L1775" s="2">
        <f t="shared" si="27"/>
        <v>1.0045000005121096E-6</v>
      </c>
    </row>
    <row r="1776" spans="1:12" hidden="1" x14ac:dyDescent="0.25">
      <c r="A1776" t="s">
        <v>1210</v>
      </c>
      <c r="B1776" s="1" t="s">
        <v>1339</v>
      </c>
      <c r="C1776" t="s">
        <v>1350</v>
      </c>
      <c r="D1776">
        <v>901211</v>
      </c>
      <c r="E1776">
        <v>67262413</v>
      </c>
      <c r="F1776" t="s">
        <v>1358</v>
      </c>
      <c r="G1776" t="s">
        <v>3</v>
      </c>
      <c r="H1776" t="s">
        <v>6</v>
      </c>
      <c r="I1776" s="2">
        <v>1.2237E-2</v>
      </c>
      <c r="J1776" s="2">
        <v>2.79545097349999E-2</v>
      </c>
      <c r="K1776" s="2">
        <v>2.7954500490999901E-2</v>
      </c>
      <c r="L1776" s="2">
        <f t="shared" si="27"/>
        <v>-9.2439999994919919E-9</v>
      </c>
    </row>
    <row r="1777" spans="1:12" hidden="1" x14ac:dyDescent="0.25">
      <c r="A1777" t="s">
        <v>1210</v>
      </c>
      <c r="B1777" s="1" t="s">
        <v>1339</v>
      </c>
      <c r="C1777" t="s">
        <v>1350</v>
      </c>
      <c r="D1777">
        <v>901211</v>
      </c>
      <c r="E1777">
        <v>67262513</v>
      </c>
      <c r="F1777" t="s">
        <v>1359</v>
      </c>
      <c r="G1777" t="s">
        <v>3</v>
      </c>
      <c r="H1777" t="s">
        <v>4</v>
      </c>
      <c r="I1777" s="2">
        <v>4</v>
      </c>
      <c r="J1777" s="2">
        <v>4.0105373534999904</v>
      </c>
      <c r="K1777" s="2">
        <v>4.0105375821000004</v>
      </c>
      <c r="L1777" s="2">
        <f t="shared" si="27"/>
        <v>2.2860001003266461E-7</v>
      </c>
    </row>
    <row r="1778" spans="1:12" hidden="1" x14ac:dyDescent="0.25">
      <c r="A1778" t="s">
        <v>1210</v>
      </c>
      <c r="B1778" s="1" t="s">
        <v>1339</v>
      </c>
      <c r="C1778" t="s">
        <v>1350</v>
      </c>
      <c r="D1778">
        <v>901211</v>
      </c>
      <c r="E1778">
        <v>67262513</v>
      </c>
      <c r="F1778" t="s">
        <v>1359</v>
      </c>
      <c r="G1778" t="s">
        <v>3</v>
      </c>
      <c r="H1778" t="s">
        <v>6</v>
      </c>
      <c r="I1778" s="2">
        <v>1.2186000000000001E-2</v>
      </c>
      <c r="J1778" s="2">
        <v>2.7583494184999901E-2</v>
      </c>
      <c r="K1778" s="2">
        <v>2.7583500090000001E-2</v>
      </c>
      <c r="L1778" s="2">
        <f t="shared" si="27"/>
        <v>5.9050001000038321E-9</v>
      </c>
    </row>
    <row r="1779" spans="1:12" hidden="1" x14ac:dyDescent="0.25">
      <c r="A1779" t="s">
        <v>1210</v>
      </c>
      <c r="B1779" s="1" t="s">
        <v>1339</v>
      </c>
      <c r="C1779" t="s">
        <v>1350</v>
      </c>
      <c r="D1779">
        <v>901211</v>
      </c>
      <c r="E1779">
        <v>67262613</v>
      </c>
      <c r="F1779" t="s">
        <v>1360</v>
      </c>
      <c r="G1779" t="s">
        <v>3</v>
      </c>
      <c r="H1779" t="s">
        <v>4</v>
      </c>
      <c r="I1779" s="2">
        <v>6.8</v>
      </c>
      <c r="J1779" s="2">
        <v>6.850526855</v>
      </c>
      <c r="K1779" s="2">
        <v>6.8505250109999896</v>
      </c>
      <c r="L1779" s="2">
        <f t="shared" si="27"/>
        <v>-1.844000010464697E-6</v>
      </c>
    </row>
    <row r="1780" spans="1:12" hidden="1" x14ac:dyDescent="0.25">
      <c r="A1780" t="s">
        <v>1210</v>
      </c>
      <c r="B1780" s="1" t="s">
        <v>1339</v>
      </c>
      <c r="C1780" t="s">
        <v>1350</v>
      </c>
      <c r="D1780">
        <v>901211</v>
      </c>
      <c r="E1780">
        <v>67262613</v>
      </c>
      <c r="F1780" t="s">
        <v>1360</v>
      </c>
      <c r="G1780" t="s">
        <v>3</v>
      </c>
      <c r="H1780" t="s">
        <v>6</v>
      </c>
      <c r="I1780" s="2">
        <v>1.964E-3</v>
      </c>
      <c r="J1780" s="2">
        <v>4.4460060119999999E-2</v>
      </c>
      <c r="K1780" s="2">
        <v>4.4460000149999998E-2</v>
      </c>
      <c r="L1780" s="2">
        <f t="shared" si="27"/>
        <v>-5.9970000000630908E-8</v>
      </c>
    </row>
    <row r="1781" spans="1:12" hidden="1" x14ac:dyDescent="0.25">
      <c r="A1781" t="s">
        <v>1210</v>
      </c>
      <c r="B1781" s="1" t="s">
        <v>1339</v>
      </c>
      <c r="C1781" t="s">
        <v>1350</v>
      </c>
      <c r="D1781">
        <v>901211</v>
      </c>
      <c r="E1781">
        <v>67262713</v>
      </c>
      <c r="F1781" t="s">
        <v>1361</v>
      </c>
      <c r="G1781" t="s">
        <v>3</v>
      </c>
      <c r="H1781" t="s">
        <v>4</v>
      </c>
      <c r="I1781" s="2">
        <v>6.5</v>
      </c>
      <c r="J1781" s="2">
        <v>6.3845273450000004</v>
      </c>
      <c r="K1781" s="2">
        <v>6.3845253529999999</v>
      </c>
      <c r="L1781" s="2">
        <f t="shared" si="27"/>
        <v>-1.9920000005058114E-6</v>
      </c>
    </row>
    <row r="1782" spans="1:12" hidden="1" x14ac:dyDescent="0.25">
      <c r="A1782" t="s">
        <v>1210</v>
      </c>
      <c r="B1782" s="1" t="s">
        <v>1339</v>
      </c>
      <c r="C1782" t="s">
        <v>1350</v>
      </c>
      <c r="D1782">
        <v>901211</v>
      </c>
      <c r="E1782">
        <v>67262713</v>
      </c>
      <c r="F1782" t="s">
        <v>1361</v>
      </c>
      <c r="G1782" t="s">
        <v>3</v>
      </c>
      <c r="H1782" t="s">
        <v>6</v>
      </c>
      <c r="I1782" s="2">
        <v>1.9744000000000001E-2</v>
      </c>
      <c r="J1782" s="2">
        <v>4.4248046875000002E-2</v>
      </c>
      <c r="K1782" s="2">
        <v>4.4248000930000003E-2</v>
      </c>
      <c r="L1782" s="2">
        <f t="shared" si="27"/>
        <v>-4.5944999998992486E-8</v>
      </c>
    </row>
    <row r="1783" spans="1:12" hidden="1" x14ac:dyDescent="0.25">
      <c r="A1783" t="s">
        <v>1210</v>
      </c>
      <c r="B1783" s="1" t="s">
        <v>1339</v>
      </c>
      <c r="C1783" t="s">
        <v>1350</v>
      </c>
      <c r="D1783">
        <v>901211</v>
      </c>
      <c r="E1783">
        <v>67262813</v>
      </c>
      <c r="F1783" t="s">
        <v>1362</v>
      </c>
      <c r="G1783" t="s">
        <v>3</v>
      </c>
      <c r="H1783" t="s">
        <v>4</v>
      </c>
      <c r="I1783" s="2">
        <v>1.4</v>
      </c>
      <c r="J1783" s="2">
        <v>1.3992373044999999</v>
      </c>
      <c r="K1783" s="2">
        <v>1.3992375239999999</v>
      </c>
      <c r="L1783" s="2">
        <f t="shared" si="27"/>
        <v>2.1949999995385383E-7</v>
      </c>
    </row>
    <row r="1784" spans="1:12" hidden="1" x14ac:dyDescent="0.25">
      <c r="A1784" t="s">
        <v>1210</v>
      </c>
      <c r="B1784" s="1" t="s">
        <v>1339</v>
      </c>
      <c r="C1784" t="s">
        <v>1350</v>
      </c>
      <c r="D1784">
        <v>901211</v>
      </c>
      <c r="E1784">
        <v>67262813</v>
      </c>
      <c r="F1784" t="s">
        <v>1362</v>
      </c>
      <c r="G1784" t="s">
        <v>3</v>
      </c>
      <c r="H1784" t="s">
        <v>6</v>
      </c>
      <c r="I1784" s="2">
        <v>4.3109999999999997E-3</v>
      </c>
      <c r="J1784" s="2">
        <v>9.8474960350000001E-3</v>
      </c>
      <c r="K1784" s="2">
        <v>9.8475001199999895E-3</v>
      </c>
      <c r="L1784" s="2">
        <f t="shared" si="27"/>
        <v>4.0849999893149969E-9</v>
      </c>
    </row>
    <row r="1785" spans="1:12" hidden="1" x14ac:dyDescent="0.25">
      <c r="A1785" t="s">
        <v>1210</v>
      </c>
      <c r="B1785" s="1" t="s">
        <v>1339</v>
      </c>
      <c r="C1785" t="s">
        <v>1350</v>
      </c>
      <c r="D1785">
        <v>901211</v>
      </c>
      <c r="E1785">
        <v>67262913</v>
      </c>
      <c r="F1785" t="s">
        <v>1363</v>
      </c>
      <c r="G1785" t="s">
        <v>3</v>
      </c>
      <c r="H1785" t="s">
        <v>4</v>
      </c>
      <c r="I1785" s="2">
        <v>1.3</v>
      </c>
      <c r="J1785" s="2">
        <v>1.37825</v>
      </c>
      <c r="K1785" s="2">
        <v>1.3782500009999901</v>
      </c>
      <c r="L1785" s="2">
        <f t="shared" si="27"/>
        <v>9.9999009073314937E-10</v>
      </c>
    </row>
    <row r="1786" spans="1:12" hidden="1" x14ac:dyDescent="0.25">
      <c r="A1786" t="s">
        <v>1210</v>
      </c>
      <c r="B1786" s="1" t="s">
        <v>1339</v>
      </c>
      <c r="C1786" t="s">
        <v>1350</v>
      </c>
      <c r="D1786">
        <v>901211</v>
      </c>
      <c r="E1786">
        <v>67262913</v>
      </c>
      <c r="F1786" t="s">
        <v>1363</v>
      </c>
      <c r="G1786" t="s">
        <v>3</v>
      </c>
      <c r="H1786" t="s">
        <v>6</v>
      </c>
      <c r="I1786" s="2">
        <v>4.2319999999999997E-3</v>
      </c>
      <c r="J1786" s="2">
        <v>9.3300008749999993E-3</v>
      </c>
      <c r="K1786" s="2">
        <v>9.3300001409999996E-3</v>
      </c>
      <c r="L1786" s="2">
        <f t="shared" si="27"/>
        <v>-7.3399999966916596E-10</v>
      </c>
    </row>
    <row r="1787" spans="1:12" hidden="1" x14ac:dyDescent="0.25">
      <c r="A1787" t="s">
        <v>1210</v>
      </c>
      <c r="B1787" s="1" t="s">
        <v>1339</v>
      </c>
      <c r="C1787" t="s">
        <v>1350</v>
      </c>
      <c r="D1787">
        <v>901211</v>
      </c>
      <c r="E1787">
        <v>67263013</v>
      </c>
      <c r="F1787" t="s">
        <v>1364</v>
      </c>
      <c r="G1787" t="s">
        <v>3</v>
      </c>
      <c r="H1787" t="s">
        <v>4</v>
      </c>
      <c r="I1787" s="2">
        <v>1.6</v>
      </c>
      <c r="J1787" s="2">
        <v>1.661749878</v>
      </c>
      <c r="K1787" s="2">
        <v>1.66175004199999</v>
      </c>
      <c r="L1787" s="2">
        <f t="shared" si="27"/>
        <v>1.6399999003269272E-7</v>
      </c>
    </row>
    <row r="1788" spans="1:12" hidden="1" x14ac:dyDescent="0.25">
      <c r="A1788" t="s">
        <v>1210</v>
      </c>
      <c r="B1788" s="1" t="s">
        <v>1339</v>
      </c>
      <c r="C1788" t="s">
        <v>1350</v>
      </c>
      <c r="D1788">
        <v>901211</v>
      </c>
      <c r="E1788">
        <v>67263013</v>
      </c>
      <c r="F1788" t="s">
        <v>1364</v>
      </c>
      <c r="G1788" t="s">
        <v>3</v>
      </c>
      <c r="H1788" t="s">
        <v>6</v>
      </c>
      <c r="I1788" s="2">
        <v>5.4609999999999997E-3</v>
      </c>
      <c r="J1788" s="2">
        <v>1.2300503730000001E-2</v>
      </c>
      <c r="K1788" s="2">
        <v>1.23005002509999E-2</v>
      </c>
      <c r="L1788" s="2">
        <f t="shared" si="27"/>
        <v>-3.4790001001566706E-9</v>
      </c>
    </row>
    <row r="1789" spans="1:12" hidden="1" x14ac:dyDescent="0.25">
      <c r="A1789" t="s">
        <v>1210</v>
      </c>
      <c r="B1789" s="1" t="s">
        <v>1339</v>
      </c>
      <c r="C1789" t="s">
        <v>1350</v>
      </c>
      <c r="D1789">
        <v>901211</v>
      </c>
      <c r="E1789">
        <v>67263113</v>
      </c>
      <c r="F1789" t="s">
        <v>1365</v>
      </c>
      <c r="G1789" t="s">
        <v>3</v>
      </c>
      <c r="H1789" t="s">
        <v>4</v>
      </c>
      <c r="I1789" s="2">
        <v>1.7</v>
      </c>
      <c r="J1789" s="2">
        <v>1.71377490249999</v>
      </c>
      <c r="K1789" s="2">
        <v>1.71377503999999</v>
      </c>
      <c r="L1789" s="2">
        <f t="shared" si="27"/>
        <v>1.3750000005252616E-7</v>
      </c>
    </row>
    <row r="1790" spans="1:12" hidden="1" x14ac:dyDescent="0.25">
      <c r="A1790" t="s">
        <v>1210</v>
      </c>
      <c r="B1790" s="1" t="s">
        <v>1339</v>
      </c>
      <c r="C1790" t="s">
        <v>1350</v>
      </c>
      <c r="D1790">
        <v>901211</v>
      </c>
      <c r="E1790">
        <v>67263113</v>
      </c>
      <c r="F1790" t="s">
        <v>1365</v>
      </c>
      <c r="G1790" t="s">
        <v>3</v>
      </c>
      <c r="H1790" t="s">
        <v>6</v>
      </c>
      <c r="I1790" s="2">
        <v>5.4609999999999997E-3</v>
      </c>
      <c r="J1790" s="2">
        <v>1.228399658E-2</v>
      </c>
      <c r="K1790" s="2">
        <v>1.2284000141E-2</v>
      </c>
      <c r="L1790" s="2">
        <f t="shared" si="27"/>
        <v>3.5610000000824149E-9</v>
      </c>
    </row>
    <row r="1791" spans="1:12" hidden="1" x14ac:dyDescent="0.25">
      <c r="A1791" t="s">
        <v>1210</v>
      </c>
      <c r="B1791" s="1" t="s">
        <v>1339</v>
      </c>
      <c r="C1791" t="s">
        <v>1366</v>
      </c>
      <c r="D1791">
        <v>538611</v>
      </c>
      <c r="E1791">
        <v>48397513</v>
      </c>
      <c r="F1791" t="s">
        <v>1367</v>
      </c>
      <c r="G1791" t="s">
        <v>3</v>
      </c>
      <c r="H1791" t="s">
        <v>4</v>
      </c>
      <c r="I1791" s="2">
        <v>930.13</v>
      </c>
      <c r="J1791" s="2">
        <v>928.58256249999999</v>
      </c>
      <c r="K1791" s="2">
        <v>928.58100949999903</v>
      </c>
      <c r="L1791" s="2">
        <f t="shared" si="27"/>
        <v>-1.5530000009675859E-3</v>
      </c>
    </row>
    <row r="1792" spans="1:12" hidden="1" x14ac:dyDescent="0.25">
      <c r="A1792" t="s">
        <v>1210</v>
      </c>
      <c r="B1792" s="1" t="s">
        <v>1339</v>
      </c>
      <c r="C1792" t="s">
        <v>1366</v>
      </c>
      <c r="D1792">
        <v>538611</v>
      </c>
      <c r="E1792">
        <v>48397513</v>
      </c>
      <c r="F1792" t="s">
        <v>1367</v>
      </c>
      <c r="G1792" t="s">
        <v>3</v>
      </c>
      <c r="H1792" t="s">
        <v>6</v>
      </c>
      <c r="I1792" s="2">
        <v>1855.14</v>
      </c>
      <c r="J1792" s="2">
        <v>1804.0026250000001</v>
      </c>
      <c r="K1792" s="2">
        <v>1804.0000762100899</v>
      </c>
      <c r="L1792" s="2">
        <f t="shared" si="27"/>
        <v>-2.548789910179039E-3</v>
      </c>
    </row>
    <row r="1793" spans="1:12" hidden="1" x14ac:dyDescent="0.25">
      <c r="A1793" t="s">
        <v>1210</v>
      </c>
      <c r="B1793" s="1" t="s">
        <v>1339</v>
      </c>
      <c r="C1793" t="s">
        <v>1366</v>
      </c>
      <c r="D1793">
        <v>538611</v>
      </c>
      <c r="E1793">
        <v>48398013</v>
      </c>
      <c r="F1793" t="s">
        <v>1368</v>
      </c>
      <c r="G1793" t="s">
        <v>3</v>
      </c>
      <c r="H1793" t="s">
        <v>4</v>
      </c>
      <c r="I1793" s="2">
        <v>813.5</v>
      </c>
      <c r="J1793" s="2">
        <v>813.51374999999996</v>
      </c>
      <c r="K1793" s="2">
        <v>813.51353585000004</v>
      </c>
      <c r="L1793" s="2">
        <f t="shared" si="27"/>
        <v>-2.1414999991975492E-4</v>
      </c>
    </row>
    <row r="1794" spans="1:12" hidden="1" x14ac:dyDescent="0.25">
      <c r="A1794" t="s">
        <v>1210</v>
      </c>
      <c r="B1794" s="1" t="s">
        <v>1339</v>
      </c>
      <c r="C1794" t="s">
        <v>1366</v>
      </c>
      <c r="D1794">
        <v>538611</v>
      </c>
      <c r="E1794">
        <v>48398013</v>
      </c>
      <c r="F1794" t="s">
        <v>1368</v>
      </c>
      <c r="G1794" t="s">
        <v>3</v>
      </c>
      <c r="H1794" t="s">
        <v>6</v>
      </c>
      <c r="I1794" s="2">
        <v>1089.0999999999999</v>
      </c>
      <c r="J1794" s="2">
        <v>1088.7103750000001</v>
      </c>
      <c r="K1794" s="2">
        <v>1088.71077511</v>
      </c>
      <c r="L1794" s="2">
        <f t="shared" si="27"/>
        <v>4.0010999987316609E-4</v>
      </c>
    </row>
    <row r="1795" spans="1:12" hidden="1" x14ac:dyDescent="0.25">
      <c r="A1795" t="s">
        <v>1210</v>
      </c>
      <c r="B1795" s="1" t="s">
        <v>1339</v>
      </c>
      <c r="C1795" t="s">
        <v>1366</v>
      </c>
      <c r="D1795">
        <v>538611</v>
      </c>
      <c r="E1795">
        <v>48398413</v>
      </c>
      <c r="F1795" t="s">
        <v>1369</v>
      </c>
      <c r="G1795" t="s">
        <v>3</v>
      </c>
      <c r="H1795" t="s">
        <v>4</v>
      </c>
      <c r="I1795" s="2">
        <v>688.37</v>
      </c>
      <c r="J1795" s="2">
        <v>688.32487500000002</v>
      </c>
      <c r="K1795" s="2">
        <v>688.32510530100001</v>
      </c>
      <c r="L1795" s="2">
        <f t="shared" ref="L1795:L1858" si="28">IF(ISBLANK(J1795),K1795-I1795,K1795-J1795)</f>
        <v>2.3030099998777587E-4</v>
      </c>
    </row>
    <row r="1796" spans="1:12" hidden="1" x14ac:dyDescent="0.25">
      <c r="A1796" t="s">
        <v>1210</v>
      </c>
      <c r="B1796" s="1" t="s">
        <v>1339</v>
      </c>
      <c r="C1796" t="s">
        <v>1366</v>
      </c>
      <c r="D1796">
        <v>538611</v>
      </c>
      <c r="E1796">
        <v>48398413</v>
      </c>
      <c r="F1796" t="s">
        <v>1369</v>
      </c>
      <c r="G1796" t="s">
        <v>3</v>
      </c>
      <c r="H1796" t="s">
        <v>6</v>
      </c>
      <c r="I1796" s="2">
        <v>1372.96</v>
      </c>
      <c r="J1796" s="2">
        <v>1424.1990000000001</v>
      </c>
      <c r="K1796" s="2">
        <v>1424.2015709</v>
      </c>
      <c r="L1796" s="2">
        <f t="shared" si="28"/>
        <v>2.5708999999096704E-3</v>
      </c>
    </row>
    <row r="1797" spans="1:12" hidden="1" x14ac:dyDescent="0.25">
      <c r="A1797" t="s">
        <v>1210</v>
      </c>
      <c r="B1797" s="1" t="s">
        <v>1339</v>
      </c>
      <c r="C1797" t="s">
        <v>1366</v>
      </c>
      <c r="D1797">
        <v>538611</v>
      </c>
      <c r="E1797">
        <v>48398913</v>
      </c>
      <c r="F1797" t="s">
        <v>1370</v>
      </c>
      <c r="G1797" t="s">
        <v>3</v>
      </c>
      <c r="H1797" t="s">
        <v>4</v>
      </c>
      <c r="I1797" s="2">
        <v>1045.8</v>
      </c>
      <c r="J1797" s="2">
        <v>1045.7418124999999</v>
      </c>
      <c r="K1797" s="2">
        <v>1045.7422294999999</v>
      </c>
      <c r="L1797" s="2">
        <f t="shared" si="28"/>
        <v>4.1699999997035775E-4</v>
      </c>
    </row>
    <row r="1798" spans="1:12" hidden="1" x14ac:dyDescent="0.25">
      <c r="A1798" t="s">
        <v>1210</v>
      </c>
      <c r="B1798" s="1" t="s">
        <v>1339</v>
      </c>
      <c r="C1798" t="s">
        <v>1366</v>
      </c>
      <c r="D1798">
        <v>538611</v>
      </c>
      <c r="E1798">
        <v>48398913</v>
      </c>
      <c r="F1798" t="s">
        <v>1370</v>
      </c>
      <c r="G1798" t="s">
        <v>3</v>
      </c>
      <c r="H1798" t="s">
        <v>6</v>
      </c>
      <c r="I1798" s="2">
        <v>1896</v>
      </c>
      <c r="J1798" s="2">
        <v>1896.0618750000001</v>
      </c>
      <c r="K1798" s="2">
        <v>1896.0620249999999</v>
      </c>
      <c r="L1798" s="2">
        <f t="shared" si="28"/>
        <v>1.4999999984866008E-4</v>
      </c>
    </row>
    <row r="1799" spans="1:12" hidden="1" x14ac:dyDescent="0.25">
      <c r="A1799" t="s">
        <v>1210</v>
      </c>
      <c r="B1799" s="1" t="s">
        <v>1339</v>
      </c>
      <c r="C1799" t="s">
        <v>1366</v>
      </c>
      <c r="D1799">
        <v>538611</v>
      </c>
      <c r="E1799">
        <v>67261513</v>
      </c>
      <c r="F1799" t="s">
        <v>1371</v>
      </c>
      <c r="G1799" t="s">
        <v>3</v>
      </c>
      <c r="H1799" t="s">
        <v>4</v>
      </c>
      <c r="I1799" s="2">
        <v>6.8</v>
      </c>
      <c r="J1799" s="2">
        <v>4.0971059570000001</v>
      </c>
      <c r="K1799" s="2">
        <v>4.0971075600000004</v>
      </c>
      <c r="L1799" s="2">
        <f t="shared" si="28"/>
        <v>1.6030000002942302E-6</v>
      </c>
    </row>
    <row r="1800" spans="1:12" hidden="1" x14ac:dyDescent="0.25">
      <c r="A1800" t="s">
        <v>1210</v>
      </c>
      <c r="B1800" s="1" t="s">
        <v>1339</v>
      </c>
      <c r="C1800" t="s">
        <v>1366</v>
      </c>
      <c r="D1800">
        <v>538611</v>
      </c>
      <c r="E1800">
        <v>67261513</v>
      </c>
      <c r="F1800" t="s">
        <v>1371</v>
      </c>
      <c r="G1800" t="s">
        <v>3</v>
      </c>
      <c r="H1800" t="s">
        <v>6</v>
      </c>
      <c r="I1800" s="2">
        <v>1.3021E-2</v>
      </c>
      <c r="J1800" s="2">
        <v>2.87154712699999E-2</v>
      </c>
      <c r="K1800" s="2">
        <v>2.8715500240999899E-2</v>
      </c>
      <c r="L1800" s="2">
        <f t="shared" si="28"/>
        <v>2.8970999998295666E-8</v>
      </c>
    </row>
    <row r="1801" spans="1:12" hidden="1" x14ac:dyDescent="0.25">
      <c r="A1801" t="s">
        <v>1210</v>
      </c>
      <c r="B1801" s="1" t="s">
        <v>1339</v>
      </c>
      <c r="C1801" t="s">
        <v>1366</v>
      </c>
      <c r="D1801">
        <v>538611</v>
      </c>
      <c r="E1801">
        <v>67261613</v>
      </c>
      <c r="F1801" t="s">
        <v>1372</v>
      </c>
      <c r="G1801" t="s">
        <v>3</v>
      </c>
      <c r="H1801" t="s">
        <v>4</v>
      </c>
      <c r="I1801" s="2">
        <v>6.5</v>
      </c>
      <c r="J1801" s="2">
        <v>4.2506923829999996</v>
      </c>
      <c r="K1801" s="2">
        <v>4.2506902130000004</v>
      </c>
      <c r="L1801" s="2">
        <f t="shared" si="28"/>
        <v>-2.1699999992463859E-6</v>
      </c>
    </row>
    <row r="1802" spans="1:12" hidden="1" x14ac:dyDescent="0.25">
      <c r="A1802" t="s">
        <v>1210</v>
      </c>
      <c r="B1802" s="1" t="s">
        <v>1339</v>
      </c>
      <c r="C1802" t="s">
        <v>1366</v>
      </c>
      <c r="D1802">
        <v>538611</v>
      </c>
      <c r="E1802">
        <v>67261613</v>
      </c>
      <c r="F1802" t="s">
        <v>1372</v>
      </c>
      <c r="G1802" t="s">
        <v>3</v>
      </c>
      <c r="H1802" t="s">
        <v>6</v>
      </c>
      <c r="I1802" s="2">
        <v>1.3077999999999999E-2</v>
      </c>
      <c r="J1802" s="2">
        <v>3.0016448974999999E-2</v>
      </c>
      <c r="K1802" s="2">
        <v>3.00165006199999E-2</v>
      </c>
      <c r="L1802" s="2">
        <f t="shared" si="28"/>
        <v>5.1644999901623301E-8</v>
      </c>
    </row>
    <row r="1803" spans="1:12" hidden="1" x14ac:dyDescent="0.25">
      <c r="A1803" t="s">
        <v>1210</v>
      </c>
      <c r="B1803" s="1" t="s">
        <v>1373</v>
      </c>
      <c r="C1803" t="s">
        <v>1374</v>
      </c>
      <c r="D1803">
        <v>1968211</v>
      </c>
      <c r="E1803">
        <v>41788413</v>
      </c>
      <c r="F1803" t="s">
        <v>1375</v>
      </c>
      <c r="G1803" t="s">
        <v>3</v>
      </c>
      <c r="H1803" t="s">
        <v>4</v>
      </c>
      <c r="I1803" s="2">
        <v>5.81</v>
      </c>
      <c r="K1803" s="2">
        <v>5.8226628689999904</v>
      </c>
      <c r="L1803" s="2">
        <f t="shared" si="28"/>
        <v>1.2662868999990806E-2</v>
      </c>
    </row>
    <row r="1804" spans="1:12" hidden="1" x14ac:dyDescent="0.25">
      <c r="A1804" t="s">
        <v>1210</v>
      </c>
      <c r="B1804" s="1" t="s">
        <v>1373</v>
      </c>
      <c r="C1804" t="s">
        <v>1374</v>
      </c>
      <c r="D1804">
        <v>1968211</v>
      </c>
      <c r="E1804">
        <v>41788413</v>
      </c>
      <c r="F1804" t="s">
        <v>1375</v>
      </c>
      <c r="G1804" t="s">
        <v>3</v>
      </c>
      <c r="H1804" t="s">
        <v>6</v>
      </c>
      <c r="I1804" s="2">
        <v>1.2449999999999999E-2</v>
      </c>
      <c r="K1804" s="2">
        <v>1.24771350299999E-2</v>
      </c>
      <c r="L1804" s="2">
        <f t="shared" si="28"/>
        <v>2.7135029999901181E-5</v>
      </c>
    </row>
    <row r="1805" spans="1:12" hidden="1" x14ac:dyDescent="0.25">
      <c r="A1805" t="s">
        <v>1210</v>
      </c>
      <c r="B1805" s="1" t="s">
        <v>1373</v>
      </c>
      <c r="C1805" t="s">
        <v>1374</v>
      </c>
      <c r="D1805">
        <v>1968211</v>
      </c>
      <c r="E1805">
        <v>41788713</v>
      </c>
      <c r="F1805" t="s">
        <v>1376</v>
      </c>
      <c r="G1805" t="s">
        <v>3</v>
      </c>
      <c r="H1805" t="s">
        <v>4</v>
      </c>
      <c r="I1805" s="2">
        <v>7.1635200000000001</v>
      </c>
      <c r="K1805" s="2">
        <v>7.1791328023199901</v>
      </c>
      <c r="L1805" s="2">
        <f t="shared" si="28"/>
        <v>1.561280231998996E-2</v>
      </c>
    </row>
    <row r="1806" spans="1:12" hidden="1" x14ac:dyDescent="0.25">
      <c r="A1806" t="s">
        <v>1210</v>
      </c>
      <c r="B1806" s="1" t="s">
        <v>1373</v>
      </c>
      <c r="C1806" t="s">
        <v>1374</v>
      </c>
      <c r="D1806">
        <v>1968211</v>
      </c>
      <c r="E1806">
        <v>41788713</v>
      </c>
      <c r="F1806" t="s">
        <v>1376</v>
      </c>
      <c r="G1806" t="s">
        <v>3</v>
      </c>
      <c r="H1806" t="s">
        <v>6</v>
      </c>
      <c r="I1806" s="2">
        <v>4.2967999999999999E-2</v>
      </c>
      <c r="K1806" s="2">
        <v>4.3061647750000001E-2</v>
      </c>
      <c r="L1806" s="2">
        <f t="shared" si="28"/>
        <v>9.3647750000001861E-5</v>
      </c>
    </row>
    <row r="1807" spans="1:12" hidden="1" x14ac:dyDescent="0.25">
      <c r="A1807" t="s">
        <v>1210</v>
      </c>
      <c r="B1807" s="1" t="s">
        <v>1373</v>
      </c>
      <c r="C1807" t="s">
        <v>1374</v>
      </c>
      <c r="D1807">
        <v>1968211</v>
      </c>
      <c r="E1807">
        <v>41788813</v>
      </c>
      <c r="F1807" t="s">
        <v>1377</v>
      </c>
      <c r="G1807" t="s">
        <v>3</v>
      </c>
      <c r="H1807" t="s">
        <v>6</v>
      </c>
      <c r="I1807" s="2">
        <v>6.7200000000000003E-3</v>
      </c>
      <c r="K1807" s="2">
        <v>6.7346462069999896E-3</v>
      </c>
      <c r="L1807" s="2">
        <f t="shared" si="28"/>
        <v>1.4646206999989302E-5</v>
      </c>
    </row>
    <row r="1808" spans="1:12" hidden="1" x14ac:dyDescent="0.25">
      <c r="A1808" t="s">
        <v>1210</v>
      </c>
      <c r="B1808" s="1" t="s">
        <v>1378</v>
      </c>
      <c r="C1808" t="s">
        <v>1379</v>
      </c>
      <c r="D1808">
        <v>552811</v>
      </c>
      <c r="E1808">
        <v>48257713</v>
      </c>
      <c r="F1808" t="s">
        <v>1380</v>
      </c>
      <c r="G1808" t="s">
        <v>86</v>
      </c>
      <c r="H1808" t="s">
        <v>4</v>
      </c>
      <c r="I1808" s="2">
        <v>241.7955</v>
      </c>
      <c r="K1808" s="2">
        <v>242.45796086999999</v>
      </c>
      <c r="L1808" s="2">
        <f t="shared" si="28"/>
        <v>0.66246086999998965</v>
      </c>
    </row>
    <row r="1809" spans="1:12" hidden="1" x14ac:dyDescent="0.25">
      <c r="A1809" t="s">
        <v>1210</v>
      </c>
      <c r="B1809" s="1" t="s">
        <v>1378</v>
      </c>
      <c r="C1809" t="s">
        <v>1379</v>
      </c>
      <c r="D1809">
        <v>552811</v>
      </c>
      <c r="E1809">
        <v>48257713</v>
      </c>
      <c r="F1809" t="s">
        <v>1380</v>
      </c>
      <c r="G1809" t="s">
        <v>86</v>
      </c>
      <c r="H1809" t="s">
        <v>6</v>
      </c>
      <c r="I1809" s="2">
        <v>3.0614300000000001</v>
      </c>
      <c r="K1809" s="2">
        <v>3.0698175394559901</v>
      </c>
      <c r="L1809" s="2">
        <f t="shared" si="28"/>
        <v>8.3875394559900229E-3</v>
      </c>
    </row>
    <row r="1810" spans="1:12" hidden="1" x14ac:dyDescent="0.25">
      <c r="A1810" t="s">
        <v>1210</v>
      </c>
      <c r="B1810" s="1" t="s">
        <v>1378</v>
      </c>
      <c r="C1810" t="s">
        <v>1379</v>
      </c>
      <c r="D1810">
        <v>552811</v>
      </c>
      <c r="E1810">
        <v>48257813</v>
      </c>
      <c r="F1810" t="s">
        <v>1381</v>
      </c>
      <c r="G1810" t="s">
        <v>86</v>
      </c>
      <c r="H1810" t="s">
        <v>4</v>
      </c>
      <c r="I1810" s="2">
        <v>258.12630000000001</v>
      </c>
      <c r="K1810" s="2">
        <v>258.83352994200101</v>
      </c>
      <c r="L1810" s="2">
        <f t="shared" si="28"/>
        <v>0.70722994200099265</v>
      </c>
    </row>
    <row r="1811" spans="1:12" hidden="1" x14ac:dyDescent="0.25">
      <c r="A1811" t="s">
        <v>1210</v>
      </c>
      <c r="B1811" s="1" t="s">
        <v>1378</v>
      </c>
      <c r="C1811" t="s">
        <v>1379</v>
      </c>
      <c r="D1811">
        <v>552811</v>
      </c>
      <c r="E1811">
        <v>48257813</v>
      </c>
      <c r="F1811" t="s">
        <v>1381</v>
      </c>
      <c r="G1811" t="s">
        <v>86</v>
      </c>
      <c r="H1811" t="s">
        <v>6</v>
      </c>
      <c r="I1811" s="2">
        <v>2.6441819999999998</v>
      </c>
      <c r="K1811" s="2">
        <v>2.6514269606279699</v>
      </c>
      <c r="L1811" s="2">
        <f t="shared" si="28"/>
        <v>7.2449606279700873E-3</v>
      </c>
    </row>
    <row r="1812" spans="1:12" hidden="1" x14ac:dyDescent="0.25">
      <c r="A1812" t="s">
        <v>1210</v>
      </c>
      <c r="B1812" s="1" t="s">
        <v>1378</v>
      </c>
      <c r="C1812" t="s">
        <v>1382</v>
      </c>
      <c r="D1812">
        <v>1970211</v>
      </c>
      <c r="E1812">
        <v>41785413</v>
      </c>
      <c r="F1812" t="s">
        <v>1383</v>
      </c>
      <c r="G1812" t="s">
        <v>3</v>
      </c>
      <c r="H1812" t="s">
        <v>4</v>
      </c>
      <c r="I1812" s="2">
        <v>23.8</v>
      </c>
      <c r="K1812" s="2">
        <v>23.851871769999899</v>
      </c>
      <c r="L1812" s="2">
        <f t="shared" si="28"/>
        <v>5.1871769999898731E-2</v>
      </c>
    </row>
    <row r="1813" spans="1:12" hidden="1" x14ac:dyDescent="0.25">
      <c r="A1813" t="s">
        <v>1210</v>
      </c>
      <c r="B1813" s="1" t="s">
        <v>1378</v>
      </c>
      <c r="C1813" t="s">
        <v>1382</v>
      </c>
      <c r="D1813">
        <v>1970211</v>
      </c>
      <c r="E1813">
        <v>41785413</v>
      </c>
      <c r="F1813" t="s">
        <v>1383</v>
      </c>
      <c r="G1813" t="s">
        <v>3</v>
      </c>
      <c r="H1813" t="s">
        <v>6</v>
      </c>
      <c r="I1813" s="2">
        <v>0.16800000000000001</v>
      </c>
      <c r="K1813" s="2">
        <v>0.1683661555</v>
      </c>
      <c r="L1813" s="2">
        <f t="shared" si="28"/>
        <v>3.6615549999999275E-4</v>
      </c>
    </row>
    <row r="1814" spans="1:12" hidden="1" x14ac:dyDescent="0.25">
      <c r="A1814" t="s">
        <v>1210</v>
      </c>
      <c r="B1814" s="1" t="s">
        <v>1378</v>
      </c>
      <c r="C1814" t="s">
        <v>1382</v>
      </c>
      <c r="D1814">
        <v>1970211</v>
      </c>
      <c r="E1814">
        <v>41785513</v>
      </c>
      <c r="F1814" t="s">
        <v>1384</v>
      </c>
      <c r="G1814" t="s">
        <v>3</v>
      </c>
      <c r="H1814" t="s">
        <v>4</v>
      </c>
      <c r="I1814" s="2">
        <v>24.3</v>
      </c>
      <c r="K1814" s="2">
        <v>24.352961140000001</v>
      </c>
      <c r="L1814" s="2">
        <f t="shared" si="28"/>
        <v>5.2961140000000739E-2</v>
      </c>
    </row>
    <row r="1815" spans="1:12" hidden="1" x14ac:dyDescent="0.25">
      <c r="A1815" t="s">
        <v>1210</v>
      </c>
      <c r="B1815" s="1" t="s">
        <v>1378</v>
      </c>
      <c r="C1815" t="s">
        <v>1382</v>
      </c>
      <c r="D1815">
        <v>1970211</v>
      </c>
      <c r="E1815">
        <v>41785513</v>
      </c>
      <c r="F1815" t="s">
        <v>1384</v>
      </c>
      <c r="G1815" t="s">
        <v>3</v>
      </c>
      <c r="H1815" t="s">
        <v>6</v>
      </c>
      <c r="I1815" s="2">
        <v>0.17</v>
      </c>
      <c r="K1815" s="2">
        <v>0.17037051749999901</v>
      </c>
      <c r="L1815" s="2">
        <f t="shared" si="28"/>
        <v>3.705174999990013E-4</v>
      </c>
    </row>
    <row r="1816" spans="1:12" hidden="1" x14ac:dyDescent="0.25">
      <c r="A1816" t="s">
        <v>1210</v>
      </c>
      <c r="B1816" s="1" t="s">
        <v>1385</v>
      </c>
      <c r="C1816" t="s">
        <v>1386</v>
      </c>
      <c r="D1816">
        <v>922311</v>
      </c>
      <c r="E1816">
        <v>125617813</v>
      </c>
      <c r="F1816" t="s">
        <v>1387</v>
      </c>
      <c r="G1816" t="s">
        <v>86</v>
      </c>
      <c r="H1816" t="s">
        <v>4</v>
      </c>
      <c r="I1816" s="2">
        <v>16.523499999999999</v>
      </c>
      <c r="K1816" s="2">
        <v>16.557521009999999</v>
      </c>
      <c r="L1816" s="2">
        <f t="shared" si="28"/>
        <v>3.4021010000000018E-2</v>
      </c>
    </row>
    <row r="1817" spans="1:12" hidden="1" x14ac:dyDescent="0.25">
      <c r="A1817" t="s">
        <v>1210</v>
      </c>
      <c r="B1817" s="1" t="s">
        <v>1385</v>
      </c>
      <c r="C1817" t="s">
        <v>1386</v>
      </c>
      <c r="D1817">
        <v>922311</v>
      </c>
      <c r="E1817">
        <v>125617813</v>
      </c>
      <c r="F1817" t="s">
        <v>1387</v>
      </c>
      <c r="G1817" t="s">
        <v>86</v>
      </c>
      <c r="H1817" t="s">
        <v>6</v>
      </c>
      <c r="I1817" s="2">
        <v>8.9227000000000001E-2</v>
      </c>
      <c r="K1817" s="2">
        <v>8.9410710800000001E-2</v>
      </c>
      <c r="L1817" s="2">
        <f t="shared" si="28"/>
        <v>1.837108000000004E-4</v>
      </c>
    </row>
    <row r="1818" spans="1:12" hidden="1" x14ac:dyDescent="0.25">
      <c r="A1818" t="s">
        <v>1210</v>
      </c>
      <c r="B1818" s="1" t="s">
        <v>1385</v>
      </c>
      <c r="C1818" t="s">
        <v>1386</v>
      </c>
      <c r="D1818">
        <v>922311</v>
      </c>
      <c r="E1818">
        <v>125617913</v>
      </c>
      <c r="F1818" t="s">
        <v>1388</v>
      </c>
      <c r="G1818" t="s">
        <v>86</v>
      </c>
      <c r="H1818" t="s">
        <v>4</v>
      </c>
      <c r="I1818" s="2">
        <v>11.9262</v>
      </c>
      <c r="K1818" s="2">
        <v>11.950754889999899</v>
      </c>
      <c r="L1818" s="2">
        <f t="shared" si="28"/>
        <v>2.4554889999899743E-2</v>
      </c>
    </row>
    <row r="1819" spans="1:12" hidden="1" x14ac:dyDescent="0.25">
      <c r="A1819" t="s">
        <v>1210</v>
      </c>
      <c r="B1819" s="1" t="s">
        <v>1385</v>
      </c>
      <c r="C1819" t="s">
        <v>1386</v>
      </c>
      <c r="D1819">
        <v>922311</v>
      </c>
      <c r="E1819">
        <v>125617913</v>
      </c>
      <c r="F1819" t="s">
        <v>1388</v>
      </c>
      <c r="G1819" t="s">
        <v>86</v>
      </c>
      <c r="H1819" t="s">
        <v>6</v>
      </c>
      <c r="I1819" s="2">
        <v>6.4401E-2</v>
      </c>
      <c r="K1819" s="2">
        <v>6.4533597499999901E-2</v>
      </c>
      <c r="L1819" s="2">
        <f t="shared" si="28"/>
        <v>1.3259749999990078E-4</v>
      </c>
    </row>
    <row r="1820" spans="1:12" hidden="1" x14ac:dyDescent="0.25">
      <c r="A1820" t="s">
        <v>1210</v>
      </c>
      <c r="B1820" s="1" t="s">
        <v>1385</v>
      </c>
      <c r="C1820" t="s">
        <v>1386</v>
      </c>
      <c r="D1820">
        <v>922311</v>
      </c>
      <c r="E1820">
        <v>46493913</v>
      </c>
      <c r="F1820" t="s">
        <v>1389</v>
      </c>
      <c r="G1820" t="s">
        <v>3</v>
      </c>
      <c r="H1820" t="s">
        <v>4</v>
      </c>
      <c r="I1820" s="2">
        <v>82.9</v>
      </c>
      <c r="J1820" s="2">
        <v>0.57594995099999902</v>
      </c>
      <c r="K1820" s="2">
        <v>0.57594999999999996</v>
      </c>
      <c r="L1820" s="2">
        <f t="shared" si="28"/>
        <v>4.900000094565371E-8</v>
      </c>
    </row>
    <row r="1821" spans="1:12" hidden="1" x14ac:dyDescent="0.25">
      <c r="A1821" t="s">
        <v>1210</v>
      </c>
      <c r="B1821" s="1" t="s">
        <v>1385</v>
      </c>
      <c r="C1821" t="s">
        <v>1386</v>
      </c>
      <c r="D1821">
        <v>922311</v>
      </c>
      <c r="E1821">
        <v>46493913</v>
      </c>
      <c r="F1821" t="s">
        <v>1389</v>
      </c>
      <c r="G1821" t="s">
        <v>3</v>
      </c>
      <c r="H1821" t="s">
        <v>6</v>
      </c>
      <c r="I1821" s="2">
        <v>78.73</v>
      </c>
      <c r="K1821" s="2">
        <v>78.730009999999993</v>
      </c>
      <c r="L1821" s="2">
        <f t="shared" si="28"/>
        <v>9.9999999889632818E-6</v>
      </c>
    </row>
    <row r="1822" spans="1:12" hidden="1" x14ac:dyDescent="0.25">
      <c r="A1822" t="s">
        <v>1210</v>
      </c>
      <c r="B1822" s="1" t="s">
        <v>1385</v>
      </c>
      <c r="C1822" t="s">
        <v>1386</v>
      </c>
      <c r="D1822">
        <v>922311</v>
      </c>
      <c r="E1822">
        <v>46494013</v>
      </c>
      <c r="F1822" t="s">
        <v>1390</v>
      </c>
      <c r="G1822" t="s">
        <v>3</v>
      </c>
      <c r="H1822" t="s">
        <v>4</v>
      </c>
      <c r="I1822" s="2">
        <v>164.4</v>
      </c>
      <c r="J1822" s="2">
        <v>164.4021875</v>
      </c>
      <c r="K1822" s="2">
        <v>164.40238000999901</v>
      </c>
      <c r="L1822" s="2">
        <f t="shared" si="28"/>
        <v>1.9250999901032628E-4</v>
      </c>
    </row>
    <row r="1823" spans="1:12" hidden="1" x14ac:dyDescent="0.25">
      <c r="A1823" t="s">
        <v>1210</v>
      </c>
      <c r="B1823" s="1" t="s">
        <v>1385</v>
      </c>
      <c r="C1823" t="s">
        <v>1386</v>
      </c>
      <c r="D1823">
        <v>922311</v>
      </c>
      <c r="E1823">
        <v>46494013</v>
      </c>
      <c r="F1823" t="s">
        <v>1390</v>
      </c>
      <c r="G1823" t="s">
        <v>3</v>
      </c>
      <c r="H1823" t="s">
        <v>6</v>
      </c>
      <c r="I1823" s="2">
        <v>3.6</v>
      </c>
      <c r="J1823" s="2">
        <v>3.6066914059999999</v>
      </c>
      <c r="K1823" s="2">
        <v>3.6066925330999999</v>
      </c>
      <c r="L1823" s="2">
        <f t="shared" si="28"/>
        <v>1.1270999999979381E-6</v>
      </c>
    </row>
    <row r="1824" spans="1:12" hidden="1" x14ac:dyDescent="0.25">
      <c r="A1824" t="s">
        <v>1210</v>
      </c>
      <c r="B1824" s="1" t="s">
        <v>1385</v>
      </c>
      <c r="C1824" t="s">
        <v>1386</v>
      </c>
      <c r="D1824">
        <v>922311</v>
      </c>
      <c r="E1824">
        <v>46494213</v>
      </c>
      <c r="F1824" t="s">
        <v>1391</v>
      </c>
      <c r="G1824" t="s">
        <v>3</v>
      </c>
      <c r="H1824" t="s">
        <v>4</v>
      </c>
      <c r="I1824" s="2">
        <v>162.13</v>
      </c>
      <c r="J1824" s="2">
        <v>161.95112499999999</v>
      </c>
      <c r="K1824" s="2">
        <v>161.95089669999999</v>
      </c>
      <c r="L1824" s="2">
        <f t="shared" si="28"/>
        <v>-2.2830000000340078E-4</v>
      </c>
    </row>
    <row r="1825" spans="1:12" hidden="1" x14ac:dyDescent="0.25">
      <c r="A1825" t="s">
        <v>1210</v>
      </c>
      <c r="B1825" s="1" t="s">
        <v>1385</v>
      </c>
      <c r="C1825" t="s">
        <v>1386</v>
      </c>
      <c r="D1825">
        <v>922311</v>
      </c>
      <c r="E1825">
        <v>46494213</v>
      </c>
      <c r="F1825" t="s">
        <v>1391</v>
      </c>
      <c r="G1825" t="s">
        <v>3</v>
      </c>
      <c r="H1825" t="s">
        <v>6</v>
      </c>
      <c r="I1825" s="2">
        <v>3.34</v>
      </c>
      <c r="J1825" s="2">
        <v>3.3362475585000002</v>
      </c>
      <c r="K1825" s="2">
        <v>3.3362575090000002</v>
      </c>
      <c r="L1825" s="2">
        <f t="shared" si="28"/>
        <v>9.9504999999666666E-6</v>
      </c>
    </row>
    <row r="1826" spans="1:12" hidden="1" x14ac:dyDescent="0.25">
      <c r="A1826" t="s">
        <v>1210</v>
      </c>
      <c r="B1826" s="1" t="s">
        <v>1385</v>
      </c>
      <c r="C1826" t="s">
        <v>1386</v>
      </c>
      <c r="D1826">
        <v>922311</v>
      </c>
      <c r="E1826">
        <v>46494313</v>
      </c>
      <c r="F1826" t="s">
        <v>1392</v>
      </c>
      <c r="G1826" t="s">
        <v>3</v>
      </c>
      <c r="H1826" t="s">
        <v>4</v>
      </c>
      <c r="I1826" s="2">
        <v>107.03</v>
      </c>
      <c r="J1826" s="2">
        <v>107.02778905</v>
      </c>
      <c r="K1826" s="2">
        <v>107.02765422</v>
      </c>
      <c r="L1826" s="2">
        <f t="shared" si="28"/>
        <v>-1.3482999999325784E-4</v>
      </c>
    </row>
    <row r="1827" spans="1:12" hidden="1" x14ac:dyDescent="0.25">
      <c r="A1827" t="s">
        <v>1210</v>
      </c>
      <c r="B1827" s="1" t="s">
        <v>1385</v>
      </c>
      <c r="C1827" t="s">
        <v>1386</v>
      </c>
      <c r="D1827">
        <v>922311</v>
      </c>
      <c r="E1827">
        <v>46494313</v>
      </c>
      <c r="F1827" t="s">
        <v>1392</v>
      </c>
      <c r="G1827" t="s">
        <v>3</v>
      </c>
      <c r="H1827" t="s">
        <v>6</v>
      </c>
      <c r="I1827" s="2">
        <v>2.72</v>
      </c>
      <c r="J1827" s="2">
        <v>2.7217194825000002</v>
      </c>
      <c r="K1827" s="2">
        <v>2.72170852809999</v>
      </c>
      <c r="L1827" s="2">
        <f t="shared" si="28"/>
        <v>-1.0954400010199095E-5</v>
      </c>
    </row>
    <row r="1828" spans="1:12" hidden="1" x14ac:dyDescent="0.25">
      <c r="A1828" t="s">
        <v>1210</v>
      </c>
      <c r="B1828" s="1" t="s">
        <v>1385</v>
      </c>
      <c r="C1828" t="s">
        <v>1386</v>
      </c>
      <c r="D1828">
        <v>922311</v>
      </c>
      <c r="E1828">
        <v>46494413</v>
      </c>
      <c r="F1828" t="s">
        <v>1393</v>
      </c>
      <c r="G1828" t="s">
        <v>3</v>
      </c>
      <c r="H1828" t="s">
        <v>4</v>
      </c>
      <c r="I1828" s="2">
        <v>168.73</v>
      </c>
      <c r="J1828" s="2">
        <v>168.72831249999999</v>
      </c>
      <c r="K1828" s="2">
        <v>168.7282415</v>
      </c>
      <c r="L1828" s="2">
        <f t="shared" si="28"/>
        <v>-7.0999999991272489E-5</v>
      </c>
    </row>
    <row r="1829" spans="1:12" hidden="1" x14ac:dyDescent="0.25">
      <c r="A1829" t="s">
        <v>1210</v>
      </c>
      <c r="B1829" s="1" t="s">
        <v>1385</v>
      </c>
      <c r="C1829" t="s">
        <v>1386</v>
      </c>
      <c r="D1829">
        <v>922311</v>
      </c>
      <c r="E1829">
        <v>46494413</v>
      </c>
      <c r="F1829" t="s">
        <v>1393</v>
      </c>
      <c r="G1829" t="s">
        <v>3</v>
      </c>
      <c r="H1829" t="s">
        <v>6</v>
      </c>
      <c r="I1829" s="2">
        <v>3.57</v>
      </c>
      <c r="J1829" s="2">
        <v>3.5737734374999999</v>
      </c>
      <c r="K1829" s="2">
        <v>3.573772044</v>
      </c>
      <c r="L1829" s="2">
        <f t="shared" si="28"/>
        <v>-1.3934999998355124E-6</v>
      </c>
    </row>
    <row r="1830" spans="1:12" hidden="1" x14ac:dyDescent="0.25">
      <c r="A1830" t="s">
        <v>1210</v>
      </c>
      <c r="B1830" s="1" t="s">
        <v>1385</v>
      </c>
      <c r="C1830" t="s">
        <v>1386</v>
      </c>
      <c r="D1830">
        <v>922311</v>
      </c>
      <c r="E1830">
        <v>46494513</v>
      </c>
      <c r="F1830" t="s">
        <v>1394</v>
      </c>
      <c r="G1830" t="s">
        <v>3</v>
      </c>
      <c r="H1830" t="s">
        <v>4</v>
      </c>
      <c r="I1830" s="2">
        <v>160.19</v>
      </c>
      <c r="J1830" s="2">
        <v>160.18629689999901</v>
      </c>
      <c r="K1830" s="2">
        <v>160.18646219999999</v>
      </c>
      <c r="L1830" s="2">
        <f t="shared" si="28"/>
        <v>1.6530000098669007E-4</v>
      </c>
    </row>
    <row r="1831" spans="1:12" hidden="1" x14ac:dyDescent="0.25">
      <c r="A1831" t="s">
        <v>1210</v>
      </c>
      <c r="B1831" s="1" t="s">
        <v>1385</v>
      </c>
      <c r="C1831" t="s">
        <v>1386</v>
      </c>
      <c r="D1831">
        <v>922311</v>
      </c>
      <c r="E1831">
        <v>46494513</v>
      </c>
      <c r="F1831" t="s">
        <v>1394</v>
      </c>
      <c r="G1831" t="s">
        <v>3</v>
      </c>
      <c r="H1831" t="s">
        <v>6</v>
      </c>
      <c r="I1831" s="2">
        <v>3.28</v>
      </c>
      <c r="J1831" s="2">
        <v>3.2828527829999898</v>
      </c>
      <c r="K1831" s="2">
        <v>3.2828510620000002</v>
      </c>
      <c r="L1831" s="2">
        <f t="shared" si="28"/>
        <v>-1.7209999896294903E-6</v>
      </c>
    </row>
    <row r="1832" spans="1:12" hidden="1" x14ac:dyDescent="0.25">
      <c r="A1832" t="s">
        <v>1210</v>
      </c>
      <c r="B1832" s="1" t="s">
        <v>1385</v>
      </c>
      <c r="C1832" t="s">
        <v>1386</v>
      </c>
      <c r="D1832">
        <v>922311</v>
      </c>
      <c r="E1832">
        <v>46494613</v>
      </c>
      <c r="F1832" t="s">
        <v>1395</v>
      </c>
      <c r="G1832" t="s">
        <v>3</v>
      </c>
      <c r="H1832" t="s">
        <v>4</v>
      </c>
      <c r="I1832" s="2">
        <v>157.28</v>
      </c>
      <c r="J1832" s="2">
        <v>157.28321875</v>
      </c>
      <c r="K1832" s="2">
        <v>157.28339790000001</v>
      </c>
      <c r="L1832" s="2">
        <f t="shared" si="28"/>
        <v>1.7915000000812142E-4</v>
      </c>
    </row>
    <row r="1833" spans="1:12" hidden="1" x14ac:dyDescent="0.25">
      <c r="A1833" t="s">
        <v>1210</v>
      </c>
      <c r="B1833" s="1" t="s">
        <v>1385</v>
      </c>
      <c r="C1833" t="s">
        <v>1386</v>
      </c>
      <c r="D1833">
        <v>922311</v>
      </c>
      <c r="E1833">
        <v>46494613</v>
      </c>
      <c r="F1833" t="s">
        <v>1395</v>
      </c>
      <c r="G1833" t="s">
        <v>3</v>
      </c>
      <c r="H1833" t="s">
        <v>6</v>
      </c>
      <c r="I1833" s="2">
        <v>3.25</v>
      </c>
      <c r="J1833" s="2">
        <v>3.2547053225</v>
      </c>
      <c r="K1833" s="2">
        <v>3.2547040679999899</v>
      </c>
      <c r="L1833" s="2">
        <f t="shared" si="28"/>
        <v>-1.2545000100949721E-6</v>
      </c>
    </row>
    <row r="1834" spans="1:12" hidden="1" x14ac:dyDescent="0.25">
      <c r="A1834" t="s">
        <v>1210</v>
      </c>
      <c r="B1834" s="1" t="s">
        <v>1385</v>
      </c>
      <c r="C1834" t="s">
        <v>1386</v>
      </c>
      <c r="D1834">
        <v>922311</v>
      </c>
      <c r="E1834">
        <v>67302913</v>
      </c>
      <c r="F1834" t="s">
        <v>1396</v>
      </c>
      <c r="G1834" t="s">
        <v>3</v>
      </c>
      <c r="H1834" t="s">
        <v>4</v>
      </c>
      <c r="I1834" s="2">
        <v>21.99</v>
      </c>
      <c r="J1834" s="2">
        <v>18.727691405000002</v>
      </c>
      <c r="K1834" s="2">
        <v>18.727692349520002</v>
      </c>
      <c r="L1834" s="2">
        <f t="shared" si="28"/>
        <v>9.4451999999023428E-7</v>
      </c>
    </row>
    <row r="1835" spans="1:12" hidden="1" x14ac:dyDescent="0.25">
      <c r="A1835" t="s">
        <v>1210</v>
      </c>
      <c r="B1835" s="1" t="s">
        <v>1385</v>
      </c>
      <c r="C1835" t="s">
        <v>1386</v>
      </c>
      <c r="D1835">
        <v>922311</v>
      </c>
      <c r="E1835">
        <v>67302913</v>
      </c>
      <c r="F1835" t="s">
        <v>1396</v>
      </c>
      <c r="G1835" t="s">
        <v>3</v>
      </c>
      <c r="H1835" t="s">
        <v>6</v>
      </c>
      <c r="I1835" s="2">
        <v>0.54</v>
      </c>
      <c r="J1835" s="2">
        <v>0.41476177980000001</v>
      </c>
      <c r="K1835" s="2">
        <v>0.41476173440199998</v>
      </c>
      <c r="L1835" s="2">
        <f t="shared" si="28"/>
        <v>-4.5398000025898E-8</v>
      </c>
    </row>
    <row r="1836" spans="1:12" hidden="1" x14ac:dyDescent="0.25">
      <c r="A1836" t="s">
        <v>1210</v>
      </c>
      <c r="B1836" s="1" t="s">
        <v>1385</v>
      </c>
      <c r="C1836" t="s">
        <v>1386</v>
      </c>
      <c r="D1836">
        <v>922311</v>
      </c>
      <c r="E1836">
        <v>67303013</v>
      </c>
      <c r="F1836" t="s">
        <v>1397</v>
      </c>
      <c r="G1836" t="s">
        <v>3</v>
      </c>
      <c r="H1836" t="s">
        <v>4</v>
      </c>
      <c r="I1836" s="2">
        <v>18.27</v>
      </c>
      <c r="J1836" s="2">
        <v>16.960529295000001</v>
      </c>
      <c r="K1836" s="2">
        <v>16.960523100220001</v>
      </c>
      <c r="L1836" s="2">
        <f t="shared" si="28"/>
        <v>-6.1947799991912689E-6</v>
      </c>
    </row>
    <row r="1837" spans="1:12" hidden="1" x14ac:dyDescent="0.25">
      <c r="A1837" t="s">
        <v>1210</v>
      </c>
      <c r="B1837" s="1" t="s">
        <v>1385</v>
      </c>
      <c r="C1837" t="s">
        <v>1386</v>
      </c>
      <c r="D1837">
        <v>922311</v>
      </c>
      <c r="E1837">
        <v>67303013</v>
      </c>
      <c r="F1837" t="s">
        <v>1397</v>
      </c>
      <c r="G1837" t="s">
        <v>3</v>
      </c>
      <c r="H1837" t="s">
        <v>6</v>
      </c>
      <c r="I1837" s="2">
        <v>0.62</v>
      </c>
      <c r="J1837" s="2">
        <v>0.57443243399999999</v>
      </c>
      <c r="K1837" s="2">
        <v>0.57443256800300002</v>
      </c>
      <c r="L1837" s="2">
        <f t="shared" si="28"/>
        <v>1.3400300002963661E-7</v>
      </c>
    </row>
    <row r="1838" spans="1:12" hidden="1" x14ac:dyDescent="0.25">
      <c r="A1838" t="s">
        <v>1210</v>
      </c>
      <c r="B1838" s="1" t="s">
        <v>1385</v>
      </c>
      <c r="C1838" t="s">
        <v>1398</v>
      </c>
      <c r="D1838">
        <v>922411</v>
      </c>
      <c r="E1838">
        <v>46492913</v>
      </c>
      <c r="F1838" t="s">
        <v>1399</v>
      </c>
      <c r="G1838" t="s">
        <v>86</v>
      </c>
      <c r="H1838" t="s">
        <v>4</v>
      </c>
      <c r="I1838" s="2">
        <v>275.38</v>
      </c>
      <c r="K1838" s="2">
        <v>276.13444473599799</v>
      </c>
      <c r="L1838" s="2">
        <f t="shared" si="28"/>
        <v>0.75444473599799267</v>
      </c>
    </row>
    <row r="1839" spans="1:12" hidden="1" x14ac:dyDescent="0.25">
      <c r="A1839" t="s">
        <v>1210</v>
      </c>
      <c r="B1839" s="1" t="s">
        <v>1385</v>
      </c>
      <c r="C1839" t="s">
        <v>1398</v>
      </c>
      <c r="D1839">
        <v>922411</v>
      </c>
      <c r="E1839">
        <v>46492913</v>
      </c>
      <c r="F1839" t="s">
        <v>1399</v>
      </c>
      <c r="G1839" t="s">
        <v>86</v>
      </c>
      <c r="H1839" t="s">
        <v>6</v>
      </c>
      <c r="I1839" s="2">
        <v>9.5000300000000006</v>
      </c>
      <c r="K1839" s="2">
        <v>9.5260584821915195</v>
      </c>
      <c r="L1839" s="2">
        <f t="shared" si="28"/>
        <v>2.6028482191518876E-2</v>
      </c>
    </row>
    <row r="1840" spans="1:12" hidden="1" x14ac:dyDescent="0.25">
      <c r="A1840" t="s">
        <v>1210</v>
      </c>
      <c r="B1840" s="1" t="s">
        <v>1385</v>
      </c>
      <c r="C1840" t="s">
        <v>1398</v>
      </c>
      <c r="D1840">
        <v>922411</v>
      </c>
      <c r="E1840">
        <v>46493013</v>
      </c>
      <c r="F1840" t="s">
        <v>1400</v>
      </c>
      <c r="G1840" t="s">
        <v>86</v>
      </c>
      <c r="H1840" t="s">
        <v>4</v>
      </c>
      <c r="I1840" s="2">
        <v>266.35000000000002</v>
      </c>
      <c r="K1840" s="2">
        <v>267.07968079080098</v>
      </c>
      <c r="L1840" s="2">
        <f t="shared" si="28"/>
        <v>0.72968079080095549</v>
      </c>
    </row>
    <row r="1841" spans="1:12" hidden="1" x14ac:dyDescent="0.25">
      <c r="A1841" t="s">
        <v>1210</v>
      </c>
      <c r="B1841" s="1" t="s">
        <v>1385</v>
      </c>
      <c r="C1841" t="s">
        <v>1398</v>
      </c>
      <c r="D1841">
        <v>922411</v>
      </c>
      <c r="E1841">
        <v>46493013</v>
      </c>
      <c r="F1841" t="s">
        <v>1400</v>
      </c>
      <c r="G1841" t="s">
        <v>86</v>
      </c>
      <c r="H1841" t="s">
        <v>6</v>
      </c>
      <c r="I1841" s="2">
        <v>12.500030000000001</v>
      </c>
      <c r="K1841" s="2">
        <v>12.5342747021915</v>
      </c>
      <c r="L1841" s="2">
        <f t="shared" si="28"/>
        <v>3.4244702191498888E-2</v>
      </c>
    </row>
    <row r="1842" spans="1:12" hidden="1" x14ac:dyDescent="0.25">
      <c r="A1842" t="s">
        <v>1210</v>
      </c>
      <c r="B1842" s="1" t="s">
        <v>1385</v>
      </c>
      <c r="C1842" t="s">
        <v>1398</v>
      </c>
      <c r="D1842">
        <v>922411</v>
      </c>
      <c r="E1842">
        <v>67305013</v>
      </c>
      <c r="F1842" t="s">
        <v>1401</v>
      </c>
      <c r="G1842" t="s">
        <v>86</v>
      </c>
      <c r="H1842" t="s">
        <v>4</v>
      </c>
      <c r="I1842" s="2">
        <v>194.26</v>
      </c>
      <c r="K1842" s="2">
        <v>194.79216457739801</v>
      </c>
      <c r="L1842" s="2">
        <f t="shared" si="28"/>
        <v>0.53216457739802081</v>
      </c>
    </row>
    <row r="1843" spans="1:12" hidden="1" x14ac:dyDescent="0.25">
      <c r="A1843" t="s">
        <v>1210</v>
      </c>
      <c r="B1843" s="1" t="s">
        <v>1385</v>
      </c>
      <c r="C1843" t="s">
        <v>1398</v>
      </c>
      <c r="D1843">
        <v>922411</v>
      </c>
      <c r="E1843">
        <v>67305013</v>
      </c>
      <c r="F1843" t="s">
        <v>1401</v>
      </c>
      <c r="G1843" t="s">
        <v>86</v>
      </c>
      <c r="H1843" t="s">
        <v>6</v>
      </c>
      <c r="I1843" s="2">
        <v>10.80002</v>
      </c>
      <c r="K1843" s="2">
        <v>10.8296123547943</v>
      </c>
      <c r="L1843" s="2">
        <f t="shared" si="28"/>
        <v>2.959235479429978E-2</v>
      </c>
    </row>
    <row r="1844" spans="1:12" hidden="1" x14ac:dyDescent="0.25">
      <c r="A1844" t="s">
        <v>1210</v>
      </c>
      <c r="B1844" s="1" t="s">
        <v>1402</v>
      </c>
      <c r="C1844" t="s">
        <v>1403</v>
      </c>
      <c r="D1844">
        <v>715111</v>
      </c>
      <c r="E1844">
        <v>46366113</v>
      </c>
      <c r="F1844" t="s">
        <v>1404</v>
      </c>
      <c r="G1844" t="s">
        <v>3</v>
      </c>
      <c r="H1844" t="s">
        <v>4</v>
      </c>
      <c r="I1844" s="2">
        <v>0.5</v>
      </c>
      <c r="J1844" s="2">
        <v>0.45900012204999902</v>
      </c>
      <c r="K1844" s="2">
        <v>0.45900000099999999</v>
      </c>
      <c r="L1844" s="2">
        <f t="shared" si="28"/>
        <v>-1.2104999902451397E-7</v>
      </c>
    </row>
    <row r="1845" spans="1:12" hidden="1" x14ac:dyDescent="0.25">
      <c r="A1845" t="s">
        <v>1210</v>
      </c>
      <c r="B1845" s="1" t="s">
        <v>1402</v>
      </c>
      <c r="C1845" t="s">
        <v>1403</v>
      </c>
      <c r="D1845">
        <v>715111</v>
      </c>
      <c r="E1845">
        <v>46366113</v>
      </c>
      <c r="F1845" t="s">
        <v>1404</v>
      </c>
      <c r="G1845" t="s">
        <v>3</v>
      </c>
      <c r="H1845" t="s">
        <v>6</v>
      </c>
      <c r="I1845" s="2">
        <v>0</v>
      </c>
      <c r="K1845" s="2">
        <v>0</v>
      </c>
      <c r="L1845" s="2">
        <f t="shared" si="28"/>
        <v>0</v>
      </c>
    </row>
    <row r="1846" spans="1:12" hidden="1" x14ac:dyDescent="0.25">
      <c r="A1846" t="s">
        <v>1210</v>
      </c>
      <c r="B1846" s="1" t="s">
        <v>1402</v>
      </c>
      <c r="C1846" t="s">
        <v>1403</v>
      </c>
      <c r="D1846">
        <v>715111</v>
      </c>
      <c r="E1846">
        <v>46366213</v>
      </c>
      <c r="F1846" t="s">
        <v>1405</v>
      </c>
      <c r="G1846" t="s">
        <v>86</v>
      </c>
      <c r="H1846" t="s">
        <v>4</v>
      </c>
      <c r="I1846" s="2">
        <v>1.52535</v>
      </c>
      <c r="K1846" s="2">
        <v>1.5286744919999999</v>
      </c>
      <c r="L1846" s="2">
        <f t="shared" si="28"/>
        <v>3.3244919999999567E-3</v>
      </c>
    </row>
    <row r="1847" spans="1:12" hidden="1" x14ac:dyDescent="0.25">
      <c r="A1847" t="s">
        <v>1210</v>
      </c>
      <c r="B1847" s="1" t="s">
        <v>1402</v>
      </c>
      <c r="C1847" t="s">
        <v>1403</v>
      </c>
      <c r="D1847">
        <v>715111</v>
      </c>
      <c r="E1847">
        <v>46366213</v>
      </c>
      <c r="F1847" t="s">
        <v>1405</v>
      </c>
      <c r="G1847" t="s">
        <v>86</v>
      </c>
      <c r="H1847" t="s">
        <v>6</v>
      </c>
      <c r="I1847" s="2">
        <v>1.6206999999999999E-2</v>
      </c>
      <c r="K1847" s="2">
        <v>1.6242323579999898E-2</v>
      </c>
      <c r="L1847" s="2">
        <f t="shared" si="28"/>
        <v>3.5323579999899102E-5</v>
      </c>
    </row>
    <row r="1848" spans="1:12" hidden="1" x14ac:dyDescent="0.25">
      <c r="A1848" t="s">
        <v>1210</v>
      </c>
      <c r="B1848" s="1" t="s">
        <v>1402</v>
      </c>
      <c r="C1848" t="s">
        <v>1403</v>
      </c>
      <c r="D1848">
        <v>715111</v>
      </c>
      <c r="E1848">
        <v>46366313</v>
      </c>
      <c r="F1848" t="s">
        <v>1406</v>
      </c>
      <c r="G1848" t="s">
        <v>3</v>
      </c>
      <c r="H1848" t="s">
        <v>4</v>
      </c>
      <c r="I1848" s="2">
        <v>201.6</v>
      </c>
      <c r="J1848" s="2">
        <v>201.59518750000001</v>
      </c>
      <c r="K1848" s="2">
        <v>201.59521580000001</v>
      </c>
      <c r="L1848" s="2">
        <f t="shared" si="28"/>
        <v>2.8299999996761471E-5</v>
      </c>
    </row>
    <row r="1849" spans="1:12" hidden="1" x14ac:dyDescent="0.25">
      <c r="A1849" t="s">
        <v>1210</v>
      </c>
      <c r="B1849" s="1" t="s">
        <v>1402</v>
      </c>
      <c r="C1849" t="s">
        <v>1403</v>
      </c>
      <c r="D1849">
        <v>715111</v>
      </c>
      <c r="E1849">
        <v>46366313</v>
      </c>
      <c r="F1849" t="s">
        <v>1406</v>
      </c>
      <c r="G1849" t="s">
        <v>3</v>
      </c>
      <c r="H1849" t="s">
        <v>6</v>
      </c>
      <c r="I1849" s="2">
        <v>0.7</v>
      </c>
      <c r="J1849" s="2">
        <v>0.68356335449999905</v>
      </c>
      <c r="K1849" s="2">
        <v>0.68356304329999995</v>
      </c>
      <c r="L1849" s="2">
        <f t="shared" si="28"/>
        <v>-3.1119999910345086E-7</v>
      </c>
    </row>
    <row r="1850" spans="1:12" hidden="1" x14ac:dyDescent="0.25">
      <c r="A1850" t="s">
        <v>1210</v>
      </c>
      <c r="B1850" s="1" t="s">
        <v>1402</v>
      </c>
      <c r="C1850" t="s">
        <v>1403</v>
      </c>
      <c r="D1850">
        <v>715111</v>
      </c>
      <c r="E1850">
        <v>67190413</v>
      </c>
      <c r="F1850" t="s">
        <v>1407</v>
      </c>
      <c r="G1850" t="s">
        <v>3</v>
      </c>
      <c r="H1850" t="s">
        <v>4</v>
      </c>
      <c r="I1850" s="2">
        <v>9.9</v>
      </c>
      <c r="J1850" s="2">
        <v>9.9081845699999995</v>
      </c>
      <c r="K1850" s="2">
        <v>9.9081876540000007</v>
      </c>
      <c r="L1850" s="2">
        <f t="shared" si="28"/>
        <v>3.0840000011522761E-6</v>
      </c>
    </row>
    <row r="1851" spans="1:12" hidden="1" x14ac:dyDescent="0.25">
      <c r="A1851" t="s">
        <v>1210</v>
      </c>
      <c r="B1851" s="1" t="s">
        <v>1402</v>
      </c>
      <c r="C1851" t="s">
        <v>1403</v>
      </c>
      <c r="D1851">
        <v>715111</v>
      </c>
      <c r="E1851">
        <v>67190413</v>
      </c>
      <c r="F1851" t="s">
        <v>1407</v>
      </c>
      <c r="G1851" t="s">
        <v>3</v>
      </c>
      <c r="H1851" t="s">
        <v>6</v>
      </c>
      <c r="I1851" s="2">
        <v>0.4</v>
      </c>
      <c r="J1851" s="2">
        <v>0.37125549315</v>
      </c>
      <c r="K1851" s="2">
        <v>0.37125500390999899</v>
      </c>
      <c r="L1851" s="2">
        <f t="shared" si="28"/>
        <v>-4.8924000101147058E-7</v>
      </c>
    </row>
    <row r="1852" spans="1:12" hidden="1" x14ac:dyDescent="0.25">
      <c r="A1852" t="s">
        <v>1210</v>
      </c>
      <c r="B1852" s="1" t="s">
        <v>1402</v>
      </c>
      <c r="C1852" t="s">
        <v>1403</v>
      </c>
      <c r="D1852">
        <v>715111</v>
      </c>
      <c r="E1852">
        <v>67190513</v>
      </c>
      <c r="F1852" t="s">
        <v>1408</v>
      </c>
      <c r="G1852" t="s">
        <v>3</v>
      </c>
      <c r="H1852" t="s">
        <v>4</v>
      </c>
      <c r="I1852" s="2">
        <v>9.6</v>
      </c>
      <c r="J1852" s="2">
        <v>9.6325205100000009</v>
      </c>
      <c r="K1852" s="2">
        <v>9.6325753610000007</v>
      </c>
      <c r="L1852" s="2">
        <f t="shared" si="28"/>
        <v>5.4850999999800365E-5</v>
      </c>
    </row>
    <row r="1853" spans="1:12" hidden="1" x14ac:dyDescent="0.25">
      <c r="A1853" t="s">
        <v>1210</v>
      </c>
      <c r="B1853" s="1" t="s">
        <v>1402</v>
      </c>
      <c r="C1853" t="s">
        <v>1403</v>
      </c>
      <c r="D1853">
        <v>715111</v>
      </c>
      <c r="E1853">
        <v>67190513</v>
      </c>
      <c r="F1853" t="s">
        <v>1408</v>
      </c>
      <c r="G1853" t="s">
        <v>3</v>
      </c>
      <c r="H1853" t="s">
        <v>6</v>
      </c>
      <c r="I1853" s="2">
        <v>0.4</v>
      </c>
      <c r="J1853" s="2">
        <v>0.35677557374999902</v>
      </c>
      <c r="K1853" s="2">
        <v>0.35677500404200002</v>
      </c>
      <c r="L1853" s="2">
        <f t="shared" si="28"/>
        <v>-5.6970799899858093E-7</v>
      </c>
    </row>
    <row r="1854" spans="1:12" hidden="1" x14ac:dyDescent="0.25">
      <c r="A1854" t="s">
        <v>1210</v>
      </c>
      <c r="B1854" s="1" t="s">
        <v>1402</v>
      </c>
      <c r="C1854" t="s">
        <v>1403</v>
      </c>
      <c r="D1854">
        <v>715111</v>
      </c>
      <c r="E1854">
        <v>67190613</v>
      </c>
      <c r="F1854" t="s">
        <v>1409</v>
      </c>
      <c r="G1854" t="s">
        <v>3</v>
      </c>
      <c r="H1854" t="s">
        <v>4</v>
      </c>
      <c r="I1854" s="2">
        <v>89</v>
      </c>
      <c r="J1854" s="2">
        <v>89.017210949999907</v>
      </c>
      <c r="K1854" s="2">
        <v>89.017106709999894</v>
      </c>
      <c r="L1854" s="2">
        <f t="shared" si="28"/>
        <v>-1.0424000001307832E-4</v>
      </c>
    </row>
    <row r="1855" spans="1:12" hidden="1" x14ac:dyDescent="0.25">
      <c r="A1855" t="s">
        <v>1210</v>
      </c>
      <c r="B1855" s="1" t="s">
        <v>1402</v>
      </c>
      <c r="C1855" t="s">
        <v>1403</v>
      </c>
      <c r="D1855">
        <v>715111</v>
      </c>
      <c r="E1855">
        <v>67190613</v>
      </c>
      <c r="F1855" t="s">
        <v>1409</v>
      </c>
      <c r="G1855" t="s">
        <v>3</v>
      </c>
      <c r="H1855" t="s">
        <v>6</v>
      </c>
      <c r="I1855" s="2">
        <v>3</v>
      </c>
      <c r="J1855" s="2">
        <v>2.9865563965000002</v>
      </c>
      <c r="K1855" s="2">
        <v>2.9865628160000002</v>
      </c>
      <c r="L1855" s="2">
        <f t="shared" si="28"/>
        <v>6.4195000000211166E-6</v>
      </c>
    </row>
    <row r="1856" spans="1:12" hidden="1" x14ac:dyDescent="0.25">
      <c r="A1856" t="s">
        <v>1210</v>
      </c>
      <c r="B1856" s="1" t="s">
        <v>1410</v>
      </c>
      <c r="C1856" t="s">
        <v>1411</v>
      </c>
      <c r="D1856">
        <v>537911</v>
      </c>
      <c r="E1856">
        <v>48407513</v>
      </c>
      <c r="F1856" t="s">
        <v>1412</v>
      </c>
      <c r="G1856" t="s">
        <v>3</v>
      </c>
      <c r="H1856" t="s">
        <v>4</v>
      </c>
      <c r="I1856" s="2">
        <v>256.84629000000001</v>
      </c>
      <c r="J1856" s="2">
        <v>256.76226559999998</v>
      </c>
      <c r="K1856" s="2">
        <v>256.76194941276702</v>
      </c>
      <c r="L1856" s="2">
        <f t="shared" si="28"/>
        <v>-3.1618723295423479E-4</v>
      </c>
    </row>
    <row r="1857" spans="1:12" hidden="1" x14ac:dyDescent="0.25">
      <c r="A1857" t="s">
        <v>1210</v>
      </c>
      <c r="B1857" s="1" t="s">
        <v>1410</v>
      </c>
      <c r="C1857" t="s">
        <v>1411</v>
      </c>
      <c r="D1857">
        <v>537911</v>
      </c>
      <c r="E1857">
        <v>48407513</v>
      </c>
      <c r="F1857" t="s">
        <v>1412</v>
      </c>
      <c r="G1857" t="s">
        <v>3</v>
      </c>
      <c r="H1857" t="s">
        <v>6</v>
      </c>
      <c r="I1857" s="2">
        <v>339.08114599999999</v>
      </c>
      <c r="J1857" s="2">
        <v>339.07600000000002</v>
      </c>
      <c r="K1857" s="2">
        <v>339.075496298578</v>
      </c>
      <c r="L1857" s="2">
        <f t="shared" si="28"/>
        <v>-5.0370142201927592E-4</v>
      </c>
    </row>
    <row r="1858" spans="1:12" hidden="1" x14ac:dyDescent="0.25">
      <c r="A1858" t="s">
        <v>1210</v>
      </c>
      <c r="B1858" s="1" t="s">
        <v>1410</v>
      </c>
      <c r="C1858" t="s">
        <v>1411</v>
      </c>
      <c r="D1858">
        <v>537911</v>
      </c>
      <c r="E1858">
        <v>48407613</v>
      </c>
      <c r="F1858" t="s">
        <v>1413</v>
      </c>
      <c r="G1858" t="s">
        <v>3</v>
      </c>
      <c r="H1858" t="s">
        <v>4</v>
      </c>
      <c r="I1858" s="2">
        <v>257.991704999999</v>
      </c>
      <c r="J1858" s="2">
        <v>257.88768750000003</v>
      </c>
      <c r="K1858" s="2">
        <v>257.888007821548</v>
      </c>
      <c r="L1858" s="2">
        <f t="shared" si="28"/>
        <v>3.2032154797434487E-4</v>
      </c>
    </row>
    <row r="1859" spans="1:12" hidden="1" x14ac:dyDescent="0.25">
      <c r="A1859" t="s">
        <v>1210</v>
      </c>
      <c r="B1859" s="1" t="s">
        <v>1410</v>
      </c>
      <c r="C1859" t="s">
        <v>1411</v>
      </c>
      <c r="D1859">
        <v>537911</v>
      </c>
      <c r="E1859">
        <v>48407613</v>
      </c>
      <c r="F1859" t="s">
        <v>1413</v>
      </c>
      <c r="G1859" t="s">
        <v>3</v>
      </c>
      <c r="H1859" t="s">
        <v>6</v>
      </c>
      <c r="I1859" s="2">
        <v>371.33131699999899</v>
      </c>
      <c r="J1859" s="2">
        <v>371.33049999999997</v>
      </c>
      <c r="K1859" s="2">
        <v>371.33066355663698</v>
      </c>
      <c r="L1859" s="2">
        <f t="shared" ref="L1859:L1922" si="29">IF(ISBLANK(J1859),K1859-I1859,K1859-J1859)</f>
        <v>1.6355663700551304E-4</v>
      </c>
    </row>
    <row r="1860" spans="1:12" hidden="1" x14ac:dyDescent="0.25">
      <c r="A1860" t="s">
        <v>1210</v>
      </c>
      <c r="B1860" s="1" t="s">
        <v>1410</v>
      </c>
      <c r="C1860" t="s">
        <v>1411</v>
      </c>
      <c r="D1860">
        <v>537911</v>
      </c>
      <c r="E1860">
        <v>67276713</v>
      </c>
      <c r="F1860" t="s">
        <v>1414</v>
      </c>
      <c r="G1860" t="s">
        <v>3</v>
      </c>
      <c r="H1860" t="s">
        <v>4</v>
      </c>
      <c r="I1860" s="2">
        <v>60.18</v>
      </c>
      <c r="J1860" s="2">
        <v>60.156058599999902</v>
      </c>
      <c r="K1860" s="2">
        <v>60.156064890000003</v>
      </c>
      <c r="L1860" s="2">
        <f t="shared" si="29"/>
        <v>6.2900001012167195E-6</v>
      </c>
    </row>
    <row r="1861" spans="1:12" hidden="1" x14ac:dyDescent="0.25">
      <c r="A1861" t="s">
        <v>1210</v>
      </c>
      <c r="B1861" s="1" t="s">
        <v>1410</v>
      </c>
      <c r="C1861" t="s">
        <v>1411</v>
      </c>
      <c r="D1861">
        <v>537911</v>
      </c>
      <c r="E1861">
        <v>67276713</v>
      </c>
      <c r="F1861" t="s">
        <v>1414</v>
      </c>
      <c r="G1861" t="s">
        <v>3</v>
      </c>
      <c r="H1861" t="s">
        <v>6</v>
      </c>
      <c r="I1861" s="2">
        <v>3.55</v>
      </c>
      <c r="J1861" s="2">
        <v>3.5494650879999998</v>
      </c>
      <c r="K1861" s="2">
        <v>3.5494680961</v>
      </c>
      <c r="L1861" s="2">
        <f t="shared" si="29"/>
        <v>3.0081000002013525E-6</v>
      </c>
    </row>
    <row r="1862" spans="1:12" hidden="1" x14ac:dyDescent="0.25">
      <c r="A1862" t="s">
        <v>1210</v>
      </c>
      <c r="B1862" s="1" t="s">
        <v>1410</v>
      </c>
      <c r="C1862" t="s">
        <v>1411</v>
      </c>
      <c r="D1862">
        <v>537911</v>
      </c>
      <c r="E1862">
        <v>67276813</v>
      </c>
      <c r="F1862" t="s">
        <v>1415</v>
      </c>
      <c r="G1862" t="s">
        <v>3</v>
      </c>
      <c r="H1862" t="s">
        <v>4</v>
      </c>
      <c r="I1862" s="2">
        <v>63.4</v>
      </c>
      <c r="J1862" s="2">
        <v>63.3962656</v>
      </c>
      <c r="K1862" s="2">
        <v>63.396163099999903</v>
      </c>
      <c r="L1862" s="2">
        <f t="shared" si="29"/>
        <v>-1.0250000009648375E-4</v>
      </c>
    </row>
    <row r="1863" spans="1:12" hidden="1" x14ac:dyDescent="0.25">
      <c r="A1863" t="s">
        <v>1210</v>
      </c>
      <c r="B1863" s="1" t="s">
        <v>1410</v>
      </c>
      <c r="C1863" t="s">
        <v>1411</v>
      </c>
      <c r="D1863">
        <v>537911</v>
      </c>
      <c r="E1863">
        <v>67276813</v>
      </c>
      <c r="F1863" t="s">
        <v>1415</v>
      </c>
      <c r="G1863" t="s">
        <v>3</v>
      </c>
      <c r="H1863" t="s">
        <v>6</v>
      </c>
      <c r="I1863" s="2">
        <v>3.68</v>
      </c>
      <c r="J1863" s="2">
        <v>3.6818779295000001</v>
      </c>
      <c r="K1863" s="2">
        <v>3.6818805449999998</v>
      </c>
      <c r="L1863" s="2">
        <f t="shared" si="29"/>
        <v>2.6154999996919059E-6</v>
      </c>
    </row>
    <row r="1864" spans="1:12" hidden="1" x14ac:dyDescent="0.25">
      <c r="A1864" t="s">
        <v>1210</v>
      </c>
      <c r="B1864" s="1" t="s">
        <v>1410</v>
      </c>
      <c r="C1864" t="s">
        <v>1411</v>
      </c>
      <c r="D1864">
        <v>537911</v>
      </c>
      <c r="E1864">
        <v>67276913</v>
      </c>
      <c r="F1864" t="s">
        <v>1416</v>
      </c>
      <c r="G1864" t="s">
        <v>3</v>
      </c>
      <c r="H1864" t="s">
        <v>4</v>
      </c>
      <c r="I1864" s="2">
        <v>60.66</v>
      </c>
      <c r="J1864" s="2">
        <v>60.661359400000002</v>
      </c>
      <c r="K1864" s="2">
        <v>60.661410999999902</v>
      </c>
      <c r="L1864" s="2">
        <f t="shared" si="29"/>
        <v>5.1599999899565319E-5</v>
      </c>
    </row>
    <row r="1865" spans="1:12" hidden="1" x14ac:dyDescent="0.25">
      <c r="A1865" t="s">
        <v>1210</v>
      </c>
      <c r="B1865" s="1" t="s">
        <v>1410</v>
      </c>
      <c r="C1865" t="s">
        <v>1411</v>
      </c>
      <c r="D1865">
        <v>537911</v>
      </c>
      <c r="E1865">
        <v>67276913</v>
      </c>
      <c r="F1865" t="s">
        <v>1416</v>
      </c>
      <c r="G1865" t="s">
        <v>3</v>
      </c>
      <c r="H1865" t="s">
        <v>6</v>
      </c>
      <c r="I1865" s="2">
        <v>3.68</v>
      </c>
      <c r="J1865" s="2">
        <v>3.6804797365000002</v>
      </c>
      <c r="K1865" s="2">
        <v>3.6804770359999899</v>
      </c>
      <c r="L1865" s="2">
        <f t="shared" si="29"/>
        <v>-2.7005000102775512E-6</v>
      </c>
    </row>
    <row r="1866" spans="1:12" hidden="1" x14ac:dyDescent="0.25">
      <c r="A1866" t="s">
        <v>1210</v>
      </c>
      <c r="B1866" s="1" t="s">
        <v>1410</v>
      </c>
      <c r="C1866" t="s">
        <v>1411</v>
      </c>
      <c r="D1866">
        <v>537911</v>
      </c>
      <c r="E1866">
        <v>67277013</v>
      </c>
      <c r="F1866" t="s">
        <v>1417</v>
      </c>
      <c r="G1866" t="s">
        <v>3</v>
      </c>
      <c r="H1866" t="s">
        <v>4</v>
      </c>
      <c r="I1866" s="2">
        <v>71.75</v>
      </c>
      <c r="J1866" s="2">
        <v>71.731742199999999</v>
      </c>
      <c r="K1866" s="2">
        <v>71.731703709999906</v>
      </c>
      <c r="L1866" s="2">
        <f t="shared" si="29"/>
        <v>-3.8490000093815979E-5</v>
      </c>
    </row>
    <row r="1867" spans="1:12" hidden="1" x14ac:dyDescent="0.25">
      <c r="A1867" t="s">
        <v>1210</v>
      </c>
      <c r="B1867" s="1" t="s">
        <v>1410</v>
      </c>
      <c r="C1867" t="s">
        <v>1411</v>
      </c>
      <c r="D1867">
        <v>537911</v>
      </c>
      <c r="E1867">
        <v>67277013</v>
      </c>
      <c r="F1867" t="s">
        <v>1417</v>
      </c>
      <c r="G1867" t="s">
        <v>3</v>
      </c>
      <c r="H1867" t="s">
        <v>6</v>
      </c>
      <c r="I1867" s="2">
        <v>3.66</v>
      </c>
      <c r="J1867" s="2">
        <v>3.6646953125000001</v>
      </c>
      <c r="K1867" s="2">
        <v>3.6647000059999999</v>
      </c>
      <c r="L1867" s="2">
        <f t="shared" si="29"/>
        <v>4.6934999997638727E-6</v>
      </c>
    </row>
    <row r="1868" spans="1:12" hidden="1" x14ac:dyDescent="0.25">
      <c r="A1868" t="s">
        <v>1210</v>
      </c>
      <c r="B1868" s="1" t="s">
        <v>1410</v>
      </c>
      <c r="C1868" t="s">
        <v>1418</v>
      </c>
      <c r="D1868">
        <v>537811</v>
      </c>
      <c r="E1868">
        <v>67275313</v>
      </c>
      <c r="F1868" t="s">
        <v>1419</v>
      </c>
      <c r="G1868" t="s">
        <v>86</v>
      </c>
      <c r="H1868" t="s">
        <v>4</v>
      </c>
      <c r="I1868" s="2">
        <v>72.770928999999995</v>
      </c>
      <c r="K1868" s="2">
        <v>72.970317953403594</v>
      </c>
      <c r="L1868" s="2">
        <f t="shared" si="29"/>
        <v>0.19938895340359863</v>
      </c>
    </row>
    <row r="1869" spans="1:12" hidden="1" x14ac:dyDescent="0.25">
      <c r="A1869" t="s">
        <v>1210</v>
      </c>
      <c r="B1869" s="1" t="s">
        <v>1410</v>
      </c>
      <c r="C1869" t="s">
        <v>1418</v>
      </c>
      <c r="D1869">
        <v>537811</v>
      </c>
      <c r="E1869">
        <v>67275313</v>
      </c>
      <c r="F1869" t="s">
        <v>1419</v>
      </c>
      <c r="G1869" t="s">
        <v>86</v>
      </c>
      <c r="H1869" t="s">
        <v>6</v>
      </c>
      <c r="I1869" s="2">
        <v>9.5342999999999997E-2</v>
      </c>
      <c r="K1869" s="2">
        <v>9.5604170079797199E-2</v>
      </c>
      <c r="L1869" s="2">
        <f t="shared" si="29"/>
        <v>2.6117007979720164E-4</v>
      </c>
    </row>
    <row r="1870" spans="1:12" hidden="1" x14ac:dyDescent="0.25">
      <c r="A1870" t="s">
        <v>1210</v>
      </c>
      <c r="B1870" s="1" t="s">
        <v>1420</v>
      </c>
      <c r="C1870" t="s">
        <v>1421</v>
      </c>
      <c r="D1870">
        <v>751511</v>
      </c>
      <c r="E1870">
        <v>46319513</v>
      </c>
      <c r="F1870" t="s">
        <v>1422</v>
      </c>
      <c r="G1870" t="s">
        <v>3</v>
      </c>
      <c r="H1870" t="s">
        <v>4</v>
      </c>
      <c r="I1870" s="2">
        <v>87.18</v>
      </c>
      <c r="J1870" s="2">
        <v>87.179484400000007</v>
      </c>
      <c r="K1870" s="2">
        <v>87.179584710999904</v>
      </c>
      <c r="L1870" s="2">
        <f t="shared" si="29"/>
        <v>1.003109998976015E-4</v>
      </c>
    </row>
    <row r="1871" spans="1:12" hidden="1" x14ac:dyDescent="0.25">
      <c r="A1871" t="s">
        <v>1210</v>
      </c>
      <c r="B1871" s="1" t="s">
        <v>1420</v>
      </c>
      <c r="C1871" t="s">
        <v>1421</v>
      </c>
      <c r="D1871">
        <v>751511</v>
      </c>
      <c r="E1871">
        <v>46319513</v>
      </c>
      <c r="F1871" t="s">
        <v>1422</v>
      </c>
      <c r="G1871" t="s">
        <v>3</v>
      </c>
      <c r="H1871" t="s">
        <v>6</v>
      </c>
      <c r="I1871" s="2">
        <v>1.65</v>
      </c>
      <c r="J1871" s="2">
        <v>1.649207031</v>
      </c>
      <c r="K1871" s="2">
        <v>1.6492075631999901</v>
      </c>
      <c r="L1871" s="2">
        <f t="shared" si="29"/>
        <v>5.3219999007758645E-7</v>
      </c>
    </row>
    <row r="1872" spans="1:12" hidden="1" x14ac:dyDescent="0.25">
      <c r="A1872" t="s">
        <v>1210</v>
      </c>
      <c r="B1872" s="1" t="s">
        <v>1420</v>
      </c>
      <c r="C1872" t="s">
        <v>1421</v>
      </c>
      <c r="D1872">
        <v>751511</v>
      </c>
      <c r="E1872">
        <v>46319713</v>
      </c>
      <c r="F1872" t="s">
        <v>1423</v>
      </c>
      <c r="G1872" t="s">
        <v>3</v>
      </c>
      <c r="H1872" t="s">
        <v>4</v>
      </c>
      <c r="I1872" s="2">
        <v>162.06</v>
      </c>
      <c r="J1872" s="2">
        <v>162.0593125</v>
      </c>
      <c r="K1872" s="2">
        <v>162.05899471000001</v>
      </c>
      <c r="L1872" s="2">
        <f t="shared" si="29"/>
        <v>-3.1778999999687585E-4</v>
      </c>
    </row>
    <row r="1873" spans="1:12" hidden="1" x14ac:dyDescent="0.25">
      <c r="A1873" t="s">
        <v>1210</v>
      </c>
      <c r="B1873" s="1" t="s">
        <v>1420</v>
      </c>
      <c r="C1873" t="s">
        <v>1421</v>
      </c>
      <c r="D1873">
        <v>751511</v>
      </c>
      <c r="E1873">
        <v>46319713</v>
      </c>
      <c r="F1873" t="s">
        <v>1423</v>
      </c>
      <c r="G1873" t="s">
        <v>3</v>
      </c>
      <c r="H1873" t="s">
        <v>6</v>
      </c>
      <c r="I1873" s="2">
        <v>2.44</v>
      </c>
      <c r="J1873" s="2">
        <v>2.4417348634999998</v>
      </c>
      <c r="K1873" s="2">
        <v>2.4417355391000002</v>
      </c>
      <c r="L1873" s="2">
        <f t="shared" si="29"/>
        <v>6.7560000038824342E-7</v>
      </c>
    </row>
    <row r="1874" spans="1:12" hidden="1" x14ac:dyDescent="0.25">
      <c r="A1874" t="s">
        <v>1210</v>
      </c>
      <c r="B1874" s="1" t="s">
        <v>1420</v>
      </c>
      <c r="C1874" t="s">
        <v>1421</v>
      </c>
      <c r="D1874">
        <v>751511</v>
      </c>
      <c r="E1874">
        <v>46319813</v>
      </c>
      <c r="F1874" t="s">
        <v>1424</v>
      </c>
      <c r="G1874" t="s">
        <v>3</v>
      </c>
      <c r="H1874" t="s">
        <v>4</v>
      </c>
      <c r="I1874" s="2">
        <v>56.01</v>
      </c>
      <c r="J1874" s="2">
        <v>55.948445299999896</v>
      </c>
      <c r="K1874" s="2">
        <v>55.948421153529203</v>
      </c>
      <c r="L1874" s="2">
        <f t="shared" si="29"/>
        <v>-2.4146470693153788E-5</v>
      </c>
    </row>
    <row r="1875" spans="1:12" hidden="1" x14ac:dyDescent="0.25">
      <c r="A1875" t="s">
        <v>1210</v>
      </c>
      <c r="B1875" s="1" t="s">
        <v>1420</v>
      </c>
      <c r="C1875" t="s">
        <v>1421</v>
      </c>
      <c r="D1875">
        <v>751511</v>
      </c>
      <c r="E1875">
        <v>46319813</v>
      </c>
      <c r="F1875" t="s">
        <v>1424</v>
      </c>
      <c r="G1875" t="s">
        <v>3</v>
      </c>
      <c r="H1875" t="s">
        <v>6</v>
      </c>
      <c r="I1875" s="2">
        <v>3.62</v>
      </c>
      <c r="J1875" s="2">
        <v>3.5953911134999998</v>
      </c>
      <c r="K1875" s="2">
        <v>3.59539664730679</v>
      </c>
      <c r="L1875" s="2">
        <f t="shared" si="29"/>
        <v>5.5338067901367083E-6</v>
      </c>
    </row>
    <row r="1876" spans="1:12" hidden="1" x14ac:dyDescent="0.25">
      <c r="A1876" t="s">
        <v>1210</v>
      </c>
      <c r="B1876" s="1" t="s">
        <v>1420</v>
      </c>
      <c r="C1876" t="s">
        <v>1421</v>
      </c>
      <c r="D1876">
        <v>751511</v>
      </c>
      <c r="E1876">
        <v>46319913</v>
      </c>
      <c r="F1876" t="s">
        <v>1425</v>
      </c>
      <c r="G1876" t="s">
        <v>3</v>
      </c>
      <c r="H1876" t="s">
        <v>4</v>
      </c>
      <c r="I1876" s="2">
        <v>389.78332699999999</v>
      </c>
      <c r="J1876" s="2">
        <v>389.3694375</v>
      </c>
      <c r="K1876" s="2">
        <v>389.36928268067197</v>
      </c>
      <c r="L1876" s="2">
        <f t="shared" si="29"/>
        <v>-1.5481932803140808E-4</v>
      </c>
    </row>
    <row r="1877" spans="1:12" hidden="1" x14ac:dyDescent="0.25">
      <c r="A1877" t="s">
        <v>1210</v>
      </c>
      <c r="B1877" s="1" t="s">
        <v>1420</v>
      </c>
      <c r="C1877" t="s">
        <v>1421</v>
      </c>
      <c r="D1877">
        <v>751511</v>
      </c>
      <c r="E1877">
        <v>46319913</v>
      </c>
      <c r="F1877" t="s">
        <v>1425</v>
      </c>
      <c r="G1877" t="s">
        <v>3</v>
      </c>
      <c r="H1877" t="s">
        <v>6</v>
      </c>
      <c r="I1877" s="2">
        <v>261.770421</v>
      </c>
      <c r="J1877" s="2">
        <v>258.25731250000001</v>
      </c>
      <c r="K1877" s="2">
        <v>258.25792000034897</v>
      </c>
      <c r="L1877" s="2">
        <f t="shared" si="29"/>
        <v>6.0750034896273064E-4</v>
      </c>
    </row>
    <row r="1878" spans="1:12" hidden="1" x14ac:dyDescent="0.25">
      <c r="A1878" t="s">
        <v>1210</v>
      </c>
      <c r="B1878" s="1" t="s">
        <v>1420</v>
      </c>
      <c r="C1878" t="s">
        <v>1421</v>
      </c>
      <c r="D1878">
        <v>751511</v>
      </c>
      <c r="E1878">
        <v>46320013</v>
      </c>
      <c r="F1878" t="s">
        <v>1426</v>
      </c>
      <c r="G1878" t="s">
        <v>3</v>
      </c>
      <c r="H1878" t="s">
        <v>4</v>
      </c>
      <c r="I1878" s="2">
        <v>49.41</v>
      </c>
      <c r="J1878" s="2">
        <v>49.407406250000001</v>
      </c>
      <c r="K1878" s="2">
        <v>49.407551683789997</v>
      </c>
      <c r="L1878" s="2">
        <f t="shared" si="29"/>
        <v>1.4543378999576362E-4</v>
      </c>
    </row>
    <row r="1879" spans="1:12" hidden="1" x14ac:dyDescent="0.25">
      <c r="A1879" t="s">
        <v>1210</v>
      </c>
      <c r="B1879" s="1" t="s">
        <v>1420</v>
      </c>
      <c r="C1879" t="s">
        <v>1421</v>
      </c>
      <c r="D1879">
        <v>751511</v>
      </c>
      <c r="E1879">
        <v>46320013</v>
      </c>
      <c r="F1879" t="s">
        <v>1426</v>
      </c>
      <c r="G1879" t="s">
        <v>3</v>
      </c>
      <c r="H1879" t="s">
        <v>6</v>
      </c>
      <c r="I1879" s="2">
        <v>3.78</v>
      </c>
      <c r="J1879" s="2">
        <v>3.7833447265000002</v>
      </c>
      <c r="K1879" s="2">
        <v>3.78335372770999</v>
      </c>
      <c r="L1879" s="2">
        <f t="shared" si="29"/>
        <v>9.0012099898117981E-6</v>
      </c>
    </row>
    <row r="1880" spans="1:12" hidden="1" x14ac:dyDescent="0.25">
      <c r="A1880" t="s">
        <v>1210</v>
      </c>
      <c r="B1880" s="1" t="s">
        <v>1420</v>
      </c>
      <c r="C1880" t="s">
        <v>1421</v>
      </c>
      <c r="D1880">
        <v>751511</v>
      </c>
      <c r="E1880">
        <v>46320113</v>
      </c>
      <c r="F1880" t="s">
        <v>1427</v>
      </c>
      <c r="G1880" t="s">
        <v>3</v>
      </c>
      <c r="H1880" t="s">
        <v>4</v>
      </c>
      <c r="I1880" s="2">
        <v>407.96548100000001</v>
      </c>
      <c r="J1880" s="2">
        <v>407.94609374999999</v>
      </c>
      <c r="K1880" s="2">
        <v>407.945628453214</v>
      </c>
      <c r="L1880" s="2">
        <f t="shared" si="29"/>
        <v>-4.6529678598972168E-4</v>
      </c>
    </row>
    <row r="1881" spans="1:12" hidden="1" x14ac:dyDescent="0.25">
      <c r="A1881" t="s">
        <v>1210</v>
      </c>
      <c r="B1881" s="1" t="s">
        <v>1420</v>
      </c>
      <c r="C1881" t="s">
        <v>1421</v>
      </c>
      <c r="D1881">
        <v>751511</v>
      </c>
      <c r="E1881">
        <v>46320113</v>
      </c>
      <c r="F1881" t="s">
        <v>1427</v>
      </c>
      <c r="G1881" t="s">
        <v>3</v>
      </c>
      <c r="H1881" t="s">
        <v>6</v>
      </c>
      <c r="I1881" s="2">
        <v>263.80048900000003</v>
      </c>
      <c r="J1881" s="2">
        <v>263.80378124999999</v>
      </c>
      <c r="K1881" s="2">
        <v>263.80430077649402</v>
      </c>
      <c r="L1881" s="2">
        <f t="shared" si="29"/>
        <v>5.1952649403119722E-4</v>
      </c>
    </row>
    <row r="1882" spans="1:12" hidden="1" x14ac:dyDescent="0.25">
      <c r="A1882" t="s">
        <v>1210</v>
      </c>
      <c r="B1882" s="1" t="s">
        <v>1420</v>
      </c>
      <c r="C1882" t="s">
        <v>1421</v>
      </c>
      <c r="D1882">
        <v>751511</v>
      </c>
      <c r="E1882">
        <v>46320213</v>
      </c>
      <c r="F1882" t="s">
        <v>1428</v>
      </c>
      <c r="G1882" t="s">
        <v>3</v>
      </c>
      <c r="H1882" t="s">
        <v>4</v>
      </c>
      <c r="I1882" s="2">
        <v>99.37</v>
      </c>
      <c r="J1882" s="2">
        <v>99.364914049999996</v>
      </c>
      <c r="K1882" s="2">
        <v>99.364924110999993</v>
      </c>
      <c r="L1882" s="2">
        <f t="shared" si="29"/>
        <v>1.0060999997563158E-5</v>
      </c>
    </row>
    <row r="1883" spans="1:12" hidden="1" x14ac:dyDescent="0.25">
      <c r="A1883" t="s">
        <v>1210</v>
      </c>
      <c r="B1883" s="1" t="s">
        <v>1420</v>
      </c>
      <c r="C1883" t="s">
        <v>1421</v>
      </c>
      <c r="D1883">
        <v>751511</v>
      </c>
      <c r="E1883">
        <v>46320213</v>
      </c>
      <c r="F1883" t="s">
        <v>1428</v>
      </c>
      <c r="G1883" t="s">
        <v>3</v>
      </c>
      <c r="H1883" t="s">
        <v>6</v>
      </c>
      <c r="I1883" s="2">
        <v>1.53</v>
      </c>
      <c r="J1883" s="2">
        <v>1.534968506</v>
      </c>
      <c r="K1883" s="2">
        <v>1.5349690411000001</v>
      </c>
      <c r="L1883" s="2">
        <f t="shared" si="29"/>
        <v>5.3510000008749614E-7</v>
      </c>
    </row>
    <row r="1884" spans="1:12" hidden="1" x14ac:dyDescent="0.25">
      <c r="A1884" t="s">
        <v>1210</v>
      </c>
      <c r="B1884" s="1" t="s">
        <v>1420</v>
      </c>
      <c r="C1884" t="s">
        <v>1421</v>
      </c>
      <c r="D1884">
        <v>751511</v>
      </c>
      <c r="E1884">
        <v>46320313</v>
      </c>
      <c r="F1884" t="s">
        <v>1429</v>
      </c>
      <c r="G1884" t="s">
        <v>3</v>
      </c>
      <c r="H1884" t="s">
        <v>4</v>
      </c>
      <c r="I1884" s="2">
        <v>109.42</v>
      </c>
      <c r="J1884" s="2">
        <v>109.390625</v>
      </c>
      <c r="K1884" s="2">
        <v>109.39055620009999</v>
      </c>
      <c r="L1884" s="2">
        <f t="shared" si="29"/>
        <v>-6.8799900006411008E-5</v>
      </c>
    </row>
    <row r="1885" spans="1:12" hidden="1" x14ac:dyDescent="0.25">
      <c r="A1885" t="s">
        <v>1210</v>
      </c>
      <c r="B1885" s="1" t="s">
        <v>1420</v>
      </c>
      <c r="C1885" t="s">
        <v>1421</v>
      </c>
      <c r="D1885">
        <v>751511</v>
      </c>
      <c r="E1885">
        <v>46320313</v>
      </c>
      <c r="F1885" t="s">
        <v>1429</v>
      </c>
      <c r="G1885" t="s">
        <v>3</v>
      </c>
      <c r="H1885" t="s">
        <v>6</v>
      </c>
      <c r="I1885" s="2">
        <v>1.78</v>
      </c>
      <c r="J1885" s="2">
        <v>1.7796538085</v>
      </c>
      <c r="K1885" s="2">
        <v>1.7796539969999901</v>
      </c>
      <c r="L1885" s="2">
        <f t="shared" si="29"/>
        <v>1.8849999006143037E-7</v>
      </c>
    </row>
    <row r="1886" spans="1:12" hidden="1" x14ac:dyDescent="0.25">
      <c r="A1886" t="s">
        <v>1210</v>
      </c>
      <c r="B1886" s="1" t="s">
        <v>1420</v>
      </c>
      <c r="C1886" t="s">
        <v>1421</v>
      </c>
      <c r="D1886">
        <v>751511</v>
      </c>
      <c r="E1886">
        <v>67227613</v>
      </c>
      <c r="F1886" t="s">
        <v>1430</v>
      </c>
      <c r="G1886" t="s">
        <v>3</v>
      </c>
      <c r="H1886" t="s">
        <v>4</v>
      </c>
      <c r="I1886" s="2">
        <v>46.06</v>
      </c>
      <c r="J1886" s="2">
        <v>44.235734375</v>
      </c>
      <c r="K1886" s="2">
        <v>44.235841346569998</v>
      </c>
      <c r="L1886" s="2">
        <f t="shared" si="29"/>
        <v>1.0697156999839308E-4</v>
      </c>
    </row>
    <row r="1887" spans="1:12" hidden="1" x14ac:dyDescent="0.25">
      <c r="A1887" t="s">
        <v>1210</v>
      </c>
      <c r="B1887" s="1" t="s">
        <v>1420</v>
      </c>
      <c r="C1887" t="s">
        <v>1421</v>
      </c>
      <c r="D1887">
        <v>751511</v>
      </c>
      <c r="E1887">
        <v>67227613</v>
      </c>
      <c r="F1887" t="s">
        <v>1430</v>
      </c>
      <c r="G1887" t="s">
        <v>3</v>
      </c>
      <c r="H1887" t="s">
        <v>6</v>
      </c>
      <c r="I1887" s="2">
        <v>3.46999999999999</v>
      </c>
      <c r="J1887" s="2">
        <v>3.3965012204999998</v>
      </c>
      <c r="K1887" s="2">
        <v>3.3964987245781901</v>
      </c>
      <c r="L1887" s="2">
        <f t="shared" si="29"/>
        <v>-2.4959218096753943E-6</v>
      </c>
    </row>
    <row r="1888" spans="1:12" hidden="1" x14ac:dyDescent="0.25">
      <c r="A1888" t="s">
        <v>1210</v>
      </c>
      <c r="B1888" s="1" t="s">
        <v>1420</v>
      </c>
      <c r="C1888" t="s">
        <v>1421</v>
      </c>
      <c r="D1888">
        <v>751511</v>
      </c>
      <c r="E1888">
        <v>67227713</v>
      </c>
      <c r="F1888" t="s">
        <v>1431</v>
      </c>
      <c r="G1888" t="s">
        <v>3</v>
      </c>
      <c r="H1888" t="s">
        <v>4</v>
      </c>
      <c r="I1888" s="2">
        <v>50.98</v>
      </c>
      <c r="J1888" s="2">
        <v>50.398472650000002</v>
      </c>
      <c r="K1888" s="2">
        <v>50.3984791063099</v>
      </c>
      <c r="L1888" s="2">
        <f t="shared" si="29"/>
        <v>6.4563098973735578E-6</v>
      </c>
    </row>
    <row r="1889" spans="1:12" hidden="1" x14ac:dyDescent="0.25">
      <c r="A1889" t="s">
        <v>1210</v>
      </c>
      <c r="B1889" s="1" t="s">
        <v>1420</v>
      </c>
      <c r="C1889" t="s">
        <v>1421</v>
      </c>
      <c r="D1889">
        <v>751511</v>
      </c>
      <c r="E1889">
        <v>67227713</v>
      </c>
      <c r="F1889" t="s">
        <v>1431</v>
      </c>
      <c r="G1889" t="s">
        <v>3</v>
      </c>
      <c r="H1889" t="s">
        <v>6</v>
      </c>
      <c r="I1889" s="2">
        <v>3.4099999999999899</v>
      </c>
      <c r="J1889" s="2">
        <v>3.41233422849999</v>
      </c>
      <c r="K1889" s="2">
        <v>3.4123277919199899</v>
      </c>
      <c r="L1889" s="2">
        <f t="shared" si="29"/>
        <v>-6.4365800001020546E-6</v>
      </c>
    </row>
    <row r="1890" spans="1:12" hidden="1" x14ac:dyDescent="0.25">
      <c r="A1890" t="s">
        <v>1210</v>
      </c>
      <c r="B1890" s="1" t="s">
        <v>1420</v>
      </c>
      <c r="C1890" t="s">
        <v>1432</v>
      </c>
      <c r="D1890">
        <v>717611</v>
      </c>
      <c r="E1890">
        <v>46335713</v>
      </c>
      <c r="F1890" t="s">
        <v>1433</v>
      </c>
      <c r="G1890" t="s">
        <v>3</v>
      </c>
      <c r="H1890" t="s">
        <v>4</v>
      </c>
      <c r="I1890" s="2">
        <v>805.89999999999895</v>
      </c>
      <c r="J1890" s="2">
        <v>805.66243750000001</v>
      </c>
      <c r="K1890" s="2">
        <v>805.66094909999902</v>
      </c>
      <c r="L1890" s="2">
        <f t="shared" si="29"/>
        <v>-1.4884000009942611E-3</v>
      </c>
    </row>
    <row r="1891" spans="1:12" hidden="1" x14ac:dyDescent="0.25">
      <c r="A1891" t="s">
        <v>1210</v>
      </c>
      <c r="B1891" s="1" t="s">
        <v>1420</v>
      </c>
      <c r="C1891" t="s">
        <v>1432</v>
      </c>
      <c r="D1891">
        <v>717611</v>
      </c>
      <c r="E1891">
        <v>46335713</v>
      </c>
      <c r="F1891" t="s">
        <v>1433</v>
      </c>
      <c r="G1891" t="s">
        <v>3</v>
      </c>
      <c r="H1891" t="s">
        <v>6</v>
      </c>
      <c r="I1891" s="2">
        <v>479.6</v>
      </c>
      <c r="J1891" s="2">
        <v>479.52699999999999</v>
      </c>
      <c r="K1891" s="2">
        <v>479.52795370000001</v>
      </c>
      <c r="L1891" s="2">
        <f t="shared" si="29"/>
        <v>9.537000000250373E-4</v>
      </c>
    </row>
    <row r="1892" spans="1:12" hidden="1" x14ac:dyDescent="0.25">
      <c r="A1892" t="s">
        <v>1210</v>
      </c>
      <c r="B1892" s="1" t="s">
        <v>1434</v>
      </c>
      <c r="C1892" t="s">
        <v>1435</v>
      </c>
      <c r="D1892">
        <v>900011</v>
      </c>
      <c r="E1892">
        <v>46584713</v>
      </c>
      <c r="F1892" t="s">
        <v>1436</v>
      </c>
      <c r="G1892" t="s">
        <v>86</v>
      </c>
      <c r="H1892" t="s">
        <v>4</v>
      </c>
      <c r="I1892" s="2">
        <v>16.181100000000001</v>
      </c>
      <c r="K1892" s="2">
        <v>16.214416319999899</v>
      </c>
      <c r="L1892" s="2">
        <f t="shared" si="29"/>
        <v>3.3316319999897814E-2</v>
      </c>
    </row>
    <row r="1893" spans="1:12" hidden="1" x14ac:dyDescent="0.25">
      <c r="A1893" t="s">
        <v>1210</v>
      </c>
      <c r="B1893" s="1" t="s">
        <v>1434</v>
      </c>
      <c r="C1893" t="s">
        <v>1435</v>
      </c>
      <c r="D1893">
        <v>900011</v>
      </c>
      <c r="E1893">
        <v>46584713</v>
      </c>
      <c r="F1893" t="s">
        <v>1436</v>
      </c>
      <c r="G1893" t="s">
        <v>86</v>
      </c>
      <c r="H1893" t="s">
        <v>6</v>
      </c>
      <c r="I1893" s="2">
        <v>1.6496999999999999</v>
      </c>
      <c r="K1893" s="2">
        <v>1.6530966469999999</v>
      </c>
      <c r="L1893" s="2">
        <f t="shared" si="29"/>
        <v>3.3966469999999749E-3</v>
      </c>
    </row>
    <row r="1894" spans="1:12" hidden="1" x14ac:dyDescent="0.25">
      <c r="A1894" t="s">
        <v>1210</v>
      </c>
      <c r="B1894" s="1" t="s">
        <v>1434</v>
      </c>
      <c r="C1894" t="s">
        <v>1435</v>
      </c>
      <c r="D1894">
        <v>900011</v>
      </c>
      <c r="E1894">
        <v>46584813</v>
      </c>
      <c r="F1894" t="s">
        <v>1437</v>
      </c>
      <c r="G1894" t="s">
        <v>86</v>
      </c>
      <c r="H1894" t="s">
        <v>4</v>
      </c>
      <c r="I1894" s="2">
        <v>0.36210500000000001</v>
      </c>
      <c r="K1894" s="2">
        <v>0.36285055899999902</v>
      </c>
      <c r="L1894" s="2">
        <f t="shared" si="29"/>
        <v>7.4555899999900754E-4</v>
      </c>
    </row>
    <row r="1895" spans="1:12" hidden="1" x14ac:dyDescent="0.25">
      <c r="A1895" t="s">
        <v>1210</v>
      </c>
      <c r="B1895" s="1" t="s">
        <v>1434</v>
      </c>
      <c r="C1895" t="s">
        <v>1435</v>
      </c>
      <c r="D1895">
        <v>900011</v>
      </c>
      <c r="E1895">
        <v>46584813</v>
      </c>
      <c r="F1895" t="s">
        <v>1437</v>
      </c>
      <c r="G1895" t="s">
        <v>86</v>
      </c>
      <c r="H1895" t="s">
        <v>6</v>
      </c>
      <c r="I1895" s="2">
        <v>2.3812E-2</v>
      </c>
      <c r="K1895" s="2">
        <v>2.386102683E-2</v>
      </c>
      <c r="L1895" s="2">
        <f t="shared" si="29"/>
        <v>4.902682999999991E-5</v>
      </c>
    </row>
    <row r="1896" spans="1:12" hidden="1" x14ac:dyDescent="0.25">
      <c r="A1896" t="s">
        <v>1210</v>
      </c>
      <c r="B1896" s="1" t="s">
        <v>1434</v>
      </c>
      <c r="C1896" t="s">
        <v>1435</v>
      </c>
      <c r="D1896">
        <v>900011</v>
      </c>
      <c r="E1896">
        <v>46585213</v>
      </c>
      <c r="F1896" t="s">
        <v>1438</v>
      </c>
      <c r="G1896" t="s">
        <v>3</v>
      </c>
      <c r="H1896" t="s">
        <v>4</v>
      </c>
      <c r="I1896" s="2">
        <v>494.020949999999</v>
      </c>
      <c r="J1896" s="2">
        <v>493.83334374999998</v>
      </c>
      <c r="K1896" s="2">
        <v>493.83394605957898</v>
      </c>
      <c r="L1896" s="2">
        <f t="shared" si="29"/>
        <v>6.0230957899420901E-4</v>
      </c>
    </row>
    <row r="1897" spans="1:12" hidden="1" x14ac:dyDescent="0.25">
      <c r="A1897" t="s">
        <v>1210</v>
      </c>
      <c r="B1897" s="1" t="s">
        <v>1434</v>
      </c>
      <c r="C1897" t="s">
        <v>1435</v>
      </c>
      <c r="D1897">
        <v>900011</v>
      </c>
      <c r="E1897">
        <v>46585213</v>
      </c>
      <c r="F1897" t="s">
        <v>1438</v>
      </c>
      <c r="G1897" t="s">
        <v>3</v>
      </c>
      <c r="H1897" t="s">
        <v>6</v>
      </c>
      <c r="I1897" s="2">
        <v>515.80999999999995</v>
      </c>
      <c r="J1897" s="2">
        <v>514.76443749999999</v>
      </c>
      <c r="K1897" s="2">
        <v>514.76431151666202</v>
      </c>
      <c r="L1897" s="2">
        <f t="shared" si="29"/>
        <v>-1.2598333796631778E-4</v>
      </c>
    </row>
    <row r="1898" spans="1:12" hidden="1" x14ac:dyDescent="0.25">
      <c r="A1898" t="s">
        <v>1210</v>
      </c>
      <c r="B1898" s="1" t="s">
        <v>1434</v>
      </c>
      <c r="C1898" t="s">
        <v>1435</v>
      </c>
      <c r="D1898">
        <v>900011</v>
      </c>
      <c r="E1898">
        <v>67219013</v>
      </c>
      <c r="F1898" t="s">
        <v>1439</v>
      </c>
      <c r="G1898" t="s">
        <v>3</v>
      </c>
      <c r="H1898" t="s">
        <v>4</v>
      </c>
      <c r="I1898" s="2">
        <v>45.31</v>
      </c>
      <c r="J1898" s="2">
        <v>45.316519530000001</v>
      </c>
      <c r="K1898" s="2">
        <v>45.316546698479897</v>
      </c>
      <c r="L1898" s="2">
        <f t="shared" si="29"/>
        <v>2.7168479896033659E-5</v>
      </c>
    </row>
    <row r="1899" spans="1:12" hidden="1" x14ac:dyDescent="0.25">
      <c r="A1899" t="s">
        <v>1210</v>
      </c>
      <c r="B1899" s="1" t="s">
        <v>1434</v>
      </c>
      <c r="C1899" t="s">
        <v>1435</v>
      </c>
      <c r="D1899">
        <v>900011</v>
      </c>
      <c r="E1899">
        <v>67219013</v>
      </c>
      <c r="F1899" t="s">
        <v>1439</v>
      </c>
      <c r="G1899" t="s">
        <v>3</v>
      </c>
      <c r="H1899" t="s">
        <v>6</v>
      </c>
      <c r="I1899" s="2">
        <v>3.4099999999999899</v>
      </c>
      <c r="J1899" s="2">
        <v>3.4093076170000001</v>
      </c>
      <c r="K1899" s="2">
        <v>3.40931362461669</v>
      </c>
      <c r="L1899" s="2">
        <f t="shared" si="29"/>
        <v>6.0076166898959116E-6</v>
      </c>
    </row>
    <row r="1900" spans="1:12" hidden="1" x14ac:dyDescent="0.25">
      <c r="A1900" t="s">
        <v>1210</v>
      </c>
      <c r="B1900" s="1" t="s">
        <v>1434</v>
      </c>
      <c r="C1900" t="s">
        <v>1435</v>
      </c>
      <c r="D1900">
        <v>900011</v>
      </c>
      <c r="E1900">
        <v>67219113</v>
      </c>
      <c r="F1900" t="s">
        <v>1440</v>
      </c>
      <c r="G1900" t="s">
        <v>3</v>
      </c>
      <c r="H1900" t="s">
        <v>4</v>
      </c>
      <c r="I1900" s="2">
        <v>44.83</v>
      </c>
      <c r="J1900" s="2">
        <v>44.739191405</v>
      </c>
      <c r="K1900" s="2">
        <v>44.739556776879901</v>
      </c>
      <c r="L1900" s="2">
        <f t="shared" si="29"/>
        <v>3.6537187990148823E-4</v>
      </c>
    </row>
    <row r="1901" spans="1:12" hidden="1" x14ac:dyDescent="0.25">
      <c r="A1901" t="s">
        <v>1210</v>
      </c>
      <c r="B1901" s="1" t="s">
        <v>1434</v>
      </c>
      <c r="C1901" t="s">
        <v>1435</v>
      </c>
      <c r="D1901">
        <v>900011</v>
      </c>
      <c r="E1901">
        <v>67219113</v>
      </c>
      <c r="F1901" t="s">
        <v>1440</v>
      </c>
      <c r="G1901" t="s">
        <v>3</v>
      </c>
      <c r="H1901" t="s">
        <v>6</v>
      </c>
      <c r="I1901" s="2">
        <v>3.5</v>
      </c>
      <c r="J1901" s="2">
        <v>3.5066772460000002</v>
      </c>
      <c r="K1901" s="2">
        <v>3.5066664071189999</v>
      </c>
      <c r="L1901" s="2">
        <f t="shared" si="29"/>
        <v>-1.0838881000285738E-5</v>
      </c>
    </row>
    <row r="1902" spans="1:12" hidden="1" x14ac:dyDescent="0.25">
      <c r="A1902" t="s">
        <v>1210</v>
      </c>
      <c r="B1902" s="1" t="s">
        <v>1434</v>
      </c>
      <c r="C1902" t="s">
        <v>1435</v>
      </c>
      <c r="D1902">
        <v>900011</v>
      </c>
      <c r="E1902">
        <v>67219213</v>
      </c>
      <c r="F1902" t="s">
        <v>1441</v>
      </c>
      <c r="G1902" t="s">
        <v>3</v>
      </c>
      <c r="H1902" t="s">
        <v>4</v>
      </c>
      <c r="I1902" s="2">
        <v>49.54</v>
      </c>
      <c r="J1902" s="2">
        <v>49.544750000000001</v>
      </c>
      <c r="K1902" s="2">
        <v>49.544605188680002</v>
      </c>
      <c r="L1902" s="2">
        <f t="shared" si="29"/>
        <v>-1.448113199984391E-4</v>
      </c>
    </row>
    <row r="1903" spans="1:12" hidden="1" x14ac:dyDescent="0.25">
      <c r="A1903" t="s">
        <v>1210</v>
      </c>
      <c r="B1903" s="1" t="s">
        <v>1434</v>
      </c>
      <c r="C1903" t="s">
        <v>1435</v>
      </c>
      <c r="D1903">
        <v>900011</v>
      </c>
      <c r="E1903">
        <v>67219213</v>
      </c>
      <c r="F1903" t="s">
        <v>1441</v>
      </c>
      <c r="G1903" t="s">
        <v>3</v>
      </c>
      <c r="H1903" t="s">
        <v>6</v>
      </c>
      <c r="I1903" s="2">
        <v>3.13</v>
      </c>
      <c r="J1903" s="2">
        <v>3.1329475100000002</v>
      </c>
      <c r="K1903" s="2">
        <v>3.1329486118109999</v>
      </c>
      <c r="L1903" s="2">
        <f t="shared" si="29"/>
        <v>1.1018109997706915E-6</v>
      </c>
    </row>
    <row r="1904" spans="1:12" hidden="1" x14ac:dyDescent="0.25">
      <c r="A1904" t="s">
        <v>1210</v>
      </c>
      <c r="B1904" s="1" t="s">
        <v>1434</v>
      </c>
      <c r="C1904" t="s">
        <v>1435</v>
      </c>
      <c r="D1904">
        <v>900011</v>
      </c>
      <c r="E1904">
        <v>67219313</v>
      </c>
      <c r="F1904" t="s">
        <v>1442</v>
      </c>
      <c r="G1904" t="s">
        <v>3</v>
      </c>
      <c r="H1904" t="s">
        <v>4</v>
      </c>
      <c r="I1904" s="2">
        <v>48.34</v>
      </c>
      <c r="J1904" s="2">
        <v>48.343523439999998</v>
      </c>
      <c r="K1904" s="2">
        <v>48.343482371187001</v>
      </c>
      <c r="L1904" s="2">
        <f t="shared" si="29"/>
        <v>-4.1068812997480109E-5</v>
      </c>
    </row>
    <row r="1905" spans="1:12" hidden="1" x14ac:dyDescent="0.25">
      <c r="A1905" t="s">
        <v>1210</v>
      </c>
      <c r="B1905" s="1" t="s">
        <v>1434</v>
      </c>
      <c r="C1905" t="s">
        <v>1435</v>
      </c>
      <c r="D1905">
        <v>900011</v>
      </c>
      <c r="E1905">
        <v>67219313</v>
      </c>
      <c r="F1905" t="s">
        <v>1442</v>
      </c>
      <c r="G1905" t="s">
        <v>3</v>
      </c>
      <c r="H1905" t="s">
        <v>6</v>
      </c>
      <c r="I1905" s="2">
        <v>3.4299999999999899</v>
      </c>
      <c r="J1905" s="2">
        <v>3.4291958009999899</v>
      </c>
      <c r="K1905" s="2">
        <v>3.42918469955799</v>
      </c>
      <c r="L1905" s="2">
        <f t="shared" si="29"/>
        <v>-1.110144199989449E-5</v>
      </c>
    </row>
    <row r="1906" spans="1:12" hidden="1" x14ac:dyDescent="0.25">
      <c r="A1906" t="s">
        <v>1210</v>
      </c>
      <c r="B1906" s="1" t="s">
        <v>1434</v>
      </c>
      <c r="C1906" t="s">
        <v>1443</v>
      </c>
      <c r="D1906">
        <v>3532711</v>
      </c>
      <c r="E1906">
        <v>36553813</v>
      </c>
      <c r="F1906" t="s">
        <v>1444</v>
      </c>
      <c r="G1906" t="s">
        <v>86</v>
      </c>
      <c r="H1906" t="s">
        <v>4</v>
      </c>
      <c r="I1906" s="2">
        <v>5.0639799999999999</v>
      </c>
      <c r="K1906" s="2">
        <v>5.0744064425299999</v>
      </c>
      <c r="L1906" s="2">
        <f t="shared" si="29"/>
        <v>1.0426442530000024E-2</v>
      </c>
    </row>
    <row r="1907" spans="1:12" hidden="1" x14ac:dyDescent="0.25">
      <c r="A1907" t="s">
        <v>1210</v>
      </c>
      <c r="B1907" s="1" t="s">
        <v>1434</v>
      </c>
      <c r="C1907" t="s">
        <v>1443</v>
      </c>
      <c r="D1907">
        <v>3532711</v>
      </c>
      <c r="E1907">
        <v>36553813</v>
      </c>
      <c r="F1907" t="s">
        <v>1444</v>
      </c>
      <c r="G1907" t="s">
        <v>86</v>
      </c>
      <c r="H1907" t="s">
        <v>6</v>
      </c>
      <c r="I1907" s="2">
        <v>0.330708</v>
      </c>
      <c r="K1907" s="2">
        <v>0.331388897712599</v>
      </c>
      <c r="L1907" s="2">
        <f t="shared" si="29"/>
        <v>6.8089771259899345E-4</v>
      </c>
    </row>
    <row r="1908" spans="1:12" hidden="1" x14ac:dyDescent="0.25">
      <c r="A1908" t="s">
        <v>1210</v>
      </c>
      <c r="B1908" s="1" t="s">
        <v>1434</v>
      </c>
      <c r="C1908" t="s">
        <v>1443</v>
      </c>
      <c r="D1908">
        <v>3532711</v>
      </c>
      <c r="E1908">
        <v>36554113</v>
      </c>
      <c r="F1908" t="s">
        <v>1445</v>
      </c>
      <c r="G1908" t="s">
        <v>86</v>
      </c>
      <c r="H1908" t="s">
        <v>4</v>
      </c>
      <c r="I1908" s="2">
        <v>2.8760699999999999</v>
      </c>
      <c r="K1908" s="2">
        <v>2.8819916015299998</v>
      </c>
      <c r="L1908" s="2">
        <f t="shared" si="29"/>
        <v>5.9216015299998759E-3</v>
      </c>
    </row>
    <row r="1909" spans="1:12" hidden="1" x14ac:dyDescent="0.25">
      <c r="A1909" t="s">
        <v>1210</v>
      </c>
      <c r="B1909" s="1" t="s">
        <v>1434</v>
      </c>
      <c r="C1909" t="s">
        <v>1443</v>
      </c>
      <c r="D1909">
        <v>3532711</v>
      </c>
      <c r="E1909">
        <v>36554113</v>
      </c>
      <c r="F1909" t="s">
        <v>1445</v>
      </c>
      <c r="G1909" t="s">
        <v>86</v>
      </c>
      <c r="H1909" t="s">
        <v>6</v>
      </c>
      <c r="I1909" s="2">
        <v>0.18792400000000001</v>
      </c>
      <c r="K1909" s="2">
        <v>0.18831092533570201</v>
      </c>
      <c r="L1909" s="2">
        <f t="shared" si="29"/>
        <v>3.8692533570200416E-4</v>
      </c>
    </row>
    <row r="1910" spans="1:12" hidden="1" x14ac:dyDescent="0.25">
      <c r="A1910" t="s">
        <v>1210</v>
      </c>
      <c r="B1910" s="1" t="s">
        <v>1434</v>
      </c>
      <c r="C1910" t="s">
        <v>1443</v>
      </c>
      <c r="D1910">
        <v>3532711</v>
      </c>
      <c r="E1910">
        <v>36554213</v>
      </c>
      <c r="F1910" t="s">
        <v>1446</v>
      </c>
      <c r="G1910" t="s">
        <v>86</v>
      </c>
      <c r="H1910" t="s">
        <v>4</v>
      </c>
      <c r="I1910" s="2">
        <v>1.3167199999999999</v>
      </c>
      <c r="K1910" s="2">
        <v>1.3194310250000001</v>
      </c>
      <c r="L1910" s="2">
        <f t="shared" si="29"/>
        <v>2.7110250000002001E-3</v>
      </c>
    </row>
    <row r="1911" spans="1:12" hidden="1" x14ac:dyDescent="0.25">
      <c r="A1911" t="s">
        <v>1210</v>
      </c>
      <c r="B1911" s="1" t="s">
        <v>1434</v>
      </c>
      <c r="C1911" t="s">
        <v>1443</v>
      </c>
      <c r="D1911">
        <v>3532711</v>
      </c>
      <c r="E1911">
        <v>36554213</v>
      </c>
      <c r="F1911" t="s">
        <v>1446</v>
      </c>
      <c r="G1911" t="s">
        <v>86</v>
      </c>
      <c r="H1911" t="s">
        <v>6</v>
      </c>
      <c r="I1911" s="2">
        <v>8.6545999999999901E-2</v>
      </c>
      <c r="K1911" s="2">
        <v>8.6724188999999993E-2</v>
      </c>
      <c r="L1911" s="2">
        <f t="shared" si="29"/>
        <v>1.7818900000009241E-4</v>
      </c>
    </row>
    <row r="1912" spans="1:12" hidden="1" x14ac:dyDescent="0.25">
      <c r="A1912" t="s">
        <v>1210</v>
      </c>
      <c r="B1912" s="1" t="s">
        <v>1434</v>
      </c>
      <c r="C1912" t="s">
        <v>1443</v>
      </c>
      <c r="D1912">
        <v>3532711</v>
      </c>
      <c r="E1912">
        <v>36554613</v>
      </c>
      <c r="F1912" t="s">
        <v>1447</v>
      </c>
      <c r="G1912" t="s">
        <v>86</v>
      </c>
      <c r="H1912" t="s">
        <v>4</v>
      </c>
      <c r="I1912" s="2">
        <v>1.6378999999999999</v>
      </c>
      <c r="K1912" s="2">
        <v>1.6412723193099901</v>
      </c>
      <c r="L1912" s="2">
        <f t="shared" si="29"/>
        <v>3.3723193099901572E-3</v>
      </c>
    </row>
    <row r="1913" spans="1:12" hidden="1" x14ac:dyDescent="0.25">
      <c r="A1913" t="s">
        <v>1210</v>
      </c>
      <c r="B1913" s="1" t="s">
        <v>1434</v>
      </c>
      <c r="C1913" t="s">
        <v>1443</v>
      </c>
      <c r="D1913">
        <v>3532711</v>
      </c>
      <c r="E1913">
        <v>36554613</v>
      </c>
      <c r="F1913" t="s">
        <v>1447</v>
      </c>
      <c r="G1913" t="s">
        <v>86</v>
      </c>
      <c r="H1913" t="s">
        <v>6</v>
      </c>
      <c r="I1913" s="2">
        <v>0.10720499999999999</v>
      </c>
      <c r="K1913" s="2">
        <v>0.10742572378347</v>
      </c>
      <c r="L1913" s="2">
        <f t="shared" si="29"/>
        <v>2.2072378347000321E-4</v>
      </c>
    </row>
    <row r="1914" spans="1:12" hidden="1" x14ac:dyDescent="0.25">
      <c r="A1914" t="s">
        <v>1210</v>
      </c>
      <c r="B1914" s="1" t="s">
        <v>1434</v>
      </c>
      <c r="C1914" t="s">
        <v>1448</v>
      </c>
      <c r="D1914">
        <v>3544911</v>
      </c>
      <c r="E1914">
        <v>36551613</v>
      </c>
      <c r="F1914" t="s">
        <v>1449</v>
      </c>
      <c r="G1914" t="s">
        <v>86</v>
      </c>
      <c r="H1914" t="s">
        <v>4</v>
      </c>
      <c r="I1914" s="2">
        <v>386</v>
      </c>
      <c r="K1914" s="2">
        <v>387.05744399999702</v>
      </c>
      <c r="L1914" s="2">
        <f t="shared" si="29"/>
        <v>1.0574439999970195</v>
      </c>
    </row>
    <row r="1915" spans="1:12" hidden="1" x14ac:dyDescent="0.25">
      <c r="A1915" t="s">
        <v>1210</v>
      </c>
      <c r="B1915" s="1" t="s">
        <v>1434</v>
      </c>
      <c r="C1915" t="s">
        <v>1448</v>
      </c>
      <c r="D1915">
        <v>3544911</v>
      </c>
      <c r="E1915">
        <v>36551613</v>
      </c>
      <c r="F1915" t="s">
        <v>1449</v>
      </c>
      <c r="G1915" t="s">
        <v>86</v>
      </c>
      <c r="H1915" t="s">
        <v>6</v>
      </c>
      <c r="I1915" s="2">
        <v>6.92</v>
      </c>
      <c r="K1915" s="2">
        <v>6.93896106000002</v>
      </c>
      <c r="L1915" s="2">
        <f t="shared" si="29"/>
        <v>1.8961060000020069E-2</v>
      </c>
    </row>
    <row r="1916" spans="1:12" hidden="1" x14ac:dyDescent="0.25">
      <c r="A1916" t="s">
        <v>1210</v>
      </c>
      <c r="B1916" s="1" t="s">
        <v>1434</v>
      </c>
      <c r="C1916" t="s">
        <v>1448</v>
      </c>
      <c r="D1916">
        <v>3544911</v>
      </c>
      <c r="E1916">
        <v>36552013</v>
      </c>
      <c r="F1916" t="s">
        <v>1450</v>
      </c>
      <c r="G1916" t="s">
        <v>86</v>
      </c>
      <c r="H1916" t="s">
        <v>4</v>
      </c>
      <c r="I1916" s="2">
        <v>381.9</v>
      </c>
      <c r="K1916" s="2">
        <v>382.94616600000302</v>
      </c>
      <c r="L1916" s="2">
        <f t="shared" si="29"/>
        <v>1.0461660000030406</v>
      </c>
    </row>
    <row r="1917" spans="1:12" hidden="1" x14ac:dyDescent="0.25">
      <c r="A1917" t="s">
        <v>1210</v>
      </c>
      <c r="B1917" s="1" t="s">
        <v>1434</v>
      </c>
      <c r="C1917" t="s">
        <v>1448</v>
      </c>
      <c r="D1917">
        <v>3544911</v>
      </c>
      <c r="E1917">
        <v>36552013</v>
      </c>
      <c r="F1917" t="s">
        <v>1450</v>
      </c>
      <c r="G1917" t="s">
        <v>86</v>
      </c>
      <c r="H1917" t="s">
        <v>6</v>
      </c>
      <c r="I1917" s="2">
        <v>6.7</v>
      </c>
      <c r="K1917" s="2">
        <v>6.7183545599999697</v>
      </c>
      <c r="L1917" s="2">
        <f t="shared" si="29"/>
        <v>1.8354559999969489E-2</v>
      </c>
    </row>
    <row r="1918" spans="1:12" hidden="1" x14ac:dyDescent="0.25">
      <c r="A1918" t="s">
        <v>1210</v>
      </c>
      <c r="B1918" s="1" t="s">
        <v>1434</v>
      </c>
      <c r="C1918" t="s">
        <v>1448</v>
      </c>
      <c r="D1918">
        <v>3544911</v>
      </c>
      <c r="E1918">
        <v>36552113</v>
      </c>
      <c r="F1918" t="s">
        <v>1451</v>
      </c>
      <c r="G1918" t="s">
        <v>86</v>
      </c>
      <c r="H1918" t="s">
        <v>4</v>
      </c>
      <c r="I1918" s="2">
        <v>309.8</v>
      </c>
      <c r="K1918" s="2">
        <v>310.64868539999702</v>
      </c>
      <c r="L1918" s="2">
        <f t="shared" si="29"/>
        <v>0.84868539999700943</v>
      </c>
    </row>
    <row r="1919" spans="1:12" hidden="1" x14ac:dyDescent="0.25">
      <c r="A1919" t="s">
        <v>1210</v>
      </c>
      <c r="B1919" s="1" t="s">
        <v>1434</v>
      </c>
      <c r="C1919" t="s">
        <v>1448</v>
      </c>
      <c r="D1919">
        <v>3544911</v>
      </c>
      <c r="E1919">
        <v>36552113</v>
      </c>
      <c r="F1919" t="s">
        <v>1451</v>
      </c>
      <c r="G1919" t="s">
        <v>86</v>
      </c>
      <c r="H1919" t="s">
        <v>6</v>
      </c>
      <c r="I1919" s="2">
        <v>13.77</v>
      </c>
      <c r="K1919" s="2">
        <v>13.8077233199998</v>
      </c>
      <c r="L1919" s="2">
        <f t="shared" si="29"/>
        <v>3.7723319999800609E-2</v>
      </c>
    </row>
    <row r="1920" spans="1:12" hidden="1" x14ac:dyDescent="0.25">
      <c r="A1920" t="s">
        <v>1210</v>
      </c>
      <c r="B1920" s="1" t="s">
        <v>1434</v>
      </c>
      <c r="C1920" t="s">
        <v>1448</v>
      </c>
      <c r="D1920">
        <v>3544911</v>
      </c>
      <c r="E1920">
        <v>36552213</v>
      </c>
      <c r="F1920" t="s">
        <v>1452</v>
      </c>
      <c r="G1920" t="s">
        <v>86</v>
      </c>
      <c r="H1920" t="s">
        <v>4</v>
      </c>
      <c r="I1920" s="2">
        <v>377.8</v>
      </c>
      <c r="K1920" s="2">
        <v>378.83488800000202</v>
      </c>
      <c r="L1920" s="2">
        <f t="shared" si="29"/>
        <v>1.0348880000020131</v>
      </c>
    </row>
    <row r="1921" spans="1:12" hidden="1" x14ac:dyDescent="0.25">
      <c r="A1921" t="s">
        <v>1210</v>
      </c>
      <c r="B1921" s="1" t="s">
        <v>1434</v>
      </c>
      <c r="C1921" t="s">
        <v>1448</v>
      </c>
      <c r="D1921">
        <v>3544911</v>
      </c>
      <c r="E1921">
        <v>36552213</v>
      </c>
      <c r="F1921" t="s">
        <v>1452</v>
      </c>
      <c r="G1921" t="s">
        <v>86</v>
      </c>
      <c r="H1921" t="s">
        <v>6</v>
      </c>
      <c r="I1921" s="2">
        <v>8.1999999999999904</v>
      </c>
      <c r="K1921" s="2">
        <v>8.22246450000004</v>
      </c>
      <c r="L1921" s="2">
        <f t="shared" si="29"/>
        <v>2.2464500000049625E-2</v>
      </c>
    </row>
    <row r="1922" spans="1:12" hidden="1" x14ac:dyDescent="0.25">
      <c r="A1922" t="s">
        <v>1210</v>
      </c>
      <c r="B1922" s="1" t="s">
        <v>1453</v>
      </c>
      <c r="C1922" t="s">
        <v>1454</v>
      </c>
      <c r="D1922">
        <v>1858311</v>
      </c>
      <c r="E1922">
        <v>41757713</v>
      </c>
      <c r="F1922" t="s">
        <v>1455</v>
      </c>
      <c r="G1922" t="s">
        <v>86</v>
      </c>
      <c r="H1922" t="s">
        <v>4</v>
      </c>
      <c r="I1922" s="2">
        <v>0.80500000000000005</v>
      </c>
      <c r="K1922" s="2">
        <v>0.80665743499999898</v>
      </c>
      <c r="L1922" s="2">
        <f t="shared" si="29"/>
        <v>1.6574349999989302E-3</v>
      </c>
    </row>
    <row r="1923" spans="1:12" hidden="1" x14ac:dyDescent="0.25">
      <c r="A1923" t="s">
        <v>1210</v>
      </c>
      <c r="B1923" s="1" t="s">
        <v>1453</v>
      </c>
      <c r="C1923" t="s">
        <v>1454</v>
      </c>
      <c r="D1923">
        <v>1858311</v>
      </c>
      <c r="E1923">
        <v>41757713</v>
      </c>
      <c r="F1923" t="s">
        <v>1455</v>
      </c>
      <c r="G1923" t="s">
        <v>86</v>
      </c>
      <c r="H1923" t="s">
        <v>6</v>
      </c>
      <c r="I1923" s="2">
        <v>4.0000000000000002E-4</v>
      </c>
      <c r="K1923" s="2">
        <v>4.0082355349999998E-4</v>
      </c>
      <c r="L1923" s="2">
        <f t="shared" ref="L1923:L1986" si="30">IF(ISBLANK(J1923),K1923-I1923,K1923-J1923)</f>
        <v>8.2355349999995884E-7</v>
      </c>
    </row>
    <row r="1924" spans="1:12" hidden="1" x14ac:dyDescent="0.25">
      <c r="A1924" t="s">
        <v>1210</v>
      </c>
      <c r="B1924" s="1" t="s">
        <v>1453</v>
      </c>
      <c r="C1924" t="s">
        <v>1454</v>
      </c>
      <c r="D1924">
        <v>1858311</v>
      </c>
      <c r="E1924">
        <v>41757813</v>
      </c>
      <c r="F1924" t="s">
        <v>1456</v>
      </c>
      <c r="G1924" t="s">
        <v>86</v>
      </c>
      <c r="H1924" t="s">
        <v>4</v>
      </c>
      <c r="I1924" s="2">
        <v>0.49</v>
      </c>
      <c r="K1924" s="2">
        <v>0.491008874799999</v>
      </c>
      <c r="L1924" s="2">
        <f t="shared" si="30"/>
        <v>1.0088747999990044E-3</v>
      </c>
    </row>
    <row r="1925" spans="1:12" hidden="1" x14ac:dyDescent="0.25">
      <c r="A1925" t="s">
        <v>1210</v>
      </c>
      <c r="B1925" s="1" t="s">
        <v>1453</v>
      </c>
      <c r="C1925" t="s">
        <v>1454</v>
      </c>
      <c r="D1925">
        <v>1858311</v>
      </c>
      <c r="E1925">
        <v>41757813</v>
      </c>
      <c r="F1925" t="s">
        <v>1456</v>
      </c>
      <c r="G1925" t="s">
        <v>86</v>
      </c>
      <c r="H1925" t="s">
        <v>6</v>
      </c>
      <c r="I1925" s="2">
        <v>2.4000000000000001E-4</v>
      </c>
      <c r="K1925" s="2">
        <v>2.404941349E-4</v>
      </c>
      <c r="L1925" s="2">
        <f t="shared" si="30"/>
        <v>4.9413489999999664E-7</v>
      </c>
    </row>
    <row r="1926" spans="1:12" hidden="1" x14ac:dyDescent="0.25">
      <c r="A1926" t="s">
        <v>1210</v>
      </c>
      <c r="B1926" s="1" t="s">
        <v>1453</v>
      </c>
      <c r="C1926" t="s">
        <v>1454</v>
      </c>
      <c r="D1926">
        <v>1858311</v>
      </c>
      <c r="E1926">
        <v>41757913</v>
      </c>
      <c r="F1926" t="s">
        <v>1457</v>
      </c>
      <c r="G1926" t="s">
        <v>86</v>
      </c>
      <c r="H1926" t="s">
        <v>4</v>
      </c>
      <c r="I1926" s="2">
        <v>0.46</v>
      </c>
      <c r="K1926" s="2">
        <v>0.46094710659999999</v>
      </c>
      <c r="L1926" s="2">
        <f t="shared" si="30"/>
        <v>9.4710659999996949E-4</v>
      </c>
    </row>
    <row r="1927" spans="1:12" hidden="1" x14ac:dyDescent="0.25">
      <c r="A1927" t="s">
        <v>1210</v>
      </c>
      <c r="B1927" s="1" t="s">
        <v>1453</v>
      </c>
      <c r="C1927" t="s">
        <v>1454</v>
      </c>
      <c r="D1927">
        <v>1858311</v>
      </c>
      <c r="E1927">
        <v>41757913</v>
      </c>
      <c r="F1927" t="s">
        <v>1457</v>
      </c>
      <c r="G1927" t="s">
        <v>86</v>
      </c>
      <c r="H1927" t="s">
        <v>6</v>
      </c>
      <c r="I1927" s="2">
        <v>2.0000000000000001E-4</v>
      </c>
      <c r="K1927" s="2">
        <v>2.0041177950000001E-4</v>
      </c>
      <c r="L1927" s="2">
        <f t="shared" si="30"/>
        <v>4.1177949999999554E-7</v>
      </c>
    </row>
    <row r="1928" spans="1:12" hidden="1" x14ac:dyDescent="0.25">
      <c r="A1928" t="s">
        <v>1210</v>
      </c>
      <c r="B1928" s="1" t="s">
        <v>1453</v>
      </c>
      <c r="C1928" t="s">
        <v>1454</v>
      </c>
      <c r="D1928">
        <v>1858311</v>
      </c>
      <c r="E1928">
        <v>41758013</v>
      </c>
      <c r="F1928" t="s">
        <v>1458</v>
      </c>
      <c r="G1928" t="s">
        <v>86</v>
      </c>
      <c r="H1928" t="s">
        <v>4</v>
      </c>
      <c r="I1928" s="2">
        <v>0.15</v>
      </c>
      <c r="K1928" s="2">
        <v>0.15030884410000001</v>
      </c>
      <c r="L1928" s="2">
        <f t="shared" si="30"/>
        <v>3.0884410000001083E-4</v>
      </c>
    </row>
    <row r="1929" spans="1:12" hidden="1" x14ac:dyDescent="0.25">
      <c r="A1929" t="s">
        <v>1210</v>
      </c>
      <c r="B1929" s="1" t="s">
        <v>1453</v>
      </c>
      <c r="C1929" t="s">
        <v>1454</v>
      </c>
      <c r="D1929">
        <v>1858311</v>
      </c>
      <c r="E1929">
        <v>41758013</v>
      </c>
      <c r="F1929" t="s">
        <v>1458</v>
      </c>
      <c r="G1929" t="s">
        <v>86</v>
      </c>
      <c r="H1929" t="s">
        <v>6</v>
      </c>
      <c r="I1929" s="2">
        <v>5.0000000000000001E-4</v>
      </c>
      <c r="K1929" s="2">
        <v>5.0102947769999995E-4</v>
      </c>
      <c r="L1929" s="2">
        <f t="shared" si="30"/>
        <v>1.0294776999999382E-6</v>
      </c>
    </row>
    <row r="1930" spans="1:12" hidden="1" x14ac:dyDescent="0.25">
      <c r="A1930" t="s">
        <v>1210</v>
      </c>
      <c r="B1930" s="1" t="s">
        <v>1453</v>
      </c>
      <c r="C1930" t="s">
        <v>1454</v>
      </c>
      <c r="D1930">
        <v>1858311</v>
      </c>
      <c r="E1930">
        <v>41758113</v>
      </c>
      <c r="F1930" t="s">
        <v>1459</v>
      </c>
      <c r="G1930" t="s">
        <v>86</v>
      </c>
      <c r="H1930" t="s">
        <v>4</v>
      </c>
      <c r="I1930" s="2">
        <v>0.13</v>
      </c>
      <c r="K1930" s="2">
        <v>0.1302676552</v>
      </c>
      <c r="L1930" s="2">
        <f t="shared" si="30"/>
        <v>2.6765519999999432E-4</v>
      </c>
    </row>
    <row r="1931" spans="1:12" hidden="1" x14ac:dyDescent="0.25">
      <c r="A1931" t="s">
        <v>1210</v>
      </c>
      <c r="B1931" s="1" t="s">
        <v>1453</v>
      </c>
      <c r="C1931" t="s">
        <v>1454</v>
      </c>
      <c r="D1931">
        <v>1858311</v>
      </c>
      <c r="E1931">
        <v>41758113</v>
      </c>
      <c r="F1931" t="s">
        <v>1459</v>
      </c>
      <c r="G1931" t="s">
        <v>86</v>
      </c>
      <c r="H1931" t="s">
        <v>6</v>
      </c>
      <c r="I1931" s="2">
        <v>4.0000000000000002E-4</v>
      </c>
      <c r="K1931" s="2">
        <v>4.0082355349999998E-4</v>
      </c>
      <c r="L1931" s="2">
        <f t="shared" si="30"/>
        <v>8.2355349999995884E-7</v>
      </c>
    </row>
    <row r="1932" spans="1:12" hidden="1" x14ac:dyDescent="0.25">
      <c r="A1932" t="s">
        <v>1210</v>
      </c>
      <c r="B1932" s="1" t="s">
        <v>1453</v>
      </c>
      <c r="C1932" t="s">
        <v>1454</v>
      </c>
      <c r="D1932">
        <v>1858311</v>
      </c>
      <c r="E1932">
        <v>41758213</v>
      </c>
      <c r="F1932" t="s">
        <v>1460</v>
      </c>
      <c r="G1932" t="s">
        <v>86</v>
      </c>
      <c r="H1932" t="s">
        <v>4</v>
      </c>
      <c r="I1932" s="2">
        <v>0.43</v>
      </c>
      <c r="K1932" s="2">
        <v>0.43088534540000001</v>
      </c>
      <c r="L1932" s="2">
        <f t="shared" si="30"/>
        <v>8.8534540000001494E-4</v>
      </c>
    </row>
    <row r="1933" spans="1:12" hidden="1" x14ac:dyDescent="0.25">
      <c r="A1933" t="s">
        <v>1210</v>
      </c>
      <c r="B1933" s="1" t="s">
        <v>1453</v>
      </c>
      <c r="C1933" t="s">
        <v>1454</v>
      </c>
      <c r="D1933">
        <v>1858311</v>
      </c>
      <c r="E1933">
        <v>41758213</v>
      </c>
      <c r="F1933" t="s">
        <v>1460</v>
      </c>
      <c r="G1933" t="s">
        <v>86</v>
      </c>
      <c r="H1933" t="s">
        <v>6</v>
      </c>
      <c r="I1933" s="2">
        <v>2.0000000000000001E-4</v>
      </c>
      <c r="K1933" s="2">
        <v>2.0041177950000001E-4</v>
      </c>
      <c r="L1933" s="2">
        <f t="shared" si="30"/>
        <v>4.1177949999999554E-7</v>
      </c>
    </row>
    <row r="1934" spans="1:12" hidden="1" x14ac:dyDescent="0.25">
      <c r="A1934" t="s">
        <v>1210</v>
      </c>
      <c r="B1934" s="1" t="s">
        <v>1453</v>
      </c>
      <c r="C1934" t="s">
        <v>1454</v>
      </c>
      <c r="D1934">
        <v>1858311</v>
      </c>
      <c r="E1934">
        <v>41758413</v>
      </c>
      <c r="F1934" t="s">
        <v>1461</v>
      </c>
      <c r="G1934" t="s">
        <v>86</v>
      </c>
      <c r="H1934" t="s">
        <v>4</v>
      </c>
      <c r="I1934" s="2">
        <v>0.61</v>
      </c>
      <c r="K1934" s="2">
        <v>0.61125595290000001</v>
      </c>
      <c r="L1934" s="2">
        <f t="shared" si="30"/>
        <v>1.2559529000000236E-3</v>
      </c>
    </row>
    <row r="1935" spans="1:12" hidden="1" x14ac:dyDescent="0.25">
      <c r="A1935" t="s">
        <v>1210</v>
      </c>
      <c r="B1935" s="1" t="s">
        <v>1453</v>
      </c>
      <c r="C1935" t="s">
        <v>1454</v>
      </c>
      <c r="D1935">
        <v>1858311</v>
      </c>
      <c r="E1935">
        <v>41758413</v>
      </c>
      <c r="F1935" t="s">
        <v>1461</v>
      </c>
      <c r="G1935" t="s">
        <v>86</v>
      </c>
      <c r="H1935" t="s">
        <v>6</v>
      </c>
      <c r="I1935" s="2">
        <v>2.9999999999999997E-4</v>
      </c>
      <c r="K1935" s="2">
        <v>3.00617688E-4</v>
      </c>
      <c r="L1935" s="2">
        <f t="shared" si="30"/>
        <v>6.1768800000002681E-7</v>
      </c>
    </row>
    <row r="1936" spans="1:12" hidden="1" x14ac:dyDescent="0.25">
      <c r="A1936" t="s">
        <v>1210</v>
      </c>
      <c r="B1936" s="1" t="s">
        <v>1453</v>
      </c>
      <c r="C1936" t="s">
        <v>1462</v>
      </c>
      <c r="D1936">
        <v>554011</v>
      </c>
      <c r="E1936">
        <v>48240913</v>
      </c>
      <c r="F1936" t="s">
        <v>1463</v>
      </c>
      <c r="G1936" t="s">
        <v>86</v>
      </c>
      <c r="H1936" t="s">
        <v>4</v>
      </c>
      <c r="I1936" s="2">
        <v>0.23699799999999999</v>
      </c>
      <c r="K1936" s="2">
        <v>0.23748596529999999</v>
      </c>
      <c r="L1936" s="2">
        <f t="shared" si="30"/>
        <v>4.8796530000000393E-4</v>
      </c>
    </row>
    <row r="1937" spans="1:12" hidden="1" x14ac:dyDescent="0.25">
      <c r="A1937" t="s">
        <v>1210</v>
      </c>
      <c r="B1937" s="1" t="s">
        <v>1453</v>
      </c>
      <c r="C1937" t="s">
        <v>1462</v>
      </c>
      <c r="D1937">
        <v>554011</v>
      </c>
      <c r="E1937">
        <v>48240913</v>
      </c>
      <c r="F1937" t="s">
        <v>1463</v>
      </c>
      <c r="G1937" t="s">
        <v>86</v>
      </c>
      <c r="H1937" t="s">
        <v>6</v>
      </c>
      <c r="I1937" s="2">
        <v>1.8005E-2</v>
      </c>
      <c r="K1937" s="2">
        <v>1.8042071449999902E-2</v>
      </c>
      <c r="L1937" s="2">
        <f t="shared" si="30"/>
        <v>3.7071449999901557E-5</v>
      </c>
    </row>
    <row r="1938" spans="1:12" hidden="1" x14ac:dyDescent="0.25">
      <c r="A1938" t="s">
        <v>1210</v>
      </c>
      <c r="B1938" s="1" t="s">
        <v>1453</v>
      </c>
      <c r="C1938" t="s">
        <v>1462</v>
      </c>
      <c r="D1938">
        <v>554011</v>
      </c>
      <c r="E1938">
        <v>48241013</v>
      </c>
      <c r="F1938" t="s">
        <v>1464</v>
      </c>
      <c r="G1938" t="s">
        <v>86</v>
      </c>
      <c r="H1938" t="s">
        <v>4</v>
      </c>
      <c r="I1938" s="2">
        <v>0.17566300000000001</v>
      </c>
      <c r="K1938" s="2">
        <v>0.17602466929999999</v>
      </c>
      <c r="L1938" s="2">
        <f t="shared" si="30"/>
        <v>3.6166929999997821E-4</v>
      </c>
    </row>
    <row r="1939" spans="1:12" hidden="1" x14ac:dyDescent="0.25">
      <c r="A1939" t="s">
        <v>1210</v>
      </c>
      <c r="B1939" s="1" t="s">
        <v>1453</v>
      </c>
      <c r="C1939" t="s">
        <v>1462</v>
      </c>
      <c r="D1939">
        <v>554011</v>
      </c>
      <c r="E1939">
        <v>48241013</v>
      </c>
      <c r="F1939" t="s">
        <v>1464</v>
      </c>
      <c r="G1939" t="s">
        <v>86</v>
      </c>
      <c r="H1939" t="s">
        <v>6</v>
      </c>
      <c r="I1939" s="2">
        <v>1.3344999999999999E-2</v>
      </c>
      <c r="K1939" s="2">
        <v>1.3372476580000001E-2</v>
      </c>
      <c r="L1939" s="2">
        <f t="shared" si="30"/>
        <v>2.7476580000001388E-5</v>
      </c>
    </row>
    <row r="1940" spans="1:12" hidden="1" x14ac:dyDescent="0.25">
      <c r="A1940" t="s">
        <v>1210</v>
      </c>
      <c r="B1940" s="1" t="s">
        <v>1453</v>
      </c>
      <c r="C1940" t="s">
        <v>1462</v>
      </c>
      <c r="D1940">
        <v>554011</v>
      </c>
      <c r="E1940">
        <v>48241113</v>
      </c>
      <c r="F1940" t="s">
        <v>1465</v>
      </c>
      <c r="G1940" t="s">
        <v>86</v>
      </c>
      <c r="H1940" t="s">
        <v>4</v>
      </c>
      <c r="I1940" s="2">
        <v>0.98899999999999999</v>
      </c>
      <c r="K1940" s="2">
        <v>0.99103630700000001</v>
      </c>
      <c r="L1940" s="2">
        <f t="shared" si="30"/>
        <v>2.036307000000015E-3</v>
      </c>
    </row>
    <row r="1941" spans="1:12" hidden="1" x14ac:dyDescent="0.25">
      <c r="A1941" t="s">
        <v>1210</v>
      </c>
      <c r="B1941" s="1" t="s">
        <v>1453</v>
      </c>
      <c r="C1941" t="s">
        <v>1462</v>
      </c>
      <c r="D1941">
        <v>554011</v>
      </c>
      <c r="E1941">
        <v>48241113</v>
      </c>
      <c r="F1941" t="s">
        <v>1465</v>
      </c>
      <c r="G1941" t="s">
        <v>86</v>
      </c>
      <c r="H1941" t="s">
        <v>6</v>
      </c>
      <c r="I1941" s="2">
        <v>4.6200000000000001E-4</v>
      </c>
      <c r="K1941" s="2">
        <v>4.6295121870000002E-4</v>
      </c>
      <c r="L1941" s="2">
        <f t="shared" si="30"/>
        <v>9.5121870000001605E-7</v>
      </c>
    </row>
    <row r="1942" spans="1:12" hidden="1" x14ac:dyDescent="0.25">
      <c r="A1942" t="s">
        <v>1210</v>
      </c>
      <c r="B1942" s="1" t="s">
        <v>1453</v>
      </c>
      <c r="C1942" t="s">
        <v>1462</v>
      </c>
      <c r="D1942">
        <v>554011</v>
      </c>
      <c r="E1942">
        <v>48241213</v>
      </c>
      <c r="F1942" t="s">
        <v>1466</v>
      </c>
      <c r="G1942" t="s">
        <v>86</v>
      </c>
      <c r="H1942" t="s">
        <v>4</v>
      </c>
      <c r="I1942" s="2">
        <v>1.3049999999999999</v>
      </c>
      <c r="K1942" s="2">
        <v>1.3076868399999899</v>
      </c>
      <c r="L1942" s="2">
        <f t="shared" si="30"/>
        <v>2.6868399999899761E-3</v>
      </c>
    </row>
    <row r="1943" spans="1:12" hidden="1" x14ac:dyDescent="0.25">
      <c r="A1943" t="s">
        <v>1210</v>
      </c>
      <c r="B1943" s="1" t="s">
        <v>1453</v>
      </c>
      <c r="C1943" t="s">
        <v>1462</v>
      </c>
      <c r="D1943">
        <v>554011</v>
      </c>
      <c r="E1943">
        <v>48241213</v>
      </c>
      <c r="F1943" t="s">
        <v>1466</v>
      </c>
      <c r="G1943" t="s">
        <v>86</v>
      </c>
      <c r="H1943" t="s">
        <v>6</v>
      </c>
      <c r="I1943" s="2">
        <v>6.5899999999999997E-4</v>
      </c>
      <c r="K1943" s="2">
        <v>6.6035684599999897E-4</v>
      </c>
      <c r="L1943" s="2">
        <f t="shared" si="30"/>
        <v>1.3568459999989966E-6</v>
      </c>
    </row>
    <row r="1944" spans="1:12" hidden="1" x14ac:dyDescent="0.25">
      <c r="A1944" t="s">
        <v>1210</v>
      </c>
      <c r="B1944" s="1" t="s">
        <v>1453</v>
      </c>
      <c r="C1944" t="s">
        <v>1462</v>
      </c>
      <c r="D1944">
        <v>554011</v>
      </c>
      <c r="E1944">
        <v>48241313</v>
      </c>
      <c r="F1944" t="s">
        <v>1467</v>
      </c>
      <c r="G1944" t="s">
        <v>86</v>
      </c>
      <c r="H1944" t="s">
        <v>4</v>
      </c>
      <c r="I1944" s="2">
        <v>0.27952399999999999</v>
      </c>
      <c r="K1944" s="2">
        <v>0.280099515399999</v>
      </c>
      <c r="L1944" s="2">
        <f t="shared" si="30"/>
        <v>5.7551539999900481E-4</v>
      </c>
    </row>
    <row r="1945" spans="1:12" hidden="1" x14ac:dyDescent="0.25">
      <c r="A1945" t="s">
        <v>1210</v>
      </c>
      <c r="B1945" s="1" t="s">
        <v>1453</v>
      </c>
      <c r="C1945" t="s">
        <v>1462</v>
      </c>
      <c r="D1945">
        <v>554011</v>
      </c>
      <c r="E1945">
        <v>48241313</v>
      </c>
      <c r="F1945" t="s">
        <v>1467</v>
      </c>
      <c r="G1945" t="s">
        <v>86</v>
      </c>
      <c r="H1945" t="s">
        <v>6</v>
      </c>
      <c r="I1945" s="2">
        <v>2.1235E-2</v>
      </c>
      <c r="K1945" s="2">
        <v>2.1278721529999999E-2</v>
      </c>
      <c r="L1945" s="2">
        <f t="shared" si="30"/>
        <v>4.3721529999998787E-5</v>
      </c>
    </row>
    <row r="1946" spans="1:12" hidden="1" x14ac:dyDescent="0.25">
      <c r="A1946" t="s">
        <v>1210</v>
      </c>
      <c r="B1946" s="1" t="s">
        <v>1453</v>
      </c>
      <c r="C1946" t="s">
        <v>1462</v>
      </c>
      <c r="D1946">
        <v>554011</v>
      </c>
      <c r="E1946">
        <v>67305113</v>
      </c>
      <c r="F1946" t="s">
        <v>1468</v>
      </c>
      <c r="G1946" t="s">
        <v>3</v>
      </c>
      <c r="H1946" t="s">
        <v>4</v>
      </c>
      <c r="I1946" s="2">
        <v>0.6</v>
      </c>
      <c r="J1946" s="2">
        <v>0.66413250749999997</v>
      </c>
      <c r="K1946" s="2">
        <v>0.66413250000000001</v>
      </c>
      <c r="L1946" s="2">
        <f t="shared" si="30"/>
        <v>-7.4999999544189677E-9</v>
      </c>
    </row>
    <row r="1947" spans="1:12" hidden="1" x14ac:dyDescent="0.25">
      <c r="A1947" t="s">
        <v>1210</v>
      </c>
      <c r="B1947" s="1" t="s">
        <v>1453</v>
      </c>
      <c r="C1947" t="s">
        <v>1462</v>
      </c>
      <c r="D1947">
        <v>554011</v>
      </c>
      <c r="E1947">
        <v>67305113</v>
      </c>
      <c r="F1947" t="s">
        <v>1468</v>
      </c>
      <c r="G1947" t="s">
        <v>3</v>
      </c>
      <c r="H1947" t="s">
        <v>6</v>
      </c>
      <c r="I1947" s="2">
        <v>0</v>
      </c>
      <c r="J1947" s="2">
        <v>7.3630996700000007E-2</v>
      </c>
      <c r="K1947" s="2">
        <v>7.3630999999999905E-2</v>
      </c>
      <c r="L1947" s="2">
        <f t="shared" si="30"/>
        <v>3.2999998983429535E-9</v>
      </c>
    </row>
    <row r="1948" spans="1:12" hidden="1" x14ac:dyDescent="0.25">
      <c r="A1948" t="s">
        <v>1210</v>
      </c>
      <c r="B1948" s="1" t="s">
        <v>1469</v>
      </c>
      <c r="C1948" t="s">
        <v>1470</v>
      </c>
      <c r="D1948">
        <v>17879311</v>
      </c>
      <c r="E1948">
        <v>125618613</v>
      </c>
      <c r="F1948" t="s">
        <v>1471</v>
      </c>
      <c r="G1948" t="s">
        <v>86</v>
      </c>
      <c r="H1948" t="s">
        <v>4</v>
      </c>
      <c r="I1948" s="2">
        <v>17.059999999999899</v>
      </c>
      <c r="K1948" s="2">
        <v>17.1067375199999</v>
      </c>
      <c r="L1948" s="2">
        <f t="shared" si="30"/>
        <v>4.6737520000000643E-2</v>
      </c>
    </row>
    <row r="1949" spans="1:12" hidden="1" x14ac:dyDescent="0.25">
      <c r="A1949" t="s">
        <v>1210</v>
      </c>
      <c r="B1949" s="1" t="s">
        <v>1469</v>
      </c>
      <c r="C1949" t="s">
        <v>1470</v>
      </c>
      <c r="D1949">
        <v>17879311</v>
      </c>
      <c r="E1949">
        <v>125618613</v>
      </c>
      <c r="F1949" t="s">
        <v>1471</v>
      </c>
      <c r="G1949" t="s">
        <v>86</v>
      </c>
      <c r="H1949" t="s">
        <v>6</v>
      </c>
      <c r="I1949" s="2">
        <v>2.3199999999999998</v>
      </c>
      <c r="K1949" s="2">
        <v>2.3263560240000101</v>
      </c>
      <c r="L1949" s="2">
        <f t="shared" si="30"/>
        <v>6.3560240000102297E-3</v>
      </c>
    </row>
    <row r="1950" spans="1:12" hidden="1" x14ac:dyDescent="0.25">
      <c r="A1950" t="s">
        <v>1210</v>
      </c>
      <c r="B1950" s="1" t="s">
        <v>1469</v>
      </c>
      <c r="C1950" t="s">
        <v>1472</v>
      </c>
      <c r="D1950">
        <v>845811</v>
      </c>
      <c r="E1950">
        <v>46189213</v>
      </c>
      <c r="F1950" t="s">
        <v>1473</v>
      </c>
      <c r="G1950" t="s">
        <v>86</v>
      </c>
      <c r="H1950" t="s">
        <v>4</v>
      </c>
      <c r="I1950" s="2">
        <v>1907.2968000000001</v>
      </c>
      <c r="K1950" s="2">
        <v>1912.5222249599799</v>
      </c>
      <c r="L1950" s="2">
        <f t="shared" si="30"/>
        <v>5.2254249599798186</v>
      </c>
    </row>
    <row r="1951" spans="1:12" hidden="1" x14ac:dyDescent="0.25">
      <c r="A1951" t="s">
        <v>1210</v>
      </c>
      <c r="B1951" s="1" t="s">
        <v>1469</v>
      </c>
      <c r="C1951" t="s">
        <v>1472</v>
      </c>
      <c r="D1951">
        <v>845811</v>
      </c>
      <c r="E1951">
        <v>46189213</v>
      </c>
      <c r="F1951" t="s">
        <v>1473</v>
      </c>
      <c r="G1951" t="s">
        <v>86</v>
      </c>
      <c r="H1951" t="s">
        <v>6</v>
      </c>
      <c r="I1951" s="2">
        <v>226.43</v>
      </c>
      <c r="K1951" s="2">
        <v>227.05037871600101</v>
      </c>
      <c r="L1951" s="2">
        <f t="shared" si="30"/>
        <v>0.62037871600099947</v>
      </c>
    </row>
    <row r="1952" spans="1:12" hidden="1" x14ac:dyDescent="0.25">
      <c r="A1952" t="s">
        <v>1210</v>
      </c>
      <c r="B1952" s="1" t="s">
        <v>1469</v>
      </c>
      <c r="C1952" t="s">
        <v>1472</v>
      </c>
      <c r="D1952">
        <v>845811</v>
      </c>
      <c r="E1952">
        <v>67250813</v>
      </c>
      <c r="F1952" t="s">
        <v>1474</v>
      </c>
      <c r="G1952" t="s">
        <v>86</v>
      </c>
      <c r="H1952" t="s">
        <v>4</v>
      </c>
      <c r="I1952" s="2">
        <v>227.4</v>
      </c>
      <c r="K1952" s="2">
        <v>228.02297759999999</v>
      </c>
      <c r="L1952" s="2">
        <f t="shared" si="30"/>
        <v>0.62297759999998448</v>
      </c>
    </row>
    <row r="1953" spans="1:12" hidden="1" x14ac:dyDescent="0.25">
      <c r="A1953" t="s">
        <v>1210</v>
      </c>
      <c r="B1953" s="1" t="s">
        <v>1469</v>
      </c>
      <c r="C1953" t="s">
        <v>1472</v>
      </c>
      <c r="D1953">
        <v>845811</v>
      </c>
      <c r="E1953">
        <v>67250813</v>
      </c>
      <c r="F1953" t="s">
        <v>1474</v>
      </c>
      <c r="G1953" t="s">
        <v>86</v>
      </c>
      <c r="H1953" t="s">
        <v>6</v>
      </c>
      <c r="I1953" s="2">
        <v>19.5</v>
      </c>
      <c r="K1953" s="2">
        <v>19.553425559999901</v>
      </c>
      <c r="L1953" s="2">
        <f t="shared" si="30"/>
        <v>5.3425559999901395E-2</v>
      </c>
    </row>
    <row r="1954" spans="1:12" hidden="1" x14ac:dyDescent="0.25">
      <c r="A1954" t="s">
        <v>1210</v>
      </c>
      <c r="B1954" s="1" t="s">
        <v>1475</v>
      </c>
      <c r="C1954" t="s">
        <v>1476</v>
      </c>
      <c r="D1954">
        <v>2754011</v>
      </c>
      <c r="E1954">
        <v>41000213</v>
      </c>
      <c r="F1954" t="s">
        <v>1477</v>
      </c>
      <c r="G1954" t="s">
        <v>86</v>
      </c>
      <c r="H1954" t="s">
        <v>4</v>
      </c>
      <c r="I1954" s="2">
        <v>0.67411500000000002</v>
      </c>
      <c r="K1954" s="2">
        <v>0.67550295900000001</v>
      </c>
      <c r="L1954" s="2">
        <f t="shared" si="30"/>
        <v>1.3879589999999942E-3</v>
      </c>
    </row>
    <row r="1955" spans="1:12" hidden="1" x14ac:dyDescent="0.25">
      <c r="A1955" t="s">
        <v>1210</v>
      </c>
      <c r="B1955" s="1" t="s">
        <v>1475</v>
      </c>
      <c r="C1955" t="s">
        <v>1476</v>
      </c>
      <c r="D1955">
        <v>2754011</v>
      </c>
      <c r="E1955">
        <v>41000213</v>
      </c>
      <c r="F1955" t="s">
        <v>1477</v>
      </c>
      <c r="G1955" t="s">
        <v>86</v>
      </c>
      <c r="H1955" t="s">
        <v>6</v>
      </c>
      <c r="I1955" s="2">
        <v>7.9531000000000004E-2</v>
      </c>
      <c r="K1955" s="2">
        <v>7.9694748199999998E-2</v>
      </c>
      <c r="L1955" s="2">
        <f t="shared" si="30"/>
        <v>1.6374819999999402E-4</v>
      </c>
    </row>
    <row r="1956" spans="1:12" hidden="1" x14ac:dyDescent="0.25">
      <c r="A1956" t="s">
        <v>1210</v>
      </c>
      <c r="B1956" s="1" t="s">
        <v>1475</v>
      </c>
      <c r="C1956" t="s">
        <v>1478</v>
      </c>
      <c r="D1956">
        <v>2694911</v>
      </c>
      <c r="E1956">
        <v>41375413</v>
      </c>
      <c r="F1956" t="s">
        <v>1479</v>
      </c>
      <c r="G1956" t="s">
        <v>3</v>
      </c>
      <c r="H1956" t="s">
        <v>4</v>
      </c>
      <c r="I1956" s="2">
        <v>208.34</v>
      </c>
      <c r="J1956" s="2">
        <v>206.15090624999999</v>
      </c>
      <c r="K1956" s="2">
        <v>206.1481603</v>
      </c>
      <c r="L1956" s="2">
        <f t="shared" si="30"/>
        <v>-2.7459499999906711E-3</v>
      </c>
    </row>
    <row r="1957" spans="1:12" hidden="1" x14ac:dyDescent="0.25">
      <c r="A1957" t="s">
        <v>1210</v>
      </c>
      <c r="B1957" s="1" t="s">
        <v>1475</v>
      </c>
      <c r="C1957" t="s">
        <v>1478</v>
      </c>
      <c r="D1957">
        <v>2694911</v>
      </c>
      <c r="E1957">
        <v>41375413</v>
      </c>
      <c r="F1957" t="s">
        <v>1479</v>
      </c>
      <c r="G1957" t="s">
        <v>3</v>
      </c>
      <c r="H1957" t="s">
        <v>6</v>
      </c>
      <c r="I1957" s="2">
        <v>2.4</v>
      </c>
      <c r="J1957" s="2">
        <v>2.4225895995000002</v>
      </c>
      <c r="K1957" s="2">
        <v>2.4226085341000001</v>
      </c>
      <c r="L1957" s="2">
        <f t="shared" si="30"/>
        <v>1.8934599999909096E-5</v>
      </c>
    </row>
    <row r="1958" spans="1:12" hidden="1" x14ac:dyDescent="0.25">
      <c r="A1958" t="s">
        <v>1210</v>
      </c>
      <c r="B1958" s="1" t="s">
        <v>1475</v>
      </c>
      <c r="C1958" t="s">
        <v>1480</v>
      </c>
      <c r="D1958">
        <v>845411</v>
      </c>
      <c r="E1958">
        <v>46192013</v>
      </c>
      <c r="F1958" t="s">
        <v>1481</v>
      </c>
      <c r="G1958" t="s">
        <v>3</v>
      </c>
      <c r="H1958" t="s">
        <v>4</v>
      </c>
      <c r="I1958" s="2">
        <v>1829.9</v>
      </c>
      <c r="J1958" s="2">
        <v>1829.873</v>
      </c>
      <c r="K1958" s="2">
        <v>1829.87222689849</v>
      </c>
      <c r="L1958" s="2">
        <f t="shared" si="30"/>
        <v>-7.7310151004894578E-4</v>
      </c>
    </row>
    <row r="1959" spans="1:12" hidden="1" x14ac:dyDescent="0.25">
      <c r="A1959" t="s">
        <v>1210</v>
      </c>
      <c r="B1959" s="1" t="s">
        <v>1475</v>
      </c>
      <c r="C1959" t="s">
        <v>1480</v>
      </c>
      <c r="D1959">
        <v>845411</v>
      </c>
      <c r="E1959">
        <v>46192013</v>
      </c>
      <c r="F1959" t="s">
        <v>1481</v>
      </c>
      <c r="G1959" t="s">
        <v>3</v>
      </c>
      <c r="H1959" t="s">
        <v>6</v>
      </c>
      <c r="I1959" s="2">
        <v>1701.2</v>
      </c>
      <c r="J1959" s="2">
        <v>1696.027</v>
      </c>
      <c r="K1959" s="2">
        <v>1696.0254388172</v>
      </c>
      <c r="L1959" s="2">
        <f t="shared" si="30"/>
        <v>-1.5611828000601236E-3</v>
      </c>
    </row>
    <row r="1960" spans="1:12" hidden="1" x14ac:dyDescent="0.25">
      <c r="A1960" t="s">
        <v>1210</v>
      </c>
      <c r="B1960" s="1" t="s">
        <v>1475</v>
      </c>
      <c r="C1960" t="s">
        <v>1480</v>
      </c>
      <c r="D1960">
        <v>845411</v>
      </c>
      <c r="E1960">
        <v>46192513</v>
      </c>
      <c r="F1960" t="s">
        <v>1482</v>
      </c>
      <c r="G1960" t="s">
        <v>3</v>
      </c>
      <c r="H1960" t="s">
        <v>4</v>
      </c>
      <c r="I1960" s="2">
        <v>1932.87</v>
      </c>
      <c r="J1960" s="2">
        <v>1931.4523750000001</v>
      </c>
      <c r="K1960" s="2">
        <v>1931.4541419090301</v>
      </c>
      <c r="L1960" s="2">
        <f t="shared" si="30"/>
        <v>1.7669090300387325E-3</v>
      </c>
    </row>
    <row r="1961" spans="1:12" hidden="1" x14ac:dyDescent="0.25">
      <c r="A1961" t="s">
        <v>1210</v>
      </c>
      <c r="B1961" s="1" t="s">
        <v>1475</v>
      </c>
      <c r="C1961" t="s">
        <v>1480</v>
      </c>
      <c r="D1961">
        <v>845411</v>
      </c>
      <c r="E1961">
        <v>46192513</v>
      </c>
      <c r="F1961" t="s">
        <v>1482</v>
      </c>
      <c r="G1961" t="s">
        <v>3</v>
      </c>
      <c r="H1961" t="s">
        <v>6</v>
      </c>
      <c r="I1961" s="2">
        <v>928.2</v>
      </c>
      <c r="J1961" s="2">
        <v>923.09237499999995</v>
      </c>
      <c r="K1961" s="2">
        <v>923.09071628402899</v>
      </c>
      <c r="L1961" s="2">
        <f t="shared" si="30"/>
        <v>-1.6587159709615662E-3</v>
      </c>
    </row>
    <row r="1962" spans="1:12" hidden="1" x14ac:dyDescent="0.25">
      <c r="A1962" t="s">
        <v>1210</v>
      </c>
      <c r="B1962" s="1" t="s">
        <v>1475</v>
      </c>
      <c r="C1962" t="s">
        <v>1480</v>
      </c>
      <c r="D1962">
        <v>845411</v>
      </c>
      <c r="E1962">
        <v>67201413</v>
      </c>
      <c r="F1962" t="s">
        <v>1483</v>
      </c>
      <c r="G1962" t="s">
        <v>3</v>
      </c>
      <c r="H1962" t="s">
        <v>4</v>
      </c>
      <c r="I1962" s="2">
        <v>39.253999999999998</v>
      </c>
      <c r="J1962" s="2">
        <v>42.634578124999997</v>
      </c>
      <c r="K1962" s="2">
        <v>42.634687499999899</v>
      </c>
      <c r="L1962" s="2">
        <f t="shared" si="30"/>
        <v>1.0937499990149036E-4</v>
      </c>
    </row>
    <row r="1963" spans="1:12" hidden="1" x14ac:dyDescent="0.25">
      <c r="A1963" t="s">
        <v>1210</v>
      </c>
      <c r="B1963" s="1" t="s">
        <v>1475</v>
      </c>
      <c r="C1963" t="s">
        <v>1480</v>
      </c>
      <c r="D1963">
        <v>845411</v>
      </c>
      <c r="E1963">
        <v>67201413</v>
      </c>
      <c r="F1963" t="s">
        <v>1483</v>
      </c>
      <c r="G1963" t="s">
        <v>3</v>
      </c>
      <c r="H1963" t="s">
        <v>6</v>
      </c>
      <c r="I1963" s="2">
        <v>1.9626999999999999</v>
      </c>
      <c r="J1963" s="2">
        <v>1.960665039</v>
      </c>
      <c r="K1963" s="2">
        <v>1.9606645982099999</v>
      </c>
      <c r="L1963" s="2">
        <f t="shared" si="30"/>
        <v>-4.4079000005581292E-7</v>
      </c>
    </row>
    <row r="1964" spans="1:12" hidden="1" x14ac:dyDescent="0.25">
      <c r="A1964" t="s">
        <v>1210</v>
      </c>
      <c r="B1964" s="1" t="s">
        <v>1475</v>
      </c>
      <c r="C1964" t="s">
        <v>1480</v>
      </c>
      <c r="D1964">
        <v>845411</v>
      </c>
      <c r="E1964">
        <v>67201513</v>
      </c>
      <c r="F1964" t="s">
        <v>1484</v>
      </c>
      <c r="G1964" t="s">
        <v>3</v>
      </c>
      <c r="H1964" t="s">
        <v>4</v>
      </c>
      <c r="I1964" s="2">
        <v>38.3232</v>
      </c>
      <c r="J1964" s="2">
        <v>39.125035154999999</v>
      </c>
      <c r="K1964" s="2">
        <v>39.125008010000002</v>
      </c>
      <c r="L1964" s="2">
        <f t="shared" si="30"/>
        <v>-2.7144999997119612E-5</v>
      </c>
    </row>
    <row r="1965" spans="1:12" hidden="1" x14ac:dyDescent="0.25">
      <c r="A1965" t="s">
        <v>1210</v>
      </c>
      <c r="B1965" s="1" t="s">
        <v>1475</v>
      </c>
      <c r="C1965" t="s">
        <v>1480</v>
      </c>
      <c r="D1965">
        <v>845411</v>
      </c>
      <c r="E1965">
        <v>67201513</v>
      </c>
      <c r="F1965" t="s">
        <v>1484</v>
      </c>
      <c r="G1965" t="s">
        <v>3</v>
      </c>
      <c r="H1965" t="s">
        <v>6</v>
      </c>
      <c r="I1965" s="2">
        <v>1.83951</v>
      </c>
      <c r="J1965" s="2">
        <v>1.8368603514999999</v>
      </c>
      <c r="K1965" s="2">
        <v>1.8368580220999899</v>
      </c>
      <c r="L1965" s="2">
        <f t="shared" si="30"/>
        <v>-2.3294000099927104E-6</v>
      </c>
    </row>
    <row r="1966" spans="1:12" hidden="1" x14ac:dyDescent="0.25">
      <c r="A1966" t="s">
        <v>1210</v>
      </c>
      <c r="B1966" s="1" t="s">
        <v>1475</v>
      </c>
      <c r="C1966" t="s">
        <v>1480</v>
      </c>
      <c r="D1966">
        <v>845411</v>
      </c>
      <c r="E1966">
        <v>89408913</v>
      </c>
      <c r="F1966" t="s">
        <v>1485</v>
      </c>
      <c r="G1966" t="s">
        <v>3</v>
      </c>
      <c r="H1966" t="s">
        <v>4</v>
      </c>
      <c r="I1966" s="2">
        <v>23.2</v>
      </c>
      <c r="J1966" s="2">
        <v>23.255626955</v>
      </c>
      <c r="K1966" s="2">
        <v>23.25572064</v>
      </c>
      <c r="L1966" s="2">
        <f t="shared" si="30"/>
        <v>9.368499999951041E-5</v>
      </c>
    </row>
    <row r="1967" spans="1:12" hidden="1" x14ac:dyDescent="0.25">
      <c r="A1967" t="s">
        <v>1210</v>
      </c>
      <c r="B1967" s="1" t="s">
        <v>1475</v>
      </c>
      <c r="C1967" t="s">
        <v>1480</v>
      </c>
      <c r="D1967">
        <v>845411</v>
      </c>
      <c r="E1967">
        <v>89408913</v>
      </c>
      <c r="F1967" t="s">
        <v>1485</v>
      </c>
      <c r="G1967" t="s">
        <v>3</v>
      </c>
      <c r="H1967" t="s">
        <v>6</v>
      </c>
      <c r="I1967" s="2">
        <v>3.4</v>
      </c>
      <c r="J1967" s="2">
        <v>3.3711406249999998</v>
      </c>
      <c r="K1967" s="2">
        <v>3.371134005</v>
      </c>
      <c r="L1967" s="2">
        <f t="shared" si="30"/>
        <v>-6.6199999997351711E-6</v>
      </c>
    </row>
    <row r="1968" spans="1:12" x14ac:dyDescent="0.25">
      <c r="A1968" t="s">
        <v>1210</v>
      </c>
      <c r="B1968" s="1" t="s">
        <v>1486</v>
      </c>
      <c r="C1968" t="s">
        <v>1476</v>
      </c>
      <c r="D1968">
        <v>1950911</v>
      </c>
      <c r="E1968">
        <v>41856813</v>
      </c>
      <c r="F1968" t="s">
        <v>1487</v>
      </c>
      <c r="G1968" t="s">
        <v>3</v>
      </c>
      <c r="H1968" t="s">
        <v>4</v>
      </c>
      <c r="I1968" s="2">
        <v>12.3</v>
      </c>
      <c r="J1968" s="2">
        <v>12.050276365</v>
      </c>
      <c r="K1968" s="2">
        <v>5.5322127200999898</v>
      </c>
      <c r="L1968" s="2">
        <f t="shared" si="30"/>
        <v>-6.5180636449000104</v>
      </c>
    </row>
    <row r="1969" spans="1:12" hidden="1" x14ac:dyDescent="0.25">
      <c r="A1969" t="s">
        <v>1210</v>
      </c>
      <c r="B1969" s="1" t="s">
        <v>1486</v>
      </c>
      <c r="C1969" t="s">
        <v>1476</v>
      </c>
      <c r="D1969">
        <v>1950911</v>
      </c>
      <c r="E1969">
        <v>41856813</v>
      </c>
      <c r="F1969" t="s">
        <v>1487</v>
      </c>
      <c r="G1969" t="s">
        <v>3</v>
      </c>
      <c r="H1969" t="s">
        <v>6</v>
      </c>
      <c r="I1969" s="2">
        <v>0</v>
      </c>
      <c r="K1969" s="2">
        <v>0</v>
      </c>
      <c r="L1969" s="2">
        <f t="shared" si="30"/>
        <v>0</v>
      </c>
    </row>
    <row r="1970" spans="1:12" x14ac:dyDescent="0.25">
      <c r="A1970" t="s">
        <v>1210</v>
      </c>
      <c r="B1970" s="1" t="s">
        <v>1486</v>
      </c>
      <c r="C1970" t="s">
        <v>1476</v>
      </c>
      <c r="D1970">
        <v>1950911</v>
      </c>
      <c r="E1970">
        <v>41856913</v>
      </c>
      <c r="F1970" t="s">
        <v>1488</v>
      </c>
      <c r="G1970" t="s">
        <v>3</v>
      </c>
      <c r="H1970" t="s">
        <v>4</v>
      </c>
      <c r="I1970" s="2">
        <v>2.8</v>
      </c>
      <c r="J1970" s="2">
        <v>2.7952707519999902</v>
      </c>
      <c r="K1970" s="2">
        <v>1.5161095111</v>
      </c>
      <c r="L1970" s="2">
        <f t="shared" si="30"/>
        <v>-1.2791612408999902</v>
      </c>
    </row>
    <row r="1971" spans="1:12" hidden="1" x14ac:dyDescent="0.25">
      <c r="A1971" t="s">
        <v>1210</v>
      </c>
      <c r="B1971" s="1" t="s">
        <v>1486</v>
      </c>
      <c r="C1971" t="s">
        <v>1476</v>
      </c>
      <c r="D1971">
        <v>1950911</v>
      </c>
      <c r="E1971">
        <v>41856913</v>
      </c>
      <c r="F1971" t="s">
        <v>1488</v>
      </c>
      <c r="G1971" t="s">
        <v>3</v>
      </c>
      <c r="H1971" t="s">
        <v>6</v>
      </c>
      <c r="I1971" s="2">
        <v>0</v>
      </c>
      <c r="K1971" s="2">
        <v>0</v>
      </c>
      <c r="L1971" s="2">
        <f t="shared" si="30"/>
        <v>0</v>
      </c>
    </row>
    <row r="1972" spans="1:12" hidden="1" x14ac:dyDescent="0.25">
      <c r="A1972" t="s">
        <v>1210</v>
      </c>
      <c r="B1972" s="1" t="s">
        <v>1486</v>
      </c>
      <c r="C1972" t="s">
        <v>1476</v>
      </c>
      <c r="D1972">
        <v>1950911</v>
      </c>
      <c r="E1972">
        <v>41857013</v>
      </c>
      <c r="F1972" t="s">
        <v>1489</v>
      </c>
      <c r="G1972" t="s">
        <v>3</v>
      </c>
      <c r="H1972" t="s">
        <v>4</v>
      </c>
      <c r="I1972" s="2">
        <v>15.4</v>
      </c>
      <c r="J1972" s="2">
        <v>15.34881543</v>
      </c>
      <c r="K1972" s="2">
        <v>15.348797190999999</v>
      </c>
      <c r="L1972" s="2">
        <f t="shared" si="30"/>
        <v>-1.823900000097467E-5</v>
      </c>
    </row>
    <row r="1973" spans="1:12" hidden="1" x14ac:dyDescent="0.25">
      <c r="A1973" t="s">
        <v>1210</v>
      </c>
      <c r="B1973" s="1" t="s">
        <v>1486</v>
      </c>
      <c r="C1973" t="s">
        <v>1476</v>
      </c>
      <c r="D1973">
        <v>1950911</v>
      </c>
      <c r="E1973">
        <v>41857013</v>
      </c>
      <c r="F1973" t="s">
        <v>1489</v>
      </c>
      <c r="G1973" t="s">
        <v>3</v>
      </c>
      <c r="H1973" t="s">
        <v>6</v>
      </c>
      <c r="I1973" s="2">
        <v>0.2</v>
      </c>
      <c r="J1973" s="2">
        <v>0.29555685425</v>
      </c>
      <c r="K1973" s="2">
        <v>0.29555700080000002</v>
      </c>
      <c r="L1973" s="2">
        <f t="shared" si="30"/>
        <v>1.465500000241704E-7</v>
      </c>
    </row>
    <row r="1974" spans="1:12" hidden="1" x14ac:dyDescent="0.25">
      <c r="A1974" t="s">
        <v>1210</v>
      </c>
      <c r="B1974" s="1" t="s">
        <v>1486</v>
      </c>
      <c r="C1974" t="s">
        <v>1476</v>
      </c>
      <c r="D1974">
        <v>1950911</v>
      </c>
      <c r="E1974">
        <v>41857113</v>
      </c>
      <c r="F1974" t="s">
        <v>1490</v>
      </c>
      <c r="G1974" t="s">
        <v>3</v>
      </c>
      <c r="H1974" t="s">
        <v>4</v>
      </c>
      <c r="I1974" s="2">
        <v>25.4</v>
      </c>
      <c r="J1974" s="2">
        <v>25.372173830000001</v>
      </c>
      <c r="K1974" s="2">
        <v>25.372177019999899</v>
      </c>
      <c r="L1974" s="2">
        <f t="shared" si="30"/>
        <v>3.1899998980122746E-6</v>
      </c>
    </row>
    <row r="1975" spans="1:12" hidden="1" x14ac:dyDescent="0.25">
      <c r="A1975" t="s">
        <v>1210</v>
      </c>
      <c r="B1975" s="1" t="s">
        <v>1486</v>
      </c>
      <c r="C1975" t="s">
        <v>1476</v>
      </c>
      <c r="D1975">
        <v>1950911</v>
      </c>
      <c r="E1975">
        <v>41857113</v>
      </c>
      <c r="F1975" t="s">
        <v>1490</v>
      </c>
      <c r="G1975" t="s">
        <v>3</v>
      </c>
      <c r="H1975" t="s">
        <v>6</v>
      </c>
      <c r="I1975" s="2">
        <v>0.2</v>
      </c>
      <c r="J1975" s="2">
        <v>0.193602798449999</v>
      </c>
      <c r="K1975" s="2">
        <v>0.19360250079999999</v>
      </c>
      <c r="L1975" s="2">
        <f t="shared" si="30"/>
        <v>-2.9764999900927513E-7</v>
      </c>
    </row>
    <row r="1976" spans="1:12" hidden="1" x14ac:dyDescent="0.25">
      <c r="A1976" t="s">
        <v>1210</v>
      </c>
      <c r="B1976" s="1" t="s">
        <v>1486</v>
      </c>
      <c r="C1976" t="s">
        <v>1476</v>
      </c>
      <c r="D1976">
        <v>1950911</v>
      </c>
      <c r="E1976">
        <v>41857213</v>
      </c>
      <c r="F1976" t="s">
        <v>1491</v>
      </c>
      <c r="G1976" t="s">
        <v>3</v>
      </c>
      <c r="H1976" t="s">
        <v>4</v>
      </c>
      <c r="I1976" s="2">
        <v>15.3</v>
      </c>
      <c r="J1976" s="2">
        <v>15.365808594999899</v>
      </c>
      <c r="K1976" s="2">
        <v>15.36580747</v>
      </c>
      <c r="L1976" s="2">
        <f t="shared" si="30"/>
        <v>-1.1249998994600219E-6</v>
      </c>
    </row>
    <row r="1977" spans="1:12" hidden="1" x14ac:dyDescent="0.25">
      <c r="A1977" t="s">
        <v>1210</v>
      </c>
      <c r="B1977" s="1" t="s">
        <v>1486</v>
      </c>
      <c r="C1977" t="s">
        <v>1476</v>
      </c>
      <c r="D1977">
        <v>1950911</v>
      </c>
      <c r="E1977">
        <v>41857213</v>
      </c>
      <c r="F1977" t="s">
        <v>1491</v>
      </c>
      <c r="G1977" t="s">
        <v>3</v>
      </c>
      <c r="H1977" t="s">
        <v>6</v>
      </c>
      <c r="I1977" s="2">
        <v>0.2</v>
      </c>
      <c r="J1977" s="2">
        <v>0.28392465210000001</v>
      </c>
      <c r="K1977" s="2">
        <v>0.28392500059999998</v>
      </c>
      <c r="L1977" s="2">
        <f t="shared" si="30"/>
        <v>3.4849999996922065E-7</v>
      </c>
    </row>
    <row r="1978" spans="1:12" x14ac:dyDescent="0.25">
      <c r="A1978" t="s">
        <v>1210</v>
      </c>
      <c r="B1978" s="1" t="s">
        <v>1486</v>
      </c>
      <c r="C1978" t="s">
        <v>1476</v>
      </c>
      <c r="D1978">
        <v>1950911</v>
      </c>
      <c r="E1978">
        <v>41857313</v>
      </c>
      <c r="F1978" t="s">
        <v>1492</v>
      </c>
      <c r="G1978" t="s">
        <v>3</v>
      </c>
      <c r="H1978" t="s">
        <v>4</v>
      </c>
      <c r="I1978" s="2">
        <v>3.1</v>
      </c>
      <c r="J1978" s="2">
        <v>3.2708591304999999</v>
      </c>
      <c r="K1978" s="2">
        <v>1.8906760500999999</v>
      </c>
      <c r="L1978" s="2">
        <f t="shared" si="30"/>
        <v>-1.3801830803999999</v>
      </c>
    </row>
    <row r="1979" spans="1:12" hidden="1" x14ac:dyDescent="0.25">
      <c r="A1979" t="s">
        <v>1210</v>
      </c>
      <c r="B1979" s="1" t="s">
        <v>1486</v>
      </c>
      <c r="C1979" t="s">
        <v>1476</v>
      </c>
      <c r="D1979">
        <v>1950911</v>
      </c>
      <c r="E1979">
        <v>41857313</v>
      </c>
      <c r="F1979" t="s">
        <v>1492</v>
      </c>
      <c r="G1979" t="s">
        <v>3</v>
      </c>
      <c r="H1979" t="s">
        <v>6</v>
      </c>
      <c r="I1979" s="2">
        <v>0</v>
      </c>
      <c r="K1979" s="2">
        <v>0</v>
      </c>
      <c r="L1979" s="2">
        <f t="shared" si="30"/>
        <v>0</v>
      </c>
    </row>
    <row r="1980" spans="1:12" hidden="1" x14ac:dyDescent="0.25">
      <c r="A1980" t="s">
        <v>1210</v>
      </c>
      <c r="B1980" s="1" t="s">
        <v>1486</v>
      </c>
      <c r="C1980" t="s">
        <v>1476</v>
      </c>
      <c r="D1980">
        <v>1950911</v>
      </c>
      <c r="E1980">
        <v>41857413</v>
      </c>
      <c r="F1980" t="s">
        <v>1493</v>
      </c>
      <c r="G1980" t="s">
        <v>3</v>
      </c>
      <c r="H1980" t="s">
        <v>4</v>
      </c>
      <c r="I1980" s="2">
        <v>21.1</v>
      </c>
      <c r="J1980" s="2">
        <v>21.079443359999999</v>
      </c>
      <c r="K1980" s="2">
        <v>21.079444630000001</v>
      </c>
      <c r="L1980" s="2">
        <f t="shared" si="30"/>
        <v>1.2700000020515745E-6</v>
      </c>
    </row>
    <row r="1981" spans="1:12" hidden="1" x14ac:dyDescent="0.25">
      <c r="A1981" t="s">
        <v>1210</v>
      </c>
      <c r="B1981" s="1" t="s">
        <v>1486</v>
      </c>
      <c r="C1981" t="s">
        <v>1476</v>
      </c>
      <c r="D1981">
        <v>1950911</v>
      </c>
      <c r="E1981">
        <v>41857413</v>
      </c>
      <c r="F1981" t="s">
        <v>1493</v>
      </c>
      <c r="G1981" t="s">
        <v>3</v>
      </c>
      <c r="H1981" t="s">
        <v>6</v>
      </c>
      <c r="I1981" s="2">
        <v>0.2</v>
      </c>
      <c r="J1981" s="2">
        <v>0.160102829</v>
      </c>
      <c r="K1981" s="2">
        <v>0.16010250179999999</v>
      </c>
      <c r="L1981" s="2">
        <f t="shared" si="30"/>
        <v>-3.2720000001096317E-7</v>
      </c>
    </row>
    <row r="1982" spans="1:12" hidden="1" x14ac:dyDescent="0.25">
      <c r="A1982" t="s">
        <v>1210</v>
      </c>
      <c r="B1982" s="1" t="s">
        <v>1486</v>
      </c>
      <c r="C1982" t="s">
        <v>1476</v>
      </c>
      <c r="D1982">
        <v>1950911</v>
      </c>
      <c r="E1982">
        <v>41857613</v>
      </c>
      <c r="F1982" t="s">
        <v>1494</v>
      </c>
      <c r="G1982" t="s">
        <v>3</v>
      </c>
      <c r="H1982" t="s">
        <v>4</v>
      </c>
      <c r="I1982" s="2">
        <v>4.9000000000000004</v>
      </c>
      <c r="J1982" s="2">
        <v>4.9383496095000003</v>
      </c>
      <c r="K1982" s="2">
        <v>4.9383499999999998</v>
      </c>
      <c r="L1982" s="2">
        <f t="shared" si="30"/>
        <v>3.9049999944751335E-7</v>
      </c>
    </row>
    <row r="1983" spans="1:12" hidden="1" x14ac:dyDescent="0.25">
      <c r="A1983" t="s">
        <v>1210</v>
      </c>
      <c r="B1983" s="1" t="s">
        <v>1486</v>
      </c>
      <c r="C1983" t="s">
        <v>1476</v>
      </c>
      <c r="D1983">
        <v>1950911</v>
      </c>
      <c r="E1983">
        <v>41857613</v>
      </c>
      <c r="F1983" t="s">
        <v>1494</v>
      </c>
      <c r="G1983" t="s">
        <v>3</v>
      </c>
      <c r="H1983" t="s">
        <v>6</v>
      </c>
      <c r="I1983" s="2">
        <v>0</v>
      </c>
      <c r="J1983" s="2">
        <v>0.11521448515</v>
      </c>
      <c r="K1983" s="2">
        <v>0.115214502</v>
      </c>
      <c r="L1983" s="2">
        <f t="shared" si="30"/>
        <v>1.6849999992518683E-8</v>
      </c>
    </row>
    <row r="1984" spans="1:12" hidden="1" x14ac:dyDescent="0.25">
      <c r="A1984" t="s">
        <v>1210</v>
      </c>
      <c r="B1984" s="1" t="s">
        <v>1486</v>
      </c>
      <c r="C1984" t="s">
        <v>1476</v>
      </c>
      <c r="D1984">
        <v>1950911</v>
      </c>
      <c r="E1984">
        <v>41857713</v>
      </c>
      <c r="F1984" t="s">
        <v>1495</v>
      </c>
      <c r="G1984" t="s">
        <v>3</v>
      </c>
      <c r="H1984" t="s">
        <v>4</v>
      </c>
      <c r="I1984" s="2">
        <v>27.4</v>
      </c>
      <c r="J1984" s="2">
        <v>27.454490235000002</v>
      </c>
      <c r="K1984" s="2">
        <v>27.454496881000001</v>
      </c>
      <c r="L1984" s="2">
        <f t="shared" si="30"/>
        <v>6.6459999992218854E-6</v>
      </c>
    </row>
    <row r="1985" spans="1:12" hidden="1" x14ac:dyDescent="0.25">
      <c r="A1985" t="s">
        <v>1210</v>
      </c>
      <c r="B1985" s="1" t="s">
        <v>1486</v>
      </c>
      <c r="C1985" t="s">
        <v>1476</v>
      </c>
      <c r="D1985">
        <v>1950911</v>
      </c>
      <c r="E1985">
        <v>41857713</v>
      </c>
      <c r="F1985" t="s">
        <v>1495</v>
      </c>
      <c r="G1985" t="s">
        <v>3</v>
      </c>
      <c r="H1985" t="s">
        <v>6</v>
      </c>
      <c r="I1985" s="2">
        <v>0.2</v>
      </c>
      <c r="J1985" s="2">
        <v>0.22188752744999901</v>
      </c>
      <c r="K1985" s="2">
        <v>0.22188700189999999</v>
      </c>
      <c r="L1985" s="2">
        <f t="shared" si="30"/>
        <v>-5.2554999901976984E-7</v>
      </c>
    </row>
    <row r="1986" spans="1:12" hidden="1" x14ac:dyDescent="0.25">
      <c r="A1986" t="s">
        <v>1210</v>
      </c>
      <c r="B1986" s="1" t="s">
        <v>1486</v>
      </c>
      <c r="C1986" t="s">
        <v>1476</v>
      </c>
      <c r="D1986">
        <v>1950911</v>
      </c>
      <c r="E1986">
        <v>41857813</v>
      </c>
      <c r="F1986" t="s">
        <v>1496</v>
      </c>
      <c r="G1986" t="s">
        <v>3</v>
      </c>
      <c r="H1986" t="s">
        <v>4</v>
      </c>
      <c r="I1986" s="2">
        <v>12.2</v>
      </c>
      <c r="J1986" s="2">
        <v>12.239700194999999</v>
      </c>
      <c r="K1986" s="2">
        <v>12.239694150999901</v>
      </c>
      <c r="L1986" s="2">
        <f t="shared" si="30"/>
        <v>-6.0440000986261566E-6</v>
      </c>
    </row>
    <row r="1987" spans="1:12" hidden="1" x14ac:dyDescent="0.25">
      <c r="A1987" t="s">
        <v>1210</v>
      </c>
      <c r="B1987" s="1" t="s">
        <v>1486</v>
      </c>
      <c r="C1987" t="s">
        <v>1476</v>
      </c>
      <c r="D1987">
        <v>1950911</v>
      </c>
      <c r="E1987">
        <v>41857813</v>
      </c>
      <c r="F1987" t="s">
        <v>1496</v>
      </c>
      <c r="G1987" t="s">
        <v>3</v>
      </c>
      <c r="H1987" t="s">
        <v>6</v>
      </c>
      <c r="I1987" s="2">
        <v>0.2</v>
      </c>
      <c r="J1987" s="2">
        <v>0.23017185975000001</v>
      </c>
      <c r="K1987" s="2">
        <v>0.23017200031999999</v>
      </c>
      <c r="L1987" s="2">
        <f t="shared" ref="L1987:L2050" si="31">IF(ISBLANK(J1987),K1987-I1987,K1987-J1987)</f>
        <v>1.4056999997347219E-7</v>
      </c>
    </row>
    <row r="1988" spans="1:12" x14ac:dyDescent="0.25">
      <c r="A1988" t="s">
        <v>1210</v>
      </c>
      <c r="B1988" s="1" t="s">
        <v>1486</v>
      </c>
      <c r="C1988" t="s">
        <v>1476</v>
      </c>
      <c r="D1988">
        <v>1950911</v>
      </c>
      <c r="E1988">
        <v>41857913</v>
      </c>
      <c r="F1988" t="s">
        <v>1497</v>
      </c>
      <c r="G1988" t="s">
        <v>3</v>
      </c>
      <c r="H1988" t="s">
        <v>4</v>
      </c>
      <c r="I1988" s="2">
        <v>4.9000000000000004</v>
      </c>
      <c r="J1988" s="2">
        <v>4.8483913574999997</v>
      </c>
      <c r="K1988" s="2">
        <v>2.4932560500999998</v>
      </c>
      <c r="L1988" s="2">
        <f t="shared" si="31"/>
        <v>-2.3551353073999999</v>
      </c>
    </row>
    <row r="1989" spans="1:12" hidden="1" x14ac:dyDescent="0.25">
      <c r="A1989" t="s">
        <v>1210</v>
      </c>
      <c r="B1989" s="1" t="s">
        <v>1486</v>
      </c>
      <c r="C1989" t="s">
        <v>1476</v>
      </c>
      <c r="D1989">
        <v>1950911</v>
      </c>
      <c r="E1989">
        <v>41857913</v>
      </c>
      <c r="F1989" t="s">
        <v>1497</v>
      </c>
      <c r="G1989" t="s">
        <v>3</v>
      </c>
      <c r="H1989" t="s">
        <v>6</v>
      </c>
      <c r="I1989" s="2">
        <v>0</v>
      </c>
      <c r="K1989" s="2">
        <v>0</v>
      </c>
      <c r="L1989" s="2">
        <f t="shared" si="31"/>
        <v>0</v>
      </c>
    </row>
    <row r="1990" spans="1:12" x14ac:dyDescent="0.25">
      <c r="A1990" t="s">
        <v>1210</v>
      </c>
      <c r="B1990" s="1" t="s">
        <v>1486</v>
      </c>
      <c r="C1990" t="s">
        <v>1476</v>
      </c>
      <c r="D1990">
        <v>1950911</v>
      </c>
      <c r="E1990">
        <v>41858013</v>
      </c>
      <c r="F1990" t="s">
        <v>1498</v>
      </c>
      <c r="G1990" t="s">
        <v>3</v>
      </c>
      <c r="H1990" t="s">
        <v>4</v>
      </c>
      <c r="I1990" s="2">
        <v>4.9000000000000004</v>
      </c>
      <c r="J1990" s="2">
        <v>4.9467048340000002</v>
      </c>
      <c r="K1990" s="2">
        <v>2.4102387703999999</v>
      </c>
      <c r="L1990" s="2">
        <f t="shared" si="31"/>
        <v>-2.5364660636000003</v>
      </c>
    </row>
    <row r="1991" spans="1:12" hidden="1" x14ac:dyDescent="0.25">
      <c r="A1991" t="s">
        <v>1210</v>
      </c>
      <c r="B1991" s="1" t="s">
        <v>1486</v>
      </c>
      <c r="C1991" t="s">
        <v>1476</v>
      </c>
      <c r="D1991">
        <v>1950911</v>
      </c>
      <c r="E1991">
        <v>41858013</v>
      </c>
      <c r="F1991" t="s">
        <v>1498</v>
      </c>
      <c r="G1991" t="s">
        <v>3</v>
      </c>
      <c r="H1991" t="s">
        <v>6</v>
      </c>
      <c r="I1991" s="2">
        <v>0</v>
      </c>
      <c r="K1991" s="2">
        <v>0</v>
      </c>
      <c r="L1991" s="2">
        <f t="shared" si="31"/>
        <v>0</v>
      </c>
    </row>
    <row r="1992" spans="1:12" hidden="1" x14ac:dyDescent="0.25">
      <c r="A1992" t="s">
        <v>1210</v>
      </c>
      <c r="B1992" s="1" t="s">
        <v>1486</v>
      </c>
      <c r="C1992" t="s">
        <v>1476</v>
      </c>
      <c r="D1992">
        <v>1950911</v>
      </c>
      <c r="E1992">
        <v>41858113</v>
      </c>
      <c r="F1992" t="s">
        <v>1499</v>
      </c>
      <c r="G1992" t="s">
        <v>3</v>
      </c>
      <c r="H1992" t="s">
        <v>4</v>
      </c>
      <c r="I1992" s="2">
        <v>20.6</v>
      </c>
      <c r="J1992" s="2">
        <v>20.64811328</v>
      </c>
      <c r="K1992" s="2">
        <v>20.648112620999999</v>
      </c>
      <c r="L1992" s="2">
        <f t="shared" si="31"/>
        <v>-6.5900000123519931E-7</v>
      </c>
    </row>
    <row r="1993" spans="1:12" hidden="1" x14ac:dyDescent="0.25">
      <c r="A1993" t="s">
        <v>1210</v>
      </c>
      <c r="B1993" s="1" t="s">
        <v>1486</v>
      </c>
      <c r="C1993" t="s">
        <v>1476</v>
      </c>
      <c r="D1993">
        <v>1950911</v>
      </c>
      <c r="E1993">
        <v>41858113</v>
      </c>
      <c r="F1993" t="s">
        <v>1499</v>
      </c>
      <c r="G1993" t="s">
        <v>3</v>
      </c>
      <c r="H1993" t="s">
        <v>6</v>
      </c>
      <c r="I1993" s="2">
        <v>0.2</v>
      </c>
      <c r="J1993" s="2">
        <v>0.17493885805000001</v>
      </c>
      <c r="K1993" s="2">
        <v>0.17493850860999999</v>
      </c>
      <c r="L1993" s="2">
        <f t="shared" si="31"/>
        <v>-3.4944000001924103E-7</v>
      </c>
    </row>
    <row r="1994" spans="1:12" x14ac:dyDescent="0.25">
      <c r="A1994" t="s">
        <v>1210</v>
      </c>
      <c r="B1994" s="1" t="s">
        <v>1486</v>
      </c>
      <c r="C1994" t="s">
        <v>1476</v>
      </c>
      <c r="D1994">
        <v>1950911</v>
      </c>
      <c r="E1994">
        <v>41858213</v>
      </c>
      <c r="F1994" t="s">
        <v>1500</v>
      </c>
      <c r="G1994" t="s">
        <v>3</v>
      </c>
      <c r="H1994" t="s">
        <v>4</v>
      </c>
      <c r="I1994" s="2">
        <v>8.4</v>
      </c>
      <c r="J1994" s="2">
        <v>8.2651896970000003</v>
      </c>
      <c r="K1994" s="2">
        <v>4.3620409599999999</v>
      </c>
      <c r="L1994" s="2">
        <f t="shared" si="31"/>
        <v>-3.9031487370000004</v>
      </c>
    </row>
    <row r="1995" spans="1:12" hidden="1" x14ac:dyDescent="0.25">
      <c r="A1995" t="s">
        <v>1210</v>
      </c>
      <c r="B1995" s="1" t="s">
        <v>1486</v>
      </c>
      <c r="C1995" t="s">
        <v>1476</v>
      </c>
      <c r="D1995">
        <v>1950911</v>
      </c>
      <c r="E1995">
        <v>41858213</v>
      </c>
      <c r="F1995" t="s">
        <v>1500</v>
      </c>
      <c r="G1995" t="s">
        <v>3</v>
      </c>
      <c r="H1995" t="s">
        <v>6</v>
      </c>
      <c r="I1995" s="2">
        <v>0</v>
      </c>
      <c r="K1995" s="2">
        <v>0</v>
      </c>
      <c r="L1995" s="2">
        <f t="shared" si="31"/>
        <v>0</v>
      </c>
    </row>
    <row r="1996" spans="1:12" hidden="1" x14ac:dyDescent="0.25">
      <c r="A1996" t="s">
        <v>1210</v>
      </c>
      <c r="B1996" s="1" t="s">
        <v>1486</v>
      </c>
      <c r="C1996" t="s">
        <v>1501</v>
      </c>
      <c r="D1996">
        <v>558411</v>
      </c>
      <c r="E1996">
        <v>48171013</v>
      </c>
      <c r="F1996" t="s">
        <v>1502</v>
      </c>
      <c r="G1996" t="s">
        <v>3</v>
      </c>
      <c r="H1996" t="s">
        <v>4</v>
      </c>
      <c r="I1996" s="2">
        <v>50.96</v>
      </c>
      <c r="J1996" s="2">
        <v>50.872156250000003</v>
      </c>
      <c r="K1996" s="2">
        <v>50.871998209999902</v>
      </c>
      <c r="L1996" s="2">
        <f t="shared" si="31"/>
        <v>-1.5804000010177788E-4</v>
      </c>
    </row>
    <row r="1997" spans="1:12" hidden="1" x14ac:dyDescent="0.25">
      <c r="A1997" t="s">
        <v>1210</v>
      </c>
      <c r="B1997" s="1" t="s">
        <v>1486</v>
      </c>
      <c r="C1997" t="s">
        <v>1501</v>
      </c>
      <c r="D1997">
        <v>558411</v>
      </c>
      <c r="E1997">
        <v>48171013</v>
      </c>
      <c r="F1997" t="s">
        <v>1502</v>
      </c>
      <c r="G1997" t="s">
        <v>3</v>
      </c>
      <c r="H1997" t="s">
        <v>6</v>
      </c>
      <c r="I1997" s="2">
        <v>3.1362100000000002</v>
      </c>
      <c r="J1997" s="2">
        <v>3.1363977049999998</v>
      </c>
      <c r="K1997" s="2">
        <v>3.1363975120999998</v>
      </c>
      <c r="L1997" s="2">
        <f t="shared" si="31"/>
        <v>-1.9289999997340601E-7</v>
      </c>
    </row>
    <row r="1998" spans="1:12" hidden="1" x14ac:dyDescent="0.25">
      <c r="A1998" t="s">
        <v>1210</v>
      </c>
      <c r="B1998" s="1" t="s">
        <v>1486</v>
      </c>
      <c r="C1998" t="s">
        <v>1501</v>
      </c>
      <c r="D1998">
        <v>558411</v>
      </c>
      <c r="E1998">
        <v>48171113</v>
      </c>
      <c r="F1998" t="s">
        <v>1503</v>
      </c>
      <c r="G1998" t="s">
        <v>3</v>
      </c>
      <c r="H1998" t="s">
        <v>4</v>
      </c>
      <c r="I1998" s="2">
        <v>1.48</v>
      </c>
      <c r="J1998" s="2">
        <v>1.4790501709999999</v>
      </c>
      <c r="K1998" s="2">
        <v>1.4790500359999901</v>
      </c>
      <c r="L1998" s="2">
        <f t="shared" si="31"/>
        <v>-1.3500000983768246E-7</v>
      </c>
    </row>
    <row r="1999" spans="1:12" hidden="1" x14ac:dyDescent="0.25">
      <c r="A1999" t="s">
        <v>1210</v>
      </c>
      <c r="B1999" s="1" t="s">
        <v>1486</v>
      </c>
      <c r="C1999" t="s">
        <v>1501</v>
      </c>
      <c r="D1999">
        <v>558411</v>
      </c>
      <c r="E1999">
        <v>48171113</v>
      </c>
      <c r="F1999" t="s">
        <v>1503</v>
      </c>
      <c r="G1999" t="s">
        <v>3</v>
      </c>
      <c r="H1999" t="s">
        <v>6</v>
      </c>
      <c r="I1999" s="2">
        <v>1.7613E-2</v>
      </c>
      <c r="J1999" s="2">
        <v>1.729400444E-2</v>
      </c>
      <c r="K1999" s="2">
        <v>1.7294002501000001E-2</v>
      </c>
      <c r="L1999" s="2">
        <f t="shared" si="31"/>
        <v>-1.9389999987573514E-9</v>
      </c>
    </row>
    <row r="2000" spans="1:12" hidden="1" x14ac:dyDescent="0.25">
      <c r="A2000" t="s">
        <v>1210</v>
      </c>
      <c r="B2000" s="1" t="s">
        <v>1486</v>
      </c>
      <c r="C2000" t="s">
        <v>1501</v>
      </c>
      <c r="D2000">
        <v>558411</v>
      </c>
      <c r="E2000">
        <v>48171213</v>
      </c>
      <c r="F2000" t="s">
        <v>1504</v>
      </c>
      <c r="G2000" t="s">
        <v>3</v>
      </c>
      <c r="H2000" t="s">
        <v>4</v>
      </c>
      <c r="I2000" s="2">
        <v>26.58</v>
      </c>
      <c r="J2000" s="2">
        <v>26.508869139999899</v>
      </c>
      <c r="K2000" s="2">
        <v>26.508904079999901</v>
      </c>
      <c r="L2000" s="2">
        <f t="shared" si="31"/>
        <v>3.4940000002592342E-5</v>
      </c>
    </row>
    <row r="2001" spans="1:12" hidden="1" x14ac:dyDescent="0.25">
      <c r="A2001" t="s">
        <v>1210</v>
      </c>
      <c r="B2001" s="1" t="s">
        <v>1486</v>
      </c>
      <c r="C2001" t="s">
        <v>1501</v>
      </c>
      <c r="D2001">
        <v>558411</v>
      </c>
      <c r="E2001">
        <v>48171213</v>
      </c>
      <c r="F2001" t="s">
        <v>1504</v>
      </c>
      <c r="G2001" t="s">
        <v>3</v>
      </c>
      <c r="H2001" t="s">
        <v>6</v>
      </c>
      <c r="I2001" s="2">
        <v>0.769868</v>
      </c>
      <c r="J2001" s="2">
        <v>0.76996246349999997</v>
      </c>
      <c r="K2001" s="2">
        <v>0.76996155129999999</v>
      </c>
      <c r="L2001" s="2">
        <f t="shared" si="31"/>
        <v>-9.1219999998060075E-7</v>
      </c>
    </row>
    <row r="2002" spans="1:12" hidden="1" x14ac:dyDescent="0.25">
      <c r="A2002" t="s">
        <v>1210</v>
      </c>
      <c r="B2002" s="1" t="s">
        <v>1486</v>
      </c>
      <c r="C2002" t="s">
        <v>1501</v>
      </c>
      <c r="D2002">
        <v>558411</v>
      </c>
      <c r="E2002">
        <v>89409413</v>
      </c>
      <c r="F2002" t="s">
        <v>1505</v>
      </c>
      <c r="G2002" t="s">
        <v>3</v>
      </c>
      <c r="H2002" t="s">
        <v>4</v>
      </c>
      <c r="I2002" s="2">
        <v>38.08</v>
      </c>
      <c r="J2002" s="2">
        <v>38.004468750000001</v>
      </c>
      <c r="K2002" s="2">
        <v>38.0044404799999</v>
      </c>
      <c r="L2002" s="2">
        <f t="shared" si="31"/>
        <v>-2.827000010086067E-5</v>
      </c>
    </row>
    <row r="2003" spans="1:12" hidden="1" x14ac:dyDescent="0.25">
      <c r="A2003" t="s">
        <v>1210</v>
      </c>
      <c r="B2003" s="1" t="s">
        <v>1486</v>
      </c>
      <c r="C2003" t="s">
        <v>1501</v>
      </c>
      <c r="D2003">
        <v>558411</v>
      </c>
      <c r="E2003">
        <v>89409413</v>
      </c>
      <c r="F2003" t="s">
        <v>1505</v>
      </c>
      <c r="G2003" t="s">
        <v>3</v>
      </c>
      <c r="H2003" t="s">
        <v>6</v>
      </c>
      <c r="I2003" s="2">
        <v>4.0287800000000002</v>
      </c>
      <c r="J2003" s="2">
        <v>4.0289777830000002</v>
      </c>
      <c r="K2003" s="2">
        <v>4.0289850009999899</v>
      </c>
      <c r="L2003" s="2">
        <f t="shared" si="31"/>
        <v>7.2179999897059588E-6</v>
      </c>
    </row>
    <row r="2004" spans="1:12" hidden="1" x14ac:dyDescent="0.25">
      <c r="A2004" t="s">
        <v>1210</v>
      </c>
      <c r="B2004" s="1" t="s">
        <v>1486</v>
      </c>
      <c r="C2004" t="s">
        <v>1506</v>
      </c>
      <c r="D2004">
        <v>7940911</v>
      </c>
      <c r="E2004">
        <v>2544613</v>
      </c>
      <c r="F2004" t="s">
        <v>1507</v>
      </c>
      <c r="G2004" t="s">
        <v>3</v>
      </c>
      <c r="H2004" t="s">
        <v>4</v>
      </c>
      <c r="I2004" s="2">
        <v>5.14</v>
      </c>
      <c r="K2004" s="2">
        <v>5.1512028508999999</v>
      </c>
      <c r="L2004" s="2">
        <f t="shared" si="31"/>
        <v>1.1202850900000172E-2</v>
      </c>
    </row>
    <row r="2005" spans="1:12" hidden="1" x14ac:dyDescent="0.25">
      <c r="A2005" t="s">
        <v>1210</v>
      </c>
      <c r="B2005" s="1" t="s">
        <v>1486</v>
      </c>
      <c r="C2005" t="s">
        <v>1506</v>
      </c>
      <c r="D2005">
        <v>7940911</v>
      </c>
      <c r="E2005">
        <v>2544613</v>
      </c>
      <c r="F2005" t="s">
        <v>1507</v>
      </c>
      <c r="G2005" t="s">
        <v>3</v>
      </c>
      <c r="H2005" t="s">
        <v>6</v>
      </c>
      <c r="I2005" s="2">
        <v>0.10349999999999999</v>
      </c>
      <c r="K2005" s="2">
        <v>0.103725577164999</v>
      </c>
      <c r="L2005" s="2">
        <f t="shared" si="31"/>
        <v>2.2557716499900515E-4</v>
      </c>
    </row>
    <row r="2006" spans="1:12" hidden="1" x14ac:dyDescent="0.25">
      <c r="A2006" t="s">
        <v>1210</v>
      </c>
      <c r="B2006" s="1" t="s">
        <v>1486</v>
      </c>
      <c r="C2006" t="s">
        <v>1506</v>
      </c>
      <c r="D2006">
        <v>7940911</v>
      </c>
      <c r="E2006">
        <v>2544713</v>
      </c>
      <c r="F2006" t="s">
        <v>1508</v>
      </c>
      <c r="G2006" t="s">
        <v>3</v>
      </c>
      <c r="H2006" t="s">
        <v>4</v>
      </c>
      <c r="I2006" s="2">
        <v>2.75</v>
      </c>
      <c r="K2006" s="2">
        <v>2.7559937381999902</v>
      </c>
      <c r="L2006" s="2">
        <f t="shared" si="31"/>
        <v>5.9937381999901618E-3</v>
      </c>
    </row>
    <row r="2007" spans="1:12" hidden="1" x14ac:dyDescent="0.25">
      <c r="A2007" t="s">
        <v>1210</v>
      </c>
      <c r="B2007" s="1" t="s">
        <v>1486</v>
      </c>
      <c r="C2007" t="s">
        <v>1506</v>
      </c>
      <c r="D2007">
        <v>7940911</v>
      </c>
      <c r="E2007">
        <v>2544713</v>
      </c>
      <c r="F2007" t="s">
        <v>1508</v>
      </c>
      <c r="G2007" t="s">
        <v>3</v>
      </c>
      <c r="H2007" t="s">
        <v>6</v>
      </c>
      <c r="I2007" s="2">
        <v>6.4199999999999993E-2</v>
      </c>
      <c r="K2007" s="2">
        <v>6.4339926465999994E-2</v>
      </c>
      <c r="L2007" s="2">
        <f t="shared" si="31"/>
        <v>1.3992646600000103E-4</v>
      </c>
    </row>
    <row r="2008" spans="1:12" hidden="1" x14ac:dyDescent="0.25">
      <c r="A2008" t="s">
        <v>1210</v>
      </c>
      <c r="B2008" s="1" t="s">
        <v>1486</v>
      </c>
      <c r="C2008" t="s">
        <v>1506</v>
      </c>
      <c r="D2008">
        <v>7940911</v>
      </c>
      <c r="E2008">
        <v>2544813</v>
      </c>
      <c r="F2008" t="s">
        <v>1509</v>
      </c>
      <c r="G2008" t="s">
        <v>3</v>
      </c>
      <c r="H2008" t="s">
        <v>4</v>
      </c>
      <c r="I2008" s="2">
        <v>2.31</v>
      </c>
      <c r="K2008" s="2">
        <v>2.3150346833999902</v>
      </c>
      <c r="L2008" s="2">
        <f t="shared" si="31"/>
        <v>5.0346833999901364E-3</v>
      </c>
    </row>
    <row r="2009" spans="1:12" hidden="1" x14ac:dyDescent="0.25">
      <c r="A2009" t="s">
        <v>1210</v>
      </c>
      <c r="B2009" s="1" t="s">
        <v>1486</v>
      </c>
      <c r="C2009" t="s">
        <v>1506</v>
      </c>
      <c r="D2009">
        <v>7940911</v>
      </c>
      <c r="E2009">
        <v>2544813</v>
      </c>
      <c r="F2009" t="s">
        <v>1509</v>
      </c>
      <c r="G2009" t="s">
        <v>3</v>
      </c>
      <c r="H2009" t="s">
        <v>6</v>
      </c>
      <c r="I2009" s="2">
        <v>5.8000000000000003E-2</v>
      </c>
      <c r="K2009" s="2">
        <v>5.8126411670999897E-2</v>
      </c>
      <c r="L2009" s="2">
        <f t="shared" si="31"/>
        <v>1.2641167099989442E-4</v>
      </c>
    </row>
    <row r="2010" spans="1:12" hidden="1" x14ac:dyDescent="0.25">
      <c r="A2010" t="s">
        <v>1210</v>
      </c>
      <c r="B2010" s="1" t="s">
        <v>1510</v>
      </c>
      <c r="C2010" t="s">
        <v>1511</v>
      </c>
      <c r="D2010">
        <v>919411</v>
      </c>
      <c r="E2010">
        <v>46529013</v>
      </c>
      <c r="F2010" t="s">
        <v>1512</v>
      </c>
      <c r="G2010" t="s">
        <v>86</v>
      </c>
      <c r="H2010" t="s">
        <v>4</v>
      </c>
      <c r="I2010" s="2">
        <v>3.2538</v>
      </c>
      <c r="K2010" s="2">
        <v>3.2539348302889999</v>
      </c>
      <c r="L2010" s="2">
        <f t="shared" si="31"/>
        <v>1.3483028899985428E-4</v>
      </c>
    </row>
    <row r="2011" spans="1:12" hidden="1" x14ac:dyDescent="0.25">
      <c r="A2011" t="s">
        <v>1210</v>
      </c>
      <c r="B2011" s="1" t="s">
        <v>1510</v>
      </c>
      <c r="C2011" t="s">
        <v>1511</v>
      </c>
      <c r="D2011">
        <v>919411</v>
      </c>
      <c r="E2011">
        <v>46529013</v>
      </c>
      <c r="F2011" t="s">
        <v>1512</v>
      </c>
      <c r="G2011" t="s">
        <v>86</v>
      </c>
      <c r="H2011" t="s">
        <v>6</v>
      </c>
      <c r="I2011" s="2">
        <v>0.45849000000000001</v>
      </c>
      <c r="K2011" s="2">
        <v>0.45850901874869898</v>
      </c>
      <c r="L2011" s="2">
        <f t="shared" si="31"/>
        <v>1.9018748698973464E-5</v>
      </c>
    </row>
    <row r="2012" spans="1:12" hidden="1" x14ac:dyDescent="0.25">
      <c r="A2012" t="s">
        <v>1210</v>
      </c>
      <c r="B2012" s="1" t="s">
        <v>1510</v>
      </c>
      <c r="C2012" t="s">
        <v>1511</v>
      </c>
      <c r="D2012">
        <v>919411</v>
      </c>
      <c r="E2012">
        <v>46529213</v>
      </c>
      <c r="F2012" t="s">
        <v>1513</v>
      </c>
      <c r="G2012" t="s">
        <v>86</v>
      </c>
      <c r="H2012" t="s">
        <v>4</v>
      </c>
      <c r="I2012" s="2">
        <v>3.3599999999999998E-2</v>
      </c>
      <c r="K2012" s="2">
        <v>3.3601391525010002E-2</v>
      </c>
      <c r="L2012" s="2">
        <f t="shared" si="31"/>
        <v>1.3915250100041132E-6</v>
      </c>
    </row>
    <row r="2013" spans="1:12" hidden="1" x14ac:dyDescent="0.25">
      <c r="A2013" t="s">
        <v>1210</v>
      </c>
      <c r="B2013" s="1" t="s">
        <v>1510</v>
      </c>
      <c r="C2013" t="s">
        <v>1511</v>
      </c>
      <c r="D2013">
        <v>919411</v>
      </c>
      <c r="E2013">
        <v>46529213</v>
      </c>
      <c r="F2013" t="s">
        <v>1513</v>
      </c>
      <c r="G2013" t="s">
        <v>86</v>
      </c>
      <c r="H2013" t="s">
        <v>6</v>
      </c>
      <c r="I2013" s="2">
        <v>1.302E-3</v>
      </c>
      <c r="K2013" s="2">
        <v>1.30205397016349E-3</v>
      </c>
      <c r="L2013" s="2">
        <f t="shared" si="31"/>
        <v>5.397016348998411E-8</v>
      </c>
    </row>
    <row r="2014" spans="1:12" hidden="1" x14ac:dyDescent="0.25">
      <c r="A2014" t="s">
        <v>1210</v>
      </c>
      <c r="B2014" s="1" t="s">
        <v>1510</v>
      </c>
      <c r="C2014" t="s">
        <v>1511</v>
      </c>
      <c r="D2014">
        <v>919411</v>
      </c>
      <c r="E2014">
        <v>46529313</v>
      </c>
      <c r="F2014" t="s">
        <v>1514</v>
      </c>
      <c r="G2014" t="s">
        <v>86</v>
      </c>
      <c r="H2014" t="s">
        <v>4</v>
      </c>
      <c r="I2014" s="2">
        <v>3.3599999999999998E-2</v>
      </c>
      <c r="K2014" s="2">
        <v>3.3601391525010002E-2</v>
      </c>
      <c r="L2014" s="2">
        <f t="shared" si="31"/>
        <v>1.3915250100041132E-6</v>
      </c>
    </row>
    <row r="2015" spans="1:12" hidden="1" x14ac:dyDescent="0.25">
      <c r="A2015" t="s">
        <v>1210</v>
      </c>
      <c r="B2015" s="1" t="s">
        <v>1510</v>
      </c>
      <c r="C2015" t="s">
        <v>1511</v>
      </c>
      <c r="D2015">
        <v>919411</v>
      </c>
      <c r="E2015">
        <v>46529313</v>
      </c>
      <c r="F2015" t="s">
        <v>1514</v>
      </c>
      <c r="G2015" t="s">
        <v>86</v>
      </c>
      <c r="H2015" t="s">
        <v>6</v>
      </c>
      <c r="I2015" s="2">
        <v>1.302E-3</v>
      </c>
      <c r="K2015" s="2">
        <v>1.30205397016349E-3</v>
      </c>
      <c r="L2015" s="2">
        <f t="shared" si="31"/>
        <v>5.397016348998411E-8</v>
      </c>
    </row>
    <row r="2016" spans="1:12" hidden="1" x14ac:dyDescent="0.25">
      <c r="A2016" t="s">
        <v>1210</v>
      </c>
      <c r="B2016" s="1" t="s">
        <v>1510</v>
      </c>
      <c r="C2016" t="s">
        <v>1511</v>
      </c>
      <c r="D2016">
        <v>919411</v>
      </c>
      <c r="E2016">
        <v>46529413</v>
      </c>
      <c r="F2016" t="s">
        <v>1515</v>
      </c>
      <c r="G2016" t="s">
        <v>86</v>
      </c>
      <c r="H2016" t="s">
        <v>4</v>
      </c>
      <c r="I2016" s="2">
        <v>0.1008</v>
      </c>
      <c r="K2016" s="2">
        <v>0.10080418030122</v>
      </c>
      <c r="L2016" s="2">
        <f t="shared" si="31"/>
        <v>4.1803012199997935E-6</v>
      </c>
    </row>
    <row r="2017" spans="1:12" hidden="1" x14ac:dyDescent="0.25">
      <c r="A2017" t="s">
        <v>1210</v>
      </c>
      <c r="B2017" s="1" t="s">
        <v>1510</v>
      </c>
      <c r="C2017" t="s">
        <v>1511</v>
      </c>
      <c r="D2017">
        <v>919411</v>
      </c>
      <c r="E2017">
        <v>46529413</v>
      </c>
      <c r="F2017" t="s">
        <v>1515</v>
      </c>
      <c r="G2017" t="s">
        <v>86</v>
      </c>
      <c r="H2017" t="s">
        <v>6</v>
      </c>
      <c r="I2017" s="2">
        <v>3.9060000000000002E-3</v>
      </c>
      <c r="K2017" s="2">
        <v>3.90616191427E-3</v>
      </c>
      <c r="L2017" s="2">
        <f t="shared" si="31"/>
        <v>1.6191426999980982E-7</v>
      </c>
    </row>
    <row r="2018" spans="1:12" hidden="1" x14ac:dyDescent="0.25">
      <c r="A2018" t="s">
        <v>1210</v>
      </c>
      <c r="B2018" s="1" t="s">
        <v>1510</v>
      </c>
      <c r="C2018" t="s">
        <v>1511</v>
      </c>
      <c r="D2018">
        <v>919411</v>
      </c>
      <c r="E2018">
        <v>46529513</v>
      </c>
      <c r="F2018" t="s">
        <v>1516</v>
      </c>
      <c r="G2018" t="s">
        <v>86</v>
      </c>
      <c r="H2018" t="s">
        <v>4</v>
      </c>
      <c r="I2018" s="2">
        <v>3.3599999999999998E-2</v>
      </c>
      <c r="K2018" s="2">
        <v>3.3601391525010002E-2</v>
      </c>
      <c r="L2018" s="2">
        <f t="shared" si="31"/>
        <v>1.3915250100041132E-6</v>
      </c>
    </row>
    <row r="2019" spans="1:12" hidden="1" x14ac:dyDescent="0.25">
      <c r="A2019" t="s">
        <v>1210</v>
      </c>
      <c r="B2019" s="1" t="s">
        <v>1510</v>
      </c>
      <c r="C2019" t="s">
        <v>1511</v>
      </c>
      <c r="D2019">
        <v>919411</v>
      </c>
      <c r="E2019">
        <v>46529513</v>
      </c>
      <c r="F2019" t="s">
        <v>1516</v>
      </c>
      <c r="G2019" t="s">
        <v>86</v>
      </c>
      <c r="H2019" t="s">
        <v>6</v>
      </c>
      <c r="I2019" s="2">
        <v>1.302E-3</v>
      </c>
      <c r="K2019" s="2">
        <v>1.30205397016349E-3</v>
      </c>
      <c r="L2019" s="2">
        <f t="shared" si="31"/>
        <v>5.397016348998411E-8</v>
      </c>
    </row>
    <row r="2020" spans="1:12" hidden="1" x14ac:dyDescent="0.25">
      <c r="A2020" t="s">
        <v>1210</v>
      </c>
      <c r="B2020" s="1" t="s">
        <v>1510</v>
      </c>
      <c r="C2020" t="s">
        <v>1511</v>
      </c>
      <c r="D2020">
        <v>919411</v>
      </c>
      <c r="E2020">
        <v>46529613</v>
      </c>
      <c r="F2020" t="s">
        <v>1517</v>
      </c>
      <c r="G2020" t="s">
        <v>3</v>
      </c>
      <c r="H2020" t="s">
        <v>4</v>
      </c>
      <c r="I2020" s="2">
        <v>7.7156739999999902</v>
      </c>
      <c r="J2020" s="2">
        <v>4.5336499024999997</v>
      </c>
      <c r="K2020" s="2">
        <v>4.533649928</v>
      </c>
      <c r="L2020" s="2">
        <f t="shared" si="31"/>
        <v>2.5500000333522621E-8</v>
      </c>
    </row>
    <row r="2021" spans="1:12" hidden="1" x14ac:dyDescent="0.25">
      <c r="A2021" t="s">
        <v>1210</v>
      </c>
      <c r="B2021" s="1" t="s">
        <v>1510</v>
      </c>
      <c r="C2021" t="s">
        <v>1511</v>
      </c>
      <c r="D2021">
        <v>919411</v>
      </c>
      <c r="E2021">
        <v>46529613</v>
      </c>
      <c r="F2021" t="s">
        <v>1517</v>
      </c>
      <c r="G2021" t="s">
        <v>3</v>
      </c>
      <c r="H2021" t="s">
        <v>6</v>
      </c>
      <c r="I2021" s="2">
        <v>8.2158999999999996E-2</v>
      </c>
      <c r="K2021" s="2">
        <v>8.21589982E-2</v>
      </c>
      <c r="L2021" s="2">
        <f t="shared" si="31"/>
        <v>-1.7999999962770019E-9</v>
      </c>
    </row>
    <row r="2022" spans="1:12" hidden="1" x14ac:dyDescent="0.25">
      <c r="A2022" t="s">
        <v>1210</v>
      </c>
      <c r="B2022" s="1" t="s">
        <v>1510</v>
      </c>
      <c r="C2022" t="s">
        <v>1511</v>
      </c>
      <c r="D2022">
        <v>919411</v>
      </c>
      <c r="E2022">
        <v>46529713</v>
      </c>
      <c r="F2022" t="s">
        <v>1518</v>
      </c>
      <c r="G2022" t="s">
        <v>3</v>
      </c>
      <c r="H2022" t="s">
        <v>4</v>
      </c>
      <c r="I2022" s="2">
        <v>2.0790299999999999</v>
      </c>
      <c r="J2022" s="2">
        <v>3.7924135739999998</v>
      </c>
      <c r="K2022" s="2">
        <v>3.7924125599999998</v>
      </c>
      <c r="L2022" s="2">
        <f t="shared" si="31"/>
        <v>-1.0139999999658755E-6</v>
      </c>
    </row>
    <row r="2023" spans="1:12" hidden="1" x14ac:dyDescent="0.25">
      <c r="A2023" t="s">
        <v>1210</v>
      </c>
      <c r="B2023" s="1" t="s">
        <v>1510</v>
      </c>
      <c r="C2023" t="s">
        <v>1511</v>
      </c>
      <c r="D2023">
        <v>919411</v>
      </c>
      <c r="E2023">
        <v>46529713</v>
      </c>
      <c r="F2023" t="s">
        <v>1518</v>
      </c>
      <c r="G2023" t="s">
        <v>3</v>
      </c>
      <c r="H2023" t="s">
        <v>6</v>
      </c>
      <c r="I2023" s="2">
        <v>5.306E-3</v>
      </c>
      <c r="J2023" s="2">
        <v>9.2240047450000001E-3</v>
      </c>
      <c r="K2023" s="2">
        <v>9.2240000010999895E-3</v>
      </c>
      <c r="L2023" s="2">
        <f t="shared" si="31"/>
        <v>-4.7439000106647145E-9</v>
      </c>
    </row>
    <row r="2024" spans="1:12" hidden="1" x14ac:dyDescent="0.25">
      <c r="A2024" t="s">
        <v>1210</v>
      </c>
      <c r="B2024" s="1" t="s">
        <v>1510</v>
      </c>
      <c r="C2024" t="s">
        <v>1511</v>
      </c>
      <c r="D2024">
        <v>919411</v>
      </c>
      <c r="E2024">
        <v>46529813</v>
      </c>
      <c r="F2024" t="s">
        <v>1519</v>
      </c>
      <c r="G2024" t="s">
        <v>86</v>
      </c>
      <c r="H2024" t="s">
        <v>4</v>
      </c>
      <c r="I2024" s="2">
        <v>3.3599999999999998E-2</v>
      </c>
      <c r="K2024" s="2">
        <v>3.3601391525010002E-2</v>
      </c>
      <c r="L2024" s="2">
        <f t="shared" si="31"/>
        <v>1.3915250100041132E-6</v>
      </c>
    </row>
    <row r="2025" spans="1:12" hidden="1" x14ac:dyDescent="0.25">
      <c r="A2025" t="s">
        <v>1210</v>
      </c>
      <c r="B2025" s="1" t="s">
        <v>1510</v>
      </c>
      <c r="C2025" t="s">
        <v>1511</v>
      </c>
      <c r="D2025">
        <v>919411</v>
      </c>
      <c r="E2025">
        <v>46529813</v>
      </c>
      <c r="F2025" t="s">
        <v>1519</v>
      </c>
      <c r="G2025" t="s">
        <v>86</v>
      </c>
      <c r="H2025" t="s">
        <v>6</v>
      </c>
      <c r="I2025" s="2">
        <v>1.302E-3</v>
      </c>
      <c r="K2025" s="2">
        <v>1.30205397016349E-3</v>
      </c>
      <c r="L2025" s="2">
        <f t="shared" si="31"/>
        <v>5.397016348998411E-8</v>
      </c>
    </row>
    <row r="2026" spans="1:12" hidden="1" x14ac:dyDescent="0.25">
      <c r="A2026" t="s">
        <v>1210</v>
      </c>
      <c r="B2026" s="1" t="s">
        <v>1510</v>
      </c>
      <c r="C2026" t="s">
        <v>1520</v>
      </c>
      <c r="D2026">
        <v>921511</v>
      </c>
      <c r="E2026">
        <v>89404413</v>
      </c>
      <c r="F2026" t="s">
        <v>1521</v>
      </c>
      <c r="G2026" t="s">
        <v>3</v>
      </c>
      <c r="H2026" t="s">
        <v>4</v>
      </c>
      <c r="I2026" s="2">
        <v>50.01</v>
      </c>
      <c r="J2026" s="2">
        <v>49.92592578</v>
      </c>
      <c r="K2026" s="2">
        <v>49.926020535981998</v>
      </c>
      <c r="L2026" s="2">
        <f t="shared" si="31"/>
        <v>9.4755981997707295E-5</v>
      </c>
    </row>
    <row r="2027" spans="1:12" hidden="1" x14ac:dyDescent="0.25">
      <c r="A2027" t="s">
        <v>1210</v>
      </c>
      <c r="B2027" s="1" t="s">
        <v>1510</v>
      </c>
      <c r="C2027" t="s">
        <v>1520</v>
      </c>
      <c r="D2027">
        <v>921511</v>
      </c>
      <c r="E2027">
        <v>89404413</v>
      </c>
      <c r="F2027" t="s">
        <v>1521</v>
      </c>
      <c r="G2027" t="s">
        <v>3</v>
      </c>
      <c r="H2027" t="s">
        <v>6</v>
      </c>
      <c r="I2027" s="2">
        <v>3.71</v>
      </c>
      <c r="J2027" s="2">
        <v>3.7104436034999901</v>
      </c>
      <c r="K2027" s="2">
        <v>3.7104495122464898</v>
      </c>
      <c r="L2027" s="2">
        <f t="shared" si="31"/>
        <v>5.9087464996387951E-6</v>
      </c>
    </row>
    <row r="2028" spans="1:12" hidden="1" x14ac:dyDescent="0.25">
      <c r="A2028" t="s">
        <v>1210</v>
      </c>
      <c r="B2028" s="1" t="s">
        <v>1510</v>
      </c>
      <c r="C2028" t="s">
        <v>1520</v>
      </c>
      <c r="D2028">
        <v>921511</v>
      </c>
      <c r="E2028">
        <v>89404513</v>
      </c>
      <c r="F2028" t="s">
        <v>1522</v>
      </c>
      <c r="G2028" t="s">
        <v>3</v>
      </c>
      <c r="H2028" t="s">
        <v>4</v>
      </c>
      <c r="I2028" s="2">
        <v>50.78</v>
      </c>
      <c r="J2028" s="2">
        <v>50.672281249999997</v>
      </c>
      <c r="K2028" s="2">
        <v>50.672088222959999</v>
      </c>
      <c r="L2028" s="2">
        <f t="shared" si="31"/>
        <v>-1.930270399981282E-4</v>
      </c>
    </row>
    <row r="2029" spans="1:12" hidden="1" x14ac:dyDescent="0.25">
      <c r="A2029" t="s">
        <v>1210</v>
      </c>
      <c r="B2029" s="1" t="s">
        <v>1510</v>
      </c>
      <c r="C2029" t="s">
        <v>1520</v>
      </c>
      <c r="D2029">
        <v>921511</v>
      </c>
      <c r="E2029">
        <v>89404513</v>
      </c>
      <c r="F2029" t="s">
        <v>1522</v>
      </c>
      <c r="G2029" t="s">
        <v>3</v>
      </c>
      <c r="H2029" t="s">
        <v>6</v>
      </c>
      <c r="I2029" s="2">
        <v>3.83</v>
      </c>
      <c r="J2029" s="2">
        <v>3.8307585450000001</v>
      </c>
      <c r="K2029" s="2">
        <v>3.8307644920039001</v>
      </c>
      <c r="L2029" s="2">
        <f t="shared" si="31"/>
        <v>5.9470038999975827E-6</v>
      </c>
    </row>
    <row r="2030" spans="1:12" hidden="1" x14ac:dyDescent="0.25">
      <c r="A2030" t="s">
        <v>1210</v>
      </c>
      <c r="B2030" s="1" t="s">
        <v>1510</v>
      </c>
      <c r="C2030" t="s">
        <v>1520</v>
      </c>
      <c r="D2030">
        <v>921511</v>
      </c>
      <c r="E2030">
        <v>89404613</v>
      </c>
      <c r="F2030" t="s">
        <v>1523</v>
      </c>
      <c r="G2030" t="s">
        <v>3</v>
      </c>
      <c r="H2030" t="s">
        <v>4</v>
      </c>
      <c r="I2030" s="2">
        <v>54.88</v>
      </c>
      <c r="J2030" s="2">
        <v>54.865640599999999</v>
      </c>
      <c r="K2030" s="2">
        <v>54.865392194469003</v>
      </c>
      <c r="L2030" s="2">
        <f t="shared" si="31"/>
        <v>-2.4840553099636509E-4</v>
      </c>
    </row>
    <row r="2031" spans="1:12" hidden="1" x14ac:dyDescent="0.25">
      <c r="A2031" t="s">
        <v>1210</v>
      </c>
      <c r="B2031" s="1" t="s">
        <v>1510</v>
      </c>
      <c r="C2031" t="s">
        <v>1520</v>
      </c>
      <c r="D2031">
        <v>921511</v>
      </c>
      <c r="E2031">
        <v>89404613</v>
      </c>
      <c r="F2031" t="s">
        <v>1523</v>
      </c>
      <c r="G2031" t="s">
        <v>3</v>
      </c>
      <c r="H2031" t="s">
        <v>6</v>
      </c>
      <c r="I2031" s="2">
        <v>4.59</v>
      </c>
      <c r="J2031" s="2">
        <v>4.5945156249999997</v>
      </c>
      <c r="K2031" s="2">
        <v>4.5945204807346602</v>
      </c>
      <c r="L2031" s="2">
        <f t="shared" si="31"/>
        <v>4.8557346605804241E-6</v>
      </c>
    </row>
    <row r="2032" spans="1:12" hidden="1" x14ac:dyDescent="0.25">
      <c r="A2032" t="s">
        <v>1210</v>
      </c>
      <c r="B2032" s="1" t="s">
        <v>1510</v>
      </c>
      <c r="C2032" t="s">
        <v>1524</v>
      </c>
      <c r="D2032">
        <v>14654911</v>
      </c>
      <c r="E2032">
        <v>89427313</v>
      </c>
      <c r="F2032" t="s">
        <v>1525</v>
      </c>
      <c r="G2032" t="s">
        <v>3</v>
      </c>
      <c r="H2032" t="s">
        <v>4</v>
      </c>
      <c r="I2032" s="2">
        <v>67.040000000000006</v>
      </c>
      <c r="J2032" s="2">
        <v>67.0435078</v>
      </c>
      <c r="K2032" s="2">
        <v>67.043515565286</v>
      </c>
      <c r="L2032" s="2">
        <f t="shared" si="31"/>
        <v>7.7652859999943757E-6</v>
      </c>
    </row>
    <row r="2033" spans="1:12" hidden="1" x14ac:dyDescent="0.25">
      <c r="A2033" t="s">
        <v>1210</v>
      </c>
      <c r="B2033" s="1" t="s">
        <v>1510</v>
      </c>
      <c r="C2033" t="s">
        <v>1524</v>
      </c>
      <c r="D2033">
        <v>14654911</v>
      </c>
      <c r="E2033">
        <v>89427313</v>
      </c>
      <c r="F2033" t="s">
        <v>1525</v>
      </c>
      <c r="G2033" t="s">
        <v>3</v>
      </c>
      <c r="H2033" t="s">
        <v>6</v>
      </c>
      <c r="I2033" s="2">
        <v>4.7799999999999896</v>
      </c>
      <c r="J2033" s="2">
        <v>4.7837407225000002</v>
      </c>
      <c r="K2033" s="2">
        <v>4.7837440728139899</v>
      </c>
      <c r="L2033" s="2">
        <f t="shared" si="31"/>
        <v>3.3503139897916867E-6</v>
      </c>
    </row>
    <row r="2034" spans="1:12" hidden="1" x14ac:dyDescent="0.25">
      <c r="A2034" t="s">
        <v>1210</v>
      </c>
      <c r="B2034" s="1" t="s">
        <v>1510</v>
      </c>
      <c r="C2034" t="s">
        <v>1524</v>
      </c>
      <c r="D2034">
        <v>14654911</v>
      </c>
      <c r="E2034">
        <v>89427413</v>
      </c>
      <c r="F2034" t="s">
        <v>1526</v>
      </c>
      <c r="G2034" t="s">
        <v>3</v>
      </c>
      <c r="H2034" t="s">
        <v>4</v>
      </c>
      <c r="I2034" s="2">
        <v>66.27</v>
      </c>
      <c r="J2034" s="2">
        <v>66.097015599999906</v>
      </c>
      <c r="K2034" s="2">
        <v>66.096753813099994</v>
      </c>
      <c r="L2034" s="2">
        <f t="shared" si="31"/>
        <v>-2.6178689991240844E-4</v>
      </c>
    </row>
    <row r="2035" spans="1:12" hidden="1" x14ac:dyDescent="0.25">
      <c r="A2035" t="s">
        <v>1210</v>
      </c>
      <c r="B2035" s="1" t="s">
        <v>1510</v>
      </c>
      <c r="C2035" t="s">
        <v>1524</v>
      </c>
      <c r="D2035">
        <v>14654911</v>
      </c>
      <c r="E2035">
        <v>89427413</v>
      </c>
      <c r="F2035" t="s">
        <v>1526</v>
      </c>
      <c r="G2035" t="s">
        <v>3</v>
      </c>
      <c r="H2035" t="s">
        <v>6</v>
      </c>
      <c r="I2035" s="2">
        <v>4.7699999999999996</v>
      </c>
      <c r="J2035" s="2">
        <v>4.7756611329999998</v>
      </c>
      <c r="K2035" s="2">
        <v>4.7756535219140002</v>
      </c>
      <c r="L2035" s="2">
        <f t="shared" si="31"/>
        <v>-7.6110859996703084E-6</v>
      </c>
    </row>
    <row r="2036" spans="1:12" hidden="1" x14ac:dyDescent="0.25">
      <c r="A2036" t="s">
        <v>1210</v>
      </c>
      <c r="B2036" s="1" t="s">
        <v>1510</v>
      </c>
      <c r="C2036" t="s">
        <v>1524</v>
      </c>
      <c r="D2036">
        <v>14654911</v>
      </c>
      <c r="E2036">
        <v>89427513</v>
      </c>
      <c r="F2036" t="s">
        <v>1527</v>
      </c>
      <c r="G2036" t="s">
        <v>3</v>
      </c>
      <c r="H2036" t="s">
        <v>4</v>
      </c>
      <c r="I2036" s="2">
        <v>60.98</v>
      </c>
      <c r="J2036" s="2">
        <v>60.947546899999999</v>
      </c>
      <c r="K2036" s="2">
        <v>60.947643093151001</v>
      </c>
      <c r="L2036" s="2">
        <f t="shared" si="31"/>
        <v>9.6193151001955357E-5</v>
      </c>
    </row>
    <row r="2037" spans="1:12" hidden="1" x14ac:dyDescent="0.25">
      <c r="A2037" t="s">
        <v>1210</v>
      </c>
      <c r="B2037" s="1" t="s">
        <v>1510</v>
      </c>
      <c r="C2037" t="s">
        <v>1524</v>
      </c>
      <c r="D2037">
        <v>14654911</v>
      </c>
      <c r="E2037">
        <v>89427513</v>
      </c>
      <c r="F2037" t="s">
        <v>1527</v>
      </c>
      <c r="G2037" t="s">
        <v>3</v>
      </c>
      <c r="H2037" t="s">
        <v>6</v>
      </c>
      <c r="I2037" s="2">
        <v>4.2699999999999996</v>
      </c>
      <c r="J2037" s="2">
        <v>4.2711171874999998</v>
      </c>
      <c r="K2037" s="2">
        <v>4.2711104893800798</v>
      </c>
      <c r="L2037" s="2">
        <f t="shared" si="31"/>
        <v>-6.6981199200455421E-6</v>
      </c>
    </row>
    <row r="2038" spans="1:12" hidden="1" x14ac:dyDescent="0.25">
      <c r="A2038" t="s">
        <v>1210</v>
      </c>
      <c r="B2038" s="1" t="s">
        <v>1510</v>
      </c>
      <c r="C2038" t="s">
        <v>1524</v>
      </c>
      <c r="D2038">
        <v>14654911</v>
      </c>
      <c r="E2038">
        <v>89427613</v>
      </c>
      <c r="F2038" t="s">
        <v>1528</v>
      </c>
      <c r="G2038" t="s">
        <v>3</v>
      </c>
      <c r="H2038" t="s">
        <v>4</v>
      </c>
      <c r="I2038" s="2">
        <v>65.69</v>
      </c>
      <c r="J2038" s="2">
        <v>65.605515600000004</v>
      </c>
      <c r="K2038" s="2">
        <v>65.605749467599907</v>
      </c>
      <c r="L2038" s="2">
        <f t="shared" si="31"/>
        <v>2.3386759990273731E-4</v>
      </c>
    </row>
    <row r="2039" spans="1:12" hidden="1" x14ac:dyDescent="0.25">
      <c r="A2039" t="s">
        <v>1210</v>
      </c>
      <c r="B2039" s="1" t="s">
        <v>1510</v>
      </c>
      <c r="C2039" t="s">
        <v>1524</v>
      </c>
      <c r="D2039">
        <v>14654911</v>
      </c>
      <c r="E2039">
        <v>89427613</v>
      </c>
      <c r="F2039" t="s">
        <v>1528</v>
      </c>
      <c r="G2039" t="s">
        <v>3</v>
      </c>
      <c r="H2039" t="s">
        <v>6</v>
      </c>
      <c r="I2039" s="2">
        <v>4.88</v>
      </c>
      <c r="J2039" s="2">
        <v>4.8757216794999998</v>
      </c>
      <c r="K2039" s="2">
        <v>4.8757165029899898</v>
      </c>
      <c r="L2039" s="2">
        <f t="shared" si="31"/>
        <v>-5.1765100099743222E-6</v>
      </c>
    </row>
    <row r="2040" spans="1:12" hidden="1" x14ac:dyDescent="0.25">
      <c r="A2040" t="s">
        <v>1210</v>
      </c>
      <c r="B2040" s="1" t="s">
        <v>1510</v>
      </c>
      <c r="C2040" t="s">
        <v>1524</v>
      </c>
      <c r="D2040">
        <v>14654911</v>
      </c>
      <c r="E2040">
        <v>89427713</v>
      </c>
      <c r="F2040" t="s">
        <v>1529</v>
      </c>
      <c r="G2040" t="s">
        <v>3</v>
      </c>
      <c r="H2040" t="s">
        <v>4</v>
      </c>
      <c r="I2040" s="2">
        <v>72.039999999999907</v>
      </c>
      <c r="J2040" s="2">
        <v>71.951921900000002</v>
      </c>
      <c r="K2040" s="2">
        <v>71.951747523239902</v>
      </c>
      <c r="L2040" s="2">
        <f t="shared" si="31"/>
        <v>-1.7437676009990355E-4</v>
      </c>
    </row>
    <row r="2041" spans="1:12" hidden="1" x14ac:dyDescent="0.25">
      <c r="A2041" t="s">
        <v>1210</v>
      </c>
      <c r="B2041" s="1" t="s">
        <v>1510</v>
      </c>
      <c r="C2041" t="s">
        <v>1524</v>
      </c>
      <c r="D2041">
        <v>14654911</v>
      </c>
      <c r="E2041">
        <v>89427713</v>
      </c>
      <c r="F2041" t="s">
        <v>1529</v>
      </c>
      <c r="G2041" t="s">
        <v>3</v>
      </c>
      <c r="H2041" t="s">
        <v>6</v>
      </c>
      <c r="I2041" s="2">
        <v>4.96</v>
      </c>
      <c r="J2041" s="2">
        <v>4.9562451169999999</v>
      </c>
      <c r="K2041" s="2">
        <v>4.9562451608349898</v>
      </c>
      <c r="L2041" s="2">
        <f t="shared" si="31"/>
        <v>4.3834989860158657E-8</v>
      </c>
    </row>
    <row r="2042" spans="1:12" hidden="1" x14ac:dyDescent="0.25">
      <c r="A2042" t="s">
        <v>1210</v>
      </c>
      <c r="B2042" s="1" t="s">
        <v>1510</v>
      </c>
      <c r="C2042" t="s">
        <v>1524</v>
      </c>
      <c r="D2042">
        <v>14654911</v>
      </c>
      <c r="E2042">
        <v>89427813</v>
      </c>
      <c r="F2042" t="s">
        <v>1530</v>
      </c>
      <c r="G2042" t="s">
        <v>3</v>
      </c>
      <c r="H2042" t="s">
        <v>4</v>
      </c>
      <c r="I2042" s="2">
        <v>61.04</v>
      </c>
      <c r="J2042" s="2">
        <v>61.043957049999896</v>
      </c>
      <c r="K2042" s="2">
        <v>61.043703051254901</v>
      </c>
      <c r="L2042" s="2">
        <f t="shared" si="31"/>
        <v>-2.5399874499498765E-4</v>
      </c>
    </row>
    <row r="2043" spans="1:12" hidden="1" x14ac:dyDescent="0.25">
      <c r="A2043" t="s">
        <v>1210</v>
      </c>
      <c r="B2043" s="1" t="s">
        <v>1510</v>
      </c>
      <c r="C2043" t="s">
        <v>1524</v>
      </c>
      <c r="D2043">
        <v>14654911</v>
      </c>
      <c r="E2043">
        <v>89427813</v>
      </c>
      <c r="F2043" t="s">
        <v>1530</v>
      </c>
      <c r="G2043" t="s">
        <v>3</v>
      </c>
      <c r="H2043" t="s">
        <v>6</v>
      </c>
      <c r="I2043" s="2">
        <v>5.0299999999999896</v>
      </c>
      <c r="J2043" s="2">
        <v>5.0241206050000002</v>
      </c>
      <c r="K2043" s="2">
        <v>5.0241277492890903</v>
      </c>
      <c r="L2043" s="2">
        <f t="shared" si="31"/>
        <v>7.1442890900996758E-6</v>
      </c>
    </row>
    <row r="2044" spans="1:12" hidden="1" x14ac:dyDescent="0.25">
      <c r="A2044" t="s">
        <v>1210</v>
      </c>
      <c r="B2044" s="1" t="s">
        <v>1510</v>
      </c>
      <c r="C2044" t="s">
        <v>1524</v>
      </c>
      <c r="D2044">
        <v>14654911</v>
      </c>
      <c r="E2044">
        <v>89428513</v>
      </c>
      <c r="F2044" t="s">
        <v>1531</v>
      </c>
      <c r="G2044" t="s">
        <v>3</v>
      </c>
      <c r="H2044" t="s">
        <v>4</v>
      </c>
      <c r="I2044" s="2">
        <v>59.96</v>
      </c>
      <c r="J2044" s="2">
        <v>59.962964849999999</v>
      </c>
      <c r="K2044" s="2">
        <v>59.963085295881903</v>
      </c>
      <c r="L2044" s="2">
        <f t="shared" si="31"/>
        <v>1.2044588190462946E-4</v>
      </c>
    </row>
    <row r="2045" spans="1:12" hidden="1" x14ac:dyDescent="0.25">
      <c r="A2045" t="s">
        <v>1210</v>
      </c>
      <c r="B2045" s="1" t="s">
        <v>1510</v>
      </c>
      <c r="C2045" t="s">
        <v>1524</v>
      </c>
      <c r="D2045">
        <v>14654911</v>
      </c>
      <c r="E2045">
        <v>89428513</v>
      </c>
      <c r="F2045" t="s">
        <v>1531</v>
      </c>
      <c r="G2045" t="s">
        <v>3</v>
      </c>
      <c r="H2045" t="s">
        <v>6</v>
      </c>
      <c r="I2045" s="2">
        <v>4.17</v>
      </c>
      <c r="J2045" s="2">
        <v>4.1711987304999996</v>
      </c>
      <c r="K2045" s="2">
        <v>4.1712018867439999</v>
      </c>
      <c r="L2045" s="2">
        <f t="shared" si="31"/>
        <v>3.1562440003796155E-6</v>
      </c>
    </row>
    <row r="2046" spans="1:12" hidden="1" x14ac:dyDescent="0.25">
      <c r="A2046" t="s">
        <v>1210</v>
      </c>
      <c r="B2046" s="1" t="s">
        <v>1510</v>
      </c>
      <c r="C2046" t="s">
        <v>1524</v>
      </c>
      <c r="D2046">
        <v>14654911</v>
      </c>
      <c r="E2046">
        <v>89428613</v>
      </c>
      <c r="F2046" t="s">
        <v>1532</v>
      </c>
      <c r="G2046" t="s">
        <v>3</v>
      </c>
      <c r="H2046" t="s">
        <v>4</v>
      </c>
      <c r="I2046" s="2">
        <v>58.83</v>
      </c>
      <c r="J2046" s="2">
        <v>58.83016405</v>
      </c>
      <c r="K2046" s="2">
        <v>58.830156163039902</v>
      </c>
      <c r="L2046" s="2">
        <f t="shared" si="31"/>
        <v>-7.8869600983466626E-6</v>
      </c>
    </row>
    <row r="2047" spans="1:12" hidden="1" x14ac:dyDescent="0.25">
      <c r="A2047" t="s">
        <v>1210</v>
      </c>
      <c r="B2047" s="1" t="s">
        <v>1510</v>
      </c>
      <c r="C2047" t="s">
        <v>1524</v>
      </c>
      <c r="D2047">
        <v>14654911</v>
      </c>
      <c r="E2047">
        <v>89428613</v>
      </c>
      <c r="F2047" t="s">
        <v>1532</v>
      </c>
      <c r="G2047" t="s">
        <v>3</v>
      </c>
      <c r="H2047" t="s">
        <v>6</v>
      </c>
      <c r="I2047" s="2">
        <v>4.4099999999999904</v>
      </c>
      <c r="J2047" s="2">
        <v>4.4008613279999897</v>
      </c>
      <c r="K2047" s="2">
        <v>4.4008596240633899</v>
      </c>
      <c r="L2047" s="2">
        <f t="shared" si="31"/>
        <v>-1.7039365998172684E-6</v>
      </c>
    </row>
    <row r="2048" spans="1:12" hidden="1" x14ac:dyDescent="0.25">
      <c r="A2048" t="s">
        <v>1210</v>
      </c>
      <c r="B2048" s="1" t="s">
        <v>1510</v>
      </c>
      <c r="C2048" t="s">
        <v>1524</v>
      </c>
      <c r="D2048">
        <v>14654911</v>
      </c>
      <c r="E2048">
        <v>89428713</v>
      </c>
      <c r="F2048" t="s">
        <v>1533</v>
      </c>
      <c r="G2048" t="s">
        <v>3</v>
      </c>
      <c r="H2048" t="s">
        <v>4</v>
      </c>
      <c r="I2048" s="2">
        <v>62.34</v>
      </c>
      <c r="J2048" s="2">
        <v>62.302609400000001</v>
      </c>
      <c r="K2048" s="2">
        <v>62.302744797060001</v>
      </c>
      <c r="L2048" s="2">
        <f t="shared" si="31"/>
        <v>1.3539705999932039E-4</v>
      </c>
    </row>
    <row r="2049" spans="1:12" hidden="1" x14ac:dyDescent="0.25">
      <c r="A2049" t="s">
        <v>1210</v>
      </c>
      <c r="B2049" s="1" t="s">
        <v>1510</v>
      </c>
      <c r="C2049" t="s">
        <v>1524</v>
      </c>
      <c r="D2049">
        <v>14654911</v>
      </c>
      <c r="E2049">
        <v>89428713</v>
      </c>
      <c r="F2049" t="s">
        <v>1533</v>
      </c>
      <c r="G2049" t="s">
        <v>3</v>
      </c>
      <c r="H2049" t="s">
        <v>6</v>
      </c>
      <c r="I2049" s="2">
        <v>4.7899999999999903</v>
      </c>
      <c r="J2049" s="2">
        <v>4.7876660155000001</v>
      </c>
      <c r="K2049" s="2">
        <v>4.7876681228809996</v>
      </c>
      <c r="L2049" s="2">
        <f t="shared" si="31"/>
        <v>2.1073809994831549E-6</v>
      </c>
    </row>
    <row r="2050" spans="1:12" hidden="1" x14ac:dyDescent="0.25">
      <c r="A2050" t="s">
        <v>1210</v>
      </c>
      <c r="B2050" s="1" t="s">
        <v>1510</v>
      </c>
      <c r="C2050" t="s">
        <v>1534</v>
      </c>
      <c r="D2050">
        <v>919611</v>
      </c>
      <c r="E2050">
        <v>46528013</v>
      </c>
      <c r="F2050" t="s">
        <v>1535</v>
      </c>
      <c r="G2050" t="s">
        <v>86</v>
      </c>
      <c r="H2050" t="s">
        <v>4</v>
      </c>
      <c r="I2050" s="2">
        <v>207.46129999999999</v>
      </c>
      <c r="K2050" s="2">
        <v>208.02965297999901</v>
      </c>
      <c r="L2050" s="2">
        <f t="shared" si="31"/>
        <v>0.56835297999901968</v>
      </c>
    </row>
    <row r="2051" spans="1:12" hidden="1" x14ac:dyDescent="0.25">
      <c r="A2051" t="s">
        <v>1210</v>
      </c>
      <c r="B2051" s="1" t="s">
        <v>1510</v>
      </c>
      <c r="C2051" t="s">
        <v>1534</v>
      </c>
      <c r="D2051">
        <v>919611</v>
      </c>
      <c r="E2051">
        <v>46528013</v>
      </c>
      <c r="F2051" t="s">
        <v>1535</v>
      </c>
      <c r="G2051" t="s">
        <v>86</v>
      </c>
      <c r="H2051" t="s">
        <v>6</v>
      </c>
      <c r="I2051" s="2">
        <v>34.328110000000002</v>
      </c>
      <c r="K2051" s="2">
        <v>34.422154331999998</v>
      </c>
      <c r="L2051" s="2">
        <f t="shared" ref="L2051:L2114" si="32">IF(ISBLANK(J2051),K2051-I2051,K2051-J2051)</f>
        <v>9.4044331999995734E-2</v>
      </c>
    </row>
    <row r="2052" spans="1:12" hidden="1" x14ac:dyDescent="0.25">
      <c r="A2052" t="s">
        <v>1210</v>
      </c>
      <c r="B2052" s="1" t="s">
        <v>1510</v>
      </c>
      <c r="C2052" t="s">
        <v>1534</v>
      </c>
      <c r="D2052">
        <v>919611</v>
      </c>
      <c r="E2052">
        <v>46528113</v>
      </c>
      <c r="F2052" t="s">
        <v>1536</v>
      </c>
      <c r="G2052" t="s">
        <v>86</v>
      </c>
      <c r="H2052" t="s">
        <v>4</v>
      </c>
      <c r="I2052" s="2">
        <v>175.67350999999999</v>
      </c>
      <c r="K2052" s="2">
        <v>176.15484473999999</v>
      </c>
      <c r="L2052" s="2">
        <f t="shared" si="32"/>
        <v>0.4813347399999941</v>
      </c>
    </row>
    <row r="2053" spans="1:12" hidden="1" x14ac:dyDescent="0.25">
      <c r="A2053" t="s">
        <v>1210</v>
      </c>
      <c r="B2053" s="1" t="s">
        <v>1510</v>
      </c>
      <c r="C2053" t="s">
        <v>1534</v>
      </c>
      <c r="D2053">
        <v>919611</v>
      </c>
      <c r="E2053">
        <v>46528113</v>
      </c>
      <c r="F2053" t="s">
        <v>1536</v>
      </c>
      <c r="G2053" t="s">
        <v>86</v>
      </c>
      <c r="H2053" t="s">
        <v>6</v>
      </c>
      <c r="I2053" s="2">
        <v>25.096129999999999</v>
      </c>
      <c r="K2053" s="2">
        <v>25.164882660000099</v>
      </c>
      <c r="L2053" s="2">
        <f t="shared" si="32"/>
        <v>6.8752660000100718E-2</v>
      </c>
    </row>
    <row r="2054" spans="1:12" hidden="1" x14ac:dyDescent="0.25">
      <c r="A2054" t="s">
        <v>1210</v>
      </c>
      <c r="B2054" s="1" t="s">
        <v>1510</v>
      </c>
      <c r="C2054" t="s">
        <v>1534</v>
      </c>
      <c r="D2054">
        <v>919611</v>
      </c>
      <c r="E2054">
        <v>46528213</v>
      </c>
      <c r="F2054" t="s">
        <v>1537</v>
      </c>
      <c r="G2054" t="s">
        <v>86</v>
      </c>
      <c r="H2054" t="s">
        <v>4</v>
      </c>
      <c r="I2054" s="2">
        <v>229.37279999999899</v>
      </c>
      <c r="K2054" s="2">
        <v>230.00120759999899</v>
      </c>
      <c r="L2054" s="2">
        <f t="shared" si="32"/>
        <v>0.62840760000000273</v>
      </c>
    </row>
    <row r="2055" spans="1:12" hidden="1" x14ac:dyDescent="0.25">
      <c r="A2055" t="s">
        <v>1210</v>
      </c>
      <c r="B2055" s="1" t="s">
        <v>1510</v>
      </c>
      <c r="C2055" t="s">
        <v>1534</v>
      </c>
      <c r="D2055">
        <v>919611</v>
      </c>
      <c r="E2055">
        <v>46528213</v>
      </c>
      <c r="F2055" t="s">
        <v>1537</v>
      </c>
      <c r="G2055" t="s">
        <v>86</v>
      </c>
      <c r="H2055" t="s">
        <v>6</v>
      </c>
      <c r="I2055" s="2">
        <v>37.682639999999999</v>
      </c>
      <c r="K2055" s="2">
        <v>37.785886115999901</v>
      </c>
      <c r="L2055" s="2">
        <f t="shared" si="32"/>
        <v>0.10324611599990163</v>
      </c>
    </row>
    <row r="2056" spans="1:12" hidden="1" x14ac:dyDescent="0.25">
      <c r="A2056" t="s">
        <v>1210</v>
      </c>
      <c r="B2056" s="1" t="s">
        <v>1510</v>
      </c>
      <c r="C2056" t="s">
        <v>1538</v>
      </c>
      <c r="D2056">
        <v>533611</v>
      </c>
      <c r="E2056">
        <v>48452113</v>
      </c>
      <c r="F2056" t="s">
        <v>1539</v>
      </c>
      <c r="G2056" t="s">
        <v>86</v>
      </c>
      <c r="H2056" t="s">
        <v>4</v>
      </c>
      <c r="I2056" s="2">
        <v>417.90100000000001</v>
      </c>
      <c r="K2056" s="2">
        <v>419.04584399999698</v>
      </c>
      <c r="L2056" s="2">
        <f t="shared" si="32"/>
        <v>1.1448439999969651</v>
      </c>
    </row>
    <row r="2057" spans="1:12" hidden="1" x14ac:dyDescent="0.25">
      <c r="A2057" t="s">
        <v>1210</v>
      </c>
      <c r="B2057" s="1" t="s">
        <v>1510</v>
      </c>
      <c r="C2057" t="s">
        <v>1538</v>
      </c>
      <c r="D2057">
        <v>533611</v>
      </c>
      <c r="E2057">
        <v>48452113</v>
      </c>
      <c r="F2057" t="s">
        <v>1539</v>
      </c>
      <c r="G2057" t="s">
        <v>86</v>
      </c>
      <c r="H2057" t="s">
        <v>6</v>
      </c>
      <c r="I2057" s="2">
        <v>80.234399999999994</v>
      </c>
      <c r="K2057" s="2">
        <v>80.454229799999794</v>
      </c>
      <c r="L2057" s="2">
        <f t="shared" si="32"/>
        <v>0.21982979999980046</v>
      </c>
    </row>
    <row r="2058" spans="1:12" hidden="1" x14ac:dyDescent="0.25">
      <c r="A2058" t="s">
        <v>1210</v>
      </c>
      <c r="B2058" s="1" t="s">
        <v>1510</v>
      </c>
      <c r="C2058" t="s">
        <v>1538</v>
      </c>
      <c r="D2058">
        <v>533611</v>
      </c>
      <c r="E2058">
        <v>48452613</v>
      </c>
      <c r="F2058" t="s">
        <v>1540</v>
      </c>
      <c r="G2058" t="s">
        <v>86</v>
      </c>
      <c r="H2058" t="s">
        <v>4</v>
      </c>
      <c r="I2058" s="2">
        <v>431.10199999999998</v>
      </c>
      <c r="K2058" s="2">
        <v>432.28333200000202</v>
      </c>
      <c r="L2058" s="2">
        <f t="shared" si="32"/>
        <v>1.181332000002044</v>
      </c>
    </row>
    <row r="2059" spans="1:12" hidden="1" x14ac:dyDescent="0.25">
      <c r="A2059" t="s">
        <v>1210</v>
      </c>
      <c r="B2059" s="1" t="s">
        <v>1510</v>
      </c>
      <c r="C2059" t="s">
        <v>1538</v>
      </c>
      <c r="D2059">
        <v>533611</v>
      </c>
      <c r="E2059">
        <v>48452613</v>
      </c>
      <c r="F2059" t="s">
        <v>1540</v>
      </c>
      <c r="G2059" t="s">
        <v>86</v>
      </c>
      <c r="H2059" t="s">
        <v>6</v>
      </c>
      <c r="I2059" s="2">
        <v>84.607100000000003</v>
      </c>
      <c r="K2059" s="2">
        <v>84.838909800000707</v>
      </c>
      <c r="L2059" s="2">
        <f t="shared" si="32"/>
        <v>0.23180980000070406</v>
      </c>
    </row>
    <row r="2060" spans="1:12" hidden="1" x14ac:dyDescent="0.25">
      <c r="A2060" t="s">
        <v>1210</v>
      </c>
      <c r="B2060" s="1" t="s">
        <v>1510</v>
      </c>
      <c r="C2060" t="s">
        <v>1538</v>
      </c>
      <c r="D2060">
        <v>533611</v>
      </c>
      <c r="E2060">
        <v>91819113</v>
      </c>
      <c r="F2060" t="s">
        <v>1541</v>
      </c>
      <c r="G2060" t="s">
        <v>86</v>
      </c>
      <c r="H2060" t="s">
        <v>4</v>
      </c>
      <c r="I2060" s="2">
        <v>93.638400000000004</v>
      </c>
      <c r="K2060" s="2">
        <v>93.894957600000097</v>
      </c>
      <c r="L2060" s="2">
        <f t="shared" si="32"/>
        <v>0.25655760000009309</v>
      </c>
    </row>
    <row r="2061" spans="1:12" hidden="1" x14ac:dyDescent="0.25">
      <c r="A2061" t="s">
        <v>1210</v>
      </c>
      <c r="B2061" s="1" t="s">
        <v>1510</v>
      </c>
      <c r="C2061" t="s">
        <v>1538</v>
      </c>
      <c r="D2061">
        <v>533611</v>
      </c>
      <c r="E2061">
        <v>91819113</v>
      </c>
      <c r="F2061" t="s">
        <v>1541</v>
      </c>
      <c r="G2061" t="s">
        <v>86</v>
      </c>
      <c r="H2061" t="s">
        <v>6</v>
      </c>
      <c r="I2061" s="2">
        <v>86.723600000000005</v>
      </c>
      <c r="K2061" s="2">
        <v>86.961197399999605</v>
      </c>
      <c r="L2061" s="2">
        <f t="shared" si="32"/>
        <v>0.23759739999960061</v>
      </c>
    </row>
    <row r="2062" spans="1:12" hidden="1" x14ac:dyDescent="0.25">
      <c r="A2062" t="s">
        <v>1210</v>
      </c>
      <c r="B2062" s="1" t="s">
        <v>1510</v>
      </c>
      <c r="C2062" t="s">
        <v>1538</v>
      </c>
      <c r="D2062">
        <v>533611</v>
      </c>
      <c r="E2062">
        <v>91819213</v>
      </c>
      <c r="F2062" t="s">
        <v>1542</v>
      </c>
      <c r="G2062" t="s">
        <v>86</v>
      </c>
      <c r="H2062" t="s">
        <v>4</v>
      </c>
      <c r="I2062" s="2">
        <v>100.624</v>
      </c>
      <c r="K2062" s="2">
        <v>100.89968519999999</v>
      </c>
      <c r="L2062" s="2">
        <f t="shared" si="32"/>
        <v>0.27568519999999808</v>
      </c>
    </row>
    <row r="2063" spans="1:12" hidden="1" x14ac:dyDescent="0.25">
      <c r="A2063" t="s">
        <v>1210</v>
      </c>
      <c r="B2063" s="1" t="s">
        <v>1510</v>
      </c>
      <c r="C2063" t="s">
        <v>1538</v>
      </c>
      <c r="D2063">
        <v>533611</v>
      </c>
      <c r="E2063">
        <v>91819213</v>
      </c>
      <c r="F2063" t="s">
        <v>1542</v>
      </c>
      <c r="G2063" t="s">
        <v>86</v>
      </c>
      <c r="H2063" t="s">
        <v>6</v>
      </c>
      <c r="I2063" s="2">
        <v>94.240600000000001</v>
      </c>
      <c r="K2063" s="2">
        <v>94.498784399999906</v>
      </c>
      <c r="L2063" s="2">
        <f t="shared" si="32"/>
        <v>0.25818439999990517</v>
      </c>
    </row>
    <row r="2064" spans="1:12" hidden="1" x14ac:dyDescent="0.25">
      <c r="A2064" t="s">
        <v>1210</v>
      </c>
      <c r="B2064" s="1" t="s">
        <v>1510</v>
      </c>
      <c r="C2064" t="s">
        <v>1538</v>
      </c>
      <c r="D2064">
        <v>533611</v>
      </c>
      <c r="E2064">
        <v>91819313</v>
      </c>
      <c r="F2064" t="s">
        <v>1543</v>
      </c>
      <c r="G2064" t="s">
        <v>86</v>
      </c>
      <c r="H2064" t="s">
        <v>4</v>
      </c>
      <c r="I2064" s="2">
        <v>101.828</v>
      </c>
      <c r="K2064" s="2">
        <v>102.106972799999</v>
      </c>
      <c r="L2064" s="2">
        <f t="shared" si="32"/>
        <v>0.27897279999899638</v>
      </c>
    </row>
    <row r="2065" spans="1:12" hidden="1" x14ac:dyDescent="0.25">
      <c r="A2065" t="s">
        <v>1210</v>
      </c>
      <c r="B2065" s="1" t="s">
        <v>1510</v>
      </c>
      <c r="C2065" t="s">
        <v>1538</v>
      </c>
      <c r="D2065">
        <v>533611</v>
      </c>
      <c r="E2065">
        <v>91819313</v>
      </c>
      <c r="F2065" t="s">
        <v>1543</v>
      </c>
      <c r="G2065" t="s">
        <v>86</v>
      </c>
      <c r="H2065" t="s">
        <v>6</v>
      </c>
      <c r="I2065" s="2">
        <v>97.184899999999999</v>
      </c>
      <c r="K2065" s="2">
        <v>97.451160000000499</v>
      </c>
      <c r="L2065" s="2">
        <f t="shared" si="32"/>
        <v>0.26626000000049999</v>
      </c>
    </row>
    <row r="2066" spans="1:12" hidden="1" x14ac:dyDescent="0.25">
      <c r="A2066" t="s">
        <v>1210</v>
      </c>
      <c r="B2066" s="1" t="s">
        <v>1544</v>
      </c>
      <c r="C2066" t="s">
        <v>1476</v>
      </c>
      <c r="D2066">
        <v>717211</v>
      </c>
      <c r="E2066">
        <v>46337913</v>
      </c>
      <c r="F2066" t="s">
        <v>1545</v>
      </c>
      <c r="G2066" t="s">
        <v>3</v>
      </c>
      <c r="H2066" t="s">
        <v>4</v>
      </c>
      <c r="I2066" s="2">
        <v>1185.5</v>
      </c>
      <c r="J2066" s="2">
        <v>1185.4955</v>
      </c>
      <c r="K2066" s="2">
        <v>1185.4975408</v>
      </c>
      <c r="L2066" s="2">
        <f t="shared" si="32"/>
        <v>2.0408000000315951E-3</v>
      </c>
    </row>
    <row r="2067" spans="1:12" hidden="1" x14ac:dyDescent="0.25">
      <c r="A2067" t="s">
        <v>1210</v>
      </c>
      <c r="B2067" s="1" t="s">
        <v>1544</v>
      </c>
      <c r="C2067" t="s">
        <v>1476</v>
      </c>
      <c r="D2067">
        <v>717211</v>
      </c>
      <c r="E2067">
        <v>46337913</v>
      </c>
      <c r="F2067" t="s">
        <v>1545</v>
      </c>
      <c r="G2067" t="s">
        <v>3</v>
      </c>
      <c r="H2067" t="s">
        <v>6</v>
      </c>
      <c r="I2067" s="2">
        <v>5.4</v>
      </c>
      <c r="J2067" s="2">
        <v>5.3648154299999904</v>
      </c>
      <c r="K2067" s="2">
        <v>5.3648120070000003</v>
      </c>
      <c r="L2067" s="2">
        <f t="shared" si="32"/>
        <v>-3.4229999901214114E-6</v>
      </c>
    </row>
    <row r="2068" spans="1:12" hidden="1" x14ac:dyDescent="0.25">
      <c r="A2068" t="s">
        <v>1210</v>
      </c>
      <c r="B2068" s="1" t="s">
        <v>1544</v>
      </c>
      <c r="C2068" t="s">
        <v>1476</v>
      </c>
      <c r="D2068">
        <v>717211</v>
      </c>
      <c r="E2068">
        <v>46338013</v>
      </c>
      <c r="F2068" t="s">
        <v>1546</v>
      </c>
      <c r="G2068" t="s">
        <v>3</v>
      </c>
      <c r="H2068" t="s">
        <v>4</v>
      </c>
      <c r="I2068" s="2">
        <v>1453.7</v>
      </c>
      <c r="J2068" s="2">
        <v>1451.55575</v>
      </c>
      <c r="K2068" s="2">
        <v>1451.5572674099899</v>
      </c>
      <c r="L2068" s="2">
        <f t="shared" si="32"/>
        <v>1.5174099899013527E-3</v>
      </c>
    </row>
    <row r="2069" spans="1:12" hidden="1" x14ac:dyDescent="0.25">
      <c r="A2069" t="s">
        <v>1210</v>
      </c>
      <c r="B2069" s="1" t="s">
        <v>1544</v>
      </c>
      <c r="C2069" t="s">
        <v>1476</v>
      </c>
      <c r="D2069">
        <v>717211</v>
      </c>
      <c r="E2069">
        <v>46338013</v>
      </c>
      <c r="F2069" t="s">
        <v>1546</v>
      </c>
      <c r="G2069" t="s">
        <v>3</v>
      </c>
      <c r="H2069" t="s">
        <v>6</v>
      </c>
      <c r="I2069" s="2">
        <v>5.7</v>
      </c>
      <c r="J2069" s="2">
        <v>5.6874790050000001</v>
      </c>
      <c r="K2069" s="2">
        <v>5.6875500058999897</v>
      </c>
      <c r="L2069" s="2">
        <f t="shared" si="32"/>
        <v>7.1000899989570598E-5</v>
      </c>
    </row>
    <row r="2070" spans="1:12" hidden="1" x14ac:dyDescent="0.25">
      <c r="A2070" t="s">
        <v>1210</v>
      </c>
      <c r="B2070" s="1" t="s">
        <v>1544</v>
      </c>
      <c r="C2070" t="s">
        <v>1547</v>
      </c>
      <c r="D2070">
        <v>717311</v>
      </c>
      <c r="E2070">
        <v>46336813</v>
      </c>
      <c r="F2070" t="s">
        <v>1548</v>
      </c>
      <c r="G2070" t="s">
        <v>86</v>
      </c>
      <c r="H2070" t="s">
        <v>4</v>
      </c>
      <c r="I2070" s="2">
        <v>231.8152</v>
      </c>
      <c r="K2070" s="2">
        <v>232.45029707580201</v>
      </c>
      <c r="L2070" s="2">
        <f t="shared" si="32"/>
        <v>0.63509707580200825</v>
      </c>
    </row>
    <row r="2071" spans="1:12" hidden="1" x14ac:dyDescent="0.25">
      <c r="A2071" t="s">
        <v>1210</v>
      </c>
      <c r="B2071" s="1" t="s">
        <v>1544</v>
      </c>
      <c r="C2071" t="s">
        <v>1547</v>
      </c>
      <c r="D2071">
        <v>717311</v>
      </c>
      <c r="E2071">
        <v>46336813</v>
      </c>
      <c r="F2071" t="s">
        <v>1548</v>
      </c>
      <c r="G2071" t="s">
        <v>86</v>
      </c>
      <c r="H2071" t="s">
        <v>6</v>
      </c>
      <c r="I2071" s="2">
        <v>9.9740179999999992</v>
      </c>
      <c r="K2071" s="2">
        <v>10.0013431238939</v>
      </c>
      <c r="L2071" s="2">
        <f t="shared" si="32"/>
        <v>2.7325123893900738E-2</v>
      </c>
    </row>
    <row r="2072" spans="1:12" hidden="1" x14ac:dyDescent="0.25">
      <c r="A2072" t="s">
        <v>1210</v>
      </c>
      <c r="B2072" s="1" t="s">
        <v>1544</v>
      </c>
      <c r="C2072" t="s">
        <v>1547</v>
      </c>
      <c r="D2072">
        <v>717311</v>
      </c>
      <c r="E2072">
        <v>46336913</v>
      </c>
      <c r="F2072" t="s">
        <v>1549</v>
      </c>
      <c r="G2072" t="s">
        <v>86</v>
      </c>
      <c r="H2072" t="s">
        <v>4</v>
      </c>
      <c r="I2072" s="2">
        <v>246.67179999999999</v>
      </c>
      <c r="K2072" s="2">
        <v>247.34760312780099</v>
      </c>
      <c r="L2072" s="2">
        <f t="shared" si="32"/>
        <v>0.67580312780100371</v>
      </c>
    </row>
    <row r="2073" spans="1:12" hidden="1" x14ac:dyDescent="0.25">
      <c r="A2073" t="s">
        <v>1210</v>
      </c>
      <c r="B2073" s="1" t="s">
        <v>1544</v>
      </c>
      <c r="C2073" t="s">
        <v>1547</v>
      </c>
      <c r="D2073">
        <v>717311</v>
      </c>
      <c r="E2073">
        <v>46336913</v>
      </c>
      <c r="F2073" t="s">
        <v>1549</v>
      </c>
      <c r="G2073" t="s">
        <v>86</v>
      </c>
      <c r="H2073" t="s">
        <v>6</v>
      </c>
      <c r="I2073" s="2">
        <v>10.613592000000001</v>
      </c>
      <c r="K2073" s="2">
        <v>10.6426723898579</v>
      </c>
      <c r="L2073" s="2">
        <f t="shared" si="32"/>
        <v>2.9080389857899291E-2</v>
      </c>
    </row>
    <row r="2074" spans="1:12" hidden="1" x14ac:dyDescent="0.25">
      <c r="A2074" t="s">
        <v>1210</v>
      </c>
      <c r="B2074" s="1" t="s">
        <v>1544</v>
      </c>
      <c r="C2074" t="s">
        <v>1547</v>
      </c>
      <c r="D2074">
        <v>717311</v>
      </c>
      <c r="E2074">
        <v>46337213</v>
      </c>
      <c r="F2074" t="s">
        <v>1550</v>
      </c>
      <c r="G2074" t="s">
        <v>86</v>
      </c>
      <c r="H2074" t="s">
        <v>4</v>
      </c>
      <c r="I2074" s="2">
        <v>235.38254999999899</v>
      </c>
      <c r="K2074" s="2">
        <v>236.02750783919799</v>
      </c>
      <c r="L2074" s="2">
        <f t="shared" si="32"/>
        <v>0.64495783919900873</v>
      </c>
    </row>
    <row r="2075" spans="1:12" hidden="1" x14ac:dyDescent="0.25">
      <c r="A2075" t="s">
        <v>1210</v>
      </c>
      <c r="B2075" s="1" t="s">
        <v>1544</v>
      </c>
      <c r="C2075" t="s">
        <v>1547</v>
      </c>
      <c r="D2075">
        <v>717311</v>
      </c>
      <c r="E2075">
        <v>46337213</v>
      </c>
      <c r="F2075" t="s">
        <v>1550</v>
      </c>
      <c r="G2075" t="s">
        <v>86</v>
      </c>
      <c r="H2075" t="s">
        <v>6</v>
      </c>
      <c r="I2075" s="2">
        <v>8.4813170000000007</v>
      </c>
      <c r="K2075" s="2">
        <v>8.5045531838939894</v>
      </c>
      <c r="L2075" s="2">
        <f t="shared" si="32"/>
        <v>2.3236183893988738E-2</v>
      </c>
    </row>
    <row r="2076" spans="1:12" hidden="1" x14ac:dyDescent="0.25">
      <c r="A2076" t="s">
        <v>1210</v>
      </c>
      <c r="B2076" s="1" t="s">
        <v>1544</v>
      </c>
      <c r="C2076" t="s">
        <v>1551</v>
      </c>
      <c r="D2076">
        <v>2712411</v>
      </c>
      <c r="E2076">
        <v>41364213</v>
      </c>
      <c r="F2076" t="s">
        <v>1552</v>
      </c>
      <c r="G2076" t="s">
        <v>86</v>
      </c>
      <c r="H2076" t="s">
        <v>4</v>
      </c>
      <c r="I2076" s="2">
        <v>1.0999999999999999E-2</v>
      </c>
      <c r="K2076" s="2">
        <v>1.1030138340000099E-2</v>
      </c>
      <c r="L2076" s="2">
        <f t="shared" si="32"/>
        <v>3.0138340000099989E-5</v>
      </c>
    </row>
    <row r="2077" spans="1:12" hidden="1" x14ac:dyDescent="0.25">
      <c r="A2077" t="s">
        <v>1210</v>
      </c>
      <c r="B2077" s="1" t="s">
        <v>1544</v>
      </c>
      <c r="C2077" t="s">
        <v>1551</v>
      </c>
      <c r="D2077">
        <v>2712411</v>
      </c>
      <c r="E2077">
        <v>41364213</v>
      </c>
      <c r="F2077" t="s">
        <v>1552</v>
      </c>
      <c r="G2077" t="s">
        <v>86</v>
      </c>
      <c r="H2077" t="s">
        <v>6</v>
      </c>
      <c r="I2077" s="2">
        <v>6.9999999999999999E-4</v>
      </c>
      <c r="K2077" s="2">
        <v>7.0191772799999702E-4</v>
      </c>
      <c r="L2077" s="2">
        <f t="shared" si="32"/>
        <v>1.9177279999970254E-6</v>
      </c>
    </row>
    <row r="2078" spans="1:12" hidden="1" x14ac:dyDescent="0.25">
      <c r="A2078" t="s">
        <v>1210</v>
      </c>
      <c r="B2078" s="1" t="s">
        <v>1544</v>
      </c>
      <c r="C2078" t="s">
        <v>1551</v>
      </c>
      <c r="D2078">
        <v>2712411</v>
      </c>
      <c r="E2078">
        <v>41364313</v>
      </c>
      <c r="F2078" t="s">
        <v>1553</v>
      </c>
      <c r="G2078" t="s">
        <v>3</v>
      </c>
      <c r="H2078" t="s">
        <v>4</v>
      </c>
      <c r="I2078" s="2">
        <v>33.700000000000003</v>
      </c>
      <c r="J2078" s="2">
        <v>33.724261720000001</v>
      </c>
      <c r="K2078" s="2">
        <v>33.724235071000003</v>
      </c>
      <c r="L2078" s="2">
        <f t="shared" si="32"/>
        <v>-2.6648999998712952E-5</v>
      </c>
    </row>
    <row r="2079" spans="1:12" hidden="1" x14ac:dyDescent="0.25">
      <c r="A2079" t="s">
        <v>1210</v>
      </c>
      <c r="B2079" s="1" t="s">
        <v>1544</v>
      </c>
      <c r="C2079" t="s">
        <v>1551</v>
      </c>
      <c r="D2079">
        <v>2712411</v>
      </c>
      <c r="E2079">
        <v>41364313</v>
      </c>
      <c r="F2079" t="s">
        <v>1553</v>
      </c>
      <c r="G2079" t="s">
        <v>3</v>
      </c>
      <c r="H2079" t="s">
        <v>6</v>
      </c>
      <c r="I2079" s="2">
        <v>0.224</v>
      </c>
      <c r="J2079" s="2">
        <v>0.22778456115000001</v>
      </c>
      <c r="K2079" s="2">
        <v>0.22778449850999899</v>
      </c>
      <c r="L2079" s="2">
        <f t="shared" si="32"/>
        <v>-6.2640001019520497E-8</v>
      </c>
    </row>
    <row r="2080" spans="1:12" hidden="1" x14ac:dyDescent="0.25">
      <c r="A2080" t="s">
        <v>1210</v>
      </c>
      <c r="B2080" s="1" t="s">
        <v>1544</v>
      </c>
      <c r="C2080" t="s">
        <v>1551</v>
      </c>
      <c r="D2080">
        <v>2712411</v>
      </c>
      <c r="E2080">
        <v>41364413</v>
      </c>
      <c r="F2080" t="s">
        <v>1554</v>
      </c>
      <c r="G2080" t="s">
        <v>3</v>
      </c>
      <c r="H2080" t="s">
        <v>4</v>
      </c>
      <c r="I2080" s="2">
        <v>34.5</v>
      </c>
      <c r="J2080" s="2">
        <v>34.482093749999997</v>
      </c>
      <c r="K2080" s="2">
        <v>34.482028831000001</v>
      </c>
      <c r="L2080" s="2">
        <f t="shared" si="32"/>
        <v>-6.4918999996166349E-5</v>
      </c>
    </row>
    <row r="2081" spans="1:12" hidden="1" x14ac:dyDescent="0.25">
      <c r="A2081" t="s">
        <v>1210</v>
      </c>
      <c r="B2081" s="1" t="s">
        <v>1544</v>
      </c>
      <c r="C2081" t="s">
        <v>1551</v>
      </c>
      <c r="D2081">
        <v>2712411</v>
      </c>
      <c r="E2081">
        <v>41364413</v>
      </c>
      <c r="F2081" t="s">
        <v>1554</v>
      </c>
      <c r="G2081" t="s">
        <v>3</v>
      </c>
      <c r="H2081" t="s">
        <v>6</v>
      </c>
      <c r="I2081" s="2">
        <v>0.222</v>
      </c>
      <c r="J2081" s="2">
        <v>0.22763824464999999</v>
      </c>
      <c r="K2081" s="2">
        <v>0.227638007619999</v>
      </c>
      <c r="L2081" s="2">
        <f t="shared" si="32"/>
        <v>-2.370300009879589E-7</v>
      </c>
    </row>
    <row r="2082" spans="1:12" hidden="1" x14ac:dyDescent="0.25">
      <c r="A2082" t="s">
        <v>1210</v>
      </c>
      <c r="B2082" s="1" t="s">
        <v>1544</v>
      </c>
      <c r="C2082" t="s">
        <v>1555</v>
      </c>
      <c r="D2082">
        <v>2712911</v>
      </c>
      <c r="E2082">
        <v>41363313</v>
      </c>
      <c r="F2082" t="s">
        <v>1556</v>
      </c>
      <c r="G2082" t="s">
        <v>3</v>
      </c>
      <c r="H2082" t="s">
        <v>4</v>
      </c>
      <c r="I2082" s="2">
        <v>54.4</v>
      </c>
      <c r="J2082" s="2">
        <v>54.401453099999998</v>
      </c>
      <c r="K2082" s="2">
        <v>54.401441212320002</v>
      </c>
      <c r="L2082" s="2">
        <f t="shared" si="32"/>
        <v>-1.1887679995936651E-5</v>
      </c>
    </row>
    <row r="2083" spans="1:12" hidden="1" x14ac:dyDescent="0.25">
      <c r="A2083" t="s">
        <v>1210</v>
      </c>
      <c r="B2083" s="1" t="s">
        <v>1544</v>
      </c>
      <c r="C2083" t="s">
        <v>1555</v>
      </c>
      <c r="D2083">
        <v>2712911</v>
      </c>
      <c r="E2083">
        <v>41363313</v>
      </c>
      <c r="F2083" t="s">
        <v>1556</v>
      </c>
      <c r="G2083" t="s">
        <v>3</v>
      </c>
      <c r="H2083" t="s">
        <v>6</v>
      </c>
      <c r="I2083" s="2">
        <v>1.113</v>
      </c>
      <c r="J2083" s="2">
        <v>1.11260400399999</v>
      </c>
      <c r="K2083" s="2">
        <v>1.1126049172820001</v>
      </c>
      <c r="L2083" s="2">
        <f t="shared" si="32"/>
        <v>9.1328201001772413E-7</v>
      </c>
    </row>
    <row r="2084" spans="1:12" hidden="1" x14ac:dyDescent="0.25">
      <c r="A2084" t="s">
        <v>1210</v>
      </c>
      <c r="B2084" s="1" t="s">
        <v>1544</v>
      </c>
      <c r="C2084" t="s">
        <v>1555</v>
      </c>
      <c r="D2084">
        <v>2712911</v>
      </c>
      <c r="E2084">
        <v>41363413</v>
      </c>
      <c r="F2084" t="s">
        <v>1557</v>
      </c>
      <c r="G2084" t="s">
        <v>3</v>
      </c>
      <c r="H2084" t="s">
        <v>4</v>
      </c>
      <c r="I2084" s="2">
        <v>53</v>
      </c>
      <c r="J2084" s="2">
        <v>53.04283985</v>
      </c>
      <c r="K2084" s="2">
        <v>53.042860878520003</v>
      </c>
      <c r="L2084" s="2">
        <f t="shared" si="32"/>
        <v>2.1028520002630557E-5</v>
      </c>
    </row>
    <row r="2085" spans="1:12" hidden="1" x14ac:dyDescent="0.25">
      <c r="A2085" t="s">
        <v>1210</v>
      </c>
      <c r="B2085" s="1" t="s">
        <v>1544</v>
      </c>
      <c r="C2085" t="s">
        <v>1555</v>
      </c>
      <c r="D2085">
        <v>2712911</v>
      </c>
      <c r="E2085">
        <v>41363413</v>
      </c>
      <c r="F2085" t="s">
        <v>1557</v>
      </c>
      <c r="G2085" t="s">
        <v>3</v>
      </c>
      <c r="H2085" t="s">
        <v>6</v>
      </c>
      <c r="I2085" s="2">
        <v>1.101</v>
      </c>
      <c r="J2085" s="2">
        <v>1.0858391114999999</v>
      </c>
      <c r="K2085" s="2">
        <v>1.0858380497869899</v>
      </c>
      <c r="L2085" s="2">
        <f t="shared" si="32"/>
        <v>-1.0617130099532801E-6</v>
      </c>
    </row>
    <row r="2086" spans="1:12" hidden="1" x14ac:dyDescent="0.25">
      <c r="A2086" t="s">
        <v>1210</v>
      </c>
      <c r="B2086" s="1" t="s">
        <v>1544</v>
      </c>
      <c r="C2086" t="s">
        <v>1555</v>
      </c>
      <c r="D2086">
        <v>2712911</v>
      </c>
      <c r="E2086">
        <v>41363513</v>
      </c>
      <c r="F2086" t="s">
        <v>1558</v>
      </c>
      <c r="G2086" t="s">
        <v>3</v>
      </c>
      <c r="H2086" t="s">
        <v>4</v>
      </c>
      <c r="I2086" s="2">
        <v>50.7</v>
      </c>
      <c r="J2086" s="2">
        <v>50.7434844</v>
      </c>
      <c r="K2086" s="2">
        <v>50.743496019999903</v>
      </c>
      <c r="L2086" s="2">
        <f t="shared" si="32"/>
        <v>1.1619999902734435E-5</v>
      </c>
    </row>
    <row r="2087" spans="1:12" hidden="1" x14ac:dyDescent="0.25">
      <c r="A2087" t="s">
        <v>1210</v>
      </c>
      <c r="B2087" s="1" t="s">
        <v>1544</v>
      </c>
      <c r="C2087" t="s">
        <v>1555</v>
      </c>
      <c r="D2087">
        <v>2712911</v>
      </c>
      <c r="E2087">
        <v>41363513</v>
      </c>
      <c r="F2087" t="s">
        <v>1558</v>
      </c>
      <c r="G2087" t="s">
        <v>3</v>
      </c>
      <c r="H2087" t="s">
        <v>6</v>
      </c>
      <c r="I2087" s="2">
        <v>1.038</v>
      </c>
      <c r="J2087" s="2">
        <v>1.036608032</v>
      </c>
      <c r="K2087" s="2">
        <v>1.0366078570999999</v>
      </c>
      <c r="L2087" s="2">
        <f t="shared" si="32"/>
        <v>-1.7490000003839157E-7</v>
      </c>
    </row>
    <row r="2088" spans="1:12" hidden="1" x14ac:dyDescent="0.25">
      <c r="A2088" t="s">
        <v>1210</v>
      </c>
      <c r="B2088" s="1" t="s">
        <v>1559</v>
      </c>
      <c r="C2088" t="s">
        <v>1213</v>
      </c>
      <c r="D2088">
        <v>2744411</v>
      </c>
      <c r="E2088">
        <v>41361513</v>
      </c>
      <c r="F2088" t="s">
        <v>1560</v>
      </c>
      <c r="G2088" t="s">
        <v>3</v>
      </c>
      <c r="H2088" t="s">
        <v>4</v>
      </c>
      <c r="I2088" s="2">
        <v>43.8</v>
      </c>
      <c r="J2088" s="2">
        <v>43.21996094</v>
      </c>
      <c r="K2088" s="2">
        <v>43.219972413999997</v>
      </c>
      <c r="L2088" s="2">
        <f t="shared" si="32"/>
        <v>1.1473999997235751E-5</v>
      </c>
    </row>
    <row r="2089" spans="1:12" hidden="1" x14ac:dyDescent="0.25">
      <c r="A2089" t="s">
        <v>1210</v>
      </c>
      <c r="B2089" s="1" t="s">
        <v>1559</v>
      </c>
      <c r="C2089" t="s">
        <v>1213</v>
      </c>
      <c r="D2089">
        <v>2744411</v>
      </c>
      <c r="E2089">
        <v>41361513</v>
      </c>
      <c r="F2089" t="s">
        <v>1560</v>
      </c>
      <c r="G2089" t="s">
        <v>3</v>
      </c>
      <c r="H2089" t="s">
        <v>6</v>
      </c>
      <c r="I2089" s="2">
        <v>0.04</v>
      </c>
      <c r="K2089" s="2">
        <v>4.0000001799999997E-2</v>
      </c>
      <c r="L2089" s="2">
        <f t="shared" si="32"/>
        <v>1.7999999962770019E-9</v>
      </c>
    </row>
    <row r="2090" spans="1:12" hidden="1" x14ac:dyDescent="0.25">
      <c r="A2090" t="s">
        <v>1210</v>
      </c>
      <c r="B2090" s="1" t="s">
        <v>1559</v>
      </c>
      <c r="C2090" t="s">
        <v>1213</v>
      </c>
      <c r="D2090">
        <v>2744411</v>
      </c>
      <c r="E2090">
        <v>41361613</v>
      </c>
      <c r="F2090" t="s">
        <v>1561</v>
      </c>
      <c r="G2090" t="s">
        <v>3</v>
      </c>
      <c r="H2090" t="s">
        <v>4</v>
      </c>
      <c r="I2090" s="2">
        <v>4.2699999999999996</v>
      </c>
      <c r="J2090" s="2">
        <v>4.2711689454999897</v>
      </c>
      <c r="K2090" s="2">
        <v>4.271169334893</v>
      </c>
      <c r="L2090" s="2">
        <f t="shared" si="32"/>
        <v>3.8939301028051432E-7</v>
      </c>
    </row>
    <row r="2091" spans="1:12" hidden="1" x14ac:dyDescent="0.25">
      <c r="A2091" t="s">
        <v>1210</v>
      </c>
      <c r="B2091" s="1" t="s">
        <v>1559</v>
      </c>
      <c r="C2091" t="s">
        <v>1213</v>
      </c>
      <c r="D2091">
        <v>2744411</v>
      </c>
      <c r="E2091">
        <v>41361613</v>
      </c>
      <c r="F2091" t="s">
        <v>1561</v>
      </c>
      <c r="G2091" t="s">
        <v>3</v>
      </c>
      <c r="H2091" t="s">
        <v>6</v>
      </c>
      <c r="I2091" s="2">
        <v>1.09E-2</v>
      </c>
      <c r="K2091" s="2">
        <v>1.0900000207E-2</v>
      </c>
      <c r="L2091" s="2">
        <f t="shared" si="32"/>
        <v>2.0700000047391143E-10</v>
      </c>
    </row>
    <row r="2092" spans="1:12" hidden="1" x14ac:dyDescent="0.25">
      <c r="A2092" t="s">
        <v>1210</v>
      </c>
      <c r="B2092" s="1" t="s">
        <v>1559</v>
      </c>
      <c r="C2092" t="s">
        <v>1213</v>
      </c>
      <c r="D2092">
        <v>2744411</v>
      </c>
      <c r="E2092">
        <v>41361813</v>
      </c>
      <c r="F2092" t="s">
        <v>1562</v>
      </c>
      <c r="G2092" t="s">
        <v>3</v>
      </c>
      <c r="H2092" t="s">
        <v>4</v>
      </c>
      <c r="I2092" s="2">
        <v>26.9</v>
      </c>
      <c r="J2092" s="2">
        <v>26.776265625000001</v>
      </c>
      <c r="K2092" s="2">
        <v>26.7762712</v>
      </c>
      <c r="L2092" s="2">
        <f t="shared" si="32"/>
        <v>5.5749999994247901E-6</v>
      </c>
    </row>
    <row r="2093" spans="1:12" hidden="1" x14ac:dyDescent="0.25">
      <c r="A2093" t="s">
        <v>1210</v>
      </c>
      <c r="B2093" s="1" t="s">
        <v>1559</v>
      </c>
      <c r="C2093" t="s">
        <v>1213</v>
      </c>
      <c r="D2093">
        <v>2744411</v>
      </c>
      <c r="E2093">
        <v>41361813</v>
      </c>
      <c r="F2093" t="s">
        <v>1562</v>
      </c>
      <c r="G2093" t="s">
        <v>3</v>
      </c>
      <c r="H2093" t="s">
        <v>6</v>
      </c>
      <c r="I2093" s="2">
        <v>0.04</v>
      </c>
      <c r="K2093" s="2">
        <v>4.0000009768999999E-2</v>
      </c>
      <c r="L2093" s="2">
        <f t="shared" si="32"/>
        <v>9.7689999978278763E-9</v>
      </c>
    </row>
    <row r="2094" spans="1:12" hidden="1" x14ac:dyDescent="0.25">
      <c r="A2094" t="s">
        <v>1210</v>
      </c>
      <c r="B2094" s="1" t="s">
        <v>1559</v>
      </c>
      <c r="C2094" t="s">
        <v>1213</v>
      </c>
      <c r="D2094">
        <v>2744411</v>
      </c>
      <c r="E2094">
        <v>41361913</v>
      </c>
      <c r="F2094" t="s">
        <v>1563</v>
      </c>
      <c r="G2094" t="s">
        <v>3</v>
      </c>
      <c r="H2094" t="s">
        <v>4</v>
      </c>
      <c r="I2094" s="2">
        <v>21.54</v>
      </c>
      <c r="J2094" s="2">
        <v>21.543826169999999</v>
      </c>
      <c r="K2094" s="2">
        <v>21.543834109990001</v>
      </c>
      <c r="L2094" s="2">
        <f t="shared" si="32"/>
        <v>7.939990002370223E-6</v>
      </c>
    </row>
    <row r="2095" spans="1:12" hidden="1" x14ac:dyDescent="0.25">
      <c r="A2095" t="s">
        <v>1210</v>
      </c>
      <c r="B2095" s="1" t="s">
        <v>1559</v>
      </c>
      <c r="C2095" t="s">
        <v>1213</v>
      </c>
      <c r="D2095">
        <v>2744411</v>
      </c>
      <c r="E2095">
        <v>41361913</v>
      </c>
      <c r="F2095" t="s">
        <v>1563</v>
      </c>
      <c r="G2095" t="s">
        <v>3</v>
      </c>
      <c r="H2095" t="s">
        <v>6</v>
      </c>
      <c r="I2095" s="2">
        <v>0.04</v>
      </c>
      <c r="K2095" s="2">
        <v>3.9999992436999997E-2</v>
      </c>
      <c r="L2095" s="2">
        <f t="shared" si="32"/>
        <v>-7.5630000040405321E-9</v>
      </c>
    </row>
    <row r="2096" spans="1:12" x14ac:dyDescent="0.25">
      <c r="A2096" t="s">
        <v>1210</v>
      </c>
      <c r="B2096" s="1" t="s">
        <v>1559</v>
      </c>
      <c r="C2096" t="s">
        <v>1213</v>
      </c>
      <c r="D2096">
        <v>2744511</v>
      </c>
      <c r="E2096">
        <v>41360913</v>
      </c>
      <c r="F2096" t="s">
        <v>1564</v>
      </c>
      <c r="G2096" t="s">
        <v>3</v>
      </c>
      <c r="H2096" t="s">
        <v>4</v>
      </c>
      <c r="I2096" s="2">
        <v>3.77999999999999</v>
      </c>
      <c r="J2096" s="2">
        <v>3.7846186524999998</v>
      </c>
      <c r="K2096" s="2">
        <v>1.9255635001</v>
      </c>
      <c r="L2096" s="2">
        <f t="shared" si="32"/>
        <v>-1.8590551523999999</v>
      </c>
    </row>
    <row r="2097" spans="1:12" hidden="1" x14ac:dyDescent="0.25">
      <c r="A2097" t="s">
        <v>1210</v>
      </c>
      <c r="B2097" s="1" t="s">
        <v>1559</v>
      </c>
      <c r="C2097" t="s">
        <v>1213</v>
      </c>
      <c r="D2097">
        <v>2744511</v>
      </c>
      <c r="E2097">
        <v>41360913</v>
      </c>
      <c r="F2097" t="s">
        <v>1564</v>
      </c>
      <c r="G2097" t="s">
        <v>3</v>
      </c>
      <c r="H2097" t="s">
        <v>6</v>
      </c>
      <c r="I2097" s="2">
        <v>0</v>
      </c>
      <c r="K2097" s="2">
        <v>0</v>
      </c>
      <c r="L2097" s="2">
        <f t="shared" si="32"/>
        <v>0</v>
      </c>
    </row>
    <row r="2098" spans="1:12" x14ac:dyDescent="0.25">
      <c r="A2098" t="s">
        <v>1210</v>
      </c>
      <c r="B2098" s="1" t="s">
        <v>1559</v>
      </c>
      <c r="C2098" t="s">
        <v>1213</v>
      </c>
      <c r="D2098">
        <v>2744511</v>
      </c>
      <c r="E2098">
        <v>41361113</v>
      </c>
      <c r="F2098" t="s">
        <v>1565</v>
      </c>
      <c r="G2098" t="s">
        <v>3</v>
      </c>
      <c r="H2098" t="s">
        <v>4</v>
      </c>
      <c r="I2098" s="2">
        <v>4.76</v>
      </c>
      <c r="J2098" s="2">
        <v>4.7638769529999996</v>
      </c>
      <c r="K2098" s="2">
        <v>2.3277480102000001</v>
      </c>
      <c r="L2098" s="2">
        <f t="shared" si="32"/>
        <v>-2.4361289427999995</v>
      </c>
    </row>
    <row r="2099" spans="1:12" hidden="1" x14ac:dyDescent="0.25">
      <c r="A2099" t="s">
        <v>1210</v>
      </c>
      <c r="B2099" s="1" t="s">
        <v>1559</v>
      </c>
      <c r="C2099" t="s">
        <v>1213</v>
      </c>
      <c r="D2099">
        <v>2744511</v>
      </c>
      <c r="E2099">
        <v>41361113</v>
      </c>
      <c r="F2099" t="s">
        <v>1565</v>
      </c>
      <c r="G2099" t="s">
        <v>3</v>
      </c>
      <c r="H2099" t="s">
        <v>6</v>
      </c>
      <c r="I2099" s="2">
        <v>0</v>
      </c>
      <c r="K2099" s="2">
        <v>0</v>
      </c>
      <c r="L2099" s="2">
        <f t="shared" si="32"/>
        <v>0</v>
      </c>
    </row>
    <row r="2100" spans="1:12" x14ac:dyDescent="0.25">
      <c r="A2100" t="s">
        <v>1210</v>
      </c>
      <c r="B2100" s="1" t="s">
        <v>1559</v>
      </c>
      <c r="C2100" t="s">
        <v>1213</v>
      </c>
      <c r="D2100">
        <v>2744511</v>
      </c>
      <c r="E2100">
        <v>41361313</v>
      </c>
      <c r="F2100" t="s">
        <v>1566</v>
      </c>
      <c r="G2100" t="s">
        <v>3</v>
      </c>
      <c r="H2100" t="s">
        <v>4</v>
      </c>
      <c r="I2100" s="2">
        <v>3.0999999999999899</v>
      </c>
      <c r="J2100" s="2">
        <v>3.0380948485000001</v>
      </c>
      <c r="K2100" s="2">
        <v>1.5065506121000001</v>
      </c>
      <c r="L2100" s="2">
        <f t="shared" si="32"/>
        <v>-1.5315442364</v>
      </c>
    </row>
    <row r="2101" spans="1:12" hidden="1" x14ac:dyDescent="0.25">
      <c r="A2101" t="s">
        <v>1210</v>
      </c>
      <c r="B2101" s="1" t="s">
        <v>1559</v>
      </c>
      <c r="C2101" t="s">
        <v>1213</v>
      </c>
      <c r="D2101">
        <v>2744511</v>
      </c>
      <c r="E2101">
        <v>41361313</v>
      </c>
      <c r="F2101" t="s">
        <v>1566</v>
      </c>
      <c r="G2101" t="s">
        <v>3</v>
      </c>
      <c r="H2101" t="s">
        <v>6</v>
      </c>
      <c r="I2101" s="2">
        <v>0</v>
      </c>
      <c r="K2101" s="2">
        <v>0</v>
      </c>
      <c r="L2101" s="2">
        <f t="shared" si="32"/>
        <v>0</v>
      </c>
    </row>
    <row r="2102" spans="1:12" hidden="1" x14ac:dyDescent="0.25">
      <c r="A2102" t="s">
        <v>1210</v>
      </c>
      <c r="B2102" s="1" t="s">
        <v>1559</v>
      </c>
      <c r="C2102" t="s">
        <v>1213</v>
      </c>
      <c r="D2102">
        <v>2744511</v>
      </c>
      <c r="E2102">
        <v>41361413</v>
      </c>
      <c r="F2102" t="s">
        <v>1567</v>
      </c>
      <c r="G2102" t="s">
        <v>3</v>
      </c>
      <c r="H2102" t="s">
        <v>4</v>
      </c>
      <c r="I2102" s="2">
        <v>1.85</v>
      </c>
      <c r="J2102" s="2">
        <v>1.847951111</v>
      </c>
      <c r="K2102" s="2">
        <v>0.96795500999999995</v>
      </c>
      <c r="L2102" s="2">
        <f t="shared" si="32"/>
        <v>-0.87999610100000003</v>
      </c>
    </row>
    <row r="2103" spans="1:12" hidden="1" x14ac:dyDescent="0.25">
      <c r="A2103" t="s">
        <v>1210</v>
      </c>
      <c r="B2103" s="1" t="s">
        <v>1559</v>
      </c>
      <c r="C2103" t="s">
        <v>1213</v>
      </c>
      <c r="D2103">
        <v>2744511</v>
      </c>
      <c r="E2103">
        <v>41361413</v>
      </c>
      <c r="F2103" t="s">
        <v>1567</v>
      </c>
      <c r="G2103" t="s">
        <v>3</v>
      </c>
      <c r="H2103" t="s">
        <v>6</v>
      </c>
      <c r="I2103" s="2">
        <v>0</v>
      </c>
      <c r="K2103" s="2">
        <v>0</v>
      </c>
      <c r="L2103" s="2">
        <f t="shared" si="32"/>
        <v>0</v>
      </c>
    </row>
    <row r="2104" spans="1:12" hidden="1" x14ac:dyDescent="0.25">
      <c r="A2104" t="s">
        <v>1210</v>
      </c>
      <c r="B2104" s="1" t="s">
        <v>1559</v>
      </c>
      <c r="C2104" t="s">
        <v>1213</v>
      </c>
      <c r="D2104">
        <v>751811</v>
      </c>
      <c r="E2104">
        <v>46315413</v>
      </c>
      <c r="F2104" t="s">
        <v>1568</v>
      </c>
      <c r="G2104" t="s">
        <v>3</v>
      </c>
      <c r="H2104" t="s">
        <v>4</v>
      </c>
      <c r="I2104" s="2">
        <v>1.33</v>
      </c>
      <c r="J2104" s="2">
        <v>1.3341221925</v>
      </c>
      <c r="K2104" s="2">
        <v>1.334122201</v>
      </c>
      <c r="L2104" s="2">
        <f t="shared" si="32"/>
        <v>8.5000000371593387E-9</v>
      </c>
    </row>
    <row r="2105" spans="1:12" hidden="1" x14ac:dyDescent="0.25">
      <c r="A2105" t="s">
        <v>1210</v>
      </c>
      <c r="B2105" s="1" t="s">
        <v>1559</v>
      </c>
      <c r="C2105" t="s">
        <v>1213</v>
      </c>
      <c r="D2105">
        <v>751811</v>
      </c>
      <c r="E2105">
        <v>46315413</v>
      </c>
      <c r="F2105" t="s">
        <v>1568</v>
      </c>
      <c r="G2105" t="s">
        <v>3</v>
      </c>
      <c r="H2105" t="s">
        <v>6</v>
      </c>
      <c r="I2105" s="2">
        <v>0.05</v>
      </c>
      <c r="K2105" s="2">
        <v>5.0000002599999899E-2</v>
      </c>
      <c r="L2105" s="2">
        <f t="shared" si="32"/>
        <v>2.599999895935845E-9</v>
      </c>
    </row>
    <row r="2106" spans="1:12" hidden="1" x14ac:dyDescent="0.25">
      <c r="A2106" t="s">
        <v>1210</v>
      </c>
      <c r="B2106" s="1" t="s">
        <v>1559</v>
      </c>
      <c r="C2106" t="s">
        <v>1213</v>
      </c>
      <c r="D2106">
        <v>751811</v>
      </c>
      <c r="E2106">
        <v>46315613</v>
      </c>
      <c r="F2106" t="s">
        <v>1569</v>
      </c>
      <c r="G2106" t="s">
        <v>3</v>
      </c>
      <c r="H2106" t="s">
        <v>4</v>
      </c>
      <c r="I2106" s="2">
        <v>41.5</v>
      </c>
      <c r="J2106" s="2">
        <v>41.49835547</v>
      </c>
      <c r="K2106" s="2">
        <v>41.498359389999997</v>
      </c>
      <c r="L2106" s="2">
        <f t="shared" si="32"/>
        <v>3.9199999974925959E-6</v>
      </c>
    </row>
    <row r="2107" spans="1:12" hidden="1" x14ac:dyDescent="0.25">
      <c r="A2107" t="s">
        <v>1210</v>
      </c>
      <c r="B2107" s="1" t="s">
        <v>1559</v>
      </c>
      <c r="C2107" t="s">
        <v>1213</v>
      </c>
      <c r="D2107">
        <v>751811</v>
      </c>
      <c r="E2107">
        <v>46315613</v>
      </c>
      <c r="F2107" t="s">
        <v>1569</v>
      </c>
      <c r="G2107" t="s">
        <v>3</v>
      </c>
      <c r="H2107" t="s">
        <v>6</v>
      </c>
      <c r="I2107" s="2">
        <v>0.08</v>
      </c>
      <c r="K2107" s="2">
        <v>8.0000030235999997E-2</v>
      </c>
      <c r="L2107" s="2">
        <f t="shared" si="32"/>
        <v>3.0235999995409379E-8</v>
      </c>
    </row>
    <row r="2108" spans="1:12" hidden="1" x14ac:dyDescent="0.25">
      <c r="A2108" t="s">
        <v>1210</v>
      </c>
      <c r="B2108" s="1" t="s">
        <v>1559</v>
      </c>
      <c r="C2108" t="s">
        <v>1213</v>
      </c>
      <c r="D2108">
        <v>751811</v>
      </c>
      <c r="E2108">
        <v>46315713</v>
      </c>
      <c r="F2108" t="s">
        <v>1570</v>
      </c>
      <c r="G2108" t="s">
        <v>3</v>
      </c>
      <c r="H2108" t="s">
        <v>4</v>
      </c>
      <c r="I2108" s="2">
        <v>54.93</v>
      </c>
      <c r="J2108" s="2">
        <v>54.889636699999997</v>
      </c>
      <c r="K2108" s="2">
        <v>54.889665990780003</v>
      </c>
      <c r="L2108" s="2">
        <f t="shared" si="32"/>
        <v>2.9290780005908346E-5</v>
      </c>
    </row>
    <row r="2109" spans="1:12" hidden="1" x14ac:dyDescent="0.25">
      <c r="A2109" t="s">
        <v>1210</v>
      </c>
      <c r="B2109" s="1" t="s">
        <v>1559</v>
      </c>
      <c r="C2109" t="s">
        <v>1213</v>
      </c>
      <c r="D2109">
        <v>751811</v>
      </c>
      <c r="E2109">
        <v>46315713</v>
      </c>
      <c r="F2109" t="s">
        <v>1570</v>
      </c>
      <c r="G2109" t="s">
        <v>3</v>
      </c>
      <c r="H2109" t="s">
        <v>6</v>
      </c>
      <c r="I2109" s="2">
        <v>0.15</v>
      </c>
      <c r="K2109" s="2">
        <v>0.15000000917299899</v>
      </c>
      <c r="L2109" s="2">
        <f t="shared" si="32"/>
        <v>9.1729989992739291E-9</v>
      </c>
    </row>
    <row r="2110" spans="1:12" hidden="1" x14ac:dyDescent="0.25">
      <c r="A2110" t="s">
        <v>1210</v>
      </c>
      <c r="B2110" s="1" t="s">
        <v>1559</v>
      </c>
      <c r="C2110" t="s">
        <v>1213</v>
      </c>
      <c r="D2110">
        <v>751811</v>
      </c>
      <c r="E2110">
        <v>46316313</v>
      </c>
      <c r="F2110" t="s">
        <v>1571</v>
      </c>
      <c r="G2110" t="s">
        <v>3</v>
      </c>
      <c r="H2110" t="s">
        <v>4</v>
      </c>
      <c r="I2110" s="2">
        <v>1.35</v>
      </c>
      <c r="J2110" s="2">
        <v>1.3483914795</v>
      </c>
      <c r="K2110" s="2">
        <v>1.3483915</v>
      </c>
      <c r="L2110" s="2">
        <f t="shared" si="32"/>
        <v>2.0499999919820766E-8</v>
      </c>
    </row>
    <row r="2111" spans="1:12" hidden="1" x14ac:dyDescent="0.25">
      <c r="A2111" t="s">
        <v>1210</v>
      </c>
      <c r="B2111" s="1" t="s">
        <v>1559</v>
      </c>
      <c r="C2111" t="s">
        <v>1213</v>
      </c>
      <c r="D2111">
        <v>751811</v>
      </c>
      <c r="E2111">
        <v>46316313</v>
      </c>
      <c r="F2111" t="s">
        <v>1571</v>
      </c>
      <c r="G2111" t="s">
        <v>3</v>
      </c>
      <c r="H2111" t="s">
        <v>6</v>
      </c>
      <c r="I2111" s="2">
        <v>0.06</v>
      </c>
      <c r="K2111" s="2">
        <v>0.06</v>
      </c>
      <c r="L2111" s="2">
        <f t="shared" si="32"/>
        <v>0</v>
      </c>
    </row>
    <row r="2112" spans="1:12" hidden="1" x14ac:dyDescent="0.25">
      <c r="A2112" t="s">
        <v>1210</v>
      </c>
      <c r="B2112" s="1" t="s">
        <v>1559</v>
      </c>
      <c r="C2112" t="s">
        <v>1213</v>
      </c>
      <c r="D2112">
        <v>751811</v>
      </c>
      <c r="E2112">
        <v>67282113</v>
      </c>
      <c r="F2112" t="s">
        <v>1572</v>
      </c>
      <c r="G2112" t="s">
        <v>3</v>
      </c>
      <c r="H2112" t="s">
        <v>4</v>
      </c>
      <c r="I2112" s="2">
        <v>225.1</v>
      </c>
      <c r="J2112" s="2">
        <v>225.12207810000001</v>
      </c>
      <c r="K2112" s="2">
        <v>225.12267639999899</v>
      </c>
      <c r="L2112" s="2">
        <f t="shared" si="32"/>
        <v>5.9829999898397546E-4</v>
      </c>
    </row>
    <row r="2113" spans="1:12" hidden="1" x14ac:dyDescent="0.25">
      <c r="A2113" t="s">
        <v>1210</v>
      </c>
      <c r="B2113" s="1" t="s">
        <v>1559</v>
      </c>
      <c r="C2113" t="s">
        <v>1213</v>
      </c>
      <c r="D2113">
        <v>751811</v>
      </c>
      <c r="E2113">
        <v>67282113</v>
      </c>
      <c r="F2113" t="s">
        <v>1572</v>
      </c>
      <c r="G2113" t="s">
        <v>3</v>
      </c>
      <c r="H2113" t="s">
        <v>6</v>
      </c>
      <c r="I2113" s="2">
        <v>4.5</v>
      </c>
      <c r="J2113" s="2">
        <v>4.4722714845000002</v>
      </c>
      <c r="K2113" s="2">
        <v>4.4721815051</v>
      </c>
      <c r="L2113" s="2">
        <f t="shared" si="32"/>
        <v>-8.9979400000217424E-5</v>
      </c>
    </row>
    <row r="2114" spans="1:12" hidden="1" x14ac:dyDescent="0.25">
      <c r="A2114" t="s">
        <v>1210</v>
      </c>
      <c r="B2114" s="1" t="s">
        <v>1559</v>
      </c>
      <c r="C2114" t="s">
        <v>1213</v>
      </c>
      <c r="D2114">
        <v>751811</v>
      </c>
      <c r="E2114">
        <v>67282213</v>
      </c>
      <c r="F2114" t="s">
        <v>1573</v>
      </c>
      <c r="G2114" t="s">
        <v>3</v>
      </c>
      <c r="H2114" t="s">
        <v>4</v>
      </c>
      <c r="I2114" s="2">
        <v>182.2</v>
      </c>
      <c r="J2114" s="2">
        <v>182.17325</v>
      </c>
      <c r="K2114" s="2">
        <v>182.17323561999899</v>
      </c>
      <c r="L2114" s="2">
        <f t="shared" si="32"/>
        <v>-1.4380001005065424E-5</v>
      </c>
    </row>
    <row r="2115" spans="1:12" hidden="1" x14ac:dyDescent="0.25">
      <c r="A2115" t="s">
        <v>1210</v>
      </c>
      <c r="B2115" s="1" t="s">
        <v>1559</v>
      </c>
      <c r="C2115" t="s">
        <v>1213</v>
      </c>
      <c r="D2115">
        <v>751811</v>
      </c>
      <c r="E2115">
        <v>67282213</v>
      </c>
      <c r="F2115" t="s">
        <v>1573</v>
      </c>
      <c r="G2115" t="s">
        <v>3</v>
      </c>
      <c r="H2115" t="s">
        <v>6</v>
      </c>
      <c r="I2115" s="2">
        <v>3.5</v>
      </c>
      <c r="J2115" s="2">
        <v>3.5472031249999998</v>
      </c>
      <c r="K2115" s="2">
        <v>3.5471990149999999</v>
      </c>
      <c r="L2115" s="2">
        <f t="shared" ref="L2115:L2178" si="33">IF(ISBLANK(J2115),K2115-I2115,K2115-J2115)</f>
        <v>-4.1099999998905901E-6</v>
      </c>
    </row>
    <row r="2116" spans="1:12" hidden="1" x14ac:dyDescent="0.25">
      <c r="A2116" t="s">
        <v>1210</v>
      </c>
      <c r="B2116" s="1" t="s">
        <v>1559</v>
      </c>
      <c r="C2116" t="s">
        <v>1213</v>
      </c>
      <c r="D2116">
        <v>751811</v>
      </c>
      <c r="E2116">
        <v>67282313</v>
      </c>
      <c r="F2116" t="s">
        <v>1574</v>
      </c>
      <c r="G2116" t="s">
        <v>3</v>
      </c>
      <c r="H2116" t="s">
        <v>4</v>
      </c>
      <c r="I2116" s="2">
        <v>213.1</v>
      </c>
      <c r="J2116" s="2">
        <v>213.08717189999999</v>
      </c>
      <c r="K2116" s="2">
        <v>213.08692589999899</v>
      </c>
      <c r="L2116" s="2">
        <f t="shared" si="33"/>
        <v>-2.4600000099894714E-4</v>
      </c>
    </row>
    <row r="2117" spans="1:12" hidden="1" x14ac:dyDescent="0.25">
      <c r="A2117" t="s">
        <v>1210</v>
      </c>
      <c r="B2117" s="1" t="s">
        <v>1559</v>
      </c>
      <c r="C2117" t="s">
        <v>1213</v>
      </c>
      <c r="D2117">
        <v>751811</v>
      </c>
      <c r="E2117">
        <v>67282313</v>
      </c>
      <c r="F2117" t="s">
        <v>1574</v>
      </c>
      <c r="G2117" t="s">
        <v>3</v>
      </c>
      <c r="H2117" t="s">
        <v>6</v>
      </c>
      <c r="I2117" s="2">
        <v>4.2</v>
      </c>
      <c r="J2117" s="2">
        <v>4.1843642579999996</v>
      </c>
      <c r="K2117" s="2">
        <v>4.1842860113000002</v>
      </c>
      <c r="L2117" s="2">
        <f t="shared" si="33"/>
        <v>-7.8246699999340308E-5</v>
      </c>
    </row>
    <row r="2118" spans="1:12" hidden="1" x14ac:dyDescent="0.25">
      <c r="A2118" t="s">
        <v>1210</v>
      </c>
      <c r="B2118" s="1" t="s">
        <v>1559</v>
      </c>
      <c r="C2118" t="s">
        <v>1213</v>
      </c>
      <c r="D2118">
        <v>751811</v>
      </c>
      <c r="E2118">
        <v>67282413</v>
      </c>
      <c r="F2118" t="s">
        <v>1575</v>
      </c>
      <c r="G2118" t="s">
        <v>3</v>
      </c>
      <c r="H2118" t="s">
        <v>4</v>
      </c>
      <c r="I2118" s="2">
        <v>204.6</v>
      </c>
      <c r="J2118" s="2">
        <v>204.5837344</v>
      </c>
      <c r="K2118" s="2">
        <v>204.5844299</v>
      </c>
      <c r="L2118" s="2">
        <f t="shared" si="33"/>
        <v>6.9550000000617729E-4</v>
      </c>
    </row>
    <row r="2119" spans="1:12" hidden="1" x14ac:dyDescent="0.25">
      <c r="A2119" t="s">
        <v>1210</v>
      </c>
      <c r="B2119" s="1" t="s">
        <v>1559</v>
      </c>
      <c r="C2119" t="s">
        <v>1213</v>
      </c>
      <c r="D2119">
        <v>751811</v>
      </c>
      <c r="E2119">
        <v>67282413</v>
      </c>
      <c r="F2119" t="s">
        <v>1575</v>
      </c>
      <c r="G2119" t="s">
        <v>3</v>
      </c>
      <c r="H2119" t="s">
        <v>6</v>
      </c>
      <c r="I2119" s="2">
        <v>3.7</v>
      </c>
      <c r="J2119" s="2">
        <v>3.6999233399999998</v>
      </c>
      <c r="K2119" s="2">
        <v>3.6998985039000001</v>
      </c>
      <c r="L2119" s="2">
        <f t="shared" si="33"/>
        <v>-2.4836099999703265E-5</v>
      </c>
    </row>
    <row r="2120" spans="1:12" hidden="1" x14ac:dyDescent="0.25">
      <c r="A2120" t="s">
        <v>1210</v>
      </c>
      <c r="B2120" s="1" t="s">
        <v>1559</v>
      </c>
      <c r="C2120" t="s">
        <v>1576</v>
      </c>
      <c r="D2120">
        <v>843011</v>
      </c>
      <c r="E2120">
        <v>46213813</v>
      </c>
      <c r="F2120" t="s">
        <v>1577</v>
      </c>
      <c r="G2120" t="s">
        <v>86</v>
      </c>
      <c r="H2120" t="s">
        <v>4</v>
      </c>
      <c r="I2120" s="2">
        <v>397.10404999999997</v>
      </c>
      <c r="K2120" s="2">
        <v>398.19193625999702</v>
      </c>
      <c r="L2120" s="2">
        <f t="shared" si="33"/>
        <v>1.0878862599970489</v>
      </c>
    </row>
    <row r="2121" spans="1:12" hidden="1" x14ac:dyDescent="0.25">
      <c r="A2121" t="s">
        <v>1210</v>
      </c>
      <c r="B2121" s="1" t="s">
        <v>1559</v>
      </c>
      <c r="C2121" t="s">
        <v>1576</v>
      </c>
      <c r="D2121">
        <v>843011</v>
      </c>
      <c r="E2121">
        <v>46213813</v>
      </c>
      <c r="F2121" t="s">
        <v>1577</v>
      </c>
      <c r="G2121" t="s">
        <v>86</v>
      </c>
      <c r="H2121" t="s">
        <v>6</v>
      </c>
      <c r="I2121" s="2">
        <v>55.118918999999998</v>
      </c>
      <c r="K2121" s="2">
        <v>55.269953802839801</v>
      </c>
      <c r="L2121" s="2">
        <f t="shared" si="33"/>
        <v>0.15103480283980275</v>
      </c>
    </row>
    <row r="2122" spans="1:12" hidden="1" x14ac:dyDescent="0.25">
      <c r="A2122" t="s">
        <v>1210</v>
      </c>
      <c r="B2122" s="1" t="s">
        <v>1559</v>
      </c>
      <c r="C2122" t="s">
        <v>1576</v>
      </c>
      <c r="D2122">
        <v>843011</v>
      </c>
      <c r="E2122">
        <v>46213913</v>
      </c>
      <c r="F2122" t="s">
        <v>1578</v>
      </c>
      <c r="G2122" t="s">
        <v>86</v>
      </c>
      <c r="H2122" t="s">
        <v>4</v>
      </c>
      <c r="I2122" s="2">
        <v>399.63899999999899</v>
      </c>
      <c r="K2122" s="2">
        <v>400.73397096000298</v>
      </c>
      <c r="L2122" s="2">
        <f t="shared" si="33"/>
        <v>1.094970960003991</v>
      </c>
    </row>
    <row r="2123" spans="1:12" hidden="1" x14ac:dyDescent="0.25">
      <c r="A2123" t="s">
        <v>1210</v>
      </c>
      <c r="B2123" s="1" t="s">
        <v>1559</v>
      </c>
      <c r="C2123" t="s">
        <v>1576</v>
      </c>
      <c r="D2123">
        <v>843011</v>
      </c>
      <c r="E2123">
        <v>46213913</v>
      </c>
      <c r="F2123" t="s">
        <v>1578</v>
      </c>
      <c r="G2123" t="s">
        <v>86</v>
      </c>
      <c r="H2123" t="s">
        <v>6</v>
      </c>
      <c r="I2123" s="2">
        <v>44.619459999999997</v>
      </c>
      <c r="K2123" s="2">
        <v>44.741702581319799</v>
      </c>
      <c r="L2123" s="2">
        <f t="shared" si="33"/>
        <v>0.12224258131980292</v>
      </c>
    </row>
    <row r="2124" spans="1:12" hidden="1" x14ac:dyDescent="0.25">
      <c r="A2124" t="s">
        <v>1210</v>
      </c>
      <c r="B2124" s="1" t="s">
        <v>1559</v>
      </c>
      <c r="C2124" t="s">
        <v>1576</v>
      </c>
      <c r="D2124">
        <v>843011</v>
      </c>
      <c r="E2124">
        <v>46214613</v>
      </c>
      <c r="F2124" t="s">
        <v>1579</v>
      </c>
      <c r="G2124" t="s">
        <v>86</v>
      </c>
      <c r="H2124" t="s">
        <v>4</v>
      </c>
      <c r="I2124" s="2">
        <v>406.1318</v>
      </c>
      <c r="K2124" s="2">
        <v>407.24440091999799</v>
      </c>
      <c r="L2124" s="2">
        <f t="shared" si="33"/>
        <v>1.1126009199979876</v>
      </c>
    </row>
    <row r="2125" spans="1:12" hidden="1" x14ac:dyDescent="0.25">
      <c r="A2125" t="s">
        <v>1210</v>
      </c>
      <c r="B2125" s="1" t="s">
        <v>1559</v>
      </c>
      <c r="C2125" t="s">
        <v>1576</v>
      </c>
      <c r="D2125">
        <v>843011</v>
      </c>
      <c r="E2125">
        <v>46214613</v>
      </c>
      <c r="F2125" t="s">
        <v>1579</v>
      </c>
      <c r="G2125" t="s">
        <v>86</v>
      </c>
      <c r="H2125" t="s">
        <v>6</v>
      </c>
      <c r="I2125" s="2">
        <v>48.219223999999997</v>
      </c>
      <c r="K2125" s="2">
        <v>48.351341493719502</v>
      </c>
      <c r="L2125" s="2">
        <f t="shared" si="33"/>
        <v>0.13211749371950532</v>
      </c>
    </row>
    <row r="2126" spans="1:12" hidden="1" x14ac:dyDescent="0.25">
      <c r="A2126" t="s">
        <v>1210</v>
      </c>
      <c r="B2126" s="1" t="s">
        <v>1580</v>
      </c>
      <c r="C2126" t="s">
        <v>1581</v>
      </c>
      <c r="D2126">
        <v>643111</v>
      </c>
      <c r="E2126">
        <v>46452713</v>
      </c>
      <c r="F2126" t="s">
        <v>1582</v>
      </c>
      <c r="G2126" t="s">
        <v>3</v>
      </c>
      <c r="H2126" t="s">
        <v>4</v>
      </c>
      <c r="I2126" s="2">
        <v>1204.5999999999999</v>
      </c>
      <c r="J2126" s="2">
        <v>1204.235375</v>
      </c>
      <c r="K2126" s="2">
        <v>1204.235733</v>
      </c>
      <c r="L2126" s="2">
        <f t="shared" si="33"/>
        <v>3.5800000000563159E-4</v>
      </c>
    </row>
    <row r="2127" spans="1:12" hidden="1" x14ac:dyDescent="0.25">
      <c r="A2127" t="s">
        <v>1210</v>
      </c>
      <c r="B2127" s="1" t="s">
        <v>1580</v>
      </c>
      <c r="C2127" t="s">
        <v>1581</v>
      </c>
      <c r="D2127">
        <v>643111</v>
      </c>
      <c r="E2127">
        <v>46452713</v>
      </c>
      <c r="F2127" t="s">
        <v>1582</v>
      </c>
      <c r="G2127" t="s">
        <v>3</v>
      </c>
      <c r="H2127" t="s">
        <v>6</v>
      </c>
      <c r="I2127" s="2">
        <v>1270.5</v>
      </c>
      <c r="J2127" s="2">
        <v>1269.2123750000001</v>
      </c>
      <c r="K2127" s="2">
        <v>1269.2094459100001</v>
      </c>
      <c r="L2127" s="2">
        <f t="shared" si="33"/>
        <v>-2.929089999952339E-3</v>
      </c>
    </row>
    <row r="2128" spans="1:12" hidden="1" x14ac:dyDescent="0.25">
      <c r="A2128" t="s">
        <v>1210</v>
      </c>
      <c r="B2128" s="1" t="s">
        <v>1580</v>
      </c>
      <c r="C2128" t="s">
        <v>1581</v>
      </c>
      <c r="D2128">
        <v>643111</v>
      </c>
      <c r="E2128">
        <v>46452813</v>
      </c>
      <c r="F2128" t="s">
        <v>1583</v>
      </c>
      <c r="G2128" t="s">
        <v>3</v>
      </c>
      <c r="H2128" t="s">
        <v>4</v>
      </c>
      <c r="I2128" s="2">
        <v>12.6</v>
      </c>
      <c r="J2128" s="2">
        <v>12.508709959999999</v>
      </c>
      <c r="K2128" s="2">
        <v>12.5087135111199</v>
      </c>
      <c r="L2128" s="2">
        <f t="shared" si="33"/>
        <v>3.5511199012461248E-6</v>
      </c>
    </row>
    <row r="2129" spans="1:12" hidden="1" x14ac:dyDescent="0.25">
      <c r="A2129" t="s">
        <v>1210</v>
      </c>
      <c r="B2129" s="1" t="s">
        <v>1580</v>
      </c>
      <c r="C2129" t="s">
        <v>1581</v>
      </c>
      <c r="D2129">
        <v>643111</v>
      </c>
      <c r="E2129">
        <v>46452813</v>
      </c>
      <c r="F2129" t="s">
        <v>1583</v>
      </c>
      <c r="G2129" t="s">
        <v>3</v>
      </c>
      <c r="H2129" t="s">
        <v>6</v>
      </c>
      <c r="I2129" s="2">
        <v>0.5</v>
      </c>
      <c r="J2129" s="2">
        <v>0.49860781859999997</v>
      </c>
      <c r="K2129" s="2">
        <v>0.49861253859999999</v>
      </c>
      <c r="L2129" s="2">
        <f t="shared" si="33"/>
        <v>4.7200000000136022E-6</v>
      </c>
    </row>
    <row r="2130" spans="1:12" hidden="1" x14ac:dyDescent="0.25">
      <c r="A2130" t="s">
        <v>1210</v>
      </c>
      <c r="B2130" s="1" t="s">
        <v>1580</v>
      </c>
      <c r="C2130" t="s">
        <v>1581</v>
      </c>
      <c r="D2130">
        <v>643111</v>
      </c>
      <c r="E2130">
        <v>46452913</v>
      </c>
      <c r="F2130" t="s">
        <v>1584</v>
      </c>
      <c r="G2130" t="s">
        <v>86</v>
      </c>
      <c r="H2130" t="s">
        <v>4</v>
      </c>
      <c r="I2130" s="2">
        <v>0.30994699999999997</v>
      </c>
      <c r="K2130" s="2">
        <v>0.31062253707999998</v>
      </c>
      <c r="L2130" s="2">
        <f t="shared" si="33"/>
        <v>6.7553708000001045E-4</v>
      </c>
    </row>
    <row r="2131" spans="1:12" hidden="1" x14ac:dyDescent="0.25">
      <c r="A2131" t="s">
        <v>1210</v>
      </c>
      <c r="B2131" s="1" t="s">
        <v>1580</v>
      </c>
      <c r="C2131" t="s">
        <v>1581</v>
      </c>
      <c r="D2131">
        <v>643111</v>
      </c>
      <c r="E2131">
        <v>46452913</v>
      </c>
      <c r="F2131" t="s">
        <v>1584</v>
      </c>
      <c r="G2131" t="s">
        <v>86</v>
      </c>
      <c r="H2131" t="s">
        <v>6</v>
      </c>
      <c r="I2131" s="2">
        <v>2.2900000000000001E-4</v>
      </c>
      <c r="K2131" s="2">
        <v>2.29499105099999E-4</v>
      </c>
      <c r="L2131" s="2">
        <f t="shared" si="33"/>
        <v>4.9910509999898556E-7</v>
      </c>
    </row>
    <row r="2132" spans="1:12" hidden="1" x14ac:dyDescent="0.25">
      <c r="A2132" t="s">
        <v>1210</v>
      </c>
      <c r="B2132" s="1" t="s">
        <v>1580</v>
      </c>
      <c r="C2132" t="s">
        <v>1581</v>
      </c>
      <c r="D2132">
        <v>643111</v>
      </c>
      <c r="E2132">
        <v>46453113</v>
      </c>
      <c r="F2132" t="s">
        <v>1585</v>
      </c>
      <c r="G2132" t="s">
        <v>3</v>
      </c>
      <c r="H2132" t="s">
        <v>4</v>
      </c>
      <c r="I2132" s="2">
        <v>142.30000000000001</v>
      </c>
      <c r="J2132" s="2">
        <v>142.18884374999999</v>
      </c>
      <c r="K2132" s="2">
        <v>142.18899710999901</v>
      </c>
      <c r="L2132" s="2">
        <f t="shared" si="33"/>
        <v>1.5335999901822106E-4</v>
      </c>
    </row>
    <row r="2133" spans="1:12" hidden="1" x14ac:dyDescent="0.25">
      <c r="A2133" t="s">
        <v>1210</v>
      </c>
      <c r="B2133" s="1" t="s">
        <v>1580</v>
      </c>
      <c r="C2133" t="s">
        <v>1581</v>
      </c>
      <c r="D2133">
        <v>643111</v>
      </c>
      <c r="E2133">
        <v>46453113</v>
      </c>
      <c r="F2133" t="s">
        <v>1585</v>
      </c>
      <c r="G2133" t="s">
        <v>3</v>
      </c>
      <c r="H2133" t="s">
        <v>6</v>
      </c>
      <c r="I2133" s="2">
        <v>3.5</v>
      </c>
      <c r="J2133" s="2">
        <v>3.4929824219999999</v>
      </c>
      <c r="K2133" s="2">
        <v>3.4929835011999999</v>
      </c>
      <c r="L2133" s="2">
        <f t="shared" si="33"/>
        <v>1.0792000000314772E-6</v>
      </c>
    </row>
    <row r="2134" spans="1:12" hidden="1" x14ac:dyDescent="0.25">
      <c r="A2134" t="s">
        <v>1210</v>
      </c>
      <c r="B2134" s="1" t="s">
        <v>1580</v>
      </c>
      <c r="C2134" t="s">
        <v>1581</v>
      </c>
      <c r="D2134">
        <v>643111</v>
      </c>
      <c r="E2134">
        <v>46453513</v>
      </c>
      <c r="F2134" t="s">
        <v>1586</v>
      </c>
      <c r="G2134" t="s">
        <v>86</v>
      </c>
      <c r="H2134" t="s">
        <v>4</v>
      </c>
      <c r="I2134" s="2">
        <v>0.37387599999999999</v>
      </c>
      <c r="K2134" s="2">
        <v>0.37464578339999999</v>
      </c>
      <c r="L2134" s="2">
        <f t="shared" si="33"/>
        <v>7.6978340000000145E-4</v>
      </c>
    </row>
    <row r="2135" spans="1:12" hidden="1" x14ac:dyDescent="0.25">
      <c r="A2135" t="s">
        <v>1210</v>
      </c>
      <c r="B2135" s="1" t="s">
        <v>1580</v>
      </c>
      <c r="C2135" t="s">
        <v>1581</v>
      </c>
      <c r="D2135">
        <v>643111</v>
      </c>
      <c r="E2135">
        <v>46453513</v>
      </c>
      <c r="F2135" t="s">
        <v>1586</v>
      </c>
      <c r="G2135" t="s">
        <v>86</v>
      </c>
      <c r="H2135" t="s">
        <v>6</v>
      </c>
      <c r="I2135" s="2">
        <v>4.6769999999999997E-3</v>
      </c>
      <c r="K2135" s="2">
        <v>4.6866295479999999E-3</v>
      </c>
      <c r="L2135" s="2">
        <f t="shared" si="33"/>
        <v>9.6295480000001266E-6</v>
      </c>
    </row>
    <row r="2136" spans="1:12" hidden="1" x14ac:dyDescent="0.25">
      <c r="A2136" t="s">
        <v>1210</v>
      </c>
      <c r="B2136" s="1" t="s">
        <v>1580</v>
      </c>
      <c r="C2136" t="s">
        <v>1587</v>
      </c>
      <c r="D2136">
        <v>9740311</v>
      </c>
      <c r="E2136">
        <v>57508013</v>
      </c>
      <c r="F2136" t="s">
        <v>1588</v>
      </c>
      <c r="G2136" t="s">
        <v>3</v>
      </c>
      <c r="H2136" t="s">
        <v>4</v>
      </c>
      <c r="I2136" s="2">
        <v>59.64</v>
      </c>
      <c r="J2136" s="2">
        <v>59.6397969</v>
      </c>
      <c r="K2136" s="2">
        <v>59.639848811</v>
      </c>
      <c r="L2136" s="2">
        <f t="shared" si="33"/>
        <v>5.1910999999904561E-5</v>
      </c>
    </row>
    <row r="2137" spans="1:12" hidden="1" x14ac:dyDescent="0.25">
      <c r="A2137" t="s">
        <v>1210</v>
      </c>
      <c r="B2137" s="1" t="s">
        <v>1580</v>
      </c>
      <c r="C2137" t="s">
        <v>1587</v>
      </c>
      <c r="D2137">
        <v>9740311</v>
      </c>
      <c r="E2137">
        <v>57508013</v>
      </c>
      <c r="F2137" t="s">
        <v>1588</v>
      </c>
      <c r="G2137" t="s">
        <v>3</v>
      </c>
      <c r="H2137" t="s">
        <v>6</v>
      </c>
      <c r="I2137" s="2">
        <v>2.99</v>
      </c>
      <c r="J2137" s="2">
        <v>2.9912727049999899</v>
      </c>
      <c r="K2137" s="2">
        <v>2.9912795139999999</v>
      </c>
      <c r="L2137" s="2">
        <f t="shared" si="33"/>
        <v>6.8090000100440307E-6</v>
      </c>
    </row>
    <row r="2138" spans="1:12" hidden="1" x14ac:dyDescent="0.25">
      <c r="A2138" t="s">
        <v>1210</v>
      </c>
      <c r="B2138" s="1" t="s">
        <v>1580</v>
      </c>
      <c r="C2138" t="s">
        <v>1587</v>
      </c>
      <c r="D2138">
        <v>9740311</v>
      </c>
      <c r="E2138">
        <v>57508113</v>
      </c>
      <c r="F2138" t="s">
        <v>1589</v>
      </c>
      <c r="G2138" t="s">
        <v>3</v>
      </c>
      <c r="H2138" t="s">
        <v>4</v>
      </c>
      <c r="I2138" s="2">
        <v>63.84</v>
      </c>
      <c r="J2138" s="2">
        <v>63.840941399999998</v>
      </c>
      <c r="K2138" s="2">
        <v>63.840572710000004</v>
      </c>
      <c r="L2138" s="2">
        <f t="shared" si="33"/>
        <v>-3.6868999999484231E-4</v>
      </c>
    </row>
    <row r="2139" spans="1:12" hidden="1" x14ac:dyDescent="0.25">
      <c r="A2139" t="s">
        <v>1210</v>
      </c>
      <c r="B2139" s="1" t="s">
        <v>1580</v>
      </c>
      <c r="C2139" t="s">
        <v>1587</v>
      </c>
      <c r="D2139">
        <v>9740311</v>
      </c>
      <c r="E2139">
        <v>57508113</v>
      </c>
      <c r="F2139" t="s">
        <v>1589</v>
      </c>
      <c r="G2139" t="s">
        <v>3</v>
      </c>
      <c r="H2139" t="s">
        <v>6</v>
      </c>
      <c r="I2139" s="2">
        <v>3.46</v>
      </c>
      <c r="J2139" s="2">
        <v>3.4589536134999999</v>
      </c>
      <c r="K2139" s="2">
        <v>3.458951023</v>
      </c>
      <c r="L2139" s="2">
        <f t="shared" si="33"/>
        <v>-2.5904999998438427E-6</v>
      </c>
    </row>
    <row r="2140" spans="1:12" hidden="1" x14ac:dyDescent="0.25">
      <c r="A2140" t="s">
        <v>1210</v>
      </c>
      <c r="B2140" s="1" t="s">
        <v>1580</v>
      </c>
      <c r="C2140" t="s">
        <v>1476</v>
      </c>
      <c r="D2140">
        <v>8514711</v>
      </c>
      <c r="E2140">
        <v>959813</v>
      </c>
      <c r="F2140" t="s">
        <v>1590</v>
      </c>
      <c r="G2140" t="s">
        <v>3</v>
      </c>
      <c r="H2140" t="s">
        <v>4</v>
      </c>
      <c r="I2140" s="2">
        <v>117.57</v>
      </c>
      <c r="J2140" s="2">
        <v>117.5665156</v>
      </c>
      <c r="K2140" s="2">
        <v>117.5665307</v>
      </c>
      <c r="L2140" s="2">
        <f t="shared" si="33"/>
        <v>1.5099999998824387E-5</v>
      </c>
    </row>
    <row r="2141" spans="1:12" hidden="1" x14ac:dyDescent="0.25">
      <c r="A2141" t="s">
        <v>1210</v>
      </c>
      <c r="B2141" s="1" t="s">
        <v>1580</v>
      </c>
      <c r="C2141" t="s">
        <v>1476</v>
      </c>
      <c r="D2141">
        <v>8514711</v>
      </c>
      <c r="E2141">
        <v>959813</v>
      </c>
      <c r="F2141" t="s">
        <v>1590</v>
      </c>
      <c r="G2141" t="s">
        <v>3</v>
      </c>
      <c r="H2141" t="s">
        <v>6</v>
      </c>
      <c r="I2141" s="2">
        <v>2.2400000000000002</v>
      </c>
      <c r="J2141" s="2">
        <v>2.237640625</v>
      </c>
      <c r="K2141" s="2">
        <v>2.2376439999999902</v>
      </c>
      <c r="L2141" s="2">
        <f t="shared" si="33"/>
        <v>3.3749999901466765E-6</v>
      </c>
    </row>
    <row r="2142" spans="1:12" hidden="1" x14ac:dyDescent="0.25">
      <c r="A2142" t="s">
        <v>1210</v>
      </c>
      <c r="B2142" s="1" t="s">
        <v>1580</v>
      </c>
      <c r="C2142" t="s">
        <v>1213</v>
      </c>
      <c r="D2142">
        <v>552011</v>
      </c>
      <c r="E2142">
        <v>48264613</v>
      </c>
      <c r="F2142" t="s">
        <v>1591</v>
      </c>
      <c r="G2142" t="s">
        <v>3</v>
      </c>
      <c r="H2142" t="s">
        <v>4</v>
      </c>
      <c r="I2142" s="2">
        <v>188.52</v>
      </c>
      <c r="J2142" s="2">
        <v>188.477125</v>
      </c>
      <c r="K2142" s="2">
        <v>188.47706371000001</v>
      </c>
      <c r="L2142" s="2">
        <f t="shared" si="33"/>
        <v>-6.1289999990776778E-5</v>
      </c>
    </row>
    <row r="2143" spans="1:12" hidden="1" x14ac:dyDescent="0.25">
      <c r="A2143" t="s">
        <v>1210</v>
      </c>
      <c r="B2143" s="1" t="s">
        <v>1580</v>
      </c>
      <c r="C2143" t="s">
        <v>1213</v>
      </c>
      <c r="D2143">
        <v>552011</v>
      </c>
      <c r="E2143">
        <v>48264613</v>
      </c>
      <c r="F2143" t="s">
        <v>1591</v>
      </c>
      <c r="G2143" t="s">
        <v>3</v>
      </c>
      <c r="H2143" t="s">
        <v>6</v>
      </c>
      <c r="I2143" s="2">
        <v>3.62</v>
      </c>
      <c r="J2143" s="2">
        <v>3.6168647460000001</v>
      </c>
      <c r="K2143" s="2">
        <v>3.6169565100000001</v>
      </c>
      <c r="L2143" s="2">
        <f t="shared" si="33"/>
        <v>9.1763999999994184E-5</v>
      </c>
    </row>
    <row r="2144" spans="1:12" hidden="1" x14ac:dyDescent="0.25">
      <c r="A2144" t="s">
        <v>1210</v>
      </c>
      <c r="B2144" s="1" t="s">
        <v>1580</v>
      </c>
      <c r="C2144" t="s">
        <v>1213</v>
      </c>
      <c r="D2144">
        <v>552011</v>
      </c>
      <c r="E2144">
        <v>48264713</v>
      </c>
      <c r="F2144" t="s">
        <v>1592</v>
      </c>
      <c r="G2144" t="s">
        <v>3</v>
      </c>
      <c r="H2144" t="s">
        <v>4</v>
      </c>
      <c r="I2144" s="2">
        <v>161.80000000000001</v>
      </c>
      <c r="J2144" s="2">
        <v>161.75501560000001</v>
      </c>
      <c r="K2144" s="2">
        <v>161.755093909999</v>
      </c>
      <c r="L2144" s="2">
        <f t="shared" si="33"/>
        <v>7.8309998997383445E-5</v>
      </c>
    </row>
    <row r="2145" spans="1:12" hidden="1" x14ac:dyDescent="0.25">
      <c r="A2145" t="s">
        <v>1210</v>
      </c>
      <c r="B2145" s="1" t="s">
        <v>1580</v>
      </c>
      <c r="C2145" t="s">
        <v>1213</v>
      </c>
      <c r="D2145">
        <v>552011</v>
      </c>
      <c r="E2145">
        <v>48264713</v>
      </c>
      <c r="F2145" t="s">
        <v>1592</v>
      </c>
      <c r="G2145" t="s">
        <v>3</v>
      </c>
      <c r="H2145" t="s">
        <v>6</v>
      </c>
      <c r="I2145" s="2">
        <v>3.42</v>
      </c>
      <c r="J2145" s="2">
        <v>3.416802246</v>
      </c>
      <c r="K2145" s="2">
        <v>3.4168660069999999</v>
      </c>
      <c r="L2145" s="2">
        <f t="shared" si="33"/>
        <v>6.3760999999828982E-5</v>
      </c>
    </row>
    <row r="2146" spans="1:12" hidden="1" x14ac:dyDescent="0.25">
      <c r="A2146" t="s">
        <v>1210</v>
      </c>
      <c r="B2146" s="1" t="s">
        <v>1580</v>
      </c>
      <c r="C2146" t="s">
        <v>1213</v>
      </c>
      <c r="D2146">
        <v>552011</v>
      </c>
      <c r="E2146">
        <v>67213413</v>
      </c>
      <c r="F2146" t="s">
        <v>1593</v>
      </c>
      <c r="G2146" t="s">
        <v>3</v>
      </c>
      <c r="H2146" t="s">
        <v>4</v>
      </c>
      <c r="I2146" s="2">
        <v>60.22</v>
      </c>
      <c r="J2146" s="2">
        <v>60.216425799999897</v>
      </c>
      <c r="K2146" s="2">
        <v>60.216392389999903</v>
      </c>
      <c r="L2146" s="2">
        <f t="shared" si="33"/>
        <v>-3.3409999993239126E-5</v>
      </c>
    </row>
    <row r="2147" spans="1:12" hidden="1" x14ac:dyDescent="0.25">
      <c r="A2147" t="s">
        <v>1210</v>
      </c>
      <c r="B2147" s="1" t="s">
        <v>1580</v>
      </c>
      <c r="C2147" t="s">
        <v>1213</v>
      </c>
      <c r="D2147">
        <v>552011</v>
      </c>
      <c r="E2147">
        <v>67213413</v>
      </c>
      <c r="F2147" t="s">
        <v>1593</v>
      </c>
      <c r="G2147" t="s">
        <v>3</v>
      </c>
      <c r="H2147" t="s">
        <v>6</v>
      </c>
      <c r="I2147" s="2">
        <v>3.6</v>
      </c>
      <c r="J2147" s="2">
        <v>3.5726218259999998</v>
      </c>
      <c r="K2147" s="2">
        <v>3.5726150060999999</v>
      </c>
      <c r="L2147" s="2">
        <f t="shared" si="33"/>
        <v>-6.8198999998436705E-6</v>
      </c>
    </row>
    <row r="2148" spans="1:12" hidden="1" x14ac:dyDescent="0.25">
      <c r="A2148" t="s">
        <v>1210</v>
      </c>
      <c r="B2148" s="1" t="s">
        <v>1580</v>
      </c>
      <c r="C2148" t="s">
        <v>1213</v>
      </c>
      <c r="D2148">
        <v>552011</v>
      </c>
      <c r="E2148">
        <v>67213513</v>
      </c>
      <c r="F2148" t="s">
        <v>1594</v>
      </c>
      <c r="G2148" t="s">
        <v>3</v>
      </c>
      <c r="H2148" t="s">
        <v>4</v>
      </c>
      <c r="I2148" s="2">
        <v>55.01</v>
      </c>
      <c r="J2148" s="2">
        <v>54.943843749999999</v>
      </c>
      <c r="K2148" s="2">
        <v>54.943809610000002</v>
      </c>
      <c r="L2148" s="2">
        <f t="shared" si="33"/>
        <v>-3.4139999996796178E-5</v>
      </c>
    </row>
    <row r="2149" spans="1:12" hidden="1" x14ac:dyDescent="0.25">
      <c r="A2149" t="s">
        <v>1210</v>
      </c>
      <c r="B2149" s="1" t="s">
        <v>1580</v>
      </c>
      <c r="C2149" t="s">
        <v>1213</v>
      </c>
      <c r="D2149">
        <v>552011</v>
      </c>
      <c r="E2149">
        <v>67213513</v>
      </c>
      <c r="F2149" t="s">
        <v>1594</v>
      </c>
      <c r="G2149" t="s">
        <v>3</v>
      </c>
      <c r="H2149" t="s">
        <v>6</v>
      </c>
      <c r="I2149" s="2">
        <v>3.4</v>
      </c>
      <c r="J2149" s="2">
        <v>3.370678711</v>
      </c>
      <c r="K2149" s="2">
        <v>3.3706770029999999</v>
      </c>
      <c r="L2149" s="2">
        <f t="shared" si="33"/>
        <v>-1.7080000001001849E-6</v>
      </c>
    </row>
    <row r="2150" spans="1:12" hidden="1" x14ac:dyDescent="0.25">
      <c r="A2150" t="s">
        <v>1210</v>
      </c>
      <c r="B2150" s="1" t="s">
        <v>1580</v>
      </c>
      <c r="C2150" t="s">
        <v>1213</v>
      </c>
      <c r="D2150">
        <v>552011</v>
      </c>
      <c r="E2150">
        <v>67213613</v>
      </c>
      <c r="F2150" t="s">
        <v>1595</v>
      </c>
      <c r="G2150" t="s">
        <v>3</v>
      </c>
      <c r="H2150" t="s">
        <v>4</v>
      </c>
      <c r="I2150" s="2">
        <v>47.2</v>
      </c>
      <c r="J2150" s="2">
        <v>47.118292969999999</v>
      </c>
      <c r="K2150" s="2">
        <v>47.118020008859901</v>
      </c>
      <c r="L2150" s="2">
        <f t="shared" si="33"/>
        <v>-2.7296114009800476E-4</v>
      </c>
    </row>
    <row r="2151" spans="1:12" hidden="1" x14ac:dyDescent="0.25">
      <c r="A2151" t="s">
        <v>1210</v>
      </c>
      <c r="B2151" s="1" t="s">
        <v>1580</v>
      </c>
      <c r="C2151" t="s">
        <v>1213</v>
      </c>
      <c r="D2151">
        <v>552011</v>
      </c>
      <c r="E2151">
        <v>67213613</v>
      </c>
      <c r="F2151" t="s">
        <v>1595</v>
      </c>
      <c r="G2151" t="s">
        <v>3</v>
      </c>
      <c r="H2151" t="s">
        <v>6</v>
      </c>
      <c r="I2151" s="2">
        <v>3.14</v>
      </c>
      <c r="J2151" s="2">
        <v>3.0835266115</v>
      </c>
      <c r="K2151" s="2">
        <v>3.0835811578530001</v>
      </c>
      <c r="L2151" s="2">
        <f t="shared" si="33"/>
        <v>5.4546353000173298E-5</v>
      </c>
    </row>
    <row r="2152" spans="1:12" hidden="1" x14ac:dyDescent="0.25">
      <c r="A2152" t="s">
        <v>1210</v>
      </c>
      <c r="B2152" s="1" t="s">
        <v>1580</v>
      </c>
      <c r="C2152" t="s">
        <v>1213</v>
      </c>
      <c r="D2152">
        <v>552011</v>
      </c>
      <c r="E2152">
        <v>67213713</v>
      </c>
      <c r="F2152" t="s">
        <v>1596</v>
      </c>
      <c r="G2152" t="s">
        <v>3</v>
      </c>
      <c r="H2152" t="s">
        <v>4</v>
      </c>
      <c r="I2152" s="2">
        <v>50.5</v>
      </c>
      <c r="J2152" s="2">
        <v>50.453582049999902</v>
      </c>
      <c r="K2152" s="2">
        <v>50.453381309999997</v>
      </c>
      <c r="L2152" s="2">
        <f t="shared" si="33"/>
        <v>-2.0073999990444236E-4</v>
      </c>
    </row>
    <row r="2153" spans="1:12" hidden="1" x14ac:dyDescent="0.25">
      <c r="A2153" t="s">
        <v>1210</v>
      </c>
      <c r="B2153" s="1" t="s">
        <v>1580</v>
      </c>
      <c r="C2153" t="s">
        <v>1213</v>
      </c>
      <c r="D2153">
        <v>552011</v>
      </c>
      <c r="E2153">
        <v>67213713</v>
      </c>
      <c r="F2153" t="s">
        <v>1596</v>
      </c>
      <c r="G2153" t="s">
        <v>3</v>
      </c>
      <c r="H2153" t="s">
        <v>6</v>
      </c>
      <c r="I2153" s="2">
        <v>3.65</v>
      </c>
      <c r="J2153" s="2">
        <v>3.5473220214999999</v>
      </c>
      <c r="K2153" s="2">
        <v>3.5473855059999999</v>
      </c>
      <c r="L2153" s="2">
        <f t="shared" si="33"/>
        <v>6.3484500000043909E-5</v>
      </c>
    </row>
    <row r="2154" spans="1:12" hidden="1" x14ac:dyDescent="0.25">
      <c r="A2154" t="s">
        <v>1210</v>
      </c>
      <c r="B2154" s="1" t="s">
        <v>1580</v>
      </c>
      <c r="C2154" t="s">
        <v>1213</v>
      </c>
      <c r="D2154">
        <v>552011</v>
      </c>
      <c r="E2154">
        <v>67213813</v>
      </c>
      <c r="F2154" t="s">
        <v>1597</v>
      </c>
      <c r="G2154" t="s">
        <v>3</v>
      </c>
      <c r="H2154" t="s">
        <v>4</v>
      </c>
      <c r="I2154" s="2">
        <v>35.229999999999997</v>
      </c>
      <c r="J2154" s="2">
        <v>35.231371095</v>
      </c>
      <c r="K2154" s="2">
        <v>35.231342453380002</v>
      </c>
      <c r="L2154" s="2">
        <f t="shared" si="33"/>
        <v>-2.8641619998381884E-5</v>
      </c>
    </row>
    <row r="2155" spans="1:12" hidden="1" x14ac:dyDescent="0.25">
      <c r="A2155" t="s">
        <v>1210</v>
      </c>
      <c r="B2155" s="1" t="s">
        <v>1580</v>
      </c>
      <c r="C2155" t="s">
        <v>1213</v>
      </c>
      <c r="D2155">
        <v>552011</v>
      </c>
      <c r="E2155">
        <v>67213813</v>
      </c>
      <c r="F2155" t="s">
        <v>1597</v>
      </c>
      <c r="G2155" t="s">
        <v>3</v>
      </c>
      <c r="H2155" t="s">
        <v>6</v>
      </c>
      <c r="I2155" s="2">
        <v>2.5999999999999899</v>
      </c>
      <c r="J2155" s="2">
        <v>2.60485888649999</v>
      </c>
      <c r="K2155" s="2">
        <v>2.6048801190845898</v>
      </c>
      <c r="L2155" s="2">
        <f t="shared" si="33"/>
        <v>2.1232584599850668E-5</v>
      </c>
    </row>
    <row r="2156" spans="1:12" hidden="1" x14ac:dyDescent="0.25">
      <c r="A2156" t="s">
        <v>1210</v>
      </c>
      <c r="B2156" s="1" t="s">
        <v>1580</v>
      </c>
      <c r="C2156" t="s">
        <v>1213</v>
      </c>
      <c r="D2156">
        <v>552011</v>
      </c>
      <c r="E2156">
        <v>67213913</v>
      </c>
      <c r="F2156" t="s">
        <v>1598</v>
      </c>
      <c r="G2156" t="s">
        <v>3</v>
      </c>
      <c r="H2156" t="s">
        <v>4</v>
      </c>
      <c r="I2156" s="2">
        <v>35.29</v>
      </c>
      <c r="J2156" s="2">
        <v>35.239910154999997</v>
      </c>
      <c r="K2156" s="2">
        <v>35.240003859336497</v>
      </c>
      <c r="L2156" s="2">
        <f t="shared" si="33"/>
        <v>9.3704336499911278E-5</v>
      </c>
    </row>
    <row r="2157" spans="1:12" hidden="1" x14ac:dyDescent="0.25">
      <c r="A2157" t="s">
        <v>1210</v>
      </c>
      <c r="B2157" s="1" t="s">
        <v>1580</v>
      </c>
      <c r="C2157" t="s">
        <v>1213</v>
      </c>
      <c r="D2157">
        <v>552011</v>
      </c>
      <c r="E2157">
        <v>67213913</v>
      </c>
      <c r="F2157" t="s">
        <v>1598</v>
      </c>
      <c r="G2157" t="s">
        <v>3</v>
      </c>
      <c r="H2157" t="s">
        <v>6</v>
      </c>
      <c r="I2157" s="2">
        <v>2.7410000000000001</v>
      </c>
      <c r="J2157" s="2">
        <v>2.7446210940000002</v>
      </c>
      <c r="K2157" s="2">
        <v>2.74463847635608</v>
      </c>
      <c r="L2157" s="2">
        <f t="shared" si="33"/>
        <v>1.7382356079842509E-5</v>
      </c>
    </row>
    <row r="2158" spans="1:12" hidden="1" x14ac:dyDescent="0.25">
      <c r="A2158" t="s">
        <v>1210</v>
      </c>
      <c r="B2158" s="1" t="s">
        <v>1580</v>
      </c>
      <c r="C2158" t="s">
        <v>1599</v>
      </c>
      <c r="D2158">
        <v>1889311</v>
      </c>
      <c r="E2158">
        <v>41747313</v>
      </c>
      <c r="F2158" t="s">
        <v>1600</v>
      </c>
      <c r="G2158" t="s">
        <v>86</v>
      </c>
      <c r="H2158" t="s">
        <v>4</v>
      </c>
      <c r="I2158" s="2">
        <v>3.7081000000000003E-2</v>
      </c>
      <c r="K2158" s="2">
        <v>3.7157346559999901E-2</v>
      </c>
      <c r="L2158" s="2">
        <f t="shared" si="33"/>
        <v>7.6346559999898589E-5</v>
      </c>
    </row>
    <row r="2159" spans="1:12" hidden="1" x14ac:dyDescent="0.25">
      <c r="A2159" t="s">
        <v>1210</v>
      </c>
      <c r="B2159" s="1" t="s">
        <v>1580</v>
      </c>
      <c r="C2159" t="s">
        <v>1599</v>
      </c>
      <c r="D2159">
        <v>1889311</v>
      </c>
      <c r="E2159">
        <v>41747313</v>
      </c>
      <c r="F2159" t="s">
        <v>1600</v>
      </c>
      <c r="G2159" t="s">
        <v>86</v>
      </c>
      <c r="H2159" t="s">
        <v>6</v>
      </c>
      <c r="I2159" s="2">
        <v>1.6100000000000001E-4</v>
      </c>
      <c r="K2159" s="2">
        <v>1.6133148950000001E-4</v>
      </c>
      <c r="L2159" s="2">
        <f t="shared" si="33"/>
        <v>3.3148950000000312E-7</v>
      </c>
    </row>
    <row r="2160" spans="1:12" hidden="1" x14ac:dyDescent="0.25">
      <c r="A2160" t="s">
        <v>1210</v>
      </c>
      <c r="B2160" s="1" t="s">
        <v>1580</v>
      </c>
      <c r="C2160" t="s">
        <v>1599</v>
      </c>
      <c r="D2160">
        <v>1889311</v>
      </c>
      <c r="E2160">
        <v>41747613</v>
      </c>
      <c r="F2160" t="s">
        <v>1601</v>
      </c>
      <c r="G2160" t="s">
        <v>86</v>
      </c>
      <c r="H2160" t="s">
        <v>4</v>
      </c>
      <c r="I2160" s="2">
        <v>4.0658E-2</v>
      </c>
      <c r="K2160" s="2">
        <v>4.0741711979999901E-2</v>
      </c>
      <c r="L2160" s="2">
        <f t="shared" si="33"/>
        <v>8.3711979999900876E-5</v>
      </c>
    </row>
    <row r="2161" spans="1:12" hidden="1" x14ac:dyDescent="0.25">
      <c r="A2161" t="s">
        <v>1210</v>
      </c>
      <c r="B2161" s="1" t="s">
        <v>1580</v>
      </c>
      <c r="C2161" t="s">
        <v>1599</v>
      </c>
      <c r="D2161">
        <v>1889311</v>
      </c>
      <c r="E2161">
        <v>41747613</v>
      </c>
      <c r="F2161" t="s">
        <v>1601</v>
      </c>
      <c r="G2161" t="s">
        <v>86</v>
      </c>
      <c r="H2161" t="s">
        <v>6</v>
      </c>
      <c r="I2161" s="2">
        <v>1.76E-4</v>
      </c>
      <c r="K2161" s="2">
        <v>1.7636237059999899E-4</v>
      </c>
      <c r="L2161" s="2">
        <f t="shared" si="33"/>
        <v>3.6237059999899308E-7</v>
      </c>
    </row>
    <row r="2162" spans="1:12" hidden="1" x14ac:dyDescent="0.25">
      <c r="A2162" t="s">
        <v>1210</v>
      </c>
      <c r="B2162" s="1" t="s">
        <v>1580</v>
      </c>
      <c r="C2162" t="s">
        <v>1599</v>
      </c>
      <c r="D2162">
        <v>1889311</v>
      </c>
      <c r="E2162">
        <v>41747813</v>
      </c>
      <c r="F2162" t="s">
        <v>1602</v>
      </c>
      <c r="G2162" t="s">
        <v>86</v>
      </c>
      <c r="H2162" t="s">
        <v>4</v>
      </c>
      <c r="I2162" s="2">
        <v>2.0080000000000001E-2</v>
      </c>
      <c r="K2162" s="2">
        <v>2.0121343470000001E-2</v>
      </c>
      <c r="L2162" s="2">
        <f t="shared" si="33"/>
        <v>4.1343469999999966E-5</v>
      </c>
    </row>
    <row r="2163" spans="1:12" hidden="1" x14ac:dyDescent="0.25">
      <c r="A2163" t="s">
        <v>1210</v>
      </c>
      <c r="B2163" s="1" t="s">
        <v>1580</v>
      </c>
      <c r="C2163" t="s">
        <v>1599</v>
      </c>
      <c r="D2163">
        <v>1889311</v>
      </c>
      <c r="E2163">
        <v>41747813</v>
      </c>
      <c r="F2163" t="s">
        <v>1602</v>
      </c>
      <c r="G2163" t="s">
        <v>86</v>
      </c>
      <c r="H2163" t="s">
        <v>6</v>
      </c>
      <c r="I2163" s="2">
        <v>8.7000000000000001E-5</v>
      </c>
      <c r="K2163" s="2">
        <v>8.7179125900000006E-5</v>
      </c>
      <c r="L2163" s="2">
        <f t="shared" si="33"/>
        <v>1.7912590000000598E-7</v>
      </c>
    </row>
    <row r="2164" spans="1:12" hidden="1" x14ac:dyDescent="0.25">
      <c r="A2164" t="s">
        <v>1210</v>
      </c>
      <c r="B2164" s="1" t="s">
        <v>1580</v>
      </c>
      <c r="C2164" t="s">
        <v>1599</v>
      </c>
      <c r="D2164">
        <v>1889311</v>
      </c>
      <c r="E2164">
        <v>41748313</v>
      </c>
      <c r="F2164" t="s">
        <v>1603</v>
      </c>
      <c r="G2164" t="s">
        <v>86</v>
      </c>
      <c r="H2164" t="s">
        <v>4</v>
      </c>
      <c r="I2164" s="2">
        <v>2.1506000000000001E-2</v>
      </c>
      <c r="K2164" s="2">
        <v>2.1550279339999999E-2</v>
      </c>
      <c r="L2164" s="2">
        <f t="shared" si="33"/>
        <v>4.4279339999998141E-5</v>
      </c>
    </row>
    <row r="2165" spans="1:12" hidden="1" x14ac:dyDescent="0.25">
      <c r="A2165" t="s">
        <v>1210</v>
      </c>
      <c r="B2165" s="1" t="s">
        <v>1580</v>
      </c>
      <c r="C2165" t="s">
        <v>1599</v>
      </c>
      <c r="D2165">
        <v>1889311</v>
      </c>
      <c r="E2165">
        <v>41748313</v>
      </c>
      <c r="F2165" t="s">
        <v>1603</v>
      </c>
      <c r="G2165" t="s">
        <v>86</v>
      </c>
      <c r="H2165" t="s">
        <v>6</v>
      </c>
      <c r="I2165" s="2">
        <v>9.2999999999999997E-5</v>
      </c>
      <c r="K2165" s="2">
        <v>9.3191481599999907E-5</v>
      </c>
      <c r="L2165" s="2">
        <f t="shared" si="33"/>
        <v>1.9148159999990931E-7</v>
      </c>
    </row>
    <row r="2166" spans="1:12" hidden="1" x14ac:dyDescent="0.25">
      <c r="A2166" t="s">
        <v>1210</v>
      </c>
      <c r="B2166" s="1" t="s">
        <v>1580</v>
      </c>
      <c r="C2166" t="s">
        <v>1599</v>
      </c>
      <c r="D2166">
        <v>752011</v>
      </c>
      <c r="E2166">
        <v>46313413</v>
      </c>
      <c r="F2166" t="s">
        <v>1604</v>
      </c>
      <c r="G2166" t="s">
        <v>86</v>
      </c>
      <c r="H2166" t="s">
        <v>4</v>
      </c>
      <c r="I2166" s="2">
        <v>0.18573300000000001</v>
      </c>
      <c r="K2166" s="2">
        <v>0.186137806877999</v>
      </c>
      <c r="L2166" s="2">
        <f t="shared" si="33"/>
        <v>4.0480687799898663E-4</v>
      </c>
    </row>
    <row r="2167" spans="1:12" hidden="1" x14ac:dyDescent="0.25">
      <c r="A2167" t="s">
        <v>1210</v>
      </c>
      <c r="B2167" s="1" t="s">
        <v>1580</v>
      </c>
      <c r="C2167" t="s">
        <v>1599</v>
      </c>
      <c r="D2167">
        <v>752011</v>
      </c>
      <c r="E2167">
        <v>46313413</v>
      </c>
      <c r="F2167" t="s">
        <v>1604</v>
      </c>
      <c r="G2167" t="s">
        <v>86</v>
      </c>
      <c r="H2167" t="s">
        <v>6</v>
      </c>
      <c r="I2167" s="2">
        <v>2.5700000000000001E-4</v>
      </c>
      <c r="K2167" s="2">
        <v>2.5756013374000003E-4</v>
      </c>
      <c r="L2167" s="2">
        <f t="shared" si="33"/>
        <v>5.6013374000001264E-7</v>
      </c>
    </row>
    <row r="2168" spans="1:12" hidden="1" x14ac:dyDescent="0.25">
      <c r="A2168" t="s">
        <v>1210</v>
      </c>
      <c r="B2168" s="1" t="s">
        <v>1580</v>
      </c>
      <c r="C2168" t="s">
        <v>1599</v>
      </c>
      <c r="D2168">
        <v>752011</v>
      </c>
      <c r="E2168">
        <v>46313513</v>
      </c>
      <c r="F2168" t="s">
        <v>1605</v>
      </c>
      <c r="G2168" t="s">
        <v>86</v>
      </c>
      <c r="H2168" t="s">
        <v>4</v>
      </c>
      <c r="I2168" s="2">
        <v>5.0291999999999899E-2</v>
      </c>
      <c r="K2168" s="2">
        <v>5.0395546242999897E-2</v>
      </c>
      <c r="L2168" s="2">
        <f t="shared" si="33"/>
        <v>1.0354624299999809E-4</v>
      </c>
    </row>
    <row r="2169" spans="1:12" hidden="1" x14ac:dyDescent="0.25">
      <c r="A2169" t="s">
        <v>1210</v>
      </c>
      <c r="B2169" s="1" t="s">
        <v>1580</v>
      </c>
      <c r="C2169" t="s">
        <v>1599</v>
      </c>
      <c r="D2169">
        <v>752011</v>
      </c>
      <c r="E2169">
        <v>46313513</v>
      </c>
      <c r="F2169" t="s">
        <v>1605</v>
      </c>
      <c r="G2169" t="s">
        <v>86</v>
      </c>
      <c r="H2169" t="s">
        <v>6</v>
      </c>
      <c r="I2169" s="2">
        <v>2.0669999999999998E-3</v>
      </c>
      <c r="K2169" s="2">
        <v>2.0712556859129902E-3</v>
      </c>
      <c r="L2169" s="2">
        <f t="shared" si="33"/>
        <v>4.2556859129903521E-6</v>
      </c>
    </row>
    <row r="2170" spans="1:12" hidden="1" x14ac:dyDescent="0.25">
      <c r="A2170" t="s">
        <v>1210</v>
      </c>
      <c r="B2170" s="1" t="s">
        <v>1580</v>
      </c>
      <c r="C2170" t="s">
        <v>1599</v>
      </c>
      <c r="D2170">
        <v>752011</v>
      </c>
      <c r="E2170">
        <v>46313613</v>
      </c>
      <c r="F2170" t="s">
        <v>1606</v>
      </c>
      <c r="G2170" t="s">
        <v>3</v>
      </c>
      <c r="H2170" t="s">
        <v>4</v>
      </c>
      <c r="I2170" s="2">
        <v>18.8</v>
      </c>
      <c r="J2170" s="2">
        <v>18.764710940000001</v>
      </c>
      <c r="K2170" s="2">
        <v>18.764699520000001</v>
      </c>
      <c r="L2170" s="2">
        <f t="shared" si="33"/>
        <v>-1.1419999999873198E-5</v>
      </c>
    </row>
    <row r="2171" spans="1:12" hidden="1" x14ac:dyDescent="0.25">
      <c r="A2171" t="s">
        <v>1210</v>
      </c>
      <c r="B2171" s="1" t="s">
        <v>1580</v>
      </c>
      <c r="C2171" t="s">
        <v>1599</v>
      </c>
      <c r="D2171">
        <v>752011</v>
      </c>
      <c r="E2171">
        <v>46313613</v>
      </c>
      <c r="F2171" t="s">
        <v>1606</v>
      </c>
      <c r="G2171" t="s">
        <v>3</v>
      </c>
      <c r="H2171" t="s">
        <v>6</v>
      </c>
      <c r="I2171" s="2">
        <v>0.3</v>
      </c>
      <c r="J2171" s="2">
        <v>0.281056304949999</v>
      </c>
      <c r="K2171" s="2">
        <v>0.28105650720000003</v>
      </c>
      <c r="L2171" s="2">
        <f t="shared" si="33"/>
        <v>2.0225000102458424E-7</v>
      </c>
    </row>
    <row r="2172" spans="1:12" hidden="1" x14ac:dyDescent="0.25">
      <c r="A2172" t="s">
        <v>1210</v>
      </c>
      <c r="B2172" s="1" t="s">
        <v>1580</v>
      </c>
      <c r="C2172" t="s">
        <v>1607</v>
      </c>
      <c r="D2172">
        <v>3197811</v>
      </c>
      <c r="E2172">
        <v>39670713</v>
      </c>
      <c r="F2172" t="s">
        <v>1608</v>
      </c>
      <c r="G2172" t="s">
        <v>3</v>
      </c>
      <c r="H2172" t="s">
        <v>4</v>
      </c>
      <c r="I2172" s="2">
        <v>43.2</v>
      </c>
      <c r="J2172" s="2">
        <v>43.363902345</v>
      </c>
      <c r="K2172" s="2">
        <v>43.363884581000001</v>
      </c>
      <c r="L2172" s="2">
        <f t="shared" si="33"/>
        <v>-1.7763999998976487E-5</v>
      </c>
    </row>
    <row r="2173" spans="1:12" hidden="1" x14ac:dyDescent="0.25">
      <c r="A2173" t="s">
        <v>1210</v>
      </c>
      <c r="B2173" s="1" t="s">
        <v>1580</v>
      </c>
      <c r="C2173" t="s">
        <v>1607</v>
      </c>
      <c r="D2173">
        <v>3197811</v>
      </c>
      <c r="E2173">
        <v>39670713</v>
      </c>
      <c r="F2173" t="s">
        <v>1608</v>
      </c>
      <c r="G2173" t="s">
        <v>3</v>
      </c>
      <c r="H2173" t="s">
        <v>6</v>
      </c>
      <c r="I2173" s="2">
        <v>0.1173</v>
      </c>
      <c r="J2173" s="2">
        <v>0.54988934349999996</v>
      </c>
      <c r="K2173" s="2">
        <v>0.54989061171010001</v>
      </c>
      <c r="L2173" s="2">
        <f t="shared" si="33"/>
        <v>1.2682101000471846E-6</v>
      </c>
    </row>
    <row r="2174" spans="1:12" hidden="1" x14ac:dyDescent="0.25">
      <c r="A2174" t="s">
        <v>1210</v>
      </c>
      <c r="B2174" s="1" t="s">
        <v>1580</v>
      </c>
      <c r="C2174" t="s">
        <v>1607</v>
      </c>
      <c r="D2174">
        <v>3197811</v>
      </c>
      <c r="E2174">
        <v>39670813</v>
      </c>
      <c r="F2174" t="s">
        <v>1609</v>
      </c>
      <c r="G2174" t="s">
        <v>3</v>
      </c>
      <c r="H2174" t="s">
        <v>4</v>
      </c>
      <c r="I2174" s="2">
        <v>43.1</v>
      </c>
      <c r="J2174" s="2">
        <v>44.583476560000001</v>
      </c>
      <c r="K2174" s="2">
        <v>44.583439549999902</v>
      </c>
      <c r="L2174" s="2">
        <f t="shared" si="33"/>
        <v>-3.7010000099257923E-5</v>
      </c>
    </row>
    <row r="2175" spans="1:12" hidden="1" x14ac:dyDescent="0.25">
      <c r="A2175" t="s">
        <v>1210</v>
      </c>
      <c r="B2175" s="1" t="s">
        <v>1580</v>
      </c>
      <c r="C2175" t="s">
        <v>1607</v>
      </c>
      <c r="D2175">
        <v>3197811</v>
      </c>
      <c r="E2175">
        <v>39670813</v>
      </c>
      <c r="F2175" t="s">
        <v>1609</v>
      </c>
      <c r="G2175" t="s">
        <v>3</v>
      </c>
      <c r="H2175" t="s">
        <v>6</v>
      </c>
      <c r="I2175" s="2">
        <v>0.11219999999999999</v>
      </c>
      <c r="J2175" s="2">
        <v>0.526474365</v>
      </c>
      <c r="K2175" s="2">
        <v>0.52647457210100002</v>
      </c>
      <c r="L2175" s="2">
        <f t="shared" si="33"/>
        <v>2.0710100001597453E-7</v>
      </c>
    </row>
    <row r="2176" spans="1:12" hidden="1" x14ac:dyDescent="0.25">
      <c r="A2176" t="s">
        <v>1210</v>
      </c>
      <c r="B2176" s="1" t="s">
        <v>1580</v>
      </c>
      <c r="C2176" t="s">
        <v>1607</v>
      </c>
      <c r="D2176">
        <v>3197811</v>
      </c>
      <c r="E2176">
        <v>67212913</v>
      </c>
      <c r="F2176" t="s">
        <v>1610</v>
      </c>
      <c r="G2176" t="s">
        <v>86</v>
      </c>
      <c r="H2176" t="s">
        <v>4</v>
      </c>
      <c r="I2176" s="2">
        <v>12.3025</v>
      </c>
      <c r="K2176" s="2">
        <v>12.336205680000001</v>
      </c>
      <c r="L2176" s="2">
        <f t="shared" si="33"/>
        <v>3.3705680000000626E-2</v>
      </c>
    </row>
    <row r="2177" spans="1:12" hidden="1" x14ac:dyDescent="0.25">
      <c r="A2177" t="s">
        <v>1210</v>
      </c>
      <c r="B2177" s="1" t="s">
        <v>1580</v>
      </c>
      <c r="C2177" t="s">
        <v>1607</v>
      </c>
      <c r="D2177">
        <v>3197811</v>
      </c>
      <c r="E2177">
        <v>67212913</v>
      </c>
      <c r="F2177" t="s">
        <v>1610</v>
      </c>
      <c r="G2177" t="s">
        <v>86</v>
      </c>
      <c r="H2177" t="s">
        <v>6</v>
      </c>
      <c r="I2177" s="2">
        <v>5.2276999999999997E-2</v>
      </c>
      <c r="K2177" s="2">
        <v>5.2420240199999898E-2</v>
      </c>
      <c r="L2177" s="2">
        <f t="shared" si="33"/>
        <v>1.432401999999014E-4</v>
      </c>
    </row>
    <row r="2178" spans="1:12" hidden="1" x14ac:dyDescent="0.25">
      <c r="A2178" t="s">
        <v>1210</v>
      </c>
      <c r="B2178" s="1" t="s">
        <v>1580</v>
      </c>
      <c r="C2178" t="s">
        <v>1611</v>
      </c>
      <c r="D2178">
        <v>2312411</v>
      </c>
      <c r="E2178">
        <v>39754313</v>
      </c>
      <c r="F2178" t="s">
        <v>1612</v>
      </c>
      <c r="G2178" t="s">
        <v>3</v>
      </c>
      <c r="H2178" t="s">
        <v>4</v>
      </c>
      <c r="I2178" s="2">
        <v>70.2</v>
      </c>
      <c r="J2178" s="2">
        <v>70.270531250000005</v>
      </c>
      <c r="K2178" s="2">
        <v>70.270632609999893</v>
      </c>
      <c r="L2178" s="2">
        <f t="shared" si="33"/>
        <v>1.0135999988847288E-4</v>
      </c>
    </row>
    <row r="2179" spans="1:12" hidden="1" x14ac:dyDescent="0.25">
      <c r="A2179" t="s">
        <v>1210</v>
      </c>
      <c r="B2179" s="1" t="s">
        <v>1580</v>
      </c>
      <c r="C2179" t="s">
        <v>1611</v>
      </c>
      <c r="D2179">
        <v>2312411</v>
      </c>
      <c r="E2179">
        <v>39754313</v>
      </c>
      <c r="F2179" t="s">
        <v>1612</v>
      </c>
      <c r="G2179" t="s">
        <v>3</v>
      </c>
      <c r="H2179" t="s">
        <v>6</v>
      </c>
      <c r="I2179" s="2">
        <v>0.20280000000000001</v>
      </c>
      <c r="J2179" s="2">
        <v>0.94185613999999995</v>
      </c>
      <c r="K2179" s="2">
        <v>0.94185550730000001</v>
      </c>
      <c r="L2179" s="2">
        <f t="shared" ref="L2179:L2242" si="34">IF(ISBLANK(J2179),K2179-I2179,K2179-J2179)</f>
        <v>-6.3269999994730597E-7</v>
      </c>
    </row>
    <row r="2180" spans="1:12" hidden="1" x14ac:dyDescent="0.25">
      <c r="A2180" t="s">
        <v>1210</v>
      </c>
      <c r="B2180" s="1" t="s">
        <v>1580</v>
      </c>
      <c r="C2180" t="s">
        <v>1350</v>
      </c>
      <c r="D2180">
        <v>751911</v>
      </c>
      <c r="E2180">
        <v>46314213</v>
      </c>
      <c r="F2180" t="s">
        <v>1613</v>
      </c>
      <c r="G2180" t="s">
        <v>3</v>
      </c>
      <c r="H2180" t="s">
        <v>4</v>
      </c>
      <c r="I2180" s="2">
        <v>13.954000000000001</v>
      </c>
      <c r="J2180" s="2">
        <v>17.035787110000001</v>
      </c>
      <c r="K2180" s="2">
        <v>17.03577859</v>
      </c>
      <c r="L2180" s="2">
        <f t="shared" si="34"/>
        <v>-8.5200000015106525E-6</v>
      </c>
    </row>
    <row r="2181" spans="1:12" hidden="1" x14ac:dyDescent="0.25">
      <c r="A2181" t="s">
        <v>1210</v>
      </c>
      <c r="B2181" s="1" t="s">
        <v>1580</v>
      </c>
      <c r="C2181" t="s">
        <v>1350</v>
      </c>
      <c r="D2181">
        <v>751911</v>
      </c>
      <c r="E2181">
        <v>46314213</v>
      </c>
      <c r="F2181" t="s">
        <v>1613</v>
      </c>
      <c r="G2181" t="s">
        <v>3</v>
      </c>
      <c r="H2181" t="s">
        <v>6</v>
      </c>
      <c r="I2181" s="2">
        <v>0.245</v>
      </c>
      <c r="J2181" s="2">
        <v>0.367773345949999</v>
      </c>
      <c r="K2181" s="2">
        <v>0.36777350942099901</v>
      </c>
      <c r="L2181" s="2">
        <f t="shared" si="34"/>
        <v>1.6347100001423698E-7</v>
      </c>
    </row>
    <row r="2182" spans="1:12" hidden="1" x14ac:dyDescent="0.25">
      <c r="A2182" t="s">
        <v>1210</v>
      </c>
      <c r="B2182" s="1" t="s">
        <v>1580</v>
      </c>
      <c r="C2182" t="s">
        <v>1350</v>
      </c>
      <c r="D2182">
        <v>751911</v>
      </c>
      <c r="E2182">
        <v>46314613</v>
      </c>
      <c r="F2182" t="s">
        <v>1614</v>
      </c>
      <c r="G2182" t="s">
        <v>3</v>
      </c>
      <c r="H2182" t="s">
        <v>4</v>
      </c>
      <c r="I2182" s="2">
        <v>403.6</v>
      </c>
      <c r="J2182" s="2">
        <v>403.68671875000001</v>
      </c>
      <c r="K2182" s="2">
        <v>403.68586379999999</v>
      </c>
      <c r="L2182" s="2">
        <f t="shared" si="34"/>
        <v>-8.549500000185617E-4</v>
      </c>
    </row>
    <row r="2183" spans="1:12" hidden="1" x14ac:dyDescent="0.25">
      <c r="A2183" t="s">
        <v>1210</v>
      </c>
      <c r="B2183" s="1" t="s">
        <v>1580</v>
      </c>
      <c r="C2183" t="s">
        <v>1350</v>
      </c>
      <c r="D2183">
        <v>751911</v>
      </c>
      <c r="E2183">
        <v>46314613</v>
      </c>
      <c r="F2183" t="s">
        <v>1614</v>
      </c>
      <c r="G2183" t="s">
        <v>3</v>
      </c>
      <c r="H2183" t="s">
        <v>6</v>
      </c>
      <c r="I2183" s="2">
        <v>938.2</v>
      </c>
      <c r="J2183" s="2">
        <v>938.19743749999998</v>
      </c>
      <c r="K2183" s="2">
        <v>938.19857029299897</v>
      </c>
      <c r="L2183" s="2">
        <f t="shared" si="34"/>
        <v>1.1327929989874974E-3</v>
      </c>
    </row>
    <row r="2184" spans="1:12" hidden="1" x14ac:dyDescent="0.25">
      <c r="A2184" t="s">
        <v>1210</v>
      </c>
      <c r="B2184" s="1" t="s">
        <v>1580</v>
      </c>
      <c r="C2184" t="s">
        <v>1350</v>
      </c>
      <c r="D2184">
        <v>751911</v>
      </c>
      <c r="E2184">
        <v>46314713</v>
      </c>
      <c r="F2184" t="s">
        <v>1615</v>
      </c>
      <c r="G2184" t="s">
        <v>3</v>
      </c>
      <c r="H2184" t="s">
        <v>4</v>
      </c>
      <c r="I2184" s="2">
        <v>11.66</v>
      </c>
      <c r="J2184" s="2">
        <v>17.568742189999998</v>
      </c>
      <c r="K2184" s="2">
        <v>17.5687504509999</v>
      </c>
      <c r="L2184" s="2">
        <f t="shared" si="34"/>
        <v>8.2609999019211955E-6</v>
      </c>
    </row>
    <row r="2185" spans="1:12" hidden="1" x14ac:dyDescent="0.25">
      <c r="A2185" t="s">
        <v>1210</v>
      </c>
      <c r="B2185" s="1" t="s">
        <v>1580</v>
      </c>
      <c r="C2185" t="s">
        <v>1350</v>
      </c>
      <c r="D2185">
        <v>751911</v>
      </c>
      <c r="E2185">
        <v>46314713</v>
      </c>
      <c r="F2185" t="s">
        <v>1615</v>
      </c>
      <c r="G2185" t="s">
        <v>3</v>
      </c>
      <c r="H2185" t="s">
        <v>6</v>
      </c>
      <c r="I2185" s="2">
        <v>0.22</v>
      </c>
      <c r="J2185" s="2">
        <v>0.48241519164999902</v>
      </c>
      <c r="K2185" s="2">
        <v>0.48241500539999999</v>
      </c>
      <c r="L2185" s="2">
        <f t="shared" si="34"/>
        <v>-1.8624999903460449E-7</v>
      </c>
    </row>
    <row r="2186" spans="1:12" hidden="1" x14ac:dyDescent="0.25">
      <c r="A2186" t="s">
        <v>1210</v>
      </c>
      <c r="B2186" s="1" t="s">
        <v>1580</v>
      </c>
      <c r="C2186" t="s">
        <v>1350</v>
      </c>
      <c r="D2186">
        <v>751911</v>
      </c>
      <c r="E2186">
        <v>67213113</v>
      </c>
      <c r="F2186" t="s">
        <v>1616</v>
      </c>
      <c r="G2186" t="s">
        <v>3</v>
      </c>
      <c r="H2186" t="s">
        <v>4</v>
      </c>
      <c r="I2186" s="2">
        <v>15.481</v>
      </c>
      <c r="J2186" s="2">
        <v>19.939427734999999</v>
      </c>
      <c r="K2186" s="2">
        <v>19.9394129510999</v>
      </c>
      <c r="L2186" s="2">
        <f t="shared" si="34"/>
        <v>-1.4783900098791491E-5</v>
      </c>
    </row>
    <row r="2187" spans="1:12" hidden="1" x14ac:dyDescent="0.25">
      <c r="A2187" t="s">
        <v>1210</v>
      </c>
      <c r="B2187" s="1" t="s">
        <v>1580</v>
      </c>
      <c r="C2187" t="s">
        <v>1350</v>
      </c>
      <c r="D2187">
        <v>751911</v>
      </c>
      <c r="E2187">
        <v>67213113</v>
      </c>
      <c r="F2187" t="s">
        <v>1616</v>
      </c>
      <c r="G2187" t="s">
        <v>3</v>
      </c>
      <c r="H2187" t="s">
        <v>6</v>
      </c>
      <c r="I2187" s="2">
        <v>0.28000000000000003</v>
      </c>
      <c r="J2187" s="2">
        <v>0.558981018</v>
      </c>
      <c r="K2187" s="2">
        <v>0.55898100539999995</v>
      </c>
      <c r="L2187" s="2">
        <f t="shared" si="34"/>
        <v>-1.2600000043327952E-8</v>
      </c>
    </row>
    <row r="2188" spans="1:12" hidden="1" x14ac:dyDescent="0.25">
      <c r="A2188" t="s">
        <v>1210</v>
      </c>
      <c r="B2188" s="1" t="s">
        <v>1580</v>
      </c>
      <c r="C2188" t="s">
        <v>1350</v>
      </c>
      <c r="D2188">
        <v>751911</v>
      </c>
      <c r="E2188">
        <v>67213213</v>
      </c>
      <c r="F2188" t="s">
        <v>1617</v>
      </c>
      <c r="G2188" t="s">
        <v>3</v>
      </c>
      <c r="H2188" t="s">
        <v>4</v>
      </c>
      <c r="I2188" s="2">
        <v>9.3260000000000005</v>
      </c>
      <c r="J2188" s="2">
        <v>15.089495115</v>
      </c>
      <c r="K2188" s="2">
        <v>15.0894834509999</v>
      </c>
      <c r="L2188" s="2">
        <f t="shared" si="34"/>
        <v>-1.1664000099997907E-5</v>
      </c>
    </row>
    <row r="2189" spans="1:12" hidden="1" x14ac:dyDescent="0.25">
      <c r="A2189" t="s">
        <v>1210</v>
      </c>
      <c r="B2189" s="1" t="s">
        <v>1580</v>
      </c>
      <c r="C2189" t="s">
        <v>1350</v>
      </c>
      <c r="D2189">
        <v>751911</v>
      </c>
      <c r="E2189">
        <v>67213213</v>
      </c>
      <c r="F2189" t="s">
        <v>1617</v>
      </c>
      <c r="G2189" t="s">
        <v>3</v>
      </c>
      <c r="H2189" t="s">
        <v>6</v>
      </c>
      <c r="I2189" s="2">
        <v>0.20300000000000001</v>
      </c>
      <c r="J2189" s="2">
        <v>0.45560556029999999</v>
      </c>
      <c r="K2189" s="2">
        <v>0.45560550320999998</v>
      </c>
      <c r="L2189" s="2">
        <f t="shared" si="34"/>
        <v>-5.7090000005199926E-8</v>
      </c>
    </row>
    <row r="2190" spans="1:12" hidden="1" x14ac:dyDescent="0.25">
      <c r="A2190" t="s">
        <v>1210</v>
      </c>
      <c r="B2190" s="1" t="s">
        <v>1580</v>
      </c>
      <c r="C2190" t="s">
        <v>1618</v>
      </c>
      <c r="D2190">
        <v>2312311</v>
      </c>
      <c r="E2190">
        <v>39754413</v>
      </c>
      <c r="F2190" t="s">
        <v>1619</v>
      </c>
      <c r="G2190" t="s">
        <v>86</v>
      </c>
      <c r="H2190" t="s">
        <v>4</v>
      </c>
      <c r="I2190" s="2">
        <v>254.74</v>
      </c>
      <c r="K2190" s="2">
        <v>255.159426198239</v>
      </c>
      <c r="L2190" s="2">
        <f t="shared" si="34"/>
        <v>0.41942619823899463</v>
      </c>
    </row>
    <row r="2191" spans="1:12" hidden="1" x14ac:dyDescent="0.25">
      <c r="A2191" t="s">
        <v>1210</v>
      </c>
      <c r="B2191" s="1" t="s">
        <v>1580</v>
      </c>
      <c r="C2191" t="s">
        <v>1618</v>
      </c>
      <c r="D2191">
        <v>2312311</v>
      </c>
      <c r="E2191">
        <v>39754413</v>
      </c>
      <c r="F2191" t="s">
        <v>1619</v>
      </c>
      <c r="G2191" t="s">
        <v>86</v>
      </c>
      <c r="H2191" t="s">
        <v>6</v>
      </c>
      <c r="I2191" s="2">
        <v>190.27</v>
      </c>
      <c r="K2191" s="2">
        <v>190.583273771774</v>
      </c>
      <c r="L2191" s="2">
        <f t="shared" si="34"/>
        <v>0.31327377177399285</v>
      </c>
    </row>
    <row r="2192" spans="1:12" hidden="1" x14ac:dyDescent="0.25">
      <c r="A2192" t="s">
        <v>1210</v>
      </c>
      <c r="B2192" s="1" t="s">
        <v>1620</v>
      </c>
      <c r="C2192" t="s">
        <v>1312</v>
      </c>
      <c r="D2192">
        <v>2474411</v>
      </c>
      <c r="E2192">
        <v>40414713</v>
      </c>
      <c r="F2192" t="s">
        <v>1621</v>
      </c>
      <c r="G2192" t="s">
        <v>3</v>
      </c>
      <c r="H2192" t="s">
        <v>4</v>
      </c>
      <c r="I2192" s="2">
        <v>1265.99</v>
      </c>
      <c r="J2192" s="2">
        <v>1269.0630000000001</v>
      </c>
      <c r="K2192" s="2">
        <v>1269.0609337103999</v>
      </c>
      <c r="L2192" s="2">
        <f t="shared" si="34"/>
        <v>-2.0662896001795161E-3</v>
      </c>
    </row>
    <row r="2193" spans="1:12" hidden="1" x14ac:dyDescent="0.25">
      <c r="A2193" t="s">
        <v>1210</v>
      </c>
      <c r="B2193" s="1" t="s">
        <v>1620</v>
      </c>
      <c r="C2193" t="s">
        <v>1312</v>
      </c>
      <c r="D2193">
        <v>2474411</v>
      </c>
      <c r="E2193">
        <v>40414713</v>
      </c>
      <c r="F2193" t="s">
        <v>1621</v>
      </c>
      <c r="G2193" t="s">
        <v>3</v>
      </c>
      <c r="H2193" t="s">
        <v>6</v>
      </c>
      <c r="I2193" s="2">
        <v>3164.702276</v>
      </c>
      <c r="J2193" s="2">
        <v>3163.5124999999998</v>
      </c>
      <c r="K2193" s="2">
        <v>3163.5085515126898</v>
      </c>
      <c r="L2193" s="2">
        <f t="shared" si="34"/>
        <v>-3.948487310026394E-3</v>
      </c>
    </row>
    <row r="2194" spans="1:12" hidden="1" x14ac:dyDescent="0.25">
      <c r="A2194" t="s">
        <v>1210</v>
      </c>
      <c r="B2194" s="1" t="s">
        <v>1620</v>
      </c>
      <c r="C2194" t="s">
        <v>1312</v>
      </c>
      <c r="D2194">
        <v>2474411</v>
      </c>
      <c r="E2194">
        <v>40414813</v>
      </c>
      <c r="F2194" t="s">
        <v>1622</v>
      </c>
      <c r="G2194" t="s">
        <v>3</v>
      </c>
      <c r="H2194" t="s">
        <v>4</v>
      </c>
      <c r="I2194" s="2">
        <v>1083.4395</v>
      </c>
      <c r="J2194" s="2">
        <v>1099.6020000000001</v>
      </c>
      <c r="K2194" s="2">
        <v>1099.6012464016101</v>
      </c>
      <c r="L2194" s="2">
        <f t="shared" si="34"/>
        <v>-7.535983900197607E-4</v>
      </c>
    </row>
    <row r="2195" spans="1:12" hidden="1" x14ac:dyDescent="0.25">
      <c r="A2195" t="s">
        <v>1210</v>
      </c>
      <c r="B2195" s="1" t="s">
        <v>1620</v>
      </c>
      <c r="C2195" t="s">
        <v>1312</v>
      </c>
      <c r="D2195">
        <v>2474411</v>
      </c>
      <c r="E2195">
        <v>40414813</v>
      </c>
      <c r="F2195" t="s">
        <v>1622</v>
      </c>
      <c r="G2195" t="s">
        <v>3</v>
      </c>
      <c r="H2195" t="s">
        <v>6</v>
      </c>
      <c r="I2195" s="2">
        <v>2679.5030029999998</v>
      </c>
      <c r="J2195" s="2">
        <v>2679.4677499999998</v>
      </c>
      <c r="K2195" s="2">
        <v>2679.4726083222799</v>
      </c>
      <c r="L2195" s="2">
        <f t="shared" si="34"/>
        <v>4.8583222801426018E-3</v>
      </c>
    </row>
    <row r="2196" spans="1:12" hidden="1" x14ac:dyDescent="0.25">
      <c r="A2196" t="s">
        <v>1210</v>
      </c>
      <c r="B2196" s="1" t="s">
        <v>1623</v>
      </c>
      <c r="C2196" t="s">
        <v>1462</v>
      </c>
      <c r="D2196">
        <v>12779711</v>
      </c>
      <c r="E2196">
        <v>67328113</v>
      </c>
      <c r="F2196" t="s">
        <v>1624</v>
      </c>
      <c r="G2196" t="s">
        <v>3</v>
      </c>
      <c r="H2196" t="s">
        <v>4</v>
      </c>
      <c r="I2196" s="2">
        <v>35.199959</v>
      </c>
      <c r="J2196" s="2">
        <v>35.267710940000001</v>
      </c>
      <c r="K2196" s="2">
        <v>35.267783342919003</v>
      </c>
      <c r="L2196" s="2">
        <f t="shared" si="34"/>
        <v>7.2402919002456656E-5</v>
      </c>
    </row>
    <row r="2197" spans="1:12" hidden="1" x14ac:dyDescent="0.25">
      <c r="A2197" t="s">
        <v>1210</v>
      </c>
      <c r="B2197" s="1" t="s">
        <v>1623</v>
      </c>
      <c r="C2197" t="s">
        <v>1462</v>
      </c>
      <c r="D2197">
        <v>12779711</v>
      </c>
      <c r="E2197">
        <v>67328113</v>
      </c>
      <c r="F2197" t="s">
        <v>1624</v>
      </c>
      <c r="G2197" t="s">
        <v>3</v>
      </c>
      <c r="H2197" t="s">
        <v>6</v>
      </c>
      <c r="I2197" s="2">
        <v>3.8999959999999998</v>
      </c>
      <c r="J2197" s="2">
        <v>3.8655075685</v>
      </c>
      <c r="K2197" s="2">
        <v>3.8655114431311399</v>
      </c>
      <c r="L2197" s="2">
        <f t="shared" si="34"/>
        <v>3.8746311399329159E-6</v>
      </c>
    </row>
    <row r="2198" spans="1:12" hidden="1" x14ac:dyDescent="0.25">
      <c r="A2198" t="s">
        <v>1210</v>
      </c>
      <c r="B2198" s="1" t="s">
        <v>1625</v>
      </c>
      <c r="C2198" t="s">
        <v>1223</v>
      </c>
      <c r="D2198">
        <v>2492511</v>
      </c>
      <c r="E2198">
        <v>40405113</v>
      </c>
      <c r="F2198" t="s">
        <v>1626</v>
      </c>
      <c r="G2198" t="s">
        <v>86</v>
      </c>
      <c r="H2198" t="s">
        <v>4</v>
      </c>
      <c r="I2198" s="2">
        <v>119.38</v>
      </c>
      <c r="K2198" s="2">
        <v>119.707070999999</v>
      </c>
      <c r="L2198" s="2">
        <f t="shared" si="34"/>
        <v>0.3270709999990089</v>
      </c>
    </row>
    <row r="2199" spans="1:12" hidden="1" x14ac:dyDescent="0.25">
      <c r="A2199" t="s">
        <v>1210</v>
      </c>
      <c r="B2199" s="1" t="s">
        <v>1625</v>
      </c>
      <c r="C2199" t="s">
        <v>1223</v>
      </c>
      <c r="D2199">
        <v>2492511</v>
      </c>
      <c r="E2199">
        <v>40405113</v>
      </c>
      <c r="F2199" t="s">
        <v>1626</v>
      </c>
      <c r="G2199" t="s">
        <v>86</v>
      </c>
      <c r="H2199" t="s">
        <v>6</v>
      </c>
      <c r="I2199" s="2">
        <v>2.2141700000000002</v>
      </c>
      <c r="K2199" s="2">
        <v>2.2202357879999801</v>
      </c>
      <c r="L2199" s="2">
        <f t="shared" si="34"/>
        <v>6.0657879999799214E-3</v>
      </c>
    </row>
    <row r="2200" spans="1:12" hidden="1" x14ac:dyDescent="0.25">
      <c r="A2200" t="s">
        <v>1210</v>
      </c>
      <c r="B2200" s="1" t="s">
        <v>1625</v>
      </c>
      <c r="C2200" t="s">
        <v>1627</v>
      </c>
      <c r="D2200">
        <v>2492411</v>
      </c>
      <c r="E2200">
        <v>40405313</v>
      </c>
      <c r="F2200" t="s">
        <v>1628</v>
      </c>
      <c r="G2200" t="s">
        <v>3</v>
      </c>
      <c r="H2200" t="s">
        <v>4</v>
      </c>
      <c r="I2200" s="2">
        <v>167.69999999999899</v>
      </c>
      <c r="J2200" s="2">
        <v>167.482125</v>
      </c>
      <c r="K2200" s="2">
        <v>167.48235779999999</v>
      </c>
      <c r="L2200" s="2">
        <f t="shared" si="34"/>
        <v>2.3279999999203937E-4</v>
      </c>
    </row>
    <row r="2201" spans="1:12" hidden="1" x14ac:dyDescent="0.25">
      <c r="A2201" t="s">
        <v>1210</v>
      </c>
      <c r="B2201" s="1" t="s">
        <v>1625</v>
      </c>
      <c r="C2201" t="s">
        <v>1627</v>
      </c>
      <c r="D2201">
        <v>2492411</v>
      </c>
      <c r="E2201">
        <v>40405313</v>
      </c>
      <c r="F2201" t="s">
        <v>1628</v>
      </c>
      <c r="G2201" t="s">
        <v>3</v>
      </c>
      <c r="H2201" t="s">
        <v>6</v>
      </c>
      <c r="I2201" s="2">
        <v>3.6</v>
      </c>
      <c r="J2201" s="2">
        <v>3.3272568360000001</v>
      </c>
      <c r="K2201" s="2">
        <v>3.3272615120000002</v>
      </c>
      <c r="L2201" s="2">
        <f t="shared" si="34"/>
        <v>4.676000000092273E-6</v>
      </c>
    </row>
    <row r="2202" spans="1:12" hidden="1" x14ac:dyDescent="0.25">
      <c r="A2202" t="s">
        <v>1210</v>
      </c>
      <c r="B2202" s="1" t="s">
        <v>1629</v>
      </c>
      <c r="C2202" t="s">
        <v>1213</v>
      </c>
      <c r="D2202">
        <v>642811</v>
      </c>
      <c r="E2202">
        <v>46454913</v>
      </c>
      <c r="F2202" t="s">
        <v>1630</v>
      </c>
      <c r="G2202" t="s">
        <v>3</v>
      </c>
      <c r="H2202" t="s">
        <v>4</v>
      </c>
      <c r="I2202" s="2">
        <v>559.1</v>
      </c>
      <c r="J2202" s="2">
        <v>559.08756249999999</v>
      </c>
      <c r="K2202" s="2">
        <v>559.08737059999999</v>
      </c>
      <c r="L2202" s="2">
        <f t="shared" si="34"/>
        <v>-1.9190000000435248E-4</v>
      </c>
    </row>
    <row r="2203" spans="1:12" hidden="1" x14ac:dyDescent="0.25">
      <c r="A2203" t="s">
        <v>1210</v>
      </c>
      <c r="B2203" s="1" t="s">
        <v>1629</v>
      </c>
      <c r="C2203" t="s">
        <v>1213</v>
      </c>
      <c r="D2203">
        <v>642811</v>
      </c>
      <c r="E2203">
        <v>46454913</v>
      </c>
      <c r="F2203" t="s">
        <v>1630</v>
      </c>
      <c r="G2203" t="s">
        <v>3</v>
      </c>
      <c r="H2203" t="s">
        <v>6</v>
      </c>
      <c r="I2203" s="2">
        <v>1.18</v>
      </c>
      <c r="J2203" s="2">
        <v>1.2321068115</v>
      </c>
      <c r="K2203" s="2">
        <v>1.2320974919999901</v>
      </c>
      <c r="L2203" s="2">
        <f t="shared" si="34"/>
        <v>-9.3195000099299818E-6</v>
      </c>
    </row>
    <row r="2204" spans="1:12" hidden="1" x14ac:dyDescent="0.25">
      <c r="A2204" t="s">
        <v>1210</v>
      </c>
      <c r="B2204" s="1" t="s">
        <v>1629</v>
      </c>
      <c r="C2204" t="s">
        <v>1213</v>
      </c>
      <c r="D2204">
        <v>642811</v>
      </c>
      <c r="E2204">
        <v>46455013</v>
      </c>
      <c r="F2204" t="s">
        <v>1631</v>
      </c>
      <c r="G2204" t="s">
        <v>3</v>
      </c>
      <c r="H2204" t="s">
        <v>4</v>
      </c>
      <c r="I2204" s="2">
        <v>97.3</v>
      </c>
      <c r="J2204" s="2">
        <v>97.285390599999999</v>
      </c>
      <c r="K2204" s="2">
        <v>97.285304499999896</v>
      </c>
      <c r="L2204" s="2">
        <f t="shared" si="34"/>
        <v>-8.6100000103783714E-5</v>
      </c>
    </row>
    <row r="2205" spans="1:12" hidden="1" x14ac:dyDescent="0.25">
      <c r="A2205" t="s">
        <v>1210</v>
      </c>
      <c r="B2205" s="1" t="s">
        <v>1629</v>
      </c>
      <c r="C2205" t="s">
        <v>1213</v>
      </c>
      <c r="D2205">
        <v>642811</v>
      </c>
      <c r="E2205">
        <v>46455013</v>
      </c>
      <c r="F2205" t="s">
        <v>1631</v>
      </c>
      <c r="G2205" t="s">
        <v>3</v>
      </c>
      <c r="H2205" t="s">
        <v>6</v>
      </c>
      <c r="I2205" s="2">
        <v>0.27</v>
      </c>
      <c r="J2205" s="2">
        <v>0.28020828245000001</v>
      </c>
      <c r="K2205" s="2">
        <v>0.28020604700000001</v>
      </c>
      <c r="L2205" s="2">
        <f t="shared" si="34"/>
        <v>-2.2354499999988064E-6</v>
      </c>
    </row>
    <row r="2206" spans="1:12" x14ac:dyDescent="0.25">
      <c r="A2206" t="s">
        <v>1210</v>
      </c>
      <c r="B2206" s="1" t="s">
        <v>1629</v>
      </c>
      <c r="C2206" t="s">
        <v>1213</v>
      </c>
      <c r="D2206">
        <v>642811</v>
      </c>
      <c r="E2206">
        <v>46455113</v>
      </c>
      <c r="F2206" t="s">
        <v>1632</v>
      </c>
      <c r="G2206" t="s">
        <v>3</v>
      </c>
      <c r="H2206" t="s">
        <v>4</v>
      </c>
      <c r="I2206" s="2">
        <v>4.67</v>
      </c>
      <c r="J2206" s="2">
        <v>3.5202607425000001</v>
      </c>
      <c r="K2206" s="2">
        <v>1.7896055209999899</v>
      </c>
      <c r="L2206" s="2">
        <f t="shared" si="34"/>
        <v>-1.7306552215000102</v>
      </c>
    </row>
    <row r="2207" spans="1:12" hidden="1" x14ac:dyDescent="0.25">
      <c r="A2207" t="s">
        <v>1210</v>
      </c>
      <c r="B2207" s="1" t="s">
        <v>1629</v>
      </c>
      <c r="C2207" t="s">
        <v>1213</v>
      </c>
      <c r="D2207">
        <v>642811</v>
      </c>
      <c r="E2207">
        <v>46455113</v>
      </c>
      <c r="F2207" t="s">
        <v>1632</v>
      </c>
      <c r="G2207" t="s">
        <v>3</v>
      </c>
      <c r="H2207" t="s">
        <v>6</v>
      </c>
      <c r="I2207" s="2">
        <v>0.95</v>
      </c>
      <c r="K2207" s="2">
        <v>0.94999990049999905</v>
      </c>
      <c r="L2207" s="2">
        <f t="shared" si="34"/>
        <v>-9.9500000905194952E-8</v>
      </c>
    </row>
    <row r="2208" spans="1:12" x14ac:dyDescent="0.25">
      <c r="A2208" t="s">
        <v>1210</v>
      </c>
      <c r="B2208" s="1" t="s">
        <v>1629</v>
      </c>
      <c r="C2208" t="s">
        <v>1213</v>
      </c>
      <c r="D2208">
        <v>642811</v>
      </c>
      <c r="E2208">
        <v>46455213</v>
      </c>
      <c r="F2208" t="s">
        <v>1633</v>
      </c>
      <c r="G2208" t="s">
        <v>3</v>
      </c>
      <c r="H2208" t="s">
        <v>4</v>
      </c>
      <c r="I2208" s="2">
        <v>38.379999999999903</v>
      </c>
      <c r="J2208" s="2">
        <v>37.434542970000003</v>
      </c>
      <c r="K2208" s="2">
        <v>16.526997020579898</v>
      </c>
      <c r="L2208" s="2">
        <f t="shared" si="34"/>
        <v>-20.907545949420104</v>
      </c>
    </row>
    <row r="2209" spans="1:12" hidden="1" x14ac:dyDescent="0.25">
      <c r="A2209" t="s">
        <v>1210</v>
      </c>
      <c r="B2209" s="1" t="s">
        <v>1629</v>
      </c>
      <c r="C2209" t="s">
        <v>1213</v>
      </c>
      <c r="D2209">
        <v>642811</v>
      </c>
      <c r="E2209">
        <v>46455213</v>
      </c>
      <c r="F2209" t="s">
        <v>1633</v>
      </c>
      <c r="G2209" t="s">
        <v>3</v>
      </c>
      <c r="H2209" t="s">
        <v>6</v>
      </c>
      <c r="I2209" s="2">
        <v>0.37999999999999901</v>
      </c>
      <c r="K2209" s="2">
        <v>0.38000021241999898</v>
      </c>
      <c r="L2209" s="2">
        <f t="shared" si="34"/>
        <v>2.1241999997867467E-7</v>
      </c>
    </row>
    <row r="2210" spans="1:12" hidden="1" x14ac:dyDescent="0.25">
      <c r="A2210" t="s">
        <v>1210</v>
      </c>
      <c r="B2210" s="1" t="s">
        <v>1629</v>
      </c>
      <c r="C2210" t="s">
        <v>1213</v>
      </c>
      <c r="D2210">
        <v>642811</v>
      </c>
      <c r="E2210">
        <v>46455313</v>
      </c>
      <c r="F2210" t="s">
        <v>1634</v>
      </c>
      <c r="G2210" t="s">
        <v>3</v>
      </c>
      <c r="H2210" t="s">
        <v>4</v>
      </c>
      <c r="I2210" s="2">
        <v>26.64</v>
      </c>
      <c r="J2210" s="2">
        <v>26.641652344999901</v>
      </c>
      <c r="K2210" s="2">
        <v>26.641661499999898</v>
      </c>
      <c r="L2210" s="2">
        <f t="shared" si="34"/>
        <v>9.1549999972073692E-6</v>
      </c>
    </row>
    <row r="2211" spans="1:12" hidden="1" x14ac:dyDescent="0.25">
      <c r="A2211" t="s">
        <v>1210</v>
      </c>
      <c r="B2211" s="1" t="s">
        <v>1629</v>
      </c>
      <c r="C2211" t="s">
        <v>1213</v>
      </c>
      <c r="D2211">
        <v>642811</v>
      </c>
      <c r="E2211">
        <v>46455313</v>
      </c>
      <c r="F2211" t="s">
        <v>1634</v>
      </c>
      <c r="G2211" t="s">
        <v>3</v>
      </c>
      <c r="H2211" t="s">
        <v>6</v>
      </c>
      <c r="I2211" s="2">
        <v>0.12</v>
      </c>
      <c r="J2211" s="2">
        <v>0.1278538742</v>
      </c>
      <c r="K2211" s="2">
        <v>0.12785301200999999</v>
      </c>
      <c r="L2211" s="2">
        <f t="shared" si="34"/>
        <v>-8.6219000000609114E-7</v>
      </c>
    </row>
    <row r="2212" spans="1:12" x14ac:dyDescent="0.25">
      <c r="A2212" t="s">
        <v>1210</v>
      </c>
      <c r="B2212" s="1" t="s">
        <v>1629</v>
      </c>
      <c r="C2212" t="s">
        <v>1213</v>
      </c>
      <c r="D2212">
        <v>642811</v>
      </c>
      <c r="E2212">
        <v>46455413</v>
      </c>
      <c r="F2212" t="s">
        <v>1635</v>
      </c>
      <c r="G2212" t="s">
        <v>3</v>
      </c>
      <c r="H2212" t="s">
        <v>4</v>
      </c>
      <c r="I2212" s="2">
        <v>44.819999999999901</v>
      </c>
      <c r="J2212" s="2">
        <v>44.363923829999997</v>
      </c>
      <c r="K2212" s="2">
        <v>21.099976989599899</v>
      </c>
      <c r="L2212" s="2">
        <f t="shared" si="34"/>
        <v>-23.263946840400099</v>
      </c>
    </row>
    <row r="2213" spans="1:12" hidden="1" x14ac:dyDescent="0.25">
      <c r="A2213" t="s">
        <v>1210</v>
      </c>
      <c r="B2213" s="1" t="s">
        <v>1629</v>
      </c>
      <c r="C2213" t="s">
        <v>1213</v>
      </c>
      <c r="D2213">
        <v>642811</v>
      </c>
      <c r="E2213">
        <v>46455413</v>
      </c>
      <c r="F2213" t="s">
        <v>1635</v>
      </c>
      <c r="G2213" t="s">
        <v>3</v>
      </c>
      <c r="H2213" t="s">
        <v>6</v>
      </c>
      <c r="I2213" s="2">
        <v>0.49</v>
      </c>
      <c r="K2213" s="2">
        <v>0.48999983768099997</v>
      </c>
      <c r="L2213" s="2">
        <f t="shared" si="34"/>
        <v>-1.6231900001884014E-7</v>
      </c>
    </row>
    <row r="2214" spans="1:12" hidden="1" x14ac:dyDescent="0.25">
      <c r="A2214" t="s">
        <v>1210</v>
      </c>
      <c r="B2214" s="1" t="s">
        <v>1636</v>
      </c>
      <c r="C2214" t="s">
        <v>1637</v>
      </c>
      <c r="D2214">
        <v>752411</v>
      </c>
      <c r="E2214">
        <v>46309213</v>
      </c>
      <c r="F2214" t="s">
        <v>1638</v>
      </c>
      <c r="G2214" t="s">
        <v>86</v>
      </c>
      <c r="H2214" t="s">
        <v>4</v>
      </c>
      <c r="I2214" s="2">
        <v>239.7552</v>
      </c>
      <c r="K2214" s="2">
        <v>240.27775159999899</v>
      </c>
      <c r="L2214" s="2">
        <f t="shared" si="34"/>
        <v>0.52255159999899092</v>
      </c>
    </row>
    <row r="2215" spans="1:12" hidden="1" x14ac:dyDescent="0.25">
      <c r="A2215" t="s">
        <v>1210</v>
      </c>
      <c r="B2215" s="1" t="s">
        <v>1636</v>
      </c>
      <c r="C2215" t="s">
        <v>1637</v>
      </c>
      <c r="D2215">
        <v>752411</v>
      </c>
      <c r="E2215">
        <v>46309213</v>
      </c>
      <c r="F2215" t="s">
        <v>1638</v>
      </c>
      <c r="G2215" t="s">
        <v>86</v>
      </c>
      <c r="H2215" t="s">
        <v>6</v>
      </c>
      <c r="I2215" s="2">
        <v>105.890008999999</v>
      </c>
      <c r="K2215" s="2">
        <v>106.120798519999</v>
      </c>
      <c r="L2215" s="2">
        <f t="shared" si="34"/>
        <v>0.23078952000000186</v>
      </c>
    </row>
    <row r="2216" spans="1:12" hidden="1" x14ac:dyDescent="0.25">
      <c r="A2216" t="s">
        <v>1210</v>
      </c>
      <c r="B2216" s="1" t="s">
        <v>1639</v>
      </c>
      <c r="C2216" t="s">
        <v>1476</v>
      </c>
      <c r="D2216">
        <v>2797211</v>
      </c>
      <c r="E2216">
        <v>40826113</v>
      </c>
      <c r="F2216" t="s">
        <v>1640</v>
      </c>
      <c r="G2216" t="s">
        <v>3</v>
      </c>
      <c r="H2216" t="s">
        <v>4</v>
      </c>
      <c r="I2216" s="2">
        <v>2.6</v>
      </c>
      <c r="K2216" s="2">
        <v>2.6053531030000001</v>
      </c>
      <c r="L2216" s="2">
        <f t="shared" si="34"/>
        <v>5.3531030000000257E-3</v>
      </c>
    </row>
    <row r="2217" spans="1:12" hidden="1" x14ac:dyDescent="0.25">
      <c r="A2217" t="s">
        <v>1210</v>
      </c>
      <c r="B2217" s="1" t="s">
        <v>1639</v>
      </c>
      <c r="C2217" t="s">
        <v>1476</v>
      </c>
      <c r="D2217">
        <v>2797211</v>
      </c>
      <c r="E2217">
        <v>40826113</v>
      </c>
      <c r="F2217" t="s">
        <v>1640</v>
      </c>
      <c r="G2217" t="s">
        <v>3</v>
      </c>
      <c r="H2217" t="s">
        <v>6</v>
      </c>
      <c r="I2217" s="2">
        <v>0.1</v>
      </c>
      <c r="K2217" s="2">
        <v>0.100205892299999</v>
      </c>
      <c r="L2217" s="2">
        <f t="shared" si="34"/>
        <v>2.0589229999899705E-4</v>
      </c>
    </row>
    <row r="2218" spans="1:12" hidden="1" x14ac:dyDescent="0.25">
      <c r="A2218" t="s">
        <v>1210</v>
      </c>
      <c r="B2218" s="1" t="s">
        <v>1639</v>
      </c>
      <c r="C2218" t="s">
        <v>1476</v>
      </c>
      <c r="D2218">
        <v>2797311</v>
      </c>
      <c r="E2218">
        <v>40825013</v>
      </c>
      <c r="F2218" t="s">
        <v>1641</v>
      </c>
      <c r="G2218" t="s">
        <v>3</v>
      </c>
      <c r="H2218" t="s">
        <v>4</v>
      </c>
      <c r="I2218" s="2">
        <v>8.5</v>
      </c>
      <c r="J2218" s="2">
        <v>8.5540390599999991</v>
      </c>
      <c r="K2218" s="2">
        <v>8.5540398</v>
      </c>
      <c r="L2218" s="2">
        <f t="shared" si="34"/>
        <v>7.40000000831742E-7</v>
      </c>
    </row>
    <row r="2219" spans="1:12" hidden="1" x14ac:dyDescent="0.25">
      <c r="A2219" t="s">
        <v>1210</v>
      </c>
      <c r="B2219" s="1" t="s">
        <v>1639</v>
      </c>
      <c r="C2219" t="s">
        <v>1476</v>
      </c>
      <c r="D2219">
        <v>2797311</v>
      </c>
      <c r="E2219">
        <v>40825013</v>
      </c>
      <c r="F2219" t="s">
        <v>1641</v>
      </c>
      <c r="G2219" t="s">
        <v>3</v>
      </c>
      <c r="H2219" t="s">
        <v>6</v>
      </c>
      <c r="I2219" s="2">
        <v>0.8</v>
      </c>
      <c r="K2219" s="2">
        <v>0.80000036200000002</v>
      </c>
      <c r="L2219" s="2">
        <f t="shared" si="34"/>
        <v>3.6199999997599264E-7</v>
      </c>
    </row>
    <row r="2220" spans="1:12" hidden="1" x14ac:dyDescent="0.25">
      <c r="A2220" t="s">
        <v>1210</v>
      </c>
      <c r="B2220" s="1" t="s">
        <v>1639</v>
      </c>
      <c r="C2220" t="s">
        <v>1476</v>
      </c>
      <c r="D2220">
        <v>2797311</v>
      </c>
      <c r="E2220">
        <v>40825113</v>
      </c>
      <c r="F2220" t="s">
        <v>1642</v>
      </c>
      <c r="G2220" t="s">
        <v>3</v>
      </c>
      <c r="H2220" t="s">
        <v>4</v>
      </c>
      <c r="I2220" s="2">
        <v>9.1</v>
      </c>
      <c r="J2220" s="2">
        <v>9.045401365</v>
      </c>
      <c r="K2220" s="2">
        <v>9.0453995000000003</v>
      </c>
      <c r="L2220" s="2">
        <f t="shared" si="34"/>
        <v>-1.8649999997677469E-6</v>
      </c>
    </row>
    <row r="2221" spans="1:12" hidden="1" x14ac:dyDescent="0.25">
      <c r="A2221" t="s">
        <v>1210</v>
      </c>
      <c r="B2221" s="1" t="s">
        <v>1639</v>
      </c>
      <c r="C2221" t="s">
        <v>1476</v>
      </c>
      <c r="D2221">
        <v>2797311</v>
      </c>
      <c r="E2221">
        <v>40825113</v>
      </c>
      <c r="F2221" t="s">
        <v>1642</v>
      </c>
      <c r="G2221" t="s">
        <v>3</v>
      </c>
      <c r="H2221" t="s">
        <v>6</v>
      </c>
      <c r="I2221" s="2">
        <v>0.8</v>
      </c>
      <c r="K2221" s="2">
        <v>0.79999989699999996</v>
      </c>
      <c r="L2221" s="2">
        <f t="shared" si="34"/>
        <v>-1.0300000008456323E-7</v>
      </c>
    </row>
    <row r="2222" spans="1:12" hidden="1" x14ac:dyDescent="0.25">
      <c r="A2222" t="s">
        <v>1210</v>
      </c>
      <c r="B2222" s="1" t="s">
        <v>1639</v>
      </c>
      <c r="C2222" t="s">
        <v>1476</v>
      </c>
      <c r="D2222">
        <v>2797311</v>
      </c>
      <c r="E2222">
        <v>40825213</v>
      </c>
      <c r="F2222" t="s">
        <v>1643</v>
      </c>
      <c r="G2222" t="s">
        <v>3</v>
      </c>
      <c r="H2222" t="s">
        <v>4</v>
      </c>
      <c r="I2222" s="2">
        <v>5</v>
      </c>
      <c r="J2222" s="2">
        <v>5.0687666</v>
      </c>
      <c r="K2222" s="2">
        <v>5.0687670100000002</v>
      </c>
      <c r="L2222" s="2">
        <f t="shared" si="34"/>
        <v>4.1000000017277216E-7</v>
      </c>
    </row>
    <row r="2223" spans="1:12" hidden="1" x14ac:dyDescent="0.25">
      <c r="A2223" t="s">
        <v>1210</v>
      </c>
      <c r="B2223" s="1" t="s">
        <v>1639</v>
      </c>
      <c r="C2223" t="s">
        <v>1476</v>
      </c>
      <c r="D2223">
        <v>2797311</v>
      </c>
      <c r="E2223">
        <v>40825213</v>
      </c>
      <c r="F2223" t="s">
        <v>1643</v>
      </c>
      <c r="G2223" t="s">
        <v>3</v>
      </c>
      <c r="H2223" t="s">
        <v>6</v>
      </c>
      <c r="I2223" s="2">
        <v>0.5</v>
      </c>
      <c r="K2223" s="2">
        <v>0.49999998899999998</v>
      </c>
      <c r="L2223" s="2">
        <f t="shared" si="34"/>
        <v>-1.1000000021965661E-8</v>
      </c>
    </row>
    <row r="2224" spans="1:12" hidden="1" x14ac:dyDescent="0.25">
      <c r="A2224" t="s">
        <v>1210</v>
      </c>
      <c r="B2224" s="1" t="s">
        <v>1639</v>
      </c>
      <c r="C2224" t="s">
        <v>1476</v>
      </c>
      <c r="D2224">
        <v>2797311</v>
      </c>
      <c r="E2224">
        <v>40825313</v>
      </c>
      <c r="F2224" t="s">
        <v>1644</v>
      </c>
      <c r="G2224" t="s">
        <v>3</v>
      </c>
      <c r="H2224" t="s">
        <v>4</v>
      </c>
      <c r="I2224" s="2">
        <v>3.1</v>
      </c>
      <c r="J2224" s="2">
        <v>3.06896020499999</v>
      </c>
      <c r="K2224" s="2">
        <v>3.0689605100000001</v>
      </c>
      <c r="L2224" s="2">
        <f t="shared" si="34"/>
        <v>3.0500001013678002E-7</v>
      </c>
    </row>
    <row r="2225" spans="1:12" hidden="1" x14ac:dyDescent="0.25">
      <c r="A2225" t="s">
        <v>1210</v>
      </c>
      <c r="B2225" s="1" t="s">
        <v>1639</v>
      </c>
      <c r="C2225" t="s">
        <v>1476</v>
      </c>
      <c r="D2225">
        <v>2797311</v>
      </c>
      <c r="E2225">
        <v>40825313</v>
      </c>
      <c r="F2225" t="s">
        <v>1644</v>
      </c>
      <c r="G2225" t="s">
        <v>3</v>
      </c>
      <c r="H2225" t="s">
        <v>6</v>
      </c>
      <c r="I2225" s="2">
        <v>0.9</v>
      </c>
      <c r="J2225" s="2">
        <v>0.97070831300000004</v>
      </c>
      <c r="K2225" s="2">
        <v>0.97070851000000002</v>
      </c>
      <c r="L2225" s="2">
        <f t="shared" si="34"/>
        <v>1.9699999997957462E-7</v>
      </c>
    </row>
    <row r="2226" spans="1:12" hidden="1" x14ac:dyDescent="0.25">
      <c r="A2226" t="s">
        <v>1210</v>
      </c>
      <c r="B2226" s="1" t="s">
        <v>1639</v>
      </c>
      <c r="C2226" t="s">
        <v>1476</v>
      </c>
      <c r="D2226">
        <v>2797311</v>
      </c>
      <c r="E2226">
        <v>40825413</v>
      </c>
      <c r="F2226" t="s">
        <v>1645</v>
      </c>
      <c r="G2226" t="s">
        <v>3</v>
      </c>
      <c r="H2226" t="s">
        <v>4</v>
      </c>
      <c r="I2226" s="2">
        <v>7.7</v>
      </c>
      <c r="J2226" s="2">
        <v>7.6552192400000001</v>
      </c>
      <c r="K2226" s="2">
        <v>7.6552161200000004</v>
      </c>
      <c r="L2226" s="2">
        <f t="shared" si="34"/>
        <v>-3.1199999996900374E-6</v>
      </c>
    </row>
    <row r="2227" spans="1:12" hidden="1" x14ac:dyDescent="0.25">
      <c r="A2227" t="s">
        <v>1210</v>
      </c>
      <c r="B2227" s="1" t="s">
        <v>1639</v>
      </c>
      <c r="C2227" t="s">
        <v>1476</v>
      </c>
      <c r="D2227">
        <v>2797311</v>
      </c>
      <c r="E2227">
        <v>40825413</v>
      </c>
      <c r="F2227" t="s">
        <v>1645</v>
      </c>
      <c r="G2227" t="s">
        <v>3</v>
      </c>
      <c r="H2227" t="s">
        <v>6</v>
      </c>
      <c r="I2227" s="2">
        <v>0.7</v>
      </c>
      <c r="K2227" s="2">
        <v>0.69999998879999903</v>
      </c>
      <c r="L2227" s="2">
        <f t="shared" si="34"/>
        <v>-1.1200000926692155E-8</v>
      </c>
    </row>
    <row r="2228" spans="1:12" hidden="1" x14ac:dyDescent="0.25">
      <c r="A2228" t="s">
        <v>1210</v>
      </c>
      <c r="B2228" s="1" t="s">
        <v>1639</v>
      </c>
      <c r="C2228" t="s">
        <v>1476</v>
      </c>
      <c r="D2228">
        <v>2797311</v>
      </c>
      <c r="E2228">
        <v>40825513</v>
      </c>
      <c r="F2228" t="s">
        <v>1646</v>
      </c>
      <c r="G2228" t="s">
        <v>3</v>
      </c>
      <c r="H2228" t="s">
        <v>4</v>
      </c>
      <c r="I2228" s="2">
        <v>24.4</v>
      </c>
      <c r="J2228" s="2">
        <v>24.384318360000002</v>
      </c>
      <c r="K2228" s="2">
        <v>24.384331000900001</v>
      </c>
      <c r="L2228" s="2">
        <f t="shared" si="34"/>
        <v>1.2640899999638577E-5</v>
      </c>
    </row>
    <row r="2229" spans="1:12" hidden="1" x14ac:dyDescent="0.25">
      <c r="A2229" t="s">
        <v>1210</v>
      </c>
      <c r="B2229" s="1" t="s">
        <v>1639</v>
      </c>
      <c r="C2229" t="s">
        <v>1476</v>
      </c>
      <c r="D2229">
        <v>2797311</v>
      </c>
      <c r="E2229">
        <v>40825513</v>
      </c>
      <c r="F2229" t="s">
        <v>1646</v>
      </c>
      <c r="G2229" t="s">
        <v>3</v>
      </c>
      <c r="H2229" t="s">
        <v>6</v>
      </c>
      <c r="I2229" s="2">
        <v>0.5</v>
      </c>
      <c r="J2229" s="2">
        <v>0.54886444099999998</v>
      </c>
      <c r="K2229" s="2">
        <v>0.548865530719999</v>
      </c>
      <c r="L2229" s="2">
        <f t="shared" si="34"/>
        <v>1.0897199990145268E-6</v>
      </c>
    </row>
    <row r="2230" spans="1:12" hidden="1" x14ac:dyDescent="0.25">
      <c r="A2230" t="s">
        <v>1210</v>
      </c>
      <c r="B2230" s="1" t="s">
        <v>1639</v>
      </c>
      <c r="C2230" t="s">
        <v>1476</v>
      </c>
      <c r="D2230">
        <v>2797311</v>
      </c>
      <c r="E2230">
        <v>40825613</v>
      </c>
      <c r="F2230" t="s">
        <v>1647</v>
      </c>
      <c r="G2230" t="s">
        <v>3</v>
      </c>
      <c r="H2230" t="s">
        <v>4</v>
      </c>
      <c r="I2230" s="2">
        <v>6.9</v>
      </c>
      <c r="J2230" s="2">
        <v>6.8821166999999903</v>
      </c>
      <c r="K2230" s="2">
        <v>6.8821155000000003</v>
      </c>
      <c r="L2230" s="2">
        <f t="shared" si="34"/>
        <v>-1.1999999900424996E-6</v>
      </c>
    </row>
    <row r="2231" spans="1:12" hidden="1" x14ac:dyDescent="0.25">
      <c r="A2231" t="s">
        <v>1210</v>
      </c>
      <c r="B2231" s="1" t="s">
        <v>1639</v>
      </c>
      <c r="C2231" t="s">
        <v>1476</v>
      </c>
      <c r="D2231">
        <v>2797311</v>
      </c>
      <c r="E2231">
        <v>40825613</v>
      </c>
      <c r="F2231" t="s">
        <v>1647</v>
      </c>
      <c r="G2231" t="s">
        <v>3</v>
      </c>
      <c r="H2231" t="s">
        <v>6</v>
      </c>
      <c r="I2231" s="2">
        <v>0.7</v>
      </c>
      <c r="K2231" s="2">
        <v>0.70000005600000004</v>
      </c>
      <c r="L2231" s="2">
        <f t="shared" si="34"/>
        <v>5.6000000081546375E-8</v>
      </c>
    </row>
    <row r="2232" spans="1:12" hidden="1" x14ac:dyDescent="0.25">
      <c r="A2232" t="s">
        <v>1210</v>
      </c>
      <c r="B2232" s="1" t="s">
        <v>1639</v>
      </c>
      <c r="C2232" t="s">
        <v>1476</v>
      </c>
      <c r="D2232">
        <v>2797311</v>
      </c>
      <c r="E2232">
        <v>40825713</v>
      </c>
      <c r="F2232" t="s">
        <v>1648</v>
      </c>
      <c r="G2232" t="s">
        <v>3</v>
      </c>
      <c r="H2232" t="s">
        <v>4</v>
      </c>
      <c r="I2232" s="2">
        <v>23.8</v>
      </c>
      <c r="J2232" s="2">
        <v>23.760785155000001</v>
      </c>
      <c r="K2232" s="2">
        <v>23.7607575601</v>
      </c>
      <c r="L2232" s="2">
        <f t="shared" si="34"/>
        <v>-2.7594900000593725E-5</v>
      </c>
    </row>
    <row r="2233" spans="1:12" hidden="1" x14ac:dyDescent="0.25">
      <c r="A2233" t="s">
        <v>1210</v>
      </c>
      <c r="B2233" s="1" t="s">
        <v>1639</v>
      </c>
      <c r="C2233" t="s">
        <v>1476</v>
      </c>
      <c r="D2233">
        <v>2797311</v>
      </c>
      <c r="E2233">
        <v>40825713</v>
      </c>
      <c r="F2233" t="s">
        <v>1648</v>
      </c>
      <c r="G2233" t="s">
        <v>3</v>
      </c>
      <c r="H2233" t="s">
        <v>6</v>
      </c>
      <c r="I2233" s="2">
        <v>0.5</v>
      </c>
      <c r="J2233" s="2">
        <v>0.56696783449999999</v>
      </c>
      <c r="K2233" s="2">
        <v>0.56696761040999999</v>
      </c>
      <c r="L2233" s="2">
        <f t="shared" si="34"/>
        <v>-2.2409000000056523E-7</v>
      </c>
    </row>
    <row r="2234" spans="1:12" hidden="1" x14ac:dyDescent="0.25">
      <c r="A2234" t="s">
        <v>1210</v>
      </c>
      <c r="B2234" s="1" t="s">
        <v>1639</v>
      </c>
      <c r="C2234" t="s">
        <v>1476</v>
      </c>
      <c r="D2234">
        <v>2797311</v>
      </c>
      <c r="E2234">
        <v>40825813</v>
      </c>
      <c r="F2234" t="s">
        <v>1649</v>
      </c>
      <c r="G2234" t="s">
        <v>3</v>
      </c>
      <c r="H2234" t="s">
        <v>4</v>
      </c>
      <c r="I2234" s="2">
        <v>28.1</v>
      </c>
      <c r="J2234" s="2">
        <v>28.085433594999898</v>
      </c>
      <c r="K2234" s="2">
        <v>28.085421041</v>
      </c>
      <c r="L2234" s="2">
        <f t="shared" si="34"/>
        <v>-1.2553999898301527E-5</v>
      </c>
    </row>
    <row r="2235" spans="1:12" hidden="1" x14ac:dyDescent="0.25">
      <c r="A2235" t="s">
        <v>1210</v>
      </c>
      <c r="B2235" s="1" t="s">
        <v>1639</v>
      </c>
      <c r="C2235" t="s">
        <v>1476</v>
      </c>
      <c r="D2235">
        <v>2797311</v>
      </c>
      <c r="E2235">
        <v>40825813</v>
      </c>
      <c r="F2235" t="s">
        <v>1649</v>
      </c>
      <c r="G2235" t="s">
        <v>3</v>
      </c>
      <c r="H2235" t="s">
        <v>6</v>
      </c>
      <c r="I2235" s="2">
        <v>0.3</v>
      </c>
      <c r="J2235" s="2">
        <v>0.41192272949999997</v>
      </c>
      <c r="K2235" s="2">
        <v>0.41192300069999999</v>
      </c>
      <c r="L2235" s="2">
        <f t="shared" si="34"/>
        <v>2.7120000001268352E-7</v>
      </c>
    </row>
    <row r="2236" spans="1:12" hidden="1" x14ac:dyDescent="0.25">
      <c r="A2236" t="s">
        <v>1210</v>
      </c>
      <c r="B2236" s="1" t="s">
        <v>1639</v>
      </c>
      <c r="C2236" t="s">
        <v>1476</v>
      </c>
      <c r="D2236">
        <v>2797311</v>
      </c>
      <c r="E2236">
        <v>40825913</v>
      </c>
      <c r="F2236" t="s">
        <v>1650</v>
      </c>
      <c r="G2236" t="s">
        <v>3</v>
      </c>
      <c r="H2236" t="s">
        <v>4</v>
      </c>
      <c r="I2236" s="2">
        <v>9</v>
      </c>
      <c r="J2236" s="2">
        <v>8.9289335950000002</v>
      </c>
      <c r="K2236" s="2">
        <v>8.9289325999999996</v>
      </c>
      <c r="L2236" s="2">
        <f t="shared" si="34"/>
        <v>-9.9500000061425453E-7</v>
      </c>
    </row>
    <row r="2237" spans="1:12" hidden="1" x14ac:dyDescent="0.25">
      <c r="A2237" t="s">
        <v>1210</v>
      </c>
      <c r="B2237" s="1" t="s">
        <v>1639</v>
      </c>
      <c r="C2237" t="s">
        <v>1476</v>
      </c>
      <c r="D2237">
        <v>2797311</v>
      </c>
      <c r="E2237">
        <v>40825913</v>
      </c>
      <c r="F2237" t="s">
        <v>1650</v>
      </c>
      <c r="G2237" t="s">
        <v>3</v>
      </c>
      <c r="H2237" t="s">
        <v>6</v>
      </c>
      <c r="I2237" s="2">
        <v>0.8</v>
      </c>
      <c r="K2237" s="2">
        <v>0.80000021099999996</v>
      </c>
      <c r="L2237" s="2">
        <f t="shared" si="34"/>
        <v>2.1099999991669449E-7</v>
      </c>
    </row>
    <row r="2238" spans="1:12" hidden="1" x14ac:dyDescent="0.25">
      <c r="A2238" t="s">
        <v>1210</v>
      </c>
      <c r="B2238" s="1" t="s">
        <v>1639</v>
      </c>
      <c r="C2238" t="s">
        <v>1651</v>
      </c>
      <c r="D2238">
        <v>845211</v>
      </c>
      <c r="E2238">
        <v>46194013</v>
      </c>
      <c r="F2238" t="s">
        <v>1652</v>
      </c>
      <c r="G2238" t="s">
        <v>3</v>
      </c>
      <c r="H2238" t="s">
        <v>4</v>
      </c>
      <c r="I2238" s="2">
        <v>134.9</v>
      </c>
      <c r="J2238" s="2">
        <v>134.89559374999999</v>
      </c>
      <c r="K2238" s="2">
        <v>134.89556051999901</v>
      </c>
      <c r="L2238" s="2">
        <f t="shared" si="34"/>
        <v>-3.3230000980211116E-5</v>
      </c>
    </row>
    <row r="2239" spans="1:12" hidden="1" x14ac:dyDescent="0.25">
      <c r="A2239" t="s">
        <v>1210</v>
      </c>
      <c r="B2239" s="1" t="s">
        <v>1639</v>
      </c>
      <c r="C2239" t="s">
        <v>1651</v>
      </c>
      <c r="D2239">
        <v>845211</v>
      </c>
      <c r="E2239">
        <v>46194013</v>
      </c>
      <c r="F2239" t="s">
        <v>1652</v>
      </c>
      <c r="G2239" t="s">
        <v>3</v>
      </c>
      <c r="H2239" t="s">
        <v>6</v>
      </c>
      <c r="I2239" s="2">
        <v>2.4900000000000002</v>
      </c>
      <c r="J2239" s="2">
        <v>2.4870749509999999</v>
      </c>
      <c r="K2239" s="2">
        <v>2.4870820468999999</v>
      </c>
      <c r="L2239" s="2">
        <f t="shared" si="34"/>
        <v>7.0959000000314632E-6</v>
      </c>
    </row>
    <row r="2240" spans="1:12" hidden="1" x14ac:dyDescent="0.25">
      <c r="A2240" t="s">
        <v>1210</v>
      </c>
      <c r="B2240" s="1" t="s">
        <v>1639</v>
      </c>
      <c r="C2240" t="s">
        <v>1651</v>
      </c>
      <c r="D2240">
        <v>845211</v>
      </c>
      <c r="E2240">
        <v>46194113</v>
      </c>
      <c r="F2240" t="s">
        <v>1653</v>
      </c>
      <c r="G2240" t="s">
        <v>3</v>
      </c>
      <c r="H2240" t="s">
        <v>4</v>
      </c>
      <c r="I2240" s="2">
        <v>138.46</v>
      </c>
      <c r="J2240" s="2">
        <v>138.4615</v>
      </c>
      <c r="K2240" s="2">
        <v>138.46124905999901</v>
      </c>
      <c r="L2240" s="2">
        <f t="shared" si="34"/>
        <v>-2.5094000099556979E-4</v>
      </c>
    </row>
    <row r="2241" spans="1:12" hidden="1" x14ac:dyDescent="0.25">
      <c r="A2241" t="s">
        <v>1210</v>
      </c>
      <c r="B2241" s="1" t="s">
        <v>1639</v>
      </c>
      <c r="C2241" t="s">
        <v>1651</v>
      </c>
      <c r="D2241">
        <v>845211</v>
      </c>
      <c r="E2241">
        <v>46194113</v>
      </c>
      <c r="F2241" t="s">
        <v>1653</v>
      </c>
      <c r="G2241" t="s">
        <v>3</v>
      </c>
      <c r="H2241" t="s">
        <v>6</v>
      </c>
      <c r="I2241" s="2">
        <v>2.61</v>
      </c>
      <c r="J2241" s="2">
        <v>2.6115595704999901</v>
      </c>
      <c r="K2241" s="2">
        <v>2.6115560851099899</v>
      </c>
      <c r="L2241" s="2">
        <f t="shared" si="34"/>
        <v>-3.4853900001685645E-6</v>
      </c>
    </row>
    <row r="2242" spans="1:12" hidden="1" x14ac:dyDescent="0.25">
      <c r="A2242" t="s">
        <v>1210</v>
      </c>
      <c r="B2242" s="1" t="s">
        <v>1639</v>
      </c>
      <c r="C2242" t="s">
        <v>1651</v>
      </c>
      <c r="D2242">
        <v>845211</v>
      </c>
      <c r="E2242">
        <v>46194613</v>
      </c>
      <c r="F2242" t="s">
        <v>1654</v>
      </c>
      <c r="G2242" t="s">
        <v>3</v>
      </c>
      <c r="H2242" t="s">
        <v>4</v>
      </c>
      <c r="I2242" s="2">
        <v>144.1</v>
      </c>
      <c r="J2242" s="2">
        <v>144.09700000000001</v>
      </c>
      <c r="K2242" s="2">
        <v>144.09699762</v>
      </c>
      <c r="L2242" s="2">
        <f t="shared" si="34"/>
        <v>-2.3800000121809717E-6</v>
      </c>
    </row>
    <row r="2243" spans="1:12" hidden="1" x14ac:dyDescent="0.25">
      <c r="A2243" t="s">
        <v>1210</v>
      </c>
      <c r="B2243" s="1" t="s">
        <v>1639</v>
      </c>
      <c r="C2243" t="s">
        <v>1651</v>
      </c>
      <c r="D2243">
        <v>845211</v>
      </c>
      <c r="E2243">
        <v>46194613</v>
      </c>
      <c r="F2243" t="s">
        <v>1654</v>
      </c>
      <c r="G2243" t="s">
        <v>3</v>
      </c>
      <c r="H2243" t="s">
        <v>6</v>
      </c>
      <c r="I2243" s="2">
        <v>2.62</v>
      </c>
      <c r="J2243" s="2">
        <v>2.6186259765000002</v>
      </c>
      <c r="K2243" s="2">
        <v>2.6186130991000001</v>
      </c>
      <c r="L2243" s="2">
        <f t="shared" ref="L2243:L2306" si="35">IF(ISBLANK(J2243),K2243-I2243,K2243-J2243)</f>
        <v>-1.2877400000110839E-5</v>
      </c>
    </row>
    <row r="2244" spans="1:12" hidden="1" x14ac:dyDescent="0.25">
      <c r="A2244" t="s">
        <v>1210</v>
      </c>
      <c r="B2244" s="1" t="s">
        <v>1639</v>
      </c>
      <c r="C2244" t="s">
        <v>1651</v>
      </c>
      <c r="D2244">
        <v>845211</v>
      </c>
      <c r="E2244">
        <v>46194713</v>
      </c>
      <c r="F2244" t="s">
        <v>1655</v>
      </c>
      <c r="G2244" t="s">
        <v>3</v>
      </c>
      <c r="H2244" t="s">
        <v>4</v>
      </c>
      <c r="I2244" s="2">
        <v>130.82</v>
      </c>
      <c r="J2244" s="2">
        <v>130.81935154999999</v>
      </c>
      <c r="K2244" s="2">
        <v>130.81937219999901</v>
      </c>
      <c r="L2244" s="2">
        <f t="shared" si="35"/>
        <v>2.0649999015631693E-5</v>
      </c>
    </row>
    <row r="2245" spans="1:12" hidden="1" x14ac:dyDescent="0.25">
      <c r="A2245" t="s">
        <v>1210</v>
      </c>
      <c r="B2245" s="1" t="s">
        <v>1639</v>
      </c>
      <c r="C2245" t="s">
        <v>1651</v>
      </c>
      <c r="D2245">
        <v>845211</v>
      </c>
      <c r="E2245">
        <v>46194713</v>
      </c>
      <c r="F2245" t="s">
        <v>1655</v>
      </c>
      <c r="G2245" t="s">
        <v>3</v>
      </c>
      <c r="H2245" t="s">
        <v>6</v>
      </c>
      <c r="I2245" s="2">
        <v>2.48</v>
      </c>
      <c r="J2245" s="2">
        <v>2.4776110839999999</v>
      </c>
      <c r="K2245" s="2">
        <v>2.4776050801</v>
      </c>
      <c r="L2245" s="2">
        <f t="shared" si="35"/>
        <v>-6.0038999998290876E-6</v>
      </c>
    </row>
    <row r="2246" spans="1:12" hidden="1" x14ac:dyDescent="0.25">
      <c r="A2246" t="s">
        <v>1210</v>
      </c>
      <c r="B2246" s="1" t="s">
        <v>1639</v>
      </c>
      <c r="C2246" t="s">
        <v>1651</v>
      </c>
      <c r="D2246">
        <v>845211</v>
      </c>
      <c r="E2246">
        <v>67203913</v>
      </c>
      <c r="F2246" t="s">
        <v>1656</v>
      </c>
      <c r="G2246" t="s">
        <v>3</v>
      </c>
      <c r="H2246" t="s">
        <v>4</v>
      </c>
      <c r="I2246" s="2">
        <v>117.2</v>
      </c>
      <c r="J2246" s="2">
        <v>117.1943203</v>
      </c>
      <c r="K2246" s="2">
        <v>117.19436404</v>
      </c>
      <c r="L2246" s="2">
        <f t="shared" si="35"/>
        <v>4.3739999995295875E-5</v>
      </c>
    </row>
    <row r="2247" spans="1:12" hidden="1" x14ac:dyDescent="0.25">
      <c r="A2247" t="s">
        <v>1210</v>
      </c>
      <c r="B2247" s="1" t="s">
        <v>1639</v>
      </c>
      <c r="C2247" t="s">
        <v>1651</v>
      </c>
      <c r="D2247">
        <v>845211</v>
      </c>
      <c r="E2247">
        <v>67203913</v>
      </c>
      <c r="F2247" t="s">
        <v>1656</v>
      </c>
      <c r="G2247" t="s">
        <v>3</v>
      </c>
      <c r="H2247" t="s">
        <v>6</v>
      </c>
      <c r="I2247" s="2">
        <v>2.14</v>
      </c>
      <c r="J2247" s="2">
        <v>2.1427250975000001</v>
      </c>
      <c r="K2247" s="2">
        <v>2.1427220419999999</v>
      </c>
      <c r="L2247" s="2">
        <f t="shared" si="35"/>
        <v>-3.0555000001264432E-6</v>
      </c>
    </row>
    <row r="2248" spans="1:12" hidden="1" x14ac:dyDescent="0.25">
      <c r="A2248" t="s">
        <v>1210</v>
      </c>
      <c r="B2248" s="1" t="s">
        <v>1639</v>
      </c>
      <c r="C2248" t="s">
        <v>1651</v>
      </c>
      <c r="D2248">
        <v>845211</v>
      </c>
      <c r="E2248">
        <v>67204013</v>
      </c>
      <c r="F2248" t="s">
        <v>1657</v>
      </c>
      <c r="G2248" t="s">
        <v>3</v>
      </c>
      <c r="H2248" t="s">
        <v>4</v>
      </c>
      <c r="I2248" s="2">
        <v>117.45</v>
      </c>
      <c r="J2248" s="2">
        <v>117.44582029999999</v>
      </c>
      <c r="K2248" s="2">
        <v>117.445829439999</v>
      </c>
      <c r="L2248" s="2">
        <f t="shared" si="35"/>
        <v>9.139999008311861E-6</v>
      </c>
    </row>
    <row r="2249" spans="1:12" hidden="1" x14ac:dyDescent="0.25">
      <c r="A2249" t="s">
        <v>1210</v>
      </c>
      <c r="B2249" s="1" t="s">
        <v>1639</v>
      </c>
      <c r="C2249" t="s">
        <v>1651</v>
      </c>
      <c r="D2249">
        <v>845211</v>
      </c>
      <c r="E2249">
        <v>67204013</v>
      </c>
      <c r="F2249" t="s">
        <v>1657</v>
      </c>
      <c r="G2249" t="s">
        <v>3</v>
      </c>
      <c r="H2249" t="s">
        <v>6</v>
      </c>
      <c r="I2249" s="2">
        <v>2.14</v>
      </c>
      <c r="J2249" s="2">
        <v>2.1400371095000001</v>
      </c>
      <c r="K2249" s="2">
        <v>2.1400315309910001</v>
      </c>
      <c r="L2249" s="2">
        <f t="shared" si="35"/>
        <v>-5.5785090000703974E-6</v>
      </c>
    </row>
    <row r="2250" spans="1:12" hidden="1" x14ac:dyDescent="0.25">
      <c r="A2250" t="s">
        <v>1210</v>
      </c>
      <c r="B2250" s="1" t="s">
        <v>1639</v>
      </c>
      <c r="C2250" t="s">
        <v>1651</v>
      </c>
      <c r="D2250">
        <v>845211</v>
      </c>
      <c r="E2250">
        <v>67204113</v>
      </c>
      <c r="F2250" t="s">
        <v>1658</v>
      </c>
      <c r="G2250" t="s">
        <v>3</v>
      </c>
      <c r="H2250" t="s">
        <v>4</v>
      </c>
      <c r="I2250" s="2">
        <v>123.24</v>
      </c>
      <c r="J2250" s="2">
        <v>123.2385781</v>
      </c>
      <c r="K2250" s="2">
        <v>123.238693609999</v>
      </c>
      <c r="L2250" s="2">
        <f t="shared" si="35"/>
        <v>1.1550999900578063E-4</v>
      </c>
    </row>
    <row r="2251" spans="1:12" hidden="1" x14ac:dyDescent="0.25">
      <c r="A2251" t="s">
        <v>1210</v>
      </c>
      <c r="B2251" s="1" t="s">
        <v>1639</v>
      </c>
      <c r="C2251" t="s">
        <v>1651</v>
      </c>
      <c r="D2251">
        <v>845211</v>
      </c>
      <c r="E2251">
        <v>67204113</v>
      </c>
      <c r="F2251" t="s">
        <v>1658</v>
      </c>
      <c r="G2251" t="s">
        <v>3</v>
      </c>
      <c r="H2251" t="s">
        <v>6</v>
      </c>
      <c r="I2251" s="2">
        <v>2.31</v>
      </c>
      <c r="J2251" s="2">
        <v>2.3105905760000001</v>
      </c>
      <c r="K2251" s="2">
        <v>2.3105850329000002</v>
      </c>
      <c r="L2251" s="2">
        <f t="shared" si="35"/>
        <v>-5.5430999998939967E-6</v>
      </c>
    </row>
    <row r="2252" spans="1:12" hidden="1" x14ac:dyDescent="0.25">
      <c r="A2252" t="s">
        <v>1210</v>
      </c>
      <c r="B2252" s="1" t="s">
        <v>1639</v>
      </c>
      <c r="C2252" t="s">
        <v>1651</v>
      </c>
      <c r="D2252">
        <v>845211</v>
      </c>
      <c r="E2252">
        <v>67204213</v>
      </c>
      <c r="F2252" t="s">
        <v>1659</v>
      </c>
      <c r="G2252" t="s">
        <v>3</v>
      </c>
      <c r="H2252" t="s">
        <v>4</v>
      </c>
      <c r="I2252" s="2">
        <v>131.85</v>
      </c>
      <c r="J2252" s="2">
        <v>131.85062500000001</v>
      </c>
      <c r="K2252" s="2">
        <v>131.85061461999999</v>
      </c>
      <c r="L2252" s="2">
        <f t="shared" si="35"/>
        <v>-1.0380000020404623E-5</v>
      </c>
    </row>
    <row r="2253" spans="1:12" hidden="1" x14ac:dyDescent="0.25">
      <c r="A2253" t="s">
        <v>1210</v>
      </c>
      <c r="B2253" s="1" t="s">
        <v>1639</v>
      </c>
      <c r="C2253" t="s">
        <v>1651</v>
      </c>
      <c r="D2253">
        <v>845211</v>
      </c>
      <c r="E2253">
        <v>67204213</v>
      </c>
      <c r="F2253" t="s">
        <v>1659</v>
      </c>
      <c r="G2253" t="s">
        <v>3</v>
      </c>
      <c r="H2253" t="s">
        <v>6</v>
      </c>
      <c r="I2253" s="2">
        <v>2.48</v>
      </c>
      <c r="J2253" s="2">
        <v>2.4771672365000001</v>
      </c>
      <c r="K2253" s="2">
        <v>2.4771620810999999</v>
      </c>
      <c r="L2253" s="2">
        <f t="shared" si="35"/>
        <v>-5.1554000002340672E-6</v>
      </c>
    </row>
    <row r="2254" spans="1:12" hidden="1" x14ac:dyDescent="0.25">
      <c r="A2254" t="s">
        <v>1210</v>
      </c>
      <c r="B2254" s="1" t="s">
        <v>1639</v>
      </c>
      <c r="C2254" t="s">
        <v>1660</v>
      </c>
      <c r="D2254">
        <v>2798211</v>
      </c>
      <c r="E2254">
        <v>40823513</v>
      </c>
      <c r="F2254" t="s">
        <v>1661</v>
      </c>
      <c r="G2254" t="s">
        <v>86</v>
      </c>
      <c r="H2254" t="s">
        <v>4</v>
      </c>
      <c r="I2254" s="2">
        <v>0.59399999999999997</v>
      </c>
      <c r="K2254" s="2">
        <v>0.59522297719999995</v>
      </c>
      <c r="L2254" s="2">
        <f t="shared" si="35"/>
        <v>1.222977199999975E-3</v>
      </c>
    </row>
    <row r="2255" spans="1:12" hidden="1" x14ac:dyDescent="0.25">
      <c r="A2255" t="s">
        <v>1210</v>
      </c>
      <c r="B2255" s="1" t="s">
        <v>1639</v>
      </c>
      <c r="C2255" t="s">
        <v>1660</v>
      </c>
      <c r="D2255">
        <v>2798211</v>
      </c>
      <c r="E2255">
        <v>40823513</v>
      </c>
      <c r="F2255" t="s">
        <v>1661</v>
      </c>
      <c r="G2255" t="s">
        <v>86</v>
      </c>
      <c r="H2255" t="s">
        <v>6</v>
      </c>
      <c r="I2255" s="2">
        <v>3.0000000000000001E-5</v>
      </c>
      <c r="K2255" s="2">
        <v>3.00617669099999E-5</v>
      </c>
      <c r="L2255" s="2">
        <f t="shared" si="35"/>
        <v>6.1766909999899644E-8</v>
      </c>
    </row>
    <row r="2256" spans="1:12" hidden="1" x14ac:dyDescent="0.25">
      <c r="A2256" t="s">
        <v>1210</v>
      </c>
      <c r="B2256" s="1" t="s">
        <v>1662</v>
      </c>
      <c r="C2256" t="s">
        <v>1663</v>
      </c>
      <c r="D2256">
        <v>2731711</v>
      </c>
      <c r="E2256">
        <v>41201313</v>
      </c>
      <c r="F2256" t="s">
        <v>1664</v>
      </c>
      <c r="G2256" t="s">
        <v>3</v>
      </c>
      <c r="H2256" t="s">
        <v>4</v>
      </c>
      <c r="I2256" s="2">
        <v>162.34716</v>
      </c>
      <c r="J2256" s="2">
        <v>97.474718749999994</v>
      </c>
      <c r="K2256" s="2">
        <v>97.474721248999899</v>
      </c>
      <c r="L2256" s="2">
        <f t="shared" si="35"/>
        <v>2.4989999047875244E-6</v>
      </c>
    </row>
    <row r="2257" spans="1:12" hidden="1" x14ac:dyDescent="0.25">
      <c r="A2257" t="s">
        <v>1210</v>
      </c>
      <c r="B2257" s="1" t="s">
        <v>1662</v>
      </c>
      <c r="C2257" t="s">
        <v>1663</v>
      </c>
      <c r="D2257">
        <v>2731711</v>
      </c>
      <c r="E2257">
        <v>41201313</v>
      </c>
      <c r="F2257" t="s">
        <v>1664</v>
      </c>
      <c r="G2257" t="s">
        <v>3</v>
      </c>
      <c r="H2257" t="s">
        <v>6</v>
      </c>
      <c r="I2257" s="2">
        <v>8.4000310000000002</v>
      </c>
      <c r="J2257" s="2">
        <v>8.4140380849999996</v>
      </c>
      <c r="K2257" s="2">
        <v>8.4140575762654599</v>
      </c>
      <c r="L2257" s="2">
        <f t="shared" si="35"/>
        <v>1.9491265460302998E-5</v>
      </c>
    </row>
    <row r="2258" spans="1:12" hidden="1" x14ac:dyDescent="0.25">
      <c r="A2258" t="s">
        <v>1210</v>
      </c>
      <c r="B2258" s="1" t="s">
        <v>1662</v>
      </c>
      <c r="C2258" t="s">
        <v>1663</v>
      </c>
      <c r="D2258">
        <v>2731711</v>
      </c>
      <c r="E2258">
        <v>41201813</v>
      </c>
      <c r="F2258" t="s">
        <v>1665</v>
      </c>
      <c r="G2258" t="s">
        <v>86</v>
      </c>
      <c r="H2258" t="s">
        <v>4</v>
      </c>
      <c r="I2258" s="2">
        <v>0.77839999999999998</v>
      </c>
      <c r="K2258" s="2">
        <v>0.78009653899999998</v>
      </c>
      <c r="L2258" s="2">
        <f t="shared" si="35"/>
        <v>1.6965389999999969E-3</v>
      </c>
    </row>
    <row r="2259" spans="1:12" hidden="1" x14ac:dyDescent="0.25">
      <c r="A2259" t="s">
        <v>1210</v>
      </c>
      <c r="B2259" s="1" t="s">
        <v>1662</v>
      </c>
      <c r="C2259" t="s">
        <v>1663</v>
      </c>
      <c r="D2259">
        <v>2731711</v>
      </c>
      <c r="E2259">
        <v>41201813</v>
      </c>
      <c r="F2259" t="s">
        <v>1665</v>
      </c>
      <c r="G2259" t="s">
        <v>86</v>
      </c>
      <c r="H2259" t="s">
        <v>6</v>
      </c>
      <c r="I2259" s="2">
        <v>4.6699999999999997E-3</v>
      </c>
      <c r="K2259" s="2">
        <v>4.6801784469999996E-3</v>
      </c>
      <c r="L2259" s="2">
        <f t="shared" si="35"/>
        <v>1.0178446999999959E-5</v>
      </c>
    </row>
    <row r="2260" spans="1:12" hidden="1" x14ac:dyDescent="0.25">
      <c r="A2260" t="s">
        <v>1669</v>
      </c>
      <c r="B2260" s="1" t="s">
        <v>1666</v>
      </c>
      <c r="C2260" t="s">
        <v>1667</v>
      </c>
      <c r="D2260">
        <v>2813011</v>
      </c>
      <c r="E2260">
        <v>40818813</v>
      </c>
      <c r="F2260" t="s">
        <v>1668</v>
      </c>
      <c r="G2260" t="s">
        <v>3</v>
      </c>
      <c r="H2260" t="s">
        <v>4</v>
      </c>
      <c r="I2260" s="2">
        <v>1334.7539999999999</v>
      </c>
      <c r="J2260" s="2">
        <v>1328.8466249999999</v>
      </c>
      <c r="K2260" s="2">
        <v>1328.84400670533</v>
      </c>
      <c r="L2260" s="2">
        <f t="shared" si="35"/>
        <v>-2.6182946699009335E-3</v>
      </c>
    </row>
    <row r="2261" spans="1:12" hidden="1" x14ac:dyDescent="0.25">
      <c r="A2261" t="s">
        <v>1669</v>
      </c>
      <c r="B2261" s="1" t="s">
        <v>1666</v>
      </c>
      <c r="C2261" t="s">
        <v>1667</v>
      </c>
      <c r="D2261">
        <v>2813011</v>
      </c>
      <c r="E2261">
        <v>40818813</v>
      </c>
      <c r="F2261" t="s">
        <v>1668</v>
      </c>
      <c r="G2261" t="s">
        <v>3</v>
      </c>
      <c r="H2261" t="s">
        <v>6</v>
      </c>
      <c r="I2261" s="2">
        <v>2423.6799999999998</v>
      </c>
      <c r="J2261" s="2">
        <v>2392.6112499999999</v>
      </c>
      <c r="K2261" s="2">
        <v>2392.6139378969001</v>
      </c>
      <c r="L2261" s="2">
        <f t="shared" si="35"/>
        <v>2.687896900170017E-3</v>
      </c>
    </row>
    <row r="2262" spans="1:12" hidden="1" x14ac:dyDescent="0.25">
      <c r="A2262" t="s">
        <v>1669</v>
      </c>
      <c r="B2262" s="1" t="s">
        <v>1666</v>
      </c>
      <c r="C2262" t="s">
        <v>1667</v>
      </c>
      <c r="D2262">
        <v>2813011</v>
      </c>
      <c r="E2262">
        <v>40818913</v>
      </c>
      <c r="F2262" t="s">
        <v>1670</v>
      </c>
      <c r="G2262" t="s">
        <v>3</v>
      </c>
      <c r="H2262" t="s">
        <v>4</v>
      </c>
      <c r="I2262" s="2">
        <v>1418.288</v>
      </c>
      <c r="J2262" s="2">
        <v>1413.3646249999999</v>
      </c>
      <c r="K2262" s="2">
        <v>1413.3645510152701</v>
      </c>
      <c r="L2262" s="2">
        <f t="shared" si="35"/>
        <v>-7.3984729851872544E-5</v>
      </c>
    </row>
    <row r="2263" spans="1:12" hidden="1" x14ac:dyDescent="0.25">
      <c r="A2263" t="s">
        <v>1669</v>
      </c>
      <c r="B2263" s="1" t="s">
        <v>1666</v>
      </c>
      <c r="C2263" t="s">
        <v>1667</v>
      </c>
      <c r="D2263">
        <v>2813011</v>
      </c>
      <c r="E2263">
        <v>40818913</v>
      </c>
      <c r="F2263" t="s">
        <v>1670</v>
      </c>
      <c r="G2263" t="s">
        <v>3</v>
      </c>
      <c r="H2263" t="s">
        <v>6</v>
      </c>
      <c r="I2263" s="2">
        <v>2411.6099999999901</v>
      </c>
      <c r="J2263" s="2">
        <v>2365.7952500000001</v>
      </c>
      <c r="K2263" s="2">
        <v>2365.7959687295001</v>
      </c>
      <c r="L2263" s="2">
        <f t="shared" si="35"/>
        <v>7.1872950002216385E-4</v>
      </c>
    </row>
    <row r="2264" spans="1:12" hidden="1" x14ac:dyDescent="0.25">
      <c r="A2264" t="s">
        <v>1669</v>
      </c>
      <c r="B2264" s="1" t="s">
        <v>1666</v>
      </c>
      <c r="C2264" t="s">
        <v>1667</v>
      </c>
      <c r="D2264">
        <v>2813011</v>
      </c>
      <c r="E2264">
        <v>40819013</v>
      </c>
      <c r="F2264" t="s">
        <v>1671</v>
      </c>
      <c r="G2264" t="s">
        <v>3</v>
      </c>
      <c r="H2264" t="s">
        <v>4</v>
      </c>
      <c r="I2264" s="2">
        <v>2108.39</v>
      </c>
      <c r="J2264" s="2">
        <v>2107.4445000000001</v>
      </c>
      <c r="K2264" s="2">
        <v>2107.4428466224899</v>
      </c>
      <c r="L2264" s="2">
        <f t="shared" si="35"/>
        <v>-1.6533775101379433E-3</v>
      </c>
    </row>
    <row r="2265" spans="1:12" hidden="1" x14ac:dyDescent="0.25">
      <c r="A2265" t="s">
        <v>1669</v>
      </c>
      <c r="B2265" s="1" t="s">
        <v>1666</v>
      </c>
      <c r="C2265" t="s">
        <v>1667</v>
      </c>
      <c r="D2265">
        <v>2813011</v>
      </c>
      <c r="E2265">
        <v>40819013</v>
      </c>
      <c r="F2265" t="s">
        <v>1671</v>
      </c>
      <c r="G2265" t="s">
        <v>3</v>
      </c>
      <c r="H2265" t="s">
        <v>6</v>
      </c>
      <c r="I2265" s="2">
        <v>3157.61</v>
      </c>
      <c r="J2265" s="2">
        <v>3143.0740000000001</v>
      </c>
      <c r="K2265" s="2">
        <v>3143.0778609099998</v>
      </c>
      <c r="L2265" s="2">
        <f t="shared" si="35"/>
        <v>3.860909999730211E-3</v>
      </c>
    </row>
    <row r="2266" spans="1:12" hidden="1" x14ac:dyDescent="0.25">
      <c r="A2266" t="s">
        <v>1669</v>
      </c>
      <c r="B2266" s="1" t="s">
        <v>1666</v>
      </c>
      <c r="C2266" t="s">
        <v>1667</v>
      </c>
      <c r="D2266">
        <v>2813011</v>
      </c>
      <c r="E2266">
        <v>40819213</v>
      </c>
      <c r="F2266" t="s">
        <v>1672</v>
      </c>
      <c r="G2266" t="s">
        <v>3</v>
      </c>
      <c r="H2266" t="s">
        <v>4</v>
      </c>
      <c r="I2266" s="2">
        <v>1778.1220000000001</v>
      </c>
      <c r="J2266" s="2">
        <v>1778.1685</v>
      </c>
      <c r="K2266" s="2">
        <v>1778.1680849225099</v>
      </c>
      <c r="L2266" s="2">
        <f t="shared" si="35"/>
        <v>-4.1507749006086669E-4</v>
      </c>
    </row>
    <row r="2267" spans="1:12" hidden="1" x14ac:dyDescent="0.25">
      <c r="A2267" t="s">
        <v>1669</v>
      </c>
      <c r="B2267" s="1" t="s">
        <v>1666</v>
      </c>
      <c r="C2267" t="s">
        <v>1667</v>
      </c>
      <c r="D2267">
        <v>2813011</v>
      </c>
      <c r="E2267">
        <v>40819213</v>
      </c>
      <c r="F2267" t="s">
        <v>1672</v>
      </c>
      <c r="G2267" t="s">
        <v>3</v>
      </c>
      <c r="H2267" t="s">
        <v>6</v>
      </c>
      <c r="I2267" s="2">
        <v>2460.5001000000002</v>
      </c>
      <c r="J2267" s="2">
        <v>2460.5065</v>
      </c>
      <c r="K2267" s="2">
        <v>2460.50622012024</v>
      </c>
      <c r="L2267" s="2">
        <f t="shared" si="35"/>
        <v>-2.7987976000076742E-4</v>
      </c>
    </row>
    <row r="2268" spans="1:12" hidden="1" x14ac:dyDescent="0.25">
      <c r="A2268" t="s">
        <v>1669</v>
      </c>
      <c r="B2268" s="1" t="s">
        <v>1673</v>
      </c>
      <c r="C2268" t="s">
        <v>1674</v>
      </c>
      <c r="D2268">
        <v>7414811</v>
      </c>
      <c r="E2268">
        <v>108742413</v>
      </c>
      <c r="F2268" t="s">
        <v>1675</v>
      </c>
      <c r="G2268" t="s">
        <v>86</v>
      </c>
      <c r="H2268" t="s">
        <v>4</v>
      </c>
      <c r="I2268" s="2">
        <v>304.12</v>
      </c>
      <c r="K2268" s="2">
        <v>304.95324733080002</v>
      </c>
      <c r="L2268" s="2">
        <f t="shared" si="35"/>
        <v>0.83324733080002034</v>
      </c>
    </row>
    <row r="2269" spans="1:12" hidden="1" x14ac:dyDescent="0.25">
      <c r="A2269" t="s">
        <v>1669</v>
      </c>
      <c r="B2269" s="1" t="s">
        <v>1673</v>
      </c>
      <c r="C2269" t="s">
        <v>1674</v>
      </c>
      <c r="D2269">
        <v>7414811</v>
      </c>
      <c r="E2269">
        <v>108742413</v>
      </c>
      <c r="F2269" t="s">
        <v>1675</v>
      </c>
      <c r="G2269" t="s">
        <v>86</v>
      </c>
      <c r="H2269" t="s">
        <v>6</v>
      </c>
      <c r="I2269" s="2">
        <v>6.3632</v>
      </c>
      <c r="K2269" s="2">
        <v>6.3806348756520501</v>
      </c>
      <c r="L2269" s="2">
        <f t="shared" si="35"/>
        <v>1.7434875652050152E-2</v>
      </c>
    </row>
    <row r="2270" spans="1:12" hidden="1" x14ac:dyDescent="0.25">
      <c r="A2270" t="s">
        <v>1669</v>
      </c>
      <c r="B2270" s="1" t="s">
        <v>1673</v>
      </c>
      <c r="C2270" t="s">
        <v>1674</v>
      </c>
      <c r="D2270">
        <v>7414811</v>
      </c>
      <c r="E2270">
        <v>9231513</v>
      </c>
      <c r="F2270" t="s">
        <v>1676</v>
      </c>
      <c r="G2270" t="s">
        <v>86</v>
      </c>
      <c r="H2270" t="s">
        <v>4</v>
      </c>
      <c r="I2270" s="2">
        <v>476.32299999999998</v>
      </c>
      <c r="K2270" s="2">
        <v>477.62803823999798</v>
      </c>
      <c r="L2270" s="2">
        <f t="shared" si="35"/>
        <v>1.3050382399979981</v>
      </c>
    </row>
    <row r="2271" spans="1:12" hidden="1" x14ac:dyDescent="0.25">
      <c r="A2271" t="s">
        <v>1669</v>
      </c>
      <c r="B2271" s="1" t="s">
        <v>1673</v>
      </c>
      <c r="C2271" t="s">
        <v>1674</v>
      </c>
      <c r="D2271">
        <v>7414811</v>
      </c>
      <c r="E2271">
        <v>9231513</v>
      </c>
      <c r="F2271" t="s">
        <v>1676</v>
      </c>
      <c r="G2271" t="s">
        <v>86</v>
      </c>
      <c r="H2271" t="s">
        <v>6</v>
      </c>
      <c r="I2271" s="2">
        <v>15.4399</v>
      </c>
      <c r="K2271" s="2">
        <v>15.482197567499901</v>
      </c>
      <c r="L2271" s="2">
        <f t="shared" si="35"/>
        <v>4.2297567499900879E-2</v>
      </c>
    </row>
    <row r="2272" spans="1:12" hidden="1" x14ac:dyDescent="0.25">
      <c r="A2272" t="s">
        <v>1669</v>
      </c>
      <c r="B2272" s="1" t="s">
        <v>1673</v>
      </c>
      <c r="C2272" t="s">
        <v>1674</v>
      </c>
      <c r="D2272">
        <v>7414811</v>
      </c>
      <c r="E2272">
        <v>9232713</v>
      </c>
      <c r="F2272" t="s">
        <v>1677</v>
      </c>
      <c r="G2272" t="s">
        <v>86</v>
      </c>
      <c r="H2272" t="s">
        <v>4</v>
      </c>
      <c r="I2272" s="2">
        <v>20.010000000000002</v>
      </c>
      <c r="K2272" s="2">
        <v>20.064826379999801</v>
      </c>
      <c r="L2272" s="2">
        <f t="shared" si="35"/>
        <v>5.4826379999799002E-2</v>
      </c>
    </row>
    <row r="2273" spans="1:12" hidden="1" x14ac:dyDescent="0.25">
      <c r="A2273" t="s">
        <v>1669</v>
      </c>
      <c r="B2273" s="1" t="s">
        <v>1673</v>
      </c>
      <c r="C2273" t="s">
        <v>1674</v>
      </c>
      <c r="D2273">
        <v>7414811</v>
      </c>
      <c r="E2273">
        <v>9232713</v>
      </c>
      <c r="F2273" t="s">
        <v>1677</v>
      </c>
      <c r="G2273" t="s">
        <v>86</v>
      </c>
      <c r="H2273" t="s">
        <v>6</v>
      </c>
      <c r="I2273" s="2">
        <v>4.2999999999999997E-2</v>
      </c>
      <c r="K2273" s="2">
        <v>4.3117801199999903E-2</v>
      </c>
      <c r="L2273" s="2">
        <f t="shared" si="35"/>
        <v>1.1780119999990624E-4</v>
      </c>
    </row>
    <row r="2274" spans="1:12" hidden="1" x14ac:dyDescent="0.25">
      <c r="A2274" t="s">
        <v>1669</v>
      </c>
      <c r="B2274" s="1" t="s">
        <v>1673</v>
      </c>
      <c r="C2274" t="s">
        <v>1674</v>
      </c>
      <c r="D2274">
        <v>7414811</v>
      </c>
      <c r="E2274">
        <v>9232813</v>
      </c>
      <c r="F2274" t="s">
        <v>1678</v>
      </c>
      <c r="G2274" t="s">
        <v>86</v>
      </c>
      <c r="H2274" t="s">
        <v>4</v>
      </c>
      <c r="I2274" s="2">
        <v>354.5</v>
      </c>
      <c r="K2274" s="2">
        <v>355.47121797599698</v>
      </c>
      <c r="L2274" s="2">
        <f t="shared" si="35"/>
        <v>0.97121797599697857</v>
      </c>
    </row>
    <row r="2275" spans="1:12" hidden="1" x14ac:dyDescent="0.25">
      <c r="A2275" t="s">
        <v>1669</v>
      </c>
      <c r="B2275" s="1" t="s">
        <v>1673</v>
      </c>
      <c r="C2275" t="s">
        <v>1674</v>
      </c>
      <c r="D2275">
        <v>7414811</v>
      </c>
      <c r="E2275">
        <v>9232813</v>
      </c>
      <c r="F2275" t="s">
        <v>1678</v>
      </c>
      <c r="G2275" t="s">
        <v>86</v>
      </c>
      <c r="H2275" t="s">
        <v>6</v>
      </c>
      <c r="I2275" s="2">
        <v>0.85519999999999996</v>
      </c>
      <c r="K2275" s="2">
        <v>0.8575432704</v>
      </c>
      <c r="L2275" s="2">
        <f t="shared" si="35"/>
        <v>2.3432704000000415E-3</v>
      </c>
    </row>
    <row r="2276" spans="1:12" hidden="1" x14ac:dyDescent="0.25">
      <c r="A2276" t="s">
        <v>1669</v>
      </c>
      <c r="B2276" s="1" t="s">
        <v>1679</v>
      </c>
      <c r="C2276" t="s">
        <v>1680</v>
      </c>
      <c r="D2276">
        <v>15028311</v>
      </c>
      <c r="E2276">
        <v>91734613</v>
      </c>
      <c r="F2276" t="s">
        <v>1681</v>
      </c>
      <c r="G2276" t="s">
        <v>3</v>
      </c>
      <c r="H2276" t="s">
        <v>4</v>
      </c>
      <c r="I2276" s="2">
        <v>7.6125999999999898</v>
      </c>
      <c r="J2276" s="2">
        <v>3.7338503420000002</v>
      </c>
      <c r="K2276" s="2">
        <v>3.7338502</v>
      </c>
      <c r="L2276" s="2">
        <f t="shared" si="35"/>
        <v>-1.4200000020281323E-7</v>
      </c>
    </row>
    <row r="2277" spans="1:12" hidden="1" x14ac:dyDescent="0.25">
      <c r="A2277" t="s">
        <v>1669</v>
      </c>
      <c r="B2277" s="1" t="s">
        <v>1679</v>
      </c>
      <c r="C2277" t="s">
        <v>1680</v>
      </c>
      <c r="D2277">
        <v>15028311</v>
      </c>
      <c r="E2277">
        <v>91734613</v>
      </c>
      <c r="F2277" t="s">
        <v>1681</v>
      </c>
      <c r="G2277" t="s">
        <v>3</v>
      </c>
      <c r="H2277" t="s">
        <v>6</v>
      </c>
      <c r="I2277" s="2">
        <v>0.28549999999999998</v>
      </c>
      <c r="J2277" s="2">
        <v>1.5559499510000001</v>
      </c>
      <c r="K2277" s="2">
        <v>1.5559499999999999</v>
      </c>
      <c r="L2277" s="2">
        <f t="shared" si="35"/>
        <v>4.8999999835430685E-8</v>
      </c>
    </row>
    <row r="2278" spans="1:12" hidden="1" x14ac:dyDescent="0.25">
      <c r="A2278" t="s">
        <v>1669</v>
      </c>
      <c r="B2278" s="1" t="s">
        <v>1679</v>
      </c>
      <c r="C2278" t="s">
        <v>1680</v>
      </c>
      <c r="D2278">
        <v>15028311</v>
      </c>
      <c r="E2278">
        <v>91734713</v>
      </c>
      <c r="F2278" t="s">
        <v>1682</v>
      </c>
      <c r="G2278" t="s">
        <v>3</v>
      </c>
      <c r="H2278" t="s">
        <v>4</v>
      </c>
      <c r="I2278" s="2">
        <v>7.5224000000000002</v>
      </c>
      <c r="J2278" s="2">
        <v>3.8544999999999998</v>
      </c>
      <c r="K2278" s="2">
        <v>3.8545001000000001</v>
      </c>
      <c r="L2278" s="2">
        <f t="shared" si="35"/>
        <v>1.0000000028043132E-7</v>
      </c>
    </row>
    <row r="2279" spans="1:12" hidden="1" x14ac:dyDescent="0.25">
      <c r="A2279" t="s">
        <v>1669</v>
      </c>
      <c r="B2279" s="1" t="s">
        <v>1679</v>
      </c>
      <c r="C2279" t="s">
        <v>1680</v>
      </c>
      <c r="D2279">
        <v>15028311</v>
      </c>
      <c r="E2279">
        <v>91734713</v>
      </c>
      <c r="F2279" t="s">
        <v>1682</v>
      </c>
      <c r="G2279" t="s">
        <v>3</v>
      </c>
      <c r="H2279" t="s">
        <v>6</v>
      </c>
      <c r="I2279" s="2">
        <v>0.28210000000000002</v>
      </c>
      <c r="J2279" s="2">
        <v>1.6062498779999901</v>
      </c>
      <c r="K2279" s="2">
        <v>1.60625</v>
      </c>
      <c r="L2279" s="2">
        <f t="shared" si="35"/>
        <v>1.2200000987228066E-7</v>
      </c>
    </row>
    <row r="2280" spans="1:12" hidden="1" x14ac:dyDescent="0.25">
      <c r="A2280" t="s">
        <v>1669</v>
      </c>
      <c r="B2280" s="1" t="s">
        <v>1679</v>
      </c>
      <c r="C2280" t="s">
        <v>1680</v>
      </c>
      <c r="D2280">
        <v>15028311</v>
      </c>
      <c r="E2280">
        <v>91734813</v>
      </c>
      <c r="F2280" t="s">
        <v>1683</v>
      </c>
      <c r="G2280" t="s">
        <v>3</v>
      </c>
      <c r="H2280" t="s">
        <v>4</v>
      </c>
      <c r="I2280" s="2">
        <v>5.7213000000000003</v>
      </c>
      <c r="J2280" s="2">
        <v>4.6895996095000001</v>
      </c>
      <c r="K2280" s="2">
        <v>4.6896000999999998</v>
      </c>
      <c r="L2280" s="2">
        <f t="shared" si="35"/>
        <v>4.9049999972794467E-7</v>
      </c>
    </row>
    <row r="2281" spans="1:12" hidden="1" x14ac:dyDescent="0.25">
      <c r="A2281" t="s">
        <v>1669</v>
      </c>
      <c r="B2281" s="1" t="s">
        <v>1679</v>
      </c>
      <c r="C2281" t="s">
        <v>1680</v>
      </c>
      <c r="D2281">
        <v>15028311</v>
      </c>
      <c r="E2281">
        <v>91734813</v>
      </c>
      <c r="F2281" t="s">
        <v>1683</v>
      </c>
      <c r="G2281" t="s">
        <v>3</v>
      </c>
      <c r="H2281" t="s">
        <v>6</v>
      </c>
      <c r="I2281" s="2">
        <v>0.2145</v>
      </c>
      <c r="J2281" s="2">
        <v>1.9541500245000001</v>
      </c>
      <c r="K2281" s="2">
        <v>1.9541500000000001</v>
      </c>
      <c r="L2281" s="2">
        <f t="shared" si="35"/>
        <v>-2.4500000028737645E-8</v>
      </c>
    </row>
    <row r="2282" spans="1:12" hidden="1" x14ac:dyDescent="0.25">
      <c r="A2282" t="s">
        <v>1669</v>
      </c>
      <c r="B2282" s="1" t="s">
        <v>1679</v>
      </c>
      <c r="C2282" t="s">
        <v>1680</v>
      </c>
      <c r="D2282">
        <v>15028311</v>
      </c>
      <c r="E2282">
        <v>91734913</v>
      </c>
      <c r="F2282" t="s">
        <v>1684</v>
      </c>
      <c r="G2282" t="s">
        <v>3</v>
      </c>
      <c r="H2282" t="s">
        <v>4</v>
      </c>
      <c r="I2282" s="2">
        <v>5.7439999999999998</v>
      </c>
      <c r="J2282" s="2">
        <v>3.7404999999999999</v>
      </c>
      <c r="K2282" s="2">
        <v>3.7404999999999999</v>
      </c>
      <c r="L2282" s="2">
        <f t="shared" si="35"/>
        <v>0</v>
      </c>
    </row>
    <row r="2283" spans="1:12" hidden="1" x14ac:dyDescent="0.25">
      <c r="A2283" t="s">
        <v>1669</v>
      </c>
      <c r="B2283" s="1" t="s">
        <v>1679</v>
      </c>
      <c r="C2283" t="s">
        <v>1680</v>
      </c>
      <c r="D2283">
        <v>15028311</v>
      </c>
      <c r="E2283">
        <v>91734913</v>
      </c>
      <c r="F2283" t="s">
        <v>1684</v>
      </c>
      <c r="G2283" t="s">
        <v>3</v>
      </c>
      <c r="H2283" t="s">
        <v>6</v>
      </c>
      <c r="I2283" s="2">
        <v>0.21540000000000001</v>
      </c>
      <c r="J2283" s="2">
        <v>1.558750122</v>
      </c>
      <c r="K2283" s="2">
        <v>1.5587500000000001</v>
      </c>
      <c r="L2283" s="2">
        <f t="shared" si="35"/>
        <v>-1.2199999988027344E-7</v>
      </c>
    </row>
    <row r="2284" spans="1:12" hidden="1" x14ac:dyDescent="0.25">
      <c r="A2284" t="s">
        <v>1669</v>
      </c>
      <c r="B2284" s="1" t="s">
        <v>1679</v>
      </c>
      <c r="C2284" t="s">
        <v>1680</v>
      </c>
      <c r="D2284">
        <v>15028311</v>
      </c>
      <c r="E2284">
        <v>91735013</v>
      </c>
      <c r="F2284" t="s">
        <v>1685</v>
      </c>
      <c r="G2284" t="s">
        <v>3</v>
      </c>
      <c r="H2284" t="s">
        <v>4</v>
      </c>
      <c r="I2284" s="2">
        <v>6.1581000000000001</v>
      </c>
      <c r="J2284" s="2">
        <v>4.5317998045000003</v>
      </c>
      <c r="K2284" s="2">
        <v>4.5317999999999996</v>
      </c>
      <c r="L2284" s="2">
        <f t="shared" si="35"/>
        <v>1.9549999930035256E-7</v>
      </c>
    </row>
    <row r="2285" spans="1:12" hidden="1" x14ac:dyDescent="0.25">
      <c r="A2285" t="s">
        <v>1669</v>
      </c>
      <c r="B2285" s="1" t="s">
        <v>1679</v>
      </c>
      <c r="C2285" t="s">
        <v>1680</v>
      </c>
      <c r="D2285">
        <v>15028311</v>
      </c>
      <c r="E2285">
        <v>91735013</v>
      </c>
      <c r="F2285" t="s">
        <v>1685</v>
      </c>
      <c r="G2285" t="s">
        <v>3</v>
      </c>
      <c r="H2285" t="s">
        <v>6</v>
      </c>
      <c r="I2285" s="2">
        <v>0.23089999999999999</v>
      </c>
      <c r="J2285" s="2">
        <v>1.8885499269999999</v>
      </c>
      <c r="K2285" s="2">
        <v>1.88855</v>
      </c>
      <c r="L2285" s="2">
        <f t="shared" si="35"/>
        <v>7.300000004484275E-8</v>
      </c>
    </row>
    <row r="2286" spans="1:12" hidden="1" x14ac:dyDescent="0.25">
      <c r="A2286" t="s">
        <v>1669</v>
      </c>
      <c r="B2286" s="1" t="s">
        <v>1679</v>
      </c>
      <c r="C2286" t="s">
        <v>1680</v>
      </c>
      <c r="D2286">
        <v>15028311</v>
      </c>
      <c r="E2286">
        <v>91735113</v>
      </c>
      <c r="F2286" t="s">
        <v>1686</v>
      </c>
      <c r="G2286" t="s">
        <v>3</v>
      </c>
      <c r="H2286" t="s">
        <v>4</v>
      </c>
      <c r="I2286" s="2">
        <v>6.3182999999999998</v>
      </c>
      <c r="J2286" s="2">
        <v>4.0769497069999998</v>
      </c>
      <c r="K2286" s="2">
        <v>4.0769503</v>
      </c>
      <c r="L2286" s="2">
        <f t="shared" si="35"/>
        <v>5.9300000021522692E-7</v>
      </c>
    </row>
    <row r="2287" spans="1:12" hidden="1" x14ac:dyDescent="0.25">
      <c r="A2287" t="s">
        <v>1669</v>
      </c>
      <c r="B2287" s="1" t="s">
        <v>1679</v>
      </c>
      <c r="C2287" t="s">
        <v>1680</v>
      </c>
      <c r="D2287">
        <v>15028311</v>
      </c>
      <c r="E2287">
        <v>91735113</v>
      </c>
      <c r="F2287" t="s">
        <v>1686</v>
      </c>
      <c r="G2287" t="s">
        <v>3</v>
      </c>
      <c r="H2287" t="s">
        <v>6</v>
      </c>
      <c r="I2287" s="2">
        <v>0.2369</v>
      </c>
      <c r="J2287" s="2">
        <v>1.698999878</v>
      </c>
      <c r="K2287" s="2">
        <v>1.6990000999999999</v>
      </c>
      <c r="L2287" s="2">
        <f t="shared" si="35"/>
        <v>2.2199999993866015E-7</v>
      </c>
    </row>
    <row r="2288" spans="1:12" hidden="1" x14ac:dyDescent="0.25">
      <c r="A2288" t="s">
        <v>1669</v>
      </c>
      <c r="B2288" s="1" t="s">
        <v>1687</v>
      </c>
      <c r="C2288" t="s">
        <v>1688</v>
      </c>
      <c r="D2288">
        <v>15504311</v>
      </c>
      <c r="E2288">
        <v>97066413</v>
      </c>
      <c r="F2288" t="s">
        <v>1689</v>
      </c>
      <c r="G2288" t="s">
        <v>86</v>
      </c>
      <c r="H2288" t="s">
        <v>4</v>
      </c>
      <c r="I2288" s="2">
        <v>0.83650000000000002</v>
      </c>
      <c r="K2288" s="2">
        <v>0.83676346680400004</v>
      </c>
      <c r="L2288" s="2">
        <f t="shared" si="35"/>
        <v>2.634668040000232E-4</v>
      </c>
    </row>
    <row r="2289" spans="1:12" hidden="1" x14ac:dyDescent="0.25">
      <c r="A2289" t="s">
        <v>1669</v>
      </c>
      <c r="B2289" s="1" t="s">
        <v>1687</v>
      </c>
      <c r="C2289" t="s">
        <v>1688</v>
      </c>
      <c r="D2289">
        <v>15504311</v>
      </c>
      <c r="E2289">
        <v>97066413</v>
      </c>
      <c r="F2289" t="s">
        <v>1689</v>
      </c>
      <c r="G2289" t="s">
        <v>86</v>
      </c>
      <c r="H2289" t="s">
        <v>6</v>
      </c>
      <c r="I2289" s="2">
        <v>3.1300000000000001E-2</v>
      </c>
      <c r="K2289" s="2">
        <v>3.1309859475429899E-2</v>
      </c>
      <c r="L2289" s="2">
        <f t="shared" si="35"/>
        <v>9.8594754298977905E-6</v>
      </c>
    </row>
    <row r="2290" spans="1:12" hidden="1" x14ac:dyDescent="0.25">
      <c r="A2290" t="s">
        <v>1669</v>
      </c>
      <c r="B2290" s="1" t="s">
        <v>1690</v>
      </c>
      <c r="C2290" t="s">
        <v>1691</v>
      </c>
      <c r="D2290">
        <v>3699211</v>
      </c>
      <c r="E2290">
        <v>105654313</v>
      </c>
      <c r="F2290" t="s">
        <v>1692</v>
      </c>
      <c r="G2290" t="s">
        <v>3</v>
      </c>
      <c r="H2290" t="s">
        <v>4</v>
      </c>
      <c r="I2290" s="2">
        <v>77.367000000000004</v>
      </c>
      <c r="J2290" s="2">
        <v>77.311328099999997</v>
      </c>
      <c r="K2290" s="2">
        <v>77.31139331</v>
      </c>
      <c r="L2290" s="2">
        <f t="shared" si="35"/>
        <v>6.5210000002480228E-5</v>
      </c>
    </row>
    <row r="2291" spans="1:12" hidden="1" x14ac:dyDescent="0.25">
      <c r="A2291" t="s">
        <v>1669</v>
      </c>
      <c r="B2291" s="1" t="s">
        <v>1690</v>
      </c>
      <c r="C2291" t="s">
        <v>1691</v>
      </c>
      <c r="D2291">
        <v>3699211</v>
      </c>
      <c r="E2291">
        <v>105654313</v>
      </c>
      <c r="F2291" t="s">
        <v>1692</v>
      </c>
      <c r="G2291" t="s">
        <v>3</v>
      </c>
      <c r="H2291" t="s">
        <v>6</v>
      </c>
      <c r="I2291" s="2">
        <v>6.0469999999999997</v>
      </c>
      <c r="J2291" s="2">
        <v>6.0470234400000002</v>
      </c>
      <c r="K2291" s="2">
        <v>6.0470084990000004</v>
      </c>
      <c r="L2291" s="2">
        <f t="shared" si="35"/>
        <v>-1.4940999999879523E-5</v>
      </c>
    </row>
    <row r="2292" spans="1:12" hidden="1" x14ac:dyDescent="0.25">
      <c r="A2292" t="s">
        <v>1669</v>
      </c>
      <c r="B2292" s="1" t="s">
        <v>1690</v>
      </c>
      <c r="C2292" t="s">
        <v>1691</v>
      </c>
      <c r="D2292">
        <v>3699211</v>
      </c>
      <c r="E2292">
        <v>105654413</v>
      </c>
      <c r="F2292" t="s">
        <v>1693</v>
      </c>
      <c r="G2292" t="s">
        <v>3</v>
      </c>
      <c r="H2292" t="s">
        <v>4</v>
      </c>
      <c r="I2292" s="2">
        <v>80.875</v>
      </c>
      <c r="J2292" s="2">
        <v>80.836835949999994</v>
      </c>
      <c r="K2292" s="2">
        <v>80.836516020000005</v>
      </c>
      <c r="L2292" s="2">
        <f t="shared" si="35"/>
        <v>-3.1992999998919913E-4</v>
      </c>
    </row>
    <row r="2293" spans="1:12" hidden="1" x14ac:dyDescent="0.25">
      <c r="A2293" t="s">
        <v>1669</v>
      </c>
      <c r="B2293" s="1" t="s">
        <v>1690</v>
      </c>
      <c r="C2293" t="s">
        <v>1691</v>
      </c>
      <c r="D2293">
        <v>3699211</v>
      </c>
      <c r="E2293">
        <v>105654413</v>
      </c>
      <c r="F2293" t="s">
        <v>1693</v>
      </c>
      <c r="G2293" t="s">
        <v>3</v>
      </c>
      <c r="H2293" t="s">
        <v>6</v>
      </c>
      <c r="I2293" s="2">
        <v>6.2370000000000001</v>
      </c>
      <c r="J2293" s="2">
        <v>6.2373227550000001</v>
      </c>
      <c r="K2293" s="2">
        <v>6.2372990310199903</v>
      </c>
      <c r="L2293" s="2">
        <f t="shared" si="35"/>
        <v>-2.3723980009826562E-5</v>
      </c>
    </row>
    <row r="2294" spans="1:12" hidden="1" x14ac:dyDescent="0.25">
      <c r="A2294" t="s">
        <v>1669</v>
      </c>
      <c r="B2294" s="1" t="s">
        <v>1690</v>
      </c>
      <c r="C2294" t="s">
        <v>1691</v>
      </c>
      <c r="D2294">
        <v>3699211</v>
      </c>
      <c r="E2294">
        <v>105654513</v>
      </c>
      <c r="F2294" t="s">
        <v>1694</v>
      </c>
      <c r="G2294" t="s">
        <v>3</v>
      </c>
      <c r="H2294" t="s">
        <v>4</v>
      </c>
      <c r="I2294" s="2">
        <v>69.977999999999994</v>
      </c>
      <c r="J2294" s="2">
        <v>69.815375000000003</v>
      </c>
      <c r="K2294" s="2">
        <v>69.815245499999904</v>
      </c>
      <c r="L2294" s="2">
        <f t="shared" si="35"/>
        <v>-1.2950000009936957E-4</v>
      </c>
    </row>
    <row r="2295" spans="1:12" hidden="1" x14ac:dyDescent="0.25">
      <c r="A2295" t="s">
        <v>1669</v>
      </c>
      <c r="B2295" s="1" t="s">
        <v>1690</v>
      </c>
      <c r="C2295" t="s">
        <v>1691</v>
      </c>
      <c r="D2295">
        <v>3699211</v>
      </c>
      <c r="E2295">
        <v>105654513</v>
      </c>
      <c r="F2295" t="s">
        <v>1694</v>
      </c>
      <c r="G2295" t="s">
        <v>3</v>
      </c>
      <c r="H2295" t="s">
        <v>6</v>
      </c>
      <c r="I2295" s="2">
        <v>5.3949999999999996</v>
      </c>
      <c r="J2295" s="2">
        <v>8.8067060549999994</v>
      </c>
      <c r="K2295" s="2">
        <v>8.8066864220000003</v>
      </c>
      <c r="L2295" s="2">
        <f t="shared" si="35"/>
        <v>-1.9632999999075196E-5</v>
      </c>
    </row>
    <row r="2296" spans="1:12" hidden="1" x14ac:dyDescent="0.25">
      <c r="A2296" t="s">
        <v>1669</v>
      </c>
      <c r="B2296" s="1" t="s">
        <v>1690</v>
      </c>
      <c r="C2296" t="s">
        <v>1691</v>
      </c>
      <c r="D2296">
        <v>3699211</v>
      </c>
      <c r="E2296">
        <v>105654613</v>
      </c>
      <c r="F2296" t="s">
        <v>1695</v>
      </c>
      <c r="G2296" t="s">
        <v>3</v>
      </c>
      <c r="H2296" t="s">
        <v>4</v>
      </c>
      <c r="I2296" s="2">
        <v>76.736000000000004</v>
      </c>
      <c r="J2296" s="2">
        <v>76.735421900000006</v>
      </c>
      <c r="K2296" s="2">
        <v>76.735549640000002</v>
      </c>
      <c r="L2296" s="2">
        <f t="shared" si="35"/>
        <v>1.2773999999637908E-4</v>
      </c>
    </row>
    <row r="2297" spans="1:12" hidden="1" x14ac:dyDescent="0.25">
      <c r="A2297" t="s">
        <v>1669</v>
      </c>
      <c r="B2297" s="1" t="s">
        <v>1690</v>
      </c>
      <c r="C2297" t="s">
        <v>1691</v>
      </c>
      <c r="D2297">
        <v>3699211</v>
      </c>
      <c r="E2297">
        <v>105654613</v>
      </c>
      <c r="F2297" t="s">
        <v>1695</v>
      </c>
      <c r="G2297" t="s">
        <v>3</v>
      </c>
      <c r="H2297" t="s">
        <v>6</v>
      </c>
      <c r="I2297" s="2">
        <v>6.2380000000000004</v>
      </c>
      <c r="J2297" s="2">
        <v>6.2384140600000002</v>
      </c>
      <c r="K2297" s="2">
        <v>6.2384065120000001</v>
      </c>
      <c r="L2297" s="2">
        <f t="shared" si="35"/>
        <v>-7.5480000001348913E-6</v>
      </c>
    </row>
    <row r="2298" spans="1:12" hidden="1" x14ac:dyDescent="0.25">
      <c r="A2298" t="s">
        <v>1669</v>
      </c>
      <c r="B2298" s="1" t="s">
        <v>1690</v>
      </c>
      <c r="C2298" t="s">
        <v>1691</v>
      </c>
      <c r="D2298">
        <v>3699211</v>
      </c>
      <c r="E2298">
        <v>105654713</v>
      </c>
      <c r="F2298" t="s">
        <v>1696</v>
      </c>
      <c r="G2298" t="s">
        <v>3</v>
      </c>
      <c r="H2298" t="s">
        <v>4</v>
      </c>
      <c r="I2298" s="2">
        <v>71.600999999999999</v>
      </c>
      <c r="J2298" s="2">
        <v>71.600960949999902</v>
      </c>
      <c r="K2298" s="2">
        <v>71.601164189999906</v>
      </c>
      <c r="L2298" s="2">
        <f t="shared" si="35"/>
        <v>2.0324000000471187E-4</v>
      </c>
    </row>
    <row r="2299" spans="1:12" hidden="1" x14ac:dyDescent="0.25">
      <c r="A2299" t="s">
        <v>1669</v>
      </c>
      <c r="B2299" s="1" t="s">
        <v>1690</v>
      </c>
      <c r="C2299" t="s">
        <v>1691</v>
      </c>
      <c r="D2299">
        <v>3699211</v>
      </c>
      <c r="E2299">
        <v>105654713</v>
      </c>
      <c r="F2299" t="s">
        <v>1696</v>
      </c>
      <c r="G2299" t="s">
        <v>3</v>
      </c>
      <c r="H2299" t="s">
        <v>6</v>
      </c>
      <c r="I2299" s="2">
        <v>6.2380000000000004</v>
      </c>
      <c r="J2299" s="2">
        <v>5.7858710950000001</v>
      </c>
      <c r="K2299" s="2">
        <v>5.7858799999999997</v>
      </c>
      <c r="L2299" s="2">
        <f t="shared" si="35"/>
        <v>8.9049999996149154E-6</v>
      </c>
    </row>
    <row r="2300" spans="1:12" hidden="1" x14ac:dyDescent="0.25">
      <c r="A2300" t="s">
        <v>1669</v>
      </c>
      <c r="B2300" s="1" t="s">
        <v>1690</v>
      </c>
      <c r="C2300" t="s">
        <v>1691</v>
      </c>
      <c r="D2300">
        <v>3699211</v>
      </c>
      <c r="E2300">
        <v>105654813</v>
      </c>
      <c r="F2300" t="s">
        <v>1697</v>
      </c>
      <c r="G2300" t="s">
        <v>3</v>
      </c>
      <c r="H2300" t="s">
        <v>4</v>
      </c>
      <c r="I2300" s="2">
        <v>74</v>
      </c>
      <c r="J2300" s="2">
        <v>71.328898449999997</v>
      </c>
      <c r="K2300" s="2">
        <v>71.328378939999993</v>
      </c>
      <c r="L2300" s="2">
        <f t="shared" si="35"/>
        <v>-5.1951000000372005E-4</v>
      </c>
    </row>
    <row r="2301" spans="1:12" hidden="1" x14ac:dyDescent="0.25">
      <c r="A2301" t="s">
        <v>1669</v>
      </c>
      <c r="B2301" s="1" t="s">
        <v>1690</v>
      </c>
      <c r="C2301" t="s">
        <v>1691</v>
      </c>
      <c r="D2301">
        <v>3699211</v>
      </c>
      <c r="E2301">
        <v>105654813</v>
      </c>
      <c r="F2301" t="s">
        <v>1697</v>
      </c>
      <c r="G2301" t="s">
        <v>3</v>
      </c>
      <c r="H2301" t="s">
        <v>6</v>
      </c>
      <c r="I2301" s="2">
        <v>5.7779999999999996</v>
      </c>
      <c r="J2301" s="2">
        <v>5.7784501949999996</v>
      </c>
      <c r="K2301" s="2">
        <v>5.7784395399999902</v>
      </c>
      <c r="L2301" s="2">
        <f t="shared" si="35"/>
        <v>-1.0655000009407445E-5</v>
      </c>
    </row>
    <row r="2302" spans="1:12" hidden="1" x14ac:dyDescent="0.25">
      <c r="A2302" t="s">
        <v>1669</v>
      </c>
      <c r="B2302" s="1" t="s">
        <v>1690</v>
      </c>
      <c r="C2302" t="s">
        <v>1691</v>
      </c>
      <c r="D2302">
        <v>3699211</v>
      </c>
      <c r="E2302">
        <v>36889713</v>
      </c>
      <c r="F2302" t="s">
        <v>1698</v>
      </c>
      <c r="G2302" t="s">
        <v>3</v>
      </c>
      <c r="H2302" t="s">
        <v>4</v>
      </c>
      <c r="I2302" s="2">
        <v>1.5069999999999999</v>
      </c>
      <c r="J2302" s="2">
        <v>1.5073000489999999</v>
      </c>
      <c r="K2302" s="2">
        <v>1.5073000999999999</v>
      </c>
      <c r="L2302" s="2">
        <f t="shared" si="35"/>
        <v>5.1000000000911427E-8</v>
      </c>
    </row>
    <row r="2303" spans="1:12" hidden="1" x14ac:dyDescent="0.25">
      <c r="A2303" t="s">
        <v>1669</v>
      </c>
      <c r="B2303" s="1" t="s">
        <v>1690</v>
      </c>
      <c r="C2303" t="s">
        <v>1691</v>
      </c>
      <c r="D2303">
        <v>3699211</v>
      </c>
      <c r="E2303">
        <v>36889713</v>
      </c>
      <c r="F2303" t="s">
        <v>1698</v>
      </c>
      <c r="G2303" t="s">
        <v>3</v>
      </c>
      <c r="H2303" t="s">
        <v>6</v>
      </c>
      <c r="I2303" s="2">
        <v>0.56299999999999994</v>
      </c>
      <c r="J2303" s="2">
        <v>0.56270001199999997</v>
      </c>
      <c r="K2303" s="2">
        <v>0.56269999999999998</v>
      </c>
      <c r="L2303" s="2">
        <f t="shared" si="35"/>
        <v>-1.199999999368373E-8</v>
      </c>
    </row>
    <row r="2304" spans="1:12" hidden="1" x14ac:dyDescent="0.25">
      <c r="A2304" t="s">
        <v>1669</v>
      </c>
      <c r="B2304" s="1" t="s">
        <v>1690</v>
      </c>
      <c r="C2304" t="s">
        <v>1691</v>
      </c>
      <c r="D2304">
        <v>3699211</v>
      </c>
      <c r="E2304">
        <v>36889913</v>
      </c>
      <c r="F2304" t="s">
        <v>1699</v>
      </c>
      <c r="G2304" t="s">
        <v>3</v>
      </c>
      <c r="H2304" t="s">
        <v>4</v>
      </c>
      <c r="I2304" s="2">
        <v>0.30299999999999999</v>
      </c>
      <c r="J2304" s="2">
        <v>0.3027999878</v>
      </c>
      <c r="K2304" s="2">
        <v>0.30280000000000001</v>
      </c>
      <c r="L2304" s="2">
        <f t="shared" si="35"/>
        <v>1.2200000010231804E-8</v>
      </c>
    </row>
    <row r="2305" spans="1:12" hidden="1" x14ac:dyDescent="0.25">
      <c r="A2305" t="s">
        <v>1669</v>
      </c>
      <c r="B2305" s="1" t="s">
        <v>1690</v>
      </c>
      <c r="C2305" t="s">
        <v>1691</v>
      </c>
      <c r="D2305">
        <v>3699211</v>
      </c>
      <c r="E2305">
        <v>36889913</v>
      </c>
      <c r="F2305" t="s">
        <v>1699</v>
      </c>
      <c r="G2305" t="s">
        <v>3</v>
      </c>
      <c r="H2305" t="s">
        <v>6</v>
      </c>
      <c r="I2305" s="2">
        <v>8.6999999999999994E-2</v>
      </c>
      <c r="J2305" s="2">
        <v>8.6600006100000002E-2</v>
      </c>
      <c r="K2305" s="2">
        <v>8.6599999999999996E-2</v>
      </c>
      <c r="L2305" s="2">
        <f t="shared" si="35"/>
        <v>-6.100000005115902E-9</v>
      </c>
    </row>
    <row r="2306" spans="1:12" hidden="1" x14ac:dyDescent="0.25">
      <c r="A2306" t="s">
        <v>1669</v>
      </c>
      <c r="B2306" s="1" t="s">
        <v>1690</v>
      </c>
      <c r="C2306" t="s">
        <v>1691</v>
      </c>
      <c r="D2306">
        <v>3699211</v>
      </c>
      <c r="E2306">
        <v>36890113</v>
      </c>
      <c r="F2306" t="s">
        <v>1700</v>
      </c>
      <c r="G2306" t="s">
        <v>3</v>
      </c>
      <c r="H2306" t="s">
        <v>4</v>
      </c>
      <c r="I2306" s="2">
        <v>1.5469999999999999</v>
      </c>
      <c r="J2306" s="2">
        <v>1.5469998779999901</v>
      </c>
      <c r="K2306" s="2">
        <v>1.5469999999999999</v>
      </c>
      <c r="L2306" s="2">
        <f t="shared" si="35"/>
        <v>1.2200000987228066E-7</v>
      </c>
    </row>
    <row r="2307" spans="1:12" hidden="1" x14ac:dyDescent="0.25">
      <c r="A2307" t="s">
        <v>1669</v>
      </c>
      <c r="B2307" s="1" t="s">
        <v>1690</v>
      </c>
      <c r="C2307" t="s">
        <v>1691</v>
      </c>
      <c r="D2307">
        <v>3699211</v>
      </c>
      <c r="E2307">
        <v>36890113</v>
      </c>
      <c r="F2307" t="s">
        <v>1700</v>
      </c>
      <c r="G2307" t="s">
        <v>3</v>
      </c>
      <c r="H2307" t="s">
        <v>6</v>
      </c>
      <c r="I2307" s="2">
        <v>0.60699999999999998</v>
      </c>
      <c r="J2307" s="2">
        <v>0.60654998800000004</v>
      </c>
      <c r="K2307" s="2">
        <v>0.60654999999999903</v>
      </c>
      <c r="L2307" s="2">
        <f t="shared" ref="L2307:L2370" si="36">IF(ISBLANK(J2307),K2307-I2307,K2307-J2307)</f>
        <v>1.1999998994483008E-8</v>
      </c>
    </row>
    <row r="2308" spans="1:12" hidden="1" x14ac:dyDescent="0.25">
      <c r="A2308" t="s">
        <v>1669</v>
      </c>
      <c r="B2308" s="1" t="s">
        <v>1690</v>
      </c>
      <c r="C2308" t="s">
        <v>1691</v>
      </c>
      <c r="D2308">
        <v>3699211</v>
      </c>
      <c r="E2308">
        <v>36890213</v>
      </c>
      <c r="F2308" t="s">
        <v>1701</v>
      </c>
      <c r="G2308" t="s">
        <v>3</v>
      </c>
      <c r="H2308" t="s">
        <v>4</v>
      </c>
      <c r="I2308" s="2">
        <v>1.0449999999999999</v>
      </c>
      <c r="J2308" s="2">
        <v>1.0452999270000001</v>
      </c>
      <c r="K2308" s="2">
        <v>1.0452999999999999</v>
      </c>
      <c r="L2308" s="2">
        <f t="shared" si="36"/>
        <v>7.2999999822798145E-8</v>
      </c>
    </row>
    <row r="2309" spans="1:12" hidden="1" x14ac:dyDescent="0.25">
      <c r="A2309" t="s">
        <v>1669</v>
      </c>
      <c r="B2309" s="1" t="s">
        <v>1690</v>
      </c>
      <c r="C2309" t="s">
        <v>1691</v>
      </c>
      <c r="D2309">
        <v>3699211</v>
      </c>
      <c r="E2309">
        <v>36890213</v>
      </c>
      <c r="F2309" t="s">
        <v>1701</v>
      </c>
      <c r="G2309" t="s">
        <v>3</v>
      </c>
      <c r="H2309" t="s">
        <v>6</v>
      </c>
      <c r="I2309" s="2">
        <v>0.371</v>
      </c>
      <c r="J2309" s="2">
        <v>0.37069995114999899</v>
      </c>
      <c r="K2309" s="2">
        <v>0.37070000003999998</v>
      </c>
      <c r="L2309" s="2">
        <f t="shared" si="36"/>
        <v>4.889000099206342E-8</v>
      </c>
    </row>
    <row r="2310" spans="1:12" hidden="1" x14ac:dyDescent="0.25">
      <c r="A2310" t="s">
        <v>1669</v>
      </c>
      <c r="B2310" s="1" t="s">
        <v>1702</v>
      </c>
      <c r="C2310" t="s">
        <v>1703</v>
      </c>
      <c r="D2310">
        <v>3703111</v>
      </c>
      <c r="E2310">
        <v>36868213</v>
      </c>
      <c r="F2310" t="s">
        <v>1704</v>
      </c>
      <c r="G2310" t="s">
        <v>3</v>
      </c>
      <c r="H2310" t="s">
        <v>4</v>
      </c>
      <c r="I2310" s="2">
        <v>207.011</v>
      </c>
      <c r="J2310" s="2">
        <v>207.01157810000001</v>
      </c>
      <c r="K2310" s="2">
        <v>207.01140730009999</v>
      </c>
      <c r="L2310" s="2">
        <f t="shared" si="36"/>
        <v>-1.70799900018892E-4</v>
      </c>
    </row>
    <row r="2311" spans="1:12" hidden="1" x14ac:dyDescent="0.25">
      <c r="A2311" t="s">
        <v>1669</v>
      </c>
      <c r="B2311" s="1" t="s">
        <v>1702</v>
      </c>
      <c r="C2311" t="s">
        <v>1703</v>
      </c>
      <c r="D2311">
        <v>3703111</v>
      </c>
      <c r="E2311">
        <v>36868213</v>
      </c>
      <c r="F2311" t="s">
        <v>1704</v>
      </c>
      <c r="G2311" t="s">
        <v>3</v>
      </c>
      <c r="H2311" t="s">
        <v>6</v>
      </c>
      <c r="I2311" s="2">
        <v>0.99299999999999999</v>
      </c>
      <c r="J2311" s="2">
        <v>0.99286480700000002</v>
      </c>
      <c r="K2311" s="2">
        <v>0.99286399399999903</v>
      </c>
      <c r="L2311" s="2">
        <f t="shared" si="36"/>
        <v>-8.1300000098760705E-7</v>
      </c>
    </row>
    <row r="2312" spans="1:12" hidden="1" x14ac:dyDescent="0.25">
      <c r="A2312" t="s">
        <v>1669</v>
      </c>
      <c r="B2312" s="1" t="s">
        <v>1702</v>
      </c>
      <c r="C2312" t="s">
        <v>1703</v>
      </c>
      <c r="D2312">
        <v>3703111</v>
      </c>
      <c r="E2312">
        <v>36868513</v>
      </c>
      <c r="F2312" t="s">
        <v>1705</v>
      </c>
      <c r="G2312" t="s">
        <v>3</v>
      </c>
      <c r="H2312" t="s">
        <v>4</v>
      </c>
      <c r="I2312" s="2">
        <v>199.04499999999999</v>
      </c>
      <c r="J2312" s="2">
        <v>199.04459374999999</v>
      </c>
      <c r="K2312" s="2">
        <v>199.044697012</v>
      </c>
      <c r="L2312" s="2">
        <f t="shared" si="36"/>
        <v>1.0326200001031793E-4</v>
      </c>
    </row>
    <row r="2313" spans="1:12" hidden="1" x14ac:dyDescent="0.25">
      <c r="A2313" t="s">
        <v>1669</v>
      </c>
      <c r="B2313" s="1" t="s">
        <v>1702</v>
      </c>
      <c r="C2313" t="s">
        <v>1703</v>
      </c>
      <c r="D2313">
        <v>3703111</v>
      </c>
      <c r="E2313">
        <v>36868513</v>
      </c>
      <c r="F2313" t="s">
        <v>1705</v>
      </c>
      <c r="G2313" t="s">
        <v>3</v>
      </c>
      <c r="H2313" t="s">
        <v>6</v>
      </c>
      <c r="I2313" s="2">
        <v>0.94599999999999995</v>
      </c>
      <c r="J2313" s="2">
        <v>0.94564294449999997</v>
      </c>
      <c r="K2313" s="2">
        <v>0.94564358849999997</v>
      </c>
      <c r="L2313" s="2">
        <f t="shared" si="36"/>
        <v>6.4399999999409374E-7</v>
      </c>
    </row>
    <row r="2314" spans="1:12" hidden="1" x14ac:dyDescent="0.25">
      <c r="A2314" t="s">
        <v>1669</v>
      </c>
      <c r="B2314" s="1" t="s">
        <v>1706</v>
      </c>
      <c r="C2314" t="s">
        <v>1707</v>
      </c>
      <c r="D2314">
        <v>15498211</v>
      </c>
      <c r="E2314">
        <v>97049513</v>
      </c>
      <c r="F2314" t="s">
        <v>1708</v>
      </c>
      <c r="G2314" t="s">
        <v>3</v>
      </c>
      <c r="H2314" t="s">
        <v>4</v>
      </c>
      <c r="I2314" s="2">
        <v>0.2</v>
      </c>
      <c r="J2314" s="2">
        <v>0.66799996949999996</v>
      </c>
      <c r="K2314" s="2">
        <v>0.33425000100000002</v>
      </c>
      <c r="L2314" s="2">
        <f t="shared" si="36"/>
        <v>-0.33374996849999994</v>
      </c>
    </row>
    <row r="2315" spans="1:12" hidden="1" x14ac:dyDescent="0.25">
      <c r="A2315" t="s">
        <v>1669</v>
      </c>
      <c r="B2315" s="1" t="s">
        <v>1706</v>
      </c>
      <c r="C2315" t="s">
        <v>1707</v>
      </c>
      <c r="D2315">
        <v>15498211</v>
      </c>
      <c r="E2315">
        <v>97049513</v>
      </c>
      <c r="F2315" t="s">
        <v>1708</v>
      </c>
      <c r="G2315" t="s">
        <v>3</v>
      </c>
      <c r="H2315" t="s">
        <v>6</v>
      </c>
      <c r="I2315" s="2">
        <v>0.2</v>
      </c>
      <c r="J2315" s="2">
        <v>0.65840005489999998</v>
      </c>
      <c r="K2315" s="2">
        <v>0.32945000000000002</v>
      </c>
      <c r="L2315" s="2">
        <f t="shared" si="36"/>
        <v>-0.32895005489999996</v>
      </c>
    </row>
    <row r="2316" spans="1:12" hidden="1" x14ac:dyDescent="0.25">
      <c r="A2316" t="s">
        <v>1669</v>
      </c>
      <c r="B2316" s="1" t="s">
        <v>1706</v>
      </c>
      <c r="C2316" t="s">
        <v>1707</v>
      </c>
      <c r="D2316">
        <v>15498211</v>
      </c>
      <c r="E2316">
        <v>97049613</v>
      </c>
      <c r="F2316" t="s">
        <v>1709</v>
      </c>
      <c r="G2316" t="s">
        <v>3</v>
      </c>
      <c r="H2316" t="s">
        <v>4</v>
      </c>
      <c r="I2316" s="2">
        <v>0.6</v>
      </c>
      <c r="J2316" s="2">
        <v>0.75789999389999996</v>
      </c>
      <c r="K2316" s="2">
        <v>0.36640000099999998</v>
      </c>
      <c r="L2316" s="2">
        <f t="shared" si="36"/>
        <v>-0.39149999289999998</v>
      </c>
    </row>
    <row r="2317" spans="1:12" hidden="1" x14ac:dyDescent="0.25">
      <c r="A2317" t="s">
        <v>1669</v>
      </c>
      <c r="B2317" s="1" t="s">
        <v>1706</v>
      </c>
      <c r="C2317" t="s">
        <v>1707</v>
      </c>
      <c r="D2317">
        <v>15498211</v>
      </c>
      <c r="E2317">
        <v>97049613</v>
      </c>
      <c r="F2317" t="s">
        <v>1709</v>
      </c>
      <c r="G2317" t="s">
        <v>3</v>
      </c>
      <c r="H2317" t="s">
        <v>6</v>
      </c>
      <c r="I2317" s="2">
        <v>0.2</v>
      </c>
      <c r="J2317" s="2">
        <v>0.66210000609999997</v>
      </c>
      <c r="K2317" s="2">
        <v>0.3201</v>
      </c>
      <c r="L2317" s="2">
        <f t="shared" si="36"/>
        <v>-0.34200000609999998</v>
      </c>
    </row>
    <row r="2318" spans="1:12" hidden="1" x14ac:dyDescent="0.25">
      <c r="A2318" t="s">
        <v>1669</v>
      </c>
      <c r="B2318" s="1" t="s">
        <v>1710</v>
      </c>
      <c r="C2318" t="s">
        <v>1711</v>
      </c>
      <c r="D2318">
        <v>9736911</v>
      </c>
      <c r="E2318">
        <v>57649213</v>
      </c>
      <c r="F2318" t="s">
        <v>1712</v>
      </c>
      <c r="G2318" t="s">
        <v>3</v>
      </c>
      <c r="H2318" t="s">
        <v>4</v>
      </c>
      <c r="I2318" s="2">
        <v>34.142000000000003</v>
      </c>
      <c r="J2318" s="2">
        <v>34.142253904999997</v>
      </c>
      <c r="K2318" s="2">
        <v>34.142280900000003</v>
      </c>
      <c r="L2318" s="2">
        <f t="shared" si="36"/>
        <v>2.6995000006024839E-5</v>
      </c>
    </row>
    <row r="2319" spans="1:12" hidden="1" x14ac:dyDescent="0.25">
      <c r="A2319" t="s">
        <v>1669</v>
      </c>
      <c r="B2319" s="1" t="s">
        <v>1710</v>
      </c>
      <c r="C2319" t="s">
        <v>1711</v>
      </c>
      <c r="D2319">
        <v>9736911</v>
      </c>
      <c r="E2319">
        <v>57649213</v>
      </c>
      <c r="F2319" t="s">
        <v>1712</v>
      </c>
      <c r="G2319" t="s">
        <v>3</v>
      </c>
      <c r="H2319" t="s">
        <v>6</v>
      </c>
      <c r="I2319" s="2">
        <v>1.9419999999999999</v>
      </c>
      <c r="J2319" s="2">
        <v>1.942473755</v>
      </c>
      <c r="K2319" s="2">
        <v>1.9424760270000001</v>
      </c>
      <c r="L2319" s="2">
        <f t="shared" si="36"/>
        <v>2.2720000001363871E-6</v>
      </c>
    </row>
    <row r="2320" spans="1:12" hidden="1" x14ac:dyDescent="0.25">
      <c r="A2320" t="s">
        <v>1669</v>
      </c>
      <c r="B2320" s="1" t="s">
        <v>1710</v>
      </c>
      <c r="C2320" t="s">
        <v>1711</v>
      </c>
      <c r="D2320">
        <v>9736911</v>
      </c>
      <c r="E2320">
        <v>57649313</v>
      </c>
      <c r="F2320" t="s">
        <v>1713</v>
      </c>
      <c r="G2320" t="s">
        <v>3</v>
      </c>
      <c r="H2320" t="s">
        <v>4</v>
      </c>
      <c r="I2320" s="2">
        <v>32.531999999999996</v>
      </c>
      <c r="J2320" s="2">
        <v>32.531708985000002</v>
      </c>
      <c r="K2320" s="2">
        <v>32.531758500000002</v>
      </c>
      <c r="L2320" s="2">
        <f t="shared" si="36"/>
        <v>4.9515000000610598E-5</v>
      </c>
    </row>
    <row r="2321" spans="1:12" hidden="1" x14ac:dyDescent="0.25">
      <c r="A2321" t="s">
        <v>1669</v>
      </c>
      <c r="B2321" s="1" t="s">
        <v>1710</v>
      </c>
      <c r="C2321" t="s">
        <v>1711</v>
      </c>
      <c r="D2321">
        <v>9736911</v>
      </c>
      <c r="E2321">
        <v>57649313</v>
      </c>
      <c r="F2321" t="s">
        <v>1713</v>
      </c>
      <c r="G2321" t="s">
        <v>3</v>
      </c>
      <c r="H2321" t="s">
        <v>6</v>
      </c>
      <c r="I2321" s="2">
        <v>1.984</v>
      </c>
      <c r="J2321" s="2">
        <v>1.983733032</v>
      </c>
      <c r="K2321" s="2">
        <v>1.983729007</v>
      </c>
      <c r="L2321" s="2">
        <f t="shared" si="36"/>
        <v>-4.0249999999630859E-6</v>
      </c>
    </row>
    <row r="2322" spans="1:12" hidden="1" x14ac:dyDescent="0.25">
      <c r="A2322" t="s">
        <v>1669</v>
      </c>
      <c r="B2322" s="1" t="s">
        <v>1710</v>
      </c>
      <c r="C2322" t="s">
        <v>1714</v>
      </c>
      <c r="D2322">
        <v>3711211</v>
      </c>
      <c r="E2322">
        <v>36851013</v>
      </c>
      <c r="F2322" t="s">
        <v>1715</v>
      </c>
      <c r="G2322" t="s">
        <v>3</v>
      </c>
      <c r="H2322" t="s">
        <v>4</v>
      </c>
      <c r="I2322" s="2">
        <v>44.241999999999997</v>
      </c>
      <c r="J2322" s="2">
        <v>44.241964844999998</v>
      </c>
      <c r="K2322" s="2">
        <v>44.2419512109999</v>
      </c>
      <c r="L2322" s="2">
        <f t="shared" si="36"/>
        <v>-1.3634000097795251E-5</v>
      </c>
    </row>
    <row r="2323" spans="1:12" hidden="1" x14ac:dyDescent="0.25">
      <c r="A2323" t="s">
        <v>1669</v>
      </c>
      <c r="B2323" s="1" t="s">
        <v>1710</v>
      </c>
      <c r="C2323" t="s">
        <v>1714</v>
      </c>
      <c r="D2323">
        <v>3711211</v>
      </c>
      <c r="E2323">
        <v>36851013</v>
      </c>
      <c r="F2323" t="s">
        <v>1715</v>
      </c>
      <c r="G2323" t="s">
        <v>3</v>
      </c>
      <c r="H2323" t="s">
        <v>6</v>
      </c>
      <c r="I2323" s="2">
        <v>0.93100000000000005</v>
      </c>
      <c r="J2323" s="2">
        <v>0.93055041500000002</v>
      </c>
      <c r="K2323" s="2">
        <v>0.93055000060000004</v>
      </c>
      <c r="L2323" s="2">
        <f t="shared" si="36"/>
        <v>-4.1439999998171828E-7</v>
      </c>
    </row>
    <row r="2324" spans="1:12" hidden="1" x14ac:dyDescent="0.25">
      <c r="A2324" t="s">
        <v>1669</v>
      </c>
      <c r="B2324" s="1" t="s">
        <v>1710</v>
      </c>
      <c r="C2324" t="s">
        <v>1714</v>
      </c>
      <c r="D2324">
        <v>3711211</v>
      </c>
      <c r="E2324">
        <v>36851113</v>
      </c>
      <c r="F2324" t="s">
        <v>1716</v>
      </c>
      <c r="G2324" t="s">
        <v>3</v>
      </c>
      <c r="H2324" t="s">
        <v>4</v>
      </c>
      <c r="I2324" s="2">
        <v>139</v>
      </c>
      <c r="J2324" s="2">
        <v>138.88575</v>
      </c>
      <c r="K2324" s="2">
        <v>138.88576399999999</v>
      </c>
      <c r="L2324" s="2">
        <f t="shared" si="36"/>
        <v>1.3999999993075107E-5</v>
      </c>
    </row>
    <row r="2325" spans="1:12" hidden="1" x14ac:dyDescent="0.25">
      <c r="A2325" t="s">
        <v>1669</v>
      </c>
      <c r="B2325" s="1" t="s">
        <v>1710</v>
      </c>
      <c r="C2325" t="s">
        <v>1714</v>
      </c>
      <c r="D2325">
        <v>3711211</v>
      </c>
      <c r="E2325">
        <v>36851113</v>
      </c>
      <c r="F2325" t="s">
        <v>1716</v>
      </c>
      <c r="G2325" t="s">
        <v>3</v>
      </c>
      <c r="H2325" t="s">
        <v>6</v>
      </c>
      <c r="I2325" s="2">
        <v>117.08</v>
      </c>
      <c r="J2325" s="2">
        <v>117.07778125</v>
      </c>
      <c r="K2325" s="2">
        <v>117.0777286</v>
      </c>
      <c r="L2325" s="2">
        <f t="shared" si="36"/>
        <v>-5.2650000000653563E-5</v>
      </c>
    </row>
    <row r="2326" spans="1:12" hidden="1" x14ac:dyDescent="0.25">
      <c r="A2326" t="s">
        <v>1669</v>
      </c>
      <c r="B2326" s="1" t="s">
        <v>1710</v>
      </c>
      <c r="C2326" t="s">
        <v>1714</v>
      </c>
      <c r="D2326">
        <v>3711211</v>
      </c>
      <c r="E2326">
        <v>36851213</v>
      </c>
      <c r="F2326" t="s">
        <v>1717</v>
      </c>
      <c r="G2326" t="s">
        <v>3</v>
      </c>
      <c r="H2326" t="s">
        <v>4</v>
      </c>
      <c r="I2326" s="2">
        <v>30.882000000000001</v>
      </c>
      <c r="J2326" s="2">
        <v>30.881744139999999</v>
      </c>
      <c r="K2326" s="2">
        <v>30.881750301</v>
      </c>
      <c r="L2326" s="2">
        <f t="shared" si="36"/>
        <v>6.1610000017253697E-6</v>
      </c>
    </row>
    <row r="2327" spans="1:12" hidden="1" x14ac:dyDescent="0.25">
      <c r="A2327" t="s">
        <v>1669</v>
      </c>
      <c r="B2327" s="1" t="s">
        <v>1710</v>
      </c>
      <c r="C2327" t="s">
        <v>1714</v>
      </c>
      <c r="D2327">
        <v>3711211</v>
      </c>
      <c r="E2327">
        <v>36851213</v>
      </c>
      <c r="F2327" t="s">
        <v>1717</v>
      </c>
      <c r="G2327" t="s">
        <v>3</v>
      </c>
      <c r="H2327" t="s">
        <v>6</v>
      </c>
      <c r="I2327" s="2">
        <v>2.9329999999999998</v>
      </c>
      <c r="J2327" s="2">
        <v>2.93285083</v>
      </c>
      <c r="K2327" s="2">
        <v>2.9328500101999899</v>
      </c>
      <c r="L2327" s="2">
        <f t="shared" si="36"/>
        <v>-8.1980001009895886E-7</v>
      </c>
    </row>
    <row r="2328" spans="1:12" hidden="1" x14ac:dyDescent="0.25">
      <c r="A2328" t="s">
        <v>1669</v>
      </c>
      <c r="B2328" s="1" t="s">
        <v>1710</v>
      </c>
      <c r="C2328" t="s">
        <v>1714</v>
      </c>
      <c r="D2328">
        <v>3711211</v>
      </c>
      <c r="E2328">
        <v>36851313</v>
      </c>
      <c r="F2328" t="s">
        <v>1718</v>
      </c>
      <c r="G2328" t="s">
        <v>3</v>
      </c>
      <c r="H2328" t="s">
        <v>4</v>
      </c>
      <c r="I2328" s="2">
        <v>52.302</v>
      </c>
      <c r="J2328" s="2">
        <v>52.302167949999998</v>
      </c>
      <c r="K2328" s="2">
        <v>52.302150589999897</v>
      </c>
      <c r="L2328" s="2">
        <f t="shared" si="36"/>
        <v>-1.7360000100552497E-5</v>
      </c>
    </row>
    <row r="2329" spans="1:12" hidden="1" x14ac:dyDescent="0.25">
      <c r="A2329" t="s">
        <v>1669</v>
      </c>
      <c r="B2329" s="1" t="s">
        <v>1710</v>
      </c>
      <c r="C2329" t="s">
        <v>1714</v>
      </c>
      <c r="D2329">
        <v>3711211</v>
      </c>
      <c r="E2329">
        <v>36851313</v>
      </c>
      <c r="F2329" t="s">
        <v>1718</v>
      </c>
      <c r="G2329" t="s">
        <v>3</v>
      </c>
      <c r="H2329" t="s">
        <v>6</v>
      </c>
      <c r="I2329" s="2">
        <v>0.89200000000000002</v>
      </c>
      <c r="J2329" s="2">
        <v>0.89195037850000003</v>
      </c>
      <c r="K2329" s="2">
        <v>0.89195010009999998</v>
      </c>
      <c r="L2329" s="2">
        <f t="shared" si="36"/>
        <v>-2.7840000005330268E-7</v>
      </c>
    </row>
    <row r="2330" spans="1:12" hidden="1" x14ac:dyDescent="0.25">
      <c r="A2330" t="s">
        <v>1669</v>
      </c>
      <c r="B2330" s="1" t="s">
        <v>1710</v>
      </c>
      <c r="C2330" t="s">
        <v>1714</v>
      </c>
      <c r="D2330">
        <v>3711211</v>
      </c>
      <c r="E2330">
        <v>36851413</v>
      </c>
      <c r="F2330" t="s">
        <v>1719</v>
      </c>
      <c r="G2330" t="s">
        <v>3</v>
      </c>
      <c r="H2330" t="s">
        <v>4</v>
      </c>
      <c r="I2330" s="2">
        <v>33.515999999999998</v>
      </c>
      <c r="J2330" s="2">
        <v>33.515898439999901</v>
      </c>
      <c r="K2330" s="2">
        <v>33.515900299999998</v>
      </c>
      <c r="L2330" s="2">
        <f t="shared" si="36"/>
        <v>1.8600000970536712E-6</v>
      </c>
    </row>
    <row r="2331" spans="1:12" hidden="1" x14ac:dyDescent="0.25">
      <c r="A2331" t="s">
        <v>1669</v>
      </c>
      <c r="B2331" s="1" t="s">
        <v>1710</v>
      </c>
      <c r="C2331" t="s">
        <v>1714</v>
      </c>
      <c r="D2331">
        <v>3711211</v>
      </c>
      <c r="E2331">
        <v>36851413</v>
      </c>
      <c r="F2331" t="s">
        <v>1719</v>
      </c>
      <c r="G2331" t="s">
        <v>3</v>
      </c>
      <c r="H2331" t="s">
        <v>6</v>
      </c>
      <c r="I2331" s="2">
        <v>1.2030000000000001</v>
      </c>
      <c r="J2331" s="2">
        <v>1.20294982899999</v>
      </c>
      <c r="K2331" s="2">
        <v>1.20295011049999</v>
      </c>
      <c r="L2331" s="2">
        <f t="shared" si="36"/>
        <v>2.8149999997673092E-7</v>
      </c>
    </row>
    <row r="2332" spans="1:12" hidden="1" x14ac:dyDescent="0.25">
      <c r="A2332" t="s">
        <v>1669</v>
      </c>
      <c r="B2332" s="1" t="s">
        <v>1710</v>
      </c>
      <c r="C2332" t="s">
        <v>1714</v>
      </c>
      <c r="D2332">
        <v>3711211</v>
      </c>
      <c r="E2332">
        <v>36851513</v>
      </c>
      <c r="F2332" t="s">
        <v>1720</v>
      </c>
      <c r="G2332" t="s">
        <v>3</v>
      </c>
      <c r="H2332" t="s">
        <v>4</v>
      </c>
      <c r="I2332" s="2">
        <v>40.299999999999997</v>
      </c>
      <c r="J2332" s="2">
        <v>40.300003904999997</v>
      </c>
      <c r="K2332" s="2">
        <v>40.300000902999997</v>
      </c>
      <c r="L2332" s="2">
        <f t="shared" si="36"/>
        <v>-3.0019999996966362E-6</v>
      </c>
    </row>
    <row r="2333" spans="1:12" hidden="1" x14ac:dyDescent="0.25">
      <c r="A2333" t="s">
        <v>1669</v>
      </c>
      <c r="B2333" s="1" t="s">
        <v>1710</v>
      </c>
      <c r="C2333" t="s">
        <v>1714</v>
      </c>
      <c r="D2333">
        <v>3711211</v>
      </c>
      <c r="E2333">
        <v>36851513</v>
      </c>
      <c r="F2333" t="s">
        <v>1720</v>
      </c>
      <c r="G2333" t="s">
        <v>3</v>
      </c>
      <c r="H2333" t="s">
        <v>6</v>
      </c>
      <c r="I2333" s="2">
        <v>0.78900000000000003</v>
      </c>
      <c r="J2333" s="2">
        <v>0.78945007300000003</v>
      </c>
      <c r="K2333" s="2">
        <v>0.78945000179999902</v>
      </c>
      <c r="L2333" s="2">
        <f t="shared" si="36"/>
        <v>-7.1200001006133107E-8</v>
      </c>
    </row>
    <row r="2334" spans="1:12" hidden="1" x14ac:dyDescent="0.25">
      <c r="A2334" t="s">
        <v>1669</v>
      </c>
      <c r="B2334" s="1" t="s">
        <v>1710</v>
      </c>
      <c r="C2334" t="s">
        <v>1714</v>
      </c>
      <c r="D2334">
        <v>3711211</v>
      </c>
      <c r="E2334">
        <v>36851613</v>
      </c>
      <c r="F2334" t="s">
        <v>1721</v>
      </c>
      <c r="G2334" t="s">
        <v>3</v>
      </c>
      <c r="H2334" t="s">
        <v>4</v>
      </c>
      <c r="I2334" s="2">
        <v>34.79</v>
      </c>
      <c r="J2334" s="2">
        <v>34.789691404999999</v>
      </c>
      <c r="K2334" s="2">
        <v>34.789700609999898</v>
      </c>
      <c r="L2334" s="2">
        <f t="shared" si="36"/>
        <v>9.2049998983156911E-6</v>
      </c>
    </row>
    <row r="2335" spans="1:12" hidden="1" x14ac:dyDescent="0.25">
      <c r="A2335" t="s">
        <v>1669</v>
      </c>
      <c r="B2335" s="1" t="s">
        <v>1710</v>
      </c>
      <c r="C2335" t="s">
        <v>1714</v>
      </c>
      <c r="D2335">
        <v>3711211</v>
      </c>
      <c r="E2335">
        <v>36851613</v>
      </c>
      <c r="F2335" t="s">
        <v>1721</v>
      </c>
      <c r="G2335" t="s">
        <v>3</v>
      </c>
      <c r="H2335" t="s">
        <v>6</v>
      </c>
      <c r="I2335" s="2">
        <v>0.97399999999999998</v>
      </c>
      <c r="J2335" s="2">
        <v>0.97435040299999898</v>
      </c>
      <c r="K2335" s="2">
        <v>0.97435000059999999</v>
      </c>
      <c r="L2335" s="2">
        <f t="shared" si="36"/>
        <v>-4.0239999898883383E-7</v>
      </c>
    </row>
    <row r="2336" spans="1:12" hidden="1" x14ac:dyDescent="0.25">
      <c r="A2336" t="s">
        <v>1669</v>
      </c>
      <c r="B2336" s="1" t="s">
        <v>1710</v>
      </c>
      <c r="C2336" t="s">
        <v>1714</v>
      </c>
      <c r="D2336">
        <v>3711211</v>
      </c>
      <c r="E2336">
        <v>36851713</v>
      </c>
      <c r="F2336" t="s">
        <v>1722</v>
      </c>
      <c r="G2336" t="s">
        <v>3</v>
      </c>
      <c r="H2336" t="s">
        <v>4</v>
      </c>
      <c r="I2336" s="2">
        <v>33.79</v>
      </c>
      <c r="J2336" s="2">
        <v>33.790148439999903</v>
      </c>
      <c r="K2336" s="2">
        <v>33.790150209999901</v>
      </c>
      <c r="L2336" s="2">
        <f t="shared" si="36"/>
        <v>1.7699999972364822E-6</v>
      </c>
    </row>
    <row r="2337" spans="1:12" hidden="1" x14ac:dyDescent="0.25">
      <c r="A2337" t="s">
        <v>1669</v>
      </c>
      <c r="B2337" s="1" t="s">
        <v>1710</v>
      </c>
      <c r="C2337" t="s">
        <v>1714</v>
      </c>
      <c r="D2337">
        <v>3711211</v>
      </c>
      <c r="E2337">
        <v>36851713</v>
      </c>
      <c r="F2337" t="s">
        <v>1722</v>
      </c>
      <c r="G2337" t="s">
        <v>3</v>
      </c>
      <c r="H2337" t="s">
        <v>6</v>
      </c>
      <c r="I2337" s="2">
        <v>1.105</v>
      </c>
      <c r="J2337" s="2">
        <v>1.1047001955</v>
      </c>
      <c r="K2337" s="2">
        <v>1.1047000004</v>
      </c>
      <c r="L2337" s="2">
        <f t="shared" si="36"/>
        <v>-1.9509999993339022E-7</v>
      </c>
    </row>
    <row r="2338" spans="1:12" hidden="1" x14ac:dyDescent="0.25">
      <c r="A2338" t="s">
        <v>1669</v>
      </c>
      <c r="B2338" s="1" t="s">
        <v>1710</v>
      </c>
      <c r="C2338" t="s">
        <v>1714</v>
      </c>
      <c r="D2338">
        <v>3711211</v>
      </c>
      <c r="E2338">
        <v>36851813</v>
      </c>
      <c r="F2338" t="s">
        <v>1723</v>
      </c>
      <c r="G2338" t="s">
        <v>3</v>
      </c>
      <c r="H2338" t="s">
        <v>4</v>
      </c>
      <c r="I2338" s="2">
        <v>38.228000000000002</v>
      </c>
      <c r="J2338" s="2">
        <v>38.228031250000001</v>
      </c>
      <c r="K2338" s="2">
        <v>38.228050899000003</v>
      </c>
      <c r="L2338" s="2">
        <f t="shared" si="36"/>
        <v>1.9649000002175399E-5</v>
      </c>
    </row>
    <row r="2339" spans="1:12" hidden="1" x14ac:dyDescent="0.25">
      <c r="A2339" t="s">
        <v>1669</v>
      </c>
      <c r="B2339" s="1" t="s">
        <v>1710</v>
      </c>
      <c r="C2339" t="s">
        <v>1714</v>
      </c>
      <c r="D2339">
        <v>3711211</v>
      </c>
      <c r="E2339">
        <v>36851813</v>
      </c>
      <c r="F2339" t="s">
        <v>1723</v>
      </c>
      <c r="G2339" t="s">
        <v>3</v>
      </c>
      <c r="H2339" t="s">
        <v>6</v>
      </c>
      <c r="I2339" s="2">
        <v>1.363</v>
      </c>
      <c r="J2339" s="2">
        <v>1.3633999025000001</v>
      </c>
      <c r="K2339" s="2">
        <v>1.36340000090999</v>
      </c>
      <c r="L2339" s="2">
        <f t="shared" si="36"/>
        <v>9.8409989934822306E-8</v>
      </c>
    </row>
    <row r="2340" spans="1:12" hidden="1" x14ac:dyDescent="0.25">
      <c r="A2340" t="s">
        <v>1669</v>
      </c>
      <c r="B2340" s="1" t="s">
        <v>1710</v>
      </c>
      <c r="C2340" t="s">
        <v>1724</v>
      </c>
      <c r="D2340">
        <v>9736811</v>
      </c>
      <c r="E2340">
        <v>57649613</v>
      </c>
      <c r="F2340" t="s">
        <v>1725</v>
      </c>
      <c r="G2340" t="s">
        <v>3</v>
      </c>
      <c r="H2340" t="s">
        <v>4</v>
      </c>
      <c r="I2340" s="2">
        <v>45.62</v>
      </c>
      <c r="J2340" s="2">
        <v>45.620371095000003</v>
      </c>
      <c r="K2340" s="2">
        <v>45.620445539999899</v>
      </c>
      <c r="L2340" s="2">
        <f t="shared" si="36"/>
        <v>7.4444999896172703E-5</v>
      </c>
    </row>
    <row r="2341" spans="1:12" hidden="1" x14ac:dyDescent="0.25">
      <c r="A2341" t="s">
        <v>1669</v>
      </c>
      <c r="B2341" s="1" t="s">
        <v>1710</v>
      </c>
      <c r="C2341" t="s">
        <v>1724</v>
      </c>
      <c r="D2341">
        <v>9736811</v>
      </c>
      <c r="E2341">
        <v>57649613</v>
      </c>
      <c r="F2341" t="s">
        <v>1725</v>
      </c>
      <c r="G2341" t="s">
        <v>3</v>
      </c>
      <c r="H2341" t="s">
        <v>6</v>
      </c>
      <c r="I2341" s="2">
        <v>4.9000000000000004</v>
      </c>
      <c r="J2341" s="2">
        <v>4.9040131835</v>
      </c>
      <c r="K2341" s="2">
        <v>4.9039965030000001</v>
      </c>
      <c r="L2341" s="2">
        <f t="shared" si="36"/>
        <v>-1.6680499999921494E-5</v>
      </c>
    </row>
    <row r="2342" spans="1:12" hidden="1" x14ac:dyDescent="0.25">
      <c r="A2342" t="s">
        <v>1669</v>
      </c>
      <c r="B2342" s="1" t="s">
        <v>1710</v>
      </c>
      <c r="C2342" t="s">
        <v>1724</v>
      </c>
      <c r="D2342">
        <v>9736811</v>
      </c>
      <c r="E2342">
        <v>57649713</v>
      </c>
      <c r="F2342" t="s">
        <v>1726</v>
      </c>
      <c r="G2342" t="s">
        <v>3</v>
      </c>
      <c r="H2342" t="s">
        <v>4</v>
      </c>
      <c r="I2342" s="2">
        <v>45.31</v>
      </c>
      <c r="J2342" s="2">
        <v>45.218363279999998</v>
      </c>
      <c r="K2342" s="2">
        <v>45.218293709999898</v>
      </c>
      <c r="L2342" s="2">
        <f t="shared" si="36"/>
        <v>-6.9570000100327434E-5</v>
      </c>
    </row>
    <row r="2343" spans="1:12" hidden="1" x14ac:dyDescent="0.25">
      <c r="A2343" t="s">
        <v>1669</v>
      </c>
      <c r="B2343" s="1" t="s">
        <v>1710</v>
      </c>
      <c r="C2343" t="s">
        <v>1724</v>
      </c>
      <c r="D2343">
        <v>9736811</v>
      </c>
      <c r="E2343">
        <v>57649713</v>
      </c>
      <c r="F2343" t="s">
        <v>1726</v>
      </c>
      <c r="G2343" t="s">
        <v>3</v>
      </c>
      <c r="H2343" t="s">
        <v>6</v>
      </c>
      <c r="I2343" s="2">
        <v>4.8099999999999996</v>
      </c>
      <c r="J2343" s="2">
        <v>4.8050756835000001</v>
      </c>
      <c r="K2343" s="2">
        <v>4.8050745060000004</v>
      </c>
      <c r="L2343" s="2">
        <f t="shared" si="36"/>
        <v>-1.1774999997271607E-6</v>
      </c>
    </row>
    <row r="2344" spans="1:12" hidden="1" x14ac:dyDescent="0.25">
      <c r="A2344" t="s">
        <v>1669</v>
      </c>
      <c r="B2344" s="1" t="s">
        <v>1710</v>
      </c>
      <c r="C2344" t="s">
        <v>1724</v>
      </c>
      <c r="D2344">
        <v>9736811</v>
      </c>
      <c r="E2344">
        <v>57649813</v>
      </c>
      <c r="F2344" t="s">
        <v>1727</v>
      </c>
      <c r="G2344" t="s">
        <v>3</v>
      </c>
      <c r="H2344" t="s">
        <v>4</v>
      </c>
      <c r="I2344" s="2">
        <v>43.84</v>
      </c>
      <c r="J2344" s="2">
        <v>43.843941404999903</v>
      </c>
      <c r="K2344" s="2">
        <v>43.843929590000002</v>
      </c>
      <c r="L2344" s="2">
        <f t="shared" si="36"/>
        <v>-1.1814999901105239E-5</v>
      </c>
    </row>
    <row r="2345" spans="1:12" hidden="1" x14ac:dyDescent="0.25">
      <c r="A2345" t="s">
        <v>1669</v>
      </c>
      <c r="B2345" s="1" t="s">
        <v>1710</v>
      </c>
      <c r="C2345" t="s">
        <v>1724</v>
      </c>
      <c r="D2345">
        <v>9736811</v>
      </c>
      <c r="E2345">
        <v>57649813</v>
      </c>
      <c r="F2345" t="s">
        <v>1727</v>
      </c>
      <c r="G2345" t="s">
        <v>3</v>
      </c>
      <c r="H2345" t="s">
        <v>6</v>
      </c>
      <c r="I2345" s="2">
        <v>4.75</v>
      </c>
      <c r="J2345" s="2">
        <v>4.748476074</v>
      </c>
      <c r="K2345" s="2">
        <v>4.7484940079999998</v>
      </c>
      <c r="L2345" s="2">
        <f t="shared" si="36"/>
        <v>1.7933999999719674E-5</v>
      </c>
    </row>
    <row r="2346" spans="1:12" hidden="1" x14ac:dyDescent="0.25">
      <c r="A2346" t="s">
        <v>1669</v>
      </c>
      <c r="B2346" s="1" t="s">
        <v>1710</v>
      </c>
      <c r="C2346" t="s">
        <v>1724</v>
      </c>
      <c r="D2346">
        <v>9736811</v>
      </c>
      <c r="E2346">
        <v>57649913</v>
      </c>
      <c r="F2346" t="s">
        <v>1728</v>
      </c>
      <c r="G2346" t="s">
        <v>3</v>
      </c>
      <c r="H2346" t="s">
        <v>4</v>
      </c>
      <c r="I2346" s="2">
        <v>43.87</v>
      </c>
      <c r="J2346" s="2">
        <v>43.872089844999998</v>
      </c>
      <c r="K2346" s="2">
        <v>43.871949979999897</v>
      </c>
      <c r="L2346" s="2">
        <f t="shared" si="36"/>
        <v>-1.3986500010076952E-4</v>
      </c>
    </row>
    <row r="2347" spans="1:12" hidden="1" x14ac:dyDescent="0.25">
      <c r="A2347" t="s">
        <v>1669</v>
      </c>
      <c r="B2347" s="1" t="s">
        <v>1710</v>
      </c>
      <c r="C2347" t="s">
        <v>1724</v>
      </c>
      <c r="D2347">
        <v>9736811</v>
      </c>
      <c r="E2347">
        <v>57649913</v>
      </c>
      <c r="F2347" t="s">
        <v>1728</v>
      </c>
      <c r="G2347" t="s">
        <v>3</v>
      </c>
      <c r="H2347" t="s">
        <v>6</v>
      </c>
      <c r="I2347" s="2">
        <v>4.4800000000000004</v>
      </c>
      <c r="J2347" s="2">
        <v>4.4776152345</v>
      </c>
      <c r="K2347" s="2">
        <v>4.4776154979999898</v>
      </c>
      <c r="L2347" s="2">
        <f t="shared" si="36"/>
        <v>2.6349998982766465E-7</v>
      </c>
    </row>
    <row r="2348" spans="1:12" hidden="1" x14ac:dyDescent="0.25">
      <c r="A2348" t="s">
        <v>1669</v>
      </c>
      <c r="B2348" s="1" t="s">
        <v>1729</v>
      </c>
      <c r="C2348" t="s">
        <v>1730</v>
      </c>
      <c r="D2348">
        <v>3713211</v>
      </c>
      <c r="E2348">
        <v>36847813</v>
      </c>
      <c r="F2348" t="s">
        <v>1731</v>
      </c>
      <c r="G2348" t="s">
        <v>3</v>
      </c>
      <c r="H2348" t="s">
        <v>4</v>
      </c>
      <c r="I2348" s="2">
        <v>637.44000000000005</v>
      </c>
      <c r="J2348" s="2">
        <v>589.93299999999999</v>
      </c>
      <c r="K2348" s="2">
        <v>589.93277733888397</v>
      </c>
      <c r="L2348" s="2">
        <f t="shared" si="36"/>
        <v>-2.2266111602675664E-4</v>
      </c>
    </row>
    <row r="2349" spans="1:12" hidden="1" x14ac:dyDescent="0.25">
      <c r="A2349" t="s">
        <v>1669</v>
      </c>
      <c r="B2349" s="1" t="s">
        <v>1729</v>
      </c>
      <c r="C2349" t="s">
        <v>1730</v>
      </c>
      <c r="D2349">
        <v>3713211</v>
      </c>
      <c r="E2349">
        <v>36847813</v>
      </c>
      <c r="F2349" t="s">
        <v>1731</v>
      </c>
      <c r="G2349" t="s">
        <v>3</v>
      </c>
      <c r="H2349" t="s">
        <v>6</v>
      </c>
      <c r="I2349" s="2">
        <v>484.49</v>
      </c>
      <c r="J2349" s="2">
        <v>459.21871874999999</v>
      </c>
      <c r="K2349" s="2">
        <v>459.21938026995002</v>
      </c>
      <c r="L2349" s="2">
        <f t="shared" si="36"/>
        <v>6.6151995002883268E-4</v>
      </c>
    </row>
    <row r="2350" spans="1:12" hidden="1" x14ac:dyDescent="0.25">
      <c r="A2350" t="s">
        <v>1669</v>
      </c>
      <c r="B2350" s="1" t="s">
        <v>1729</v>
      </c>
      <c r="C2350" t="s">
        <v>1730</v>
      </c>
      <c r="D2350">
        <v>3713211</v>
      </c>
      <c r="E2350">
        <v>36847913</v>
      </c>
      <c r="F2350" t="s">
        <v>1732</v>
      </c>
      <c r="G2350" t="s">
        <v>3</v>
      </c>
      <c r="H2350" t="s">
        <v>4</v>
      </c>
      <c r="I2350" s="2">
        <v>71.31</v>
      </c>
      <c r="J2350" s="2">
        <v>89.910812500000006</v>
      </c>
      <c r="K2350" s="2">
        <v>89.9109275835999</v>
      </c>
      <c r="L2350" s="2">
        <f t="shared" si="36"/>
        <v>1.1508359989420569E-4</v>
      </c>
    </row>
    <row r="2351" spans="1:12" hidden="1" x14ac:dyDescent="0.25">
      <c r="A2351" t="s">
        <v>1669</v>
      </c>
      <c r="B2351" s="1" t="s">
        <v>1729</v>
      </c>
      <c r="C2351" t="s">
        <v>1730</v>
      </c>
      <c r="D2351">
        <v>3713211</v>
      </c>
      <c r="E2351">
        <v>36847913</v>
      </c>
      <c r="F2351" t="s">
        <v>1732</v>
      </c>
      <c r="G2351" t="s">
        <v>3</v>
      </c>
      <c r="H2351" t="s">
        <v>6</v>
      </c>
      <c r="I2351" s="2">
        <v>90.01</v>
      </c>
      <c r="J2351" s="2">
        <v>82.648429699999994</v>
      </c>
      <c r="K2351" s="2">
        <v>82.648353794109994</v>
      </c>
      <c r="L2351" s="2">
        <f t="shared" si="36"/>
        <v>-7.5905890000171894E-5</v>
      </c>
    </row>
    <row r="2352" spans="1:12" hidden="1" x14ac:dyDescent="0.25">
      <c r="A2352" t="s">
        <v>1669</v>
      </c>
      <c r="B2352" s="1" t="s">
        <v>1729</v>
      </c>
      <c r="C2352" t="s">
        <v>1730</v>
      </c>
      <c r="D2352">
        <v>3713211</v>
      </c>
      <c r="E2352">
        <v>36848013</v>
      </c>
      <c r="F2352" t="s">
        <v>1733</v>
      </c>
      <c r="G2352" t="s">
        <v>3</v>
      </c>
      <c r="H2352" t="s">
        <v>4</v>
      </c>
      <c r="I2352" s="2">
        <v>71.195700000000002</v>
      </c>
      <c r="J2352" s="2">
        <v>86.406937499999998</v>
      </c>
      <c r="K2352" s="2">
        <v>86.406972346900005</v>
      </c>
      <c r="L2352" s="2">
        <f t="shared" si="36"/>
        <v>3.4846900007323711E-5</v>
      </c>
    </row>
    <row r="2353" spans="1:12" hidden="1" x14ac:dyDescent="0.25">
      <c r="A2353" t="s">
        <v>1669</v>
      </c>
      <c r="B2353" s="1" t="s">
        <v>1729</v>
      </c>
      <c r="C2353" t="s">
        <v>1730</v>
      </c>
      <c r="D2353">
        <v>3713211</v>
      </c>
      <c r="E2353">
        <v>36848013</v>
      </c>
      <c r="F2353" t="s">
        <v>1733</v>
      </c>
      <c r="G2353" t="s">
        <v>3</v>
      </c>
      <c r="H2353" t="s">
        <v>6</v>
      </c>
      <c r="I2353" s="2">
        <v>91.656000000000006</v>
      </c>
      <c r="J2353" s="2">
        <v>82.27108595</v>
      </c>
      <c r="K2353" s="2">
        <v>82.271049938099907</v>
      </c>
      <c r="L2353" s="2">
        <f t="shared" si="36"/>
        <v>-3.6011900093058102E-5</v>
      </c>
    </row>
    <row r="2354" spans="1:12" hidden="1" x14ac:dyDescent="0.25">
      <c r="A2354" t="s">
        <v>1669</v>
      </c>
      <c r="B2354" s="1" t="s">
        <v>1729</v>
      </c>
      <c r="C2354" t="s">
        <v>1730</v>
      </c>
      <c r="D2354">
        <v>3713211</v>
      </c>
      <c r="E2354">
        <v>36848113</v>
      </c>
      <c r="F2354" t="s">
        <v>1734</v>
      </c>
      <c r="G2354" t="s">
        <v>3</v>
      </c>
      <c r="H2354" t="s">
        <v>4</v>
      </c>
      <c r="I2354" s="2">
        <v>84.929999999999893</v>
      </c>
      <c r="J2354" s="2">
        <v>97.8999922</v>
      </c>
      <c r="K2354" s="2">
        <v>97.899887909100002</v>
      </c>
      <c r="L2354" s="2">
        <f t="shared" si="36"/>
        <v>-1.0429089999774988E-4</v>
      </c>
    </row>
    <row r="2355" spans="1:12" hidden="1" x14ac:dyDescent="0.25">
      <c r="A2355" t="s">
        <v>1669</v>
      </c>
      <c r="B2355" s="1" t="s">
        <v>1729</v>
      </c>
      <c r="C2355" t="s">
        <v>1730</v>
      </c>
      <c r="D2355">
        <v>3713211</v>
      </c>
      <c r="E2355">
        <v>36848113</v>
      </c>
      <c r="F2355" t="s">
        <v>1734</v>
      </c>
      <c r="G2355" t="s">
        <v>3</v>
      </c>
      <c r="H2355" t="s">
        <v>6</v>
      </c>
      <c r="I2355" s="2">
        <v>106.32</v>
      </c>
      <c r="J2355" s="2">
        <v>86.922992199999996</v>
      </c>
      <c r="K2355" s="2">
        <v>86.923089412159896</v>
      </c>
      <c r="L2355" s="2">
        <f t="shared" si="36"/>
        <v>9.7212159900550432E-5</v>
      </c>
    </row>
    <row r="2356" spans="1:12" hidden="1" x14ac:dyDescent="0.25">
      <c r="A2356" t="s">
        <v>1669</v>
      </c>
      <c r="B2356" s="1" t="s">
        <v>1735</v>
      </c>
      <c r="C2356" t="s">
        <v>1736</v>
      </c>
      <c r="D2356">
        <v>3721111</v>
      </c>
      <c r="E2356">
        <v>36833213</v>
      </c>
      <c r="F2356" t="s">
        <v>1737</v>
      </c>
      <c r="G2356" t="s">
        <v>3</v>
      </c>
      <c r="H2356" t="s">
        <v>4</v>
      </c>
      <c r="I2356" s="2">
        <v>1.663</v>
      </c>
      <c r="J2356" s="2">
        <v>3.3084001464999999</v>
      </c>
      <c r="K2356" s="2">
        <v>3.3083999799999999</v>
      </c>
      <c r="L2356" s="2">
        <f t="shared" si="36"/>
        <v>-1.6650000000950627E-7</v>
      </c>
    </row>
    <row r="2357" spans="1:12" hidden="1" x14ac:dyDescent="0.25">
      <c r="A2357" t="s">
        <v>1669</v>
      </c>
      <c r="B2357" s="1" t="s">
        <v>1735</v>
      </c>
      <c r="C2357" t="s">
        <v>1736</v>
      </c>
      <c r="D2357">
        <v>3721111</v>
      </c>
      <c r="E2357">
        <v>36833213</v>
      </c>
      <c r="F2357" t="s">
        <v>1737</v>
      </c>
      <c r="G2357" t="s">
        <v>3</v>
      </c>
      <c r="H2357" t="s">
        <v>6</v>
      </c>
      <c r="I2357" s="2">
        <v>6.2E-2</v>
      </c>
      <c r="J2357" s="2">
        <v>1.3786000974999999</v>
      </c>
      <c r="K2357" s="2">
        <v>1.3786</v>
      </c>
      <c r="L2357" s="2">
        <f t="shared" si="36"/>
        <v>-9.749999985153579E-8</v>
      </c>
    </row>
    <row r="2358" spans="1:12" hidden="1" x14ac:dyDescent="0.25">
      <c r="A2358" t="s">
        <v>1669</v>
      </c>
      <c r="B2358" s="1" t="s">
        <v>1735</v>
      </c>
      <c r="C2358" t="s">
        <v>1736</v>
      </c>
      <c r="D2358">
        <v>3721111</v>
      </c>
      <c r="E2358">
        <v>36833313</v>
      </c>
      <c r="F2358" t="s">
        <v>1738</v>
      </c>
      <c r="G2358" t="s">
        <v>3</v>
      </c>
      <c r="H2358" t="s">
        <v>4</v>
      </c>
      <c r="I2358" s="2">
        <v>2.6459999999999999</v>
      </c>
      <c r="J2358" s="2">
        <v>3.9071000974999999</v>
      </c>
      <c r="K2358" s="2">
        <v>3.9071001999999999</v>
      </c>
      <c r="L2358" s="2">
        <f t="shared" si="36"/>
        <v>1.0250000004319304E-7</v>
      </c>
    </row>
    <row r="2359" spans="1:12" hidden="1" x14ac:dyDescent="0.25">
      <c r="A2359" t="s">
        <v>1669</v>
      </c>
      <c r="B2359" s="1" t="s">
        <v>1735</v>
      </c>
      <c r="C2359" t="s">
        <v>1736</v>
      </c>
      <c r="D2359">
        <v>3721111</v>
      </c>
      <c r="E2359">
        <v>36833313</v>
      </c>
      <c r="F2359" t="s">
        <v>1738</v>
      </c>
      <c r="G2359" t="s">
        <v>3</v>
      </c>
      <c r="H2359" t="s">
        <v>6</v>
      </c>
      <c r="I2359" s="2">
        <v>9.9000000000000005E-2</v>
      </c>
      <c r="J2359" s="2">
        <v>1.6280999755000001</v>
      </c>
      <c r="K2359" s="2">
        <v>1.6281000000000001</v>
      </c>
      <c r="L2359" s="2">
        <f t="shared" si="36"/>
        <v>2.4500000028737645E-8</v>
      </c>
    </row>
    <row r="2360" spans="1:12" hidden="1" x14ac:dyDescent="0.25">
      <c r="A2360" t="s">
        <v>1669</v>
      </c>
      <c r="B2360" s="1" t="s">
        <v>1735</v>
      </c>
      <c r="C2360" t="s">
        <v>1736</v>
      </c>
      <c r="D2360">
        <v>3721111</v>
      </c>
      <c r="E2360">
        <v>36833413</v>
      </c>
      <c r="F2360" t="s">
        <v>1739</v>
      </c>
      <c r="G2360" t="s">
        <v>3</v>
      </c>
      <c r="H2360" t="s">
        <v>4</v>
      </c>
      <c r="I2360" s="2">
        <v>1.2569999999999999</v>
      </c>
      <c r="J2360" s="2">
        <v>1.9379999999999999</v>
      </c>
      <c r="K2360" s="2">
        <v>1.9379999999999999</v>
      </c>
      <c r="L2360" s="2">
        <f t="shared" si="36"/>
        <v>0</v>
      </c>
    </row>
    <row r="2361" spans="1:12" hidden="1" x14ac:dyDescent="0.25">
      <c r="A2361" t="s">
        <v>1669</v>
      </c>
      <c r="B2361" s="1" t="s">
        <v>1735</v>
      </c>
      <c r="C2361" t="s">
        <v>1736</v>
      </c>
      <c r="D2361">
        <v>3721111</v>
      </c>
      <c r="E2361">
        <v>36833413</v>
      </c>
      <c r="F2361" t="s">
        <v>1739</v>
      </c>
      <c r="G2361" t="s">
        <v>3</v>
      </c>
      <c r="H2361" t="s">
        <v>6</v>
      </c>
      <c r="I2361" s="2">
        <v>4.7E-2</v>
      </c>
      <c r="J2361" s="2">
        <v>0.80750006100000005</v>
      </c>
      <c r="K2361" s="2">
        <v>0.8075</v>
      </c>
      <c r="L2361" s="2">
        <f t="shared" si="36"/>
        <v>-6.100000005115902E-8</v>
      </c>
    </row>
    <row r="2362" spans="1:12" hidden="1" x14ac:dyDescent="0.25">
      <c r="A2362" t="s">
        <v>1669</v>
      </c>
      <c r="B2362" s="1" t="s">
        <v>1735</v>
      </c>
      <c r="C2362" t="s">
        <v>1736</v>
      </c>
      <c r="D2362">
        <v>3721111</v>
      </c>
      <c r="E2362">
        <v>36833513</v>
      </c>
      <c r="F2362" t="s">
        <v>1740</v>
      </c>
      <c r="G2362" t="s">
        <v>3</v>
      </c>
      <c r="H2362" t="s">
        <v>4</v>
      </c>
      <c r="I2362" s="2">
        <v>1.9830000000000001</v>
      </c>
      <c r="J2362" s="2">
        <v>3.3082497559999902</v>
      </c>
      <c r="K2362" s="2">
        <v>3.3082501</v>
      </c>
      <c r="L2362" s="2">
        <f t="shared" si="36"/>
        <v>3.4400000981094081E-7</v>
      </c>
    </row>
    <row r="2363" spans="1:12" hidden="1" x14ac:dyDescent="0.25">
      <c r="A2363" t="s">
        <v>1669</v>
      </c>
      <c r="B2363" s="1" t="s">
        <v>1735</v>
      </c>
      <c r="C2363" t="s">
        <v>1736</v>
      </c>
      <c r="D2363">
        <v>3721111</v>
      </c>
      <c r="E2363">
        <v>36833513</v>
      </c>
      <c r="F2363" t="s">
        <v>1740</v>
      </c>
      <c r="G2363" t="s">
        <v>3</v>
      </c>
      <c r="H2363" t="s">
        <v>6</v>
      </c>
      <c r="I2363" s="2">
        <v>7.3999999999999899E-2</v>
      </c>
      <c r="J2363" s="2">
        <v>1.378699951</v>
      </c>
      <c r="K2363" s="2">
        <v>1.3787</v>
      </c>
      <c r="L2363" s="2">
        <f t="shared" si="36"/>
        <v>4.900000005747529E-8</v>
      </c>
    </row>
    <row r="2364" spans="1:12" hidden="1" x14ac:dyDescent="0.25">
      <c r="A2364" t="s">
        <v>1669</v>
      </c>
      <c r="B2364" s="1" t="s">
        <v>1735</v>
      </c>
      <c r="C2364" t="s">
        <v>1736</v>
      </c>
      <c r="D2364">
        <v>3721111</v>
      </c>
      <c r="E2364">
        <v>36833613</v>
      </c>
      <c r="F2364" t="s">
        <v>1741</v>
      </c>
      <c r="G2364" t="s">
        <v>3</v>
      </c>
      <c r="H2364" t="s">
        <v>4</v>
      </c>
      <c r="I2364" s="2">
        <v>12.382999999999999</v>
      </c>
      <c r="J2364" s="2">
        <v>16.266500000000001</v>
      </c>
      <c r="K2364" s="2">
        <v>16.266499099999901</v>
      </c>
      <c r="L2364" s="2">
        <f t="shared" si="36"/>
        <v>-9.0000009933532965E-7</v>
      </c>
    </row>
    <row r="2365" spans="1:12" hidden="1" x14ac:dyDescent="0.25">
      <c r="A2365" t="s">
        <v>1669</v>
      </c>
      <c r="B2365" s="1" t="s">
        <v>1735</v>
      </c>
      <c r="C2365" t="s">
        <v>1736</v>
      </c>
      <c r="D2365">
        <v>3721111</v>
      </c>
      <c r="E2365">
        <v>36833613</v>
      </c>
      <c r="F2365" t="s">
        <v>1741</v>
      </c>
      <c r="G2365" t="s">
        <v>3</v>
      </c>
      <c r="H2365" t="s">
        <v>6</v>
      </c>
      <c r="I2365" s="2">
        <v>0.46400000000000002</v>
      </c>
      <c r="J2365" s="2">
        <v>6.7784990250000003</v>
      </c>
      <c r="K2365" s="2">
        <v>6.7785001999999901</v>
      </c>
      <c r="L2365" s="2">
        <f t="shared" si="36"/>
        <v>1.1749999897503471E-6</v>
      </c>
    </row>
    <row r="2366" spans="1:12" hidden="1" x14ac:dyDescent="0.25">
      <c r="A2366" t="s">
        <v>1669</v>
      </c>
      <c r="B2366" s="1" t="s">
        <v>1735</v>
      </c>
      <c r="C2366" t="s">
        <v>1736</v>
      </c>
      <c r="D2366">
        <v>3721111</v>
      </c>
      <c r="E2366">
        <v>36833713</v>
      </c>
      <c r="F2366" t="s">
        <v>1742</v>
      </c>
      <c r="G2366" t="s">
        <v>3</v>
      </c>
      <c r="H2366" t="s">
        <v>4</v>
      </c>
      <c r="I2366" s="2">
        <v>1.6339999999999999</v>
      </c>
      <c r="J2366" s="2">
        <v>2.49295019549999</v>
      </c>
      <c r="K2366" s="2">
        <v>2.49295</v>
      </c>
      <c r="L2366" s="2">
        <f t="shared" si="36"/>
        <v>-1.9549998997447915E-7</v>
      </c>
    </row>
    <row r="2367" spans="1:12" hidden="1" x14ac:dyDescent="0.25">
      <c r="A2367" t="s">
        <v>1669</v>
      </c>
      <c r="B2367" s="1" t="s">
        <v>1735</v>
      </c>
      <c r="C2367" t="s">
        <v>1736</v>
      </c>
      <c r="D2367">
        <v>3721111</v>
      </c>
      <c r="E2367">
        <v>36833713</v>
      </c>
      <c r="F2367" t="s">
        <v>1742</v>
      </c>
      <c r="G2367" t="s">
        <v>3</v>
      </c>
      <c r="H2367" t="s">
        <v>6</v>
      </c>
      <c r="I2367" s="2">
        <v>6.0999999999999999E-2</v>
      </c>
      <c r="J2367" s="2">
        <v>1.0389000245</v>
      </c>
      <c r="K2367" s="2">
        <v>1.0388999999999999</v>
      </c>
      <c r="L2367" s="2">
        <f t="shared" si="36"/>
        <v>-2.4500000028737645E-8</v>
      </c>
    </row>
    <row r="2368" spans="1:12" hidden="1" x14ac:dyDescent="0.25">
      <c r="A2368" t="s">
        <v>1669</v>
      </c>
      <c r="B2368" s="1" t="s">
        <v>1735</v>
      </c>
      <c r="C2368" t="s">
        <v>1736</v>
      </c>
      <c r="D2368">
        <v>3721111</v>
      </c>
      <c r="E2368">
        <v>36833813</v>
      </c>
      <c r="F2368" t="s">
        <v>1743</v>
      </c>
      <c r="G2368" t="s">
        <v>3</v>
      </c>
      <c r="H2368" t="s">
        <v>4</v>
      </c>
      <c r="I2368" s="2">
        <v>15.76</v>
      </c>
      <c r="J2368" s="2">
        <v>23.382105469999999</v>
      </c>
      <c r="K2368" s="2">
        <v>23.382099</v>
      </c>
      <c r="L2368" s="2">
        <f t="shared" si="36"/>
        <v>-6.4699999988704349E-6</v>
      </c>
    </row>
    <row r="2369" spans="1:12" hidden="1" x14ac:dyDescent="0.25">
      <c r="A2369" t="s">
        <v>1669</v>
      </c>
      <c r="B2369" s="1" t="s">
        <v>1735</v>
      </c>
      <c r="C2369" t="s">
        <v>1736</v>
      </c>
      <c r="D2369">
        <v>3721111</v>
      </c>
      <c r="E2369">
        <v>36833813</v>
      </c>
      <c r="F2369" t="s">
        <v>1743</v>
      </c>
      <c r="G2369" t="s">
        <v>3</v>
      </c>
      <c r="H2369" t="s">
        <v>6</v>
      </c>
      <c r="I2369" s="2">
        <v>0.59099999999999997</v>
      </c>
      <c r="J2369" s="2">
        <v>9.743200195</v>
      </c>
      <c r="K2369" s="2">
        <v>9.7432000999999993</v>
      </c>
      <c r="L2369" s="2">
        <f t="shared" si="36"/>
        <v>-9.5000000754907887E-8</v>
      </c>
    </row>
    <row r="2370" spans="1:12" hidden="1" x14ac:dyDescent="0.25">
      <c r="A2370" t="s">
        <v>1669</v>
      </c>
      <c r="B2370" s="1" t="s">
        <v>1735</v>
      </c>
      <c r="C2370" t="s">
        <v>1736</v>
      </c>
      <c r="D2370">
        <v>3721111</v>
      </c>
      <c r="E2370">
        <v>36834113</v>
      </c>
      <c r="F2370" t="s">
        <v>1744</v>
      </c>
      <c r="G2370" t="s">
        <v>3</v>
      </c>
      <c r="H2370" t="s">
        <v>4</v>
      </c>
      <c r="I2370" s="2">
        <v>1.2529999999999999</v>
      </c>
      <c r="J2370" s="2">
        <v>1.8660499269999999</v>
      </c>
      <c r="K2370" s="2">
        <v>1.86605</v>
      </c>
      <c r="L2370" s="2">
        <f t="shared" si="36"/>
        <v>7.300000004484275E-8</v>
      </c>
    </row>
    <row r="2371" spans="1:12" hidden="1" x14ac:dyDescent="0.25">
      <c r="A2371" t="s">
        <v>1669</v>
      </c>
      <c r="B2371" s="1" t="s">
        <v>1735</v>
      </c>
      <c r="C2371" t="s">
        <v>1736</v>
      </c>
      <c r="D2371">
        <v>3721111</v>
      </c>
      <c r="E2371">
        <v>36834113</v>
      </c>
      <c r="F2371" t="s">
        <v>1744</v>
      </c>
      <c r="G2371" t="s">
        <v>3</v>
      </c>
      <c r="H2371" t="s">
        <v>6</v>
      </c>
      <c r="I2371" s="2">
        <v>4.7E-2</v>
      </c>
      <c r="J2371" s="2">
        <v>0.77764990249999999</v>
      </c>
      <c r="K2371" s="2">
        <v>0.77764999999999995</v>
      </c>
      <c r="L2371" s="2">
        <f t="shared" ref="L2371:L2434" si="37">IF(ISBLANK(J2371),K2371-I2371,K2371-J2371)</f>
        <v>9.7499999962558093E-8</v>
      </c>
    </row>
    <row r="2372" spans="1:12" hidden="1" x14ac:dyDescent="0.25">
      <c r="A2372" t="s">
        <v>1669</v>
      </c>
      <c r="B2372" s="1" t="s">
        <v>1735</v>
      </c>
      <c r="C2372" t="s">
        <v>1736</v>
      </c>
      <c r="D2372">
        <v>3721111</v>
      </c>
      <c r="E2372">
        <v>36834213</v>
      </c>
      <c r="F2372" t="s">
        <v>1745</v>
      </c>
      <c r="G2372" t="s">
        <v>3</v>
      </c>
      <c r="H2372" t="s">
        <v>4</v>
      </c>
      <c r="I2372" s="2">
        <v>9.7219999999999995</v>
      </c>
      <c r="J2372" s="2">
        <v>15.76690039</v>
      </c>
      <c r="K2372" s="2">
        <v>15.7669</v>
      </c>
      <c r="L2372" s="2">
        <f t="shared" si="37"/>
        <v>-3.9000000029432158E-7</v>
      </c>
    </row>
    <row r="2373" spans="1:12" hidden="1" x14ac:dyDescent="0.25">
      <c r="A2373" t="s">
        <v>1669</v>
      </c>
      <c r="B2373" s="1" t="s">
        <v>1735</v>
      </c>
      <c r="C2373" t="s">
        <v>1736</v>
      </c>
      <c r="D2373">
        <v>3721111</v>
      </c>
      <c r="E2373">
        <v>36834213</v>
      </c>
      <c r="F2373" t="s">
        <v>1745</v>
      </c>
      <c r="G2373" t="s">
        <v>3</v>
      </c>
      <c r="H2373" t="s">
        <v>6</v>
      </c>
      <c r="I2373" s="2">
        <v>0.36499999999999999</v>
      </c>
      <c r="J2373" s="2">
        <v>6.5702016599999897</v>
      </c>
      <c r="K2373" s="2">
        <v>6.5702004000000001</v>
      </c>
      <c r="L2373" s="2">
        <f t="shared" si="37"/>
        <v>-1.2599999896778513E-6</v>
      </c>
    </row>
    <row r="2374" spans="1:12" hidden="1" x14ac:dyDescent="0.25">
      <c r="A2374" t="s">
        <v>1669</v>
      </c>
      <c r="B2374" s="1" t="s">
        <v>1746</v>
      </c>
      <c r="C2374" t="s">
        <v>1747</v>
      </c>
      <c r="D2374">
        <v>2612411</v>
      </c>
      <c r="E2374">
        <v>97989113</v>
      </c>
      <c r="F2374" t="s">
        <v>1748</v>
      </c>
      <c r="G2374" t="s">
        <v>3</v>
      </c>
      <c r="H2374" t="s">
        <v>4</v>
      </c>
      <c r="I2374" s="2">
        <v>3.3</v>
      </c>
      <c r="J2374" s="2">
        <v>6.4889145499999996</v>
      </c>
      <c r="K2374" s="2">
        <v>6.4889139129999904</v>
      </c>
      <c r="L2374" s="2">
        <f t="shared" si="37"/>
        <v>-6.3700000918487376E-7</v>
      </c>
    </row>
    <row r="2375" spans="1:12" hidden="1" x14ac:dyDescent="0.25">
      <c r="A2375" t="s">
        <v>1669</v>
      </c>
      <c r="B2375" s="1" t="s">
        <v>1746</v>
      </c>
      <c r="C2375" t="s">
        <v>1747</v>
      </c>
      <c r="D2375">
        <v>2612411</v>
      </c>
      <c r="E2375">
        <v>97989113</v>
      </c>
      <c r="F2375" t="s">
        <v>1748</v>
      </c>
      <c r="G2375" t="s">
        <v>3</v>
      </c>
      <c r="H2375" t="s">
        <v>6</v>
      </c>
      <c r="I2375" s="2">
        <v>1.01</v>
      </c>
      <c r="J2375" s="2">
        <v>6.2401519799999902E-2</v>
      </c>
      <c r="K2375" s="2">
        <v>6.2401501556799903E-2</v>
      </c>
      <c r="L2375" s="2">
        <f t="shared" si="37"/>
        <v>-1.8243199999268267E-8</v>
      </c>
    </row>
    <row r="2376" spans="1:12" hidden="1" x14ac:dyDescent="0.25">
      <c r="A2376" t="s">
        <v>1669</v>
      </c>
      <c r="B2376" s="1" t="s">
        <v>1746</v>
      </c>
      <c r="C2376" t="s">
        <v>1747</v>
      </c>
      <c r="D2376">
        <v>2612411</v>
      </c>
      <c r="E2376">
        <v>97989213</v>
      </c>
      <c r="F2376" t="s">
        <v>1749</v>
      </c>
      <c r="G2376" t="s">
        <v>3</v>
      </c>
      <c r="H2376" t="s">
        <v>4</v>
      </c>
      <c r="I2376" s="2">
        <v>13.1</v>
      </c>
      <c r="J2376" s="2">
        <v>11.189711915</v>
      </c>
      <c r="K2376" s="2">
        <v>11.189708209999999</v>
      </c>
      <c r="L2376" s="2">
        <f t="shared" si="37"/>
        <v>-3.7050000010196982E-6</v>
      </c>
    </row>
    <row r="2377" spans="1:12" hidden="1" x14ac:dyDescent="0.25">
      <c r="A2377" t="s">
        <v>1669</v>
      </c>
      <c r="B2377" s="1" t="s">
        <v>1746</v>
      </c>
      <c r="C2377" t="s">
        <v>1747</v>
      </c>
      <c r="D2377">
        <v>2612411</v>
      </c>
      <c r="E2377">
        <v>97989213</v>
      </c>
      <c r="F2377" t="s">
        <v>1749</v>
      </c>
      <c r="G2377" t="s">
        <v>3</v>
      </c>
      <c r="H2377" t="s">
        <v>6</v>
      </c>
      <c r="I2377" s="2">
        <v>1.8</v>
      </c>
      <c r="J2377" s="2">
        <v>0.10095903015</v>
      </c>
      <c r="K2377" s="2">
        <v>0.10095900008399999</v>
      </c>
      <c r="L2377" s="2">
        <f t="shared" si="37"/>
        <v>-3.0066000009099092E-8</v>
      </c>
    </row>
    <row r="2378" spans="1:12" hidden="1" x14ac:dyDescent="0.25">
      <c r="A2378" t="s">
        <v>1669</v>
      </c>
      <c r="B2378" s="1" t="s">
        <v>1750</v>
      </c>
      <c r="C2378" t="s">
        <v>1751</v>
      </c>
      <c r="D2378">
        <v>13645711</v>
      </c>
      <c r="E2378">
        <v>82358813</v>
      </c>
      <c r="F2378" t="s">
        <v>1752</v>
      </c>
      <c r="G2378" t="s">
        <v>3</v>
      </c>
      <c r="H2378" t="s">
        <v>4</v>
      </c>
      <c r="I2378" s="2">
        <v>41.53</v>
      </c>
      <c r="J2378" s="2">
        <v>41.500207029999999</v>
      </c>
      <c r="K2378" s="2">
        <v>41.500294160000003</v>
      </c>
      <c r="L2378" s="2">
        <f t="shared" si="37"/>
        <v>8.7130000004265185E-5</v>
      </c>
    </row>
    <row r="2379" spans="1:12" hidden="1" x14ac:dyDescent="0.25">
      <c r="A2379" t="s">
        <v>1669</v>
      </c>
      <c r="B2379" s="1" t="s">
        <v>1750</v>
      </c>
      <c r="C2379" t="s">
        <v>1751</v>
      </c>
      <c r="D2379">
        <v>13645711</v>
      </c>
      <c r="E2379">
        <v>82358813</v>
      </c>
      <c r="F2379" t="s">
        <v>1752</v>
      </c>
      <c r="G2379" t="s">
        <v>3</v>
      </c>
      <c r="H2379" t="s">
        <v>6</v>
      </c>
      <c r="I2379" s="2">
        <v>3.0169999999999999</v>
      </c>
      <c r="J2379" s="2">
        <v>3.0167460940000002</v>
      </c>
      <c r="K2379" s="2">
        <v>3.0168750119999901</v>
      </c>
      <c r="L2379" s="2">
        <f t="shared" si="37"/>
        <v>1.2891799998993037E-4</v>
      </c>
    </row>
    <row r="2380" spans="1:12" hidden="1" x14ac:dyDescent="0.25">
      <c r="A2380" t="s">
        <v>1669</v>
      </c>
      <c r="B2380" s="1" t="s">
        <v>1750</v>
      </c>
      <c r="C2380" t="s">
        <v>1751</v>
      </c>
      <c r="D2380">
        <v>13645711</v>
      </c>
      <c r="E2380">
        <v>82358913</v>
      </c>
      <c r="F2380" t="s">
        <v>1753</v>
      </c>
      <c r="G2380" t="s">
        <v>3</v>
      </c>
      <c r="H2380" t="s">
        <v>4</v>
      </c>
      <c r="I2380" s="2">
        <v>51.015000000000001</v>
      </c>
      <c r="J2380" s="2">
        <v>50.764609399999998</v>
      </c>
      <c r="K2380" s="2">
        <v>50.764344340100003</v>
      </c>
      <c r="L2380" s="2">
        <f t="shared" si="37"/>
        <v>-2.6505989999492385E-4</v>
      </c>
    </row>
    <row r="2381" spans="1:12" hidden="1" x14ac:dyDescent="0.25">
      <c r="A2381" t="s">
        <v>1669</v>
      </c>
      <c r="B2381" s="1" t="s">
        <v>1750</v>
      </c>
      <c r="C2381" t="s">
        <v>1751</v>
      </c>
      <c r="D2381">
        <v>13645711</v>
      </c>
      <c r="E2381">
        <v>82358913</v>
      </c>
      <c r="F2381" t="s">
        <v>1753</v>
      </c>
      <c r="G2381" t="s">
        <v>3</v>
      </c>
      <c r="H2381" t="s">
        <v>6</v>
      </c>
      <c r="I2381" s="2">
        <v>3.39</v>
      </c>
      <c r="J2381" s="2">
        <v>3.3900688474999998</v>
      </c>
      <c r="K2381" s="2">
        <v>3.390175014</v>
      </c>
      <c r="L2381" s="2">
        <f t="shared" si="37"/>
        <v>1.0616650000017103E-4</v>
      </c>
    </row>
    <row r="2382" spans="1:12" hidden="1" x14ac:dyDescent="0.25">
      <c r="A2382" t="s">
        <v>1669</v>
      </c>
      <c r="B2382" s="1" t="s">
        <v>1750</v>
      </c>
      <c r="C2382" t="s">
        <v>1754</v>
      </c>
      <c r="D2382">
        <v>7415011</v>
      </c>
      <c r="E2382">
        <v>9227113</v>
      </c>
      <c r="F2382" t="s">
        <v>1755</v>
      </c>
      <c r="G2382" t="s">
        <v>3</v>
      </c>
      <c r="H2382" t="s">
        <v>4</v>
      </c>
      <c r="I2382" s="2">
        <v>1280.29</v>
      </c>
      <c r="J2382" s="2">
        <v>1278.7551249999999</v>
      </c>
      <c r="K2382" s="2">
        <v>1278.7542895525</v>
      </c>
      <c r="L2382" s="2">
        <f t="shared" si="37"/>
        <v>-8.3544749986685929E-4</v>
      </c>
    </row>
    <row r="2383" spans="1:12" hidden="1" x14ac:dyDescent="0.25">
      <c r="A2383" t="s">
        <v>1669</v>
      </c>
      <c r="B2383" s="1" t="s">
        <v>1750</v>
      </c>
      <c r="C2383" t="s">
        <v>1754</v>
      </c>
      <c r="D2383">
        <v>7415011</v>
      </c>
      <c r="E2383">
        <v>9227113</v>
      </c>
      <c r="F2383" t="s">
        <v>1755</v>
      </c>
      <c r="G2383" t="s">
        <v>3</v>
      </c>
      <c r="H2383" t="s">
        <v>6</v>
      </c>
      <c r="I2383" s="2">
        <v>2764.1299999999901</v>
      </c>
      <c r="J2383" s="2">
        <v>2743.5282499999998</v>
      </c>
      <c r="K2383" s="2">
        <v>2743.5288381169999</v>
      </c>
      <c r="L2383" s="2">
        <f t="shared" si="37"/>
        <v>5.8811700000660494E-4</v>
      </c>
    </row>
    <row r="2384" spans="1:12" hidden="1" x14ac:dyDescent="0.25">
      <c r="A2384" t="s">
        <v>1669</v>
      </c>
      <c r="B2384" s="1" t="s">
        <v>1750</v>
      </c>
      <c r="C2384" t="s">
        <v>1754</v>
      </c>
      <c r="D2384">
        <v>7415011</v>
      </c>
      <c r="E2384">
        <v>9227213</v>
      </c>
      <c r="F2384" t="s">
        <v>1756</v>
      </c>
      <c r="G2384" t="s">
        <v>3</v>
      </c>
      <c r="H2384" t="s">
        <v>4</v>
      </c>
      <c r="I2384" s="2">
        <v>765.83</v>
      </c>
      <c r="J2384" s="2">
        <v>762.20862499999998</v>
      </c>
      <c r="K2384" s="2">
        <v>762.209323510339</v>
      </c>
      <c r="L2384" s="2">
        <f t="shared" si="37"/>
        <v>6.9851033902068593E-4</v>
      </c>
    </row>
    <row r="2385" spans="1:12" hidden="1" x14ac:dyDescent="0.25">
      <c r="A2385" t="s">
        <v>1669</v>
      </c>
      <c r="B2385" s="1" t="s">
        <v>1750</v>
      </c>
      <c r="C2385" t="s">
        <v>1754</v>
      </c>
      <c r="D2385">
        <v>7415011</v>
      </c>
      <c r="E2385">
        <v>9227213</v>
      </c>
      <c r="F2385" t="s">
        <v>1756</v>
      </c>
      <c r="G2385" t="s">
        <v>3</v>
      </c>
      <c r="H2385" t="s">
        <v>6</v>
      </c>
      <c r="I2385" s="2">
        <v>2091.59</v>
      </c>
      <c r="J2385" s="2">
        <v>2051.0708749999999</v>
      </c>
      <c r="K2385" s="2">
        <v>2051.0721940009998</v>
      </c>
      <c r="L2385" s="2">
        <f t="shared" si="37"/>
        <v>1.319000999956188E-3</v>
      </c>
    </row>
    <row r="2386" spans="1:12" hidden="1" x14ac:dyDescent="0.25">
      <c r="A2386" t="s">
        <v>1669</v>
      </c>
      <c r="B2386" s="1" t="s">
        <v>1750</v>
      </c>
      <c r="C2386" t="s">
        <v>1754</v>
      </c>
      <c r="D2386">
        <v>7415011</v>
      </c>
      <c r="E2386">
        <v>9227313</v>
      </c>
      <c r="F2386" t="s">
        <v>1757</v>
      </c>
      <c r="G2386" t="s">
        <v>3</v>
      </c>
      <c r="H2386" t="s">
        <v>4</v>
      </c>
      <c r="I2386" s="2">
        <v>0.99399999999999999</v>
      </c>
      <c r="J2386" s="2">
        <v>0.99360003649999995</v>
      </c>
      <c r="K2386" s="2">
        <v>0.99360000000000004</v>
      </c>
      <c r="L2386" s="2">
        <f t="shared" si="37"/>
        <v>-3.6499999911399073E-8</v>
      </c>
    </row>
    <row r="2387" spans="1:12" hidden="1" x14ac:dyDescent="0.25">
      <c r="A2387" t="s">
        <v>1669</v>
      </c>
      <c r="B2387" s="1" t="s">
        <v>1750</v>
      </c>
      <c r="C2387" t="s">
        <v>1754</v>
      </c>
      <c r="D2387">
        <v>7415011</v>
      </c>
      <c r="E2387">
        <v>9227313</v>
      </c>
      <c r="F2387" t="s">
        <v>1757</v>
      </c>
      <c r="G2387" t="s">
        <v>3</v>
      </c>
      <c r="H2387" t="s">
        <v>6</v>
      </c>
      <c r="I2387" s="2">
        <v>0.41399999999999998</v>
      </c>
      <c r="J2387" s="2">
        <v>0.41409991455</v>
      </c>
      <c r="K2387" s="2">
        <v>0.41410001000000002</v>
      </c>
      <c r="L2387" s="2">
        <f t="shared" si="37"/>
        <v>9.5450000014984937E-8</v>
      </c>
    </row>
    <row r="2388" spans="1:12" hidden="1" x14ac:dyDescent="0.25">
      <c r="A2388" t="s">
        <v>1669</v>
      </c>
      <c r="B2388" s="1" t="s">
        <v>1750</v>
      </c>
      <c r="C2388" t="s">
        <v>1758</v>
      </c>
      <c r="D2388">
        <v>15559111</v>
      </c>
      <c r="E2388">
        <v>97988813</v>
      </c>
      <c r="F2388" t="s">
        <v>1759</v>
      </c>
      <c r="G2388" t="s">
        <v>3</v>
      </c>
      <c r="H2388" t="s">
        <v>4</v>
      </c>
      <c r="I2388" s="2">
        <v>90.415000000000006</v>
      </c>
      <c r="J2388" s="2">
        <v>90.415453099999993</v>
      </c>
      <c r="K2388" s="2">
        <v>90.415364710000006</v>
      </c>
      <c r="L2388" s="2">
        <f t="shared" si="37"/>
        <v>-8.8389999987725787E-5</v>
      </c>
    </row>
    <row r="2389" spans="1:12" hidden="1" x14ac:dyDescent="0.25">
      <c r="A2389" t="s">
        <v>1669</v>
      </c>
      <c r="B2389" s="1" t="s">
        <v>1750</v>
      </c>
      <c r="C2389" t="s">
        <v>1758</v>
      </c>
      <c r="D2389">
        <v>15559111</v>
      </c>
      <c r="E2389">
        <v>97988913</v>
      </c>
      <c r="F2389" t="s">
        <v>1760</v>
      </c>
      <c r="G2389" t="s">
        <v>3</v>
      </c>
      <c r="H2389" t="s">
        <v>4</v>
      </c>
      <c r="I2389" s="2">
        <v>84.543999999999897</v>
      </c>
      <c r="J2389" s="2">
        <v>84.544468749999993</v>
      </c>
      <c r="K2389" s="2">
        <v>84.544475809999895</v>
      </c>
      <c r="L2389" s="2">
        <f t="shared" si="37"/>
        <v>7.0599999020259929E-6</v>
      </c>
    </row>
    <row r="2390" spans="1:12" hidden="1" x14ac:dyDescent="0.25">
      <c r="A2390" t="s">
        <v>1669</v>
      </c>
      <c r="B2390" s="1" t="s">
        <v>1750</v>
      </c>
      <c r="C2390" t="s">
        <v>1758</v>
      </c>
      <c r="D2390">
        <v>15559111</v>
      </c>
      <c r="E2390">
        <v>97989013</v>
      </c>
      <c r="F2390" t="s">
        <v>1761</v>
      </c>
      <c r="G2390" t="s">
        <v>3</v>
      </c>
      <c r="H2390" t="s">
        <v>4</v>
      </c>
      <c r="I2390" s="2">
        <v>48.628</v>
      </c>
      <c r="J2390" s="2">
        <v>48.590503904999998</v>
      </c>
      <c r="K2390" s="2">
        <v>48.590501710999902</v>
      </c>
      <c r="L2390" s="2">
        <f t="shared" si="37"/>
        <v>-2.1940000962672457E-6</v>
      </c>
    </row>
    <row r="2391" spans="1:12" hidden="1" x14ac:dyDescent="0.25">
      <c r="A2391" t="s">
        <v>1669</v>
      </c>
      <c r="B2391" s="1" t="s">
        <v>1750</v>
      </c>
      <c r="C2391" t="s">
        <v>1762</v>
      </c>
      <c r="D2391">
        <v>9765611</v>
      </c>
      <c r="E2391">
        <v>57654213</v>
      </c>
      <c r="F2391" t="s">
        <v>1763</v>
      </c>
      <c r="G2391" t="s">
        <v>3</v>
      </c>
      <c r="H2391" t="s">
        <v>4</v>
      </c>
      <c r="I2391" s="2">
        <v>56.220999999999997</v>
      </c>
      <c r="J2391" s="2">
        <v>56.220816399999997</v>
      </c>
      <c r="K2391" s="2">
        <v>56.220834119999999</v>
      </c>
      <c r="L2391" s="2">
        <f t="shared" si="37"/>
        <v>1.7720000002441338E-5</v>
      </c>
    </row>
    <row r="2392" spans="1:12" hidden="1" x14ac:dyDescent="0.25">
      <c r="A2392" t="s">
        <v>1669</v>
      </c>
      <c r="B2392" s="1" t="s">
        <v>1750</v>
      </c>
      <c r="C2392" t="s">
        <v>1762</v>
      </c>
      <c r="D2392">
        <v>9765611</v>
      </c>
      <c r="E2392">
        <v>57654213</v>
      </c>
      <c r="F2392" t="s">
        <v>1763</v>
      </c>
      <c r="G2392" t="s">
        <v>3</v>
      </c>
      <c r="H2392" t="s">
        <v>6</v>
      </c>
      <c r="I2392" s="2">
        <v>3.0720000000000001</v>
      </c>
      <c r="J2392" s="2">
        <v>3.0718376465000001</v>
      </c>
      <c r="K2392" s="2">
        <v>3.0718445923000002</v>
      </c>
      <c r="L2392" s="2">
        <f t="shared" si="37"/>
        <v>6.9458000000466313E-6</v>
      </c>
    </row>
    <row r="2393" spans="1:12" hidden="1" x14ac:dyDescent="0.25">
      <c r="A2393" t="s">
        <v>1669</v>
      </c>
      <c r="B2393" s="1" t="s">
        <v>1750</v>
      </c>
      <c r="C2393" t="s">
        <v>1762</v>
      </c>
      <c r="D2393">
        <v>9765611</v>
      </c>
      <c r="E2393">
        <v>57654313</v>
      </c>
      <c r="F2393" t="s">
        <v>1764</v>
      </c>
      <c r="G2393" t="s">
        <v>3</v>
      </c>
      <c r="H2393" t="s">
        <v>4</v>
      </c>
      <c r="I2393" s="2">
        <v>59.334000000000003</v>
      </c>
      <c r="J2393" s="2">
        <v>59.334132799999999</v>
      </c>
      <c r="K2393" s="2">
        <v>59.334197140000001</v>
      </c>
      <c r="L2393" s="2">
        <f t="shared" si="37"/>
        <v>6.4340000001550379E-5</v>
      </c>
    </row>
    <row r="2394" spans="1:12" hidden="1" x14ac:dyDescent="0.25">
      <c r="A2394" t="s">
        <v>1669</v>
      </c>
      <c r="B2394" s="1" t="s">
        <v>1750</v>
      </c>
      <c r="C2394" t="s">
        <v>1762</v>
      </c>
      <c r="D2394">
        <v>9765611</v>
      </c>
      <c r="E2394">
        <v>57654313</v>
      </c>
      <c r="F2394" t="s">
        <v>1764</v>
      </c>
      <c r="G2394" t="s">
        <v>3</v>
      </c>
      <c r="H2394" t="s">
        <v>6</v>
      </c>
      <c r="I2394" s="2">
        <v>2.8180000000000001</v>
      </c>
      <c r="J2394" s="2">
        <v>2.81805029299999</v>
      </c>
      <c r="K2394" s="2">
        <v>2.8180540809999899</v>
      </c>
      <c r="L2394" s="2">
        <f t="shared" si="37"/>
        <v>3.7879999998935432E-6</v>
      </c>
    </row>
    <row r="2395" spans="1:12" hidden="1" x14ac:dyDescent="0.25">
      <c r="A2395" t="s">
        <v>1669</v>
      </c>
      <c r="B2395" s="1" t="s">
        <v>1750</v>
      </c>
      <c r="C2395" t="s">
        <v>1765</v>
      </c>
      <c r="D2395">
        <v>16658111</v>
      </c>
      <c r="E2395">
        <v>105656413</v>
      </c>
      <c r="F2395" t="s">
        <v>1766</v>
      </c>
      <c r="G2395" t="s">
        <v>3</v>
      </c>
      <c r="H2395" t="s">
        <v>4</v>
      </c>
      <c r="I2395" s="2">
        <v>56.85</v>
      </c>
      <c r="J2395" s="2">
        <v>56.847222649999999</v>
      </c>
      <c r="K2395" s="2">
        <v>56.847312610000003</v>
      </c>
      <c r="L2395" s="2">
        <f t="shared" si="37"/>
        <v>8.9960000003941332E-5</v>
      </c>
    </row>
    <row r="2396" spans="1:12" hidden="1" x14ac:dyDescent="0.25">
      <c r="A2396" t="s">
        <v>1669</v>
      </c>
      <c r="B2396" s="1" t="s">
        <v>1750</v>
      </c>
      <c r="C2396" t="s">
        <v>1765</v>
      </c>
      <c r="D2396">
        <v>16658111</v>
      </c>
      <c r="E2396">
        <v>105656413</v>
      </c>
      <c r="F2396" t="s">
        <v>1766</v>
      </c>
      <c r="G2396" t="s">
        <v>3</v>
      </c>
      <c r="H2396" t="s">
        <v>6</v>
      </c>
      <c r="I2396" s="2">
        <v>3.95</v>
      </c>
      <c r="J2396" s="2">
        <v>3.9485773924999998</v>
      </c>
      <c r="K2396" s="2">
        <v>3.9485700110000002</v>
      </c>
      <c r="L2396" s="2">
        <f t="shared" si="37"/>
        <v>-7.3814999996812958E-6</v>
      </c>
    </row>
    <row r="2397" spans="1:12" hidden="1" x14ac:dyDescent="0.25">
      <c r="A2397" t="s">
        <v>1669</v>
      </c>
      <c r="B2397" s="1" t="s">
        <v>1750</v>
      </c>
      <c r="C2397" t="s">
        <v>1765</v>
      </c>
      <c r="D2397">
        <v>16658111</v>
      </c>
      <c r="E2397">
        <v>105656513</v>
      </c>
      <c r="F2397" t="s">
        <v>1767</v>
      </c>
      <c r="G2397" t="s">
        <v>3</v>
      </c>
      <c r="H2397" t="s">
        <v>4</v>
      </c>
      <c r="I2397" s="2">
        <v>61.42</v>
      </c>
      <c r="J2397" s="2">
        <v>61.397718750000003</v>
      </c>
      <c r="K2397" s="2">
        <v>61.397046609999997</v>
      </c>
      <c r="L2397" s="2">
        <f t="shared" si="37"/>
        <v>-6.7214000000603846E-4</v>
      </c>
    </row>
    <row r="2398" spans="1:12" hidden="1" x14ac:dyDescent="0.25">
      <c r="A2398" t="s">
        <v>1669</v>
      </c>
      <c r="B2398" s="1" t="s">
        <v>1750</v>
      </c>
      <c r="C2398" t="s">
        <v>1765</v>
      </c>
      <c r="D2398">
        <v>16658111</v>
      </c>
      <c r="E2398">
        <v>105656513</v>
      </c>
      <c r="F2398" t="s">
        <v>1767</v>
      </c>
      <c r="G2398" t="s">
        <v>3</v>
      </c>
      <c r="H2398" t="s">
        <v>6</v>
      </c>
      <c r="I2398" s="2">
        <v>4.07</v>
      </c>
      <c r="J2398" s="2">
        <v>4.0690007325000002</v>
      </c>
      <c r="K2398" s="2">
        <v>4.0689955179999897</v>
      </c>
      <c r="L2398" s="2">
        <f t="shared" si="37"/>
        <v>-5.2145000104530936E-6</v>
      </c>
    </row>
    <row r="2399" spans="1:12" hidden="1" x14ac:dyDescent="0.25">
      <c r="A2399" t="s">
        <v>1669</v>
      </c>
      <c r="B2399" s="1" t="s">
        <v>1750</v>
      </c>
      <c r="C2399" t="s">
        <v>1765</v>
      </c>
      <c r="D2399">
        <v>16658111</v>
      </c>
      <c r="E2399">
        <v>105656613</v>
      </c>
      <c r="F2399" t="s">
        <v>1768</v>
      </c>
      <c r="G2399" t="s">
        <v>3</v>
      </c>
      <c r="H2399" t="s">
        <v>4</v>
      </c>
      <c r="I2399" s="2">
        <v>54.39</v>
      </c>
      <c r="J2399" s="2">
        <v>54.361613299999902</v>
      </c>
      <c r="K2399" s="2">
        <v>54.361523699999999</v>
      </c>
      <c r="L2399" s="2">
        <f t="shared" si="37"/>
        <v>-8.9599999903100525E-5</v>
      </c>
    </row>
    <row r="2400" spans="1:12" hidden="1" x14ac:dyDescent="0.25">
      <c r="A2400" t="s">
        <v>1669</v>
      </c>
      <c r="B2400" s="1" t="s">
        <v>1750</v>
      </c>
      <c r="C2400" t="s">
        <v>1765</v>
      </c>
      <c r="D2400">
        <v>16658111</v>
      </c>
      <c r="E2400">
        <v>105656613</v>
      </c>
      <c r="F2400" t="s">
        <v>1768</v>
      </c>
      <c r="G2400" t="s">
        <v>3</v>
      </c>
      <c r="H2400" t="s">
        <v>6</v>
      </c>
      <c r="I2400" s="2">
        <v>3.39</v>
      </c>
      <c r="J2400" s="2">
        <v>3.39487084949999</v>
      </c>
      <c r="K2400" s="2">
        <v>3.3948820039999998</v>
      </c>
      <c r="L2400" s="2">
        <f t="shared" si="37"/>
        <v>1.1154500009880053E-5</v>
      </c>
    </row>
    <row r="2401" spans="1:12" hidden="1" x14ac:dyDescent="0.25">
      <c r="A2401" t="s">
        <v>1669</v>
      </c>
      <c r="B2401" s="1" t="s">
        <v>1750</v>
      </c>
      <c r="C2401" t="s">
        <v>1765</v>
      </c>
      <c r="D2401">
        <v>16658111</v>
      </c>
      <c r="E2401">
        <v>105656713</v>
      </c>
      <c r="F2401" t="s">
        <v>1769</v>
      </c>
      <c r="G2401" t="s">
        <v>3</v>
      </c>
      <c r="H2401" t="s">
        <v>4</v>
      </c>
      <c r="I2401" s="2">
        <v>54.39</v>
      </c>
      <c r="J2401" s="2">
        <v>54.171738299999902</v>
      </c>
      <c r="K2401" s="2">
        <v>54.171474009999898</v>
      </c>
      <c r="L2401" s="2">
        <f t="shared" si="37"/>
        <v>-2.6429000000405267E-4</v>
      </c>
    </row>
    <row r="2402" spans="1:12" hidden="1" x14ac:dyDescent="0.25">
      <c r="A2402" t="s">
        <v>1669</v>
      </c>
      <c r="B2402" s="1" t="s">
        <v>1750</v>
      </c>
      <c r="C2402" t="s">
        <v>1765</v>
      </c>
      <c r="D2402">
        <v>16658111</v>
      </c>
      <c r="E2402">
        <v>105656713</v>
      </c>
      <c r="F2402" t="s">
        <v>1769</v>
      </c>
      <c r="G2402" t="s">
        <v>3</v>
      </c>
      <c r="H2402" t="s">
        <v>6</v>
      </c>
      <c r="I2402" s="2">
        <v>3.39</v>
      </c>
      <c r="J2402" s="2">
        <v>3.4738220215000002</v>
      </c>
      <c r="K2402" s="2">
        <v>3.4738250029999902</v>
      </c>
      <c r="L2402" s="2">
        <f t="shared" si="37"/>
        <v>2.9814999900068528E-6</v>
      </c>
    </row>
    <row r="2403" spans="1:12" hidden="1" x14ac:dyDescent="0.25">
      <c r="A2403" t="s">
        <v>1669</v>
      </c>
      <c r="B2403" s="1" t="s">
        <v>1750</v>
      </c>
      <c r="C2403" t="s">
        <v>1770</v>
      </c>
      <c r="D2403">
        <v>15558711</v>
      </c>
      <c r="E2403">
        <v>97956613</v>
      </c>
      <c r="F2403" t="s">
        <v>1771</v>
      </c>
      <c r="G2403" t="s">
        <v>3</v>
      </c>
      <c r="H2403" t="s">
        <v>4</v>
      </c>
      <c r="I2403" s="2">
        <v>3.45</v>
      </c>
      <c r="J2403" s="2">
        <v>2.3101374510000001</v>
      </c>
      <c r="K2403" s="2">
        <v>2.3101377569999899</v>
      </c>
      <c r="L2403" s="2">
        <f t="shared" si="37"/>
        <v>3.0599998979141674E-7</v>
      </c>
    </row>
    <row r="2404" spans="1:12" hidden="1" x14ac:dyDescent="0.25">
      <c r="A2404" t="s">
        <v>1669</v>
      </c>
      <c r="B2404" s="1" t="s">
        <v>1750</v>
      </c>
      <c r="C2404" t="s">
        <v>1770</v>
      </c>
      <c r="D2404">
        <v>15558711</v>
      </c>
      <c r="E2404">
        <v>97956613</v>
      </c>
      <c r="F2404" t="s">
        <v>1771</v>
      </c>
      <c r="G2404" t="s">
        <v>3</v>
      </c>
      <c r="H2404" t="s">
        <v>6</v>
      </c>
      <c r="I2404" s="2">
        <v>0.12770000000000001</v>
      </c>
      <c r="J2404" s="2">
        <v>4.5550018309999898E-2</v>
      </c>
      <c r="K2404" s="2">
        <v>4.5550004900000003E-2</v>
      </c>
      <c r="L2404" s="2">
        <f t="shared" si="37"/>
        <v>-1.3409999895241942E-8</v>
      </c>
    </row>
    <row r="2405" spans="1:12" hidden="1" x14ac:dyDescent="0.25">
      <c r="A2405" t="s">
        <v>1669</v>
      </c>
      <c r="B2405" s="1" t="s">
        <v>1750</v>
      </c>
      <c r="C2405" t="s">
        <v>1770</v>
      </c>
      <c r="D2405">
        <v>15558711</v>
      </c>
      <c r="E2405">
        <v>97956713</v>
      </c>
      <c r="F2405" t="s">
        <v>1772</v>
      </c>
      <c r="G2405" t="s">
        <v>3</v>
      </c>
      <c r="H2405" t="s">
        <v>4</v>
      </c>
      <c r="I2405" s="2">
        <v>3.1779999999999999</v>
      </c>
      <c r="J2405" s="2">
        <v>5.4510405249999998</v>
      </c>
      <c r="K2405" s="2">
        <v>5.4510413119999903</v>
      </c>
      <c r="L2405" s="2">
        <f t="shared" si="37"/>
        <v>7.8699999050968472E-7</v>
      </c>
    </row>
    <row r="2406" spans="1:12" hidden="1" x14ac:dyDescent="0.25">
      <c r="A2406" t="s">
        <v>1669</v>
      </c>
      <c r="B2406" s="1" t="s">
        <v>1750</v>
      </c>
      <c r="C2406" t="s">
        <v>1770</v>
      </c>
      <c r="D2406">
        <v>15558711</v>
      </c>
      <c r="E2406">
        <v>97956713</v>
      </c>
      <c r="F2406" t="s">
        <v>1772</v>
      </c>
      <c r="G2406" t="s">
        <v>3</v>
      </c>
      <c r="H2406" t="s">
        <v>6</v>
      </c>
      <c r="I2406" s="2">
        <v>6.6099999999999895E-2</v>
      </c>
      <c r="J2406" s="2">
        <v>0.16894995115</v>
      </c>
      <c r="K2406" s="2">
        <v>0.16894999799999899</v>
      </c>
      <c r="L2406" s="2">
        <f t="shared" si="37"/>
        <v>4.6849998991405073E-8</v>
      </c>
    </row>
    <row r="2407" spans="1:12" hidden="1" x14ac:dyDescent="0.25">
      <c r="A2407" t="s">
        <v>1669</v>
      </c>
      <c r="B2407" s="1" t="s">
        <v>1750</v>
      </c>
      <c r="C2407" t="s">
        <v>1770</v>
      </c>
      <c r="D2407">
        <v>15558711</v>
      </c>
      <c r="E2407">
        <v>97956813</v>
      </c>
      <c r="F2407" t="s">
        <v>1773</v>
      </c>
      <c r="G2407" t="s">
        <v>3</v>
      </c>
      <c r="H2407" t="s">
        <v>4</v>
      </c>
      <c r="I2407" s="2">
        <v>2.0379999999999998</v>
      </c>
      <c r="J2407" s="2">
        <v>6.0957294900000001</v>
      </c>
      <c r="K2407" s="2">
        <v>6.0957301689999897</v>
      </c>
      <c r="L2407" s="2">
        <f t="shared" si="37"/>
        <v>6.7899998956733043E-7</v>
      </c>
    </row>
    <row r="2408" spans="1:12" hidden="1" x14ac:dyDescent="0.25">
      <c r="A2408" t="s">
        <v>1669</v>
      </c>
      <c r="B2408" s="1" t="s">
        <v>1750</v>
      </c>
      <c r="C2408" t="s">
        <v>1770</v>
      </c>
      <c r="D2408">
        <v>15558711</v>
      </c>
      <c r="E2408">
        <v>97956813</v>
      </c>
      <c r="F2408" t="s">
        <v>1773</v>
      </c>
      <c r="G2408" t="s">
        <v>3</v>
      </c>
      <c r="H2408" t="s">
        <v>6</v>
      </c>
      <c r="I2408" s="2">
        <v>4.3299999999999998E-2</v>
      </c>
      <c r="J2408" s="2">
        <v>5.7862529750000002E-2</v>
      </c>
      <c r="K2408" s="2">
        <v>5.7862497460000002E-2</v>
      </c>
      <c r="L2408" s="2">
        <f t="shared" si="37"/>
        <v>-3.2290000000212427E-8</v>
      </c>
    </row>
    <row r="2409" spans="1:12" hidden="1" x14ac:dyDescent="0.25">
      <c r="A2409" t="s">
        <v>1669</v>
      </c>
      <c r="B2409" s="1" t="s">
        <v>1750</v>
      </c>
      <c r="C2409" t="s">
        <v>1770</v>
      </c>
      <c r="D2409">
        <v>15558711</v>
      </c>
      <c r="E2409">
        <v>97956913</v>
      </c>
      <c r="F2409" t="s">
        <v>1774</v>
      </c>
      <c r="G2409" t="s">
        <v>3</v>
      </c>
      <c r="H2409" t="s">
        <v>4</v>
      </c>
      <c r="I2409" s="2">
        <v>1.8089999999999999</v>
      </c>
      <c r="J2409" s="2">
        <v>4.650993164</v>
      </c>
      <c r="K2409" s="2">
        <v>4.6509928269999996</v>
      </c>
      <c r="L2409" s="2">
        <f t="shared" si="37"/>
        <v>-3.3700000034997402E-7</v>
      </c>
    </row>
    <row r="2410" spans="1:12" hidden="1" x14ac:dyDescent="0.25">
      <c r="A2410" t="s">
        <v>1669</v>
      </c>
      <c r="B2410" s="1" t="s">
        <v>1750</v>
      </c>
      <c r="C2410" t="s">
        <v>1770</v>
      </c>
      <c r="D2410">
        <v>15558711</v>
      </c>
      <c r="E2410">
        <v>97956913</v>
      </c>
      <c r="F2410" t="s">
        <v>1774</v>
      </c>
      <c r="G2410" t="s">
        <v>3</v>
      </c>
      <c r="H2410" t="s">
        <v>6</v>
      </c>
      <c r="I2410" s="2">
        <v>0.4849</v>
      </c>
      <c r="J2410" s="2">
        <v>0.18562472534999899</v>
      </c>
      <c r="K2410" s="2">
        <v>0.185624995302</v>
      </c>
      <c r="L2410" s="2">
        <f t="shared" si="37"/>
        <v>2.6995200100299321E-7</v>
      </c>
    </row>
    <row r="2411" spans="1:12" hidden="1" x14ac:dyDescent="0.25">
      <c r="A2411" t="s">
        <v>1669</v>
      </c>
      <c r="B2411" s="1" t="s">
        <v>1750</v>
      </c>
      <c r="C2411" t="s">
        <v>1770</v>
      </c>
      <c r="D2411">
        <v>15558711</v>
      </c>
      <c r="E2411">
        <v>97957013</v>
      </c>
      <c r="F2411" t="s">
        <v>1775</v>
      </c>
      <c r="G2411" t="s">
        <v>3</v>
      </c>
      <c r="H2411" t="s">
        <v>4</v>
      </c>
      <c r="I2411" s="2">
        <v>3.105</v>
      </c>
      <c r="J2411" s="2">
        <v>4.5878945309999999</v>
      </c>
      <c r="K2411" s="2">
        <v>4.5878947410000004</v>
      </c>
      <c r="L2411" s="2">
        <f t="shared" si="37"/>
        <v>2.1000000050008794E-7</v>
      </c>
    </row>
    <row r="2412" spans="1:12" hidden="1" x14ac:dyDescent="0.25">
      <c r="A2412" t="s">
        <v>1669</v>
      </c>
      <c r="B2412" s="1" t="s">
        <v>1750</v>
      </c>
      <c r="C2412" t="s">
        <v>1770</v>
      </c>
      <c r="D2412">
        <v>15558711</v>
      </c>
      <c r="E2412">
        <v>97957013</v>
      </c>
      <c r="F2412" t="s">
        <v>1775</v>
      </c>
      <c r="G2412" t="s">
        <v>3</v>
      </c>
      <c r="H2412" t="s">
        <v>6</v>
      </c>
      <c r="I2412" s="2">
        <v>0.16600000000000001</v>
      </c>
      <c r="J2412" s="2">
        <v>0.15724986264999999</v>
      </c>
      <c r="K2412" s="2">
        <v>0.157250004689999</v>
      </c>
      <c r="L2412" s="2">
        <f t="shared" si="37"/>
        <v>1.4203999901263309E-7</v>
      </c>
    </row>
    <row r="2413" spans="1:12" hidden="1" x14ac:dyDescent="0.25">
      <c r="A2413" t="s">
        <v>1669</v>
      </c>
      <c r="B2413" s="1" t="s">
        <v>1750</v>
      </c>
      <c r="C2413" t="s">
        <v>1770</v>
      </c>
      <c r="D2413">
        <v>15558711</v>
      </c>
      <c r="E2413">
        <v>97957113</v>
      </c>
      <c r="F2413" t="s">
        <v>1776</v>
      </c>
      <c r="G2413" t="s">
        <v>3</v>
      </c>
      <c r="H2413" t="s">
        <v>4</v>
      </c>
      <c r="I2413" s="2">
        <v>2.7759999999999998</v>
      </c>
      <c r="J2413" s="2">
        <v>4.0767145994999998</v>
      </c>
      <c r="K2413" s="2">
        <v>4.0767127659999902</v>
      </c>
      <c r="L2413" s="2">
        <f t="shared" si="37"/>
        <v>-1.8335000095959231E-6</v>
      </c>
    </row>
    <row r="2414" spans="1:12" hidden="1" x14ac:dyDescent="0.25">
      <c r="A2414" t="s">
        <v>1669</v>
      </c>
      <c r="B2414" s="1" t="s">
        <v>1750</v>
      </c>
      <c r="C2414" t="s">
        <v>1770</v>
      </c>
      <c r="D2414">
        <v>15558711</v>
      </c>
      <c r="E2414">
        <v>97957113</v>
      </c>
      <c r="F2414" t="s">
        <v>1776</v>
      </c>
      <c r="G2414" t="s">
        <v>3</v>
      </c>
      <c r="H2414" t="s">
        <v>6</v>
      </c>
      <c r="I2414" s="2">
        <v>7.2800000000000004E-2</v>
      </c>
      <c r="J2414" s="2">
        <v>8.1512565600000003E-2</v>
      </c>
      <c r="K2414" s="2">
        <v>8.1512504720000004E-2</v>
      </c>
      <c r="L2414" s="2">
        <f t="shared" si="37"/>
        <v>-6.0879999999596812E-8</v>
      </c>
    </row>
    <row r="2415" spans="1:12" hidden="1" x14ac:dyDescent="0.25">
      <c r="A2415" t="s">
        <v>1669</v>
      </c>
      <c r="B2415" s="1" t="s">
        <v>1777</v>
      </c>
      <c r="C2415" t="s">
        <v>1778</v>
      </c>
      <c r="D2415">
        <v>2654411</v>
      </c>
      <c r="E2415">
        <v>41054813</v>
      </c>
      <c r="F2415" t="s">
        <v>1779</v>
      </c>
      <c r="G2415" t="s">
        <v>3</v>
      </c>
      <c r="H2415" t="s">
        <v>4</v>
      </c>
      <c r="I2415" s="2">
        <v>29.8</v>
      </c>
      <c r="J2415" s="2">
        <v>29.802539060000001</v>
      </c>
      <c r="K2415" s="2">
        <v>29.80255</v>
      </c>
      <c r="L2415" s="2">
        <f t="shared" si="37"/>
        <v>1.0939999999237671E-5</v>
      </c>
    </row>
    <row r="2416" spans="1:12" hidden="1" x14ac:dyDescent="0.25">
      <c r="A2416" t="s">
        <v>1669</v>
      </c>
      <c r="B2416" s="1" t="s">
        <v>1777</v>
      </c>
      <c r="C2416" t="s">
        <v>1778</v>
      </c>
      <c r="D2416">
        <v>2654411</v>
      </c>
      <c r="E2416">
        <v>41054813</v>
      </c>
      <c r="F2416" t="s">
        <v>1779</v>
      </c>
      <c r="G2416" t="s">
        <v>3</v>
      </c>
      <c r="H2416" t="s">
        <v>6</v>
      </c>
      <c r="I2416" s="2">
        <v>1.36</v>
      </c>
      <c r="J2416" s="2">
        <v>1.364097656</v>
      </c>
      <c r="K2416" s="2">
        <v>1.3641000000000001</v>
      </c>
      <c r="L2416" s="2">
        <f t="shared" si="37"/>
        <v>2.3440000000984895E-6</v>
      </c>
    </row>
    <row r="2417" spans="1:12" hidden="1" x14ac:dyDescent="0.25">
      <c r="A2417" t="s">
        <v>1669</v>
      </c>
      <c r="B2417" s="1" t="s">
        <v>1777</v>
      </c>
      <c r="C2417" t="s">
        <v>1778</v>
      </c>
      <c r="D2417">
        <v>2654411</v>
      </c>
      <c r="E2417">
        <v>41054913</v>
      </c>
      <c r="F2417" t="s">
        <v>1780</v>
      </c>
      <c r="G2417" t="s">
        <v>3</v>
      </c>
      <c r="H2417" t="s">
        <v>4</v>
      </c>
      <c r="I2417" s="2">
        <v>24.83</v>
      </c>
      <c r="J2417" s="2">
        <v>24.826250000000002</v>
      </c>
      <c r="K2417" s="2">
        <v>24.826251500000001</v>
      </c>
      <c r="L2417" s="2">
        <f t="shared" si="37"/>
        <v>1.4999999997655777E-6</v>
      </c>
    </row>
    <row r="2418" spans="1:12" hidden="1" x14ac:dyDescent="0.25">
      <c r="A2418" t="s">
        <v>1669</v>
      </c>
      <c r="B2418" s="1" t="s">
        <v>1777</v>
      </c>
      <c r="C2418" t="s">
        <v>1778</v>
      </c>
      <c r="D2418">
        <v>2654411</v>
      </c>
      <c r="E2418">
        <v>41054913</v>
      </c>
      <c r="F2418" t="s">
        <v>1780</v>
      </c>
      <c r="G2418" t="s">
        <v>3</v>
      </c>
      <c r="H2418" t="s">
        <v>6</v>
      </c>
      <c r="I2418" s="2">
        <v>0.53</v>
      </c>
      <c r="J2418" s="2">
        <v>0.52540045149999903</v>
      </c>
      <c r="K2418" s="2">
        <v>0.52539999099999901</v>
      </c>
      <c r="L2418" s="2">
        <f t="shared" si="37"/>
        <v>-4.605000000212911E-7</v>
      </c>
    </row>
    <row r="2419" spans="1:12" hidden="1" x14ac:dyDescent="0.25">
      <c r="A2419" t="s">
        <v>1669</v>
      </c>
      <c r="B2419" s="1" t="s">
        <v>1777</v>
      </c>
      <c r="C2419" t="s">
        <v>1781</v>
      </c>
      <c r="D2419">
        <v>15560111</v>
      </c>
      <c r="E2419">
        <v>98129413</v>
      </c>
      <c r="F2419" t="s">
        <v>1782</v>
      </c>
      <c r="G2419" t="s">
        <v>86</v>
      </c>
      <c r="H2419" t="s">
        <v>4</v>
      </c>
      <c r="I2419" s="2">
        <v>6.4</v>
      </c>
      <c r="K2419" s="2">
        <v>6.4175318399999499</v>
      </c>
      <c r="L2419" s="2">
        <f t="shared" si="37"/>
        <v>1.7531839999949561E-2</v>
      </c>
    </row>
    <row r="2420" spans="1:12" hidden="1" x14ac:dyDescent="0.25">
      <c r="A2420" t="s">
        <v>1669</v>
      </c>
      <c r="B2420" s="1" t="s">
        <v>1777</v>
      </c>
      <c r="C2420" t="s">
        <v>1781</v>
      </c>
      <c r="D2420">
        <v>15560111</v>
      </c>
      <c r="E2420">
        <v>98129413</v>
      </c>
      <c r="F2420" t="s">
        <v>1782</v>
      </c>
      <c r="G2420" t="s">
        <v>86</v>
      </c>
      <c r="H2420" t="s">
        <v>6</v>
      </c>
      <c r="I2420" s="2">
        <v>0.82</v>
      </c>
      <c r="K2420" s="2">
        <v>0.82224645000000096</v>
      </c>
      <c r="L2420" s="2">
        <f t="shared" si="37"/>
        <v>2.2464500000010101E-3</v>
      </c>
    </row>
    <row r="2421" spans="1:12" hidden="1" x14ac:dyDescent="0.25">
      <c r="A2421" t="s">
        <v>1669</v>
      </c>
      <c r="B2421" s="1" t="s">
        <v>1777</v>
      </c>
      <c r="C2421" t="s">
        <v>1781</v>
      </c>
      <c r="D2421">
        <v>15560111</v>
      </c>
      <c r="E2421">
        <v>98129513</v>
      </c>
      <c r="F2421" t="s">
        <v>1783</v>
      </c>
      <c r="G2421" t="s">
        <v>3</v>
      </c>
      <c r="H2421" t="s">
        <v>4</v>
      </c>
      <c r="I2421" s="2">
        <v>53.1</v>
      </c>
      <c r="J2421" s="2">
        <v>52.952261700000001</v>
      </c>
      <c r="K2421" s="2">
        <v>52.952114134499901</v>
      </c>
      <c r="L2421" s="2">
        <f t="shared" si="37"/>
        <v>-1.4756550010019964E-4</v>
      </c>
    </row>
    <row r="2422" spans="1:12" hidden="1" x14ac:dyDescent="0.25">
      <c r="A2422" t="s">
        <v>1669</v>
      </c>
      <c r="B2422" s="1" t="s">
        <v>1777</v>
      </c>
      <c r="C2422" t="s">
        <v>1781</v>
      </c>
      <c r="D2422">
        <v>15560111</v>
      </c>
      <c r="E2422">
        <v>98129513</v>
      </c>
      <c r="F2422" t="s">
        <v>1783</v>
      </c>
      <c r="G2422" t="s">
        <v>3</v>
      </c>
      <c r="H2422" t="s">
        <v>6</v>
      </c>
      <c r="I2422" s="2">
        <v>1</v>
      </c>
      <c r="J2422" s="2">
        <v>1.0053879394999901</v>
      </c>
      <c r="K2422" s="2">
        <v>1.005387522461</v>
      </c>
      <c r="L2422" s="2">
        <f t="shared" si="37"/>
        <v>-4.1703899000822275E-7</v>
      </c>
    </row>
    <row r="2423" spans="1:12" hidden="1" x14ac:dyDescent="0.25">
      <c r="A2423" t="s">
        <v>1669</v>
      </c>
      <c r="B2423" s="1" t="s">
        <v>1777</v>
      </c>
      <c r="C2423" t="s">
        <v>1781</v>
      </c>
      <c r="D2423">
        <v>15560111</v>
      </c>
      <c r="E2423">
        <v>98129613</v>
      </c>
      <c r="F2423" t="s">
        <v>1784</v>
      </c>
      <c r="G2423" t="s">
        <v>3</v>
      </c>
      <c r="H2423" t="s">
        <v>4</v>
      </c>
      <c r="I2423" s="2">
        <v>55.9</v>
      </c>
      <c r="J2423" s="2">
        <v>54.902546899999997</v>
      </c>
      <c r="K2423" s="2">
        <v>54.902514401170002</v>
      </c>
      <c r="L2423" s="2">
        <f t="shared" si="37"/>
        <v>-3.2498829995120104E-5</v>
      </c>
    </row>
    <row r="2424" spans="1:12" hidden="1" x14ac:dyDescent="0.25">
      <c r="A2424" t="s">
        <v>1669</v>
      </c>
      <c r="B2424" s="1" t="s">
        <v>1777</v>
      </c>
      <c r="C2424" t="s">
        <v>1781</v>
      </c>
      <c r="D2424">
        <v>15560111</v>
      </c>
      <c r="E2424">
        <v>98129613</v>
      </c>
      <c r="F2424" t="s">
        <v>1784</v>
      </c>
      <c r="G2424" t="s">
        <v>3</v>
      </c>
      <c r="H2424" t="s">
        <v>6</v>
      </c>
      <c r="I2424" s="2">
        <v>1.3</v>
      </c>
      <c r="J2424" s="2">
        <v>1.1093287354999899</v>
      </c>
      <c r="K2424" s="2">
        <v>1.10932559538877</v>
      </c>
      <c r="L2424" s="2">
        <f t="shared" si="37"/>
        <v>-3.1401112199347381E-6</v>
      </c>
    </row>
    <row r="2425" spans="1:12" hidden="1" x14ac:dyDescent="0.25">
      <c r="A2425" t="s">
        <v>1669</v>
      </c>
      <c r="B2425" s="1" t="s">
        <v>1785</v>
      </c>
      <c r="C2425" t="s">
        <v>1786</v>
      </c>
      <c r="D2425">
        <v>8500711</v>
      </c>
      <c r="E2425">
        <v>964413</v>
      </c>
      <c r="F2425" t="s">
        <v>1787</v>
      </c>
      <c r="G2425" t="s">
        <v>3</v>
      </c>
      <c r="H2425" t="s">
        <v>4</v>
      </c>
      <c r="I2425" s="2">
        <v>5.4</v>
      </c>
      <c r="J2425" s="2">
        <v>5.4481245100000004</v>
      </c>
      <c r="K2425" s="2">
        <v>5.4481200339999996</v>
      </c>
      <c r="L2425" s="2">
        <f t="shared" si="37"/>
        <v>-4.476000000863678E-6</v>
      </c>
    </row>
    <row r="2426" spans="1:12" hidden="1" x14ac:dyDescent="0.25">
      <c r="A2426" t="s">
        <v>1669</v>
      </c>
      <c r="B2426" s="1" t="s">
        <v>1785</v>
      </c>
      <c r="C2426" t="s">
        <v>1786</v>
      </c>
      <c r="D2426">
        <v>8500711</v>
      </c>
      <c r="E2426">
        <v>964413</v>
      </c>
      <c r="F2426" t="s">
        <v>1787</v>
      </c>
      <c r="G2426" t="s">
        <v>3</v>
      </c>
      <c r="H2426" t="s">
        <v>6</v>
      </c>
      <c r="I2426" s="2">
        <v>0.1</v>
      </c>
      <c r="J2426" s="2">
        <v>0.12633252715000001</v>
      </c>
      <c r="K2426" s="2">
        <v>0.12633250112200001</v>
      </c>
      <c r="L2426" s="2">
        <f t="shared" si="37"/>
        <v>-2.6028000005284824E-8</v>
      </c>
    </row>
    <row r="2427" spans="1:12" hidden="1" x14ac:dyDescent="0.25">
      <c r="A2427" t="s">
        <v>1669</v>
      </c>
      <c r="B2427" s="1" t="s">
        <v>1785</v>
      </c>
      <c r="C2427" t="s">
        <v>1786</v>
      </c>
      <c r="D2427">
        <v>8500711</v>
      </c>
      <c r="E2427">
        <v>964513</v>
      </c>
      <c r="F2427" t="s">
        <v>1788</v>
      </c>
      <c r="G2427" t="s">
        <v>3</v>
      </c>
      <c r="H2427" t="s">
        <v>4</v>
      </c>
      <c r="I2427" s="2">
        <v>18.6998</v>
      </c>
      <c r="J2427" s="2">
        <v>18.703626955000001</v>
      </c>
      <c r="K2427" s="2">
        <v>18.7036008139</v>
      </c>
      <c r="L2427" s="2">
        <f t="shared" si="37"/>
        <v>-2.6141100001098039E-5</v>
      </c>
    </row>
    <row r="2428" spans="1:12" hidden="1" x14ac:dyDescent="0.25">
      <c r="A2428" t="s">
        <v>1669</v>
      </c>
      <c r="B2428" s="1" t="s">
        <v>1785</v>
      </c>
      <c r="C2428" t="s">
        <v>1786</v>
      </c>
      <c r="D2428">
        <v>8500711</v>
      </c>
      <c r="E2428">
        <v>964513</v>
      </c>
      <c r="F2428" t="s">
        <v>1788</v>
      </c>
      <c r="G2428" t="s">
        <v>3</v>
      </c>
      <c r="H2428" t="s">
        <v>6</v>
      </c>
      <c r="I2428" s="2">
        <v>0.5</v>
      </c>
      <c r="J2428" s="2">
        <v>0.45467742919999898</v>
      </c>
      <c r="K2428" s="2">
        <v>0.45467801401300001</v>
      </c>
      <c r="L2428" s="2">
        <f t="shared" si="37"/>
        <v>5.8481300102553035E-7</v>
      </c>
    </row>
    <row r="2429" spans="1:12" hidden="1" x14ac:dyDescent="0.25">
      <c r="A2429" t="s">
        <v>1669</v>
      </c>
      <c r="B2429" s="1" t="s">
        <v>1785</v>
      </c>
      <c r="C2429" t="s">
        <v>1786</v>
      </c>
      <c r="D2429">
        <v>8500711</v>
      </c>
      <c r="E2429">
        <v>964613</v>
      </c>
      <c r="F2429" t="s">
        <v>1789</v>
      </c>
      <c r="G2429" t="s">
        <v>3</v>
      </c>
      <c r="H2429" t="s">
        <v>4</v>
      </c>
      <c r="I2429" s="2">
        <v>4.9000000000000004</v>
      </c>
      <c r="J2429" s="2">
        <v>4.8629667970000003</v>
      </c>
      <c r="K2429" s="2">
        <v>4.8629670988000004</v>
      </c>
      <c r="L2429" s="2">
        <f t="shared" si="37"/>
        <v>3.0180000010204822E-7</v>
      </c>
    </row>
    <row r="2430" spans="1:12" hidden="1" x14ac:dyDescent="0.25">
      <c r="A2430" t="s">
        <v>1669</v>
      </c>
      <c r="B2430" s="1" t="s">
        <v>1785</v>
      </c>
      <c r="C2430" t="s">
        <v>1786</v>
      </c>
      <c r="D2430">
        <v>8500711</v>
      </c>
      <c r="E2430">
        <v>964613</v>
      </c>
      <c r="F2430" t="s">
        <v>1789</v>
      </c>
      <c r="G2430" t="s">
        <v>3</v>
      </c>
      <c r="H2430" t="s">
        <v>6</v>
      </c>
      <c r="I2430" s="2">
        <v>0.1</v>
      </c>
      <c r="J2430" s="2">
        <v>0.11130542755</v>
      </c>
      <c r="K2430" s="2">
        <v>0.111305511621</v>
      </c>
      <c r="L2430" s="2">
        <f t="shared" si="37"/>
        <v>8.4070999994967366E-8</v>
      </c>
    </row>
    <row r="2431" spans="1:12" hidden="1" x14ac:dyDescent="0.25">
      <c r="A2431" t="s">
        <v>1669</v>
      </c>
      <c r="B2431" s="1" t="s">
        <v>1785</v>
      </c>
      <c r="C2431" t="s">
        <v>1786</v>
      </c>
      <c r="D2431">
        <v>8500711</v>
      </c>
      <c r="E2431">
        <v>964713</v>
      </c>
      <c r="F2431" t="s">
        <v>1790</v>
      </c>
      <c r="G2431" t="s">
        <v>3</v>
      </c>
      <c r="H2431" t="s">
        <v>4</v>
      </c>
      <c r="I2431" s="2">
        <v>25.216999999999999</v>
      </c>
      <c r="J2431" s="2">
        <v>20.894099610000001</v>
      </c>
      <c r="K2431" s="2">
        <v>20.894127559965899</v>
      </c>
      <c r="L2431" s="2">
        <f t="shared" si="37"/>
        <v>2.7949965897278162E-5</v>
      </c>
    </row>
    <row r="2432" spans="1:12" hidden="1" x14ac:dyDescent="0.25">
      <c r="A2432" t="s">
        <v>1669</v>
      </c>
      <c r="B2432" s="1" t="s">
        <v>1785</v>
      </c>
      <c r="C2432" t="s">
        <v>1786</v>
      </c>
      <c r="D2432">
        <v>8500711</v>
      </c>
      <c r="E2432">
        <v>964713</v>
      </c>
      <c r="F2432" t="s">
        <v>1790</v>
      </c>
      <c r="G2432" t="s">
        <v>3</v>
      </c>
      <c r="H2432" t="s">
        <v>6</v>
      </c>
      <c r="I2432" s="2">
        <v>0.68110000000000004</v>
      </c>
      <c r="J2432" s="2">
        <v>0.61786492900000001</v>
      </c>
      <c r="K2432" s="2">
        <v>0.61786506719239898</v>
      </c>
      <c r="L2432" s="2">
        <f t="shared" si="37"/>
        <v>1.3819239896850632E-7</v>
      </c>
    </row>
    <row r="2433" spans="1:12" hidden="1" x14ac:dyDescent="0.25">
      <c r="A2433" t="s">
        <v>1669</v>
      </c>
      <c r="B2433" s="1" t="s">
        <v>1785</v>
      </c>
      <c r="C2433" t="s">
        <v>1786</v>
      </c>
      <c r="D2433">
        <v>8500711</v>
      </c>
      <c r="E2433">
        <v>964813</v>
      </c>
      <c r="F2433" t="s">
        <v>1791</v>
      </c>
      <c r="G2433" t="s">
        <v>3</v>
      </c>
      <c r="H2433" t="s">
        <v>4</v>
      </c>
      <c r="I2433" s="2">
        <v>19.999600000000001</v>
      </c>
      <c r="J2433" s="2">
        <v>19.998662110000001</v>
      </c>
      <c r="K2433" s="2">
        <v>19.998670550010001</v>
      </c>
      <c r="L2433" s="2">
        <f t="shared" si="37"/>
        <v>8.4400099993331423E-6</v>
      </c>
    </row>
    <row r="2434" spans="1:12" hidden="1" x14ac:dyDescent="0.25">
      <c r="A2434" t="s">
        <v>1669</v>
      </c>
      <c r="B2434" s="1" t="s">
        <v>1785</v>
      </c>
      <c r="C2434" t="s">
        <v>1786</v>
      </c>
      <c r="D2434">
        <v>8500711</v>
      </c>
      <c r="E2434">
        <v>964813</v>
      </c>
      <c r="F2434" t="s">
        <v>1791</v>
      </c>
      <c r="G2434" t="s">
        <v>3</v>
      </c>
      <c r="H2434" t="s">
        <v>6</v>
      </c>
      <c r="I2434" s="2">
        <v>0.6</v>
      </c>
      <c r="J2434" s="2">
        <v>0.60669665549999996</v>
      </c>
      <c r="K2434" s="2">
        <v>0.60669701180639901</v>
      </c>
      <c r="L2434" s="2">
        <f t="shared" si="37"/>
        <v>3.5630639905193107E-7</v>
      </c>
    </row>
    <row r="2435" spans="1:12" hidden="1" x14ac:dyDescent="0.25">
      <c r="A2435" t="s">
        <v>1669</v>
      </c>
      <c r="B2435" s="1" t="s">
        <v>1785</v>
      </c>
      <c r="C2435" t="s">
        <v>1786</v>
      </c>
      <c r="D2435">
        <v>8500711</v>
      </c>
      <c r="E2435">
        <v>964913</v>
      </c>
      <c r="F2435" t="s">
        <v>1792</v>
      </c>
      <c r="G2435" t="s">
        <v>3</v>
      </c>
      <c r="H2435" t="s">
        <v>4</v>
      </c>
      <c r="I2435" s="2">
        <v>4.5999999999999996</v>
      </c>
      <c r="J2435" s="2">
        <v>4.5677265624999999</v>
      </c>
      <c r="K2435" s="2">
        <v>4.5677219481</v>
      </c>
      <c r="L2435" s="2">
        <f t="shared" ref="L2435:L2498" si="38">IF(ISBLANK(J2435),K2435-I2435,K2435-J2435)</f>
        <v>-4.6143999998804475E-6</v>
      </c>
    </row>
    <row r="2436" spans="1:12" hidden="1" x14ac:dyDescent="0.25">
      <c r="A2436" t="s">
        <v>1669</v>
      </c>
      <c r="B2436" s="1" t="s">
        <v>1785</v>
      </c>
      <c r="C2436" t="s">
        <v>1786</v>
      </c>
      <c r="D2436">
        <v>8500711</v>
      </c>
      <c r="E2436">
        <v>964913</v>
      </c>
      <c r="F2436" t="s">
        <v>1792</v>
      </c>
      <c r="G2436" t="s">
        <v>3</v>
      </c>
      <c r="H2436" t="s">
        <v>6</v>
      </c>
      <c r="I2436" s="2">
        <v>9.9999999999999895E-2</v>
      </c>
      <c r="J2436" s="2">
        <v>0.1025484619</v>
      </c>
      <c r="K2436" s="2">
        <v>0.102548509462999</v>
      </c>
      <c r="L2436" s="2">
        <f t="shared" si="38"/>
        <v>4.7562998997663364E-8</v>
      </c>
    </row>
    <row r="2437" spans="1:12" hidden="1" x14ac:dyDescent="0.25">
      <c r="A2437" t="s">
        <v>1669</v>
      </c>
      <c r="B2437" s="1" t="s">
        <v>1785</v>
      </c>
      <c r="C2437" t="s">
        <v>1786</v>
      </c>
      <c r="D2437">
        <v>8500711</v>
      </c>
      <c r="E2437">
        <v>965013</v>
      </c>
      <c r="F2437" t="s">
        <v>1793</v>
      </c>
      <c r="G2437" t="s">
        <v>3</v>
      </c>
      <c r="H2437" t="s">
        <v>4</v>
      </c>
      <c r="I2437" s="2">
        <v>20.499199999999998</v>
      </c>
      <c r="J2437" s="2">
        <v>20.546656250000002</v>
      </c>
      <c r="K2437" s="2">
        <v>20.546608200310001</v>
      </c>
      <c r="L2437" s="2">
        <f t="shared" si="38"/>
        <v>-4.8049690001050749E-5</v>
      </c>
    </row>
    <row r="2438" spans="1:12" hidden="1" x14ac:dyDescent="0.25">
      <c r="A2438" t="s">
        <v>1669</v>
      </c>
      <c r="B2438" s="1" t="s">
        <v>1785</v>
      </c>
      <c r="C2438" t="s">
        <v>1786</v>
      </c>
      <c r="D2438">
        <v>8500711</v>
      </c>
      <c r="E2438">
        <v>965013</v>
      </c>
      <c r="F2438" t="s">
        <v>1793</v>
      </c>
      <c r="G2438" t="s">
        <v>3</v>
      </c>
      <c r="H2438" t="s">
        <v>6</v>
      </c>
      <c r="I2438" s="2">
        <v>0.4</v>
      </c>
      <c r="J2438" s="2">
        <v>0.448911438</v>
      </c>
      <c r="K2438" s="2">
        <v>0.44891201572099898</v>
      </c>
      <c r="L2438" s="2">
        <f t="shared" si="38"/>
        <v>5.7772099898434348E-7</v>
      </c>
    </row>
    <row r="2439" spans="1:12" hidden="1" x14ac:dyDescent="0.25">
      <c r="A2439" t="s">
        <v>1669</v>
      </c>
      <c r="B2439" s="1" t="s">
        <v>1785</v>
      </c>
      <c r="C2439" t="s">
        <v>1786</v>
      </c>
      <c r="D2439">
        <v>8500711</v>
      </c>
      <c r="E2439">
        <v>965113</v>
      </c>
      <c r="F2439" t="s">
        <v>1794</v>
      </c>
      <c r="G2439" t="s">
        <v>3</v>
      </c>
      <c r="H2439" t="s">
        <v>4</v>
      </c>
      <c r="I2439" s="2">
        <v>19.8994999999999</v>
      </c>
      <c r="J2439" s="2">
        <v>19.920076170000002</v>
      </c>
      <c r="K2439" s="2">
        <v>19.92003640183</v>
      </c>
      <c r="L2439" s="2">
        <f t="shared" si="38"/>
        <v>-3.9768170001508452E-5</v>
      </c>
    </row>
    <row r="2440" spans="1:12" hidden="1" x14ac:dyDescent="0.25">
      <c r="A2440" t="s">
        <v>1669</v>
      </c>
      <c r="B2440" s="1" t="s">
        <v>1785</v>
      </c>
      <c r="C2440" t="s">
        <v>1786</v>
      </c>
      <c r="D2440">
        <v>8500711</v>
      </c>
      <c r="E2440">
        <v>965113</v>
      </c>
      <c r="F2440" t="s">
        <v>1794</v>
      </c>
      <c r="G2440" t="s">
        <v>3</v>
      </c>
      <c r="H2440" t="s">
        <v>6</v>
      </c>
      <c r="I2440" s="2">
        <v>0.6</v>
      </c>
      <c r="J2440" s="2">
        <v>0.61440448000000003</v>
      </c>
      <c r="K2440" s="2">
        <v>0.61440400072300005</v>
      </c>
      <c r="L2440" s="2">
        <f t="shared" si="38"/>
        <v>-4.7927699997618589E-7</v>
      </c>
    </row>
    <row r="2441" spans="1:12" hidden="1" x14ac:dyDescent="0.25">
      <c r="A2441" t="s">
        <v>1669</v>
      </c>
      <c r="B2441" s="1" t="s">
        <v>1785</v>
      </c>
      <c r="C2441" t="s">
        <v>1786</v>
      </c>
      <c r="D2441">
        <v>8500711</v>
      </c>
      <c r="E2441">
        <v>965213</v>
      </c>
      <c r="F2441" t="s">
        <v>1795</v>
      </c>
      <c r="G2441" t="s">
        <v>3</v>
      </c>
      <c r="H2441" t="s">
        <v>4</v>
      </c>
      <c r="I2441" s="2">
        <v>4.7</v>
      </c>
      <c r="J2441" s="2">
        <v>4.6832465819999998</v>
      </c>
      <c r="K2441" s="2">
        <v>4.6832443550010003</v>
      </c>
      <c r="L2441" s="2">
        <f t="shared" si="38"/>
        <v>-2.2269989994327943E-6</v>
      </c>
    </row>
    <row r="2442" spans="1:12" hidden="1" x14ac:dyDescent="0.25">
      <c r="A2442" t="s">
        <v>1669</v>
      </c>
      <c r="B2442" s="1" t="s">
        <v>1785</v>
      </c>
      <c r="C2442" t="s">
        <v>1786</v>
      </c>
      <c r="D2442">
        <v>8500711</v>
      </c>
      <c r="E2442">
        <v>965213</v>
      </c>
      <c r="F2442" t="s">
        <v>1795</v>
      </c>
      <c r="G2442" t="s">
        <v>3</v>
      </c>
      <c r="H2442" t="s">
        <v>6</v>
      </c>
      <c r="I2442" s="2">
        <v>0.1</v>
      </c>
      <c r="J2442" s="2">
        <v>0.10244399260000001</v>
      </c>
      <c r="K2442" s="2">
        <v>0.102444015719999</v>
      </c>
      <c r="L2442" s="2">
        <f t="shared" si="38"/>
        <v>2.3119998998621938E-8</v>
      </c>
    </row>
    <row r="2443" spans="1:12" hidden="1" x14ac:dyDescent="0.25">
      <c r="A2443" t="s">
        <v>1669</v>
      </c>
      <c r="B2443" s="1" t="s">
        <v>1785</v>
      </c>
      <c r="C2443" t="s">
        <v>1786</v>
      </c>
      <c r="D2443">
        <v>8500711</v>
      </c>
      <c r="E2443">
        <v>965313</v>
      </c>
      <c r="F2443" t="s">
        <v>1796</v>
      </c>
      <c r="G2443" t="s">
        <v>3</v>
      </c>
      <c r="H2443" t="s">
        <v>4</v>
      </c>
      <c r="I2443" s="2">
        <v>5.0999999999999996</v>
      </c>
      <c r="J2443" s="2">
        <v>3.813953369</v>
      </c>
      <c r="K2443" s="2">
        <v>3.8139527649999998</v>
      </c>
      <c r="L2443" s="2">
        <f t="shared" si="38"/>
        <v>-6.0400000023719258E-7</v>
      </c>
    </row>
    <row r="2444" spans="1:12" hidden="1" x14ac:dyDescent="0.25">
      <c r="A2444" t="s">
        <v>1669</v>
      </c>
      <c r="B2444" s="1" t="s">
        <v>1785</v>
      </c>
      <c r="C2444" t="s">
        <v>1786</v>
      </c>
      <c r="D2444">
        <v>8500711</v>
      </c>
      <c r="E2444">
        <v>965313</v>
      </c>
      <c r="F2444" t="s">
        <v>1796</v>
      </c>
      <c r="G2444" t="s">
        <v>3</v>
      </c>
      <c r="H2444" t="s">
        <v>6</v>
      </c>
      <c r="I2444" s="2">
        <v>0.3</v>
      </c>
      <c r="J2444" s="2">
        <v>0.27851504514999997</v>
      </c>
      <c r="K2444" s="2">
        <v>0.27851506066300002</v>
      </c>
      <c r="L2444" s="2">
        <f t="shared" si="38"/>
        <v>1.5513000051203818E-8</v>
      </c>
    </row>
    <row r="2445" spans="1:12" hidden="1" x14ac:dyDescent="0.25">
      <c r="A2445" t="s">
        <v>1669</v>
      </c>
      <c r="B2445" s="1" t="s">
        <v>1797</v>
      </c>
      <c r="C2445" t="s">
        <v>1798</v>
      </c>
      <c r="D2445">
        <v>17021811</v>
      </c>
      <c r="E2445">
        <v>112112113</v>
      </c>
      <c r="F2445" t="s">
        <v>1799</v>
      </c>
      <c r="G2445" t="s">
        <v>86</v>
      </c>
      <c r="H2445" t="s">
        <v>4</v>
      </c>
      <c r="I2445" s="2">
        <v>211.7</v>
      </c>
      <c r="K2445" s="2">
        <v>212.048553132932</v>
      </c>
      <c r="L2445" s="2">
        <f t="shared" si="38"/>
        <v>0.34855313293201107</v>
      </c>
    </row>
    <row r="2446" spans="1:12" hidden="1" x14ac:dyDescent="0.25">
      <c r="A2446" t="s">
        <v>1669</v>
      </c>
      <c r="B2446" s="1" t="s">
        <v>1797</v>
      </c>
      <c r="C2446" t="s">
        <v>1798</v>
      </c>
      <c r="D2446">
        <v>17021811</v>
      </c>
      <c r="E2446">
        <v>112112113</v>
      </c>
      <c r="F2446" t="s">
        <v>1799</v>
      </c>
      <c r="G2446" t="s">
        <v>86</v>
      </c>
      <c r="H2446" t="s">
        <v>6</v>
      </c>
      <c r="I2446" s="2">
        <v>9.4E-2</v>
      </c>
      <c r="K2446" s="2">
        <v>9.4154763543771502E-2</v>
      </c>
      <c r="L2446" s="2">
        <f t="shared" si="38"/>
        <v>1.5476354377150225E-4</v>
      </c>
    </row>
    <row r="2447" spans="1:12" hidden="1" x14ac:dyDescent="0.25">
      <c r="A2447" t="s">
        <v>1669</v>
      </c>
      <c r="B2447" s="1" t="s">
        <v>1800</v>
      </c>
      <c r="C2447" t="s">
        <v>1801</v>
      </c>
      <c r="D2447">
        <v>17678111</v>
      </c>
      <c r="E2447">
        <v>122424713</v>
      </c>
      <c r="F2447" t="s">
        <v>1802</v>
      </c>
      <c r="G2447" t="s">
        <v>86</v>
      </c>
      <c r="H2447" t="s">
        <v>4</v>
      </c>
      <c r="I2447" s="2">
        <v>425.5</v>
      </c>
      <c r="K2447" s="2">
        <v>426.665597999998</v>
      </c>
      <c r="L2447" s="2">
        <f t="shared" si="38"/>
        <v>1.1655979999979991</v>
      </c>
    </row>
    <row r="2448" spans="1:12" hidden="1" x14ac:dyDescent="0.25">
      <c r="A2448" t="s">
        <v>1669</v>
      </c>
      <c r="B2448" s="1" t="s">
        <v>1800</v>
      </c>
      <c r="C2448" t="s">
        <v>1801</v>
      </c>
      <c r="D2448">
        <v>17678111</v>
      </c>
      <c r="E2448">
        <v>122424713</v>
      </c>
      <c r="F2448" t="s">
        <v>1802</v>
      </c>
      <c r="G2448" t="s">
        <v>86</v>
      </c>
      <c r="H2448" t="s">
        <v>6</v>
      </c>
      <c r="I2448" s="2">
        <v>1046.9000000000001</v>
      </c>
      <c r="K2448" s="2">
        <v>1049.7681539999901</v>
      </c>
      <c r="L2448" s="2">
        <f t="shared" si="38"/>
        <v>2.8681539999899996</v>
      </c>
    </row>
    <row r="2449" spans="1:12" hidden="1" x14ac:dyDescent="0.25">
      <c r="A2449" t="s">
        <v>1669</v>
      </c>
      <c r="B2449" s="1" t="s">
        <v>1800</v>
      </c>
      <c r="C2449" t="s">
        <v>1803</v>
      </c>
      <c r="D2449">
        <v>2613811</v>
      </c>
      <c r="E2449">
        <v>40723513</v>
      </c>
      <c r="F2449" t="s">
        <v>1804</v>
      </c>
      <c r="G2449" t="s">
        <v>86</v>
      </c>
      <c r="H2449" t="s">
        <v>4</v>
      </c>
      <c r="I2449" s="2">
        <v>1.21</v>
      </c>
      <c r="K2449" s="2">
        <v>1.2133152539999901</v>
      </c>
      <c r="L2449" s="2">
        <f t="shared" si="38"/>
        <v>3.3152539999901087E-3</v>
      </c>
    </row>
    <row r="2450" spans="1:12" hidden="1" x14ac:dyDescent="0.25">
      <c r="A2450" t="s">
        <v>1669</v>
      </c>
      <c r="B2450" s="1" t="s">
        <v>1800</v>
      </c>
      <c r="C2450" t="s">
        <v>1803</v>
      </c>
      <c r="D2450">
        <v>2613811</v>
      </c>
      <c r="E2450">
        <v>40723513</v>
      </c>
      <c r="F2450" t="s">
        <v>1804</v>
      </c>
      <c r="G2450" t="s">
        <v>86</v>
      </c>
      <c r="H2450" t="s">
        <v>6</v>
      </c>
      <c r="I2450" s="2">
        <v>4.0000000000000001E-3</v>
      </c>
      <c r="K2450" s="2">
        <v>4.0109574E-3</v>
      </c>
      <c r="L2450" s="2">
        <f t="shared" si="38"/>
        <v>1.0957399999999944E-5</v>
      </c>
    </row>
    <row r="2451" spans="1:12" hidden="1" x14ac:dyDescent="0.25">
      <c r="A2451" t="s">
        <v>1669</v>
      </c>
      <c r="B2451" s="1" t="s">
        <v>1800</v>
      </c>
      <c r="C2451" t="s">
        <v>1803</v>
      </c>
      <c r="D2451">
        <v>2613811</v>
      </c>
      <c r="E2451">
        <v>40723613</v>
      </c>
      <c r="F2451" t="s">
        <v>1805</v>
      </c>
      <c r="G2451" t="s">
        <v>86</v>
      </c>
      <c r="H2451" t="s">
        <v>4</v>
      </c>
      <c r="I2451" s="2">
        <v>33.4</v>
      </c>
      <c r="K2451" s="2">
        <v>33.491503440000102</v>
      </c>
      <c r="L2451" s="2">
        <f t="shared" si="38"/>
        <v>9.1503440000103353E-2</v>
      </c>
    </row>
    <row r="2452" spans="1:12" hidden="1" x14ac:dyDescent="0.25">
      <c r="A2452" t="s">
        <v>1669</v>
      </c>
      <c r="B2452" s="1" t="s">
        <v>1800</v>
      </c>
      <c r="C2452" t="s">
        <v>1803</v>
      </c>
      <c r="D2452">
        <v>2613811</v>
      </c>
      <c r="E2452">
        <v>40723613</v>
      </c>
      <c r="F2452" t="s">
        <v>1805</v>
      </c>
      <c r="G2452" t="s">
        <v>86</v>
      </c>
      <c r="H2452" t="s">
        <v>6</v>
      </c>
      <c r="I2452" s="2">
        <v>18.149999999999999</v>
      </c>
      <c r="K2452" s="2">
        <v>18.199723319999901</v>
      </c>
      <c r="L2452" s="2">
        <f t="shared" si="38"/>
        <v>4.9723319999902316E-2</v>
      </c>
    </row>
    <row r="2453" spans="1:12" hidden="1" x14ac:dyDescent="0.25">
      <c r="A2453" t="s">
        <v>1669</v>
      </c>
      <c r="B2453" s="1" t="s">
        <v>1806</v>
      </c>
      <c r="C2453" t="s">
        <v>1807</v>
      </c>
      <c r="D2453">
        <v>555311</v>
      </c>
      <c r="E2453">
        <v>98190613</v>
      </c>
      <c r="F2453" t="s">
        <v>1808</v>
      </c>
      <c r="G2453" t="s">
        <v>86</v>
      </c>
      <c r="H2453" t="s">
        <v>4</v>
      </c>
      <c r="I2453" s="2">
        <v>427.88200000000001</v>
      </c>
      <c r="K2453" s="2">
        <v>429.05422379999601</v>
      </c>
      <c r="L2453" s="2">
        <f t="shared" si="38"/>
        <v>1.1722237999960043</v>
      </c>
    </row>
    <row r="2454" spans="1:12" hidden="1" x14ac:dyDescent="0.25">
      <c r="A2454" t="s">
        <v>1669</v>
      </c>
      <c r="B2454" s="1" t="s">
        <v>1806</v>
      </c>
      <c r="C2454" t="s">
        <v>1807</v>
      </c>
      <c r="D2454">
        <v>555311</v>
      </c>
      <c r="E2454">
        <v>98190613</v>
      </c>
      <c r="F2454" t="s">
        <v>1808</v>
      </c>
      <c r="G2454" t="s">
        <v>86</v>
      </c>
      <c r="H2454" t="s">
        <v>6</v>
      </c>
      <c r="I2454" s="2">
        <v>446.18</v>
      </c>
      <c r="K2454" s="2">
        <v>447.40242098580399</v>
      </c>
      <c r="L2454" s="2">
        <f t="shared" si="38"/>
        <v>1.2224209858039785</v>
      </c>
    </row>
    <row r="2455" spans="1:12" hidden="1" x14ac:dyDescent="0.25">
      <c r="A2455" t="s">
        <v>1669</v>
      </c>
      <c r="B2455" s="1" t="s">
        <v>1809</v>
      </c>
      <c r="C2455" t="s">
        <v>1810</v>
      </c>
      <c r="D2455">
        <v>8352311</v>
      </c>
      <c r="E2455">
        <v>432113</v>
      </c>
      <c r="F2455" t="s">
        <v>1811</v>
      </c>
      <c r="G2455" t="s">
        <v>86</v>
      </c>
      <c r="H2455" t="s">
        <v>4</v>
      </c>
      <c r="I2455" s="2">
        <v>475.31099999999998</v>
      </c>
      <c r="K2455" s="2">
        <v>476.61336535971901</v>
      </c>
      <c r="L2455" s="2">
        <f t="shared" si="38"/>
        <v>1.3023653597190332</v>
      </c>
    </row>
    <row r="2456" spans="1:12" hidden="1" x14ac:dyDescent="0.25">
      <c r="A2456" t="s">
        <v>1669</v>
      </c>
      <c r="B2456" s="1" t="s">
        <v>1809</v>
      </c>
      <c r="C2456" t="s">
        <v>1810</v>
      </c>
      <c r="D2456">
        <v>8352311</v>
      </c>
      <c r="E2456">
        <v>432113</v>
      </c>
      <c r="F2456" t="s">
        <v>1811</v>
      </c>
      <c r="G2456" t="s">
        <v>86</v>
      </c>
      <c r="H2456" t="s">
        <v>6</v>
      </c>
      <c r="I2456" s="2">
        <v>25.550999999999998</v>
      </c>
      <c r="K2456" s="2">
        <v>25.620998713715998</v>
      </c>
      <c r="L2456" s="2">
        <f t="shared" si="38"/>
        <v>6.9998713716000083E-2</v>
      </c>
    </row>
    <row r="2457" spans="1:12" hidden="1" x14ac:dyDescent="0.25">
      <c r="A2457" t="s">
        <v>1669</v>
      </c>
      <c r="B2457" s="1" t="s">
        <v>1809</v>
      </c>
      <c r="C2457" t="s">
        <v>1810</v>
      </c>
      <c r="D2457">
        <v>8352311</v>
      </c>
      <c r="E2457">
        <v>433113</v>
      </c>
      <c r="F2457" t="s">
        <v>1812</v>
      </c>
      <c r="G2457" t="s">
        <v>86</v>
      </c>
      <c r="H2457" t="s">
        <v>4</v>
      </c>
      <c r="I2457" s="2">
        <v>638.04</v>
      </c>
      <c r="K2457" s="2">
        <v>639.78797957399797</v>
      </c>
      <c r="L2457" s="2">
        <f t="shared" si="38"/>
        <v>1.7479795739980091</v>
      </c>
    </row>
    <row r="2458" spans="1:12" hidden="1" x14ac:dyDescent="0.25">
      <c r="A2458" t="s">
        <v>1669</v>
      </c>
      <c r="B2458" s="1" t="s">
        <v>1809</v>
      </c>
      <c r="C2458" t="s">
        <v>1810</v>
      </c>
      <c r="D2458">
        <v>8352311</v>
      </c>
      <c r="E2458">
        <v>433113</v>
      </c>
      <c r="F2458" t="s">
        <v>1812</v>
      </c>
      <c r="G2458" t="s">
        <v>86</v>
      </c>
      <c r="H2458" t="s">
        <v>6</v>
      </c>
      <c r="I2458" s="2">
        <v>10.741</v>
      </c>
      <c r="K2458" s="2">
        <v>10.7704246397159</v>
      </c>
      <c r="L2458" s="2">
        <f t="shared" si="38"/>
        <v>2.9424639715900369E-2</v>
      </c>
    </row>
    <row r="2459" spans="1:12" hidden="1" x14ac:dyDescent="0.25">
      <c r="A2459" t="s">
        <v>1669</v>
      </c>
      <c r="B2459" s="1" t="s">
        <v>1813</v>
      </c>
      <c r="C2459" t="s">
        <v>1814</v>
      </c>
      <c r="D2459">
        <v>15578811</v>
      </c>
      <c r="E2459">
        <v>98197613</v>
      </c>
      <c r="F2459" t="s">
        <v>1815</v>
      </c>
      <c r="G2459" t="s">
        <v>3</v>
      </c>
      <c r="H2459" t="s">
        <v>4</v>
      </c>
      <c r="I2459" s="2">
        <v>4.24</v>
      </c>
      <c r="J2459" s="2">
        <v>10.957338865000001</v>
      </c>
      <c r="K2459" s="2">
        <v>10.9573382952999</v>
      </c>
      <c r="L2459" s="2">
        <f t="shared" si="38"/>
        <v>-5.6970010042789454E-7</v>
      </c>
    </row>
    <row r="2460" spans="1:12" hidden="1" x14ac:dyDescent="0.25">
      <c r="A2460" t="s">
        <v>1669</v>
      </c>
      <c r="B2460" s="1" t="s">
        <v>1813</v>
      </c>
      <c r="C2460" t="s">
        <v>1814</v>
      </c>
      <c r="D2460">
        <v>15578811</v>
      </c>
      <c r="E2460">
        <v>98197613</v>
      </c>
      <c r="F2460" t="s">
        <v>1815</v>
      </c>
      <c r="G2460" t="s">
        <v>3</v>
      </c>
      <c r="H2460" t="s">
        <v>6</v>
      </c>
      <c r="I2460" s="2">
        <v>2.1999999999999999E-2</v>
      </c>
      <c r="J2460" s="2">
        <v>6.5296455399999995E-2</v>
      </c>
      <c r="K2460" s="2">
        <v>6.5296499899999902E-2</v>
      </c>
      <c r="L2460" s="2">
        <f t="shared" si="38"/>
        <v>4.4499999907188226E-8</v>
      </c>
    </row>
    <row r="2461" spans="1:12" hidden="1" x14ac:dyDescent="0.25">
      <c r="A2461" t="s">
        <v>1669</v>
      </c>
      <c r="B2461" s="1" t="s">
        <v>1813</v>
      </c>
      <c r="C2461" t="s">
        <v>1814</v>
      </c>
      <c r="D2461">
        <v>15578811</v>
      </c>
      <c r="E2461">
        <v>98197713</v>
      </c>
      <c r="F2461" t="s">
        <v>1816</v>
      </c>
      <c r="G2461" t="s">
        <v>3</v>
      </c>
      <c r="H2461" t="s">
        <v>4</v>
      </c>
      <c r="I2461" s="2">
        <v>4.82</v>
      </c>
      <c r="J2461" s="2">
        <v>10.504676760000001</v>
      </c>
      <c r="K2461" s="2">
        <v>10.5046779144</v>
      </c>
      <c r="L2461" s="2">
        <f t="shared" si="38"/>
        <v>1.154399999592215E-6</v>
      </c>
    </row>
    <row r="2462" spans="1:12" hidden="1" x14ac:dyDescent="0.25">
      <c r="A2462" t="s">
        <v>1669</v>
      </c>
      <c r="B2462" s="1" t="s">
        <v>1813</v>
      </c>
      <c r="C2462" t="s">
        <v>1814</v>
      </c>
      <c r="D2462">
        <v>15578811</v>
      </c>
      <c r="E2462">
        <v>98197713</v>
      </c>
      <c r="F2462" t="s">
        <v>1816</v>
      </c>
      <c r="G2462" t="s">
        <v>3</v>
      </c>
      <c r="H2462" t="s">
        <v>6</v>
      </c>
      <c r="I2462" s="2">
        <v>2.6599999999999999E-2</v>
      </c>
      <c r="J2462" s="2">
        <v>4.7676956175E-2</v>
      </c>
      <c r="K2462" s="2">
        <v>4.7677004531599898E-2</v>
      </c>
      <c r="L2462" s="2">
        <f t="shared" si="38"/>
        <v>4.8356599897936281E-8</v>
      </c>
    </row>
    <row r="2463" spans="1:12" hidden="1" x14ac:dyDescent="0.25">
      <c r="A2463" t="s">
        <v>1669</v>
      </c>
      <c r="B2463" s="1" t="s">
        <v>1813</v>
      </c>
      <c r="C2463" t="s">
        <v>1814</v>
      </c>
      <c r="D2463">
        <v>15578811</v>
      </c>
      <c r="E2463">
        <v>98197813</v>
      </c>
      <c r="F2463" t="s">
        <v>1817</v>
      </c>
      <c r="G2463" t="s">
        <v>3</v>
      </c>
      <c r="H2463" t="s">
        <v>4</v>
      </c>
      <c r="I2463" s="2">
        <v>5.31</v>
      </c>
      <c r="J2463" s="2">
        <v>8.2415781250000002</v>
      </c>
      <c r="K2463" s="2">
        <v>8.2415783522500003</v>
      </c>
      <c r="L2463" s="2">
        <f t="shared" si="38"/>
        <v>2.272500001510025E-7</v>
      </c>
    </row>
    <row r="2464" spans="1:12" hidden="1" x14ac:dyDescent="0.25">
      <c r="A2464" t="s">
        <v>1669</v>
      </c>
      <c r="B2464" s="1" t="s">
        <v>1813</v>
      </c>
      <c r="C2464" t="s">
        <v>1814</v>
      </c>
      <c r="D2464">
        <v>15578811</v>
      </c>
      <c r="E2464">
        <v>98197813</v>
      </c>
      <c r="F2464" t="s">
        <v>1817</v>
      </c>
      <c r="G2464" t="s">
        <v>3</v>
      </c>
      <c r="H2464" t="s">
        <v>6</v>
      </c>
      <c r="I2464" s="2">
        <v>0.03</v>
      </c>
      <c r="J2464" s="2">
        <v>5.10659828E-2</v>
      </c>
      <c r="K2464" s="2">
        <v>5.1066000100000002E-2</v>
      </c>
      <c r="L2464" s="2">
        <f t="shared" si="38"/>
        <v>1.7300000001996274E-8</v>
      </c>
    </row>
    <row r="2465" spans="1:12" hidden="1" x14ac:dyDescent="0.25">
      <c r="A2465" t="s">
        <v>1669</v>
      </c>
      <c r="B2465" s="1" t="s">
        <v>1813</v>
      </c>
      <c r="C2465" t="s">
        <v>1814</v>
      </c>
      <c r="D2465">
        <v>15578811</v>
      </c>
      <c r="E2465">
        <v>98197913</v>
      </c>
      <c r="F2465" t="s">
        <v>1818</v>
      </c>
      <c r="G2465" t="s">
        <v>3</v>
      </c>
      <c r="H2465" t="s">
        <v>4</v>
      </c>
      <c r="I2465" s="2">
        <v>4.05</v>
      </c>
      <c r="J2465" s="2">
        <v>8.0426206049999998</v>
      </c>
      <c r="K2465" s="2">
        <v>8.0426228299999991</v>
      </c>
      <c r="L2465" s="2">
        <f t="shared" si="38"/>
        <v>2.2249999993562142E-6</v>
      </c>
    </row>
    <row r="2466" spans="1:12" hidden="1" x14ac:dyDescent="0.25">
      <c r="A2466" t="s">
        <v>1669</v>
      </c>
      <c r="B2466" s="1" t="s">
        <v>1813</v>
      </c>
      <c r="C2466" t="s">
        <v>1814</v>
      </c>
      <c r="D2466">
        <v>15578811</v>
      </c>
      <c r="E2466">
        <v>98197913</v>
      </c>
      <c r="F2466" t="s">
        <v>1818</v>
      </c>
      <c r="G2466" t="s">
        <v>3</v>
      </c>
      <c r="H2466" t="s">
        <v>6</v>
      </c>
      <c r="I2466" s="2">
        <v>2.3E-2</v>
      </c>
      <c r="J2466" s="2">
        <v>4.971546173E-2</v>
      </c>
      <c r="K2466" s="2">
        <v>4.9715500101000003E-2</v>
      </c>
      <c r="L2466" s="2">
        <f t="shared" si="38"/>
        <v>3.8371000002368483E-8</v>
      </c>
    </row>
    <row r="2467" spans="1:12" hidden="1" x14ac:dyDescent="0.25">
      <c r="A2467" t="s">
        <v>1669</v>
      </c>
      <c r="B2467" s="1" t="s">
        <v>1813</v>
      </c>
      <c r="C2467" t="s">
        <v>1819</v>
      </c>
      <c r="D2467">
        <v>15580111</v>
      </c>
      <c r="E2467">
        <v>98199113</v>
      </c>
      <c r="F2467" t="s">
        <v>1820</v>
      </c>
      <c r="G2467" t="s">
        <v>3</v>
      </c>
      <c r="H2467" t="s">
        <v>4</v>
      </c>
      <c r="I2467" s="2">
        <v>15.63</v>
      </c>
      <c r="J2467" s="2">
        <v>30.295119140000001</v>
      </c>
      <c r="K2467" s="2">
        <v>30.29512961</v>
      </c>
      <c r="L2467" s="2">
        <f t="shared" si="38"/>
        <v>1.0469999999429547E-5</v>
      </c>
    </row>
    <row r="2468" spans="1:12" hidden="1" x14ac:dyDescent="0.25">
      <c r="A2468" t="s">
        <v>1669</v>
      </c>
      <c r="B2468" s="1" t="s">
        <v>1813</v>
      </c>
      <c r="C2468" t="s">
        <v>1819</v>
      </c>
      <c r="D2468">
        <v>15580111</v>
      </c>
      <c r="E2468">
        <v>98199113</v>
      </c>
      <c r="F2468" t="s">
        <v>1820</v>
      </c>
      <c r="G2468" t="s">
        <v>3</v>
      </c>
      <c r="H2468" t="s">
        <v>6</v>
      </c>
      <c r="I2468" s="2">
        <v>0.10100000000000001</v>
      </c>
      <c r="J2468" s="2">
        <v>0.18516773984999901</v>
      </c>
      <c r="K2468" s="2">
        <v>0.18516700051000001</v>
      </c>
      <c r="L2468" s="2">
        <f t="shared" si="38"/>
        <v>-7.3933999900077652E-7</v>
      </c>
    </row>
    <row r="2469" spans="1:12" hidden="1" x14ac:dyDescent="0.25">
      <c r="A2469" t="s">
        <v>1669</v>
      </c>
      <c r="B2469" s="1" t="s">
        <v>1813</v>
      </c>
      <c r="C2469" t="s">
        <v>1819</v>
      </c>
      <c r="D2469">
        <v>15580111</v>
      </c>
      <c r="E2469">
        <v>98199213</v>
      </c>
      <c r="F2469" t="s">
        <v>1821</v>
      </c>
      <c r="G2469" t="s">
        <v>3</v>
      </c>
      <c r="H2469" t="s">
        <v>4</v>
      </c>
      <c r="I2469" s="2">
        <v>16.27</v>
      </c>
      <c r="J2469" s="2">
        <v>28.394880860000001</v>
      </c>
      <c r="K2469" s="2">
        <v>28.394874000000002</v>
      </c>
      <c r="L2469" s="2">
        <f t="shared" si="38"/>
        <v>-6.8599999991647564E-6</v>
      </c>
    </row>
    <row r="2470" spans="1:12" hidden="1" x14ac:dyDescent="0.25">
      <c r="A2470" t="s">
        <v>1669</v>
      </c>
      <c r="B2470" s="1" t="s">
        <v>1813</v>
      </c>
      <c r="C2470" t="s">
        <v>1819</v>
      </c>
      <c r="D2470">
        <v>15580111</v>
      </c>
      <c r="E2470">
        <v>98199213</v>
      </c>
      <c r="F2470" t="s">
        <v>1821</v>
      </c>
      <c r="G2470" t="s">
        <v>3</v>
      </c>
      <c r="H2470" t="s">
        <v>6</v>
      </c>
      <c r="I2470" s="2">
        <v>0.10100000000000001</v>
      </c>
      <c r="J2470" s="2">
        <v>0.16837927244999901</v>
      </c>
      <c r="K2470" s="2">
        <v>0.1683790007</v>
      </c>
      <c r="L2470" s="2">
        <f t="shared" si="38"/>
        <v>-2.7174999900347885E-7</v>
      </c>
    </row>
    <row r="2471" spans="1:12" hidden="1" x14ac:dyDescent="0.25">
      <c r="A2471" t="s">
        <v>1669</v>
      </c>
      <c r="B2471" s="1" t="s">
        <v>1822</v>
      </c>
      <c r="C2471" t="s">
        <v>1823</v>
      </c>
      <c r="D2471">
        <v>8354711</v>
      </c>
      <c r="E2471">
        <v>419913</v>
      </c>
      <c r="F2471" t="s">
        <v>1824</v>
      </c>
      <c r="G2471" t="s">
        <v>3</v>
      </c>
      <c r="H2471" t="s">
        <v>4</v>
      </c>
      <c r="I2471" s="2">
        <v>3068.67</v>
      </c>
      <c r="J2471" s="2">
        <v>3068.1424999999999</v>
      </c>
      <c r="K2471" s="2">
        <v>3068.1433030199701</v>
      </c>
      <c r="L2471" s="2">
        <f t="shared" si="38"/>
        <v>8.0301997013521031E-4</v>
      </c>
    </row>
    <row r="2472" spans="1:12" hidden="1" x14ac:dyDescent="0.25">
      <c r="A2472" t="s">
        <v>1669</v>
      </c>
      <c r="B2472" s="1" t="s">
        <v>1822</v>
      </c>
      <c r="C2472" t="s">
        <v>1823</v>
      </c>
      <c r="D2472">
        <v>8354711</v>
      </c>
      <c r="E2472">
        <v>419913</v>
      </c>
      <c r="F2472" t="s">
        <v>1824</v>
      </c>
      <c r="G2472" t="s">
        <v>3</v>
      </c>
      <c r="H2472" t="s">
        <v>6</v>
      </c>
      <c r="I2472" s="2">
        <v>600.36</v>
      </c>
      <c r="J2472" s="2">
        <v>593.11462500000005</v>
      </c>
      <c r="K2472" s="2">
        <v>593.11398466100002</v>
      </c>
      <c r="L2472" s="2">
        <f t="shared" si="38"/>
        <v>-6.4033900002868904E-4</v>
      </c>
    </row>
    <row r="2473" spans="1:12" hidden="1" x14ac:dyDescent="0.25">
      <c r="A2473" t="s">
        <v>1669</v>
      </c>
      <c r="B2473" s="1" t="s">
        <v>1822</v>
      </c>
      <c r="C2473" t="s">
        <v>1823</v>
      </c>
      <c r="D2473">
        <v>8354711</v>
      </c>
      <c r="E2473">
        <v>420013</v>
      </c>
      <c r="F2473" t="s">
        <v>1825</v>
      </c>
      <c r="G2473" t="s">
        <v>3</v>
      </c>
      <c r="H2473" t="s">
        <v>4</v>
      </c>
      <c r="I2473" s="2">
        <v>3823.99</v>
      </c>
      <c r="J2473" s="2">
        <v>3824.0472500000001</v>
      </c>
      <c r="K2473" s="2">
        <v>3824.04784182</v>
      </c>
      <c r="L2473" s="2">
        <f t="shared" si="38"/>
        <v>5.9181999995416845E-4</v>
      </c>
    </row>
    <row r="2474" spans="1:12" hidden="1" x14ac:dyDescent="0.25">
      <c r="A2474" t="s">
        <v>1669</v>
      </c>
      <c r="B2474" s="1" t="s">
        <v>1822</v>
      </c>
      <c r="C2474" t="s">
        <v>1823</v>
      </c>
      <c r="D2474">
        <v>8354711</v>
      </c>
      <c r="E2474">
        <v>420013</v>
      </c>
      <c r="F2474" t="s">
        <v>1825</v>
      </c>
      <c r="G2474" t="s">
        <v>3</v>
      </c>
      <c r="H2474" t="s">
        <v>6</v>
      </c>
      <c r="I2474" s="2">
        <v>448.969999999999</v>
      </c>
      <c r="J2474" s="2">
        <v>439.59478124999998</v>
      </c>
      <c r="K2474" s="2">
        <v>439.59515224999899</v>
      </c>
      <c r="L2474" s="2">
        <f t="shared" si="38"/>
        <v>3.7099999900647163E-4</v>
      </c>
    </row>
    <row r="2475" spans="1:12" hidden="1" x14ac:dyDescent="0.25">
      <c r="A2475" t="s">
        <v>1669</v>
      </c>
      <c r="B2475" s="1" t="s">
        <v>1822</v>
      </c>
      <c r="C2475" t="s">
        <v>1823</v>
      </c>
      <c r="D2475">
        <v>8354711</v>
      </c>
      <c r="E2475">
        <v>420113</v>
      </c>
      <c r="F2475" t="s">
        <v>1826</v>
      </c>
      <c r="G2475" t="s">
        <v>3</v>
      </c>
      <c r="H2475" t="s">
        <v>4</v>
      </c>
      <c r="I2475" s="2">
        <v>2512.58</v>
      </c>
      <c r="J2475" s="2">
        <v>2512.6224999999999</v>
      </c>
      <c r="K2475" s="2">
        <v>2512.6289848851602</v>
      </c>
      <c r="L2475" s="2">
        <f t="shared" si="38"/>
        <v>6.4848851602619106E-3</v>
      </c>
    </row>
    <row r="2476" spans="1:12" hidden="1" x14ac:dyDescent="0.25">
      <c r="A2476" t="s">
        <v>1669</v>
      </c>
      <c r="B2476" s="1" t="s">
        <v>1822</v>
      </c>
      <c r="C2476" t="s">
        <v>1823</v>
      </c>
      <c r="D2476">
        <v>8354711</v>
      </c>
      <c r="E2476">
        <v>420113</v>
      </c>
      <c r="F2476" t="s">
        <v>1826</v>
      </c>
      <c r="G2476" t="s">
        <v>3</v>
      </c>
      <c r="H2476" t="s">
        <v>6</v>
      </c>
      <c r="I2476" s="2">
        <v>461.73</v>
      </c>
      <c r="J2476" s="2">
        <v>460.55275</v>
      </c>
      <c r="K2476" s="2">
        <v>460.55309809869999</v>
      </c>
      <c r="L2476" s="2">
        <f t="shared" si="38"/>
        <v>3.4809869998753129E-4</v>
      </c>
    </row>
    <row r="2477" spans="1:12" hidden="1" x14ac:dyDescent="0.25">
      <c r="A2477" t="s">
        <v>1669</v>
      </c>
      <c r="B2477" s="1" t="s">
        <v>1822</v>
      </c>
      <c r="C2477" t="s">
        <v>1823</v>
      </c>
      <c r="D2477">
        <v>8354711</v>
      </c>
      <c r="E2477">
        <v>420213</v>
      </c>
      <c r="F2477" t="s">
        <v>1827</v>
      </c>
      <c r="G2477" t="s">
        <v>3</v>
      </c>
      <c r="H2477" t="s">
        <v>4</v>
      </c>
      <c r="I2477" s="2">
        <v>3341.97</v>
      </c>
      <c r="J2477" s="2">
        <v>3341.3657499999999</v>
      </c>
      <c r="K2477" s="2">
        <v>3341.3707196383002</v>
      </c>
      <c r="L2477" s="2">
        <f t="shared" si="38"/>
        <v>4.9696383002810762E-3</v>
      </c>
    </row>
    <row r="2478" spans="1:12" hidden="1" x14ac:dyDescent="0.25">
      <c r="A2478" t="s">
        <v>1669</v>
      </c>
      <c r="B2478" s="1" t="s">
        <v>1822</v>
      </c>
      <c r="C2478" t="s">
        <v>1823</v>
      </c>
      <c r="D2478">
        <v>8354711</v>
      </c>
      <c r="E2478">
        <v>420213</v>
      </c>
      <c r="F2478" t="s">
        <v>1827</v>
      </c>
      <c r="G2478" t="s">
        <v>3</v>
      </c>
      <c r="H2478" t="s">
        <v>6</v>
      </c>
      <c r="I2478" s="2">
        <v>473.46</v>
      </c>
      <c r="J2478" s="2">
        <v>468.38859374999998</v>
      </c>
      <c r="K2478" s="2">
        <v>468.38819592900001</v>
      </c>
      <c r="L2478" s="2">
        <f t="shared" si="38"/>
        <v>-3.9782099997864862E-4</v>
      </c>
    </row>
    <row r="2479" spans="1:12" hidden="1" x14ac:dyDescent="0.25">
      <c r="A2479" t="s">
        <v>1669</v>
      </c>
      <c r="B2479" s="1" t="s">
        <v>1822</v>
      </c>
      <c r="C2479" t="s">
        <v>1828</v>
      </c>
      <c r="D2479">
        <v>15578911</v>
      </c>
      <c r="E2479">
        <v>98198413</v>
      </c>
      <c r="F2479" t="s">
        <v>1829</v>
      </c>
      <c r="G2479" t="s">
        <v>3</v>
      </c>
      <c r="H2479" t="s">
        <v>4</v>
      </c>
      <c r="I2479" s="2">
        <v>25.277000000000001</v>
      </c>
      <c r="J2479" s="2">
        <v>25.276386719999898</v>
      </c>
      <c r="K2479" s="2">
        <v>25.276392939999901</v>
      </c>
      <c r="L2479" s="2">
        <f t="shared" si="38"/>
        <v>6.2200000030543379E-6</v>
      </c>
    </row>
    <row r="2480" spans="1:12" hidden="1" x14ac:dyDescent="0.25">
      <c r="A2480" t="s">
        <v>1669</v>
      </c>
      <c r="B2480" s="1" t="s">
        <v>1822</v>
      </c>
      <c r="C2480" t="s">
        <v>1828</v>
      </c>
      <c r="D2480">
        <v>15578911</v>
      </c>
      <c r="E2480">
        <v>98198413</v>
      </c>
      <c r="F2480" t="s">
        <v>1829</v>
      </c>
      <c r="G2480" t="s">
        <v>3</v>
      </c>
      <c r="H2480" t="s">
        <v>6</v>
      </c>
      <c r="I2480" s="2">
        <v>0.36599999999999999</v>
      </c>
      <c r="J2480" s="2">
        <v>0.36607958985</v>
      </c>
      <c r="K2480" s="2">
        <v>0.3660795032002</v>
      </c>
      <c r="L2480" s="2">
        <f t="shared" si="38"/>
        <v>-8.6649800001836752E-8</v>
      </c>
    </row>
    <row r="2481" spans="1:12" hidden="1" x14ac:dyDescent="0.25">
      <c r="A2481" t="s">
        <v>1669</v>
      </c>
      <c r="B2481" s="1" t="s">
        <v>1822</v>
      </c>
      <c r="C2481" t="s">
        <v>1828</v>
      </c>
      <c r="D2481">
        <v>15578911</v>
      </c>
      <c r="E2481">
        <v>98198513</v>
      </c>
      <c r="F2481" t="s">
        <v>1830</v>
      </c>
      <c r="G2481" t="s">
        <v>3</v>
      </c>
      <c r="H2481" t="s">
        <v>4</v>
      </c>
      <c r="I2481" s="2">
        <v>23.257999999999999</v>
      </c>
      <c r="J2481" s="2">
        <v>23.258312499999999</v>
      </c>
      <c r="K2481" s="2">
        <v>23.25830603</v>
      </c>
      <c r="L2481" s="2">
        <f t="shared" si="38"/>
        <v>-6.4699999988704349E-6</v>
      </c>
    </row>
    <row r="2482" spans="1:12" hidden="1" x14ac:dyDescent="0.25">
      <c r="A2482" t="s">
        <v>1669</v>
      </c>
      <c r="B2482" s="1" t="s">
        <v>1822</v>
      </c>
      <c r="C2482" t="s">
        <v>1828</v>
      </c>
      <c r="D2482">
        <v>15578911</v>
      </c>
      <c r="E2482">
        <v>98198513</v>
      </c>
      <c r="F2482" t="s">
        <v>1830</v>
      </c>
      <c r="G2482" t="s">
        <v>3</v>
      </c>
      <c r="H2482" t="s">
        <v>6</v>
      </c>
      <c r="I2482" s="2">
        <v>0.34899999999999998</v>
      </c>
      <c r="J2482" s="2">
        <v>0.34885009765000002</v>
      </c>
      <c r="K2482" s="2">
        <v>0.34885000031109997</v>
      </c>
      <c r="L2482" s="2">
        <f t="shared" si="38"/>
        <v>-9.7338900051369137E-8</v>
      </c>
    </row>
    <row r="2483" spans="1:12" hidden="1" x14ac:dyDescent="0.25">
      <c r="A2483" t="s">
        <v>1669</v>
      </c>
      <c r="B2483" s="1" t="s">
        <v>1831</v>
      </c>
      <c r="C2483" t="s">
        <v>1832</v>
      </c>
      <c r="D2483">
        <v>9751411</v>
      </c>
      <c r="E2483">
        <v>57647813</v>
      </c>
      <c r="F2483" t="s">
        <v>1833</v>
      </c>
      <c r="G2483" t="s">
        <v>3</v>
      </c>
      <c r="H2483" t="s">
        <v>4</v>
      </c>
      <c r="I2483" s="2">
        <v>50.5</v>
      </c>
      <c r="J2483" s="2">
        <v>50.543761699999997</v>
      </c>
      <c r="K2483" s="2">
        <v>50.543917299999997</v>
      </c>
      <c r="L2483" s="2">
        <f t="shared" si="38"/>
        <v>1.5559999999936736E-4</v>
      </c>
    </row>
    <row r="2484" spans="1:12" hidden="1" x14ac:dyDescent="0.25">
      <c r="A2484" t="s">
        <v>1669</v>
      </c>
      <c r="B2484" s="1" t="s">
        <v>1831</v>
      </c>
      <c r="C2484" t="s">
        <v>1832</v>
      </c>
      <c r="D2484">
        <v>9751411</v>
      </c>
      <c r="E2484">
        <v>57647813</v>
      </c>
      <c r="F2484" t="s">
        <v>1833</v>
      </c>
      <c r="G2484" t="s">
        <v>3</v>
      </c>
      <c r="H2484" t="s">
        <v>6</v>
      </c>
      <c r="I2484" s="2">
        <v>3.7</v>
      </c>
      <c r="J2484" s="2">
        <v>3.6910007325</v>
      </c>
      <c r="K2484" s="2">
        <v>3.6909869999999998</v>
      </c>
      <c r="L2484" s="2">
        <f t="shared" si="38"/>
        <v>-1.3732500000251946E-5</v>
      </c>
    </row>
    <row r="2485" spans="1:12" hidden="1" x14ac:dyDescent="0.25">
      <c r="A2485" t="s">
        <v>1669</v>
      </c>
      <c r="B2485" s="1" t="s">
        <v>1831</v>
      </c>
      <c r="C2485" t="s">
        <v>1832</v>
      </c>
      <c r="D2485">
        <v>9751411</v>
      </c>
      <c r="E2485">
        <v>57647913</v>
      </c>
      <c r="F2485" t="s">
        <v>1834</v>
      </c>
      <c r="G2485" t="s">
        <v>3</v>
      </c>
      <c r="H2485" t="s">
        <v>4</v>
      </c>
      <c r="I2485" s="2">
        <v>46.1</v>
      </c>
      <c r="J2485" s="2">
        <v>46.999386719999997</v>
      </c>
      <c r="K2485" s="2">
        <v>46.999485919999998</v>
      </c>
      <c r="L2485" s="2">
        <f t="shared" si="38"/>
        <v>9.9200000001076205E-5</v>
      </c>
    </row>
    <row r="2486" spans="1:12" hidden="1" x14ac:dyDescent="0.25">
      <c r="A2486" t="s">
        <v>1669</v>
      </c>
      <c r="B2486" s="1" t="s">
        <v>1831</v>
      </c>
      <c r="C2486" t="s">
        <v>1832</v>
      </c>
      <c r="D2486">
        <v>9751411</v>
      </c>
      <c r="E2486">
        <v>57647913</v>
      </c>
      <c r="F2486" t="s">
        <v>1834</v>
      </c>
      <c r="G2486" t="s">
        <v>3</v>
      </c>
      <c r="H2486" t="s">
        <v>6</v>
      </c>
      <c r="I2486" s="2">
        <v>3.6</v>
      </c>
      <c r="J2486" s="2">
        <v>3.6331879885</v>
      </c>
      <c r="K2486" s="2">
        <v>3.63318701399999</v>
      </c>
      <c r="L2486" s="2">
        <f t="shared" si="38"/>
        <v>-9.7450001002030717E-7</v>
      </c>
    </row>
    <row r="2487" spans="1:12" hidden="1" x14ac:dyDescent="0.25">
      <c r="A2487" t="s">
        <v>1669</v>
      </c>
      <c r="B2487" s="1" t="s">
        <v>1831</v>
      </c>
      <c r="C2487" t="s">
        <v>1832</v>
      </c>
      <c r="D2487">
        <v>9751411</v>
      </c>
      <c r="E2487">
        <v>57648013</v>
      </c>
      <c r="F2487" t="s">
        <v>1835</v>
      </c>
      <c r="G2487" t="s">
        <v>3</v>
      </c>
      <c r="H2487" t="s">
        <v>4</v>
      </c>
      <c r="I2487" s="2">
        <v>53</v>
      </c>
      <c r="J2487" s="2">
        <v>53.042812499999997</v>
      </c>
      <c r="K2487" s="2">
        <v>53.0426771999999</v>
      </c>
      <c r="L2487" s="2">
        <f t="shared" si="38"/>
        <v>-1.3530000009609466E-4</v>
      </c>
    </row>
    <row r="2488" spans="1:12" hidden="1" x14ac:dyDescent="0.25">
      <c r="A2488" t="s">
        <v>1669</v>
      </c>
      <c r="B2488" s="1" t="s">
        <v>1831</v>
      </c>
      <c r="C2488" t="s">
        <v>1832</v>
      </c>
      <c r="D2488">
        <v>9751411</v>
      </c>
      <c r="E2488">
        <v>57648013</v>
      </c>
      <c r="F2488" t="s">
        <v>1835</v>
      </c>
      <c r="G2488" t="s">
        <v>3</v>
      </c>
      <c r="H2488" t="s">
        <v>6</v>
      </c>
      <c r="I2488" s="2">
        <v>3.6</v>
      </c>
      <c r="J2488" s="2">
        <v>3.6011647949999999</v>
      </c>
      <c r="K2488" s="2">
        <v>3.6011705459999899</v>
      </c>
      <c r="L2488" s="2">
        <f t="shared" si="38"/>
        <v>5.750999990006278E-6</v>
      </c>
    </row>
    <row r="2489" spans="1:12" hidden="1" x14ac:dyDescent="0.25">
      <c r="A2489" t="s">
        <v>1669</v>
      </c>
      <c r="B2489" s="1" t="s">
        <v>1831</v>
      </c>
      <c r="C2489" t="s">
        <v>1832</v>
      </c>
      <c r="D2489">
        <v>9751411</v>
      </c>
      <c r="E2489">
        <v>57648113</v>
      </c>
      <c r="F2489" t="s">
        <v>1836</v>
      </c>
      <c r="G2489" t="s">
        <v>3</v>
      </c>
      <c r="H2489" t="s">
        <v>4</v>
      </c>
      <c r="I2489" s="2">
        <v>33.5</v>
      </c>
      <c r="J2489" s="2">
        <v>46.589535155</v>
      </c>
      <c r="K2489" s="2">
        <v>46.589767010000003</v>
      </c>
      <c r="L2489" s="2">
        <f t="shared" si="38"/>
        <v>2.3185500000266757E-4</v>
      </c>
    </row>
    <row r="2490" spans="1:12" hidden="1" x14ac:dyDescent="0.25">
      <c r="A2490" t="s">
        <v>1669</v>
      </c>
      <c r="B2490" s="1" t="s">
        <v>1831</v>
      </c>
      <c r="C2490" t="s">
        <v>1832</v>
      </c>
      <c r="D2490">
        <v>9751411</v>
      </c>
      <c r="E2490">
        <v>57648113</v>
      </c>
      <c r="F2490" t="s">
        <v>1836</v>
      </c>
      <c r="G2490" t="s">
        <v>3</v>
      </c>
      <c r="H2490" t="s">
        <v>6</v>
      </c>
      <c r="I2490" s="2">
        <v>3.3</v>
      </c>
      <c r="J2490" s="2">
        <v>3.33137426749999</v>
      </c>
      <c r="K2490" s="2">
        <v>3.3313745199999998</v>
      </c>
      <c r="L2490" s="2">
        <f t="shared" si="38"/>
        <v>2.5250000978971343E-7</v>
      </c>
    </row>
    <row r="2491" spans="1:12" hidden="1" x14ac:dyDescent="0.25">
      <c r="A2491" t="s">
        <v>1669</v>
      </c>
      <c r="B2491" s="1" t="s">
        <v>1837</v>
      </c>
      <c r="C2491" t="s">
        <v>1838</v>
      </c>
      <c r="D2491">
        <v>15602211</v>
      </c>
      <c r="E2491">
        <v>98380813</v>
      </c>
      <c r="F2491" t="s">
        <v>1839</v>
      </c>
      <c r="G2491" t="s">
        <v>3</v>
      </c>
      <c r="H2491" t="s">
        <v>4</v>
      </c>
      <c r="I2491" s="2">
        <v>28.138000000000002</v>
      </c>
      <c r="J2491" s="2">
        <v>28.137759764999998</v>
      </c>
      <c r="K2491" s="2">
        <v>28.137804020000001</v>
      </c>
      <c r="L2491" s="2">
        <f t="shared" si="38"/>
        <v>4.4255000002380029E-5</v>
      </c>
    </row>
    <row r="2492" spans="1:12" hidden="1" x14ac:dyDescent="0.25">
      <c r="A2492" t="s">
        <v>1669</v>
      </c>
      <c r="B2492" s="1" t="s">
        <v>1837</v>
      </c>
      <c r="C2492" t="s">
        <v>1838</v>
      </c>
      <c r="D2492">
        <v>15602211</v>
      </c>
      <c r="E2492">
        <v>98380813</v>
      </c>
      <c r="F2492" t="s">
        <v>1839</v>
      </c>
      <c r="G2492" t="s">
        <v>3</v>
      </c>
      <c r="H2492" t="s">
        <v>6</v>
      </c>
      <c r="I2492" s="2">
        <v>0.46899999999999997</v>
      </c>
      <c r="J2492" s="2">
        <v>0.46926086425000002</v>
      </c>
      <c r="K2492" s="2">
        <v>0.46926000970009901</v>
      </c>
      <c r="L2492" s="2">
        <f t="shared" si="38"/>
        <v>-8.5454990100819472E-7</v>
      </c>
    </row>
    <row r="2493" spans="1:12" hidden="1" x14ac:dyDescent="0.25">
      <c r="A2493" t="s">
        <v>1669</v>
      </c>
      <c r="B2493" s="1" t="s">
        <v>1837</v>
      </c>
      <c r="C2493" t="s">
        <v>1838</v>
      </c>
      <c r="D2493">
        <v>15602211</v>
      </c>
      <c r="E2493">
        <v>98380913</v>
      </c>
      <c r="F2493" t="s">
        <v>1840</v>
      </c>
      <c r="G2493" t="s">
        <v>3</v>
      </c>
      <c r="H2493" t="s">
        <v>4</v>
      </c>
      <c r="I2493" s="2">
        <v>29.172000000000001</v>
      </c>
      <c r="J2493" s="2">
        <v>29.171888670000001</v>
      </c>
      <c r="K2493" s="2">
        <v>29.1718899</v>
      </c>
      <c r="L2493" s="2">
        <f t="shared" si="38"/>
        <v>1.2299999987419596E-6</v>
      </c>
    </row>
    <row r="2494" spans="1:12" hidden="1" x14ac:dyDescent="0.25">
      <c r="A2494" t="s">
        <v>1669</v>
      </c>
      <c r="B2494" s="1" t="s">
        <v>1837</v>
      </c>
      <c r="C2494" t="s">
        <v>1838</v>
      </c>
      <c r="D2494">
        <v>15602211</v>
      </c>
      <c r="E2494">
        <v>98380913</v>
      </c>
      <c r="F2494" t="s">
        <v>1840</v>
      </c>
      <c r="G2494" t="s">
        <v>3</v>
      </c>
      <c r="H2494" t="s">
        <v>6</v>
      </c>
      <c r="I2494" s="2">
        <v>0.46700000000000003</v>
      </c>
      <c r="J2494" s="2">
        <v>0.46655410764999899</v>
      </c>
      <c r="K2494" s="2">
        <v>0.46655350571199899</v>
      </c>
      <c r="L2494" s="2">
        <f t="shared" si="38"/>
        <v>-6.0193799999996855E-7</v>
      </c>
    </row>
    <row r="2495" spans="1:12" hidden="1" x14ac:dyDescent="0.25">
      <c r="A2495" t="s">
        <v>1669</v>
      </c>
      <c r="B2495" s="1" t="s">
        <v>1837</v>
      </c>
      <c r="C2495" t="s">
        <v>1838</v>
      </c>
      <c r="D2495">
        <v>15602211</v>
      </c>
      <c r="E2495">
        <v>98381013</v>
      </c>
      <c r="F2495" t="s">
        <v>1841</v>
      </c>
      <c r="G2495" t="s">
        <v>3</v>
      </c>
      <c r="H2495" t="s">
        <v>4</v>
      </c>
      <c r="I2495" s="2">
        <v>45.35</v>
      </c>
      <c r="J2495" s="2">
        <v>45.349714845000001</v>
      </c>
      <c r="K2495" s="2">
        <v>45.349696379999898</v>
      </c>
      <c r="L2495" s="2">
        <f t="shared" si="38"/>
        <v>-1.8465000103162765E-5</v>
      </c>
    </row>
    <row r="2496" spans="1:12" hidden="1" x14ac:dyDescent="0.25">
      <c r="A2496" t="s">
        <v>1669</v>
      </c>
      <c r="B2496" s="1" t="s">
        <v>1837</v>
      </c>
      <c r="C2496" t="s">
        <v>1838</v>
      </c>
      <c r="D2496">
        <v>15602211</v>
      </c>
      <c r="E2496">
        <v>98381013</v>
      </c>
      <c r="F2496" t="s">
        <v>1841</v>
      </c>
      <c r="G2496" t="s">
        <v>3</v>
      </c>
      <c r="H2496" t="s">
        <v>6</v>
      </c>
      <c r="I2496" s="2">
        <v>0.35</v>
      </c>
      <c r="J2496" s="2">
        <v>0.35002581784999998</v>
      </c>
      <c r="K2496" s="2">
        <v>0.35002600542099899</v>
      </c>
      <c r="L2496" s="2">
        <f t="shared" si="38"/>
        <v>1.8757099901067775E-7</v>
      </c>
    </row>
    <row r="2497" spans="1:12" hidden="1" x14ac:dyDescent="0.25">
      <c r="A2497" t="s">
        <v>1669</v>
      </c>
      <c r="B2497" s="1" t="s">
        <v>1837</v>
      </c>
      <c r="C2497" t="s">
        <v>1838</v>
      </c>
      <c r="D2497">
        <v>15602211</v>
      </c>
      <c r="E2497">
        <v>98381113</v>
      </c>
      <c r="F2497" t="s">
        <v>1842</v>
      </c>
      <c r="G2497" t="s">
        <v>3</v>
      </c>
      <c r="H2497" t="s">
        <v>4</v>
      </c>
      <c r="I2497" s="2">
        <v>44.363999999999997</v>
      </c>
      <c r="J2497" s="2">
        <v>44.364113279999998</v>
      </c>
      <c r="K2497" s="2">
        <v>44.3641630021</v>
      </c>
      <c r="L2497" s="2">
        <f t="shared" si="38"/>
        <v>4.9722100001758918E-5</v>
      </c>
    </row>
    <row r="2498" spans="1:12" hidden="1" x14ac:dyDescent="0.25">
      <c r="A2498" t="s">
        <v>1669</v>
      </c>
      <c r="B2498" s="1" t="s">
        <v>1837</v>
      </c>
      <c r="C2498" t="s">
        <v>1838</v>
      </c>
      <c r="D2498">
        <v>15602211</v>
      </c>
      <c r="E2498">
        <v>98381113</v>
      </c>
      <c r="F2498" t="s">
        <v>1842</v>
      </c>
      <c r="G2498" t="s">
        <v>3</v>
      </c>
      <c r="H2498" t="s">
        <v>6</v>
      </c>
      <c r="I2498" s="2">
        <v>0.317</v>
      </c>
      <c r="J2498" s="2">
        <v>0.31723239134999998</v>
      </c>
      <c r="K2498" s="2">
        <v>0.31723250320000002</v>
      </c>
      <c r="L2498" s="2">
        <f t="shared" si="38"/>
        <v>1.1185000003965939E-7</v>
      </c>
    </row>
    <row r="2499" spans="1:12" hidden="1" x14ac:dyDescent="0.25">
      <c r="A2499" t="s">
        <v>1669</v>
      </c>
      <c r="B2499" s="1" t="s">
        <v>1843</v>
      </c>
      <c r="C2499" t="s">
        <v>1844</v>
      </c>
      <c r="D2499">
        <v>15652211</v>
      </c>
      <c r="E2499">
        <v>99876813</v>
      </c>
      <c r="F2499" t="s">
        <v>1845</v>
      </c>
      <c r="G2499" t="s">
        <v>86</v>
      </c>
      <c r="H2499" t="s">
        <v>4</v>
      </c>
      <c r="I2499" s="2">
        <v>194</v>
      </c>
      <c r="K2499" s="2">
        <v>194.31941250072401</v>
      </c>
      <c r="L2499" s="2">
        <f t="shared" ref="L2499:L2562" si="39">IF(ISBLANK(J2499),K2499-I2499,K2499-J2499)</f>
        <v>0.31941250072401317</v>
      </c>
    </row>
    <row r="2500" spans="1:12" hidden="1" x14ac:dyDescent="0.25">
      <c r="A2500" t="s">
        <v>1669</v>
      </c>
      <c r="B2500" s="1" t="s">
        <v>1843</v>
      </c>
      <c r="C2500" t="s">
        <v>1844</v>
      </c>
      <c r="D2500">
        <v>15652211</v>
      </c>
      <c r="E2500">
        <v>99876813</v>
      </c>
      <c r="F2500" t="s">
        <v>1845</v>
      </c>
      <c r="G2500" t="s">
        <v>86</v>
      </c>
      <c r="H2500" t="s">
        <v>6</v>
      </c>
      <c r="I2500" s="2">
        <v>25.1</v>
      </c>
      <c r="K2500" s="2">
        <v>25.141326221534701</v>
      </c>
      <c r="L2500" s="2">
        <f t="shared" si="39"/>
        <v>4.132622153469967E-2</v>
      </c>
    </row>
    <row r="2501" spans="1:12" hidden="1" x14ac:dyDescent="0.25">
      <c r="A2501" t="s">
        <v>1669</v>
      </c>
      <c r="B2501" s="1" t="s">
        <v>1846</v>
      </c>
      <c r="C2501" t="s">
        <v>1847</v>
      </c>
      <c r="D2501">
        <v>15040211</v>
      </c>
      <c r="E2501">
        <v>91997313</v>
      </c>
      <c r="F2501" t="s">
        <v>1848</v>
      </c>
      <c r="G2501" t="s">
        <v>3</v>
      </c>
      <c r="H2501" t="s">
        <v>4</v>
      </c>
      <c r="I2501" s="2">
        <v>23.8</v>
      </c>
      <c r="J2501" s="2">
        <v>19.427837889999999</v>
      </c>
      <c r="K2501" s="2">
        <v>19.427826649999901</v>
      </c>
      <c r="L2501" s="2">
        <f t="shared" si="39"/>
        <v>-1.1240000098666769E-5</v>
      </c>
    </row>
    <row r="2502" spans="1:12" hidden="1" x14ac:dyDescent="0.25">
      <c r="A2502" t="s">
        <v>1669</v>
      </c>
      <c r="B2502" s="1" t="s">
        <v>1846</v>
      </c>
      <c r="C2502" t="s">
        <v>1847</v>
      </c>
      <c r="D2502">
        <v>15040211</v>
      </c>
      <c r="E2502">
        <v>91997313</v>
      </c>
      <c r="F2502" t="s">
        <v>1848</v>
      </c>
      <c r="G2502" t="s">
        <v>3</v>
      </c>
      <c r="H2502" t="s">
        <v>6</v>
      </c>
      <c r="I2502" s="2">
        <v>0.4</v>
      </c>
      <c r="J2502" s="2">
        <v>0.39593206785000001</v>
      </c>
      <c r="K2502" s="2">
        <v>0.39593200361000003</v>
      </c>
      <c r="L2502" s="2">
        <f t="shared" si="39"/>
        <v>-6.4239999986170915E-8</v>
      </c>
    </row>
    <row r="2503" spans="1:12" hidden="1" x14ac:dyDescent="0.25">
      <c r="A2503" t="s">
        <v>1669</v>
      </c>
      <c r="B2503" s="1" t="s">
        <v>1846</v>
      </c>
      <c r="C2503" t="s">
        <v>1847</v>
      </c>
      <c r="D2503">
        <v>15040211</v>
      </c>
      <c r="E2503">
        <v>91997413</v>
      </c>
      <c r="F2503" t="s">
        <v>1849</v>
      </c>
      <c r="G2503" t="s">
        <v>3</v>
      </c>
      <c r="H2503" t="s">
        <v>4</v>
      </c>
      <c r="I2503" s="2">
        <v>26</v>
      </c>
      <c r="J2503" s="2">
        <v>22.221109375000001</v>
      </c>
      <c r="K2503" s="2">
        <v>22.22109167</v>
      </c>
      <c r="L2503" s="2">
        <f t="shared" si="39"/>
        <v>-1.7705000001200233E-5</v>
      </c>
    </row>
    <row r="2504" spans="1:12" hidden="1" x14ac:dyDescent="0.25">
      <c r="A2504" t="s">
        <v>1669</v>
      </c>
      <c r="B2504" s="1" t="s">
        <v>1846</v>
      </c>
      <c r="C2504" t="s">
        <v>1847</v>
      </c>
      <c r="D2504">
        <v>15040211</v>
      </c>
      <c r="E2504">
        <v>91997413</v>
      </c>
      <c r="F2504" t="s">
        <v>1849</v>
      </c>
      <c r="G2504" t="s">
        <v>3</v>
      </c>
      <c r="H2504" t="s">
        <v>6</v>
      </c>
      <c r="I2504" s="2">
        <v>0.4</v>
      </c>
      <c r="J2504" s="2">
        <v>0.43586123654999998</v>
      </c>
      <c r="K2504" s="2">
        <v>0.43586150629999998</v>
      </c>
      <c r="L2504" s="2">
        <f t="shared" si="39"/>
        <v>2.6975000000373228E-7</v>
      </c>
    </row>
    <row r="2505" spans="1:12" hidden="1" x14ac:dyDescent="0.25">
      <c r="A2505" t="s">
        <v>1669</v>
      </c>
      <c r="B2505" s="1" t="s">
        <v>1846</v>
      </c>
      <c r="C2505" t="s">
        <v>1847</v>
      </c>
      <c r="D2505">
        <v>15040211</v>
      </c>
      <c r="E2505">
        <v>91997513</v>
      </c>
      <c r="F2505" t="s">
        <v>1850</v>
      </c>
      <c r="G2505" t="s">
        <v>3</v>
      </c>
      <c r="H2505" t="s">
        <v>4</v>
      </c>
      <c r="I2505" s="2">
        <v>31.3</v>
      </c>
      <c r="J2505" s="2">
        <v>26.930916014999902</v>
      </c>
      <c r="K2505" s="2">
        <v>26.930924071</v>
      </c>
      <c r="L2505" s="2">
        <f t="shared" si="39"/>
        <v>8.0560000981222402E-6</v>
      </c>
    </row>
    <row r="2506" spans="1:12" hidden="1" x14ac:dyDescent="0.25">
      <c r="A2506" t="s">
        <v>1669</v>
      </c>
      <c r="B2506" s="1" t="s">
        <v>1846</v>
      </c>
      <c r="C2506" t="s">
        <v>1847</v>
      </c>
      <c r="D2506">
        <v>15040211</v>
      </c>
      <c r="E2506">
        <v>91997513</v>
      </c>
      <c r="F2506" t="s">
        <v>1850</v>
      </c>
      <c r="G2506" t="s">
        <v>3</v>
      </c>
      <c r="H2506" t="s">
        <v>6</v>
      </c>
      <c r="I2506" s="2">
        <v>0.6</v>
      </c>
      <c r="J2506" s="2">
        <v>0.551850281</v>
      </c>
      <c r="K2506" s="2">
        <v>0.55185100350000005</v>
      </c>
      <c r="L2506" s="2">
        <f t="shared" si="39"/>
        <v>7.2250000004991932E-7</v>
      </c>
    </row>
    <row r="2507" spans="1:12" hidden="1" x14ac:dyDescent="0.25">
      <c r="A2507" t="s">
        <v>1669</v>
      </c>
      <c r="B2507" s="1" t="s">
        <v>1846</v>
      </c>
      <c r="C2507" t="s">
        <v>1847</v>
      </c>
      <c r="D2507">
        <v>15040211</v>
      </c>
      <c r="E2507">
        <v>91997613</v>
      </c>
      <c r="F2507" t="s">
        <v>1851</v>
      </c>
      <c r="G2507" t="s">
        <v>3</v>
      </c>
      <c r="H2507" t="s">
        <v>4</v>
      </c>
      <c r="I2507" s="2">
        <v>30.1</v>
      </c>
      <c r="J2507" s="2">
        <v>25.945677735</v>
      </c>
      <c r="K2507" s="2">
        <v>25.945674530000002</v>
      </c>
      <c r="L2507" s="2">
        <f t="shared" si="39"/>
        <v>-3.2049999987293631E-6</v>
      </c>
    </row>
    <row r="2508" spans="1:12" hidden="1" x14ac:dyDescent="0.25">
      <c r="A2508" t="s">
        <v>1669</v>
      </c>
      <c r="B2508" s="1" t="s">
        <v>1846</v>
      </c>
      <c r="C2508" t="s">
        <v>1847</v>
      </c>
      <c r="D2508">
        <v>15040211</v>
      </c>
      <c r="E2508">
        <v>91997613</v>
      </c>
      <c r="F2508" t="s">
        <v>1851</v>
      </c>
      <c r="G2508" t="s">
        <v>3</v>
      </c>
      <c r="H2508" t="s">
        <v>6</v>
      </c>
      <c r="I2508" s="2">
        <v>0.5</v>
      </c>
      <c r="J2508" s="2">
        <v>0.53396704100000003</v>
      </c>
      <c r="K2508" s="2">
        <v>0.53396650729999995</v>
      </c>
      <c r="L2508" s="2">
        <f t="shared" si="39"/>
        <v>-5.3370000008268192E-7</v>
      </c>
    </row>
    <row r="2509" spans="1:12" hidden="1" x14ac:dyDescent="0.25">
      <c r="A2509" t="s">
        <v>1669</v>
      </c>
      <c r="B2509" s="1" t="s">
        <v>1846</v>
      </c>
      <c r="C2509" t="s">
        <v>1847</v>
      </c>
      <c r="D2509">
        <v>15040211</v>
      </c>
      <c r="E2509">
        <v>91997713</v>
      </c>
      <c r="F2509" t="s">
        <v>1852</v>
      </c>
      <c r="G2509" t="s">
        <v>3</v>
      </c>
      <c r="H2509" t="s">
        <v>4</v>
      </c>
      <c r="I2509" s="2">
        <v>18.93</v>
      </c>
      <c r="J2509" s="2">
        <v>15.895634765</v>
      </c>
      <c r="K2509" s="2">
        <v>15.89564363821</v>
      </c>
      <c r="L2509" s="2">
        <f t="shared" si="39"/>
        <v>8.8732099996491343E-6</v>
      </c>
    </row>
    <row r="2510" spans="1:12" hidden="1" x14ac:dyDescent="0.25">
      <c r="A2510" t="s">
        <v>1669</v>
      </c>
      <c r="B2510" s="1" t="s">
        <v>1846</v>
      </c>
      <c r="C2510" t="s">
        <v>1847</v>
      </c>
      <c r="D2510">
        <v>15040211</v>
      </c>
      <c r="E2510">
        <v>91997713</v>
      </c>
      <c r="F2510" t="s">
        <v>1852</v>
      </c>
      <c r="G2510" t="s">
        <v>3</v>
      </c>
      <c r="H2510" t="s">
        <v>6</v>
      </c>
      <c r="I2510" s="2">
        <v>0.31309999999999999</v>
      </c>
      <c r="J2510" s="2">
        <v>0.31175872804999999</v>
      </c>
      <c r="K2510" s="2">
        <v>0.31175851248000003</v>
      </c>
      <c r="L2510" s="2">
        <f t="shared" si="39"/>
        <v>-2.1556999996175108E-7</v>
      </c>
    </row>
    <row r="2511" spans="1:12" hidden="1" x14ac:dyDescent="0.25">
      <c r="A2511" t="s">
        <v>1669</v>
      </c>
      <c r="B2511" s="1" t="s">
        <v>1846</v>
      </c>
      <c r="C2511" t="s">
        <v>1847</v>
      </c>
      <c r="D2511">
        <v>15040211</v>
      </c>
      <c r="E2511">
        <v>91997813</v>
      </c>
      <c r="F2511" t="s">
        <v>1853</v>
      </c>
      <c r="G2511" t="s">
        <v>3</v>
      </c>
      <c r="H2511" t="s">
        <v>4</v>
      </c>
      <c r="I2511" s="2">
        <v>15</v>
      </c>
      <c r="J2511" s="2">
        <v>12.624323239999899</v>
      </c>
      <c r="K2511" s="2">
        <v>12.624327360000001</v>
      </c>
      <c r="L2511" s="2">
        <f t="shared" si="39"/>
        <v>4.1200001010821552E-6</v>
      </c>
    </row>
    <row r="2512" spans="1:12" hidden="1" x14ac:dyDescent="0.25">
      <c r="A2512" t="s">
        <v>1669</v>
      </c>
      <c r="B2512" s="1" t="s">
        <v>1846</v>
      </c>
      <c r="C2512" t="s">
        <v>1847</v>
      </c>
      <c r="D2512">
        <v>15040211</v>
      </c>
      <c r="E2512">
        <v>91997813</v>
      </c>
      <c r="F2512" t="s">
        <v>1853</v>
      </c>
      <c r="G2512" t="s">
        <v>3</v>
      </c>
      <c r="H2512" t="s">
        <v>6</v>
      </c>
      <c r="I2512" s="2">
        <v>0.2</v>
      </c>
      <c r="J2512" s="2">
        <v>0.23940380859999999</v>
      </c>
      <c r="K2512" s="2">
        <v>0.239404000199999</v>
      </c>
      <c r="L2512" s="2">
        <f t="shared" si="39"/>
        <v>1.9159999900542068E-7</v>
      </c>
    </row>
    <row r="2513" spans="1:12" hidden="1" x14ac:dyDescent="0.25">
      <c r="A2513" t="s">
        <v>1669</v>
      </c>
      <c r="B2513" s="1" t="s">
        <v>1854</v>
      </c>
      <c r="C2513" t="s">
        <v>1855</v>
      </c>
      <c r="D2513">
        <v>15525911</v>
      </c>
      <c r="E2513">
        <v>97468713</v>
      </c>
      <c r="F2513" t="s">
        <v>1856</v>
      </c>
      <c r="G2513" t="s">
        <v>3</v>
      </c>
      <c r="H2513" t="s">
        <v>4</v>
      </c>
      <c r="I2513" s="2">
        <v>26.899799999999999</v>
      </c>
      <c r="J2513" s="2">
        <v>42.471339845000003</v>
      </c>
      <c r="K2513" s="2">
        <v>42.471320282224099</v>
      </c>
      <c r="L2513" s="2">
        <f t="shared" si="39"/>
        <v>-1.9562775904091723E-5</v>
      </c>
    </row>
    <row r="2514" spans="1:12" hidden="1" x14ac:dyDescent="0.25">
      <c r="A2514" t="s">
        <v>1669</v>
      </c>
      <c r="B2514" s="1" t="s">
        <v>1854</v>
      </c>
      <c r="C2514" t="s">
        <v>1855</v>
      </c>
      <c r="D2514">
        <v>15525911</v>
      </c>
      <c r="E2514">
        <v>97468713</v>
      </c>
      <c r="F2514" t="s">
        <v>1856</v>
      </c>
      <c r="G2514" t="s">
        <v>3</v>
      </c>
      <c r="H2514" t="s">
        <v>6</v>
      </c>
      <c r="I2514" s="2">
        <v>0.79999999999999905</v>
      </c>
      <c r="J2514" s="2">
        <v>0.76035266099999999</v>
      </c>
      <c r="K2514" s="2">
        <v>0.76035251789110003</v>
      </c>
      <c r="L2514" s="2">
        <f t="shared" si="39"/>
        <v>-1.4310889995261533E-7</v>
      </c>
    </row>
    <row r="2515" spans="1:12" hidden="1" x14ac:dyDescent="0.25">
      <c r="A2515" t="s">
        <v>1669</v>
      </c>
      <c r="B2515" s="1" t="s">
        <v>1854</v>
      </c>
      <c r="C2515" t="s">
        <v>1855</v>
      </c>
      <c r="D2515">
        <v>15525911</v>
      </c>
      <c r="E2515">
        <v>97468813</v>
      </c>
      <c r="F2515" t="s">
        <v>1857</v>
      </c>
      <c r="G2515" t="s">
        <v>3</v>
      </c>
      <c r="H2515" t="s">
        <v>4</v>
      </c>
      <c r="I2515" s="2">
        <v>21.3992</v>
      </c>
      <c r="J2515" s="2">
        <v>1.2981766355</v>
      </c>
      <c r="K2515" s="2">
        <v>1.298176583604</v>
      </c>
      <c r="L2515" s="2">
        <f t="shared" si="39"/>
        <v>-5.1895999941820037E-8</v>
      </c>
    </row>
    <row r="2516" spans="1:12" hidden="1" x14ac:dyDescent="0.25">
      <c r="A2516" t="s">
        <v>1669</v>
      </c>
      <c r="B2516" s="1" t="s">
        <v>1854</v>
      </c>
      <c r="C2516" t="s">
        <v>1855</v>
      </c>
      <c r="D2516">
        <v>15525911</v>
      </c>
      <c r="E2516">
        <v>97468813</v>
      </c>
      <c r="F2516" t="s">
        <v>1857</v>
      </c>
      <c r="G2516" t="s">
        <v>3</v>
      </c>
      <c r="H2516" t="s">
        <v>6</v>
      </c>
      <c r="I2516" s="2">
        <v>0.9</v>
      </c>
      <c r="J2516" s="2">
        <v>1.8414001465E-2</v>
      </c>
      <c r="K2516" s="2">
        <v>1.8414002612000002E-2</v>
      </c>
      <c r="L2516" s="2">
        <f t="shared" si="39"/>
        <v>1.1470000019220272E-9</v>
      </c>
    </row>
    <row r="2517" spans="1:12" hidden="1" x14ac:dyDescent="0.25">
      <c r="A2517" t="s">
        <v>1669</v>
      </c>
      <c r="B2517" s="1" t="s">
        <v>1854</v>
      </c>
      <c r="C2517" t="s">
        <v>1855</v>
      </c>
      <c r="D2517">
        <v>15525911</v>
      </c>
      <c r="E2517">
        <v>97468913</v>
      </c>
      <c r="F2517" t="s">
        <v>1858</v>
      </c>
      <c r="G2517" t="s">
        <v>3</v>
      </c>
      <c r="H2517" t="s">
        <v>4</v>
      </c>
      <c r="I2517" s="2">
        <v>21.899799999999999</v>
      </c>
      <c r="J2517" s="2">
        <v>40.135718750000002</v>
      </c>
      <c r="K2517" s="2">
        <v>40.135729344754701</v>
      </c>
      <c r="L2517" s="2">
        <f t="shared" si="39"/>
        <v>1.0594754698445286E-5</v>
      </c>
    </row>
    <row r="2518" spans="1:12" hidden="1" x14ac:dyDescent="0.25">
      <c r="A2518" t="s">
        <v>1669</v>
      </c>
      <c r="B2518" s="1" t="s">
        <v>1854</v>
      </c>
      <c r="C2518" t="s">
        <v>1855</v>
      </c>
      <c r="D2518">
        <v>15525911</v>
      </c>
      <c r="E2518">
        <v>97468913</v>
      </c>
      <c r="F2518" t="s">
        <v>1858</v>
      </c>
      <c r="G2518" t="s">
        <v>3</v>
      </c>
      <c r="H2518" t="s">
        <v>6</v>
      </c>
      <c r="I2518" s="2">
        <v>0.7</v>
      </c>
      <c r="J2518" s="2">
        <v>0.75541937250000002</v>
      </c>
      <c r="K2518" s="2">
        <v>0.75541954125317901</v>
      </c>
      <c r="L2518" s="2">
        <f t="shared" si="39"/>
        <v>1.6875317898623621E-7</v>
      </c>
    </row>
    <row r="2519" spans="1:12" hidden="1" x14ac:dyDescent="0.25">
      <c r="A2519" t="s">
        <v>1669</v>
      </c>
      <c r="B2519" s="1" t="s">
        <v>1854</v>
      </c>
      <c r="C2519" t="s">
        <v>1855</v>
      </c>
      <c r="D2519">
        <v>15525911</v>
      </c>
      <c r="E2519">
        <v>97469013</v>
      </c>
      <c r="F2519" t="s">
        <v>1859</v>
      </c>
      <c r="G2519" t="s">
        <v>3</v>
      </c>
      <c r="H2519" t="s">
        <v>4</v>
      </c>
      <c r="I2519" s="2">
        <v>18.802</v>
      </c>
      <c r="J2519" s="2">
        <v>1.6173161619999901</v>
      </c>
      <c r="K2519" s="2">
        <v>1.6173167447100001</v>
      </c>
      <c r="L2519" s="2">
        <f t="shared" si="39"/>
        <v>5.8271001002196954E-7</v>
      </c>
    </row>
    <row r="2520" spans="1:12" hidden="1" x14ac:dyDescent="0.25">
      <c r="A2520" t="s">
        <v>1669</v>
      </c>
      <c r="B2520" s="1" t="s">
        <v>1854</v>
      </c>
      <c r="C2520" t="s">
        <v>1855</v>
      </c>
      <c r="D2520">
        <v>15525911</v>
      </c>
      <c r="E2520">
        <v>97469013</v>
      </c>
      <c r="F2520" t="s">
        <v>1859</v>
      </c>
      <c r="G2520" t="s">
        <v>3</v>
      </c>
      <c r="H2520" t="s">
        <v>6</v>
      </c>
      <c r="I2520" s="2">
        <v>0.60340000000000005</v>
      </c>
      <c r="J2520" s="2">
        <v>2.511950302E-2</v>
      </c>
      <c r="K2520" s="2">
        <v>2.51195014379E-2</v>
      </c>
      <c r="L2520" s="2">
        <f t="shared" si="39"/>
        <v>-1.5820999996196683E-9</v>
      </c>
    </row>
    <row r="2521" spans="1:12" hidden="1" x14ac:dyDescent="0.25">
      <c r="A2521" t="s">
        <v>1669</v>
      </c>
      <c r="B2521" s="1" t="s">
        <v>1860</v>
      </c>
      <c r="C2521" t="s">
        <v>1861</v>
      </c>
      <c r="D2521">
        <v>15640311</v>
      </c>
      <c r="E2521">
        <v>99507813</v>
      </c>
      <c r="F2521" t="s">
        <v>1862</v>
      </c>
      <c r="G2521" t="s">
        <v>3</v>
      </c>
      <c r="H2521" t="s">
        <v>4</v>
      </c>
      <c r="I2521" s="2">
        <v>0.6</v>
      </c>
      <c r="J2521" s="2">
        <v>6.3230400399999898</v>
      </c>
      <c r="K2521" s="2">
        <v>6.3230390910000001</v>
      </c>
      <c r="L2521" s="2">
        <f t="shared" si="39"/>
        <v>-9.4899998970277011E-7</v>
      </c>
    </row>
    <row r="2522" spans="1:12" hidden="1" x14ac:dyDescent="0.25">
      <c r="A2522" t="s">
        <v>1669</v>
      </c>
      <c r="B2522" s="1" t="s">
        <v>1860</v>
      </c>
      <c r="C2522" t="s">
        <v>1861</v>
      </c>
      <c r="D2522">
        <v>15640311</v>
      </c>
      <c r="E2522">
        <v>99507913</v>
      </c>
      <c r="F2522" t="s">
        <v>1863</v>
      </c>
      <c r="G2522" t="s">
        <v>3</v>
      </c>
      <c r="H2522" t="s">
        <v>4</v>
      </c>
      <c r="I2522" s="2">
        <v>3</v>
      </c>
      <c r="J2522" s="2">
        <v>13.57202539</v>
      </c>
      <c r="K2522" s="2">
        <v>13.572027991000001</v>
      </c>
      <c r="L2522" s="2">
        <f t="shared" si="39"/>
        <v>2.6010000002685274E-6</v>
      </c>
    </row>
    <row r="2523" spans="1:12" hidden="1" x14ac:dyDescent="0.25">
      <c r="A2523" t="s">
        <v>1669</v>
      </c>
      <c r="B2523" s="1" t="s">
        <v>1860</v>
      </c>
      <c r="C2523" t="s">
        <v>1861</v>
      </c>
      <c r="D2523">
        <v>15640311</v>
      </c>
      <c r="E2523">
        <v>99508013</v>
      </c>
      <c r="F2523" t="s">
        <v>1864</v>
      </c>
      <c r="G2523" t="s">
        <v>3</v>
      </c>
      <c r="H2523" t="s">
        <v>4</v>
      </c>
      <c r="I2523" s="2">
        <v>1.5</v>
      </c>
      <c r="J2523" s="2">
        <v>9.98427051</v>
      </c>
      <c r="K2523" s="2">
        <v>9.9842730901000003</v>
      </c>
      <c r="L2523" s="2">
        <f t="shared" si="39"/>
        <v>2.5801000003156105E-6</v>
      </c>
    </row>
    <row r="2524" spans="1:12" hidden="1" x14ac:dyDescent="0.25">
      <c r="A2524" t="s">
        <v>1669</v>
      </c>
      <c r="B2524" s="1" t="s">
        <v>1860</v>
      </c>
      <c r="C2524" t="s">
        <v>1861</v>
      </c>
      <c r="D2524">
        <v>15640311</v>
      </c>
      <c r="E2524">
        <v>99508113</v>
      </c>
      <c r="F2524" t="s">
        <v>1865</v>
      </c>
      <c r="G2524" t="s">
        <v>3</v>
      </c>
      <c r="H2524" t="s">
        <v>4</v>
      </c>
      <c r="I2524" s="2">
        <v>1.1000000000000001</v>
      </c>
      <c r="J2524" s="2">
        <v>7.1269492200000002</v>
      </c>
      <c r="K2524" s="2">
        <v>7.1269499509999896</v>
      </c>
      <c r="L2524" s="2">
        <f t="shared" si="39"/>
        <v>7.3099998942893762E-7</v>
      </c>
    </row>
    <row r="2525" spans="1:12" hidden="1" x14ac:dyDescent="0.25">
      <c r="A2525" t="s">
        <v>1669</v>
      </c>
      <c r="B2525" s="1" t="s">
        <v>1860</v>
      </c>
      <c r="C2525" t="s">
        <v>1861</v>
      </c>
      <c r="D2525">
        <v>15640311</v>
      </c>
      <c r="E2525">
        <v>99508213</v>
      </c>
      <c r="F2525" t="s">
        <v>1866</v>
      </c>
      <c r="G2525" t="s">
        <v>3</v>
      </c>
      <c r="H2525" t="s">
        <v>4</v>
      </c>
      <c r="I2525" s="2">
        <v>1.5</v>
      </c>
      <c r="J2525" s="2">
        <v>7.7001909199999998</v>
      </c>
      <c r="K2525" s="2">
        <v>7.7002009819999904</v>
      </c>
      <c r="L2525" s="2">
        <f t="shared" si="39"/>
        <v>1.0061999990540471E-5</v>
      </c>
    </row>
    <row r="2526" spans="1:12" hidden="1" x14ac:dyDescent="0.25">
      <c r="A2526" t="s">
        <v>1669</v>
      </c>
      <c r="B2526" s="1" t="s">
        <v>1860</v>
      </c>
      <c r="C2526" t="s">
        <v>1867</v>
      </c>
      <c r="D2526">
        <v>15604711</v>
      </c>
      <c r="E2526">
        <v>98451713</v>
      </c>
      <c r="F2526" t="s">
        <v>1868</v>
      </c>
      <c r="G2526" t="s">
        <v>3</v>
      </c>
      <c r="H2526" t="s">
        <v>4</v>
      </c>
      <c r="I2526" s="2">
        <v>2.2999999999999998</v>
      </c>
      <c r="J2526" s="2">
        <v>8.0187216800000005</v>
      </c>
      <c r="K2526" s="2">
        <v>8.0187225899999994</v>
      </c>
      <c r="L2526" s="2">
        <f t="shared" si="39"/>
        <v>9.0999999891039351E-7</v>
      </c>
    </row>
    <row r="2527" spans="1:12" hidden="1" x14ac:dyDescent="0.25">
      <c r="A2527" t="s">
        <v>1669</v>
      </c>
      <c r="B2527" s="1" t="s">
        <v>1860</v>
      </c>
      <c r="C2527" t="s">
        <v>1867</v>
      </c>
      <c r="D2527">
        <v>15604711</v>
      </c>
      <c r="E2527">
        <v>98451713</v>
      </c>
      <c r="F2527" t="s">
        <v>1868</v>
      </c>
      <c r="G2527" t="s">
        <v>3</v>
      </c>
      <c r="H2527" t="s">
        <v>6</v>
      </c>
      <c r="I2527" s="2">
        <v>0.42</v>
      </c>
      <c r="J2527" s="2">
        <v>2.1497854004999999</v>
      </c>
      <c r="K2527" s="2">
        <v>2.1497857550449999</v>
      </c>
      <c r="L2527" s="2">
        <f t="shared" si="39"/>
        <v>3.5454500002529699E-7</v>
      </c>
    </row>
    <row r="2528" spans="1:12" hidden="1" x14ac:dyDescent="0.25">
      <c r="A2528" t="s">
        <v>1669</v>
      </c>
      <c r="B2528" s="1" t="s">
        <v>1860</v>
      </c>
      <c r="C2528" t="s">
        <v>1867</v>
      </c>
      <c r="D2528">
        <v>15604711</v>
      </c>
      <c r="E2528">
        <v>98451813</v>
      </c>
      <c r="F2528" t="s">
        <v>1869</v>
      </c>
      <c r="G2528" t="s">
        <v>3</v>
      </c>
      <c r="H2528" t="s">
        <v>4</v>
      </c>
      <c r="I2528" s="2">
        <v>2</v>
      </c>
      <c r="J2528" s="2">
        <v>3.73554882799999</v>
      </c>
      <c r="K2528" s="2">
        <v>3.7355486</v>
      </c>
      <c r="L2528" s="2">
        <f t="shared" si="39"/>
        <v>-2.2799998999900595E-7</v>
      </c>
    </row>
    <row r="2529" spans="1:12" hidden="1" x14ac:dyDescent="0.25">
      <c r="A2529" t="s">
        <v>1669</v>
      </c>
      <c r="B2529" s="1" t="s">
        <v>1860</v>
      </c>
      <c r="C2529" t="s">
        <v>1867</v>
      </c>
      <c r="D2529">
        <v>15604711</v>
      </c>
      <c r="E2529">
        <v>98451813</v>
      </c>
      <c r="F2529" t="s">
        <v>1869</v>
      </c>
      <c r="G2529" t="s">
        <v>3</v>
      </c>
      <c r="H2529" t="s">
        <v>6</v>
      </c>
      <c r="I2529" s="2">
        <v>0.35</v>
      </c>
      <c r="J2529" s="2">
        <v>0.35541452024999998</v>
      </c>
      <c r="K2529" s="2">
        <v>0.35541455936499999</v>
      </c>
      <c r="L2529" s="2">
        <f t="shared" si="39"/>
        <v>3.911500001674284E-8</v>
      </c>
    </row>
    <row r="2530" spans="1:12" hidden="1" x14ac:dyDescent="0.25">
      <c r="A2530" t="s">
        <v>1669</v>
      </c>
      <c r="B2530" s="1" t="s">
        <v>1860</v>
      </c>
      <c r="C2530" t="s">
        <v>1870</v>
      </c>
      <c r="D2530">
        <v>15508211</v>
      </c>
      <c r="E2530">
        <v>97087913</v>
      </c>
      <c r="F2530" t="s">
        <v>1871</v>
      </c>
      <c r="G2530" t="s">
        <v>3</v>
      </c>
      <c r="H2530" t="s">
        <v>4</v>
      </c>
      <c r="I2530" s="2">
        <v>37.213999999999999</v>
      </c>
      <c r="J2530" s="2">
        <v>37.214277344999999</v>
      </c>
      <c r="K2530" s="2">
        <v>37.214253390000003</v>
      </c>
      <c r="L2530" s="2">
        <f t="shared" si="39"/>
        <v>-2.3954999996078641E-5</v>
      </c>
    </row>
    <row r="2531" spans="1:12" hidden="1" x14ac:dyDescent="0.25">
      <c r="A2531" t="s">
        <v>1669</v>
      </c>
      <c r="B2531" s="1" t="s">
        <v>1860</v>
      </c>
      <c r="C2531" t="s">
        <v>1870</v>
      </c>
      <c r="D2531">
        <v>15508211</v>
      </c>
      <c r="E2531">
        <v>97087913</v>
      </c>
      <c r="F2531" t="s">
        <v>1871</v>
      </c>
      <c r="G2531" t="s">
        <v>3</v>
      </c>
      <c r="H2531" t="s">
        <v>6</v>
      </c>
      <c r="I2531" s="2">
        <v>0.42399999999999999</v>
      </c>
      <c r="J2531" s="2">
        <v>0.42419149779999998</v>
      </c>
      <c r="K2531" s="2">
        <v>0.42419152501000001</v>
      </c>
      <c r="L2531" s="2">
        <f t="shared" si="39"/>
        <v>2.7210000030919446E-8</v>
      </c>
    </row>
    <row r="2532" spans="1:12" hidden="1" x14ac:dyDescent="0.25">
      <c r="A2532" t="s">
        <v>1669</v>
      </c>
      <c r="B2532" s="1" t="s">
        <v>1860</v>
      </c>
      <c r="C2532" t="s">
        <v>1870</v>
      </c>
      <c r="D2532">
        <v>15508211</v>
      </c>
      <c r="E2532">
        <v>97088013</v>
      </c>
      <c r="F2532" t="s">
        <v>1872</v>
      </c>
      <c r="G2532" t="s">
        <v>3</v>
      </c>
      <c r="H2532" t="s">
        <v>4</v>
      </c>
      <c r="I2532" s="2">
        <v>40.551000000000002</v>
      </c>
      <c r="J2532" s="2">
        <v>40.55094922</v>
      </c>
      <c r="K2532" s="2">
        <v>40.550967211</v>
      </c>
      <c r="L2532" s="2">
        <f t="shared" si="39"/>
        <v>1.7990999999994983E-5</v>
      </c>
    </row>
    <row r="2533" spans="1:12" hidden="1" x14ac:dyDescent="0.25">
      <c r="A2533" t="s">
        <v>1669</v>
      </c>
      <c r="B2533" s="1" t="s">
        <v>1860</v>
      </c>
      <c r="C2533" t="s">
        <v>1870</v>
      </c>
      <c r="D2533">
        <v>15508211</v>
      </c>
      <c r="E2533">
        <v>97088013</v>
      </c>
      <c r="F2533" t="s">
        <v>1872</v>
      </c>
      <c r="G2533" t="s">
        <v>3</v>
      </c>
      <c r="H2533" t="s">
        <v>6</v>
      </c>
      <c r="I2533" s="2">
        <v>0.39100000000000001</v>
      </c>
      <c r="J2533" s="2">
        <v>0.39100991819999997</v>
      </c>
      <c r="K2533" s="2">
        <v>0.39101000430999999</v>
      </c>
      <c r="L2533" s="2">
        <f t="shared" si="39"/>
        <v>8.6110000019345989E-8</v>
      </c>
    </row>
    <row r="2534" spans="1:12" hidden="1" x14ac:dyDescent="0.25">
      <c r="A2534" t="s">
        <v>1669</v>
      </c>
      <c r="B2534" s="1" t="s">
        <v>1860</v>
      </c>
      <c r="C2534" t="s">
        <v>1870</v>
      </c>
      <c r="D2534">
        <v>15508211</v>
      </c>
      <c r="E2534">
        <v>97088113</v>
      </c>
      <c r="F2534" t="s">
        <v>1873</v>
      </c>
      <c r="G2534" t="s">
        <v>3</v>
      </c>
      <c r="H2534" t="s">
        <v>4</v>
      </c>
      <c r="I2534" s="2">
        <v>22.786000000000001</v>
      </c>
      <c r="J2534" s="2">
        <v>22.786087889999902</v>
      </c>
      <c r="K2534" s="2">
        <v>22.786089749999899</v>
      </c>
      <c r="L2534" s="2">
        <f t="shared" si="39"/>
        <v>1.8599999975776882E-6</v>
      </c>
    </row>
    <row r="2535" spans="1:12" hidden="1" x14ac:dyDescent="0.25">
      <c r="A2535" t="s">
        <v>1669</v>
      </c>
      <c r="B2535" s="1" t="s">
        <v>1860</v>
      </c>
      <c r="C2535" t="s">
        <v>1870</v>
      </c>
      <c r="D2535">
        <v>15508211</v>
      </c>
      <c r="E2535">
        <v>97088113</v>
      </c>
      <c r="F2535" t="s">
        <v>1873</v>
      </c>
      <c r="G2535" t="s">
        <v>3</v>
      </c>
      <c r="H2535" t="s">
        <v>6</v>
      </c>
      <c r="I2535" s="2">
        <v>0.26500000000000001</v>
      </c>
      <c r="J2535" s="2">
        <v>0.26498950194999998</v>
      </c>
      <c r="K2535" s="2">
        <v>0.26498950121100001</v>
      </c>
      <c r="L2535" s="2">
        <f t="shared" si="39"/>
        <v>-7.389999723272922E-10</v>
      </c>
    </row>
    <row r="2536" spans="1:12" hidden="1" x14ac:dyDescent="0.25">
      <c r="A2536" t="s">
        <v>1669</v>
      </c>
      <c r="B2536" s="1" t="s">
        <v>1874</v>
      </c>
      <c r="C2536" t="s">
        <v>1875</v>
      </c>
      <c r="D2536">
        <v>15502311</v>
      </c>
      <c r="E2536">
        <v>97057213</v>
      </c>
      <c r="F2536" t="s">
        <v>1876</v>
      </c>
      <c r="G2536" t="s">
        <v>3</v>
      </c>
      <c r="H2536" t="s">
        <v>4</v>
      </c>
      <c r="I2536" s="2">
        <v>0.2</v>
      </c>
      <c r="J2536" s="2">
        <v>0.14124050904999999</v>
      </c>
      <c r="K2536" s="2">
        <v>0.14124049999999999</v>
      </c>
      <c r="L2536" s="2">
        <f t="shared" si="39"/>
        <v>-9.0499999993998159E-9</v>
      </c>
    </row>
    <row r="2537" spans="1:12" hidden="1" x14ac:dyDescent="0.25">
      <c r="A2537" t="s">
        <v>1669</v>
      </c>
      <c r="B2537" s="1" t="s">
        <v>1874</v>
      </c>
      <c r="C2537" t="s">
        <v>1875</v>
      </c>
      <c r="D2537">
        <v>15502311</v>
      </c>
      <c r="E2537">
        <v>97057213</v>
      </c>
      <c r="F2537" t="s">
        <v>1876</v>
      </c>
      <c r="G2537" t="s">
        <v>3</v>
      </c>
      <c r="H2537" t="s">
        <v>6</v>
      </c>
      <c r="I2537" s="2">
        <v>1E-3</v>
      </c>
      <c r="J2537" s="2">
        <v>2.683499813E-3</v>
      </c>
      <c r="K2537" s="2">
        <v>2.6835000100000001E-3</v>
      </c>
      <c r="L2537" s="2">
        <f t="shared" si="39"/>
        <v>1.9700000008018859E-10</v>
      </c>
    </row>
    <row r="2538" spans="1:12" hidden="1" x14ac:dyDescent="0.25">
      <c r="A2538" t="s">
        <v>1669</v>
      </c>
      <c r="B2538" s="1" t="s">
        <v>1874</v>
      </c>
      <c r="C2538" t="s">
        <v>1875</v>
      </c>
      <c r="D2538">
        <v>15502311</v>
      </c>
      <c r="E2538">
        <v>97057313</v>
      </c>
      <c r="F2538" t="s">
        <v>1877</v>
      </c>
      <c r="G2538" t="s">
        <v>3</v>
      </c>
      <c r="H2538" t="s">
        <v>4</v>
      </c>
      <c r="I2538" s="2">
        <v>0.3</v>
      </c>
      <c r="J2538" s="2">
        <v>0.226824996949999</v>
      </c>
      <c r="K2538" s="2">
        <v>0.226825</v>
      </c>
      <c r="L2538" s="2">
        <f t="shared" si="39"/>
        <v>3.0500010017586732E-9</v>
      </c>
    </row>
    <row r="2539" spans="1:12" hidden="1" x14ac:dyDescent="0.25">
      <c r="A2539" t="s">
        <v>1669</v>
      </c>
      <c r="B2539" s="1" t="s">
        <v>1874</v>
      </c>
      <c r="C2539" t="s">
        <v>1875</v>
      </c>
      <c r="D2539">
        <v>15502311</v>
      </c>
      <c r="E2539">
        <v>97057313</v>
      </c>
      <c r="F2539" t="s">
        <v>1877</v>
      </c>
      <c r="G2539" t="s">
        <v>3</v>
      </c>
      <c r="H2539" t="s">
        <v>6</v>
      </c>
      <c r="I2539" s="2">
        <v>1E-3</v>
      </c>
      <c r="J2539" s="2">
        <v>2.6295001504999999E-3</v>
      </c>
      <c r="K2539" s="2">
        <v>2.6295000099999999E-3</v>
      </c>
      <c r="L2539" s="2">
        <f t="shared" si="39"/>
        <v>-1.4050000008911101E-10</v>
      </c>
    </row>
    <row r="2540" spans="1:12" hidden="1" x14ac:dyDescent="0.25">
      <c r="A2540" t="s">
        <v>1669</v>
      </c>
      <c r="B2540" s="1" t="s">
        <v>1874</v>
      </c>
      <c r="C2540" t="s">
        <v>1875</v>
      </c>
      <c r="D2540">
        <v>15502311</v>
      </c>
      <c r="E2540">
        <v>97057413</v>
      </c>
      <c r="F2540" t="s">
        <v>1878</v>
      </c>
      <c r="G2540" t="s">
        <v>3</v>
      </c>
      <c r="H2540" t="s">
        <v>4</v>
      </c>
      <c r="I2540" s="2">
        <v>0.2</v>
      </c>
      <c r="J2540" s="2">
        <v>0.23752499390000001</v>
      </c>
      <c r="K2540" s="2">
        <v>0.23752500100000001</v>
      </c>
      <c r="L2540" s="2">
        <f t="shared" si="39"/>
        <v>7.1000000045895462E-9</v>
      </c>
    </row>
    <row r="2541" spans="1:12" hidden="1" x14ac:dyDescent="0.25">
      <c r="A2541" t="s">
        <v>1669</v>
      </c>
      <c r="B2541" s="1" t="s">
        <v>1874</v>
      </c>
      <c r="C2541" t="s">
        <v>1875</v>
      </c>
      <c r="D2541">
        <v>15502311</v>
      </c>
      <c r="E2541">
        <v>97057413</v>
      </c>
      <c r="F2541" t="s">
        <v>1878</v>
      </c>
      <c r="G2541" t="s">
        <v>3</v>
      </c>
      <c r="H2541" t="s">
        <v>6</v>
      </c>
      <c r="I2541" s="2">
        <v>1E-3</v>
      </c>
      <c r="J2541" s="2">
        <v>2.9424998759999999E-3</v>
      </c>
      <c r="K2541" s="2">
        <v>2.9424999899999998E-3</v>
      </c>
      <c r="L2541" s="2">
        <f t="shared" si="39"/>
        <v>1.1399999997815935E-10</v>
      </c>
    </row>
    <row r="2542" spans="1:12" hidden="1" x14ac:dyDescent="0.25">
      <c r="A2542" t="s">
        <v>1669</v>
      </c>
      <c r="B2542" s="1" t="s">
        <v>1874</v>
      </c>
      <c r="C2542" t="s">
        <v>1875</v>
      </c>
      <c r="D2542">
        <v>15502311</v>
      </c>
      <c r="E2542">
        <v>97057513</v>
      </c>
      <c r="F2542" t="s">
        <v>1879</v>
      </c>
      <c r="G2542" t="s">
        <v>3</v>
      </c>
      <c r="H2542" t="s">
        <v>4</v>
      </c>
      <c r="I2542" s="2">
        <v>0.2</v>
      </c>
      <c r="J2542" s="2">
        <v>0.15381300354999999</v>
      </c>
      <c r="K2542" s="2">
        <v>0.15381301</v>
      </c>
      <c r="L2542" s="2">
        <f t="shared" si="39"/>
        <v>6.4500000063194562E-9</v>
      </c>
    </row>
    <row r="2543" spans="1:12" hidden="1" x14ac:dyDescent="0.25">
      <c r="A2543" t="s">
        <v>1669</v>
      </c>
      <c r="B2543" s="1" t="s">
        <v>1874</v>
      </c>
      <c r="C2543" t="s">
        <v>1875</v>
      </c>
      <c r="D2543">
        <v>15502311</v>
      </c>
      <c r="E2543">
        <v>97057513</v>
      </c>
      <c r="F2543" t="s">
        <v>1879</v>
      </c>
      <c r="G2543" t="s">
        <v>3</v>
      </c>
      <c r="H2543" t="s">
        <v>6</v>
      </c>
      <c r="I2543" s="2">
        <v>1E-3</v>
      </c>
      <c r="J2543" s="2">
        <v>3.3299999235000001E-3</v>
      </c>
      <c r="K2543" s="2">
        <v>3.3300001000000001E-3</v>
      </c>
      <c r="L2543" s="2">
        <f t="shared" si="39"/>
        <v>1.7649999994526211E-10</v>
      </c>
    </row>
    <row r="2544" spans="1:12" hidden="1" x14ac:dyDescent="0.25">
      <c r="A2544" t="s">
        <v>1669</v>
      </c>
      <c r="B2544" s="1" t="s">
        <v>1874</v>
      </c>
      <c r="C2544" t="s">
        <v>1875</v>
      </c>
      <c r="D2544">
        <v>15502311</v>
      </c>
      <c r="E2544">
        <v>97057613</v>
      </c>
      <c r="F2544" t="s">
        <v>1880</v>
      </c>
      <c r="G2544" t="s">
        <v>3</v>
      </c>
      <c r="H2544" t="s">
        <v>4</v>
      </c>
      <c r="I2544" s="2">
        <v>0.1</v>
      </c>
      <c r="J2544" s="2">
        <v>0.13329550169999899</v>
      </c>
      <c r="K2544" s="2">
        <v>0.133295512</v>
      </c>
      <c r="L2544" s="2">
        <f t="shared" si="39"/>
        <v>1.0300001018759275E-8</v>
      </c>
    </row>
    <row r="2545" spans="1:12" hidden="1" x14ac:dyDescent="0.25">
      <c r="A2545" t="s">
        <v>1669</v>
      </c>
      <c r="B2545" s="1" t="s">
        <v>1874</v>
      </c>
      <c r="C2545" t="s">
        <v>1875</v>
      </c>
      <c r="D2545">
        <v>15502311</v>
      </c>
      <c r="E2545">
        <v>97057613</v>
      </c>
      <c r="F2545" t="s">
        <v>1880</v>
      </c>
      <c r="G2545" t="s">
        <v>3</v>
      </c>
      <c r="H2545" t="s">
        <v>6</v>
      </c>
      <c r="I2545" s="2">
        <v>1E-3</v>
      </c>
      <c r="J2545" s="2">
        <v>2.8550002575E-3</v>
      </c>
      <c r="K2545" s="2">
        <v>2.8550000009999999E-3</v>
      </c>
      <c r="L2545" s="2">
        <f t="shared" si="39"/>
        <v>-2.5650000005927875E-10</v>
      </c>
    </row>
    <row r="2546" spans="1:12" hidden="1" x14ac:dyDescent="0.25">
      <c r="A2546" t="s">
        <v>1669</v>
      </c>
      <c r="B2546" s="1" t="s">
        <v>1874</v>
      </c>
      <c r="C2546" t="s">
        <v>1875</v>
      </c>
      <c r="D2546">
        <v>15502311</v>
      </c>
      <c r="E2546">
        <v>97057713</v>
      </c>
      <c r="F2546" t="s">
        <v>1881</v>
      </c>
      <c r="G2546" t="s">
        <v>3</v>
      </c>
      <c r="H2546" t="s">
        <v>4</v>
      </c>
      <c r="I2546" s="2">
        <v>0.1</v>
      </c>
      <c r="J2546" s="2">
        <v>0.18742051694999901</v>
      </c>
      <c r="K2546" s="2">
        <v>0.18742050099999999</v>
      </c>
      <c r="L2546" s="2">
        <f t="shared" si="39"/>
        <v>-1.5949999015996141E-8</v>
      </c>
    </row>
    <row r="2547" spans="1:12" hidden="1" x14ac:dyDescent="0.25">
      <c r="A2547" t="s">
        <v>1669</v>
      </c>
      <c r="B2547" s="1" t="s">
        <v>1874</v>
      </c>
      <c r="C2547" t="s">
        <v>1875</v>
      </c>
      <c r="D2547">
        <v>15502311</v>
      </c>
      <c r="E2547">
        <v>97057713</v>
      </c>
      <c r="F2547" t="s">
        <v>1881</v>
      </c>
      <c r="G2547" t="s">
        <v>3</v>
      </c>
      <c r="H2547" t="s">
        <v>6</v>
      </c>
      <c r="I2547" s="2">
        <v>1E-3</v>
      </c>
      <c r="J2547" s="2">
        <v>3.422999859E-3</v>
      </c>
      <c r="K2547" s="2">
        <v>3.4230000999999999E-3</v>
      </c>
      <c r="L2547" s="2">
        <f t="shared" si="39"/>
        <v>2.4099999990437326E-10</v>
      </c>
    </row>
    <row r="2548" spans="1:12" hidden="1" x14ac:dyDescent="0.25">
      <c r="A2548" t="s">
        <v>1669</v>
      </c>
      <c r="B2548" s="1" t="s">
        <v>1874</v>
      </c>
      <c r="C2548" t="s">
        <v>1875</v>
      </c>
      <c r="D2548">
        <v>15502311</v>
      </c>
      <c r="E2548">
        <v>97057813</v>
      </c>
      <c r="F2548" t="s">
        <v>1882</v>
      </c>
      <c r="G2548" t="s">
        <v>3</v>
      </c>
      <c r="H2548" t="s">
        <v>4</v>
      </c>
      <c r="I2548" s="2">
        <v>0.2</v>
      </c>
      <c r="J2548" s="2">
        <v>0.70202246099999999</v>
      </c>
      <c r="K2548" s="2">
        <v>0.70202249999999999</v>
      </c>
      <c r="L2548" s="2">
        <f t="shared" si="39"/>
        <v>3.9000000007227698E-8</v>
      </c>
    </row>
    <row r="2549" spans="1:12" hidden="1" x14ac:dyDescent="0.25">
      <c r="A2549" t="s">
        <v>1669</v>
      </c>
      <c r="B2549" s="1" t="s">
        <v>1874</v>
      </c>
      <c r="C2549" t="s">
        <v>1875</v>
      </c>
      <c r="D2549">
        <v>15502311</v>
      </c>
      <c r="E2549">
        <v>97057813</v>
      </c>
      <c r="F2549" t="s">
        <v>1882</v>
      </c>
      <c r="G2549" t="s">
        <v>3</v>
      </c>
      <c r="H2549" t="s">
        <v>6</v>
      </c>
      <c r="I2549" s="2">
        <v>1E-3</v>
      </c>
      <c r="J2549" s="2">
        <v>3.3245000839999999E-3</v>
      </c>
      <c r="K2549" s="2">
        <v>3.3245000099999902E-3</v>
      </c>
      <c r="L2549" s="2">
        <f t="shared" si="39"/>
        <v>-7.400000967897058E-11</v>
      </c>
    </row>
    <row r="2550" spans="1:12" hidden="1" x14ac:dyDescent="0.25">
      <c r="A2550" t="s">
        <v>1669</v>
      </c>
      <c r="B2550" s="1" t="s">
        <v>1874</v>
      </c>
      <c r="C2550" t="s">
        <v>1875</v>
      </c>
      <c r="D2550">
        <v>15502311</v>
      </c>
      <c r="E2550">
        <v>97057913</v>
      </c>
      <c r="F2550" t="s">
        <v>1883</v>
      </c>
      <c r="G2550" t="s">
        <v>3</v>
      </c>
      <c r="H2550" t="s">
        <v>4</v>
      </c>
      <c r="I2550" s="2">
        <v>0.2</v>
      </c>
      <c r="J2550" s="2">
        <v>0.17180300905000001</v>
      </c>
      <c r="K2550" s="2">
        <v>0.17180299999999901</v>
      </c>
      <c r="L2550" s="2">
        <f t="shared" si="39"/>
        <v>-9.0500009986005381E-9</v>
      </c>
    </row>
    <row r="2551" spans="1:12" hidden="1" x14ac:dyDescent="0.25">
      <c r="A2551" t="s">
        <v>1669</v>
      </c>
      <c r="B2551" s="1" t="s">
        <v>1874</v>
      </c>
      <c r="C2551" t="s">
        <v>1875</v>
      </c>
      <c r="D2551">
        <v>15502311</v>
      </c>
      <c r="E2551">
        <v>97057913</v>
      </c>
      <c r="F2551" t="s">
        <v>1883</v>
      </c>
      <c r="G2551" t="s">
        <v>3</v>
      </c>
      <c r="H2551" t="s">
        <v>6</v>
      </c>
      <c r="I2551" s="2">
        <v>1E-3</v>
      </c>
      <c r="J2551" s="2">
        <v>3.2319998739999902E-3</v>
      </c>
      <c r="K2551" s="2">
        <v>3.2320001000000001E-3</v>
      </c>
      <c r="L2551" s="2">
        <f t="shared" si="39"/>
        <v>2.2600000993897029E-10</v>
      </c>
    </row>
    <row r="2552" spans="1:12" hidden="1" x14ac:dyDescent="0.25">
      <c r="A2552" t="s">
        <v>1669</v>
      </c>
      <c r="B2552" s="1" t="s">
        <v>1874</v>
      </c>
      <c r="C2552" t="s">
        <v>1884</v>
      </c>
      <c r="D2552">
        <v>15504111</v>
      </c>
      <c r="E2552">
        <v>97063513</v>
      </c>
      <c r="F2552" t="s">
        <v>1885</v>
      </c>
      <c r="G2552" t="s">
        <v>3</v>
      </c>
      <c r="H2552" t="s">
        <v>4</v>
      </c>
      <c r="I2552" s="2">
        <v>2.2999999999999998</v>
      </c>
      <c r="J2552" s="2">
        <v>0.906777893</v>
      </c>
      <c r="K2552" s="2">
        <v>0.90677799999999997</v>
      </c>
      <c r="L2552" s="2">
        <f t="shared" si="39"/>
        <v>1.069999999714355E-7</v>
      </c>
    </row>
    <row r="2553" spans="1:12" hidden="1" x14ac:dyDescent="0.25">
      <c r="A2553" t="s">
        <v>1669</v>
      </c>
      <c r="B2553" s="1" t="s">
        <v>1874</v>
      </c>
      <c r="C2553" t="s">
        <v>1884</v>
      </c>
      <c r="D2553">
        <v>15504111</v>
      </c>
      <c r="E2553">
        <v>97063513</v>
      </c>
      <c r="F2553" t="s">
        <v>1885</v>
      </c>
      <c r="G2553" t="s">
        <v>3</v>
      </c>
      <c r="H2553" t="s">
        <v>6</v>
      </c>
      <c r="I2553" s="2">
        <v>1E-3</v>
      </c>
      <c r="J2553" s="2">
        <v>1.545799923E-2</v>
      </c>
      <c r="K2553" s="2">
        <v>1.5458001000000001E-2</v>
      </c>
      <c r="L2553" s="2">
        <f t="shared" si="39"/>
        <v>1.7700000007336847E-9</v>
      </c>
    </row>
    <row r="2554" spans="1:12" hidden="1" x14ac:dyDescent="0.25">
      <c r="A2554" t="s">
        <v>1669</v>
      </c>
      <c r="B2554" s="1" t="s">
        <v>1874</v>
      </c>
      <c r="C2554" t="s">
        <v>1884</v>
      </c>
      <c r="D2554">
        <v>15504111</v>
      </c>
      <c r="E2554">
        <v>97063613</v>
      </c>
      <c r="F2554" t="s">
        <v>1886</v>
      </c>
      <c r="G2554" t="s">
        <v>3</v>
      </c>
      <c r="H2554" t="s">
        <v>4</v>
      </c>
      <c r="I2554" s="2">
        <v>4.8</v>
      </c>
      <c r="J2554" s="2">
        <v>17.888166014999999</v>
      </c>
      <c r="K2554" s="2">
        <v>17.88815293</v>
      </c>
      <c r="L2554" s="2">
        <f t="shared" si="39"/>
        <v>-1.3084999999080082E-5</v>
      </c>
    </row>
    <row r="2555" spans="1:12" hidden="1" x14ac:dyDescent="0.25">
      <c r="A2555" t="s">
        <v>1669</v>
      </c>
      <c r="B2555" s="1" t="s">
        <v>1874</v>
      </c>
      <c r="C2555" t="s">
        <v>1884</v>
      </c>
      <c r="D2555">
        <v>15504111</v>
      </c>
      <c r="E2555">
        <v>97063613</v>
      </c>
      <c r="F2555" t="s">
        <v>1886</v>
      </c>
      <c r="G2555" t="s">
        <v>3</v>
      </c>
      <c r="H2555" t="s">
        <v>6</v>
      </c>
      <c r="I2555" s="2">
        <v>1E-3</v>
      </c>
      <c r="J2555" s="2">
        <v>0.21625048829999999</v>
      </c>
      <c r="K2555" s="2">
        <v>0.21625050200000001</v>
      </c>
      <c r="L2555" s="2">
        <f t="shared" si="39"/>
        <v>1.3700000023320058E-8</v>
      </c>
    </row>
    <row r="2556" spans="1:12" hidden="1" x14ac:dyDescent="0.25">
      <c r="A2556" t="s">
        <v>1669</v>
      </c>
      <c r="B2556" s="1" t="s">
        <v>1874</v>
      </c>
      <c r="C2556" t="s">
        <v>1884</v>
      </c>
      <c r="D2556">
        <v>15504111</v>
      </c>
      <c r="E2556">
        <v>97063713</v>
      </c>
      <c r="F2556" t="s">
        <v>1887</v>
      </c>
      <c r="G2556" t="s">
        <v>3</v>
      </c>
      <c r="H2556" t="s">
        <v>4</v>
      </c>
      <c r="I2556" s="2">
        <v>4.5</v>
      </c>
      <c r="J2556" s="2">
        <v>11.263254885</v>
      </c>
      <c r="K2556" s="2">
        <v>11.263257131</v>
      </c>
      <c r="L2556" s="2">
        <f t="shared" si="39"/>
        <v>2.2459999993174051E-6</v>
      </c>
    </row>
    <row r="2557" spans="1:12" hidden="1" x14ac:dyDescent="0.25">
      <c r="A2557" t="s">
        <v>1669</v>
      </c>
      <c r="B2557" s="1" t="s">
        <v>1874</v>
      </c>
      <c r="C2557" t="s">
        <v>1884</v>
      </c>
      <c r="D2557">
        <v>15504111</v>
      </c>
      <c r="E2557">
        <v>97063713</v>
      </c>
      <c r="F2557" t="s">
        <v>1887</v>
      </c>
      <c r="G2557" t="s">
        <v>3</v>
      </c>
      <c r="H2557" t="s">
        <v>6</v>
      </c>
      <c r="I2557" s="2">
        <v>1E-3</v>
      </c>
      <c r="J2557" s="2">
        <v>0.15926795959999901</v>
      </c>
      <c r="K2557" s="2">
        <v>0.15926800319999901</v>
      </c>
      <c r="L2557" s="2">
        <f t="shared" si="39"/>
        <v>4.3599999999255346E-8</v>
      </c>
    </row>
    <row r="2558" spans="1:12" hidden="1" x14ac:dyDescent="0.25">
      <c r="A2558" t="s">
        <v>1669</v>
      </c>
      <c r="B2558" s="1" t="s">
        <v>1874</v>
      </c>
      <c r="C2558" t="s">
        <v>1884</v>
      </c>
      <c r="D2558">
        <v>15504111</v>
      </c>
      <c r="E2558">
        <v>97063813</v>
      </c>
      <c r="F2558" t="s">
        <v>1888</v>
      </c>
      <c r="G2558" t="s">
        <v>3</v>
      </c>
      <c r="H2558" t="s">
        <v>4</v>
      </c>
      <c r="I2558" s="2">
        <v>1.7</v>
      </c>
      <c r="J2558" s="2">
        <v>1.6331949465</v>
      </c>
      <c r="K2558" s="2">
        <v>1.6331944919999899</v>
      </c>
      <c r="L2558" s="2">
        <f t="shared" si="39"/>
        <v>-4.5450001007196761E-7</v>
      </c>
    </row>
    <row r="2559" spans="1:12" hidden="1" x14ac:dyDescent="0.25">
      <c r="A2559" t="s">
        <v>1669</v>
      </c>
      <c r="B2559" s="1" t="s">
        <v>1874</v>
      </c>
      <c r="C2559" t="s">
        <v>1884</v>
      </c>
      <c r="D2559">
        <v>15504111</v>
      </c>
      <c r="E2559">
        <v>97063813</v>
      </c>
      <c r="F2559" t="s">
        <v>1888</v>
      </c>
      <c r="G2559" t="s">
        <v>3</v>
      </c>
      <c r="H2559" t="s">
        <v>6</v>
      </c>
      <c r="I2559" s="2">
        <v>1E-3</v>
      </c>
      <c r="J2559" s="2">
        <v>2.9475513459999901E-2</v>
      </c>
      <c r="K2559" s="2">
        <v>2.9475499999999901E-2</v>
      </c>
      <c r="L2559" s="2">
        <f t="shared" si="39"/>
        <v>-1.3459999999992922E-8</v>
      </c>
    </row>
    <row r="2560" spans="1:12" hidden="1" x14ac:dyDescent="0.25">
      <c r="A2560" t="s">
        <v>1892</v>
      </c>
      <c r="B2560" s="1" t="s">
        <v>1889</v>
      </c>
      <c r="C2560" t="s">
        <v>1890</v>
      </c>
      <c r="D2560">
        <v>947111</v>
      </c>
      <c r="E2560">
        <v>47918513</v>
      </c>
      <c r="F2560" t="s">
        <v>1891</v>
      </c>
      <c r="G2560" t="s">
        <v>86</v>
      </c>
      <c r="H2560" t="s">
        <v>4</v>
      </c>
      <c r="I2560" s="2">
        <v>85.817400000000006</v>
      </c>
      <c r="K2560" s="2">
        <v>86.052492599999695</v>
      </c>
      <c r="L2560" s="2">
        <f t="shared" si="39"/>
        <v>0.2350925999996889</v>
      </c>
    </row>
    <row r="2561" spans="1:12" hidden="1" x14ac:dyDescent="0.25">
      <c r="A2561" t="s">
        <v>1892</v>
      </c>
      <c r="B2561" s="1" t="s">
        <v>1889</v>
      </c>
      <c r="C2561" t="s">
        <v>1890</v>
      </c>
      <c r="D2561">
        <v>947111</v>
      </c>
      <c r="E2561">
        <v>47918513</v>
      </c>
      <c r="F2561" t="s">
        <v>1891</v>
      </c>
      <c r="G2561" t="s">
        <v>86</v>
      </c>
      <c r="H2561" t="s">
        <v>6</v>
      </c>
      <c r="I2561" s="2">
        <v>9.7519799999999996</v>
      </c>
      <c r="K2561" s="2">
        <v>9.7786965000000308</v>
      </c>
      <c r="L2561" s="2">
        <f t="shared" si="39"/>
        <v>2.6716500000031118E-2</v>
      </c>
    </row>
    <row r="2562" spans="1:12" hidden="1" x14ac:dyDescent="0.25">
      <c r="A2562" t="s">
        <v>1892</v>
      </c>
      <c r="B2562" s="1" t="s">
        <v>1893</v>
      </c>
      <c r="C2562" t="s">
        <v>1894</v>
      </c>
      <c r="D2562">
        <v>15472411</v>
      </c>
      <c r="E2562">
        <v>96576813</v>
      </c>
      <c r="F2562" t="s">
        <v>1895</v>
      </c>
      <c r="G2562" t="s">
        <v>3</v>
      </c>
      <c r="H2562" t="s">
        <v>4</v>
      </c>
      <c r="I2562" s="2">
        <v>43.823999999999998</v>
      </c>
      <c r="J2562" s="2">
        <v>43.82392969</v>
      </c>
      <c r="K2562" s="2">
        <v>43.823914309999999</v>
      </c>
      <c r="L2562" s="2">
        <f t="shared" si="39"/>
        <v>-1.5380000000675409E-5</v>
      </c>
    </row>
    <row r="2563" spans="1:12" hidden="1" x14ac:dyDescent="0.25">
      <c r="A2563" t="s">
        <v>1892</v>
      </c>
      <c r="B2563" s="1" t="s">
        <v>1893</v>
      </c>
      <c r="C2563" t="s">
        <v>1894</v>
      </c>
      <c r="D2563">
        <v>15472411</v>
      </c>
      <c r="E2563">
        <v>96576813</v>
      </c>
      <c r="F2563" t="s">
        <v>1895</v>
      </c>
      <c r="G2563" t="s">
        <v>3</v>
      </c>
      <c r="H2563" t="s">
        <v>6</v>
      </c>
      <c r="I2563" s="2">
        <v>0.33100000000000002</v>
      </c>
      <c r="J2563" s="2">
        <v>0.33070416260000002</v>
      </c>
      <c r="K2563" s="2">
        <v>0.33070400500000002</v>
      </c>
      <c r="L2563" s="2">
        <f t="shared" ref="L2563:L2626" si="40">IF(ISBLANK(J2563),K2563-I2563,K2563-J2563)</f>
        <v>-1.5759999999476193E-7</v>
      </c>
    </row>
    <row r="2564" spans="1:12" hidden="1" x14ac:dyDescent="0.25">
      <c r="A2564" t="s">
        <v>1892</v>
      </c>
      <c r="B2564" s="1" t="s">
        <v>1893</v>
      </c>
      <c r="C2564" t="s">
        <v>1896</v>
      </c>
      <c r="D2564">
        <v>8355111</v>
      </c>
      <c r="E2564">
        <v>418513</v>
      </c>
      <c r="F2564" t="s">
        <v>1897</v>
      </c>
      <c r="G2564" t="s">
        <v>3</v>
      </c>
      <c r="H2564" t="s">
        <v>4</v>
      </c>
      <c r="I2564" s="2">
        <v>3.488</v>
      </c>
      <c r="J2564" s="2">
        <v>3.48796313499999</v>
      </c>
      <c r="K2564" s="2">
        <v>3.4879627310000001</v>
      </c>
      <c r="L2564" s="2">
        <f t="shared" si="40"/>
        <v>-4.0399998990636732E-7</v>
      </c>
    </row>
    <row r="2565" spans="1:12" hidden="1" x14ac:dyDescent="0.25">
      <c r="A2565" t="s">
        <v>1892</v>
      </c>
      <c r="B2565" s="1" t="s">
        <v>1893</v>
      </c>
      <c r="C2565" t="s">
        <v>1896</v>
      </c>
      <c r="D2565">
        <v>8355111</v>
      </c>
      <c r="E2565">
        <v>418513</v>
      </c>
      <c r="F2565" t="s">
        <v>1897</v>
      </c>
      <c r="G2565" t="s">
        <v>3</v>
      </c>
      <c r="H2565" t="s">
        <v>6</v>
      </c>
      <c r="I2565" s="2">
        <v>2.7E-2</v>
      </c>
      <c r="J2565" s="2">
        <v>2.6679510114999999E-2</v>
      </c>
      <c r="K2565" s="2">
        <v>2.66795009E-2</v>
      </c>
      <c r="L2565" s="2">
        <f t="shared" si="40"/>
        <v>-9.2149999991741893E-9</v>
      </c>
    </row>
    <row r="2566" spans="1:12" hidden="1" x14ac:dyDescent="0.25">
      <c r="A2566" t="s">
        <v>1892</v>
      </c>
      <c r="B2566" s="1" t="s">
        <v>1893</v>
      </c>
      <c r="C2566" t="s">
        <v>1896</v>
      </c>
      <c r="D2566">
        <v>8355111</v>
      </c>
      <c r="E2566">
        <v>418613</v>
      </c>
      <c r="F2566" t="s">
        <v>1898</v>
      </c>
      <c r="G2566" t="s">
        <v>3</v>
      </c>
      <c r="H2566" t="s">
        <v>4</v>
      </c>
      <c r="I2566" s="2">
        <v>3.9350000000000001</v>
      </c>
      <c r="J2566" s="2">
        <v>3.9347873534999902</v>
      </c>
      <c r="K2566" s="2">
        <v>3.9347871009999902</v>
      </c>
      <c r="L2566" s="2">
        <f t="shared" si="40"/>
        <v>-2.5250000001975081E-7</v>
      </c>
    </row>
    <row r="2567" spans="1:12" hidden="1" x14ac:dyDescent="0.25">
      <c r="A2567" t="s">
        <v>1892</v>
      </c>
      <c r="B2567" s="1" t="s">
        <v>1893</v>
      </c>
      <c r="C2567" t="s">
        <v>1896</v>
      </c>
      <c r="D2567">
        <v>8355111</v>
      </c>
      <c r="E2567">
        <v>418613</v>
      </c>
      <c r="F2567" t="s">
        <v>1898</v>
      </c>
      <c r="G2567" t="s">
        <v>3</v>
      </c>
      <c r="H2567" t="s">
        <v>6</v>
      </c>
      <c r="I2567" s="2">
        <v>2.8000000000000001E-2</v>
      </c>
      <c r="J2567" s="2">
        <v>2.7910017015E-2</v>
      </c>
      <c r="K2567" s="2">
        <v>2.7910000099999902E-2</v>
      </c>
      <c r="L2567" s="2">
        <f t="shared" si="40"/>
        <v>-1.6915000098510768E-8</v>
      </c>
    </row>
    <row r="2568" spans="1:12" hidden="1" x14ac:dyDescent="0.25">
      <c r="A2568" t="s">
        <v>1892</v>
      </c>
      <c r="B2568" s="1" t="s">
        <v>1893</v>
      </c>
      <c r="C2568" t="s">
        <v>1896</v>
      </c>
      <c r="D2568">
        <v>8355111</v>
      </c>
      <c r="E2568">
        <v>96577013</v>
      </c>
      <c r="F2568" t="s">
        <v>1899</v>
      </c>
      <c r="G2568" t="s">
        <v>3</v>
      </c>
      <c r="H2568" t="s">
        <v>4</v>
      </c>
      <c r="I2568" s="2">
        <v>36.69</v>
      </c>
      <c r="J2568" s="2">
        <v>36.689550779999998</v>
      </c>
      <c r="K2568" s="2">
        <v>36.689553259999997</v>
      </c>
      <c r="L2568" s="2">
        <f t="shared" si="40"/>
        <v>2.4799999991387267E-6</v>
      </c>
    </row>
    <row r="2569" spans="1:12" hidden="1" x14ac:dyDescent="0.25">
      <c r="A2569" t="s">
        <v>1892</v>
      </c>
      <c r="B2569" s="1" t="s">
        <v>1893</v>
      </c>
      <c r="C2569" t="s">
        <v>1896</v>
      </c>
      <c r="D2569">
        <v>8355111</v>
      </c>
      <c r="E2569">
        <v>96577013</v>
      </c>
      <c r="F2569" t="s">
        <v>1899</v>
      </c>
      <c r="G2569" t="s">
        <v>3</v>
      </c>
      <c r="H2569" t="s">
        <v>6</v>
      </c>
      <c r="I2569" s="2">
        <v>0.58099999999999996</v>
      </c>
      <c r="J2569" s="2">
        <v>0.58100036599999905</v>
      </c>
      <c r="K2569" s="2">
        <v>0.58100000699999998</v>
      </c>
      <c r="L2569" s="2">
        <f t="shared" si="40"/>
        <v>-3.5899999906163771E-7</v>
      </c>
    </row>
    <row r="2570" spans="1:12" hidden="1" x14ac:dyDescent="0.25">
      <c r="A2570" t="s">
        <v>1892</v>
      </c>
      <c r="B2570" s="1" t="s">
        <v>1900</v>
      </c>
      <c r="C2570" t="s">
        <v>1901</v>
      </c>
      <c r="D2570">
        <v>15472711</v>
      </c>
      <c r="E2570">
        <v>96584113</v>
      </c>
      <c r="F2570" t="s">
        <v>1902</v>
      </c>
      <c r="G2570" t="s">
        <v>3</v>
      </c>
      <c r="H2570" t="s">
        <v>4</v>
      </c>
      <c r="I2570" s="2">
        <v>2.21299</v>
      </c>
      <c r="J2570" s="2">
        <v>5.0476123049999897</v>
      </c>
      <c r="K2570" s="2">
        <v>5.0476121110000003</v>
      </c>
      <c r="L2570" s="2">
        <f t="shared" si="40"/>
        <v>-1.9399998940627938E-7</v>
      </c>
    </row>
    <row r="2571" spans="1:12" hidden="1" x14ac:dyDescent="0.25">
      <c r="A2571" t="s">
        <v>1892</v>
      </c>
      <c r="B2571" s="1" t="s">
        <v>1900</v>
      </c>
      <c r="C2571" t="s">
        <v>1901</v>
      </c>
      <c r="D2571">
        <v>15472711</v>
      </c>
      <c r="E2571">
        <v>96584113</v>
      </c>
      <c r="F2571" t="s">
        <v>1902</v>
      </c>
      <c r="G2571" t="s">
        <v>3</v>
      </c>
      <c r="H2571" t="s">
        <v>6</v>
      </c>
      <c r="I2571" s="2">
        <v>1.38312E-2</v>
      </c>
      <c r="J2571" s="2">
        <v>5.6414482100000003E-2</v>
      </c>
      <c r="K2571" s="2">
        <v>5.6414500700000002E-2</v>
      </c>
      <c r="L2571" s="2">
        <f t="shared" si="40"/>
        <v>1.8599999998536454E-8</v>
      </c>
    </row>
    <row r="2572" spans="1:12" hidden="1" x14ac:dyDescent="0.25">
      <c r="A2572" t="s">
        <v>1892</v>
      </c>
      <c r="B2572" s="1" t="s">
        <v>1900</v>
      </c>
      <c r="C2572" t="s">
        <v>1901</v>
      </c>
      <c r="D2572">
        <v>15472711</v>
      </c>
      <c r="E2572">
        <v>96584213</v>
      </c>
      <c r="F2572" t="s">
        <v>1903</v>
      </c>
      <c r="G2572" t="s">
        <v>3</v>
      </c>
      <c r="H2572" t="s">
        <v>4</v>
      </c>
      <c r="I2572" s="2">
        <v>5.44435</v>
      </c>
      <c r="J2572" s="2">
        <v>4.9240141599999996</v>
      </c>
      <c r="K2572" s="2">
        <v>4.9240145199999903</v>
      </c>
      <c r="L2572" s="2">
        <f t="shared" si="40"/>
        <v>3.5999999070668309E-7</v>
      </c>
    </row>
    <row r="2573" spans="1:12" hidden="1" x14ac:dyDescent="0.25">
      <c r="A2573" t="s">
        <v>1892</v>
      </c>
      <c r="B2573" s="1" t="s">
        <v>1900</v>
      </c>
      <c r="C2573" t="s">
        <v>1901</v>
      </c>
      <c r="D2573">
        <v>15472711</v>
      </c>
      <c r="E2573">
        <v>96584213</v>
      </c>
      <c r="F2573" t="s">
        <v>1903</v>
      </c>
      <c r="G2573" t="s">
        <v>3</v>
      </c>
      <c r="H2573" t="s">
        <v>6</v>
      </c>
      <c r="I2573" s="2">
        <v>3.4027200000000001E-2</v>
      </c>
      <c r="J2573" s="2">
        <v>7.1236999499999995E-2</v>
      </c>
      <c r="K2573" s="2">
        <v>7.1237001199999997E-2</v>
      </c>
      <c r="L2573" s="2">
        <f t="shared" si="40"/>
        <v>1.7000000018807526E-9</v>
      </c>
    </row>
    <row r="2574" spans="1:12" hidden="1" x14ac:dyDescent="0.25">
      <c r="A2574" t="s">
        <v>1892</v>
      </c>
      <c r="B2574" s="1" t="s">
        <v>1904</v>
      </c>
      <c r="C2574" t="s">
        <v>1905</v>
      </c>
      <c r="D2574">
        <v>7321711</v>
      </c>
      <c r="E2574">
        <v>8310913</v>
      </c>
      <c r="F2574" t="s">
        <v>1906</v>
      </c>
      <c r="G2574" t="s">
        <v>86</v>
      </c>
      <c r="H2574" t="s">
        <v>4</v>
      </c>
      <c r="I2574" s="2">
        <v>48.4</v>
      </c>
      <c r="K2574" s="2">
        <v>48.521273649100003</v>
      </c>
      <c r="L2574" s="2">
        <f t="shared" si="40"/>
        <v>0.12127364910000438</v>
      </c>
    </row>
    <row r="2575" spans="1:12" hidden="1" x14ac:dyDescent="0.25">
      <c r="A2575" t="s">
        <v>1892</v>
      </c>
      <c r="B2575" s="1" t="s">
        <v>1904</v>
      </c>
      <c r="C2575" t="s">
        <v>1905</v>
      </c>
      <c r="D2575">
        <v>7321711</v>
      </c>
      <c r="E2575">
        <v>8310913</v>
      </c>
      <c r="F2575" t="s">
        <v>1906</v>
      </c>
      <c r="G2575" t="s">
        <v>86</v>
      </c>
      <c r="H2575" t="s">
        <v>6</v>
      </c>
      <c r="I2575" s="2">
        <v>4.8000000000000001E-2</v>
      </c>
      <c r="K2575" s="2">
        <v>4.8120270433199899E-2</v>
      </c>
      <c r="L2575" s="2">
        <f t="shared" si="40"/>
        <v>1.2027043319989827E-4</v>
      </c>
    </row>
    <row r="2576" spans="1:12" hidden="1" x14ac:dyDescent="0.25">
      <c r="A2576" t="s">
        <v>1892</v>
      </c>
      <c r="B2576" s="1" t="s">
        <v>1904</v>
      </c>
      <c r="C2576" t="s">
        <v>1905</v>
      </c>
      <c r="D2576">
        <v>7321711</v>
      </c>
      <c r="E2576">
        <v>8312513</v>
      </c>
      <c r="F2576" t="s">
        <v>1907</v>
      </c>
      <c r="G2576" t="s">
        <v>86</v>
      </c>
      <c r="H2576" t="s">
        <v>4</v>
      </c>
      <c r="I2576" s="2">
        <v>494</v>
      </c>
      <c r="K2576" s="2">
        <v>495.35351340000102</v>
      </c>
      <c r="L2576" s="2">
        <f t="shared" si="40"/>
        <v>1.3535134000010203</v>
      </c>
    </row>
    <row r="2577" spans="1:12" hidden="1" x14ac:dyDescent="0.25">
      <c r="A2577" t="s">
        <v>1892</v>
      </c>
      <c r="B2577" s="1" t="s">
        <v>1904</v>
      </c>
      <c r="C2577" t="s">
        <v>1905</v>
      </c>
      <c r="D2577">
        <v>7321711</v>
      </c>
      <c r="E2577">
        <v>8312513</v>
      </c>
      <c r="F2577" t="s">
        <v>1907</v>
      </c>
      <c r="G2577" t="s">
        <v>86</v>
      </c>
      <c r="H2577" t="s">
        <v>6</v>
      </c>
      <c r="I2577" s="2">
        <v>43</v>
      </c>
      <c r="K2577" s="2">
        <v>43.117828649999701</v>
      </c>
      <c r="L2577" s="2">
        <f t="shared" si="40"/>
        <v>0.11782864999970144</v>
      </c>
    </row>
    <row r="2578" spans="1:12" hidden="1" x14ac:dyDescent="0.25">
      <c r="A2578" t="s">
        <v>1892</v>
      </c>
      <c r="B2578" s="1" t="s">
        <v>1904</v>
      </c>
      <c r="C2578" t="s">
        <v>1905</v>
      </c>
      <c r="D2578">
        <v>7321711</v>
      </c>
      <c r="E2578">
        <v>8312613</v>
      </c>
      <c r="F2578" t="s">
        <v>1908</v>
      </c>
      <c r="G2578" t="s">
        <v>86</v>
      </c>
      <c r="H2578" t="s">
        <v>4</v>
      </c>
      <c r="I2578" s="2">
        <v>404.25299999999999</v>
      </c>
      <c r="K2578" s="2">
        <v>405.36037200000197</v>
      </c>
      <c r="L2578" s="2">
        <f t="shared" si="40"/>
        <v>1.1073720000019875</v>
      </c>
    </row>
    <row r="2579" spans="1:12" hidden="1" x14ac:dyDescent="0.25">
      <c r="A2579" t="s">
        <v>1892</v>
      </c>
      <c r="B2579" s="1" t="s">
        <v>1904</v>
      </c>
      <c r="C2579" t="s">
        <v>1905</v>
      </c>
      <c r="D2579">
        <v>7321711</v>
      </c>
      <c r="E2579">
        <v>8312613</v>
      </c>
      <c r="F2579" t="s">
        <v>1908</v>
      </c>
      <c r="G2579" t="s">
        <v>86</v>
      </c>
      <c r="H2579" t="s">
        <v>6</v>
      </c>
      <c r="I2579" s="2">
        <v>2.6465000000000001</v>
      </c>
      <c r="K2579" s="2">
        <v>2.6537503440000001</v>
      </c>
      <c r="L2579" s="2">
        <f t="shared" si="40"/>
        <v>7.2503440000000197E-3</v>
      </c>
    </row>
    <row r="2580" spans="1:12" hidden="1" x14ac:dyDescent="0.25">
      <c r="A2580" t="s">
        <v>1892</v>
      </c>
      <c r="B2580" s="1" t="s">
        <v>1904</v>
      </c>
      <c r="C2580" t="s">
        <v>1905</v>
      </c>
      <c r="D2580">
        <v>7321711</v>
      </c>
      <c r="E2580">
        <v>8314013</v>
      </c>
      <c r="F2580" t="s">
        <v>1909</v>
      </c>
      <c r="G2580" t="s">
        <v>86</v>
      </c>
      <c r="H2580" t="s">
        <v>4</v>
      </c>
      <c r="I2580" s="2">
        <v>50.844499999999996</v>
      </c>
      <c r="K2580" s="2">
        <v>50.971898945100001</v>
      </c>
      <c r="L2580" s="2">
        <f t="shared" si="40"/>
        <v>0.12739894510000482</v>
      </c>
    </row>
    <row r="2581" spans="1:12" hidden="1" x14ac:dyDescent="0.25">
      <c r="A2581" t="s">
        <v>1892</v>
      </c>
      <c r="B2581" s="1" t="s">
        <v>1904</v>
      </c>
      <c r="C2581" t="s">
        <v>1905</v>
      </c>
      <c r="D2581">
        <v>7321711</v>
      </c>
      <c r="E2581">
        <v>8314013</v>
      </c>
      <c r="F2581" t="s">
        <v>1909</v>
      </c>
      <c r="G2581" t="s">
        <v>86</v>
      </c>
      <c r="H2581" t="s">
        <v>6</v>
      </c>
      <c r="I2581" s="2">
        <v>0.15329999999999999</v>
      </c>
      <c r="K2581" s="2">
        <v>0.15368411494699999</v>
      </c>
      <c r="L2581" s="2">
        <f t="shared" si="40"/>
        <v>3.8411494699999715E-4</v>
      </c>
    </row>
    <row r="2582" spans="1:12" hidden="1" x14ac:dyDescent="0.25">
      <c r="A2582" t="s">
        <v>1892</v>
      </c>
      <c r="B2582" s="1" t="s">
        <v>1904</v>
      </c>
      <c r="C2582" t="s">
        <v>1905</v>
      </c>
      <c r="D2582">
        <v>7321711</v>
      </c>
      <c r="E2582">
        <v>8314113</v>
      </c>
      <c r="F2582" t="s">
        <v>1910</v>
      </c>
      <c r="G2582" t="s">
        <v>86</v>
      </c>
      <c r="H2582" t="s">
        <v>4</v>
      </c>
      <c r="I2582" s="2">
        <v>148.99199999999999</v>
      </c>
      <c r="K2582" s="2">
        <v>149.23316367749999</v>
      </c>
      <c r="L2582" s="2">
        <f t="shared" si="40"/>
        <v>0.24116367749999768</v>
      </c>
    </row>
    <row r="2583" spans="1:12" hidden="1" x14ac:dyDescent="0.25">
      <c r="A2583" t="s">
        <v>1892</v>
      </c>
      <c r="B2583" s="1" t="s">
        <v>1904</v>
      </c>
      <c r="C2583" t="s">
        <v>1905</v>
      </c>
      <c r="D2583">
        <v>7321711</v>
      </c>
      <c r="E2583">
        <v>8314113</v>
      </c>
      <c r="F2583" t="s">
        <v>1910</v>
      </c>
      <c r="G2583" t="s">
        <v>86</v>
      </c>
      <c r="H2583" t="s">
        <v>6</v>
      </c>
      <c r="I2583" s="2">
        <v>1.2817499999999999</v>
      </c>
      <c r="K2583" s="2">
        <v>1.2838246155749999</v>
      </c>
      <c r="L2583" s="2">
        <f t="shared" si="40"/>
        <v>2.0746155749999939E-3</v>
      </c>
    </row>
    <row r="2584" spans="1:12" hidden="1" x14ac:dyDescent="0.25">
      <c r="A2584" t="s">
        <v>1892</v>
      </c>
      <c r="B2584" s="1" t="s">
        <v>1911</v>
      </c>
      <c r="C2584" t="s">
        <v>1912</v>
      </c>
      <c r="D2584">
        <v>16971311</v>
      </c>
      <c r="E2584">
        <v>111578313</v>
      </c>
      <c r="F2584" t="s">
        <v>1913</v>
      </c>
      <c r="G2584" t="s">
        <v>3</v>
      </c>
      <c r="H2584" t="s">
        <v>4</v>
      </c>
      <c r="I2584" s="2">
        <v>25.7</v>
      </c>
      <c r="J2584" s="2">
        <v>35.445445309999997</v>
      </c>
      <c r="K2584" s="2">
        <v>35.445501020000002</v>
      </c>
      <c r="L2584" s="2">
        <f t="shared" si="40"/>
        <v>5.5710000005149141E-5</v>
      </c>
    </row>
    <row r="2585" spans="1:12" hidden="1" x14ac:dyDescent="0.25">
      <c r="A2585" t="s">
        <v>1892</v>
      </c>
      <c r="B2585" s="1" t="s">
        <v>1911</v>
      </c>
      <c r="C2585" t="s">
        <v>1912</v>
      </c>
      <c r="D2585">
        <v>16971311</v>
      </c>
      <c r="E2585">
        <v>111578313</v>
      </c>
      <c r="F2585" t="s">
        <v>1913</v>
      </c>
      <c r="G2585" t="s">
        <v>3</v>
      </c>
      <c r="H2585" t="s">
        <v>6</v>
      </c>
      <c r="I2585" s="2">
        <v>2.30003</v>
      </c>
      <c r="J2585" s="2">
        <v>2.989932617</v>
      </c>
      <c r="K2585" s="2">
        <v>2.9899345020000001</v>
      </c>
      <c r="L2585" s="2">
        <f t="shared" si="40"/>
        <v>1.8850000000902867E-6</v>
      </c>
    </row>
    <row r="2586" spans="1:12" hidden="1" x14ac:dyDescent="0.25">
      <c r="A2586" t="s">
        <v>1917</v>
      </c>
      <c r="B2586" s="1" t="s">
        <v>1914</v>
      </c>
      <c r="C2586" t="s">
        <v>1915</v>
      </c>
      <c r="D2586">
        <v>2363611</v>
      </c>
      <c r="E2586">
        <v>40498313</v>
      </c>
      <c r="F2586" t="s">
        <v>1916</v>
      </c>
      <c r="G2586" t="s">
        <v>86</v>
      </c>
      <c r="H2586" t="s">
        <v>4</v>
      </c>
      <c r="I2586" s="2">
        <v>0.49129400000000001</v>
      </c>
      <c r="K2586" s="2">
        <v>0.49180624784510002</v>
      </c>
      <c r="L2586" s="2">
        <f t="shared" si="40"/>
        <v>5.122478451000112E-4</v>
      </c>
    </row>
    <row r="2587" spans="1:12" hidden="1" x14ac:dyDescent="0.25">
      <c r="A2587" t="s">
        <v>1917</v>
      </c>
      <c r="B2587" s="1" t="s">
        <v>1914</v>
      </c>
      <c r="C2587" t="s">
        <v>1915</v>
      </c>
      <c r="D2587">
        <v>2363611</v>
      </c>
      <c r="E2587">
        <v>40498313</v>
      </c>
      <c r="F2587" t="s">
        <v>1916</v>
      </c>
      <c r="G2587" t="s">
        <v>86</v>
      </c>
      <c r="H2587" t="s">
        <v>6</v>
      </c>
      <c r="I2587" s="2">
        <v>5.1999999999999997E-5</v>
      </c>
      <c r="K2587" s="2">
        <v>5.2054217936819998E-5</v>
      </c>
      <c r="L2587" s="2">
        <f t="shared" si="40"/>
        <v>5.4217936820001686E-8</v>
      </c>
    </row>
    <row r="2588" spans="1:12" hidden="1" x14ac:dyDescent="0.25">
      <c r="A2588" t="s">
        <v>1917</v>
      </c>
      <c r="B2588" s="1" t="s">
        <v>1918</v>
      </c>
      <c r="C2588" t="s">
        <v>1919</v>
      </c>
      <c r="D2588">
        <v>1929211</v>
      </c>
      <c r="E2588">
        <v>41602913</v>
      </c>
      <c r="F2588" t="s">
        <v>1920</v>
      </c>
      <c r="G2588" t="s">
        <v>3</v>
      </c>
      <c r="H2588" t="s">
        <v>4</v>
      </c>
      <c r="I2588" s="2">
        <v>707.69590000000005</v>
      </c>
      <c r="J2588" s="2">
        <v>706.82993750000003</v>
      </c>
      <c r="K2588" s="2">
        <v>706.83019821899904</v>
      </c>
      <c r="L2588" s="2">
        <f t="shared" si="40"/>
        <v>2.6071899901580764E-4</v>
      </c>
    </row>
    <row r="2589" spans="1:12" hidden="1" x14ac:dyDescent="0.25">
      <c r="A2589" t="s">
        <v>1917</v>
      </c>
      <c r="B2589" s="1" t="s">
        <v>1918</v>
      </c>
      <c r="C2589" t="s">
        <v>1919</v>
      </c>
      <c r="D2589">
        <v>1929211</v>
      </c>
      <c r="E2589">
        <v>41602913</v>
      </c>
      <c r="F2589" t="s">
        <v>1920</v>
      </c>
      <c r="G2589" t="s">
        <v>3</v>
      </c>
      <c r="H2589" t="s">
        <v>6</v>
      </c>
      <c r="I2589" s="2">
        <v>1020.81496999999</v>
      </c>
      <c r="J2589" s="2">
        <v>1024.6585</v>
      </c>
      <c r="K2589" s="2">
        <v>1024.6586878312301</v>
      </c>
      <c r="L2589" s="2">
        <f t="shared" si="40"/>
        <v>1.8783123005050584E-4</v>
      </c>
    </row>
    <row r="2590" spans="1:12" hidden="1" x14ac:dyDescent="0.25">
      <c r="A2590" t="s">
        <v>1917</v>
      </c>
      <c r="B2590" s="1" t="s">
        <v>1918</v>
      </c>
      <c r="C2590" t="s">
        <v>1919</v>
      </c>
      <c r="D2590">
        <v>1929211</v>
      </c>
      <c r="E2590">
        <v>41603313</v>
      </c>
      <c r="F2590" t="s">
        <v>1921</v>
      </c>
      <c r="G2590" t="s">
        <v>3</v>
      </c>
      <c r="H2590" t="s">
        <v>4</v>
      </c>
      <c r="I2590" s="2">
        <v>770.66125</v>
      </c>
      <c r="J2590" s="2">
        <v>771.48506250000003</v>
      </c>
      <c r="K2590" s="2">
        <v>771.48588483000003</v>
      </c>
      <c r="L2590" s="2">
        <f t="shared" si="40"/>
        <v>8.2233000000542233E-4</v>
      </c>
    </row>
    <row r="2591" spans="1:12" hidden="1" x14ac:dyDescent="0.25">
      <c r="A2591" t="s">
        <v>1917</v>
      </c>
      <c r="B2591" s="1" t="s">
        <v>1918</v>
      </c>
      <c r="C2591" t="s">
        <v>1919</v>
      </c>
      <c r="D2591">
        <v>1929211</v>
      </c>
      <c r="E2591">
        <v>41603313</v>
      </c>
      <c r="F2591" t="s">
        <v>1921</v>
      </c>
      <c r="G2591" t="s">
        <v>3</v>
      </c>
      <c r="H2591" t="s">
        <v>6</v>
      </c>
      <c r="I2591" s="2">
        <v>1111.62894999999</v>
      </c>
      <c r="J2591" s="2">
        <v>1107.92</v>
      </c>
      <c r="K2591" s="2">
        <v>1107.9190393799699</v>
      </c>
      <c r="L2591" s="2">
        <f t="shared" si="40"/>
        <v>-9.6062003012775676E-4</v>
      </c>
    </row>
    <row r="2592" spans="1:12" hidden="1" x14ac:dyDescent="0.25">
      <c r="A2592" t="s">
        <v>1917</v>
      </c>
      <c r="B2592" s="1" t="s">
        <v>1922</v>
      </c>
      <c r="C2592" t="s">
        <v>1923</v>
      </c>
      <c r="D2592">
        <v>1929611</v>
      </c>
      <c r="E2592">
        <v>41598513</v>
      </c>
      <c r="F2592" t="s">
        <v>1924</v>
      </c>
      <c r="G2592" t="s">
        <v>86</v>
      </c>
      <c r="H2592" t="s">
        <v>4</v>
      </c>
      <c r="I2592" s="2">
        <v>0.25448599999999999</v>
      </c>
      <c r="K2592" s="2">
        <v>0.25452842354819999</v>
      </c>
      <c r="L2592" s="2">
        <f t="shared" si="40"/>
        <v>4.242354819999905E-5</v>
      </c>
    </row>
    <row r="2593" spans="1:12" hidden="1" x14ac:dyDescent="0.25">
      <c r="A2593" t="s">
        <v>1917</v>
      </c>
      <c r="B2593" s="1" t="s">
        <v>1922</v>
      </c>
      <c r="C2593" t="s">
        <v>1923</v>
      </c>
      <c r="D2593">
        <v>1929611</v>
      </c>
      <c r="E2593">
        <v>41598513</v>
      </c>
      <c r="F2593" t="s">
        <v>1924</v>
      </c>
      <c r="G2593" t="s">
        <v>86</v>
      </c>
      <c r="H2593" t="s">
        <v>6</v>
      </c>
      <c r="I2593" s="2">
        <v>1.4100000000000001E-4</v>
      </c>
      <c r="K2593" s="2">
        <v>1.4102349865934E-4</v>
      </c>
      <c r="L2593" s="2">
        <f t="shared" si="40"/>
        <v>2.3498659339985656E-8</v>
      </c>
    </row>
    <row r="2594" spans="1:12" hidden="1" x14ac:dyDescent="0.25">
      <c r="A2594" t="s">
        <v>1917</v>
      </c>
      <c r="B2594" s="1" t="s">
        <v>1922</v>
      </c>
      <c r="C2594" t="s">
        <v>1925</v>
      </c>
      <c r="D2594">
        <v>1845411</v>
      </c>
      <c r="E2594">
        <v>41691713</v>
      </c>
      <c r="F2594" t="s">
        <v>1926</v>
      </c>
      <c r="G2594" t="s">
        <v>86</v>
      </c>
      <c r="H2594" t="s">
        <v>4</v>
      </c>
      <c r="I2594" s="2">
        <v>0.31670300000000001</v>
      </c>
      <c r="K2594" s="2">
        <v>0.3167557978726</v>
      </c>
      <c r="L2594" s="2">
        <f t="shared" si="40"/>
        <v>5.2797872599985585E-5</v>
      </c>
    </row>
    <row r="2595" spans="1:12" hidden="1" x14ac:dyDescent="0.25">
      <c r="A2595" t="s">
        <v>1917</v>
      </c>
      <c r="B2595" s="1" t="s">
        <v>1922</v>
      </c>
      <c r="C2595" t="s">
        <v>1925</v>
      </c>
      <c r="D2595">
        <v>1845411</v>
      </c>
      <c r="E2595">
        <v>41691713</v>
      </c>
      <c r="F2595" t="s">
        <v>1926</v>
      </c>
      <c r="G2595" t="s">
        <v>86</v>
      </c>
      <c r="H2595" t="s">
        <v>6</v>
      </c>
      <c r="I2595" s="2">
        <v>1.7599999999999899E-4</v>
      </c>
      <c r="K2595" s="2">
        <v>1.76029338685399E-4</v>
      </c>
      <c r="L2595" s="2">
        <f t="shared" si="40"/>
        <v>2.9338685400006562E-8</v>
      </c>
    </row>
    <row r="2596" spans="1:12" hidden="1" x14ac:dyDescent="0.25">
      <c r="A2596" t="s">
        <v>1917</v>
      </c>
      <c r="B2596" s="1" t="s">
        <v>1922</v>
      </c>
      <c r="C2596" t="s">
        <v>1925</v>
      </c>
      <c r="D2596">
        <v>1845411</v>
      </c>
      <c r="E2596">
        <v>41692013</v>
      </c>
      <c r="F2596" t="s">
        <v>1927</v>
      </c>
      <c r="G2596" t="s">
        <v>86</v>
      </c>
      <c r="H2596" t="s">
        <v>4</v>
      </c>
      <c r="I2596" s="2">
        <v>0.33490599999999998</v>
      </c>
      <c r="K2596" s="2">
        <v>0.33496184477800001</v>
      </c>
      <c r="L2596" s="2">
        <f t="shared" si="40"/>
        <v>5.5844778000024853E-5</v>
      </c>
    </row>
    <row r="2597" spans="1:12" hidden="1" x14ac:dyDescent="0.25">
      <c r="A2597" t="s">
        <v>1917</v>
      </c>
      <c r="B2597" s="1" t="s">
        <v>1922</v>
      </c>
      <c r="C2597" t="s">
        <v>1925</v>
      </c>
      <c r="D2597">
        <v>1845411</v>
      </c>
      <c r="E2597">
        <v>41692013</v>
      </c>
      <c r="F2597" t="s">
        <v>1927</v>
      </c>
      <c r="G2597" t="s">
        <v>86</v>
      </c>
      <c r="H2597" t="s">
        <v>6</v>
      </c>
      <c r="I2597" s="2">
        <v>1.8599999999999999E-4</v>
      </c>
      <c r="K2597" s="2">
        <v>1.860310140974E-4</v>
      </c>
      <c r="L2597" s="2">
        <f t="shared" si="40"/>
        <v>3.1014097400005377E-8</v>
      </c>
    </row>
    <row r="2598" spans="1:12" hidden="1" x14ac:dyDescent="0.25">
      <c r="A2598" t="s">
        <v>1917</v>
      </c>
      <c r="B2598" s="1" t="s">
        <v>1922</v>
      </c>
      <c r="C2598" t="s">
        <v>1925</v>
      </c>
      <c r="D2598">
        <v>1845411</v>
      </c>
      <c r="E2598">
        <v>41692113</v>
      </c>
      <c r="F2598" t="s">
        <v>1928</v>
      </c>
      <c r="G2598" t="s">
        <v>86</v>
      </c>
      <c r="H2598" t="s">
        <v>4</v>
      </c>
      <c r="I2598" s="2">
        <v>0.32505000000000001</v>
      </c>
      <c r="K2598" s="2">
        <v>0.32510417657500001</v>
      </c>
      <c r="L2598" s="2">
        <f t="shared" si="40"/>
        <v>5.4176575000008942E-5</v>
      </c>
    </row>
    <row r="2599" spans="1:12" hidden="1" x14ac:dyDescent="0.25">
      <c r="A2599" t="s">
        <v>1917</v>
      </c>
      <c r="B2599" s="1" t="s">
        <v>1922</v>
      </c>
      <c r="C2599" t="s">
        <v>1925</v>
      </c>
      <c r="D2599">
        <v>1845411</v>
      </c>
      <c r="E2599">
        <v>41692113</v>
      </c>
      <c r="F2599" t="s">
        <v>1928</v>
      </c>
      <c r="G2599" t="s">
        <v>86</v>
      </c>
      <c r="H2599" t="s">
        <v>6</v>
      </c>
      <c r="I2599" s="2">
        <v>1.8100000000000001E-4</v>
      </c>
      <c r="K2599" s="2">
        <v>1.810301629962E-4</v>
      </c>
      <c r="L2599" s="2">
        <f t="shared" si="40"/>
        <v>3.0162996199990582E-8</v>
      </c>
    </row>
    <row r="2600" spans="1:12" hidden="1" x14ac:dyDescent="0.25">
      <c r="A2600" t="s">
        <v>1917</v>
      </c>
      <c r="B2600" s="1" t="s">
        <v>1922</v>
      </c>
      <c r="C2600" t="s">
        <v>1925</v>
      </c>
      <c r="D2600">
        <v>1845411</v>
      </c>
      <c r="E2600">
        <v>41692213</v>
      </c>
      <c r="F2600" t="s">
        <v>1929</v>
      </c>
      <c r="G2600" t="s">
        <v>86</v>
      </c>
      <c r="H2600" t="s">
        <v>4</v>
      </c>
      <c r="I2600" s="2">
        <v>0.33571499999999999</v>
      </c>
      <c r="K2600" s="2">
        <v>0.33577095660700002</v>
      </c>
      <c r="L2600" s="2">
        <f t="shared" si="40"/>
        <v>5.5956607000029468E-5</v>
      </c>
    </row>
    <row r="2601" spans="1:12" hidden="1" x14ac:dyDescent="0.25">
      <c r="A2601" t="s">
        <v>1917</v>
      </c>
      <c r="B2601" s="1" t="s">
        <v>1922</v>
      </c>
      <c r="C2601" t="s">
        <v>1925</v>
      </c>
      <c r="D2601">
        <v>1845411</v>
      </c>
      <c r="E2601">
        <v>41692213</v>
      </c>
      <c r="F2601" t="s">
        <v>1929</v>
      </c>
      <c r="G2601" t="s">
        <v>86</v>
      </c>
      <c r="H2601" t="s">
        <v>6</v>
      </c>
      <c r="I2601" s="2">
        <v>1.8699999999999999E-4</v>
      </c>
      <c r="K2601" s="2">
        <v>1.8703117113740001E-4</v>
      </c>
      <c r="L2601" s="2">
        <f t="shared" si="40"/>
        <v>3.1171137400014303E-8</v>
      </c>
    </row>
    <row r="2602" spans="1:12" hidden="1" x14ac:dyDescent="0.25">
      <c r="A2602" t="s">
        <v>1917</v>
      </c>
      <c r="B2602" s="1" t="s">
        <v>1922</v>
      </c>
      <c r="C2602" t="s">
        <v>1925</v>
      </c>
      <c r="D2602">
        <v>1845411</v>
      </c>
      <c r="E2602">
        <v>41692313</v>
      </c>
      <c r="F2602" t="s">
        <v>1930</v>
      </c>
      <c r="G2602" t="s">
        <v>86</v>
      </c>
      <c r="H2602" t="s">
        <v>4</v>
      </c>
      <c r="I2602" s="2">
        <v>0.24902199999999999</v>
      </c>
      <c r="K2602" s="2">
        <v>0.249063534982299</v>
      </c>
      <c r="L2602" s="2">
        <f t="shared" si="40"/>
        <v>4.1534982299001877E-5</v>
      </c>
    </row>
    <row r="2603" spans="1:12" hidden="1" x14ac:dyDescent="0.25">
      <c r="A2603" t="s">
        <v>1917</v>
      </c>
      <c r="B2603" s="1" t="s">
        <v>1922</v>
      </c>
      <c r="C2603" t="s">
        <v>1925</v>
      </c>
      <c r="D2603">
        <v>1845411</v>
      </c>
      <c r="E2603">
        <v>41692313</v>
      </c>
      <c r="F2603" t="s">
        <v>1930</v>
      </c>
      <c r="G2603" t="s">
        <v>86</v>
      </c>
      <c r="H2603" t="s">
        <v>6</v>
      </c>
      <c r="I2603" s="2">
        <v>1.17E-4</v>
      </c>
      <c r="K2603" s="2">
        <v>1.170195174084E-4</v>
      </c>
      <c r="L2603" s="2">
        <f t="shared" si="40"/>
        <v>1.95174084000071E-8</v>
      </c>
    </row>
    <row r="2604" spans="1:12" hidden="1" x14ac:dyDescent="0.25">
      <c r="A2604" t="s">
        <v>1917</v>
      </c>
      <c r="B2604" s="1" t="s">
        <v>1922</v>
      </c>
      <c r="C2604" t="s">
        <v>1925</v>
      </c>
      <c r="D2604">
        <v>1845411</v>
      </c>
      <c r="E2604">
        <v>41692413</v>
      </c>
      <c r="F2604" t="s">
        <v>1931</v>
      </c>
      <c r="G2604" t="s">
        <v>86</v>
      </c>
      <c r="H2604" t="s">
        <v>4</v>
      </c>
      <c r="I2604" s="2">
        <v>0.28162300000000001</v>
      </c>
      <c r="K2604" s="2">
        <v>0.281669947371399</v>
      </c>
      <c r="L2604" s="2">
        <f t="shared" si="40"/>
        <v>4.6947371398986526E-5</v>
      </c>
    </row>
    <row r="2605" spans="1:12" hidden="1" x14ac:dyDescent="0.25">
      <c r="A2605" t="s">
        <v>1917</v>
      </c>
      <c r="B2605" s="1" t="s">
        <v>1922</v>
      </c>
      <c r="C2605" t="s">
        <v>1925</v>
      </c>
      <c r="D2605">
        <v>1845411</v>
      </c>
      <c r="E2605">
        <v>41692413</v>
      </c>
      <c r="F2605" t="s">
        <v>1931</v>
      </c>
      <c r="G2605" t="s">
        <v>86</v>
      </c>
      <c r="H2605" t="s">
        <v>6</v>
      </c>
      <c r="I2605" s="2">
        <v>1.5699999999999899E-4</v>
      </c>
      <c r="K2605" s="2">
        <v>1.5702617267305901E-4</v>
      </c>
      <c r="L2605" s="2">
        <f t="shared" si="40"/>
        <v>2.6172673060016662E-8</v>
      </c>
    </row>
    <row r="2606" spans="1:12" hidden="1" x14ac:dyDescent="0.25">
      <c r="A2606" t="s">
        <v>1917</v>
      </c>
      <c r="B2606" s="1" t="s">
        <v>1922</v>
      </c>
      <c r="C2606" t="s">
        <v>1925</v>
      </c>
      <c r="D2606">
        <v>1845411</v>
      </c>
      <c r="E2606">
        <v>41692513</v>
      </c>
      <c r="F2606" t="s">
        <v>1932</v>
      </c>
      <c r="G2606" t="s">
        <v>86</v>
      </c>
      <c r="H2606" t="s">
        <v>4</v>
      </c>
      <c r="I2606" s="2">
        <v>0.31331300000000001</v>
      </c>
      <c r="K2606" s="2">
        <v>0.313365235267199</v>
      </c>
      <c r="L2606" s="2">
        <f t="shared" si="40"/>
        <v>5.2235267198996738E-5</v>
      </c>
    </row>
    <row r="2607" spans="1:12" hidden="1" x14ac:dyDescent="0.25">
      <c r="A2607" t="s">
        <v>1917</v>
      </c>
      <c r="B2607" s="1" t="s">
        <v>1922</v>
      </c>
      <c r="C2607" t="s">
        <v>1925</v>
      </c>
      <c r="D2607">
        <v>1845411</v>
      </c>
      <c r="E2607">
        <v>41692513</v>
      </c>
      <c r="F2607" t="s">
        <v>1932</v>
      </c>
      <c r="G2607" t="s">
        <v>86</v>
      </c>
      <c r="H2607" t="s">
        <v>6</v>
      </c>
      <c r="I2607" s="2">
        <v>1.74E-4</v>
      </c>
      <c r="K2607" s="2">
        <v>1.7402900020959899E-4</v>
      </c>
      <c r="L2607" s="2">
        <f t="shared" si="40"/>
        <v>2.9000209598989803E-8</v>
      </c>
    </row>
    <row r="2608" spans="1:12" hidden="1" x14ac:dyDescent="0.25">
      <c r="A2608" t="s">
        <v>1917</v>
      </c>
      <c r="B2608" s="1" t="s">
        <v>1933</v>
      </c>
      <c r="C2608" t="s">
        <v>1934</v>
      </c>
      <c r="D2608">
        <v>1945711</v>
      </c>
      <c r="E2608">
        <v>41586213</v>
      </c>
      <c r="F2608" t="s">
        <v>1935</v>
      </c>
      <c r="G2608" t="s">
        <v>3</v>
      </c>
      <c r="H2608" t="s">
        <v>4</v>
      </c>
      <c r="I2608" s="2">
        <v>0.51948000000000005</v>
      </c>
      <c r="J2608" s="2">
        <v>0.51690203850000005</v>
      </c>
      <c r="K2608" s="2">
        <v>0.51690225999999995</v>
      </c>
      <c r="L2608" s="2">
        <f t="shared" si="40"/>
        <v>2.2149999989728997E-7</v>
      </c>
    </row>
    <row r="2609" spans="1:12" hidden="1" x14ac:dyDescent="0.25">
      <c r="A2609" t="s">
        <v>1917</v>
      </c>
      <c r="B2609" s="1" t="s">
        <v>1933</v>
      </c>
      <c r="C2609" t="s">
        <v>1934</v>
      </c>
      <c r="D2609">
        <v>1945711</v>
      </c>
      <c r="E2609">
        <v>41586213</v>
      </c>
      <c r="F2609" t="s">
        <v>1935</v>
      </c>
      <c r="G2609" t="s">
        <v>3</v>
      </c>
      <c r="H2609" t="s">
        <v>6</v>
      </c>
      <c r="I2609" s="2">
        <v>1.04E-2</v>
      </c>
      <c r="J2609" s="2">
        <v>1.033250141E-2</v>
      </c>
      <c r="K2609" s="2">
        <v>1.0332500200000001E-2</v>
      </c>
      <c r="L2609" s="2">
        <f t="shared" si="40"/>
        <v>-1.2099999995018873E-9</v>
      </c>
    </row>
    <row r="2610" spans="1:12" hidden="1" x14ac:dyDescent="0.25">
      <c r="A2610" t="s">
        <v>1917</v>
      </c>
      <c r="B2610" s="1" t="s">
        <v>1933</v>
      </c>
      <c r="C2610" t="s">
        <v>1934</v>
      </c>
      <c r="D2610">
        <v>1945711</v>
      </c>
      <c r="E2610">
        <v>88610613</v>
      </c>
      <c r="F2610" t="s">
        <v>1936</v>
      </c>
      <c r="G2610" t="s">
        <v>3</v>
      </c>
      <c r="H2610" t="s">
        <v>4</v>
      </c>
      <c r="I2610" s="2">
        <v>0.36721999999999999</v>
      </c>
      <c r="J2610" s="2">
        <v>0.37088345335</v>
      </c>
      <c r="K2610" s="2">
        <v>0.37088349999999998</v>
      </c>
      <c r="L2610" s="2">
        <f t="shared" si="40"/>
        <v>4.6649999974057721E-8</v>
      </c>
    </row>
    <row r="2611" spans="1:12" hidden="1" x14ac:dyDescent="0.25">
      <c r="A2611" t="s">
        <v>1917</v>
      </c>
      <c r="B2611" s="1" t="s">
        <v>1933</v>
      </c>
      <c r="C2611" t="s">
        <v>1934</v>
      </c>
      <c r="D2611">
        <v>1945711</v>
      </c>
      <c r="E2611">
        <v>88610613</v>
      </c>
      <c r="F2611" t="s">
        <v>1936</v>
      </c>
      <c r="G2611" t="s">
        <v>3</v>
      </c>
      <c r="H2611" t="s">
        <v>6</v>
      </c>
      <c r="I2611" s="2">
        <v>8.3850000000000001E-3</v>
      </c>
      <c r="J2611" s="2">
        <v>8.4085006699999992E-3</v>
      </c>
      <c r="K2611" s="2">
        <v>8.4085002000000002E-3</v>
      </c>
      <c r="L2611" s="2">
        <f t="shared" si="40"/>
        <v>-4.6999999898933442E-10</v>
      </c>
    </row>
    <row r="2612" spans="1:12" hidden="1" x14ac:dyDescent="0.25">
      <c r="A2612" t="s">
        <v>1917</v>
      </c>
      <c r="B2612" s="1" t="s">
        <v>1933</v>
      </c>
      <c r="C2612" t="s">
        <v>1934</v>
      </c>
      <c r="D2612">
        <v>1945711</v>
      </c>
      <c r="E2612">
        <v>88610713</v>
      </c>
      <c r="F2612" t="s">
        <v>1937</v>
      </c>
      <c r="G2612" t="s">
        <v>3</v>
      </c>
      <c r="H2612" t="s">
        <v>4</v>
      </c>
      <c r="I2612" s="2">
        <v>0.19309999999999999</v>
      </c>
      <c r="J2612" s="2">
        <v>0.18961802675</v>
      </c>
      <c r="K2612" s="2">
        <v>0.18961801</v>
      </c>
      <c r="L2612" s="2">
        <f t="shared" si="40"/>
        <v>-1.6749999998122433E-8</v>
      </c>
    </row>
    <row r="2613" spans="1:12" hidden="1" x14ac:dyDescent="0.25">
      <c r="A2613" t="s">
        <v>1917</v>
      </c>
      <c r="B2613" s="1" t="s">
        <v>1933</v>
      </c>
      <c r="C2613" t="s">
        <v>1934</v>
      </c>
      <c r="D2613">
        <v>1945711</v>
      </c>
      <c r="E2613">
        <v>88610713</v>
      </c>
      <c r="F2613" t="s">
        <v>1937</v>
      </c>
      <c r="G2613" t="s">
        <v>3</v>
      </c>
      <c r="H2613" t="s">
        <v>6</v>
      </c>
      <c r="I2613" s="2">
        <v>4.0000000000000001E-3</v>
      </c>
      <c r="J2613" s="2">
        <v>3.9335002900000001E-3</v>
      </c>
      <c r="K2613" s="2">
        <v>3.9335000000000004E-3</v>
      </c>
      <c r="L2613" s="2">
        <f t="shared" si="40"/>
        <v>-2.8999999970857893E-10</v>
      </c>
    </row>
    <row r="2614" spans="1:12" hidden="1" x14ac:dyDescent="0.25">
      <c r="A2614" t="s">
        <v>1917</v>
      </c>
      <c r="B2614" s="1" t="s">
        <v>1933</v>
      </c>
      <c r="C2614" t="s">
        <v>1934</v>
      </c>
      <c r="D2614">
        <v>1945711</v>
      </c>
      <c r="E2614">
        <v>88610813</v>
      </c>
      <c r="F2614" t="s">
        <v>1938</v>
      </c>
      <c r="G2614" t="s">
        <v>3</v>
      </c>
      <c r="H2614" t="s">
        <v>4</v>
      </c>
      <c r="I2614" s="2">
        <v>0.25568999999999997</v>
      </c>
      <c r="J2614" s="2">
        <v>0.25500199890000003</v>
      </c>
      <c r="K2614" s="2">
        <v>0.2550020201</v>
      </c>
      <c r="L2614" s="2">
        <f t="shared" si="40"/>
        <v>2.1199999977739026E-8</v>
      </c>
    </row>
    <row r="2615" spans="1:12" hidden="1" x14ac:dyDescent="0.25">
      <c r="A2615" t="s">
        <v>1917</v>
      </c>
      <c r="B2615" s="1" t="s">
        <v>1933</v>
      </c>
      <c r="C2615" t="s">
        <v>1934</v>
      </c>
      <c r="D2615">
        <v>1945711</v>
      </c>
      <c r="E2615">
        <v>88610813</v>
      </c>
      <c r="F2615" t="s">
        <v>1938</v>
      </c>
      <c r="G2615" t="s">
        <v>3</v>
      </c>
      <c r="H2615" t="s">
        <v>6</v>
      </c>
      <c r="I2615" s="2">
        <v>5.2649999999999997E-3</v>
      </c>
      <c r="J2615" s="2">
        <v>5.31450081E-3</v>
      </c>
      <c r="K2615" s="2">
        <v>5.3144999999999998E-3</v>
      </c>
      <c r="L2615" s="2">
        <f t="shared" si="40"/>
        <v>-8.1000000023284668E-10</v>
      </c>
    </row>
    <row r="2616" spans="1:12" hidden="1" x14ac:dyDescent="0.25">
      <c r="A2616" t="s">
        <v>1917</v>
      </c>
      <c r="B2616" s="1" t="s">
        <v>1933</v>
      </c>
      <c r="C2616" t="s">
        <v>1939</v>
      </c>
      <c r="D2616">
        <v>1944811</v>
      </c>
      <c r="E2616">
        <v>41588213</v>
      </c>
      <c r="F2616" t="s">
        <v>1940</v>
      </c>
      <c r="G2616" t="s">
        <v>86</v>
      </c>
      <c r="H2616" t="s">
        <v>4</v>
      </c>
      <c r="I2616" s="2">
        <v>0.17686299999999899</v>
      </c>
      <c r="K2616" s="2">
        <v>0.1768924785348</v>
      </c>
      <c r="L2616" s="2">
        <f t="shared" si="40"/>
        <v>2.9478534801008482E-5</v>
      </c>
    </row>
    <row r="2617" spans="1:12" hidden="1" x14ac:dyDescent="0.25">
      <c r="A2617" t="s">
        <v>1917</v>
      </c>
      <c r="B2617" s="1" t="s">
        <v>1933</v>
      </c>
      <c r="C2617" t="s">
        <v>1939</v>
      </c>
      <c r="D2617">
        <v>1944811</v>
      </c>
      <c r="E2617">
        <v>41588213</v>
      </c>
      <c r="F2617" t="s">
        <v>1940</v>
      </c>
      <c r="G2617" t="s">
        <v>86</v>
      </c>
      <c r="H2617" t="s">
        <v>6</v>
      </c>
      <c r="I2617" s="2">
        <v>9.7999999999999997E-5</v>
      </c>
      <c r="K2617" s="2">
        <v>9.8016330928439997E-5</v>
      </c>
      <c r="L2617" s="2">
        <f t="shared" si="40"/>
        <v>1.6330928440000283E-8</v>
      </c>
    </row>
    <row r="2618" spans="1:12" hidden="1" x14ac:dyDescent="0.25">
      <c r="A2618" t="s">
        <v>1917</v>
      </c>
      <c r="B2618" s="1" t="s">
        <v>1933</v>
      </c>
      <c r="C2618" t="s">
        <v>1939</v>
      </c>
      <c r="D2618">
        <v>1944811</v>
      </c>
      <c r="E2618">
        <v>41588313</v>
      </c>
      <c r="F2618" t="s">
        <v>1941</v>
      </c>
      <c r="G2618" t="s">
        <v>86</v>
      </c>
      <c r="H2618" t="s">
        <v>4</v>
      </c>
      <c r="I2618" s="2">
        <v>0.158638</v>
      </c>
      <c r="K2618" s="2">
        <v>0.15866444820099901</v>
      </c>
      <c r="L2618" s="2">
        <f t="shared" si="40"/>
        <v>2.6448200999007465E-5</v>
      </c>
    </row>
    <row r="2619" spans="1:12" hidden="1" x14ac:dyDescent="0.25">
      <c r="A2619" t="s">
        <v>1917</v>
      </c>
      <c r="B2619" s="1" t="s">
        <v>1933</v>
      </c>
      <c r="C2619" t="s">
        <v>1939</v>
      </c>
      <c r="D2619">
        <v>1944811</v>
      </c>
      <c r="E2619">
        <v>41588313</v>
      </c>
      <c r="F2619" t="s">
        <v>1941</v>
      </c>
      <c r="G2619" t="s">
        <v>86</v>
      </c>
      <c r="H2619" t="s">
        <v>6</v>
      </c>
      <c r="I2619" s="2">
        <v>8.7999999999999998E-5</v>
      </c>
      <c r="K2619" s="2">
        <v>8.8014671002339996E-5</v>
      </c>
      <c r="L2619" s="2">
        <f t="shared" si="40"/>
        <v>1.4671002339998701E-8</v>
      </c>
    </row>
    <row r="2620" spans="1:12" hidden="1" x14ac:dyDescent="0.25">
      <c r="A2620" t="s">
        <v>1917</v>
      </c>
      <c r="B2620" s="1" t="s">
        <v>1933</v>
      </c>
      <c r="C2620" t="s">
        <v>1939</v>
      </c>
      <c r="D2620">
        <v>1944811</v>
      </c>
      <c r="E2620">
        <v>41588413</v>
      </c>
      <c r="F2620" t="s">
        <v>1942</v>
      </c>
      <c r="G2620" t="s">
        <v>86</v>
      </c>
      <c r="H2620" t="s">
        <v>4</v>
      </c>
      <c r="I2620" s="2">
        <v>0.173513</v>
      </c>
      <c r="K2620" s="2">
        <v>0.17354191548539999</v>
      </c>
      <c r="L2620" s="2">
        <f t="shared" si="40"/>
        <v>2.891548539998845E-5</v>
      </c>
    </row>
    <row r="2621" spans="1:12" hidden="1" x14ac:dyDescent="0.25">
      <c r="A2621" t="s">
        <v>1917</v>
      </c>
      <c r="B2621" s="1" t="s">
        <v>1933</v>
      </c>
      <c r="C2621" t="s">
        <v>1939</v>
      </c>
      <c r="D2621">
        <v>1944811</v>
      </c>
      <c r="E2621">
        <v>41588413</v>
      </c>
      <c r="F2621" t="s">
        <v>1942</v>
      </c>
      <c r="G2621" t="s">
        <v>86</v>
      </c>
      <c r="H2621" t="s">
        <v>6</v>
      </c>
      <c r="I2621" s="2">
        <v>9.6000000000000002E-5</v>
      </c>
      <c r="K2621" s="2">
        <v>9.6016004705039903E-5</v>
      </c>
      <c r="L2621" s="2">
        <f t="shared" si="40"/>
        <v>1.6004705039900286E-8</v>
      </c>
    </row>
    <row r="2622" spans="1:12" hidden="1" x14ac:dyDescent="0.25">
      <c r="A2622" t="s">
        <v>1917</v>
      </c>
      <c r="B2622" s="1" t="s">
        <v>1933</v>
      </c>
      <c r="C2622" t="s">
        <v>1939</v>
      </c>
      <c r="D2622">
        <v>1944811</v>
      </c>
      <c r="E2622">
        <v>41588513</v>
      </c>
      <c r="F2622" t="s">
        <v>1943</v>
      </c>
      <c r="G2622" t="s">
        <v>86</v>
      </c>
      <c r="H2622" t="s">
        <v>4</v>
      </c>
      <c r="I2622" s="2">
        <v>0.16485900000000001</v>
      </c>
      <c r="K2622" s="2">
        <v>0.164886478702399</v>
      </c>
      <c r="L2622" s="2">
        <f t="shared" si="40"/>
        <v>2.7478702398997523E-5</v>
      </c>
    </row>
    <row r="2623" spans="1:12" hidden="1" x14ac:dyDescent="0.25">
      <c r="A2623" t="s">
        <v>1917</v>
      </c>
      <c r="B2623" s="1" t="s">
        <v>1933</v>
      </c>
      <c r="C2623" t="s">
        <v>1939</v>
      </c>
      <c r="D2623">
        <v>1944811</v>
      </c>
      <c r="E2623">
        <v>41588513</v>
      </c>
      <c r="F2623" t="s">
        <v>1943</v>
      </c>
      <c r="G2623" t="s">
        <v>86</v>
      </c>
      <c r="H2623" t="s">
        <v>6</v>
      </c>
      <c r="I2623" s="2">
        <v>9.1000000000000003E-5</v>
      </c>
      <c r="K2623" s="2">
        <v>9.1015172441239898E-5</v>
      </c>
      <c r="L2623" s="2">
        <f t="shared" si="40"/>
        <v>1.517244123989557E-8</v>
      </c>
    </row>
    <row r="2624" spans="1:12" hidden="1" x14ac:dyDescent="0.25">
      <c r="A2624" t="s">
        <v>1917</v>
      </c>
      <c r="B2624" s="1" t="s">
        <v>1933</v>
      </c>
      <c r="C2624" t="s">
        <v>1939</v>
      </c>
      <c r="D2624">
        <v>1944811</v>
      </c>
      <c r="E2624">
        <v>41588613</v>
      </c>
      <c r="F2624" t="s">
        <v>1944</v>
      </c>
      <c r="G2624" t="s">
        <v>86</v>
      </c>
      <c r="H2624" t="s">
        <v>4</v>
      </c>
      <c r="I2624" s="2">
        <v>0.15461</v>
      </c>
      <c r="K2624" s="2">
        <v>0.15463577046545901</v>
      </c>
      <c r="L2624" s="2">
        <f t="shared" si="40"/>
        <v>2.5770465459012959E-5</v>
      </c>
    </row>
    <row r="2625" spans="1:12" hidden="1" x14ac:dyDescent="0.25">
      <c r="A2625" t="s">
        <v>1917</v>
      </c>
      <c r="B2625" s="1" t="s">
        <v>1933</v>
      </c>
      <c r="C2625" t="s">
        <v>1939</v>
      </c>
      <c r="D2625">
        <v>1944811</v>
      </c>
      <c r="E2625">
        <v>41588613</v>
      </c>
      <c r="F2625" t="s">
        <v>1944</v>
      </c>
      <c r="G2625" t="s">
        <v>86</v>
      </c>
      <c r="H2625" t="s">
        <v>6</v>
      </c>
      <c r="I2625" s="2">
        <v>8.6000000000000003E-5</v>
      </c>
      <c r="K2625" s="2">
        <v>8.6014336431259906E-5</v>
      </c>
      <c r="L2625" s="2">
        <f t="shared" si="40"/>
        <v>1.4336431259902457E-8</v>
      </c>
    </row>
    <row r="2626" spans="1:12" hidden="1" x14ac:dyDescent="0.25">
      <c r="A2626" t="s">
        <v>1917</v>
      </c>
      <c r="B2626" s="1" t="s">
        <v>1933</v>
      </c>
      <c r="C2626" t="s">
        <v>1945</v>
      </c>
      <c r="D2626">
        <v>1944711</v>
      </c>
      <c r="E2626">
        <v>41588713</v>
      </c>
      <c r="F2626" t="s">
        <v>1946</v>
      </c>
      <c r="G2626" t="s">
        <v>86</v>
      </c>
      <c r="H2626" t="s">
        <v>4</v>
      </c>
      <c r="I2626" s="2">
        <v>0.16250000000000001</v>
      </c>
      <c r="K2626" s="2">
        <v>0.16252708722119999</v>
      </c>
      <c r="L2626" s="2">
        <f t="shared" si="40"/>
        <v>2.7087221199983968E-5</v>
      </c>
    </row>
    <row r="2627" spans="1:12" hidden="1" x14ac:dyDescent="0.25">
      <c r="A2627" t="s">
        <v>1917</v>
      </c>
      <c r="B2627" s="1" t="s">
        <v>1933</v>
      </c>
      <c r="C2627" t="s">
        <v>1945</v>
      </c>
      <c r="D2627">
        <v>1944711</v>
      </c>
      <c r="E2627">
        <v>41588713</v>
      </c>
      <c r="F2627" t="s">
        <v>1946</v>
      </c>
      <c r="G2627" t="s">
        <v>86</v>
      </c>
      <c r="H2627" t="s">
        <v>6</v>
      </c>
      <c r="I2627" s="2">
        <v>1.4999999999999999E-4</v>
      </c>
      <c r="K2627" s="2">
        <v>1.5002500864907999E-4</v>
      </c>
      <c r="L2627" s="2">
        <f t="shared" ref="L2627:L2690" si="41">IF(ISBLANK(J2627),K2627-I2627,K2627-J2627)</f>
        <v>2.5008649080001527E-8</v>
      </c>
    </row>
    <row r="2628" spans="1:12" hidden="1" x14ac:dyDescent="0.25">
      <c r="A2628" t="s">
        <v>1917</v>
      </c>
      <c r="B2628" s="1" t="s">
        <v>1947</v>
      </c>
      <c r="C2628" t="s">
        <v>1948</v>
      </c>
      <c r="D2628">
        <v>1946811</v>
      </c>
      <c r="E2628">
        <v>41583313</v>
      </c>
      <c r="F2628" t="s">
        <v>1949</v>
      </c>
      <c r="G2628" t="s">
        <v>86</v>
      </c>
      <c r="H2628" t="s">
        <v>4</v>
      </c>
      <c r="I2628" s="2">
        <v>0.24823300000000001</v>
      </c>
      <c r="K2628" s="2">
        <v>0.24827438586950001</v>
      </c>
      <c r="L2628" s="2">
        <f t="shared" si="41"/>
        <v>4.1385869500004668E-5</v>
      </c>
    </row>
    <row r="2629" spans="1:12" hidden="1" x14ac:dyDescent="0.25">
      <c r="A2629" t="s">
        <v>1917</v>
      </c>
      <c r="B2629" s="1" t="s">
        <v>1947</v>
      </c>
      <c r="C2629" t="s">
        <v>1948</v>
      </c>
      <c r="D2629">
        <v>1946811</v>
      </c>
      <c r="E2629">
        <v>41583313</v>
      </c>
      <c r="F2629" t="s">
        <v>1949</v>
      </c>
      <c r="G2629" t="s">
        <v>86</v>
      </c>
      <c r="H2629" t="s">
        <v>6</v>
      </c>
      <c r="I2629" s="2">
        <v>1.16E-4</v>
      </c>
      <c r="K2629" s="2">
        <v>1.16019334785099E-4</v>
      </c>
      <c r="L2629" s="2">
        <f t="shared" si="41"/>
        <v>1.9334785099004012E-8</v>
      </c>
    </row>
    <row r="2630" spans="1:12" hidden="1" x14ac:dyDescent="0.25">
      <c r="A2630" t="s">
        <v>1917</v>
      </c>
      <c r="B2630" s="1" t="s">
        <v>1947</v>
      </c>
      <c r="C2630" t="s">
        <v>1948</v>
      </c>
      <c r="D2630">
        <v>1946811</v>
      </c>
      <c r="E2630">
        <v>41583513</v>
      </c>
      <c r="F2630" t="s">
        <v>1950</v>
      </c>
      <c r="G2630" t="s">
        <v>86</v>
      </c>
      <c r="H2630" t="s">
        <v>4</v>
      </c>
      <c r="I2630" s="2">
        <v>1.4955700000000001</v>
      </c>
      <c r="K2630" s="2">
        <v>1.4958192426500001</v>
      </c>
      <c r="L2630" s="2">
        <f t="shared" si="41"/>
        <v>2.4924265000003665E-4</v>
      </c>
    </row>
    <row r="2631" spans="1:12" hidden="1" x14ac:dyDescent="0.25">
      <c r="A2631" t="s">
        <v>1917</v>
      </c>
      <c r="B2631" s="1" t="s">
        <v>1947</v>
      </c>
      <c r="C2631" t="s">
        <v>1948</v>
      </c>
      <c r="D2631">
        <v>1946811</v>
      </c>
      <c r="E2631">
        <v>41583513</v>
      </c>
      <c r="F2631" t="s">
        <v>1950</v>
      </c>
      <c r="G2631" t="s">
        <v>86</v>
      </c>
      <c r="H2631" t="s">
        <v>6</v>
      </c>
      <c r="I2631" s="2">
        <v>6.9999999999999999E-4</v>
      </c>
      <c r="K2631" s="2">
        <v>7.0011665306690001E-4</v>
      </c>
      <c r="L2631" s="2">
        <f t="shared" si="41"/>
        <v>1.1665306690002066E-7</v>
      </c>
    </row>
    <row r="2632" spans="1:12" hidden="1" x14ac:dyDescent="0.25">
      <c r="A2632" t="s">
        <v>1917</v>
      </c>
      <c r="B2632" s="1" t="s">
        <v>1947</v>
      </c>
      <c r="C2632" t="s">
        <v>1948</v>
      </c>
      <c r="D2632">
        <v>1946811</v>
      </c>
      <c r="E2632">
        <v>41583713</v>
      </c>
      <c r="F2632" t="s">
        <v>1951</v>
      </c>
      <c r="G2632" t="s">
        <v>86</v>
      </c>
      <c r="H2632" t="s">
        <v>4</v>
      </c>
      <c r="I2632" s="2">
        <v>1.3714999999999999</v>
      </c>
      <c r="K2632" s="2">
        <v>1.37172866231199</v>
      </c>
      <c r="L2632" s="2">
        <f t="shared" si="41"/>
        <v>2.2866231199003551E-4</v>
      </c>
    </row>
    <row r="2633" spans="1:12" hidden="1" x14ac:dyDescent="0.25">
      <c r="A2633" t="s">
        <v>1917</v>
      </c>
      <c r="B2633" s="1" t="s">
        <v>1947</v>
      </c>
      <c r="C2633" t="s">
        <v>1948</v>
      </c>
      <c r="D2633">
        <v>1946811</v>
      </c>
      <c r="E2633">
        <v>41583713</v>
      </c>
      <c r="F2633" t="s">
        <v>1951</v>
      </c>
      <c r="G2633" t="s">
        <v>86</v>
      </c>
      <c r="H2633" t="s">
        <v>6</v>
      </c>
      <c r="I2633" s="2">
        <v>6.4400000000000004E-4</v>
      </c>
      <c r="K2633" s="2">
        <v>6.4410733329689897E-4</v>
      </c>
      <c r="L2633" s="2">
        <f t="shared" si="41"/>
        <v>1.0733329689892757E-7</v>
      </c>
    </row>
    <row r="2634" spans="1:12" hidden="1" x14ac:dyDescent="0.25">
      <c r="A2634" t="s">
        <v>1917</v>
      </c>
      <c r="B2634" s="1" t="s">
        <v>1947</v>
      </c>
      <c r="C2634" t="s">
        <v>1952</v>
      </c>
      <c r="D2634">
        <v>2612711</v>
      </c>
      <c r="E2634">
        <v>40726113</v>
      </c>
      <c r="F2634" t="s">
        <v>1953</v>
      </c>
      <c r="G2634" t="s">
        <v>86</v>
      </c>
      <c r="H2634" t="s">
        <v>4</v>
      </c>
      <c r="I2634" s="2">
        <v>0.25773699999999999</v>
      </c>
      <c r="K2634" s="2">
        <v>0.25777994572840002</v>
      </c>
      <c r="L2634" s="2">
        <f t="shared" si="41"/>
        <v>4.294572840002342E-5</v>
      </c>
    </row>
    <row r="2635" spans="1:12" hidden="1" x14ac:dyDescent="0.25">
      <c r="A2635" t="s">
        <v>1917</v>
      </c>
      <c r="B2635" s="1" t="s">
        <v>1947</v>
      </c>
      <c r="C2635" t="s">
        <v>1952</v>
      </c>
      <c r="D2635">
        <v>2612711</v>
      </c>
      <c r="E2635">
        <v>40726113</v>
      </c>
      <c r="F2635" t="s">
        <v>1953</v>
      </c>
      <c r="G2635" t="s">
        <v>86</v>
      </c>
      <c r="H2635" t="s">
        <v>6</v>
      </c>
      <c r="I2635" s="2">
        <v>1.21E-4</v>
      </c>
      <c r="K2635" s="2">
        <v>1.21020163908E-4</v>
      </c>
      <c r="L2635" s="2">
        <f t="shared" si="41"/>
        <v>2.0163907999995955E-8</v>
      </c>
    </row>
    <row r="2636" spans="1:12" hidden="1" x14ac:dyDescent="0.25">
      <c r="A2636" t="s">
        <v>1917</v>
      </c>
      <c r="B2636" s="1" t="s">
        <v>1947</v>
      </c>
      <c r="C2636" t="s">
        <v>1952</v>
      </c>
      <c r="D2636">
        <v>2612711</v>
      </c>
      <c r="E2636">
        <v>40726213</v>
      </c>
      <c r="F2636" t="s">
        <v>1954</v>
      </c>
      <c r="G2636" t="s">
        <v>86</v>
      </c>
      <c r="H2636" t="s">
        <v>4</v>
      </c>
      <c r="I2636" s="2">
        <v>1.0403500000000001</v>
      </c>
      <c r="K2636" s="2">
        <v>1.040523344873</v>
      </c>
      <c r="L2636" s="2">
        <f t="shared" si="41"/>
        <v>1.733448729999143E-4</v>
      </c>
    </row>
    <row r="2637" spans="1:12" hidden="1" x14ac:dyDescent="0.25">
      <c r="A2637" t="s">
        <v>1917</v>
      </c>
      <c r="B2637" s="1" t="s">
        <v>1947</v>
      </c>
      <c r="C2637" t="s">
        <v>1952</v>
      </c>
      <c r="D2637">
        <v>2612711</v>
      </c>
      <c r="E2637">
        <v>40726213</v>
      </c>
      <c r="F2637" t="s">
        <v>1954</v>
      </c>
      <c r="G2637" t="s">
        <v>86</v>
      </c>
      <c r="H2637" t="s">
        <v>6</v>
      </c>
      <c r="I2637" s="2">
        <v>4.8700000000000002E-4</v>
      </c>
      <c r="K2637" s="2">
        <v>4.8708119932460001E-4</v>
      </c>
      <c r="L2637" s="2">
        <f t="shared" si="41"/>
        <v>8.119932459998546E-8</v>
      </c>
    </row>
    <row r="2638" spans="1:12" hidden="1" x14ac:dyDescent="0.25">
      <c r="A2638" t="s">
        <v>1917</v>
      </c>
      <c r="B2638" s="1" t="s">
        <v>1947</v>
      </c>
      <c r="C2638" t="s">
        <v>1952</v>
      </c>
      <c r="D2638">
        <v>2612711</v>
      </c>
      <c r="E2638">
        <v>40726313</v>
      </c>
      <c r="F2638" t="s">
        <v>1955</v>
      </c>
      <c r="G2638" t="s">
        <v>86</v>
      </c>
      <c r="H2638" t="s">
        <v>4</v>
      </c>
      <c r="I2638" s="2">
        <v>1.1630799999999999</v>
      </c>
      <c r="K2638" s="2">
        <v>1.163273799735</v>
      </c>
      <c r="L2638" s="2">
        <f t="shared" si="41"/>
        <v>1.9379973500011083E-4</v>
      </c>
    </row>
    <row r="2639" spans="1:12" hidden="1" x14ac:dyDescent="0.25">
      <c r="A2639" t="s">
        <v>1917</v>
      </c>
      <c r="B2639" s="1" t="s">
        <v>1947</v>
      </c>
      <c r="C2639" t="s">
        <v>1952</v>
      </c>
      <c r="D2639">
        <v>2612711</v>
      </c>
      <c r="E2639">
        <v>40726313</v>
      </c>
      <c r="F2639" t="s">
        <v>1955</v>
      </c>
      <c r="G2639" t="s">
        <v>86</v>
      </c>
      <c r="H2639" t="s">
        <v>6</v>
      </c>
      <c r="I2639" s="2">
        <v>5.4500000000000002E-4</v>
      </c>
      <c r="K2639" s="2">
        <v>5.4509088128079902E-4</v>
      </c>
      <c r="L2639" s="2">
        <f t="shared" si="41"/>
        <v>9.0881280798995288E-8</v>
      </c>
    </row>
    <row r="2640" spans="1:12" hidden="1" x14ac:dyDescent="0.25">
      <c r="A2640" t="s">
        <v>1917</v>
      </c>
      <c r="B2640" s="1" t="s">
        <v>1947</v>
      </c>
      <c r="C2640" t="s">
        <v>1952</v>
      </c>
      <c r="D2640">
        <v>2612711</v>
      </c>
      <c r="E2640">
        <v>40726413</v>
      </c>
      <c r="F2640" t="s">
        <v>1956</v>
      </c>
      <c r="G2640" t="s">
        <v>86</v>
      </c>
      <c r="H2640" t="s">
        <v>4</v>
      </c>
      <c r="I2640" s="2">
        <v>1.14106</v>
      </c>
      <c r="K2640" s="2">
        <v>1.141250244316</v>
      </c>
      <c r="L2640" s="2">
        <f t="shared" si="41"/>
        <v>1.9024431600001002E-4</v>
      </c>
    </row>
    <row r="2641" spans="1:12" hidden="1" x14ac:dyDescent="0.25">
      <c r="A2641" t="s">
        <v>1917</v>
      </c>
      <c r="B2641" s="1" t="s">
        <v>1947</v>
      </c>
      <c r="C2641" t="s">
        <v>1952</v>
      </c>
      <c r="D2641">
        <v>2612711</v>
      </c>
      <c r="E2641">
        <v>40726413</v>
      </c>
      <c r="F2641" t="s">
        <v>1956</v>
      </c>
      <c r="G2641" t="s">
        <v>86</v>
      </c>
      <c r="H2641" t="s">
        <v>6</v>
      </c>
      <c r="I2641" s="2">
        <v>5.3499999999999999E-4</v>
      </c>
      <c r="K2641" s="2">
        <v>5.35089161521099E-4</v>
      </c>
      <c r="L2641" s="2">
        <f t="shared" si="41"/>
        <v>8.916152109900502E-8</v>
      </c>
    </row>
    <row r="2642" spans="1:12" hidden="1" x14ac:dyDescent="0.25">
      <c r="A2642" t="s">
        <v>1917</v>
      </c>
      <c r="B2642" s="1" t="s">
        <v>1957</v>
      </c>
      <c r="C2642" t="s">
        <v>1958</v>
      </c>
      <c r="D2642">
        <v>9723111</v>
      </c>
      <c r="E2642">
        <v>53530213</v>
      </c>
      <c r="F2642" t="s">
        <v>1959</v>
      </c>
      <c r="G2642" t="s">
        <v>3</v>
      </c>
      <c r="H2642" t="s">
        <v>4</v>
      </c>
      <c r="I2642" s="2">
        <v>21.601099999999999</v>
      </c>
      <c r="J2642" s="2">
        <v>21.544357420000001</v>
      </c>
      <c r="K2642" s="2">
        <v>21.54436235</v>
      </c>
      <c r="L2642" s="2">
        <f t="shared" si="41"/>
        <v>4.929999999347956E-6</v>
      </c>
    </row>
    <row r="2643" spans="1:12" hidden="1" x14ac:dyDescent="0.25">
      <c r="A2643" t="s">
        <v>1917</v>
      </c>
      <c r="B2643" s="1" t="s">
        <v>1957</v>
      </c>
      <c r="C2643" t="s">
        <v>1958</v>
      </c>
      <c r="D2643">
        <v>9723111</v>
      </c>
      <c r="E2643">
        <v>53530213</v>
      </c>
      <c r="F2643" t="s">
        <v>1959</v>
      </c>
      <c r="G2643" t="s">
        <v>3</v>
      </c>
      <c r="H2643" t="s">
        <v>6</v>
      </c>
      <c r="I2643" s="2">
        <v>0.23391000000000001</v>
      </c>
      <c r="J2643" s="2">
        <v>0.22789059449999999</v>
      </c>
      <c r="K2643" s="2">
        <v>0.227890505700999</v>
      </c>
      <c r="L2643" s="2">
        <f t="shared" si="41"/>
        <v>-8.8799000985684273E-8</v>
      </c>
    </row>
    <row r="2644" spans="1:12" hidden="1" x14ac:dyDescent="0.25">
      <c r="A2644" t="s">
        <v>1917</v>
      </c>
      <c r="B2644" s="1" t="s">
        <v>1957</v>
      </c>
      <c r="C2644" t="s">
        <v>1958</v>
      </c>
      <c r="D2644">
        <v>9723111</v>
      </c>
      <c r="E2644">
        <v>88706113</v>
      </c>
      <c r="F2644" t="s">
        <v>1960</v>
      </c>
      <c r="G2644" t="s">
        <v>3</v>
      </c>
      <c r="H2644" t="s">
        <v>4</v>
      </c>
      <c r="I2644" s="2">
        <v>19.593800000000002</v>
      </c>
      <c r="J2644" s="2">
        <v>19.446117189999999</v>
      </c>
      <c r="K2644" s="2">
        <v>19.4461216199999</v>
      </c>
      <c r="L2644" s="2">
        <f t="shared" si="41"/>
        <v>4.4299999011343516E-6</v>
      </c>
    </row>
    <row r="2645" spans="1:12" hidden="1" x14ac:dyDescent="0.25">
      <c r="A2645" t="s">
        <v>1917</v>
      </c>
      <c r="B2645" s="1" t="s">
        <v>1957</v>
      </c>
      <c r="C2645" t="s">
        <v>1958</v>
      </c>
      <c r="D2645">
        <v>9723111</v>
      </c>
      <c r="E2645">
        <v>88706113</v>
      </c>
      <c r="F2645" t="s">
        <v>1960</v>
      </c>
      <c r="G2645" t="s">
        <v>3</v>
      </c>
      <c r="H2645" t="s">
        <v>6</v>
      </c>
      <c r="I2645" s="2">
        <v>0.19387499999999999</v>
      </c>
      <c r="J2645" s="2">
        <v>0.18782496644999999</v>
      </c>
      <c r="K2645" s="2">
        <v>0.18782500761000001</v>
      </c>
      <c r="L2645" s="2">
        <f t="shared" si="41"/>
        <v>4.1160000019413445E-8</v>
      </c>
    </row>
    <row r="2646" spans="1:12" hidden="1" x14ac:dyDescent="0.25">
      <c r="A2646" t="s">
        <v>1917</v>
      </c>
      <c r="B2646" s="1" t="s">
        <v>1957</v>
      </c>
      <c r="C2646" t="s">
        <v>1958</v>
      </c>
      <c r="D2646">
        <v>9723111</v>
      </c>
      <c r="E2646">
        <v>88706213</v>
      </c>
      <c r="F2646" t="s">
        <v>1961</v>
      </c>
      <c r="G2646" t="s">
        <v>3</v>
      </c>
      <c r="H2646" t="s">
        <v>4</v>
      </c>
      <c r="I2646" s="2">
        <v>21.498899999999999</v>
      </c>
      <c r="J2646" s="2">
        <v>21.54899219</v>
      </c>
      <c r="K2646" s="2">
        <v>21.5489759119999</v>
      </c>
      <c r="L2646" s="2">
        <f t="shared" si="41"/>
        <v>-1.6278000099845258E-5</v>
      </c>
    </row>
    <row r="2647" spans="1:12" hidden="1" x14ac:dyDescent="0.25">
      <c r="A2647" t="s">
        <v>1917</v>
      </c>
      <c r="B2647" s="1" t="s">
        <v>1957</v>
      </c>
      <c r="C2647" t="s">
        <v>1958</v>
      </c>
      <c r="D2647">
        <v>9723111</v>
      </c>
      <c r="E2647">
        <v>88706213</v>
      </c>
      <c r="F2647" t="s">
        <v>1961</v>
      </c>
      <c r="G2647" t="s">
        <v>3</v>
      </c>
      <c r="H2647" t="s">
        <v>6</v>
      </c>
      <c r="I2647" s="2">
        <v>0.23218</v>
      </c>
      <c r="J2647" s="2">
        <v>0.225740371699999</v>
      </c>
      <c r="K2647" s="2">
        <v>0.2257404999</v>
      </c>
      <c r="L2647" s="2">
        <f t="shared" si="41"/>
        <v>1.282000010038864E-7</v>
      </c>
    </row>
    <row r="2648" spans="1:12" hidden="1" x14ac:dyDescent="0.25">
      <c r="A2648" t="s">
        <v>1917</v>
      </c>
      <c r="B2648" s="1" t="s">
        <v>1957</v>
      </c>
      <c r="C2648" t="s">
        <v>1958</v>
      </c>
      <c r="D2648">
        <v>9723111</v>
      </c>
      <c r="E2648">
        <v>88706313</v>
      </c>
      <c r="F2648" t="s">
        <v>1962</v>
      </c>
      <c r="G2648" t="s">
        <v>3</v>
      </c>
      <c r="H2648" t="s">
        <v>4</v>
      </c>
      <c r="I2648" s="2">
        <v>17.6128</v>
      </c>
      <c r="J2648" s="2">
        <v>17.483046874999999</v>
      </c>
      <c r="K2648" s="2">
        <v>17.483046250000001</v>
      </c>
      <c r="L2648" s="2">
        <f t="shared" si="41"/>
        <v>-6.2499999842202669E-7</v>
      </c>
    </row>
    <row r="2649" spans="1:12" hidden="1" x14ac:dyDescent="0.25">
      <c r="A2649" t="s">
        <v>1917</v>
      </c>
      <c r="B2649" s="1" t="s">
        <v>1957</v>
      </c>
      <c r="C2649" t="s">
        <v>1958</v>
      </c>
      <c r="D2649">
        <v>9723111</v>
      </c>
      <c r="E2649">
        <v>88706313</v>
      </c>
      <c r="F2649" t="s">
        <v>1962</v>
      </c>
      <c r="G2649" t="s">
        <v>3</v>
      </c>
      <c r="H2649" t="s">
        <v>6</v>
      </c>
      <c r="I2649" s="2">
        <v>0.16697999999999999</v>
      </c>
      <c r="J2649" s="2">
        <v>0.15989144894999999</v>
      </c>
      <c r="K2649" s="2">
        <v>0.15989150350100001</v>
      </c>
      <c r="L2649" s="2">
        <f t="shared" si="41"/>
        <v>5.4551000022717844E-8</v>
      </c>
    </row>
    <row r="2650" spans="1:12" hidden="1" x14ac:dyDescent="0.25">
      <c r="A2650" t="s">
        <v>1917</v>
      </c>
      <c r="B2650" s="1" t="s">
        <v>1957</v>
      </c>
      <c r="C2650" t="s">
        <v>1963</v>
      </c>
      <c r="D2650">
        <v>9725911</v>
      </c>
      <c r="E2650">
        <v>54104213</v>
      </c>
      <c r="F2650" t="s">
        <v>1964</v>
      </c>
      <c r="G2650" t="s">
        <v>3</v>
      </c>
      <c r="H2650" t="s">
        <v>4</v>
      </c>
      <c r="I2650" s="2">
        <v>1.496</v>
      </c>
      <c r="J2650" s="2">
        <v>7.4847504899999997</v>
      </c>
      <c r="K2650" s="2">
        <v>7.4847500299999998</v>
      </c>
      <c r="L2650" s="2">
        <f t="shared" si="41"/>
        <v>-4.5999999986889861E-7</v>
      </c>
    </row>
    <row r="2651" spans="1:12" hidden="1" x14ac:dyDescent="0.25">
      <c r="A2651" t="s">
        <v>1917</v>
      </c>
      <c r="B2651" s="1" t="s">
        <v>1957</v>
      </c>
      <c r="C2651" t="s">
        <v>1963</v>
      </c>
      <c r="D2651">
        <v>9725911</v>
      </c>
      <c r="E2651">
        <v>54104213</v>
      </c>
      <c r="F2651" t="s">
        <v>1964</v>
      </c>
      <c r="G2651" t="s">
        <v>3</v>
      </c>
      <c r="H2651" t="s">
        <v>6</v>
      </c>
      <c r="I2651" s="2">
        <v>1.7999999999999901E-2</v>
      </c>
      <c r="J2651" s="2">
        <v>2.534997177E-2</v>
      </c>
      <c r="K2651" s="2">
        <v>2.53500007E-2</v>
      </c>
      <c r="L2651" s="2">
        <f t="shared" si="41"/>
        <v>2.8929999999760536E-8</v>
      </c>
    </row>
    <row r="2652" spans="1:12" hidden="1" x14ac:dyDescent="0.25">
      <c r="A2652" t="s">
        <v>1917</v>
      </c>
      <c r="B2652" s="1" t="s">
        <v>1957</v>
      </c>
      <c r="C2652" t="s">
        <v>1963</v>
      </c>
      <c r="D2652">
        <v>9725911</v>
      </c>
      <c r="E2652">
        <v>59522013</v>
      </c>
      <c r="F2652" t="s">
        <v>1965</v>
      </c>
      <c r="G2652" t="s">
        <v>3</v>
      </c>
      <c r="H2652" t="s">
        <v>4</v>
      </c>
      <c r="I2652" s="2">
        <v>1.3936500000000001</v>
      </c>
      <c r="J2652" s="2">
        <v>7.4627070299999998</v>
      </c>
      <c r="K2652" s="2">
        <v>7.4627001399999902</v>
      </c>
      <c r="L2652" s="2">
        <f t="shared" si="41"/>
        <v>-6.8900000096405734E-6</v>
      </c>
    </row>
    <row r="2653" spans="1:12" hidden="1" x14ac:dyDescent="0.25">
      <c r="A2653" t="s">
        <v>1917</v>
      </c>
      <c r="B2653" s="1" t="s">
        <v>1957</v>
      </c>
      <c r="C2653" t="s">
        <v>1963</v>
      </c>
      <c r="D2653">
        <v>9725911</v>
      </c>
      <c r="E2653">
        <v>59522013</v>
      </c>
      <c r="F2653" t="s">
        <v>1965</v>
      </c>
      <c r="G2653" t="s">
        <v>3</v>
      </c>
      <c r="H2653" t="s">
        <v>6</v>
      </c>
      <c r="I2653" s="2">
        <v>1.805E-2</v>
      </c>
      <c r="J2653" s="2">
        <v>2.4999973294999998E-2</v>
      </c>
      <c r="K2653" s="2">
        <v>2.4999998700000001E-2</v>
      </c>
      <c r="L2653" s="2">
        <f t="shared" si="41"/>
        <v>2.5405000003003719E-8</v>
      </c>
    </row>
    <row r="2654" spans="1:12" hidden="1" x14ac:dyDescent="0.25">
      <c r="A2654" t="s">
        <v>1917</v>
      </c>
      <c r="B2654" s="1" t="s">
        <v>1957</v>
      </c>
      <c r="C2654" t="s">
        <v>1963</v>
      </c>
      <c r="D2654">
        <v>9725911</v>
      </c>
      <c r="E2654">
        <v>59522113</v>
      </c>
      <c r="F2654" t="s">
        <v>1966</v>
      </c>
      <c r="G2654" t="s">
        <v>3</v>
      </c>
      <c r="H2654" t="s">
        <v>4</v>
      </c>
      <c r="I2654" s="2">
        <v>1.4041300000000001</v>
      </c>
      <c r="J2654" s="2">
        <v>7.2852011699999997</v>
      </c>
      <c r="K2654" s="2">
        <v>7.2851999999999997</v>
      </c>
      <c r="L2654" s="2">
        <f t="shared" si="41"/>
        <v>-1.1699999999947863E-6</v>
      </c>
    </row>
    <row r="2655" spans="1:12" hidden="1" x14ac:dyDescent="0.25">
      <c r="A2655" t="s">
        <v>1917</v>
      </c>
      <c r="B2655" s="1" t="s">
        <v>1957</v>
      </c>
      <c r="C2655" t="s">
        <v>1963</v>
      </c>
      <c r="D2655">
        <v>9725911</v>
      </c>
      <c r="E2655">
        <v>59522113</v>
      </c>
      <c r="F2655" t="s">
        <v>1966</v>
      </c>
      <c r="G2655" t="s">
        <v>3</v>
      </c>
      <c r="H2655" t="s">
        <v>6</v>
      </c>
      <c r="I2655" s="2">
        <v>1.8200000000000001E-2</v>
      </c>
      <c r="J2655" s="2">
        <v>2.4349971769999999E-2</v>
      </c>
      <c r="K2655" s="2">
        <v>2.435E-2</v>
      </c>
      <c r="L2655" s="2">
        <f t="shared" si="41"/>
        <v>2.8230000000822875E-8</v>
      </c>
    </row>
    <row r="2656" spans="1:12" hidden="1" x14ac:dyDescent="0.25">
      <c r="A2656" t="s">
        <v>1917</v>
      </c>
      <c r="B2656" s="1" t="s">
        <v>1957</v>
      </c>
      <c r="C2656" t="s">
        <v>1963</v>
      </c>
      <c r="D2656">
        <v>9725911</v>
      </c>
      <c r="E2656">
        <v>59522213</v>
      </c>
      <c r="F2656" t="s">
        <v>1967</v>
      </c>
      <c r="G2656" t="s">
        <v>3</v>
      </c>
      <c r="H2656" t="s">
        <v>4</v>
      </c>
      <c r="I2656" s="2">
        <v>1.15354</v>
      </c>
      <c r="J2656" s="2">
        <v>6.6321552749999997</v>
      </c>
      <c r="K2656" s="2">
        <v>6.6321500100000002</v>
      </c>
      <c r="L2656" s="2">
        <f t="shared" si="41"/>
        <v>-5.2649999995324492E-6</v>
      </c>
    </row>
    <row r="2657" spans="1:12" hidden="1" x14ac:dyDescent="0.25">
      <c r="A2657" t="s">
        <v>1917</v>
      </c>
      <c r="B2657" s="1" t="s">
        <v>1957</v>
      </c>
      <c r="C2657" t="s">
        <v>1963</v>
      </c>
      <c r="D2657">
        <v>9725911</v>
      </c>
      <c r="E2657">
        <v>59522213</v>
      </c>
      <c r="F2657" t="s">
        <v>1967</v>
      </c>
      <c r="G2657" t="s">
        <v>3</v>
      </c>
      <c r="H2657" t="s">
        <v>6</v>
      </c>
      <c r="I2657" s="2">
        <v>1.431E-2</v>
      </c>
      <c r="J2657" s="2">
        <v>2.1249977109999998E-2</v>
      </c>
      <c r="K2657" s="2">
        <v>2.1250000299999999E-2</v>
      </c>
      <c r="L2657" s="2">
        <f t="shared" si="41"/>
        <v>2.3190000000145039E-8</v>
      </c>
    </row>
    <row r="2658" spans="1:12" hidden="1" x14ac:dyDescent="0.25">
      <c r="A2658" t="s">
        <v>1917</v>
      </c>
      <c r="B2658" s="1" t="s">
        <v>1957</v>
      </c>
      <c r="C2658" t="s">
        <v>1963</v>
      </c>
      <c r="D2658">
        <v>9725911</v>
      </c>
      <c r="E2658">
        <v>59522313</v>
      </c>
      <c r="F2658" t="s">
        <v>1968</v>
      </c>
      <c r="G2658" t="s">
        <v>3</v>
      </c>
      <c r="H2658" t="s">
        <v>4</v>
      </c>
      <c r="I2658" s="2">
        <v>1.1318299999999999</v>
      </c>
      <c r="J2658" s="2">
        <v>5.6729995100000004</v>
      </c>
      <c r="K2658" s="2">
        <v>5.6730000999999897</v>
      </c>
      <c r="L2658" s="2">
        <f t="shared" si="41"/>
        <v>5.8999998930886477E-7</v>
      </c>
    </row>
    <row r="2659" spans="1:12" hidden="1" x14ac:dyDescent="0.25">
      <c r="A2659" t="s">
        <v>1917</v>
      </c>
      <c r="B2659" s="1" t="s">
        <v>1957</v>
      </c>
      <c r="C2659" t="s">
        <v>1963</v>
      </c>
      <c r="D2659">
        <v>9725911</v>
      </c>
      <c r="E2659">
        <v>59522313</v>
      </c>
      <c r="F2659" t="s">
        <v>1968</v>
      </c>
      <c r="G2659" t="s">
        <v>3</v>
      </c>
      <c r="H2659" t="s">
        <v>6</v>
      </c>
      <c r="I2659" s="2">
        <v>1.4489999999999999E-2</v>
      </c>
      <c r="J2659" s="2">
        <v>1.9999975204999999E-2</v>
      </c>
      <c r="K2659" s="2">
        <v>2.00000023E-2</v>
      </c>
      <c r="L2659" s="2">
        <f t="shared" si="41"/>
        <v>2.7095000000587621E-8</v>
      </c>
    </row>
    <row r="2660" spans="1:12" hidden="1" x14ac:dyDescent="0.25">
      <c r="A2660" t="s">
        <v>1917</v>
      </c>
      <c r="B2660" s="1" t="s">
        <v>1957</v>
      </c>
      <c r="C2660" t="s">
        <v>1963</v>
      </c>
      <c r="D2660">
        <v>9725911</v>
      </c>
      <c r="E2660">
        <v>59522413</v>
      </c>
      <c r="F2660" t="s">
        <v>1969</v>
      </c>
      <c r="G2660" t="s">
        <v>3</v>
      </c>
      <c r="H2660" t="s">
        <v>4</v>
      </c>
      <c r="I2660" s="2">
        <v>1.09022</v>
      </c>
      <c r="J2660" s="2">
        <v>5.1240014650000001</v>
      </c>
      <c r="K2660" s="2">
        <v>5.1240000009999997</v>
      </c>
      <c r="L2660" s="2">
        <f t="shared" si="41"/>
        <v>-1.4640000003396381E-6</v>
      </c>
    </row>
    <row r="2661" spans="1:12" hidden="1" x14ac:dyDescent="0.25">
      <c r="A2661" t="s">
        <v>1917</v>
      </c>
      <c r="B2661" s="1" t="s">
        <v>1957</v>
      </c>
      <c r="C2661" t="s">
        <v>1963</v>
      </c>
      <c r="D2661">
        <v>9725911</v>
      </c>
      <c r="E2661">
        <v>59522413</v>
      </c>
      <c r="F2661" t="s">
        <v>1969</v>
      </c>
      <c r="G2661" t="s">
        <v>3</v>
      </c>
      <c r="H2661" t="s">
        <v>6</v>
      </c>
      <c r="I2661" s="2">
        <v>1.359E-2</v>
      </c>
      <c r="J2661" s="2">
        <v>1.934998131E-2</v>
      </c>
      <c r="K2661" s="2">
        <v>1.9350000199999998E-2</v>
      </c>
      <c r="L2661" s="2">
        <f t="shared" si="41"/>
        <v>1.8889999998245033E-8</v>
      </c>
    </row>
    <row r="2662" spans="1:12" hidden="1" x14ac:dyDescent="0.25">
      <c r="A2662" t="s">
        <v>1917</v>
      </c>
      <c r="B2662" s="1" t="s">
        <v>1957</v>
      </c>
      <c r="C2662" t="s">
        <v>1963</v>
      </c>
      <c r="D2662">
        <v>9725911</v>
      </c>
      <c r="E2662">
        <v>59522513</v>
      </c>
      <c r="F2662" t="s">
        <v>1970</v>
      </c>
      <c r="G2662" t="s">
        <v>3</v>
      </c>
      <c r="H2662" t="s">
        <v>4</v>
      </c>
      <c r="I2662" s="2">
        <v>1.1664399999999999</v>
      </c>
      <c r="J2662" s="2">
        <v>6.6388510749999998</v>
      </c>
      <c r="K2662" s="2">
        <v>6.6388499999999997</v>
      </c>
      <c r="L2662" s="2">
        <f t="shared" si="41"/>
        <v>-1.0750000001280569E-6</v>
      </c>
    </row>
    <row r="2663" spans="1:12" hidden="1" x14ac:dyDescent="0.25">
      <c r="A2663" t="s">
        <v>1917</v>
      </c>
      <c r="B2663" s="1" t="s">
        <v>1957</v>
      </c>
      <c r="C2663" t="s">
        <v>1963</v>
      </c>
      <c r="D2663">
        <v>9725911</v>
      </c>
      <c r="E2663">
        <v>59522513</v>
      </c>
      <c r="F2663" t="s">
        <v>1970</v>
      </c>
      <c r="G2663" t="s">
        <v>3</v>
      </c>
      <c r="H2663" t="s">
        <v>6</v>
      </c>
      <c r="I2663" s="2">
        <v>1.4489999999999999E-2</v>
      </c>
      <c r="J2663" s="2">
        <v>2.1699981690000002E-2</v>
      </c>
      <c r="K2663" s="2">
        <v>2.1700002900000001E-2</v>
      </c>
      <c r="L2663" s="2">
        <f t="shared" si="41"/>
        <v>2.1209999999383111E-8</v>
      </c>
    </row>
    <row r="2664" spans="1:12" hidden="1" x14ac:dyDescent="0.25">
      <c r="A2664" t="s">
        <v>1917</v>
      </c>
      <c r="B2664" s="1" t="s">
        <v>1957</v>
      </c>
      <c r="C2664" t="s">
        <v>1963</v>
      </c>
      <c r="D2664">
        <v>9725911</v>
      </c>
      <c r="E2664">
        <v>59522613</v>
      </c>
      <c r="F2664" t="s">
        <v>1971</v>
      </c>
      <c r="G2664" t="s">
        <v>3</v>
      </c>
      <c r="H2664" t="s">
        <v>4</v>
      </c>
      <c r="I2664" s="2">
        <v>1.3059000000000001</v>
      </c>
      <c r="J2664" s="2">
        <v>7.3945024400000001</v>
      </c>
      <c r="K2664" s="2">
        <v>7.3945000009999999</v>
      </c>
      <c r="L2664" s="2">
        <f t="shared" si="41"/>
        <v>-2.4390000001872636E-6</v>
      </c>
    </row>
    <row r="2665" spans="1:12" hidden="1" x14ac:dyDescent="0.25">
      <c r="A2665" t="s">
        <v>1917</v>
      </c>
      <c r="B2665" s="1" t="s">
        <v>1957</v>
      </c>
      <c r="C2665" t="s">
        <v>1963</v>
      </c>
      <c r="D2665">
        <v>9725911</v>
      </c>
      <c r="E2665">
        <v>59522613</v>
      </c>
      <c r="F2665" t="s">
        <v>1971</v>
      </c>
      <c r="G2665" t="s">
        <v>3</v>
      </c>
      <c r="H2665" t="s">
        <v>6</v>
      </c>
      <c r="I2665" s="2">
        <v>1.6199999999999999E-2</v>
      </c>
      <c r="J2665" s="2">
        <v>2.349997711E-2</v>
      </c>
      <c r="K2665" s="2">
        <v>2.3500000099999901E-2</v>
      </c>
      <c r="L2665" s="2">
        <f t="shared" si="41"/>
        <v>2.2989999900330238E-8</v>
      </c>
    </row>
    <row r="2666" spans="1:12" hidden="1" x14ac:dyDescent="0.25">
      <c r="A2666" t="s">
        <v>1917</v>
      </c>
      <c r="B2666" s="1" t="s">
        <v>1957</v>
      </c>
      <c r="C2666" t="s">
        <v>1972</v>
      </c>
      <c r="D2666">
        <v>1731811</v>
      </c>
      <c r="E2666">
        <v>41553513</v>
      </c>
      <c r="F2666" t="s">
        <v>1973</v>
      </c>
      <c r="G2666" t="s">
        <v>3</v>
      </c>
      <c r="H2666" t="s">
        <v>4</v>
      </c>
      <c r="I2666" s="2">
        <v>0</v>
      </c>
      <c r="L2666" s="2">
        <f t="shared" si="41"/>
        <v>0</v>
      </c>
    </row>
    <row r="2667" spans="1:12" hidden="1" x14ac:dyDescent="0.25">
      <c r="A2667" t="s">
        <v>1917</v>
      </c>
      <c r="B2667" s="1" t="s">
        <v>1957</v>
      </c>
      <c r="C2667" t="s">
        <v>1972</v>
      </c>
      <c r="D2667">
        <v>1731811</v>
      </c>
      <c r="E2667">
        <v>41553513</v>
      </c>
      <c r="F2667" t="s">
        <v>1973</v>
      </c>
      <c r="G2667" t="s">
        <v>3</v>
      </c>
      <c r="H2667" t="s">
        <v>6</v>
      </c>
      <c r="I2667" s="2">
        <v>0</v>
      </c>
      <c r="L2667" s="2">
        <f t="shared" si="41"/>
        <v>0</v>
      </c>
    </row>
    <row r="2668" spans="1:12" x14ac:dyDescent="0.25">
      <c r="A2668" t="s">
        <v>1917</v>
      </c>
      <c r="B2668" s="1" t="s">
        <v>1957</v>
      </c>
      <c r="C2668" t="s">
        <v>1972</v>
      </c>
      <c r="D2668">
        <v>1731811</v>
      </c>
      <c r="E2668">
        <v>41553613</v>
      </c>
      <c r="F2668" t="s">
        <v>1974</v>
      </c>
      <c r="G2668" t="s">
        <v>3</v>
      </c>
      <c r="H2668" t="s">
        <v>4</v>
      </c>
      <c r="I2668" s="2">
        <v>26.988099999999999</v>
      </c>
      <c r="J2668" s="2">
        <v>26.968142574999899</v>
      </c>
      <c r="K2668" s="2">
        <v>10.95470149</v>
      </c>
      <c r="L2668" s="2">
        <f t="shared" si="41"/>
        <v>-16.013441084999897</v>
      </c>
    </row>
    <row r="2669" spans="1:12" x14ac:dyDescent="0.25">
      <c r="A2669" t="s">
        <v>1917</v>
      </c>
      <c r="B2669" s="1" t="s">
        <v>1957</v>
      </c>
      <c r="C2669" t="s">
        <v>1972</v>
      </c>
      <c r="D2669">
        <v>1731811</v>
      </c>
      <c r="E2669">
        <v>41553613</v>
      </c>
      <c r="F2669" t="s">
        <v>1974</v>
      </c>
      <c r="G2669" t="s">
        <v>3</v>
      </c>
      <c r="H2669" t="s">
        <v>6</v>
      </c>
      <c r="I2669" s="2">
        <v>11.095099999999899</v>
      </c>
      <c r="J2669" s="2">
        <v>11.238554411300001</v>
      </c>
      <c r="K2669" s="2">
        <v>4.5652503999999903</v>
      </c>
      <c r="L2669" s="2">
        <f t="shared" si="41"/>
        <v>-6.6733040113000106</v>
      </c>
    </row>
    <row r="2670" spans="1:12" x14ac:dyDescent="0.25">
      <c r="A2670" t="s">
        <v>1917</v>
      </c>
      <c r="B2670" s="1" t="s">
        <v>1957</v>
      </c>
      <c r="C2670" t="s">
        <v>1972</v>
      </c>
      <c r="D2670">
        <v>1731811</v>
      </c>
      <c r="E2670">
        <v>41554613</v>
      </c>
      <c r="F2670" t="s">
        <v>1975</v>
      </c>
      <c r="G2670" t="s">
        <v>3</v>
      </c>
      <c r="H2670" t="s">
        <v>4</v>
      </c>
      <c r="I2670" s="2">
        <v>2.4778799999999999</v>
      </c>
      <c r="J2670" s="2">
        <v>2.4647500304999999</v>
      </c>
      <c r="K2670" s="2">
        <v>0.39399999999999902</v>
      </c>
      <c r="L2670" s="2">
        <f t="shared" si="41"/>
        <v>-2.0707500305000011</v>
      </c>
    </row>
    <row r="2671" spans="1:12" hidden="1" x14ac:dyDescent="0.25">
      <c r="A2671" t="s">
        <v>1917</v>
      </c>
      <c r="B2671" s="1" t="s">
        <v>1957</v>
      </c>
      <c r="C2671" t="s">
        <v>1972</v>
      </c>
      <c r="D2671">
        <v>1731811</v>
      </c>
      <c r="E2671">
        <v>41554613</v>
      </c>
      <c r="F2671" t="s">
        <v>1975</v>
      </c>
      <c r="G2671" t="s">
        <v>3</v>
      </c>
      <c r="H2671" t="s">
        <v>6</v>
      </c>
      <c r="I2671" s="2">
        <v>0.929203</v>
      </c>
      <c r="J2671" s="2">
        <v>1.0271999969499901</v>
      </c>
      <c r="K2671" s="2">
        <v>0.16420003999999999</v>
      </c>
      <c r="L2671" s="2">
        <f t="shared" si="41"/>
        <v>-0.8629999569499901</v>
      </c>
    </row>
    <row r="2672" spans="1:12" hidden="1" x14ac:dyDescent="0.25">
      <c r="A2672" t="s">
        <v>1917</v>
      </c>
      <c r="B2672" s="1" t="s">
        <v>1957</v>
      </c>
      <c r="C2672" t="s">
        <v>1976</v>
      </c>
      <c r="D2672">
        <v>9728111</v>
      </c>
      <c r="E2672">
        <v>54102613</v>
      </c>
      <c r="F2672" t="s">
        <v>1977</v>
      </c>
      <c r="G2672" t="s">
        <v>3</v>
      </c>
      <c r="H2672" t="s">
        <v>4</v>
      </c>
      <c r="I2672" s="2">
        <v>5.2991999999999999</v>
      </c>
      <c r="J2672" s="2">
        <v>4.0294267579999996</v>
      </c>
      <c r="K2672" s="2">
        <v>4.0294270000000001</v>
      </c>
      <c r="L2672" s="2">
        <f t="shared" si="41"/>
        <v>2.4200000048324455E-7</v>
      </c>
    </row>
    <row r="2673" spans="1:12" hidden="1" x14ac:dyDescent="0.25">
      <c r="A2673" t="s">
        <v>1917</v>
      </c>
      <c r="B2673" s="1" t="s">
        <v>1957</v>
      </c>
      <c r="C2673" t="s">
        <v>1976</v>
      </c>
      <c r="D2673">
        <v>9728111</v>
      </c>
      <c r="E2673">
        <v>54102613</v>
      </c>
      <c r="F2673" t="s">
        <v>1977</v>
      </c>
      <c r="G2673" t="s">
        <v>3</v>
      </c>
      <c r="H2673" t="s">
        <v>6</v>
      </c>
      <c r="I2673" s="2">
        <v>5.4449999999999998E-2</v>
      </c>
      <c r="J2673" s="2">
        <v>3.3675495149999998E-2</v>
      </c>
      <c r="K2673" s="2">
        <v>3.3675499999999997E-2</v>
      </c>
      <c r="L2673" s="2">
        <f t="shared" si="41"/>
        <v>4.8499999988349529E-9</v>
      </c>
    </row>
    <row r="2674" spans="1:12" hidden="1" x14ac:dyDescent="0.25">
      <c r="A2674" t="s">
        <v>1917</v>
      </c>
      <c r="B2674" s="1" t="s">
        <v>1957</v>
      </c>
      <c r="C2674" t="s">
        <v>1976</v>
      </c>
      <c r="D2674">
        <v>9728111</v>
      </c>
      <c r="E2674">
        <v>88616913</v>
      </c>
      <c r="F2674" t="s">
        <v>1978</v>
      </c>
      <c r="G2674" t="s">
        <v>3</v>
      </c>
      <c r="H2674" t="s">
        <v>4</v>
      </c>
      <c r="I2674" s="2">
        <v>4.9015599999999999</v>
      </c>
      <c r="J2674" s="2">
        <v>4.1259560544999996</v>
      </c>
      <c r="K2674" s="2">
        <v>4.1259565</v>
      </c>
      <c r="L2674" s="2">
        <f t="shared" si="41"/>
        <v>4.4550000044552007E-7</v>
      </c>
    </row>
    <row r="2675" spans="1:12" hidden="1" x14ac:dyDescent="0.25">
      <c r="A2675" t="s">
        <v>1917</v>
      </c>
      <c r="B2675" s="1" t="s">
        <v>1957</v>
      </c>
      <c r="C2675" t="s">
        <v>1976</v>
      </c>
      <c r="D2675">
        <v>9728111</v>
      </c>
      <c r="E2675">
        <v>88616913</v>
      </c>
      <c r="F2675" t="s">
        <v>1978</v>
      </c>
      <c r="G2675" t="s">
        <v>3</v>
      </c>
      <c r="H2675" t="s">
        <v>6</v>
      </c>
      <c r="I2675" s="2">
        <v>4.8585000000000003E-2</v>
      </c>
      <c r="J2675" s="2">
        <v>2.9473003384999901E-2</v>
      </c>
      <c r="K2675" s="2">
        <v>2.9472999999999999E-2</v>
      </c>
      <c r="L2675" s="2">
        <f t="shared" si="41"/>
        <v>-3.3849999019064381E-9</v>
      </c>
    </row>
    <row r="2676" spans="1:12" hidden="1" x14ac:dyDescent="0.25">
      <c r="A2676" t="s">
        <v>1917</v>
      </c>
      <c r="B2676" s="1" t="s">
        <v>1957</v>
      </c>
      <c r="C2676" t="s">
        <v>1979</v>
      </c>
      <c r="D2676">
        <v>946411</v>
      </c>
      <c r="E2676">
        <v>47923013</v>
      </c>
      <c r="F2676" t="s">
        <v>1980</v>
      </c>
      <c r="G2676" t="s">
        <v>86</v>
      </c>
      <c r="H2676" t="s">
        <v>4</v>
      </c>
      <c r="I2676" s="2">
        <v>1.10124</v>
      </c>
      <c r="K2676" s="2">
        <v>1.1050705003000001</v>
      </c>
      <c r="L2676" s="2">
        <f t="shared" si="41"/>
        <v>3.8305003000000948E-3</v>
      </c>
    </row>
    <row r="2677" spans="1:12" hidden="1" x14ac:dyDescent="0.25">
      <c r="A2677" t="s">
        <v>1917</v>
      </c>
      <c r="B2677" s="1" t="s">
        <v>1957</v>
      </c>
      <c r="C2677" t="s">
        <v>1979</v>
      </c>
      <c r="D2677">
        <v>946411</v>
      </c>
      <c r="E2677">
        <v>47923013</v>
      </c>
      <c r="F2677" t="s">
        <v>1980</v>
      </c>
      <c r="G2677" t="s">
        <v>86</v>
      </c>
      <c r="H2677" t="s">
        <v>6</v>
      </c>
      <c r="I2677" s="2">
        <v>7.182E-3</v>
      </c>
      <c r="K2677" s="2">
        <v>7.2069814200000004E-3</v>
      </c>
      <c r="L2677" s="2">
        <f t="shared" si="41"/>
        <v>2.4981420000000365E-5</v>
      </c>
    </row>
    <row r="2678" spans="1:12" hidden="1" x14ac:dyDescent="0.25">
      <c r="A2678" t="s">
        <v>1917</v>
      </c>
      <c r="B2678" s="1" t="s">
        <v>1957</v>
      </c>
      <c r="C2678" t="s">
        <v>1979</v>
      </c>
      <c r="D2678">
        <v>946411</v>
      </c>
      <c r="E2678">
        <v>47924013</v>
      </c>
      <c r="F2678" t="s">
        <v>1981</v>
      </c>
      <c r="G2678" t="s">
        <v>3</v>
      </c>
      <c r="H2678" t="s">
        <v>4</v>
      </c>
      <c r="I2678" s="2">
        <v>8.0000699999999991</v>
      </c>
      <c r="J2678" s="2">
        <v>8.0693369149999992</v>
      </c>
      <c r="K2678" s="2">
        <v>8.0693382210000006</v>
      </c>
      <c r="L2678" s="2">
        <f t="shared" si="41"/>
        <v>1.3060000014775142E-6</v>
      </c>
    </row>
    <row r="2679" spans="1:12" hidden="1" x14ac:dyDescent="0.25">
      <c r="A2679" t="s">
        <v>1917</v>
      </c>
      <c r="B2679" s="1" t="s">
        <v>1957</v>
      </c>
      <c r="C2679" t="s">
        <v>1979</v>
      </c>
      <c r="D2679">
        <v>946411</v>
      </c>
      <c r="E2679">
        <v>47924013</v>
      </c>
      <c r="F2679" t="s">
        <v>1981</v>
      </c>
      <c r="G2679" t="s">
        <v>3</v>
      </c>
      <c r="H2679" t="s">
        <v>6</v>
      </c>
      <c r="I2679" s="2">
        <v>3.2877000000000003E-2</v>
      </c>
      <c r="K2679" s="2">
        <v>3.2877046363999997E-2</v>
      </c>
      <c r="L2679" s="2">
        <f t="shared" si="41"/>
        <v>4.6363999993415117E-8</v>
      </c>
    </row>
    <row r="2680" spans="1:12" hidden="1" x14ac:dyDescent="0.25">
      <c r="A2680" t="s">
        <v>1917</v>
      </c>
      <c r="B2680" s="1" t="s">
        <v>1957</v>
      </c>
      <c r="C2680" t="s">
        <v>1979</v>
      </c>
      <c r="D2680">
        <v>946411</v>
      </c>
      <c r="E2680">
        <v>47926013</v>
      </c>
      <c r="F2680" t="s">
        <v>1982</v>
      </c>
      <c r="G2680" t="s">
        <v>3</v>
      </c>
      <c r="H2680" t="s">
        <v>4</v>
      </c>
      <c r="I2680" s="2">
        <v>13.8714</v>
      </c>
      <c r="J2680" s="2">
        <v>14.17859668</v>
      </c>
      <c r="K2680" s="2">
        <v>14.1785918</v>
      </c>
      <c r="L2680" s="2">
        <f t="shared" si="41"/>
        <v>-4.8800000005400079E-6</v>
      </c>
    </row>
    <row r="2681" spans="1:12" hidden="1" x14ac:dyDescent="0.25">
      <c r="A2681" t="s">
        <v>1917</v>
      </c>
      <c r="B2681" s="1" t="s">
        <v>1957</v>
      </c>
      <c r="C2681" t="s">
        <v>1979</v>
      </c>
      <c r="D2681">
        <v>946411</v>
      </c>
      <c r="E2681">
        <v>47926013</v>
      </c>
      <c r="F2681" t="s">
        <v>1982</v>
      </c>
      <c r="G2681" t="s">
        <v>3</v>
      </c>
      <c r="H2681" t="s">
        <v>6</v>
      </c>
      <c r="I2681" s="2">
        <v>0.174183</v>
      </c>
      <c r="K2681" s="2">
        <v>0.17418333355000001</v>
      </c>
      <c r="L2681" s="2">
        <f t="shared" si="41"/>
        <v>3.3355000000900858E-7</v>
      </c>
    </row>
    <row r="2682" spans="1:12" hidden="1" x14ac:dyDescent="0.25">
      <c r="A2682" t="s">
        <v>1917</v>
      </c>
      <c r="B2682" s="1" t="s">
        <v>1957</v>
      </c>
      <c r="C2682" t="s">
        <v>1979</v>
      </c>
      <c r="D2682">
        <v>946411</v>
      </c>
      <c r="E2682">
        <v>59371113</v>
      </c>
      <c r="F2682" t="s">
        <v>1983</v>
      </c>
      <c r="G2682" t="s">
        <v>3</v>
      </c>
      <c r="H2682" t="s">
        <v>4</v>
      </c>
      <c r="I2682" s="2">
        <v>380.16300000000001</v>
      </c>
      <c r="J2682" s="2">
        <v>380.05634375</v>
      </c>
      <c r="K2682" s="2">
        <v>380.05589560999903</v>
      </c>
      <c r="L2682" s="2">
        <f t="shared" si="41"/>
        <v>-4.4814000096948803E-4</v>
      </c>
    </row>
    <row r="2683" spans="1:12" hidden="1" x14ac:dyDescent="0.25">
      <c r="A2683" t="s">
        <v>1917</v>
      </c>
      <c r="B2683" s="1" t="s">
        <v>1957</v>
      </c>
      <c r="C2683" t="s">
        <v>1979</v>
      </c>
      <c r="D2683">
        <v>946411</v>
      </c>
      <c r="E2683">
        <v>59371113</v>
      </c>
      <c r="F2683" t="s">
        <v>1983</v>
      </c>
      <c r="G2683" t="s">
        <v>3</v>
      </c>
      <c r="H2683" t="s">
        <v>6</v>
      </c>
      <c r="I2683" s="2">
        <v>996.73400000000004</v>
      </c>
      <c r="K2683" s="2">
        <v>996.732435218001</v>
      </c>
      <c r="L2683" s="2">
        <f t="shared" si="41"/>
        <v>-1.5647819990363132E-3</v>
      </c>
    </row>
    <row r="2684" spans="1:12" hidden="1" x14ac:dyDescent="0.25">
      <c r="A2684" t="s">
        <v>1917</v>
      </c>
      <c r="B2684" s="1" t="s">
        <v>1957</v>
      </c>
      <c r="C2684" t="s">
        <v>1979</v>
      </c>
      <c r="D2684">
        <v>946411</v>
      </c>
      <c r="E2684">
        <v>59371913</v>
      </c>
      <c r="F2684" t="s">
        <v>1984</v>
      </c>
      <c r="G2684" t="s">
        <v>86</v>
      </c>
      <c r="H2684" t="s">
        <v>4</v>
      </c>
      <c r="I2684" s="2">
        <v>0.86209999999999898</v>
      </c>
      <c r="K2684" s="2">
        <v>0.86509866219999898</v>
      </c>
      <c r="L2684" s="2">
        <f t="shared" si="41"/>
        <v>2.9986622000000018E-3</v>
      </c>
    </row>
    <row r="2685" spans="1:12" hidden="1" x14ac:dyDescent="0.25">
      <c r="A2685" t="s">
        <v>1917</v>
      </c>
      <c r="B2685" s="1" t="s">
        <v>1957</v>
      </c>
      <c r="C2685" t="s">
        <v>1979</v>
      </c>
      <c r="D2685">
        <v>946411</v>
      </c>
      <c r="E2685">
        <v>59371913</v>
      </c>
      <c r="F2685" t="s">
        <v>1984</v>
      </c>
      <c r="G2685" t="s">
        <v>86</v>
      </c>
      <c r="H2685" t="s">
        <v>6</v>
      </c>
      <c r="I2685" s="2">
        <v>5.6239999999999997E-3</v>
      </c>
      <c r="K2685" s="2">
        <v>5.6435619809999896E-3</v>
      </c>
      <c r="L2685" s="2">
        <f t="shared" si="41"/>
        <v>1.9561980999989979E-5</v>
      </c>
    </row>
    <row r="2686" spans="1:12" hidden="1" x14ac:dyDescent="0.25">
      <c r="A2686" t="s">
        <v>1917</v>
      </c>
      <c r="B2686" s="1" t="s">
        <v>1957</v>
      </c>
      <c r="C2686" t="s">
        <v>1979</v>
      </c>
      <c r="D2686">
        <v>946411</v>
      </c>
      <c r="E2686">
        <v>59373413</v>
      </c>
      <c r="F2686" t="s">
        <v>1985</v>
      </c>
      <c r="G2686" t="s">
        <v>3</v>
      </c>
      <c r="H2686" t="s">
        <v>4</v>
      </c>
      <c r="I2686" s="2">
        <v>20.841100000000001</v>
      </c>
      <c r="J2686" s="2">
        <v>21.259796874999999</v>
      </c>
      <c r="K2686" s="2">
        <v>21.259702772000001</v>
      </c>
      <c r="L2686" s="2">
        <f t="shared" si="41"/>
        <v>-9.4102999998568748E-5</v>
      </c>
    </row>
    <row r="2687" spans="1:12" hidden="1" x14ac:dyDescent="0.25">
      <c r="A2687" t="s">
        <v>1917</v>
      </c>
      <c r="B2687" s="1" t="s">
        <v>1957</v>
      </c>
      <c r="C2687" t="s">
        <v>1979</v>
      </c>
      <c r="D2687">
        <v>946411</v>
      </c>
      <c r="E2687">
        <v>59373413</v>
      </c>
      <c r="F2687" t="s">
        <v>1985</v>
      </c>
      <c r="G2687" t="s">
        <v>3</v>
      </c>
      <c r="H2687" t="s">
        <v>6</v>
      </c>
      <c r="I2687" s="2">
        <v>1.46472</v>
      </c>
      <c r="K2687" s="2">
        <v>1.4647179584000001</v>
      </c>
      <c r="L2687" s="2">
        <f t="shared" si="41"/>
        <v>-2.0415999999467971E-6</v>
      </c>
    </row>
    <row r="2688" spans="1:12" hidden="1" x14ac:dyDescent="0.25">
      <c r="A2688" t="s">
        <v>1917</v>
      </c>
      <c r="B2688" s="1" t="s">
        <v>1957</v>
      </c>
      <c r="C2688" t="s">
        <v>1986</v>
      </c>
      <c r="D2688">
        <v>2701711</v>
      </c>
      <c r="E2688">
        <v>41212413</v>
      </c>
      <c r="F2688" t="s">
        <v>1987</v>
      </c>
      <c r="G2688" t="s">
        <v>86</v>
      </c>
      <c r="H2688" t="s">
        <v>4</v>
      </c>
      <c r="I2688" s="2">
        <v>3.2870599999999999</v>
      </c>
      <c r="K2688" s="2">
        <v>3.2904873155800001</v>
      </c>
      <c r="L2688" s="2">
        <f t="shared" si="41"/>
        <v>3.4273155800002009E-3</v>
      </c>
    </row>
    <row r="2689" spans="1:12" hidden="1" x14ac:dyDescent="0.25">
      <c r="A2689" t="s">
        <v>1917</v>
      </c>
      <c r="B2689" s="1" t="s">
        <v>1957</v>
      </c>
      <c r="C2689" t="s">
        <v>1986</v>
      </c>
      <c r="D2689">
        <v>2701711</v>
      </c>
      <c r="E2689">
        <v>41212413</v>
      </c>
      <c r="F2689" t="s">
        <v>1987</v>
      </c>
      <c r="G2689" t="s">
        <v>86</v>
      </c>
      <c r="H2689" t="s">
        <v>6</v>
      </c>
      <c r="I2689" s="2">
        <v>7.0439999999999999E-3</v>
      </c>
      <c r="K2689" s="2">
        <v>7.0513445848500002E-3</v>
      </c>
      <c r="L2689" s="2">
        <f t="shared" si="41"/>
        <v>7.3445848500003005E-6</v>
      </c>
    </row>
    <row r="2690" spans="1:12" hidden="1" x14ac:dyDescent="0.25">
      <c r="A2690" t="s">
        <v>1917</v>
      </c>
      <c r="B2690" s="1" t="s">
        <v>1988</v>
      </c>
      <c r="C2690" t="s">
        <v>1989</v>
      </c>
      <c r="D2690">
        <v>2599311</v>
      </c>
      <c r="E2690">
        <v>40760613</v>
      </c>
      <c r="F2690" t="s">
        <v>1990</v>
      </c>
      <c r="G2690" t="s">
        <v>3</v>
      </c>
      <c r="H2690" t="s">
        <v>4</v>
      </c>
      <c r="I2690" s="2">
        <v>68.921400000000006</v>
      </c>
      <c r="J2690" s="2">
        <v>49.47355469</v>
      </c>
      <c r="K2690" s="2">
        <v>49.473393819999998</v>
      </c>
      <c r="L2690" s="2">
        <f t="shared" si="41"/>
        <v>-1.6087000000197804E-4</v>
      </c>
    </row>
    <row r="2691" spans="1:12" hidden="1" x14ac:dyDescent="0.25">
      <c r="A2691" t="s">
        <v>1917</v>
      </c>
      <c r="B2691" s="1" t="s">
        <v>1988</v>
      </c>
      <c r="C2691" t="s">
        <v>1989</v>
      </c>
      <c r="D2691">
        <v>2599311</v>
      </c>
      <c r="E2691">
        <v>40760613</v>
      </c>
      <c r="F2691" t="s">
        <v>1990</v>
      </c>
      <c r="G2691" t="s">
        <v>3</v>
      </c>
      <c r="H2691" t="s">
        <v>6</v>
      </c>
      <c r="I2691" s="2">
        <v>0.29580000000000001</v>
      </c>
      <c r="K2691" s="2">
        <v>0.29579994433200002</v>
      </c>
      <c r="L2691" s="2">
        <f t="shared" ref="L2691:L2754" si="42">IF(ISBLANK(J2691),K2691-I2691,K2691-J2691)</f>
        <v>-5.566799998746319E-8</v>
      </c>
    </row>
    <row r="2692" spans="1:12" hidden="1" x14ac:dyDescent="0.25">
      <c r="A2692" t="s">
        <v>1917</v>
      </c>
      <c r="B2692" s="1" t="s">
        <v>1988</v>
      </c>
      <c r="C2692" t="s">
        <v>1989</v>
      </c>
      <c r="D2692">
        <v>2599311</v>
      </c>
      <c r="E2692">
        <v>59645213</v>
      </c>
      <c r="F2692" t="s">
        <v>1991</v>
      </c>
      <c r="G2692" t="s">
        <v>3</v>
      </c>
      <c r="H2692" t="s">
        <v>4</v>
      </c>
      <c r="I2692" s="2">
        <v>60.316899999999997</v>
      </c>
      <c r="J2692" s="2">
        <v>41.290949220000002</v>
      </c>
      <c r="K2692" s="2">
        <v>41.290964330000001</v>
      </c>
      <c r="L2692" s="2">
        <f t="shared" si="42"/>
        <v>1.5109999999651791E-5</v>
      </c>
    </row>
    <row r="2693" spans="1:12" hidden="1" x14ac:dyDescent="0.25">
      <c r="A2693" t="s">
        <v>1917</v>
      </c>
      <c r="B2693" s="1" t="s">
        <v>1988</v>
      </c>
      <c r="C2693" t="s">
        <v>1989</v>
      </c>
      <c r="D2693">
        <v>2599311</v>
      </c>
      <c r="E2693">
        <v>59645213</v>
      </c>
      <c r="F2693" t="s">
        <v>1991</v>
      </c>
      <c r="G2693" t="s">
        <v>3</v>
      </c>
      <c r="H2693" t="s">
        <v>6</v>
      </c>
      <c r="I2693" s="2">
        <v>0.27278999999999998</v>
      </c>
      <c r="K2693" s="2">
        <v>0.27279009039699897</v>
      </c>
      <c r="L2693" s="2">
        <f t="shared" si="42"/>
        <v>9.0396998997377409E-8</v>
      </c>
    </row>
    <row r="2694" spans="1:12" hidden="1" x14ac:dyDescent="0.25">
      <c r="A2694" t="s">
        <v>1917</v>
      </c>
      <c r="B2694" s="1" t="s">
        <v>1988</v>
      </c>
      <c r="C2694" t="s">
        <v>1989</v>
      </c>
      <c r="D2694">
        <v>2599311</v>
      </c>
      <c r="E2694">
        <v>59645313</v>
      </c>
      <c r="F2694" t="s">
        <v>1992</v>
      </c>
      <c r="G2694" t="s">
        <v>3</v>
      </c>
      <c r="H2694" t="s">
        <v>4</v>
      </c>
      <c r="I2694" s="2">
        <v>77.816500000000005</v>
      </c>
      <c r="J2694" s="2">
        <v>46.652374999999999</v>
      </c>
      <c r="K2694" s="2">
        <v>46.652413639999999</v>
      </c>
      <c r="L2694" s="2">
        <f t="shared" si="42"/>
        <v>3.8639999999645624E-5</v>
      </c>
    </row>
    <row r="2695" spans="1:12" hidden="1" x14ac:dyDescent="0.25">
      <c r="A2695" t="s">
        <v>1917</v>
      </c>
      <c r="B2695" s="1" t="s">
        <v>1988</v>
      </c>
      <c r="C2695" t="s">
        <v>1989</v>
      </c>
      <c r="D2695">
        <v>2599311</v>
      </c>
      <c r="E2695">
        <v>59645313</v>
      </c>
      <c r="F2695" t="s">
        <v>1992</v>
      </c>
      <c r="G2695" t="s">
        <v>3</v>
      </c>
      <c r="H2695" t="s">
        <v>6</v>
      </c>
      <c r="I2695" s="2">
        <v>0.34175</v>
      </c>
      <c r="K2695" s="2">
        <v>0.34175016469999903</v>
      </c>
      <c r="L2695" s="2">
        <f t="shared" si="42"/>
        <v>1.6469999902790633E-7</v>
      </c>
    </row>
    <row r="2696" spans="1:12" hidden="1" x14ac:dyDescent="0.25">
      <c r="A2696" t="s">
        <v>1917</v>
      </c>
      <c r="B2696" s="1" t="s">
        <v>1993</v>
      </c>
      <c r="C2696" t="s">
        <v>1994</v>
      </c>
      <c r="D2696">
        <v>3220911</v>
      </c>
      <c r="E2696">
        <v>39465213</v>
      </c>
      <c r="F2696" t="s">
        <v>1995</v>
      </c>
      <c r="G2696" t="s">
        <v>3</v>
      </c>
      <c r="H2696" t="s">
        <v>4</v>
      </c>
      <c r="I2696" s="2">
        <v>15.202999999999999</v>
      </c>
      <c r="J2696" s="2">
        <v>15.124015625</v>
      </c>
      <c r="K2696" s="2">
        <v>15.1240156109999</v>
      </c>
      <c r="L2696" s="2">
        <f t="shared" si="42"/>
        <v>-1.40001006343482E-8</v>
      </c>
    </row>
    <row r="2697" spans="1:12" hidden="1" x14ac:dyDescent="0.25">
      <c r="A2697" t="s">
        <v>1917</v>
      </c>
      <c r="B2697" s="1" t="s">
        <v>1993</v>
      </c>
      <c r="C2697" t="s">
        <v>1994</v>
      </c>
      <c r="D2697">
        <v>3220911</v>
      </c>
      <c r="E2697">
        <v>39465213</v>
      </c>
      <c r="F2697" t="s">
        <v>1995</v>
      </c>
      <c r="G2697" t="s">
        <v>3</v>
      </c>
      <c r="H2697" t="s">
        <v>6</v>
      </c>
      <c r="I2697" s="2">
        <v>7.6649999999999899E-2</v>
      </c>
      <c r="J2697" s="2">
        <v>0.2293415375</v>
      </c>
      <c r="K2697" s="2">
        <v>0.229341508999999</v>
      </c>
      <c r="L2697" s="2">
        <f t="shared" si="42"/>
        <v>-2.8500000998077368E-8</v>
      </c>
    </row>
    <row r="2698" spans="1:12" hidden="1" x14ac:dyDescent="0.25">
      <c r="A2698" t="s">
        <v>1917</v>
      </c>
      <c r="B2698" s="1" t="s">
        <v>1993</v>
      </c>
      <c r="C2698" t="s">
        <v>1994</v>
      </c>
      <c r="D2698">
        <v>3220911</v>
      </c>
      <c r="E2698">
        <v>39465313</v>
      </c>
      <c r="F2698" t="s">
        <v>1996</v>
      </c>
      <c r="G2698" t="s">
        <v>3</v>
      </c>
      <c r="H2698" t="s">
        <v>4</v>
      </c>
      <c r="I2698" s="2">
        <v>10.8155</v>
      </c>
      <c r="J2698" s="2">
        <v>10.81469336</v>
      </c>
      <c r="K2698" s="2">
        <v>10.8147000499999</v>
      </c>
      <c r="L2698" s="2">
        <f t="shared" si="42"/>
        <v>6.6899998998337651E-6</v>
      </c>
    </row>
    <row r="2699" spans="1:12" hidden="1" x14ac:dyDescent="0.25">
      <c r="A2699" t="s">
        <v>1917</v>
      </c>
      <c r="B2699" s="1" t="s">
        <v>1993</v>
      </c>
      <c r="C2699" t="s">
        <v>1994</v>
      </c>
      <c r="D2699">
        <v>3220911</v>
      </c>
      <c r="E2699">
        <v>39465313</v>
      </c>
      <c r="F2699" t="s">
        <v>1996</v>
      </c>
      <c r="G2699" t="s">
        <v>3</v>
      </c>
      <c r="H2699" t="s">
        <v>6</v>
      </c>
      <c r="I2699" s="2">
        <v>5.5050000000000002E-2</v>
      </c>
      <c r="J2699" s="2">
        <v>0.164776062</v>
      </c>
      <c r="K2699" s="2">
        <v>0.16477600310999899</v>
      </c>
      <c r="L2699" s="2">
        <f t="shared" si="42"/>
        <v>-5.8890001014555438E-8</v>
      </c>
    </row>
    <row r="2700" spans="1:12" hidden="1" x14ac:dyDescent="0.25">
      <c r="A2700" t="s">
        <v>1917</v>
      </c>
      <c r="B2700" s="1" t="s">
        <v>1993</v>
      </c>
      <c r="C2700" t="s">
        <v>1994</v>
      </c>
      <c r="D2700">
        <v>3220911</v>
      </c>
      <c r="E2700">
        <v>39465413</v>
      </c>
      <c r="F2700" t="s">
        <v>1997</v>
      </c>
      <c r="G2700" t="s">
        <v>3</v>
      </c>
      <c r="H2700" t="s">
        <v>4</v>
      </c>
      <c r="I2700" s="2">
        <v>9.5062999999999995</v>
      </c>
      <c r="J2700" s="2">
        <v>9.5561962899999902</v>
      </c>
      <c r="K2700" s="2">
        <v>9.5561905599999992</v>
      </c>
      <c r="L2700" s="2">
        <f t="shared" si="42"/>
        <v>-5.7299999909332655E-6</v>
      </c>
    </row>
    <row r="2701" spans="1:12" hidden="1" x14ac:dyDescent="0.25">
      <c r="A2701" t="s">
        <v>1917</v>
      </c>
      <c r="B2701" s="1" t="s">
        <v>1993</v>
      </c>
      <c r="C2701" t="s">
        <v>1994</v>
      </c>
      <c r="D2701">
        <v>3220911</v>
      </c>
      <c r="E2701">
        <v>39465413</v>
      </c>
      <c r="F2701" t="s">
        <v>1997</v>
      </c>
      <c r="G2701" t="s">
        <v>3</v>
      </c>
      <c r="H2701" t="s">
        <v>6</v>
      </c>
      <c r="I2701" s="2">
        <v>2.4119999999999999E-2</v>
      </c>
      <c r="J2701" s="2">
        <v>7.4996444699999998E-2</v>
      </c>
      <c r="K2701" s="2">
        <v>7.4996500800999996E-2</v>
      </c>
      <c r="L2701" s="2">
        <f t="shared" si="42"/>
        <v>5.6100999998309753E-8</v>
      </c>
    </row>
    <row r="2702" spans="1:12" hidden="1" x14ac:dyDescent="0.25">
      <c r="A2702" t="s">
        <v>1917</v>
      </c>
      <c r="B2702" s="1" t="s">
        <v>1993</v>
      </c>
      <c r="C2702" t="s">
        <v>1994</v>
      </c>
      <c r="D2702">
        <v>3220911</v>
      </c>
      <c r="E2702">
        <v>39465513</v>
      </c>
      <c r="F2702" t="s">
        <v>1998</v>
      </c>
      <c r="G2702" t="s">
        <v>3</v>
      </c>
      <c r="H2702" t="s">
        <v>4</v>
      </c>
      <c r="I2702" s="2">
        <v>9.7952999999999992</v>
      </c>
      <c r="J2702" s="2">
        <v>9.7682353499999994</v>
      </c>
      <c r="K2702" s="2">
        <v>9.7682375720000003</v>
      </c>
      <c r="L2702" s="2">
        <f t="shared" si="42"/>
        <v>2.2220000008843499E-6</v>
      </c>
    </row>
    <row r="2703" spans="1:12" hidden="1" x14ac:dyDescent="0.25">
      <c r="A2703" t="s">
        <v>1917</v>
      </c>
      <c r="B2703" s="1" t="s">
        <v>1993</v>
      </c>
      <c r="C2703" t="s">
        <v>1994</v>
      </c>
      <c r="D2703">
        <v>3220911</v>
      </c>
      <c r="E2703">
        <v>39465513</v>
      </c>
      <c r="F2703" t="s">
        <v>1998</v>
      </c>
      <c r="G2703" t="s">
        <v>3</v>
      </c>
      <c r="H2703" t="s">
        <v>6</v>
      </c>
      <c r="I2703" s="2">
        <v>2.4719999999999999E-2</v>
      </c>
      <c r="J2703" s="2">
        <v>7.8311492900000002E-2</v>
      </c>
      <c r="K2703" s="2">
        <v>7.8311501212000006E-2</v>
      </c>
      <c r="L2703" s="2">
        <f t="shared" si="42"/>
        <v>8.3120000049508036E-9</v>
      </c>
    </row>
    <row r="2704" spans="1:12" hidden="1" x14ac:dyDescent="0.25">
      <c r="A2704" t="s">
        <v>1917</v>
      </c>
      <c r="B2704" s="1" t="s">
        <v>1993</v>
      </c>
      <c r="C2704" t="s">
        <v>1994</v>
      </c>
      <c r="D2704">
        <v>3220911</v>
      </c>
      <c r="E2704">
        <v>39465713</v>
      </c>
      <c r="F2704" t="s">
        <v>1999</v>
      </c>
      <c r="G2704" t="s">
        <v>3</v>
      </c>
      <c r="H2704" t="s">
        <v>4</v>
      </c>
      <c r="I2704" s="2">
        <v>8.1951999999999998</v>
      </c>
      <c r="J2704" s="2">
        <v>8.29363867</v>
      </c>
      <c r="K2704" s="2">
        <v>8.293633561</v>
      </c>
      <c r="L2704" s="2">
        <f t="shared" si="42"/>
        <v>-5.1089999999476277E-6</v>
      </c>
    </row>
    <row r="2705" spans="1:12" hidden="1" x14ac:dyDescent="0.25">
      <c r="A2705" t="s">
        <v>1917</v>
      </c>
      <c r="B2705" s="1" t="s">
        <v>1993</v>
      </c>
      <c r="C2705" t="s">
        <v>1994</v>
      </c>
      <c r="D2705">
        <v>3220911</v>
      </c>
      <c r="E2705">
        <v>39465713</v>
      </c>
      <c r="F2705" t="s">
        <v>1999</v>
      </c>
      <c r="G2705" t="s">
        <v>3</v>
      </c>
      <c r="H2705" t="s">
        <v>6</v>
      </c>
      <c r="I2705" s="2">
        <v>2.0799999999999999E-2</v>
      </c>
      <c r="J2705" s="2">
        <v>6.5752571100000004E-2</v>
      </c>
      <c r="K2705" s="2">
        <v>6.5752500499999894E-2</v>
      </c>
      <c r="L2705" s="2">
        <f t="shared" si="42"/>
        <v>-7.0600000109943828E-8</v>
      </c>
    </row>
    <row r="2706" spans="1:12" hidden="1" x14ac:dyDescent="0.25">
      <c r="A2706" t="s">
        <v>1917</v>
      </c>
      <c r="B2706" s="1" t="s">
        <v>1993</v>
      </c>
      <c r="C2706" t="s">
        <v>1994</v>
      </c>
      <c r="D2706">
        <v>3220911</v>
      </c>
      <c r="E2706">
        <v>39465813</v>
      </c>
      <c r="F2706" t="s">
        <v>2000</v>
      </c>
      <c r="G2706" t="s">
        <v>3</v>
      </c>
      <c r="H2706" t="s">
        <v>4</v>
      </c>
      <c r="I2706" s="2">
        <v>10.5952</v>
      </c>
      <c r="J2706" s="2">
        <v>10.572904295000001</v>
      </c>
      <c r="K2706" s="2">
        <v>10.572903129999901</v>
      </c>
      <c r="L2706" s="2">
        <f t="shared" si="42"/>
        <v>-1.1650000999452459E-6</v>
      </c>
    </row>
    <row r="2707" spans="1:12" hidden="1" x14ac:dyDescent="0.25">
      <c r="A2707" t="s">
        <v>1917</v>
      </c>
      <c r="B2707" s="1" t="s">
        <v>1993</v>
      </c>
      <c r="C2707" t="s">
        <v>1994</v>
      </c>
      <c r="D2707">
        <v>3220911</v>
      </c>
      <c r="E2707">
        <v>39465813</v>
      </c>
      <c r="F2707" t="s">
        <v>2000</v>
      </c>
      <c r="G2707" t="s">
        <v>3</v>
      </c>
      <c r="H2707" t="s">
        <v>6</v>
      </c>
      <c r="I2707" s="2">
        <v>2.4639999999999999E-2</v>
      </c>
      <c r="J2707" s="2">
        <v>7.7021125799999896E-2</v>
      </c>
      <c r="K2707" s="2">
        <v>7.7021000199999995E-2</v>
      </c>
      <c r="L2707" s="2">
        <f t="shared" si="42"/>
        <v>-1.2559999990058301E-7</v>
      </c>
    </row>
    <row r="2708" spans="1:12" hidden="1" x14ac:dyDescent="0.25">
      <c r="A2708" t="s">
        <v>1917</v>
      </c>
      <c r="B2708" s="1" t="s">
        <v>1993</v>
      </c>
      <c r="C2708" t="s">
        <v>1994</v>
      </c>
      <c r="D2708">
        <v>3220911</v>
      </c>
      <c r="E2708">
        <v>39465913</v>
      </c>
      <c r="F2708" t="s">
        <v>2001</v>
      </c>
      <c r="G2708" t="s">
        <v>3</v>
      </c>
      <c r="H2708" t="s">
        <v>4</v>
      </c>
      <c r="I2708" s="2">
        <v>6.6076499999999996</v>
      </c>
      <c r="J2708" s="2">
        <v>6.564577635</v>
      </c>
      <c r="K2708" s="2">
        <v>6.56457713</v>
      </c>
      <c r="L2708" s="2">
        <f t="shared" si="42"/>
        <v>-5.0500000003950163E-7</v>
      </c>
    </row>
    <row r="2709" spans="1:12" hidden="1" x14ac:dyDescent="0.25">
      <c r="A2709" t="s">
        <v>1917</v>
      </c>
      <c r="B2709" s="1" t="s">
        <v>1993</v>
      </c>
      <c r="C2709" t="s">
        <v>1994</v>
      </c>
      <c r="D2709">
        <v>3220911</v>
      </c>
      <c r="E2709">
        <v>39465913</v>
      </c>
      <c r="F2709" t="s">
        <v>2001</v>
      </c>
      <c r="G2709" t="s">
        <v>3</v>
      </c>
      <c r="H2709" t="s">
        <v>6</v>
      </c>
      <c r="I2709" s="2">
        <v>3.4509999999999999E-2</v>
      </c>
      <c r="J2709" s="2">
        <v>0.1030175171</v>
      </c>
      <c r="K2709" s="2">
        <v>0.10301750210000001</v>
      </c>
      <c r="L2709" s="2">
        <f t="shared" si="42"/>
        <v>-1.4999999992104662E-8</v>
      </c>
    </row>
    <row r="2710" spans="1:12" hidden="1" x14ac:dyDescent="0.25">
      <c r="A2710" t="s">
        <v>1917</v>
      </c>
      <c r="B2710" s="1" t="s">
        <v>1993</v>
      </c>
      <c r="C2710" t="s">
        <v>1994</v>
      </c>
      <c r="D2710">
        <v>3220911</v>
      </c>
      <c r="E2710">
        <v>39466013</v>
      </c>
      <c r="F2710" t="s">
        <v>2002</v>
      </c>
      <c r="G2710" t="s">
        <v>3</v>
      </c>
      <c r="H2710" t="s">
        <v>4</v>
      </c>
      <c r="I2710" s="2">
        <v>22.1128</v>
      </c>
      <c r="J2710" s="2">
        <v>22.150849610000002</v>
      </c>
      <c r="K2710" s="2">
        <v>22.1508497999999</v>
      </c>
      <c r="L2710" s="2">
        <f t="shared" si="42"/>
        <v>1.8999989848111909E-7</v>
      </c>
    </row>
    <row r="2711" spans="1:12" hidden="1" x14ac:dyDescent="0.25">
      <c r="A2711" t="s">
        <v>1917</v>
      </c>
      <c r="B2711" s="1" t="s">
        <v>1993</v>
      </c>
      <c r="C2711" t="s">
        <v>1994</v>
      </c>
      <c r="D2711">
        <v>3220911</v>
      </c>
      <c r="E2711">
        <v>39466013</v>
      </c>
      <c r="F2711" t="s">
        <v>2002</v>
      </c>
      <c r="G2711" t="s">
        <v>3</v>
      </c>
      <c r="H2711" t="s">
        <v>6</v>
      </c>
      <c r="I2711" s="2">
        <v>0.10285</v>
      </c>
      <c r="J2711" s="2">
        <v>0.31137991334999998</v>
      </c>
      <c r="K2711" s="2">
        <v>0.31138000919999997</v>
      </c>
      <c r="L2711" s="2">
        <f t="shared" si="42"/>
        <v>9.5849999992569934E-8</v>
      </c>
    </row>
    <row r="2712" spans="1:12" hidden="1" x14ac:dyDescent="0.25">
      <c r="A2712" t="s">
        <v>1917</v>
      </c>
      <c r="B2712" s="1" t="s">
        <v>1993</v>
      </c>
      <c r="C2712" t="s">
        <v>1994</v>
      </c>
      <c r="D2712">
        <v>3220911</v>
      </c>
      <c r="E2712">
        <v>39466113</v>
      </c>
      <c r="F2712" t="s">
        <v>2003</v>
      </c>
      <c r="G2712" t="s">
        <v>3</v>
      </c>
      <c r="H2712" t="s">
        <v>4</v>
      </c>
      <c r="I2712" s="2">
        <v>8.9947999999999908</v>
      </c>
      <c r="J2712" s="2">
        <v>8.9942158199999902</v>
      </c>
      <c r="K2712" s="2">
        <v>8.9942136109999904</v>
      </c>
      <c r="L2712" s="2">
        <f t="shared" si="42"/>
        <v>-2.2089999998087251E-6</v>
      </c>
    </row>
    <row r="2713" spans="1:12" hidden="1" x14ac:dyDescent="0.25">
      <c r="A2713" t="s">
        <v>1917</v>
      </c>
      <c r="B2713" s="1" t="s">
        <v>1993</v>
      </c>
      <c r="C2713" t="s">
        <v>1994</v>
      </c>
      <c r="D2713">
        <v>3220911</v>
      </c>
      <c r="E2713">
        <v>39466113</v>
      </c>
      <c r="F2713" t="s">
        <v>2003</v>
      </c>
      <c r="G2713" t="s">
        <v>3</v>
      </c>
      <c r="H2713" t="s">
        <v>6</v>
      </c>
      <c r="I2713" s="2">
        <v>2.2599999999999999E-2</v>
      </c>
      <c r="J2713" s="2">
        <v>6.895799255E-2</v>
      </c>
      <c r="K2713" s="2">
        <v>6.8958001320999995E-2</v>
      </c>
      <c r="L2713" s="2">
        <f t="shared" si="42"/>
        <v>8.7709999957441553E-9</v>
      </c>
    </row>
    <row r="2714" spans="1:12" hidden="1" x14ac:dyDescent="0.25">
      <c r="A2714" t="s">
        <v>1917</v>
      </c>
      <c r="B2714" s="1" t="s">
        <v>1993</v>
      </c>
      <c r="C2714" t="s">
        <v>1994</v>
      </c>
      <c r="D2714">
        <v>3220911</v>
      </c>
      <c r="E2714">
        <v>39466213</v>
      </c>
      <c r="F2714" t="s">
        <v>2004</v>
      </c>
      <c r="G2714" t="s">
        <v>3</v>
      </c>
      <c r="H2714" t="s">
        <v>4</v>
      </c>
      <c r="I2714" s="2">
        <v>8.7971599999999999</v>
      </c>
      <c r="J2714" s="2">
        <v>8.7275195300000004</v>
      </c>
      <c r="K2714" s="2">
        <v>8.7275190189999901</v>
      </c>
      <c r="L2714" s="2">
        <f t="shared" si="42"/>
        <v>-5.1100001030590647E-7</v>
      </c>
    </row>
    <row r="2715" spans="1:12" hidden="1" x14ac:dyDescent="0.25">
      <c r="A2715" t="s">
        <v>1917</v>
      </c>
      <c r="B2715" s="1" t="s">
        <v>1993</v>
      </c>
      <c r="C2715" t="s">
        <v>1994</v>
      </c>
      <c r="D2715">
        <v>3220911</v>
      </c>
      <c r="E2715">
        <v>39466213</v>
      </c>
      <c r="F2715" t="s">
        <v>2004</v>
      </c>
      <c r="G2715" t="s">
        <v>3</v>
      </c>
      <c r="H2715" t="s">
        <v>6</v>
      </c>
      <c r="I2715" s="2">
        <v>2.1319999999999999E-2</v>
      </c>
      <c r="J2715" s="2">
        <v>6.6564018249999996E-2</v>
      </c>
      <c r="K2715" s="2">
        <v>6.6564001011000004E-2</v>
      </c>
      <c r="L2715" s="2">
        <f t="shared" si="42"/>
        <v>-1.7238999991397996E-8</v>
      </c>
    </row>
    <row r="2716" spans="1:12" hidden="1" x14ac:dyDescent="0.25">
      <c r="A2716" t="s">
        <v>1917</v>
      </c>
      <c r="B2716" s="1" t="s">
        <v>2005</v>
      </c>
      <c r="C2716" t="s">
        <v>2006</v>
      </c>
      <c r="D2716">
        <v>2670611</v>
      </c>
      <c r="E2716">
        <v>41043513</v>
      </c>
      <c r="F2716" t="s">
        <v>2007</v>
      </c>
      <c r="G2716" t="s">
        <v>3</v>
      </c>
      <c r="H2716" t="s">
        <v>4</v>
      </c>
      <c r="I2716" s="2">
        <v>1.5847599999999999</v>
      </c>
      <c r="J2716" s="2">
        <v>1.52024389649999</v>
      </c>
      <c r="K2716" s="2">
        <v>1.5202440301</v>
      </c>
      <c r="L2716" s="2">
        <f t="shared" si="42"/>
        <v>1.3360000994389054E-7</v>
      </c>
    </row>
    <row r="2717" spans="1:12" hidden="1" x14ac:dyDescent="0.25">
      <c r="A2717" t="s">
        <v>1917</v>
      </c>
      <c r="B2717" s="1" t="s">
        <v>2005</v>
      </c>
      <c r="C2717" t="s">
        <v>2006</v>
      </c>
      <c r="D2717">
        <v>2670611</v>
      </c>
      <c r="E2717">
        <v>41043513</v>
      </c>
      <c r="F2717" t="s">
        <v>2007</v>
      </c>
      <c r="G2717" t="s">
        <v>3</v>
      </c>
      <c r="H2717" t="s">
        <v>6</v>
      </c>
      <c r="I2717" s="2">
        <v>1.0125E-2</v>
      </c>
      <c r="J2717" s="2">
        <v>1.0125998495E-2</v>
      </c>
      <c r="K2717" s="2">
        <v>1.0126000602E-2</v>
      </c>
      <c r="L2717" s="2">
        <f t="shared" si="42"/>
        <v>2.10699999982078E-9</v>
      </c>
    </row>
    <row r="2718" spans="1:12" hidden="1" x14ac:dyDescent="0.25">
      <c r="A2718" t="s">
        <v>1917</v>
      </c>
      <c r="B2718" s="1" t="s">
        <v>2008</v>
      </c>
      <c r="C2718" t="s">
        <v>2009</v>
      </c>
      <c r="D2718">
        <v>2622911</v>
      </c>
      <c r="E2718">
        <v>41402513</v>
      </c>
      <c r="F2718" t="s">
        <v>2010</v>
      </c>
      <c r="G2718" t="s">
        <v>3</v>
      </c>
      <c r="H2718" t="s">
        <v>4</v>
      </c>
      <c r="I2718" s="2">
        <v>36.499099999999999</v>
      </c>
      <c r="J2718" s="2">
        <v>31.778996095</v>
      </c>
      <c r="K2718" s="2">
        <v>31.779003750000001</v>
      </c>
      <c r="L2718" s="2">
        <f t="shared" si="42"/>
        <v>7.6550000009945052E-6</v>
      </c>
    </row>
    <row r="2719" spans="1:12" hidden="1" x14ac:dyDescent="0.25">
      <c r="A2719" t="s">
        <v>1917</v>
      </c>
      <c r="B2719" s="1" t="s">
        <v>2008</v>
      </c>
      <c r="C2719" t="s">
        <v>2009</v>
      </c>
      <c r="D2719">
        <v>2622911</v>
      </c>
      <c r="E2719">
        <v>41402513</v>
      </c>
      <c r="F2719" t="s">
        <v>2010</v>
      </c>
      <c r="G2719" t="s">
        <v>3</v>
      </c>
      <c r="H2719" t="s">
        <v>6</v>
      </c>
      <c r="I2719" s="2">
        <v>0.22625999999999999</v>
      </c>
      <c r="J2719" s="2">
        <v>0.22511512754999999</v>
      </c>
      <c r="K2719" s="2">
        <v>0.22511500100000001</v>
      </c>
      <c r="L2719" s="2">
        <f t="shared" si="42"/>
        <v>-1.2654999997918637E-7</v>
      </c>
    </row>
    <row r="2720" spans="1:12" hidden="1" x14ac:dyDescent="0.25">
      <c r="A2720" t="s">
        <v>1917</v>
      </c>
      <c r="B2720" s="1" t="s">
        <v>2008</v>
      </c>
      <c r="C2720" t="s">
        <v>2009</v>
      </c>
      <c r="D2720">
        <v>2622911</v>
      </c>
      <c r="E2720">
        <v>88707213</v>
      </c>
      <c r="F2720" t="s">
        <v>2011</v>
      </c>
      <c r="G2720" t="s">
        <v>3</v>
      </c>
      <c r="H2720" t="s">
        <v>4</v>
      </c>
      <c r="I2720" s="2">
        <v>20.5002</v>
      </c>
      <c r="J2720" s="2">
        <v>20.53605078</v>
      </c>
      <c r="K2720" s="2">
        <v>20.53606005</v>
      </c>
      <c r="L2720" s="2">
        <f t="shared" si="42"/>
        <v>9.2699999996170845E-6</v>
      </c>
    </row>
    <row r="2721" spans="1:12" hidden="1" x14ac:dyDescent="0.25">
      <c r="A2721" t="s">
        <v>1917</v>
      </c>
      <c r="B2721" s="1" t="s">
        <v>2008</v>
      </c>
      <c r="C2721" t="s">
        <v>2009</v>
      </c>
      <c r="D2721">
        <v>2622911</v>
      </c>
      <c r="E2721">
        <v>88707213</v>
      </c>
      <c r="F2721" t="s">
        <v>2011</v>
      </c>
      <c r="G2721" t="s">
        <v>3</v>
      </c>
      <c r="H2721" t="s">
        <v>6</v>
      </c>
      <c r="I2721" s="2">
        <v>0.16498499999999999</v>
      </c>
      <c r="J2721" s="2">
        <v>0.1655148468</v>
      </c>
      <c r="K2721" s="2">
        <v>0.16551500320999901</v>
      </c>
      <c r="L2721" s="2">
        <f t="shared" si="42"/>
        <v>1.5640999900812247E-7</v>
      </c>
    </row>
    <row r="2722" spans="1:12" hidden="1" x14ac:dyDescent="0.25">
      <c r="A2722" t="s">
        <v>1917</v>
      </c>
      <c r="B2722" s="1" t="s">
        <v>2012</v>
      </c>
      <c r="C2722" t="s">
        <v>2013</v>
      </c>
      <c r="D2722">
        <v>3206511</v>
      </c>
      <c r="E2722">
        <v>39272713</v>
      </c>
      <c r="F2722" t="s">
        <v>2014</v>
      </c>
      <c r="G2722" t="s">
        <v>3</v>
      </c>
      <c r="H2722" t="s">
        <v>4</v>
      </c>
      <c r="I2722" s="2">
        <v>1070.49</v>
      </c>
      <c r="J2722" s="2">
        <v>1056.7346250000001</v>
      </c>
      <c r="K2722" s="2">
        <v>1056.73548999999</v>
      </c>
      <c r="L2722" s="2">
        <f t="shared" si="42"/>
        <v>8.6499998997169314E-4</v>
      </c>
    </row>
    <row r="2723" spans="1:12" hidden="1" x14ac:dyDescent="0.25">
      <c r="A2723" t="s">
        <v>1917</v>
      </c>
      <c r="B2723" s="1" t="s">
        <v>2012</v>
      </c>
      <c r="C2723" t="s">
        <v>2013</v>
      </c>
      <c r="D2723">
        <v>3206511</v>
      </c>
      <c r="E2723">
        <v>39272713</v>
      </c>
      <c r="F2723" t="s">
        <v>2014</v>
      </c>
      <c r="G2723" t="s">
        <v>3</v>
      </c>
      <c r="H2723" t="s">
        <v>6</v>
      </c>
      <c r="I2723" s="2">
        <v>9.9042600000000007</v>
      </c>
      <c r="J2723" s="2">
        <v>8.9657246099999899</v>
      </c>
      <c r="K2723" s="2">
        <v>8.9657135288000003</v>
      </c>
      <c r="L2723" s="2">
        <f t="shared" si="42"/>
        <v>-1.1081199989604329E-5</v>
      </c>
    </row>
    <row r="2724" spans="1:12" hidden="1" x14ac:dyDescent="0.25">
      <c r="A2724" t="s">
        <v>1917</v>
      </c>
      <c r="B2724" s="1" t="s">
        <v>2015</v>
      </c>
      <c r="C2724" t="s">
        <v>2016</v>
      </c>
      <c r="D2724">
        <v>3348811</v>
      </c>
      <c r="E2724">
        <v>38906113</v>
      </c>
      <c r="F2724" t="s">
        <v>2017</v>
      </c>
      <c r="G2724" t="s">
        <v>3</v>
      </c>
      <c r="H2724" t="s">
        <v>4</v>
      </c>
      <c r="I2724" s="2">
        <v>44.737000000000002</v>
      </c>
      <c r="J2724" s="2">
        <v>51.805988299999903</v>
      </c>
      <c r="K2724" s="2">
        <v>51.806038819999898</v>
      </c>
      <c r="L2724" s="2">
        <f t="shared" si="42"/>
        <v>5.0519999994946829E-5</v>
      </c>
    </row>
    <row r="2725" spans="1:12" hidden="1" x14ac:dyDescent="0.25">
      <c r="A2725" t="s">
        <v>1917</v>
      </c>
      <c r="B2725" s="1" t="s">
        <v>2015</v>
      </c>
      <c r="C2725" t="s">
        <v>2016</v>
      </c>
      <c r="D2725">
        <v>3348811</v>
      </c>
      <c r="E2725">
        <v>38906113</v>
      </c>
      <c r="F2725" t="s">
        <v>2017</v>
      </c>
      <c r="G2725" t="s">
        <v>3</v>
      </c>
      <c r="H2725" t="s">
        <v>6</v>
      </c>
      <c r="I2725" s="2">
        <v>0.88395999999999897</v>
      </c>
      <c r="J2725" s="2">
        <v>0.59760137950000003</v>
      </c>
      <c r="K2725" s="2">
        <v>0.59760151699999997</v>
      </c>
      <c r="L2725" s="2">
        <f t="shared" si="42"/>
        <v>1.3749999994150386E-7</v>
      </c>
    </row>
    <row r="2726" spans="1:12" hidden="1" x14ac:dyDescent="0.25">
      <c r="A2726" t="s">
        <v>1917</v>
      </c>
      <c r="B2726" s="1" t="s">
        <v>2015</v>
      </c>
      <c r="C2726" t="s">
        <v>2016</v>
      </c>
      <c r="D2726">
        <v>3348811</v>
      </c>
      <c r="E2726">
        <v>38906313</v>
      </c>
      <c r="F2726" t="s">
        <v>2018</v>
      </c>
      <c r="G2726" t="s">
        <v>86</v>
      </c>
      <c r="H2726" t="s">
        <v>4</v>
      </c>
      <c r="I2726" s="2">
        <v>6.7232399999999997</v>
      </c>
      <c r="K2726" s="2">
        <v>6.7466253509999996</v>
      </c>
      <c r="L2726" s="2">
        <f t="shared" si="42"/>
        <v>2.3385350999999943E-2</v>
      </c>
    </row>
    <row r="2727" spans="1:12" hidden="1" x14ac:dyDescent="0.25">
      <c r="A2727" t="s">
        <v>1917</v>
      </c>
      <c r="B2727" s="1" t="s">
        <v>2015</v>
      </c>
      <c r="C2727" t="s">
        <v>2016</v>
      </c>
      <c r="D2727">
        <v>3348811</v>
      </c>
      <c r="E2727">
        <v>38906313</v>
      </c>
      <c r="F2727" t="s">
        <v>2018</v>
      </c>
      <c r="G2727" t="s">
        <v>86</v>
      </c>
      <c r="H2727" t="s">
        <v>6</v>
      </c>
      <c r="I2727" s="2">
        <v>0.12887999999999999</v>
      </c>
      <c r="K2727" s="2">
        <v>0.12932827855000001</v>
      </c>
      <c r="L2727" s="2">
        <f t="shared" si="42"/>
        <v>4.4827855000001415E-4</v>
      </c>
    </row>
    <row r="2728" spans="1:12" hidden="1" x14ac:dyDescent="0.25">
      <c r="A2728" t="s">
        <v>1917</v>
      </c>
      <c r="B2728" s="1" t="s">
        <v>2015</v>
      </c>
      <c r="C2728" t="s">
        <v>2016</v>
      </c>
      <c r="D2728">
        <v>3348811</v>
      </c>
      <c r="E2728">
        <v>59609013</v>
      </c>
      <c r="F2728" t="s">
        <v>2019</v>
      </c>
      <c r="G2728" t="s">
        <v>3</v>
      </c>
      <c r="H2728" t="s">
        <v>4</v>
      </c>
      <c r="I2728" s="2">
        <v>0.57362000000000002</v>
      </c>
      <c r="J2728" s="2">
        <v>0.67242297350000002</v>
      </c>
      <c r="K2728" s="2">
        <v>0.67242299999999999</v>
      </c>
      <c r="L2728" s="2">
        <f t="shared" si="42"/>
        <v>2.6499999972173782E-8</v>
      </c>
    </row>
    <row r="2729" spans="1:12" hidden="1" x14ac:dyDescent="0.25">
      <c r="A2729" t="s">
        <v>1917</v>
      </c>
      <c r="B2729" s="1" t="s">
        <v>2015</v>
      </c>
      <c r="C2729" t="s">
        <v>2016</v>
      </c>
      <c r="D2729">
        <v>3348811</v>
      </c>
      <c r="E2729">
        <v>59609013</v>
      </c>
      <c r="F2729" t="s">
        <v>2019</v>
      </c>
      <c r="G2729" t="s">
        <v>3</v>
      </c>
      <c r="H2729" t="s">
        <v>6</v>
      </c>
      <c r="I2729" s="2">
        <v>6.0029999999999997E-3</v>
      </c>
      <c r="K2729" s="2">
        <v>6.0029951299999896E-3</v>
      </c>
      <c r="L2729" s="2">
        <f t="shared" si="42"/>
        <v>-4.8700000100307395E-9</v>
      </c>
    </row>
    <row r="2730" spans="1:12" hidden="1" x14ac:dyDescent="0.25">
      <c r="A2730" t="s">
        <v>1917</v>
      </c>
      <c r="B2730" s="1" t="s">
        <v>2015</v>
      </c>
      <c r="C2730" t="s">
        <v>2016</v>
      </c>
      <c r="D2730">
        <v>3348811</v>
      </c>
      <c r="E2730">
        <v>59609113</v>
      </c>
      <c r="F2730" t="s">
        <v>2020</v>
      </c>
      <c r="G2730" t="s">
        <v>3</v>
      </c>
      <c r="H2730" t="s">
        <v>4</v>
      </c>
      <c r="I2730" s="2">
        <v>7.3105900000000004</v>
      </c>
      <c r="J2730" s="2">
        <v>3.2132241210000001</v>
      </c>
      <c r="K2730" s="2">
        <v>3.21322778</v>
      </c>
      <c r="L2730" s="2">
        <f t="shared" si="42"/>
        <v>3.6589999998781764E-6</v>
      </c>
    </row>
    <row r="2731" spans="1:12" hidden="1" x14ac:dyDescent="0.25">
      <c r="A2731" t="s">
        <v>1917</v>
      </c>
      <c r="B2731" s="1" t="s">
        <v>2015</v>
      </c>
      <c r="C2731" t="s">
        <v>2016</v>
      </c>
      <c r="D2731">
        <v>3348811</v>
      </c>
      <c r="E2731">
        <v>59609113</v>
      </c>
      <c r="F2731" t="s">
        <v>2020</v>
      </c>
      <c r="G2731" t="s">
        <v>3</v>
      </c>
      <c r="H2731" t="s">
        <v>6</v>
      </c>
      <c r="I2731" s="2">
        <v>6.4624000000000001E-2</v>
      </c>
      <c r="K2731" s="2">
        <v>6.4623836479999905E-2</v>
      </c>
      <c r="L2731" s="2">
        <f t="shared" si="42"/>
        <v>-1.6352000009600687E-7</v>
      </c>
    </row>
    <row r="2732" spans="1:12" hidden="1" x14ac:dyDescent="0.25">
      <c r="A2732" t="s">
        <v>1917</v>
      </c>
      <c r="B2732" s="1" t="s">
        <v>2015</v>
      </c>
      <c r="C2732" t="s">
        <v>2016</v>
      </c>
      <c r="D2732">
        <v>3348811</v>
      </c>
      <c r="E2732">
        <v>91319613</v>
      </c>
      <c r="F2732" t="s">
        <v>2021</v>
      </c>
      <c r="G2732" t="s">
        <v>3</v>
      </c>
      <c r="H2732" t="s">
        <v>4</v>
      </c>
      <c r="I2732" s="2">
        <v>42.643300000000004</v>
      </c>
      <c r="J2732" s="2">
        <v>52.1404219</v>
      </c>
      <c r="K2732" s="2">
        <v>52.140459829999998</v>
      </c>
      <c r="L2732" s="2">
        <f t="shared" si="42"/>
        <v>3.792999999774338E-5</v>
      </c>
    </row>
    <row r="2733" spans="1:12" hidden="1" x14ac:dyDescent="0.25">
      <c r="A2733" t="s">
        <v>1917</v>
      </c>
      <c r="B2733" s="1" t="s">
        <v>2015</v>
      </c>
      <c r="C2733" t="s">
        <v>2016</v>
      </c>
      <c r="D2733">
        <v>3348811</v>
      </c>
      <c r="E2733">
        <v>91319613</v>
      </c>
      <c r="F2733" t="s">
        <v>2021</v>
      </c>
      <c r="G2733" t="s">
        <v>3</v>
      </c>
      <c r="H2733" t="s">
        <v>6</v>
      </c>
      <c r="I2733" s="2">
        <v>0.89061000000000001</v>
      </c>
      <c r="J2733" s="2">
        <v>0.63088446050000002</v>
      </c>
      <c r="K2733" s="2">
        <v>0.63088502721100004</v>
      </c>
      <c r="L2733" s="2">
        <f t="shared" si="42"/>
        <v>5.6671100001626229E-7</v>
      </c>
    </row>
    <row r="2734" spans="1:12" hidden="1" x14ac:dyDescent="0.25">
      <c r="A2734" t="s">
        <v>1917</v>
      </c>
      <c r="B2734" s="1" t="s">
        <v>2015</v>
      </c>
      <c r="C2734" t="s">
        <v>2016</v>
      </c>
      <c r="D2734">
        <v>3348811</v>
      </c>
      <c r="E2734">
        <v>91319713</v>
      </c>
      <c r="F2734" t="s">
        <v>2022</v>
      </c>
      <c r="G2734" t="s">
        <v>3</v>
      </c>
      <c r="H2734" t="s">
        <v>4</v>
      </c>
      <c r="I2734" s="2">
        <v>85.293700000000001</v>
      </c>
      <c r="J2734" s="2">
        <v>107.78817969999901</v>
      </c>
      <c r="K2734" s="2">
        <v>107.788158209999</v>
      </c>
      <c r="L2734" s="2">
        <f t="shared" si="42"/>
        <v>-2.1490000008839161E-5</v>
      </c>
    </row>
    <row r="2735" spans="1:12" hidden="1" x14ac:dyDescent="0.25">
      <c r="A2735" t="s">
        <v>1917</v>
      </c>
      <c r="B2735" s="1" t="s">
        <v>2015</v>
      </c>
      <c r="C2735" t="s">
        <v>2016</v>
      </c>
      <c r="D2735">
        <v>3348811</v>
      </c>
      <c r="E2735">
        <v>91319713</v>
      </c>
      <c r="F2735" t="s">
        <v>2022</v>
      </c>
      <c r="G2735" t="s">
        <v>3</v>
      </c>
      <c r="H2735" t="s">
        <v>6</v>
      </c>
      <c r="I2735" s="2">
        <v>1.3852</v>
      </c>
      <c r="J2735" s="2">
        <v>0.962930602999999</v>
      </c>
      <c r="K2735" s="2">
        <v>0.96293202320000004</v>
      </c>
      <c r="L2735" s="2">
        <f t="shared" si="42"/>
        <v>1.4202000010454796E-6</v>
      </c>
    </row>
    <row r="2736" spans="1:12" hidden="1" x14ac:dyDescent="0.25">
      <c r="A2736" t="s">
        <v>1917</v>
      </c>
      <c r="B2736" s="1" t="s">
        <v>2015</v>
      </c>
      <c r="C2736" t="s">
        <v>2016</v>
      </c>
      <c r="D2736">
        <v>3348811</v>
      </c>
      <c r="E2736">
        <v>91319813</v>
      </c>
      <c r="F2736" t="s">
        <v>2023</v>
      </c>
      <c r="G2736" t="s">
        <v>86</v>
      </c>
      <c r="H2736" t="s">
        <v>4</v>
      </c>
      <c r="I2736" s="2">
        <v>7.69496</v>
      </c>
      <c r="K2736" s="2">
        <v>7.7217255539999901</v>
      </c>
      <c r="L2736" s="2">
        <f t="shared" si="42"/>
        <v>2.6765553999990033E-2</v>
      </c>
    </row>
    <row r="2737" spans="1:12" hidden="1" x14ac:dyDescent="0.25">
      <c r="A2737" t="s">
        <v>1917</v>
      </c>
      <c r="B2737" s="1" t="s">
        <v>2015</v>
      </c>
      <c r="C2737" t="s">
        <v>2016</v>
      </c>
      <c r="D2737">
        <v>3348811</v>
      </c>
      <c r="E2737">
        <v>91319813</v>
      </c>
      <c r="F2737" t="s">
        <v>2023</v>
      </c>
      <c r="G2737" t="s">
        <v>86</v>
      </c>
      <c r="H2737" t="s">
        <v>6</v>
      </c>
      <c r="I2737" s="2">
        <v>0.14798</v>
      </c>
      <c r="K2737" s="2">
        <v>0.148494725439999</v>
      </c>
      <c r="L2737" s="2">
        <f t="shared" si="42"/>
        <v>5.1472543999900311E-4</v>
      </c>
    </row>
    <row r="2738" spans="1:12" hidden="1" x14ac:dyDescent="0.25">
      <c r="A2738" t="s">
        <v>1917</v>
      </c>
      <c r="B2738" s="1" t="s">
        <v>2015</v>
      </c>
      <c r="C2738" t="s">
        <v>2016</v>
      </c>
      <c r="D2738">
        <v>3348811</v>
      </c>
      <c r="E2738">
        <v>91319913</v>
      </c>
      <c r="F2738" t="s">
        <v>2024</v>
      </c>
      <c r="G2738" t="s">
        <v>86</v>
      </c>
      <c r="H2738" t="s">
        <v>4</v>
      </c>
      <c r="I2738" s="2">
        <v>13.2653</v>
      </c>
      <c r="K2738" s="2">
        <v>13.301647800000101</v>
      </c>
      <c r="L2738" s="2">
        <f t="shared" si="42"/>
        <v>3.634780000010096E-2</v>
      </c>
    </row>
    <row r="2739" spans="1:12" hidden="1" x14ac:dyDescent="0.25">
      <c r="A2739" t="s">
        <v>1917</v>
      </c>
      <c r="B2739" s="1" t="s">
        <v>2015</v>
      </c>
      <c r="C2739" t="s">
        <v>2016</v>
      </c>
      <c r="D2739">
        <v>3348811</v>
      </c>
      <c r="E2739">
        <v>91319913</v>
      </c>
      <c r="F2739" t="s">
        <v>2024</v>
      </c>
      <c r="G2739" t="s">
        <v>86</v>
      </c>
      <c r="H2739" t="s">
        <v>6</v>
      </c>
      <c r="I2739" s="2">
        <v>0.20727000000000001</v>
      </c>
      <c r="K2739" s="2">
        <v>0.20783782139999801</v>
      </c>
      <c r="L2739" s="2">
        <f t="shared" si="42"/>
        <v>5.6782139999800307E-4</v>
      </c>
    </row>
    <row r="2740" spans="1:12" hidden="1" x14ac:dyDescent="0.25">
      <c r="A2740" t="s">
        <v>1917</v>
      </c>
      <c r="B2740" s="1" t="s">
        <v>2025</v>
      </c>
      <c r="C2740" t="s">
        <v>2026</v>
      </c>
      <c r="D2740">
        <v>3351111</v>
      </c>
      <c r="E2740">
        <v>38897713</v>
      </c>
      <c r="F2740" t="s">
        <v>2027</v>
      </c>
      <c r="G2740" t="s">
        <v>86</v>
      </c>
      <c r="H2740" t="s">
        <v>4</v>
      </c>
      <c r="I2740" s="2">
        <v>2.9575000000000001E-2</v>
      </c>
      <c r="K2740" s="2">
        <v>2.957992963782E-2</v>
      </c>
      <c r="L2740" s="2">
        <f t="shared" si="42"/>
        <v>4.9296378199989443E-6</v>
      </c>
    </row>
    <row r="2741" spans="1:12" hidden="1" x14ac:dyDescent="0.25">
      <c r="A2741" t="s">
        <v>1917</v>
      </c>
      <c r="B2741" s="1" t="s">
        <v>2025</v>
      </c>
      <c r="C2741" t="s">
        <v>2026</v>
      </c>
      <c r="D2741">
        <v>3351111</v>
      </c>
      <c r="E2741">
        <v>38897713</v>
      </c>
      <c r="F2741" t="s">
        <v>2027</v>
      </c>
      <c r="G2741" t="s">
        <v>86</v>
      </c>
      <c r="H2741" t="s">
        <v>6</v>
      </c>
      <c r="I2741" s="2">
        <v>1.9000000000000001E-5</v>
      </c>
      <c r="K2741" s="2">
        <v>1.9003165639040001E-5</v>
      </c>
      <c r="L2741" s="2">
        <f t="shared" si="42"/>
        <v>3.1656390400000762E-9</v>
      </c>
    </row>
    <row r="2742" spans="1:12" hidden="1" x14ac:dyDescent="0.25">
      <c r="A2742" t="s">
        <v>1917</v>
      </c>
      <c r="B2742" s="1" t="s">
        <v>2028</v>
      </c>
      <c r="C2742" t="s">
        <v>2029</v>
      </c>
      <c r="D2742">
        <v>2585811</v>
      </c>
      <c r="E2742">
        <v>59829913</v>
      </c>
      <c r="F2742" t="s">
        <v>2030</v>
      </c>
      <c r="G2742" t="s">
        <v>3</v>
      </c>
      <c r="H2742" t="s">
        <v>4</v>
      </c>
      <c r="I2742" s="2">
        <v>51.898400000000002</v>
      </c>
      <c r="J2742" s="2">
        <v>51.028992199999998</v>
      </c>
      <c r="K2742" s="2">
        <v>51.028985329999898</v>
      </c>
      <c r="L2742" s="2">
        <f t="shared" si="42"/>
        <v>-6.8700000994681432E-6</v>
      </c>
    </row>
    <row r="2743" spans="1:12" hidden="1" x14ac:dyDescent="0.25">
      <c r="A2743" t="s">
        <v>1917</v>
      </c>
      <c r="B2743" s="1" t="s">
        <v>2028</v>
      </c>
      <c r="C2743" t="s">
        <v>2029</v>
      </c>
      <c r="D2743">
        <v>2585811</v>
      </c>
      <c r="E2743">
        <v>59829913</v>
      </c>
      <c r="F2743" t="s">
        <v>2030</v>
      </c>
      <c r="G2743" t="s">
        <v>3</v>
      </c>
      <c r="H2743" t="s">
        <v>6</v>
      </c>
      <c r="I2743" s="2">
        <v>0.40063500000000002</v>
      </c>
      <c r="J2743" s="2">
        <v>0.40127584839999902</v>
      </c>
      <c r="K2743" s="2">
        <v>0.40127601120999901</v>
      </c>
      <c r="L2743" s="2">
        <f t="shared" si="42"/>
        <v>1.6280999998175005E-7</v>
      </c>
    </row>
    <row r="2744" spans="1:12" hidden="1" x14ac:dyDescent="0.25">
      <c r="A2744" t="s">
        <v>1917</v>
      </c>
      <c r="B2744" s="1" t="s">
        <v>2028</v>
      </c>
      <c r="C2744" t="s">
        <v>2029</v>
      </c>
      <c r="D2744">
        <v>2585811</v>
      </c>
      <c r="E2744">
        <v>59830013</v>
      </c>
      <c r="F2744" t="s">
        <v>2031</v>
      </c>
      <c r="G2744" t="s">
        <v>3</v>
      </c>
      <c r="H2744" t="s">
        <v>4</v>
      </c>
      <c r="I2744" s="2">
        <v>77.690899999999999</v>
      </c>
      <c r="J2744" s="2">
        <v>77.797890600000002</v>
      </c>
      <c r="K2744" s="2">
        <v>77.797899999999998</v>
      </c>
      <c r="L2744" s="2">
        <f t="shared" si="42"/>
        <v>9.3999999961624781E-6</v>
      </c>
    </row>
    <row r="2745" spans="1:12" hidden="1" x14ac:dyDescent="0.25">
      <c r="A2745" t="s">
        <v>1917</v>
      </c>
      <c r="B2745" s="1" t="s">
        <v>2028</v>
      </c>
      <c r="C2745" t="s">
        <v>2029</v>
      </c>
      <c r="D2745">
        <v>2585811</v>
      </c>
      <c r="E2745">
        <v>59830013</v>
      </c>
      <c r="F2745" t="s">
        <v>2031</v>
      </c>
      <c r="G2745" t="s">
        <v>3</v>
      </c>
      <c r="H2745" t="s">
        <v>6</v>
      </c>
      <c r="I2745" s="2">
        <v>0.67905000000000004</v>
      </c>
      <c r="J2745" s="2">
        <v>0.67717321799999997</v>
      </c>
      <c r="K2745" s="2">
        <v>0.67717353029999905</v>
      </c>
      <c r="L2745" s="2">
        <f t="shared" si="42"/>
        <v>3.1229999908344297E-7</v>
      </c>
    </row>
    <row r="2746" spans="1:12" hidden="1" x14ac:dyDescent="0.25">
      <c r="A2746" t="s">
        <v>1917</v>
      </c>
      <c r="B2746" s="1" t="s">
        <v>2032</v>
      </c>
      <c r="C2746" t="s">
        <v>2033</v>
      </c>
      <c r="D2746">
        <v>2587011</v>
      </c>
      <c r="E2746">
        <v>40794613</v>
      </c>
      <c r="F2746" t="s">
        <v>2034</v>
      </c>
      <c r="G2746" t="s">
        <v>3</v>
      </c>
      <c r="H2746" t="s">
        <v>4</v>
      </c>
      <c r="I2746" s="2">
        <v>1069.6400000000001</v>
      </c>
      <c r="J2746" s="2">
        <v>1069.90625</v>
      </c>
      <c r="K2746" s="2">
        <v>1069.90757709999</v>
      </c>
      <c r="L2746" s="2">
        <f t="shared" si="42"/>
        <v>1.327099990021452E-3</v>
      </c>
    </row>
    <row r="2747" spans="1:12" hidden="1" x14ac:dyDescent="0.25">
      <c r="A2747" t="s">
        <v>1917</v>
      </c>
      <c r="B2747" s="1" t="s">
        <v>2032</v>
      </c>
      <c r="C2747" t="s">
        <v>2033</v>
      </c>
      <c r="D2747">
        <v>2587011</v>
      </c>
      <c r="E2747">
        <v>40794613</v>
      </c>
      <c r="F2747" t="s">
        <v>2034</v>
      </c>
      <c r="G2747" t="s">
        <v>3</v>
      </c>
      <c r="H2747" t="s">
        <v>6</v>
      </c>
      <c r="I2747" s="2">
        <v>4826.9399999999996</v>
      </c>
      <c r="J2747" s="2">
        <v>4827.2685000000001</v>
      </c>
      <c r="K2747" s="2">
        <v>4827.2739177000003</v>
      </c>
      <c r="L2747" s="2">
        <f t="shared" si="42"/>
        <v>5.4177000001800479E-3</v>
      </c>
    </row>
    <row r="2748" spans="1:12" hidden="1" x14ac:dyDescent="0.25">
      <c r="A2748" t="s">
        <v>1917</v>
      </c>
      <c r="B2748" s="1" t="s">
        <v>2032</v>
      </c>
      <c r="C2748" t="s">
        <v>2033</v>
      </c>
      <c r="D2748">
        <v>2587011</v>
      </c>
      <c r="E2748">
        <v>40794913</v>
      </c>
      <c r="F2748" t="s">
        <v>2035</v>
      </c>
      <c r="G2748" t="s">
        <v>3</v>
      </c>
      <c r="H2748" t="s">
        <v>4</v>
      </c>
      <c r="I2748" s="2">
        <v>548.65899999999999</v>
      </c>
      <c r="J2748" s="2">
        <v>548.575875</v>
      </c>
      <c r="K2748" s="2">
        <v>548.575399801</v>
      </c>
      <c r="L2748" s="2">
        <f t="shared" si="42"/>
        <v>-4.7519899999315385E-4</v>
      </c>
    </row>
    <row r="2749" spans="1:12" hidden="1" x14ac:dyDescent="0.25">
      <c r="A2749" t="s">
        <v>1917</v>
      </c>
      <c r="B2749" s="1" t="s">
        <v>2032</v>
      </c>
      <c r="C2749" t="s">
        <v>2033</v>
      </c>
      <c r="D2749">
        <v>2587011</v>
      </c>
      <c r="E2749">
        <v>40794913</v>
      </c>
      <c r="F2749" t="s">
        <v>2035</v>
      </c>
      <c r="G2749" t="s">
        <v>3</v>
      </c>
      <c r="H2749" t="s">
        <v>6</v>
      </c>
      <c r="I2749" s="2">
        <v>2915.78</v>
      </c>
      <c r="J2749" s="2">
        <v>2915.6237500000002</v>
      </c>
      <c r="K2749" s="2">
        <v>2915.6242120000002</v>
      </c>
      <c r="L2749" s="2">
        <f t="shared" si="42"/>
        <v>4.6199999997043051E-4</v>
      </c>
    </row>
    <row r="2750" spans="1:12" hidden="1" x14ac:dyDescent="0.25">
      <c r="A2750" t="s">
        <v>1917</v>
      </c>
      <c r="B2750" s="1" t="s">
        <v>2036</v>
      </c>
      <c r="C2750" t="s">
        <v>2037</v>
      </c>
      <c r="D2750">
        <v>9731711</v>
      </c>
      <c r="E2750">
        <v>53868813</v>
      </c>
      <c r="F2750" t="s">
        <v>2038</v>
      </c>
      <c r="G2750" t="s">
        <v>86</v>
      </c>
      <c r="H2750" t="s">
        <v>4</v>
      </c>
      <c r="I2750" s="2">
        <v>1.77016</v>
      </c>
      <c r="K2750" s="2">
        <v>1.7720056490880001</v>
      </c>
      <c r="L2750" s="2">
        <f t="shared" si="42"/>
        <v>1.845649088000112E-3</v>
      </c>
    </row>
    <row r="2751" spans="1:12" hidden="1" x14ac:dyDescent="0.25">
      <c r="A2751" t="s">
        <v>1917</v>
      </c>
      <c r="B2751" s="1" t="s">
        <v>2036</v>
      </c>
      <c r="C2751" t="s">
        <v>2037</v>
      </c>
      <c r="D2751">
        <v>9731711</v>
      </c>
      <c r="E2751">
        <v>53868813</v>
      </c>
      <c r="F2751" t="s">
        <v>2038</v>
      </c>
      <c r="G2751" t="s">
        <v>86</v>
      </c>
      <c r="H2751" t="s">
        <v>6</v>
      </c>
      <c r="I2751" s="2">
        <v>5.45E-3</v>
      </c>
      <c r="K2751" s="2">
        <v>5.4556825991599897E-3</v>
      </c>
      <c r="L2751" s="2">
        <f t="shared" si="42"/>
        <v>5.682599159989761E-6</v>
      </c>
    </row>
    <row r="2752" spans="1:12" hidden="1" x14ac:dyDescent="0.25">
      <c r="A2752" t="s">
        <v>1917</v>
      </c>
      <c r="B2752" s="1" t="s">
        <v>2036</v>
      </c>
      <c r="C2752" t="s">
        <v>2037</v>
      </c>
      <c r="D2752">
        <v>9731711</v>
      </c>
      <c r="E2752">
        <v>53868913</v>
      </c>
      <c r="F2752" t="s">
        <v>2039</v>
      </c>
      <c r="G2752" t="s">
        <v>86</v>
      </c>
      <c r="H2752" t="s">
        <v>4</v>
      </c>
      <c r="I2752" s="2">
        <v>1.8640600000000001</v>
      </c>
      <c r="K2752" s="2">
        <v>1.8660036357950001</v>
      </c>
      <c r="L2752" s="2">
        <f t="shared" si="42"/>
        <v>1.9436357950000094E-3</v>
      </c>
    </row>
    <row r="2753" spans="1:12" hidden="1" x14ac:dyDescent="0.25">
      <c r="A2753" t="s">
        <v>1917</v>
      </c>
      <c r="B2753" s="1" t="s">
        <v>2036</v>
      </c>
      <c r="C2753" t="s">
        <v>2037</v>
      </c>
      <c r="D2753">
        <v>9731711</v>
      </c>
      <c r="E2753">
        <v>53868913</v>
      </c>
      <c r="F2753" t="s">
        <v>2039</v>
      </c>
      <c r="G2753" t="s">
        <v>86</v>
      </c>
      <c r="H2753" t="s">
        <v>6</v>
      </c>
      <c r="I2753" s="2">
        <v>5.7250000000000001E-3</v>
      </c>
      <c r="K2753" s="2">
        <v>5.7309694753059897E-3</v>
      </c>
      <c r="L2753" s="2">
        <f t="shared" si="42"/>
        <v>5.9694753059896452E-6</v>
      </c>
    </row>
    <row r="2754" spans="1:12" hidden="1" x14ac:dyDescent="0.25">
      <c r="A2754" t="s">
        <v>1917</v>
      </c>
      <c r="B2754" s="1" t="s">
        <v>2036</v>
      </c>
      <c r="C2754" t="s">
        <v>2037</v>
      </c>
      <c r="D2754">
        <v>9731711</v>
      </c>
      <c r="E2754">
        <v>53869013</v>
      </c>
      <c r="F2754" t="s">
        <v>2040</v>
      </c>
      <c r="G2754" t="s">
        <v>86</v>
      </c>
      <c r="H2754" t="s">
        <v>4</v>
      </c>
      <c r="I2754" s="2">
        <v>1.6976199999999999</v>
      </c>
      <c r="K2754" s="2">
        <v>1.699390053148</v>
      </c>
      <c r="L2754" s="2">
        <f t="shared" si="42"/>
        <v>1.7700531480000503E-3</v>
      </c>
    </row>
    <row r="2755" spans="1:12" hidden="1" x14ac:dyDescent="0.25">
      <c r="A2755" t="s">
        <v>1917</v>
      </c>
      <c r="B2755" s="1" t="s">
        <v>2036</v>
      </c>
      <c r="C2755" t="s">
        <v>2037</v>
      </c>
      <c r="D2755">
        <v>9731711</v>
      </c>
      <c r="E2755">
        <v>53869013</v>
      </c>
      <c r="F2755" t="s">
        <v>2040</v>
      </c>
      <c r="G2755" t="s">
        <v>86</v>
      </c>
      <c r="H2755" t="s">
        <v>6</v>
      </c>
      <c r="I2755" s="2">
        <v>5.6249999999999998E-3</v>
      </c>
      <c r="K2755" s="2">
        <v>5.6308653576269997E-3</v>
      </c>
      <c r="L2755" s="2">
        <f t="shared" ref="L2755:L2818" si="43">IF(ISBLANK(J2755),K2755-I2755,K2755-J2755)</f>
        <v>5.8653576269999258E-6</v>
      </c>
    </row>
    <row r="2756" spans="1:12" hidden="1" x14ac:dyDescent="0.25">
      <c r="A2756" t="s">
        <v>1917</v>
      </c>
      <c r="B2756" s="1" t="s">
        <v>2036</v>
      </c>
      <c r="C2756" t="s">
        <v>2037</v>
      </c>
      <c r="D2756">
        <v>9731711</v>
      </c>
      <c r="E2756">
        <v>53869113</v>
      </c>
      <c r="F2756" t="s">
        <v>2041</v>
      </c>
      <c r="G2756" t="s">
        <v>86</v>
      </c>
      <c r="H2756" t="s">
        <v>4</v>
      </c>
      <c r="I2756" s="2">
        <v>1.3951499999999999</v>
      </c>
      <c r="K2756" s="2">
        <v>1.39660461143599</v>
      </c>
      <c r="L2756" s="2">
        <f t="shared" si="43"/>
        <v>1.4546114359901274E-3</v>
      </c>
    </row>
    <row r="2757" spans="1:12" hidden="1" x14ac:dyDescent="0.25">
      <c r="A2757" t="s">
        <v>1917</v>
      </c>
      <c r="B2757" s="1" t="s">
        <v>2036</v>
      </c>
      <c r="C2757" t="s">
        <v>2037</v>
      </c>
      <c r="D2757">
        <v>9731711</v>
      </c>
      <c r="E2757">
        <v>53869113</v>
      </c>
      <c r="F2757" t="s">
        <v>2041</v>
      </c>
      <c r="G2757" t="s">
        <v>86</v>
      </c>
      <c r="H2757" t="s">
        <v>6</v>
      </c>
      <c r="I2757" s="2">
        <v>5.3249999999999999E-3</v>
      </c>
      <c r="K2757" s="2">
        <v>5.3305520463209901E-3</v>
      </c>
      <c r="L2757" s="2">
        <f t="shared" si="43"/>
        <v>5.5520463209902601E-6</v>
      </c>
    </row>
    <row r="2758" spans="1:12" hidden="1" x14ac:dyDescent="0.25">
      <c r="A2758" t="s">
        <v>1917</v>
      </c>
      <c r="B2758" s="1" t="s">
        <v>2036</v>
      </c>
      <c r="C2758" t="s">
        <v>2037</v>
      </c>
      <c r="D2758">
        <v>9731711</v>
      </c>
      <c r="E2758">
        <v>53869213</v>
      </c>
      <c r="F2758" t="s">
        <v>2042</v>
      </c>
      <c r="G2758" t="s">
        <v>86</v>
      </c>
      <c r="H2758" t="s">
        <v>4</v>
      </c>
      <c r="I2758" s="2">
        <v>0.16986000000000001</v>
      </c>
      <c r="K2758" s="2">
        <v>0.17003711420279899</v>
      </c>
      <c r="L2758" s="2">
        <f t="shared" si="43"/>
        <v>1.7711420279897805E-4</v>
      </c>
    </row>
    <row r="2759" spans="1:12" hidden="1" x14ac:dyDescent="0.25">
      <c r="A2759" t="s">
        <v>1917</v>
      </c>
      <c r="B2759" s="1" t="s">
        <v>2036</v>
      </c>
      <c r="C2759" t="s">
        <v>2037</v>
      </c>
      <c r="D2759">
        <v>9731711</v>
      </c>
      <c r="E2759">
        <v>53869213</v>
      </c>
      <c r="F2759" t="s">
        <v>2042</v>
      </c>
      <c r="G2759" t="s">
        <v>86</v>
      </c>
      <c r="H2759" t="s">
        <v>6</v>
      </c>
      <c r="I2759" s="2">
        <v>5.7000000000000002E-3</v>
      </c>
      <c r="K2759" s="2">
        <v>5.7059432208559904E-3</v>
      </c>
      <c r="L2759" s="2">
        <f t="shared" si="43"/>
        <v>5.9432208559901875E-6</v>
      </c>
    </row>
    <row r="2760" spans="1:12" hidden="1" x14ac:dyDescent="0.25">
      <c r="A2760" t="s">
        <v>1917</v>
      </c>
      <c r="B2760" s="1" t="s">
        <v>2036</v>
      </c>
      <c r="C2760" t="s">
        <v>2043</v>
      </c>
      <c r="D2760">
        <v>1786811</v>
      </c>
      <c r="E2760">
        <v>42008313</v>
      </c>
      <c r="F2760" t="s">
        <v>2044</v>
      </c>
      <c r="G2760" t="s">
        <v>3</v>
      </c>
      <c r="H2760" t="s">
        <v>4</v>
      </c>
      <c r="I2760" s="2">
        <v>15.0756</v>
      </c>
      <c r="J2760" s="2">
        <v>13.40784375</v>
      </c>
      <c r="K2760" s="2">
        <v>13.407844240999999</v>
      </c>
      <c r="L2760" s="2">
        <f t="shared" si="43"/>
        <v>4.9099999976931485E-7</v>
      </c>
    </row>
    <row r="2761" spans="1:12" hidden="1" x14ac:dyDescent="0.25">
      <c r="A2761" t="s">
        <v>1917</v>
      </c>
      <c r="B2761" s="1" t="s">
        <v>2036</v>
      </c>
      <c r="C2761" t="s">
        <v>2043</v>
      </c>
      <c r="D2761">
        <v>1786811</v>
      </c>
      <c r="E2761">
        <v>42008313</v>
      </c>
      <c r="F2761" t="s">
        <v>2044</v>
      </c>
      <c r="G2761" t="s">
        <v>3</v>
      </c>
      <c r="H2761" t="s">
        <v>6</v>
      </c>
      <c r="I2761" s="2">
        <v>0.24230499999999999</v>
      </c>
      <c r="J2761" s="2">
        <v>9.97959442E-2</v>
      </c>
      <c r="K2761" s="2">
        <v>9.97960000099999E-2</v>
      </c>
      <c r="L2761" s="2">
        <f t="shared" si="43"/>
        <v>5.5809999899292251E-8</v>
      </c>
    </row>
    <row r="2762" spans="1:12" hidden="1" x14ac:dyDescent="0.25">
      <c r="A2762" t="s">
        <v>1917</v>
      </c>
      <c r="B2762" s="1" t="s">
        <v>2036</v>
      </c>
      <c r="C2762" t="s">
        <v>2043</v>
      </c>
      <c r="D2762">
        <v>1786811</v>
      </c>
      <c r="E2762">
        <v>42008413</v>
      </c>
      <c r="F2762" t="s">
        <v>2045</v>
      </c>
      <c r="G2762" t="s">
        <v>3</v>
      </c>
      <c r="H2762" t="s">
        <v>4</v>
      </c>
      <c r="I2762" s="2">
        <v>7.2001999999999997</v>
      </c>
      <c r="J2762" s="2">
        <v>6.4679501950000002</v>
      </c>
      <c r="K2762" s="2">
        <v>6.4679504400099903</v>
      </c>
      <c r="L2762" s="2">
        <f t="shared" si="43"/>
        <v>2.4500999007415203E-7</v>
      </c>
    </row>
    <row r="2763" spans="1:12" hidden="1" x14ac:dyDescent="0.25">
      <c r="A2763" t="s">
        <v>1917</v>
      </c>
      <c r="B2763" s="1" t="s">
        <v>2036</v>
      </c>
      <c r="C2763" t="s">
        <v>2043</v>
      </c>
      <c r="D2763">
        <v>1786811</v>
      </c>
      <c r="E2763">
        <v>42008413</v>
      </c>
      <c r="F2763" t="s">
        <v>2045</v>
      </c>
      <c r="G2763" t="s">
        <v>3</v>
      </c>
      <c r="H2763" t="s">
        <v>6</v>
      </c>
      <c r="I2763" s="2">
        <v>0.12942500000000001</v>
      </c>
      <c r="J2763" s="2">
        <v>5.6008991250000001E-2</v>
      </c>
      <c r="K2763" s="2">
        <v>5.6009000400099998E-2</v>
      </c>
      <c r="L2763" s="2">
        <f t="shared" si="43"/>
        <v>9.1500999971350083E-9</v>
      </c>
    </row>
    <row r="2764" spans="1:12" hidden="1" x14ac:dyDescent="0.25">
      <c r="A2764" t="s">
        <v>1917</v>
      </c>
      <c r="B2764" s="1" t="s">
        <v>2036</v>
      </c>
      <c r="C2764" t="s">
        <v>2043</v>
      </c>
      <c r="D2764">
        <v>1786811</v>
      </c>
      <c r="E2764">
        <v>42008513</v>
      </c>
      <c r="F2764" t="s">
        <v>2046</v>
      </c>
      <c r="G2764" t="s">
        <v>3</v>
      </c>
      <c r="H2764" t="s">
        <v>4</v>
      </c>
      <c r="I2764" s="2">
        <v>10.1084</v>
      </c>
      <c r="J2764" s="2">
        <v>11.715701170000001</v>
      </c>
      <c r="K2764" s="2">
        <v>11.715704090999999</v>
      </c>
      <c r="L2764" s="2">
        <f t="shared" si="43"/>
        <v>2.9209999983237367E-6</v>
      </c>
    </row>
    <row r="2765" spans="1:12" hidden="1" x14ac:dyDescent="0.25">
      <c r="A2765" t="s">
        <v>1917</v>
      </c>
      <c r="B2765" s="1" t="s">
        <v>2036</v>
      </c>
      <c r="C2765" t="s">
        <v>2043</v>
      </c>
      <c r="D2765">
        <v>1786811</v>
      </c>
      <c r="E2765">
        <v>42008513</v>
      </c>
      <c r="F2765" t="s">
        <v>2046</v>
      </c>
      <c r="G2765" t="s">
        <v>3</v>
      </c>
      <c r="H2765" t="s">
        <v>6</v>
      </c>
      <c r="I2765" s="2">
        <v>0.16274</v>
      </c>
      <c r="J2765" s="2">
        <v>3.6094474789999997E-2</v>
      </c>
      <c r="K2765" s="2">
        <v>3.6094502209999997E-2</v>
      </c>
      <c r="L2765" s="2">
        <f t="shared" si="43"/>
        <v>2.7419999999722666E-8</v>
      </c>
    </row>
    <row r="2766" spans="1:12" hidden="1" x14ac:dyDescent="0.25">
      <c r="A2766" t="s">
        <v>1917</v>
      </c>
      <c r="B2766" s="1" t="s">
        <v>2036</v>
      </c>
      <c r="C2766" t="s">
        <v>2043</v>
      </c>
      <c r="D2766">
        <v>1786811</v>
      </c>
      <c r="E2766">
        <v>42008613</v>
      </c>
      <c r="F2766" t="s">
        <v>2047</v>
      </c>
      <c r="G2766" t="s">
        <v>3</v>
      </c>
      <c r="H2766" t="s">
        <v>4</v>
      </c>
      <c r="I2766" s="2">
        <v>13.773199999999999</v>
      </c>
      <c r="J2766" s="2">
        <v>12.106869140000001</v>
      </c>
      <c r="K2766" s="2">
        <v>12.106871199999899</v>
      </c>
      <c r="L2766" s="2">
        <f t="shared" si="43"/>
        <v>2.0599998986625678E-6</v>
      </c>
    </row>
    <row r="2767" spans="1:12" hidden="1" x14ac:dyDescent="0.25">
      <c r="A2767" t="s">
        <v>1917</v>
      </c>
      <c r="B2767" s="1" t="s">
        <v>2036</v>
      </c>
      <c r="C2767" t="s">
        <v>2043</v>
      </c>
      <c r="D2767">
        <v>1786811</v>
      </c>
      <c r="E2767">
        <v>42008613</v>
      </c>
      <c r="F2767" t="s">
        <v>2047</v>
      </c>
      <c r="G2767" t="s">
        <v>3</v>
      </c>
      <c r="H2767" t="s">
        <v>6</v>
      </c>
      <c r="I2767" s="2">
        <v>0.19400500000000001</v>
      </c>
      <c r="J2767" s="2">
        <v>7.9755493149999995E-2</v>
      </c>
      <c r="K2767" s="2">
        <v>7.9755499999999993E-2</v>
      </c>
      <c r="L2767" s="2">
        <f t="shared" si="43"/>
        <v>6.8499999977822412E-9</v>
      </c>
    </row>
    <row r="2768" spans="1:12" hidden="1" x14ac:dyDescent="0.25">
      <c r="A2768" t="s">
        <v>1917</v>
      </c>
      <c r="B2768" s="1" t="s">
        <v>2048</v>
      </c>
      <c r="C2768" t="s">
        <v>2049</v>
      </c>
      <c r="D2768">
        <v>9692211</v>
      </c>
      <c r="E2768">
        <v>53682413</v>
      </c>
      <c r="F2768" t="s">
        <v>2050</v>
      </c>
      <c r="G2768" t="s">
        <v>3</v>
      </c>
      <c r="H2768" t="s">
        <v>4</v>
      </c>
      <c r="I2768" s="2">
        <v>62.4465</v>
      </c>
      <c r="J2768" s="2">
        <v>63.977046899999998</v>
      </c>
      <c r="K2768" s="2">
        <v>63.977112079999998</v>
      </c>
      <c r="L2768" s="2">
        <f t="shared" si="43"/>
        <v>6.5179999999998017E-5</v>
      </c>
    </row>
    <row r="2769" spans="1:12" hidden="1" x14ac:dyDescent="0.25">
      <c r="A2769" t="s">
        <v>1917</v>
      </c>
      <c r="B2769" s="1" t="s">
        <v>2048</v>
      </c>
      <c r="C2769" t="s">
        <v>2049</v>
      </c>
      <c r="D2769">
        <v>9692211</v>
      </c>
      <c r="E2769">
        <v>53682413</v>
      </c>
      <c r="F2769" t="s">
        <v>2050</v>
      </c>
      <c r="G2769" t="s">
        <v>3</v>
      </c>
      <c r="H2769" t="s">
        <v>6</v>
      </c>
      <c r="I2769" s="2">
        <v>4.22905</v>
      </c>
      <c r="J2769" s="2">
        <v>4.2636376954999999</v>
      </c>
      <c r="K2769" s="2">
        <v>4.2636434857000003</v>
      </c>
      <c r="L2769" s="2">
        <f t="shared" si="43"/>
        <v>5.7902000003551279E-6</v>
      </c>
    </row>
    <row r="2770" spans="1:12" hidden="1" x14ac:dyDescent="0.25">
      <c r="A2770" t="s">
        <v>1917</v>
      </c>
      <c r="B2770" s="1" t="s">
        <v>2048</v>
      </c>
      <c r="C2770" t="s">
        <v>2049</v>
      </c>
      <c r="D2770">
        <v>9692211</v>
      </c>
      <c r="E2770">
        <v>59763413</v>
      </c>
      <c r="F2770" t="s">
        <v>2051</v>
      </c>
      <c r="G2770" t="s">
        <v>3</v>
      </c>
      <c r="H2770" t="s">
        <v>4</v>
      </c>
      <c r="I2770" s="2">
        <v>68.434399999999997</v>
      </c>
      <c r="J2770" s="2">
        <v>68.556140599999907</v>
      </c>
      <c r="K2770" s="2">
        <v>68.556234389999901</v>
      </c>
      <c r="L2770" s="2">
        <f t="shared" si="43"/>
        <v>9.3789999993987294E-5</v>
      </c>
    </row>
    <row r="2771" spans="1:12" hidden="1" x14ac:dyDescent="0.25">
      <c r="A2771" t="s">
        <v>1917</v>
      </c>
      <c r="B2771" s="1" t="s">
        <v>2048</v>
      </c>
      <c r="C2771" t="s">
        <v>2049</v>
      </c>
      <c r="D2771">
        <v>9692211</v>
      </c>
      <c r="E2771">
        <v>59763413</v>
      </c>
      <c r="F2771" t="s">
        <v>2051</v>
      </c>
      <c r="G2771" t="s">
        <v>3</v>
      </c>
      <c r="H2771" t="s">
        <v>6</v>
      </c>
      <c r="I2771" s="2">
        <v>4.1771599999999998</v>
      </c>
      <c r="J2771" s="2">
        <v>4.1622675779999998</v>
      </c>
      <c r="K2771" s="2">
        <v>4.1622760748099896</v>
      </c>
      <c r="L2771" s="2">
        <f t="shared" si="43"/>
        <v>8.4968099898219407E-6</v>
      </c>
    </row>
    <row r="2772" spans="1:12" hidden="1" x14ac:dyDescent="0.25">
      <c r="A2772" t="s">
        <v>1917</v>
      </c>
      <c r="B2772" s="1" t="s">
        <v>2048</v>
      </c>
      <c r="C2772" t="s">
        <v>2049</v>
      </c>
      <c r="D2772">
        <v>9692211</v>
      </c>
      <c r="E2772">
        <v>59763513</v>
      </c>
      <c r="F2772" t="s">
        <v>2052</v>
      </c>
      <c r="G2772" t="s">
        <v>3</v>
      </c>
      <c r="H2772" t="s">
        <v>4</v>
      </c>
      <c r="I2772" s="2">
        <v>57.545900000000003</v>
      </c>
      <c r="J2772" s="2">
        <v>61.690105449999997</v>
      </c>
      <c r="K2772" s="2">
        <v>61.690124360199903</v>
      </c>
      <c r="L2772" s="2">
        <f t="shared" si="43"/>
        <v>1.8910199905519676E-5</v>
      </c>
    </row>
    <row r="2773" spans="1:12" hidden="1" x14ac:dyDescent="0.25">
      <c r="A2773" t="s">
        <v>1917</v>
      </c>
      <c r="B2773" s="1" t="s">
        <v>2048</v>
      </c>
      <c r="C2773" t="s">
        <v>2049</v>
      </c>
      <c r="D2773">
        <v>9692211</v>
      </c>
      <c r="E2773">
        <v>59763513</v>
      </c>
      <c r="F2773" t="s">
        <v>2052</v>
      </c>
      <c r="G2773" t="s">
        <v>3</v>
      </c>
      <c r="H2773" t="s">
        <v>6</v>
      </c>
      <c r="I2773" s="2">
        <v>3.65329999999999</v>
      </c>
      <c r="J2773" s="2">
        <v>3.7183937990000002</v>
      </c>
      <c r="K2773" s="2">
        <v>3.7184009428100002</v>
      </c>
      <c r="L2773" s="2">
        <f t="shared" si="43"/>
        <v>7.1438099999987514E-6</v>
      </c>
    </row>
    <row r="2774" spans="1:12" hidden="1" x14ac:dyDescent="0.25">
      <c r="A2774" t="s">
        <v>1917</v>
      </c>
      <c r="B2774" s="1" t="s">
        <v>2048</v>
      </c>
      <c r="C2774" t="s">
        <v>2049</v>
      </c>
      <c r="D2774">
        <v>9692211</v>
      </c>
      <c r="E2774">
        <v>59763613</v>
      </c>
      <c r="F2774" t="s">
        <v>2053</v>
      </c>
      <c r="G2774" t="s">
        <v>3</v>
      </c>
      <c r="H2774" t="s">
        <v>4</v>
      </c>
      <c r="I2774" s="2">
        <v>77.642099999999999</v>
      </c>
      <c r="J2774" s="2">
        <v>76.527375000000006</v>
      </c>
      <c r="K2774" s="2">
        <v>76.527345118999904</v>
      </c>
      <c r="L2774" s="2">
        <f t="shared" si="43"/>
        <v>-2.9881000102705002E-5</v>
      </c>
    </row>
    <row r="2775" spans="1:12" hidden="1" x14ac:dyDescent="0.25">
      <c r="A2775" t="s">
        <v>1917</v>
      </c>
      <c r="B2775" s="1" t="s">
        <v>2048</v>
      </c>
      <c r="C2775" t="s">
        <v>2049</v>
      </c>
      <c r="D2775">
        <v>9692211</v>
      </c>
      <c r="E2775">
        <v>59763613</v>
      </c>
      <c r="F2775" t="s">
        <v>2053</v>
      </c>
      <c r="G2775" t="s">
        <v>3</v>
      </c>
      <c r="H2775" t="s">
        <v>6</v>
      </c>
      <c r="I2775" s="2">
        <v>4.2044300000000003</v>
      </c>
      <c r="J2775" s="2">
        <v>4.1647211915</v>
      </c>
      <c r="K2775" s="2">
        <v>4.1647266460930004</v>
      </c>
      <c r="L2775" s="2">
        <f t="shared" si="43"/>
        <v>5.4545930003868648E-6</v>
      </c>
    </row>
    <row r="2776" spans="1:12" x14ac:dyDescent="0.25">
      <c r="A2776" t="s">
        <v>1917</v>
      </c>
      <c r="B2776" s="1" t="s">
        <v>2054</v>
      </c>
      <c r="C2776" t="s">
        <v>2055</v>
      </c>
      <c r="D2776">
        <v>7792311</v>
      </c>
      <c r="E2776">
        <v>2285513</v>
      </c>
      <c r="F2776" t="s">
        <v>2056</v>
      </c>
      <c r="G2776" t="s">
        <v>3</v>
      </c>
      <c r="H2776" t="s">
        <v>4</v>
      </c>
      <c r="I2776" s="2">
        <v>1.6666699999999901</v>
      </c>
      <c r="J2776" s="2">
        <v>1.7671999816999999</v>
      </c>
      <c r="K2776" s="2">
        <v>0.43764999999999998</v>
      </c>
      <c r="L2776" s="2">
        <f t="shared" si="43"/>
        <v>-1.3295499817</v>
      </c>
    </row>
    <row r="2777" spans="1:12" hidden="1" x14ac:dyDescent="0.25">
      <c r="A2777" t="s">
        <v>1917</v>
      </c>
      <c r="B2777" s="1" t="s">
        <v>2054</v>
      </c>
      <c r="C2777" t="s">
        <v>2055</v>
      </c>
      <c r="D2777">
        <v>7792311</v>
      </c>
      <c r="E2777">
        <v>2285513</v>
      </c>
      <c r="F2777" t="s">
        <v>2056</v>
      </c>
      <c r="G2777" t="s">
        <v>3</v>
      </c>
      <c r="H2777" t="s">
        <v>6</v>
      </c>
      <c r="I2777" s="2">
        <v>0.78431399999999896</v>
      </c>
      <c r="J2777" s="2">
        <v>0.73645001219999995</v>
      </c>
      <c r="K2777" s="2">
        <v>0.18240000000000001</v>
      </c>
      <c r="L2777" s="2">
        <f t="shared" si="43"/>
        <v>-0.55405001219999994</v>
      </c>
    </row>
    <row r="2778" spans="1:12" hidden="1" x14ac:dyDescent="0.25">
      <c r="A2778" t="s">
        <v>1917</v>
      </c>
      <c r="B2778" s="1" t="s">
        <v>2054</v>
      </c>
      <c r="C2778" t="s">
        <v>2055</v>
      </c>
      <c r="D2778">
        <v>7792311</v>
      </c>
      <c r="E2778">
        <v>2286113</v>
      </c>
      <c r="F2778" t="s">
        <v>2057</v>
      </c>
      <c r="G2778" t="s">
        <v>3</v>
      </c>
      <c r="H2778" t="s">
        <v>4</v>
      </c>
      <c r="I2778" s="2">
        <v>404.63099999999997</v>
      </c>
      <c r="J2778" s="2">
        <v>404.64474999999999</v>
      </c>
      <c r="K2778" s="2">
        <v>404.64512819999902</v>
      </c>
      <c r="L2778" s="2">
        <f t="shared" si="43"/>
        <v>3.7819999903376811E-4</v>
      </c>
    </row>
    <row r="2779" spans="1:12" hidden="1" x14ac:dyDescent="0.25">
      <c r="A2779" t="s">
        <v>1917</v>
      </c>
      <c r="B2779" s="1" t="s">
        <v>2054</v>
      </c>
      <c r="C2779" t="s">
        <v>2055</v>
      </c>
      <c r="D2779">
        <v>7792311</v>
      </c>
      <c r="E2779">
        <v>2286113</v>
      </c>
      <c r="F2779" t="s">
        <v>2057</v>
      </c>
      <c r="G2779" t="s">
        <v>3</v>
      </c>
      <c r="H2779" t="s">
        <v>6</v>
      </c>
      <c r="I2779" s="2">
        <v>1142.19</v>
      </c>
      <c r="J2779" s="2">
        <v>1142.1491249999999</v>
      </c>
      <c r="K2779" s="2">
        <v>1142.14934201099</v>
      </c>
      <c r="L2779" s="2">
        <f t="shared" si="43"/>
        <v>2.170109901271644E-4</v>
      </c>
    </row>
    <row r="2780" spans="1:12" hidden="1" x14ac:dyDescent="0.25">
      <c r="A2780" t="s">
        <v>1917</v>
      </c>
      <c r="B2780" s="1" t="s">
        <v>2054</v>
      </c>
      <c r="C2780" t="s">
        <v>2055</v>
      </c>
      <c r="D2780">
        <v>7792311</v>
      </c>
      <c r="E2780">
        <v>2286713</v>
      </c>
      <c r="F2780" t="s">
        <v>2058</v>
      </c>
      <c r="G2780" t="s">
        <v>3</v>
      </c>
      <c r="H2780" t="s">
        <v>4</v>
      </c>
      <c r="I2780" s="2">
        <v>624.84100000000001</v>
      </c>
      <c r="J2780" s="2">
        <v>606.99843750000002</v>
      </c>
      <c r="K2780" s="2">
        <v>606.99792050199903</v>
      </c>
      <c r="L2780" s="2">
        <f t="shared" si="43"/>
        <v>-5.1699800098958804E-4</v>
      </c>
    </row>
    <row r="2781" spans="1:12" hidden="1" x14ac:dyDescent="0.25">
      <c r="A2781" t="s">
        <v>1917</v>
      </c>
      <c r="B2781" s="1" t="s">
        <v>2054</v>
      </c>
      <c r="C2781" t="s">
        <v>2055</v>
      </c>
      <c r="D2781">
        <v>7792311</v>
      </c>
      <c r="E2781">
        <v>2286713</v>
      </c>
      <c r="F2781" t="s">
        <v>2058</v>
      </c>
      <c r="G2781" t="s">
        <v>3</v>
      </c>
      <c r="H2781" t="s">
        <v>6</v>
      </c>
      <c r="I2781" s="2">
        <v>1591.1</v>
      </c>
      <c r="J2781" s="2">
        <v>1586.135</v>
      </c>
      <c r="K2781" s="2">
        <v>1586.1361057199999</v>
      </c>
      <c r="L2781" s="2">
        <f t="shared" si="43"/>
        <v>1.1057199999413569E-3</v>
      </c>
    </row>
    <row r="2782" spans="1:12" hidden="1" x14ac:dyDescent="0.25">
      <c r="A2782" t="s">
        <v>1917</v>
      </c>
      <c r="B2782" s="1" t="s">
        <v>2054</v>
      </c>
      <c r="C2782" t="s">
        <v>2059</v>
      </c>
      <c r="D2782">
        <v>5390311</v>
      </c>
      <c r="E2782">
        <v>59808713</v>
      </c>
      <c r="F2782" t="s">
        <v>2060</v>
      </c>
      <c r="G2782" t="s">
        <v>3</v>
      </c>
      <c r="H2782" t="s">
        <v>4</v>
      </c>
      <c r="I2782" s="2">
        <v>23.263449999999999</v>
      </c>
      <c r="J2782" s="2">
        <v>23.21530469</v>
      </c>
      <c r="K2782" s="2">
        <v>23.215326739310001</v>
      </c>
      <c r="L2782" s="2">
        <f t="shared" si="43"/>
        <v>2.2049310000937794E-5</v>
      </c>
    </row>
    <row r="2783" spans="1:12" hidden="1" x14ac:dyDescent="0.25">
      <c r="A2783" t="s">
        <v>1917</v>
      </c>
      <c r="B2783" s="1" t="s">
        <v>2054</v>
      </c>
      <c r="C2783" t="s">
        <v>2059</v>
      </c>
      <c r="D2783">
        <v>5390311</v>
      </c>
      <c r="E2783">
        <v>59808713</v>
      </c>
      <c r="F2783" t="s">
        <v>2060</v>
      </c>
      <c r="G2783" t="s">
        <v>3</v>
      </c>
      <c r="H2783" t="s">
        <v>6</v>
      </c>
      <c r="I2783" s="2">
        <v>0.46089999999999998</v>
      </c>
      <c r="J2783" s="2">
        <v>0.45534429929999998</v>
      </c>
      <c r="K2783" s="2">
        <v>0.45534405574379999</v>
      </c>
      <c r="L2783" s="2">
        <f t="shared" si="43"/>
        <v>-2.4355619998583933E-7</v>
      </c>
    </row>
    <row r="2784" spans="1:12" hidden="1" x14ac:dyDescent="0.25">
      <c r="A2784" t="s">
        <v>1917</v>
      </c>
      <c r="B2784" s="1" t="s">
        <v>2054</v>
      </c>
      <c r="C2784" t="s">
        <v>2059</v>
      </c>
      <c r="D2784">
        <v>5390311</v>
      </c>
      <c r="E2784">
        <v>59808813</v>
      </c>
      <c r="F2784" t="s">
        <v>2061</v>
      </c>
      <c r="G2784" t="s">
        <v>3</v>
      </c>
      <c r="H2784" t="s">
        <v>4</v>
      </c>
      <c r="I2784" s="2">
        <v>24.432229999999901</v>
      </c>
      <c r="J2784" s="2">
        <v>23.746500000000001</v>
      </c>
      <c r="K2784" s="2">
        <v>23.746511647912001</v>
      </c>
      <c r="L2784" s="2">
        <f t="shared" si="43"/>
        <v>1.1647912000256611E-5</v>
      </c>
    </row>
    <row r="2785" spans="1:12" hidden="1" x14ac:dyDescent="0.25">
      <c r="A2785" t="s">
        <v>1917</v>
      </c>
      <c r="B2785" s="1" t="s">
        <v>2054</v>
      </c>
      <c r="C2785" t="s">
        <v>2059</v>
      </c>
      <c r="D2785">
        <v>5390311</v>
      </c>
      <c r="E2785">
        <v>59808813</v>
      </c>
      <c r="F2785" t="s">
        <v>2061</v>
      </c>
      <c r="G2785" t="s">
        <v>3</v>
      </c>
      <c r="H2785" t="s">
        <v>6</v>
      </c>
      <c r="I2785" s="2">
        <v>0.60356500000000002</v>
      </c>
      <c r="J2785" s="2">
        <v>0.45867959594999902</v>
      </c>
      <c r="K2785" s="2">
        <v>0.45867952123823902</v>
      </c>
      <c r="L2785" s="2">
        <f t="shared" si="43"/>
        <v>-7.4711760000845118E-8</v>
      </c>
    </row>
    <row r="2786" spans="1:12" hidden="1" x14ac:dyDescent="0.25">
      <c r="A2786" t="s">
        <v>1917</v>
      </c>
      <c r="B2786" s="1" t="s">
        <v>2054</v>
      </c>
      <c r="C2786" t="s">
        <v>2059</v>
      </c>
      <c r="D2786">
        <v>5390311</v>
      </c>
      <c r="E2786">
        <v>59808913</v>
      </c>
      <c r="F2786" t="s">
        <v>2062</v>
      </c>
      <c r="G2786" t="s">
        <v>3</v>
      </c>
      <c r="H2786" t="s">
        <v>4</v>
      </c>
      <c r="I2786" s="2">
        <v>29.101344999999998</v>
      </c>
      <c r="J2786" s="2">
        <v>29.155662110000002</v>
      </c>
      <c r="K2786" s="2">
        <v>29.155697859698002</v>
      </c>
      <c r="L2786" s="2">
        <f t="shared" si="43"/>
        <v>3.5749698000131502E-5</v>
      </c>
    </row>
    <row r="2787" spans="1:12" hidden="1" x14ac:dyDescent="0.25">
      <c r="A2787" t="s">
        <v>1917</v>
      </c>
      <c r="B2787" s="1" t="s">
        <v>2054</v>
      </c>
      <c r="C2787" t="s">
        <v>2059</v>
      </c>
      <c r="D2787">
        <v>5390311</v>
      </c>
      <c r="E2787">
        <v>59808913</v>
      </c>
      <c r="F2787" t="s">
        <v>2062</v>
      </c>
      <c r="G2787" t="s">
        <v>3</v>
      </c>
      <c r="H2787" t="s">
        <v>6</v>
      </c>
      <c r="I2787" s="2">
        <v>0.142625</v>
      </c>
      <c r="J2787" s="2">
        <v>0.55509613049999995</v>
      </c>
      <c r="K2787" s="2">
        <v>0.55509601757299998</v>
      </c>
      <c r="L2787" s="2">
        <f t="shared" si="43"/>
        <v>-1.1292699997333955E-7</v>
      </c>
    </row>
    <row r="2788" spans="1:12" hidden="1" x14ac:dyDescent="0.25">
      <c r="A2788" t="s">
        <v>1917</v>
      </c>
      <c r="B2788" s="1" t="s">
        <v>2063</v>
      </c>
      <c r="C2788" t="s">
        <v>2064</v>
      </c>
      <c r="D2788">
        <v>5431911</v>
      </c>
      <c r="E2788">
        <v>27563313</v>
      </c>
      <c r="F2788" t="s">
        <v>2065</v>
      </c>
      <c r="G2788" t="s">
        <v>86</v>
      </c>
      <c r="H2788" t="s">
        <v>4</v>
      </c>
      <c r="I2788" s="2">
        <v>0.43956299999999998</v>
      </c>
      <c r="K2788" s="2">
        <v>0.43963627658899901</v>
      </c>
      <c r="L2788" s="2">
        <f t="shared" si="43"/>
        <v>7.3276588999027226E-5</v>
      </c>
    </row>
    <row r="2789" spans="1:12" hidden="1" x14ac:dyDescent="0.25">
      <c r="A2789" t="s">
        <v>1917</v>
      </c>
      <c r="B2789" s="1" t="s">
        <v>2063</v>
      </c>
      <c r="C2789" t="s">
        <v>2064</v>
      </c>
      <c r="D2789">
        <v>5431911</v>
      </c>
      <c r="E2789">
        <v>27563313</v>
      </c>
      <c r="F2789" t="s">
        <v>2065</v>
      </c>
      <c r="G2789" t="s">
        <v>86</v>
      </c>
      <c r="H2789" t="s">
        <v>6</v>
      </c>
      <c r="I2789" s="2">
        <v>2.0179999999999998E-3</v>
      </c>
      <c r="K2789" s="2">
        <v>2.0183364538289899E-3</v>
      </c>
      <c r="L2789" s="2">
        <f t="shared" si="43"/>
        <v>3.3645382899009924E-7</v>
      </c>
    </row>
    <row r="2790" spans="1:12" hidden="1" x14ac:dyDescent="0.25">
      <c r="A2790" t="s">
        <v>1917</v>
      </c>
      <c r="B2790" s="1" t="s">
        <v>2066</v>
      </c>
      <c r="C2790" t="s">
        <v>2067</v>
      </c>
      <c r="D2790">
        <v>5483011</v>
      </c>
      <c r="E2790">
        <v>26772913</v>
      </c>
      <c r="F2790" t="s">
        <v>2068</v>
      </c>
      <c r="G2790" t="s">
        <v>3</v>
      </c>
      <c r="H2790" t="s">
        <v>4</v>
      </c>
      <c r="I2790" s="2">
        <v>1.3295699999999999</v>
      </c>
      <c r="J2790" s="2">
        <v>1.6666671145</v>
      </c>
      <c r="K2790" s="2">
        <v>1.666666559</v>
      </c>
      <c r="L2790" s="2">
        <f t="shared" si="43"/>
        <v>-5.5549999999904287E-7</v>
      </c>
    </row>
    <row r="2791" spans="1:12" hidden="1" x14ac:dyDescent="0.25">
      <c r="A2791" t="s">
        <v>1917</v>
      </c>
      <c r="B2791" s="1" t="s">
        <v>2066</v>
      </c>
      <c r="C2791" t="s">
        <v>2067</v>
      </c>
      <c r="D2791">
        <v>5483011</v>
      </c>
      <c r="E2791">
        <v>26772913</v>
      </c>
      <c r="F2791" t="s">
        <v>2068</v>
      </c>
      <c r="G2791" t="s">
        <v>3</v>
      </c>
      <c r="H2791" t="s">
        <v>6</v>
      </c>
      <c r="I2791" s="2">
        <v>3.3660000000000002E-2</v>
      </c>
      <c r="J2791" s="2">
        <v>3.5829998015000003E-2</v>
      </c>
      <c r="K2791" s="2">
        <v>3.5830000410999999E-2</v>
      </c>
      <c r="L2791" s="2">
        <f t="shared" si="43"/>
        <v>2.3959999956302269E-9</v>
      </c>
    </row>
    <row r="2792" spans="1:12" hidden="1" x14ac:dyDescent="0.25">
      <c r="A2792" t="s">
        <v>1917</v>
      </c>
      <c r="B2792" s="1" t="s">
        <v>2066</v>
      </c>
      <c r="C2792" t="s">
        <v>2067</v>
      </c>
      <c r="D2792">
        <v>5483011</v>
      </c>
      <c r="E2792">
        <v>88662613</v>
      </c>
      <c r="F2792" t="s">
        <v>2069</v>
      </c>
      <c r="G2792" t="s">
        <v>3</v>
      </c>
      <c r="H2792" t="s">
        <v>4</v>
      </c>
      <c r="I2792" s="2">
        <v>0.97996499999999997</v>
      </c>
      <c r="J2792" s="2">
        <v>1.095789551</v>
      </c>
      <c r="K2792" s="2">
        <v>1.0957895010000001</v>
      </c>
      <c r="L2792" s="2">
        <f t="shared" si="43"/>
        <v>-4.9999999918171056E-8</v>
      </c>
    </row>
    <row r="2793" spans="1:12" hidden="1" x14ac:dyDescent="0.25">
      <c r="A2793" t="s">
        <v>1917</v>
      </c>
      <c r="B2793" s="1" t="s">
        <v>2066</v>
      </c>
      <c r="C2793" t="s">
        <v>2067</v>
      </c>
      <c r="D2793">
        <v>5483011</v>
      </c>
      <c r="E2793">
        <v>88662613</v>
      </c>
      <c r="F2793" t="s">
        <v>2069</v>
      </c>
      <c r="G2793" t="s">
        <v>3</v>
      </c>
      <c r="H2793" t="s">
        <v>6</v>
      </c>
      <c r="I2793" s="2">
        <v>2.0705999999999999E-2</v>
      </c>
      <c r="J2793" s="2">
        <v>2.1702499390000001E-2</v>
      </c>
      <c r="K2793" s="2">
        <v>2.170250051E-2</v>
      </c>
      <c r="L2793" s="2">
        <f t="shared" si="43"/>
        <v>1.1199999989941478E-9</v>
      </c>
    </row>
    <row r="2794" spans="1:12" hidden="1" x14ac:dyDescent="0.25">
      <c r="A2794" t="s">
        <v>1917</v>
      </c>
      <c r="B2794" s="1" t="s">
        <v>2066</v>
      </c>
      <c r="C2794" t="s">
        <v>2067</v>
      </c>
      <c r="D2794">
        <v>5483011</v>
      </c>
      <c r="E2794">
        <v>88662813</v>
      </c>
      <c r="F2794" t="s">
        <v>2070</v>
      </c>
      <c r="G2794" t="s">
        <v>3</v>
      </c>
      <c r="H2794" t="s">
        <v>4</v>
      </c>
      <c r="I2794" s="2">
        <v>1.27013</v>
      </c>
      <c r="J2794" s="2">
        <v>1.654369873</v>
      </c>
      <c r="K2794" s="2">
        <v>1.654370041</v>
      </c>
      <c r="L2794" s="2">
        <f t="shared" si="43"/>
        <v>1.6799999991157222E-7</v>
      </c>
    </row>
    <row r="2795" spans="1:12" hidden="1" x14ac:dyDescent="0.25">
      <c r="A2795" t="s">
        <v>1917</v>
      </c>
      <c r="B2795" s="1" t="s">
        <v>2066</v>
      </c>
      <c r="C2795" t="s">
        <v>2067</v>
      </c>
      <c r="D2795">
        <v>5483011</v>
      </c>
      <c r="E2795">
        <v>88662813</v>
      </c>
      <c r="F2795" t="s">
        <v>2070</v>
      </c>
      <c r="G2795" t="s">
        <v>3</v>
      </c>
      <c r="H2795" t="s">
        <v>6</v>
      </c>
      <c r="I2795" s="2">
        <v>2.7004E-2</v>
      </c>
      <c r="J2795" s="2">
        <v>2.83800010699999E-2</v>
      </c>
      <c r="K2795" s="2">
        <v>2.83800006E-2</v>
      </c>
      <c r="L2795" s="2">
        <f t="shared" si="43"/>
        <v>-4.6999990011009629E-10</v>
      </c>
    </row>
    <row r="2796" spans="1:12" hidden="1" x14ac:dyDescent="0.25">
      <c r="A2796" t="s">
        <v>1917</v>
      </c>
      <c r="B2796" s="1" t="s">
        <v>2066</v>
      </c>
      <c r="C2796" t="s">
        <v>2067</v>
      </c>
      <c r="D2796">
        <v>5483011</v>
      </c>
      <c r="E2796">
        <v>88663313</v>
      </c>
      <c r="F2796" t="s">
        <v>2071</v>
      </c>
      <c r="G2796" t="s">
        <v>3</v>
      </c>
      <c r="H2796" t="s">
        <v>4</v>
      </c>
      <c r="I2796" s="2">
        <v>1.24976</v>
      </c>
      <c r="J2796" s="2">
        <v>1.5161777345</v>
      </c>
      <c r="K2796" s="2">
        <v>1.5161775209999899</v>
      </c>
      <c r="L2796" s="2">
        <f t="shared" si="43"/>
        <v>-2.1350001011555264E-7</v>
      </c>
    </row>
    <row r="2797" spans="1:12" hidden="1" x14ac:dyDescent="0.25">
      <c r="A2797" t="s">
        <v>1917</v>
      </c>
      <c r="B2797" s="1" t="s">
        <v>2066</v>
      </c>
      <c r="C2797" t="s">
        <v>2067</v>
      </c>
      <c r="D2797">
        <v>5483011</v>
      </c>
      <c r="E2797">
        <v>88663313</v>
      </c>
      <c r="F2797" t="s">
        <v>2071</v>
      </c>
      <c r="G2797" t="s">
        <v>3</v>
      </c>
      <c r="H2797" t="s">
        <v>6</v>
      </c>
      <c r="I2797" s="2">
        <v>2.9829000000000001E-2</v>
      </c>
      <c r="J2797" s="2">
        <v>3.1517993925000001E-2</v>
      </c>
      <c r="K2797" s="2">
        <v>3.1517999980000003E-2</v>
      </c>
      <c r="L2797" s="2">
        <f t="shared" si="43"/>
        <v>6.0550000013925853E-9</v>
      </c>
    </row>
    <row r="2798" spans="1:12" hidden="1" x14ac:dyDescent="0.25">
      <c r="A2798" t="s">
        <v>1917</v>
      </c>
      <c r="B2798" s="1" t="s">
        <v>2066</v>
      </c>
      <c r="C2798" t="s">
        <v>2067</v>
      </c>
      <c r="D2798">
        <v>5483011</v>
      </c>
      <c r="E2798">
        <v>88663413</v>
      </c>
      <c r="F2798" t="s">
        <v>2072</v>
      </c>
      <c r="G2798" t="s">
        <v>3</v>
      </c>
      <c r="H2798" t="s">
        <v>4</v>
      </c>
      <c r="I2798" s="2">
        <v>1.1798999999999999</v>
      </c>
      <c r="J2798" s="2">
        <v>1.3594311525</v>
      </c>
      <c r="K2798" s="2">
        <v>1.35943103099999</v>
      </c>
      <c r="L2798" s="2">
        <f t="shared" si="43"/>
        <v>-1.2150001005295508E-7</v>
      </c>
    </row>
    <row r="2799" spans="1:12" hidden="1" x14ac:dyDescent="0.25">
      <c r="A2799" t="s">
        <v>1917</v>
      </c>
      <c r="B2799" s="1" t="s">
        <v>2066</v>
      </c>
      <c r="C2799" t="s">
        <v>2067</v>
      </c>
      <c r="D2799">
        <v>5483011</v>
      </c>
      <c r="E2799">
        <v>88663413</v>
      </c>
      <c r="F2799" t="s">
        <v>2072</v>
      </c>
      <c r="G2799" t="s">
        <v>3</v>
      </c>
      <c r="H2799" t="s">
        <v>6</v>
      </c>
      <c r="I2799" s="2">
        <v>2.4081000000000002E-2</v>
      </c>
      <c r="J2799" s="2">
        <v>2.5521999359999999E-2</v>
      </c>
      <c r="K2799" s="2">
        <v>2.552200021E-2</v>
      </c>
      <c r="L2799" s="2">
        <f t="shared" si="43"/>
        <v>8.5000000094037631E-10</v>
      </c>
    </row>
    <row r="2800" spans="1:12" hidden="1" x14ac:dyDescent="0.25">
      <c r="A2800" t="s">
        <v>1917</v>
      </c>
      <c r="B2800" s="1" t="s">
        <v>2066</v>
      </c>
      <c r="C2800" t="s">
        <v>2067</v>
      </c>
      <c r="D2800">
        <v>5483011</v>
      </c>
      <c r="E2800">
        <v>88663513</v>
      </c>
      <c r="F2800" t="s">
        <v>2073</v>
      </c>
      <c r="G2800" t="s">
        <v>3</v>
      </c>
      <c r="H2800" t="s">
        <v>4</v>
      </c>
      <c r="I2800" s="2">
        <v>1.1598900000000001</v>
      </c>
      <c r="J2800" s="2">
        <v>1.4457989499999999</v>
      </c>
      <c r="K2800" s="2">
        <v>1.44579903099999</v>
      </c>
      <c r="L2800" s="2">
        <f t="shared" si="43"/>
        <v>8.0999990048624682E-8</v>
      </c>
    </row>
    <row r="2801" spans="1:12" hidden="1" x14ac:dyDescent="0.25">
      <c r="A2801" t="s">
        <v>1917</v>
      </c>
      <c r="B2801" s="1" t="s">
        <v>2066</v>
      </c>
      <c r="C2801" t="s">
        <v>2067</v>
      </c>
      <c r="D2801">
        <v>5483011</v>
      </c>
      <c r="E2801">
        <v>88663513</v>
      </c>
      <c r="F2801" t="s">
        <v>2073</v>
      </c>
      <c r="G2801" t="s">
        <v>3</v>
      </c>
      <c r="H2801" t="s">
        <v>6</v>
      </c>
      <c r="I2801" s="2">
        <v>2.3460000000000002E-2</v>
      </c>
      <c r="J2801" s="2">
        <v>2.509449196E-2</v>
      </c>
      <c r="K2801" s="2">
        <v>2.5094500099999899E-2</v>
      </c>
      <c r="L2801" s="2">
        <f t="shared" si="43"/>
        <v>8.1399998998199496E-9</v>
      </c>
    </row>
    <row r="2802" spans="1:12" hidden="1" x14ac:dyDescent="0.25">
      <c r="A2802" t="s">
        <v>1917</v>
      </c>
      <c r="B2802" s="1" t="s">
        <v>2066</v>
      </c>
      <c r="C2802" t="s">
        <v>2067</v>
      </c>
      <c r="D2802">
        <v>5483011</v>
      </c>
      <c r="E2802">
        <v>88663613</v>
      </c>
      <c r="F2802" t="s">
        <v>2074</v>
      </c>
      <c r="G2802" t="s">
        <v>3</v>
      </c>
      <c r="H2802" t="s">
        <v>4</v>
      </c>
      <c r="I2802" s="2">
        <v>1.19679</v>
      </c>
      <c r="J2802" s="2">
        <v>1.4643377685000001</v>
      </c>
      <c r="K2802" s="2">
        <v>1.46433799</v>
      </c>
      <c r="L2802" s="2">
        <f t="shared" si="43"/>
        <v>2.2149999989728997E-7</v>
      </c>
    </row>
    <row r="2803" spans="1:12" hidden="1" x14ac:dyDescent="0.25">
      <c r="A2803" t="s">
        <v>1917</v>
      </c>
      <c r="B2803" s="1" t="s">
        <v>2066</v>
      </c>
      <c r="C2803" t="s">
        <v>2067</v>
      </c>
      <c r="D2803">
        <v>5483011</v>
      </c>
      <c r="E2803">
        <v>88663613</v>
      </c>
      <c r="F2803" t="s">
        <v>2074</v>
      </c>
      <c r="G2803" t="s">
        <v>3</v>
      </c>
      <c r="H2803" t="s">
        <v>6</v>
      </c>
      <c r="I2803" s="2">
        <v>2.4185999999999999E-2</v>
      </c>
      <c r="J2803" s="2">
        <v>2.538899994E-2</v>
      </c>
      <c r="K2803" s="2">
        <v>2.5389000310999998E-2</v>
      </c>
      <c r="L2803" s="2">
        <f t="shared" si="43"/>
        <v>3.7099999808387629E-10</v>
      </c>
    </row>
    <row r="2804" spans="1:12" hidden="1" x14ac:dyDescent="0.25">
      <c r="A2804" t="s">
        <v>1917</v>
      </c>
      <c r="B2804" s="1" t="s">
        <v>2066</v>
      </c>
      <c r="C2804" t="s">
        <v>2067</v>
      </c>
      <c r="D2804">
        <v>5483011</v>
      </c>
      <c r="E2804">
        <v>88663713</v>
      </c>
      <c r="F2804" t="s">
        <v>2075</v>
      </c>
      <c r="G2804" t="s">
        <v>3</v>
      </c>
      <c r="H2804" t="s">
        <v>4</v>
      </c>
      <c r="I2804" s="2">
        <v>0.9</v>
      </c>
      <c r="J2804" s="2">
        <v>1.060123291</v>
      </c>
      <c r="K2804" s="2">
        <v>1.06012303</v>
      </c>
      <c r="L2804" s="2">
        <f t="shared" si="43"/>
        <v>-2.6100000005691015E-7</v>
      </c>
    </row>
    <row r="2805" spans="1:12" hidden="1" x14ac:dyDescent="0.25">
      <c r="A2805" t="s">
        <v>1917</v>
      </c>
      <c r="B2805" s="1" t="s">
        <v>2066</v>
      </c>
      <c r="C2805" t="s">
        <v>2067</v>
      </c>
      <c r="D2805">
        <v>5483011</v>
      </c>
      <c r="E2805">
        <v>88663713</v>
      </c>
      <c r="F2805" t="s">
        <v>2075</v>
      </c>
      <c r="G2805" t="s">
        <v>3</v>
      </c>
      <c r="H2805" t="s">
        <v>6</v>
      </c>
      <c r="I2805" s="2">
        <v>2.2124999999999999E-2</v>
      </c>
      <c r="J2805" s="2">
        <v>2.3370494844999999E-2</v>
      </c>
      <c r="K2805" s="2">
        <v>2.3370500299999999E-2</v>
      </c>
      <c r="L2805" s="2">
        <f t="shared" si="43"/>
        <v>5.45500000032062E-9</v>
      </c>
    </row>
    <row r="2806" spans="1:12" hidden="1" x14ac:dyDescent="0.25">
      <c r="A2806" t="s">
        <v>1917</v>
      </c>
      <c r="B2806" s="1" t="s">
        <v>2066</v>
      </c>
      <c r="C2806" t="s">
        <v>2076</v>
      </c>
      <c r="D2806">
        <v>10824211</v>
      </c>
      <c r="E2806">
        <v>105888013</v>
      </c>
      <c r="F2806" t="s">
        <v>2077</v>
      </c>
      <c r="G2806" t="s">
        <v>3</v>
      </c>
      <c r="H2806" t="s">
        <v>4</v>
      </c>
      <c r="I2806" s="2">
        <v>27.018729999999898</v>
      </c>
      <c r="J2806" s="2">
        <v>39.075242189999997</v>
      </c>
      <c r="K2806" s="2">
        <v>39.075195744003999</v>
      </c>
      <c r="L2806" s="2">
        <f t="shared" si="43"/>
        <v>-4.6445995998567469E-5</v>
      </c>
    </row>
    <row r="2807" spans="1:12" hidden="1" x14ac:dyDescent="0.25">
      <c r="A2807" t="s">
        <v>1917</v>
      </c>
      <c r="B2807" s="1" t="s">
        <v>2066</v>
      </c>
      <c r="C2807" t="s">
        <v>2076</v>
      </c>
      <c r="D2807">
        <v>10824211</v>
      </c>
      <c r="E2807">
        <v>105888013</v>
      </c>
      <c r="F2807" t="s">
        <v>2077</v>
      </c>
      <c r="G2807" t="s">
        <v>3</v>
      </c>
      <c r="H2807" t="s">
        <v>6</v>
      </c>
      <c r="I2807" s="2">
        <v>0.23740799999999901</v>
      </c>
      <c r="J2807" s="2">
        <v>1.1800722655</v>
      </c>
      <c r="K2807" s="2">
        <v>1.1800736046200599</v>
      </c>
      <c r="L2807" s="2">
        <f t="shared" si="43"/>
        <v>1.3391200599510711E-6</v>
      </c>
    </row>
    <row r="2808" spans="1:12" hidden="1" x14ac:dyDescent="0.25">
      <c r="A2808" t="s">
        <v>1917</v>
      </c>
      <c r="B2808" s="1" t="s">
        <v>2066</v>
      </c>
      <c r="C2808" t="s">
        <v>2076</v>
      </c>
      <c r="D2808">
        <v>10824211</v>
      </c>
      <c r="E2808">
        <v>105888113</v>
      </c>
      <c r="F2808" t="s">
        <v>2078</v>
      </c>
      <c r="G2808" t="s">
        <v>3</v>
      </c>
      <c r="H2808" t="s">
        <v>4</v>
      </c>
      <c r="I2808" s="2">
        <v>26.012029999999999</v>
      </c>
      <c r="J2808" s="2">
        <v>36.526015624999999</v>
      </c>
      <c r="K2808" s="2">
        <v>36.526045205999999</v>
      </c>
      <c r="L2808" s="2">
        <f t="shared" si="43"/>
        <v>2.958099999972319E-5</v>
      </c>
    </row>
    <row r="2809" spans="1:12" hidden="1" x14ac:dyDescent="0.25">
      <c r="A2809" t="s">
        <v>1917</v>
      </c>
      <c r="B2809" s="1" t="s">
        <v>2066</v>
      </c>
      <c r="C2809" t="s">
        <v>2076</v>
      </c>
      <c r="D2809">
        <v>10824211</v>
      </c>
      <c r="E2809">
        <v>105888113</v>
      </c>
      <c r="F2809" t="s">
        <v>2078</v>
      </c>
      <c r="G2809" t="s">
        <v>3</v>
      </c>
      <c r="H2809" t="s">
        <v>6</v>
      </c>
      <c r="I2809" s="2">
        <v>1.04861</v>
      </c>
      <c r="J2809" s="2">
        <v>1.1413161619999901</v>
      </c>
      <c r="K2809" s="2">
        <v>1.1413164928799899</v>
      </c>
      <c r="L2809" s="2">
        <f t="shared" si="43"/>
        <v>3.3087999984360295E-7</v>
      </c>
    </row>
    <row r="2810" spans="1:12" hidden="1" x14ac:dyDescent="0.25">
      <c r="A2810" t="s">
        <v>1917</v>
      </c>
      <c r="B2810" s="1" t="s">
        <v>2079</v>
      </c>
      <c r="C2810" t="s">
        <v>2080</v>
      </c>
      <c r="D2810">
        <v>4702711</v>
      </c>
      <c r="E2810">
        <v>27765013</v>
      </c>
      <c r="F2810" t="s">
        <v>2081</v>
      </c>
      <c r="G2810" t="s">
        <v>86</v>
      </c>
      <c r="H2810" t="s">
        <v>4</v>
      </c>
      <c r="I2810" s="2">
        <v>0.34748200000000001</v>
      </c>
      <c r="K2810" s="2">
        <v>0.34753991720369998</v>
      </c>
      <c r="L2810" s="2">
        <f t="shared" si="43"/>
        <v>5.7917203699964226E-5</v>
      </c>
    </row>
    <row r="2811" spans="1:12" hidden="1" x14ac:dyDescent="0.25">
      <c r="A2811" t="s">
        <v>1917</v>
      </c>
      <c r="B2811" s="1" t="s">
        <v>2079</v>
      </c>
      <c r="C2811" t="s">
        <v>2080</v>
      </c>
      <c r="D2811">
        <v>4702711</v>
      </c>
      <c r="E2811">
        <v>27765013</v>
      </c>
      <c r="F2811" t="s">
        <v>2081</v>
      </c>
      <c r="G2811" t="s">
        <v>86</v>
      </c>
      <c r="H2811" t="s">
        <v>6</v>
      </c>
      <c r="I2811" s="2">
        <v>1.63E-4</v>
      </c>
      <c r="K2811" s="2">
        <v>1.6302717908739999E-4</v>
      </c>
      <c r="L2811" s="2">
        <f t="shared" si="43"/>
        <v>2.7179087399984607E-8</v>
      </c>
    </row>
    <row r="2812" spans="1:12" hidden="1" x14ac:dyDescent="0.25">
      <c r="A2812" t="s">
        <v>1917</v>
      </c>
      <c r="B2812" s="1" t="s">
        <v>2079</v>
      </c>
      <c r="C2812" t="s">
        <v>2080</v>
      </c>
      <c r="D2812">
        <v>4702711</v>
      </c>
      <c r="E2812">
        <v>27765113</v>
      </c>
      <c r="F2812" t="s">
        <v>2082</v>
      </c>
      <c r="G2812" t="s">
        <v>86</v>
      </c>
      <c r="H2812" t="s">
        <v>4</v>
      </c>
      <c r="I2812" s="2">
        <v>0.356464</v>
      </c>
      <c r="K2812" s="2">
        <v>0.35652342161669998</v>
      </c>
      <c r="L2812" s="2">
        <f t="shared" si="43"/>
        <v>5.9421616699972812E-5</v>
      </c>
    </row>
    <row r="2813" spans="1:12" hidden="1" x14ac:dyDescent="0.25">
      <c r="A2813" t="s">
        <v>1917</v>
      </c>
      <c r="B2813" s="1" t="s">
        <v>2079</v>
      </c>
      <c r="C2813" t="s">
        <v>2080</v>
      </c>
      <c r="D2813">
        <v>4702711</v>
      </c>
      <c r="E2813">
        <v>27765113</v>
      </c>
      <c r="F2813" t="s">
        <v>2082</v>
      </c>
      <c r="G2813" t="s">
        <v>86</v>
      </c>
      <c r="H2813" t="s">
        <v>6</v>
      </c>
      <c r="I2813" s="2">
        <v>1.6699999999999999E-4</v>
      </c>
      <c r="K2813" s="2">
        <v>1.670278385544E-4</v>
      </c>
      <c r="L2813" s="2">
        <f t="shared" si="43"/>
        <v>2.7838554400008621E-8</v>
      </c>
    </row>
    <row r="2814" spans="1:12" hidden="1" x14ac:dyDescent="0.25">
      <c r="A2814" t="s">
        <v>1917</v>
      </c>
      <c r="B2814" s="1" t="s">
        <v>2083</v>
      </c>
      <c r="C2814" t="s">
        <v>2084</v>
      </c>
      <c r="D2814">
        <v>4907511</v>
      </c>
      <c r="E2814">
        <v>31538013</v>
      </c>
      <c r="F2814" t="s">
        <v>2085</v>
      </c>
      <c r="G2814" t="s">
        <v>86</v>
      </c>
      <c r="H2814" t="s">
        <v>4</v>
      </c>
      <c r="I2814" s="2">
        <v>0.65</v>
      </c>
      <c r="K2814" s="2">
        <v>0.65010834104839899</v>
      </c>
      <c r="L2814" s="2">
        <f t="shared" si="43"/>
        <v>1.083410483989633E-4</v>
      </c>
    </row>
    <row r="2815" spans="1:12" hidden="1" x14ac:dyDescent="0.25">
      <c r="A2815" t="s">
        <v>1917</v>
      </c>
      <c r="B2815" s="1" t="s">
        <v>2083</v>
      </c>
      <c r="C2815" t="s">
        <v>2084</v>
      </c>
      <c r="D2815">
        <v>4907511</v>
      </c>
      <c r="E2815">
        <v>31538013</v>
      </c>
      <c r="F2815" t="s">
        <v>2085</v>
      </c>
      <c r="G2815" t="s">
        <v>86</v>
      </c>
      <c r="H2815" t="s">
        <v>6</v>
      </c>
      <c r="I2815" s="2">
        <v>0.01</v>
      </c>
      <c r="K2815" s="2">
        <v>1.0001666322460001E-2</v>
      </c>
      <c r="L2815" s="2">
        <f t="shared" si="43"/>
        <v>1.6663224600005355E-6</v>
      </c>
    </row>
    <row r="2816" spans="1:12" hidden="1" x14ac:dyDescent="0.25">
      <c r="A2816" t="s">
        <v>1917</v>
      </c>
      <c r="B2816" s="1" t="s">
        <v>2086</v>
      </c>
      <c r="C2816" t="s">
        <v>2087</v>
      </c>
      <c r="D2816">
        <v>8139911</v>
      </c>
      <c r="E2816">
        <v>4636213</v>
      </c>
      <c r="F2816" t="s">
        <v>2088</v>
      </c>
      <c r="G2816" t="s">
        <v>3</v>
      </c>
      <c r="H2816" t="s">
        <v>4</v>
      </c>
      <c r="I2816" s="2">
        <v>134.501</v>
      </c>
      <c r="J2816" s="2">
        <v>145.3015</v>
      </c>
      <c r="K2816" s="2">
        <v>145.3015269</v>
      </c>
      <c r="L2816" s="2">
        <f t="shared" si="43"/>
        <v>2.689999999461179E-5</v>
      </c>
    </row>
    <row r="2817" spans="1:12" hidden="1" x14ac:dyDescent="0.25">
      <c r="A2817" t="s">
        <v>1917</v>
      </c>
      <c r="B2817" s="1" t="s">
        <v>2086</v>
      </c>
      <c r="C2817" t="s">
        <v>2087</v>
      </c>
      <c r="D2817">
        <v>8139911</v>
      </c>
      <c r="E2817">
        <v>4636213</v>
      </c>
      <c r="F2817" t="s">
        <v>2088</v>
      </c>
      <c r="G2817" t="s">
        <v>3</v>
      </c>
      <c r="H2817" t="s">
        <v>6</v>
      </c>
      <c r="I2817" s="2">
        <v>420.8</v>
      </c>
      <c r="K2817" s="2">
        <v>420.79999053</v>
      </c>
      <c r="L2817" s="2">
        <f t="shared" si="43"/>
        <v>-9.4700000090597314E-6</v>
      </c>
    </row>
    <row r="2818" spans="1:12" hidden="1" x14ac:dyDescent="0.25">
      <c r="A2818" t="s">
        <v>1917</v>
      </c>
      <c r="B2818" s="1" t="s">
        <v>2086</v>
      </c>
      <c r="C2818" t="s">
        <v>2087</v>
      </c>
      <c r="D2818">
        <v>8139911</v>
      </c>
      <c r="E2818">
        <v>4636413</v>
      </c>
      <c r="F2818" t="s">
        <v>2089</v>
      </c>
      <c r="G2818" t="s">
        <v>3</v>
      </c>
      <c r="H2818" t="s">
        <v>4</v>
      </c>
      <c r="I2818" s="2">
        <v>251</v>
      </c>
      <c r="J2818" s="2">
        <v>250.92984375</v>
      </c>
      <c r="K2818" s="2">
        <v>250.92983690099899</v>
      </c>
      <c r="L2818" s="2">
        <f t="shared" si="43"/>
        <v>-6.8490010107780108E-6</v>
      </c>
    </row>
    <row r="2819" spans="1:12" hidden="1" x14ac:dyDescent="0.25">
      <c r="A2819" t="s">
        <v>1917</v>
      </c>
      <c r="B2819" s="1" t="s">
        <v>2086</v>
      </c>
      <c r="C2819" t="s">
        <v>2087</v>
      </c>
      <c r="D2819">
        <v>8139911</v>
      </c>
      <c r="E2819">
        <v>4636413</v>
      </c>
      <c r="F2819" t="s">
        <v>2089</v>
      </c>
      <c r="G2819" t="s">
        <v>3</v>
      </c>
      <c r="H2819" t="s">
        <v>6</v>
      </c>
      <c r="I2819" s="2">
        <v>1395</v>
      </c>
      <c r="K2819" s="2">
        <v>1395.0001161099999</v>
      </c>
      <c r="L2819" s="2">
        <f t="shared" ref="L2819:L2882" si="44">IF(ISBLANK(J2819),K2819-I2819,K2819-J2819)</f>
        <v>1.1610999990807613E-4</v>
      </c>
    </row>
    <row r="2820" spans="1:12" hidden="1" x14ac:dyDescent="0.25">
      <c r="A2820" t="s">
        <v>1917</v>
      </c>
      <c r="B2820" s="1" t="s">
        <v>2086</v>
      </c>
      <c r="C2820" t="s">
        <v>2087</v>
      </c>
      <c r="D2820">
        <v>8139911</v>
      </c>
      <c r="E2820">
        <v>4638013</v>
      </c>
      <c r="F2820" t="s">
        <v>2090</v>
      </c>
      <c r="G2820" t="s">
        <v>3</v>
      </c>
      <c r="H2820" t="s">
        <v>4</v>
      </c>
      <c r="I2820" s="2">
        <v>166.40100000000001</v>
      </c>
      <c r="J2820" s="2">
        <v>167.62973439999999</v>
      </c>
      <c r="K2820" s="2">
        <v>167.629914909999</v>
      </c>
      <c r="L2820" s="2">
        <f t="shared" si="44"/>
        <v>1.8050999901220166E-4</v>
      </c>
    </row>
    <row r="2821" spans="1:12" hidden="1" x14ac:dyDescent="0.25">
      <c r="A2821" t="s">
        <v>1917</v>
      </c>
      <c r="B2821" s="1" t="s">
        <v>2086</v>
      </c>
      <c r="C2821" t="s">
        <v>2087</v>
      </c>
      <c r="D2821">
        <v>8139911</v>
      </c>
      <c r="E2821">
        <v>4638013</v>
      </c>
      <c r="F2821" t="s">
        <v>2090</v>
      </c>
      <c r="G2821" t="s">
        <v>3</v>
      </c>
      <c r="H2821" t="s">
        <v>6</v>
      </c>
      <c r="I2821" s="2">
        <v>693.90200000000004</v>
      </c>
      <c r="K2821" s="2">
        <v>693.90197849000003</v>
      </c>
      <c r="L2821" s="2">
        <f t="shared" si="44"/>
        <v>-2.1510000010493968E-5</v>
      </c>
    </row>
    <row r="2822" spans="1:12" hidden="1" x14ac:dyDescent="0.25">
      <c r="A2822" t="s">
        <v>1917</v>
      </c>
      <c r="B2822" s="1" t="s">
        <v>2086</v>
      </c>
      <c r="C2822" t="s">
        <v>2087</v>
      </c>
      <c r="D2822">
        <v>8139911</v>
      </c>
      <c r="E2822">
        <v>4639713</v>
      </c>
      <c r="F2822" t="s">
        <v>2091</v>
      </c>
      <c r="G2822" t="s">
        <v>3</v>
      </c>
      <c r="H2822" t="s">
        <v>4</v>
      </c>
      <c r="I2822" s="2">
        <v>135.202</v>
      </c>
      <c r="J2822" s="2">
        <v>134.3721094</v>
      </c>
      <c r="K2822" s="2">
        <v>134.371959309999</v>
      </c>
      <c r="L2822" s="2">
        <f t="shared" si="44"/>
        <v>-1.5009000100008052E-4</v>
      </c>
    </row>
    <row r="2823" spans="1:12" hidden="1" x14ac:dyDescent="0.25">
      <c r="A2823" t="s">
        <v>1917</v>
      </c>
      <c r="B2823" s="1" t="s">
        <v>2086</v>
      </c>
      <c r="C2823" t="s">
        <v>2087</v>
      </c>
      <c r="D2823">
        <v>8139911</v>
      </c>
      <c r="E2823">
        <v>4639713</v>
      </c>
      <c r="F2823" t="s">
        <v>2091</v>
      </c>
      <c r="G2823" t="s">
        <v>3</v>
      </c>
      <c r="H2823" t="s">
        <v>6</v>
      </c>
      <c r="I2823" s="2">
        <v>585.69799999999998</v>
      </c>
      <c r="K2823" s="2">
        <v>585.69800179999902</v>
      </c>
      <c r="L2823" s="2">
        <f t="shared" si="44"/>
        <v>1.799999040486E-6</v>
      </c>
    </row>
    <row r="2824" spans="1:12" hidden="1" x14ac:dyDescent="0.25">
      <c r="A2824" t="s">
        <v>1917</v>
      </c>
      <c r="B2824" s="1" t="s">
        <v>2086</v>
      </c>
      <c r="C2824" t="s">
        <v>2087</v>
      </c>
      <c r="D2824">
        <v>8139911</v>
      </c>
      <c r="E2824">
        <v>4639913</v>
      </c>
      <c r="F2824" t="s">
        <v>2092</v>
      </c>
      <c r="G2824" t="s">
        <v>3</v>
      </c>
      <c r="H2824" t="s">
        <v>4</v>
      </c>
      <c r="I2824" s="2">
        <v>404.50200000000001</v>
      </c>
      <c r="J2824" s="2">
        <v>404.39840624999999</v>
      </c>
      <c r="K2824" s="2">
        <v>404.10454999999899</v>
      </c>
      <c r="L2824" s="2">
        <f t="shared" si="44"/>
        <v>-0.29385625000099935</v>
      </c>
    </row>
    <row r="2825" spans="1:12" hidden="1" x14ac:dyDescent="0.25">
      <c r="A2825" t="s">
        <v>1917</v>
      </c>
      <c r="B2825" s="1" t="s">
        <v>2086</v>
      </c>
      <c r="C2825" t="s">
        <v>2087</v>
      </c>
      <c r="D2825">
        <v>8139911</v>
      </c>
      <c r="E2825">
        <v>4639913</v>
      </c>
      <c r="F2825" t="s">
        <v>2092</v>
      </c>
      <c r="G2825" t="s">
        <v>3</v>
      </c>
      <c r="H2825" t="s">
        <v>6</v>
      </c>
      <c r="I2825" s="2">
        <v>1338.9</v>
      </c>
      <c r="K2825" s="2">
        <v>1338.9000239637001</v>
      </c>
      <c r="L2825" s="2">
        <f t="shared" si="44"/>
        <v>2.3963699959494988E-5</v>
      </c>
    </row>
    <row r="2826" spans="1:12" hidden="1" x14ac:dyDescent="0.25">
      <c r="A2826" t="s">
        <v>1917</v>
      </c>
      <c r="B2826" s="1" t="s">
        <v>2086</v>
      </c>
      <c r="C2826" t="s">
        <v>2087</v>
      </c>
      <c r="D2826">
        <v>8139911</v>
      </c>
      <c r="E2826">
        <v>4640013</v>
      </c>
      <c r="F2826" t="s">
        <v>2093</v>
      </c>
      <c r="G2826" t="s">
        <v>3</v>
      </c>
      <c r="H2826" t="s">
        <v>4</v>
      </c>
      <c r="I2826" s="2">
        <v>172.69900000000001</v>
      </c>
      <c r="J2826" s="2">
        <v>171.68543750000001</v>
      </c>
      <c r="K2826" s="2">
        <v>171.6853998</v>
      </c>
      <c r="L2826" s="2">
        <f t="shared" si="44"/>
        <v>-3.7700000007134804E-5</v>
      </c>
    </row>
    <row r="2827" spans="1:12" hidden="1" x14ac:dyDescent="0.25">
      <c r="A2827" t="s">
        <v>1917</v>
      </c>
      <c r="B2827" s="1" t="s">
        <v>2086</v>
      </c>
      <c r="C2827" t="s">
        <v>2087</v>
      </c>
      <c r="D2827">
        <v>8139911</v>
      </c>
      <c r="E2827">
        <v>4640013</v>
      </c>
      <c r="F2827" t="s">
        <v>2093</v>
      </c>
      <c r="G2827" t="s">
        <v>3</v>
      </c>
      <c r="H2827" t="s">
        <v>6</v>
      </c>
      <c r="I2827" s="2">
        <v>752.40099999999904</v>
      </c>
      <c r="K2827" s="2">
        <v>752.40100127999995</v>
      </c>
      <c r="L2827" s="2">
        <f t="shared" si="44"/>
        <v>1.2800009017155389E-6</v>
      </c>
    </row>
    <row r="2828" spans="1:12" hidden="1" x14ac:dyDescent="0.25">
      <c r="A2828" t="s">
        <v>1917</v>
      </c>
      <c r="B2828" s="1" t="s">
        <v>2086</v>
      </c>
      <c r="C2828" t="s">
        <v>2087</v>
      </c>
      <c r="D2828">
        <v>8139911</v>
      </c>
      <c r="E2828">
        <v>4640213</v>
      </c>
      <c r="F2828" t="s">
        <v>2094</v>
      </c>
      <c r="G2828" t="s">
        <v>3</v>
      </c>
      <c r="H2828" t="s">
        <v>4</v>
      </c>
      <c r="I2828" s="2">
        <v>163.9</v>
      </c>
      <c r="J2828" s="2">
        <v>165.0110469</v>
      </c>
      <c r="K2828" s="2">
        <v>165.0109186</v>
      </c>
      <c r="L2828" s="2">
        <f t="shared" si="44"/>
        <v>-1.2830000000008113E-4</v>
      </c>
    </row>
    <row r="2829" spans="1:12" hidden="1" x14ac:dyDescent="0.25">
      <c r="A2829" t="s">
        <v>1917</v>
      </c>
      <c r="B2829" s="1" t="s">
        <v>2086</v>
      </c>
      <c r="C2829" t="s">
        <v>2087</v>
      </c>
      <c r="D2829">
        <v>8139911</v>
      </c>
      <c r="E2829">
        <v>4640213</v>
      </c>
      <c r="F2829" t="s">
        <v>2094</v>
      </c>
      <c r="G2829" t="s">
        <v>3</v>
      </c>
      <c r="H2829" t="s">
        <v>6</v>
      </c>
      <c r="I2829" s="2">
        <v>663.89800000000002</v>
      </c>
      <c r="K2829" s="2">
        <v>663.89801684600002</v>
      </c>
      <c r="L2829" s="2">
        <f t="shared" si="44"/>
        <v>1.68459999940751E-5</v>
      </c>
    </row>
    <row r="2830" spans="1:12" hidden="1" x14ac:dyDescent="0.25">
      <c r="A2830" t="s">
        <v>1917</v>
      </c>
      <c r="B2830" s="1" t="s">
        <v>2086</v>
      </c>
      <c r="C2830" t="s">
        <v>2087</v>
      </c>
      <c r="D2830">
        <v>8139911</v>
      </c>
      <c r="E2830">
        <v>4640313</v>
      </c>
      <c r="F2830" t="s">
        <v>2095</v>
      </c>
      <c r="G2830" t="s">
        <v>3</v>
      </c>
      <c r="H2830" t="s">
        <v>4</v>
      </c>
      <c r="I2830" s="2">
        <v>185.9</v>
      </c>
      <c r="J2830" s="2">
        <v>172.76021875000001</v>
      </c>
      <c r="K2830" s="2">
        <v>172.7604168</v>
      </c>
      <c r="L2830" s="2">
        <f t="shared" si="44"/>
        <v>1.9804999999450956E-4</v>
      </c>
    </row>
    <row r="2831" spans="1:12" hidden="1" x14ac:dyDescent="0.25">
      <c r="A2831" t="s">
        <v>1917</v>
      </c>
      <c r="B2831" s="1" t="s">
        <v>2086</v>
      </c>
      <c r="C2831" t="s">
        <v>2087</v>
      </c>
      <c r="D2831">
        <v>8139911</v>
      </c>
      <c r="E2831">
        <v>4640313</v>
      </c>
      <c r="F2831" t="s">
        <v>2095</v>
      </c>
      <c r="G2831" t="s">
        <v>3</v>
      </c>
      <c r="H2831" t="s">
        <v>6</v>
      </c>
      <c r="I2831" s="2">
        <v>636.79899999999998</v>
      </c>
      <c r="K2831" s="2">
        <v>636.79901675209896</v>
      </c>
      <c r="L2831" s="2">
        <f t="shared" si="44"/>
        <v>1.6752098986216879E-5</v>
      </c>
    </row>
    <row r="2832" spans="1:12" hidden="1" x14ac:dyDescent="0.25">
      <c r="A2832" t="s">
        <v>1917</v>
      </c>
      <c r="B2832" s="1" t="s">
        <v>2086</v>
      </c>
      <c r="C2832" t="s">
        <v>2087</v>
      </c>
      <c r="D2832">
        <v>8139911</v>
      </c>
      <c r="E2832">
        <v>4640713</v>
      </c>
      <c r="F2832" t="s">
        <v>2096</v>
      </c>
      <c r="G2832" t="s">
        <v>3</v>
      </c>
      <c r="H2832" t="s">
        <v>4</v>
      </c>
      <c r="I2832" s="2">
        <v>169.9</v>
      </c>
      <c r="J2832" s="2">
        <v>171.70349999999999</v>
      </c>
      <c r="K2832" s="2">
        <v>171.7036942</v>
      </c>
      <c r="L2832" s="2">
        <f t="shared" si="44"/>
        <v>1.9420000000991422E-4</v>
      </c>
    </row>
    <row r="2833" spans="1:12" hidden="1" x14ac:dyDescent="0.25">
      <c r="A2833" t="s">
        <v>1917</v>
      </c>
      <c r="B2833" s="1" t="s">
        <v>2086</v>
      </c>
      <c r="C2833" t="s">
        <v>2087</v>
      </c>
      <c r="D2833">
        <v>8139911</v>
      </c>
      <c r="E2833">
        <v>4640713</v>
      </c>
      <c r="F2833" t="s">
        <v>2096</v>
      </c>
      <c r="G2833" t="s">
        <v>3</v>
      </c>
      <c r="H2833" t="s">
        <v>6</v>
      </c>
      <c r="I2833" s="2">
        <v>731.399</v>
      </c>
      <c r="K2833" s="2">
        <v>731.39898819999905</v>
      </c>
      <c r="L2833" s="2">
        <f t="shared" si="44"/>
        <v>-1.1800000947914668E-5</v>
      </c>
    </row>
    <row r="2834" spans="1:12" hidden="1" x14ac:dyDescent="0.25">
      <c r="A2834" t="s">
        <v>1917</v>
      </c>
      <c r="B2834" s="1" t="s">
        <v>2097</v>
      </c>
      <c r="C2834" t="s">
        <v>2098</v>
      </c>
      <c r="D2834">
        <v>8191211</v>
      </c>
      <c r="E2834">
        <v>91730213</v>
      </c>
      <c r="F2834" t="s">
        <v>2099</v>
      </c>
      <c r="G2834" t="s">
        <v>86</v>
      </c>
      <c r="H2834" t="s">
        <v>4</v>
      </c>
      <c r="I2834" s="2">
        <v>0.68766000000000005</v>
      </c>
      <c r="K2834" s="2">
        <v>0.68954399999999805</v>
      </c>
      <c r="L2834" s="2">
        <f t="shared" si="44"/>
        <v>1.8839999999979984E-3</v>
      </c>
    </row>
    <row r="2835" spans="1:12" hidden="1" x14ac:dyDescent="0.25">
      <c r="A2835" t="s">
        <v>1917</v>
      </c>
      <c r="B2835" s="1" t="s">
        <v>2097</v>
      </c>
      <c r="C2835" t="s">
        <v>2098</v>
      </c>
      <c r="D2835">
        <v>8191211</v>
      </c>
      <c r="E2835">
        <v>91730213</v>
      </c>
      <c r="F2835" t="s">
        <v>2099</v>
      </c>
      <c r="G2835" t="s">
        <v>86</v>
      </c>
      <c r="H2835" t="s">
        <v>6</v>
      </c>
      <c r="I2835" s="2">
        <v>9.5002200000000006</v>
      </c>
      <c r="K2835" s="2">
        <v>9.5262443400000105</v>
      </c>
      <c r="L2835" s="2">
        <f t="shared" si="44"/>
        <v>2.6024340000009971E-2</v>
      </c>
    </row>
    <row r="2836" spans="1:12" hidden="1" x14ac:dyDescent="0.25">
      <c r="A2836" t="s">
        <v>1917</v>
      </c>
      <c r="B2836" s="1" t="s">
        <v>2097</v>
      </c>
      <c r="C2836" t="s">
        <v>2100</v>
      </c>
      <c r="D2836">
        <v>3955311</v>
      </c>
      <c r="E2836">
        <v>33702813</v>
      </c>
      <c r="F2836" t="s">
        <v>2101</v>
      </c>
      <c r="G2836" t="s">
        <v>86</v>
      </c>
      <c r="H2836" t="s">
        <v>4</v>
      </c>
      <c r="I2836" s="2">
        <v>0.61341500000000004</v>
      </c>
      <c r="K2836" s="2">
        <v>0.61351724683700004</v>
      </c>
      <c r="L2836" s="2">
        <f t="shared" si="44"/>
        <v>1.0224683699999737E-4</v>
      </c>
    </row>
    <row r="2837" spans="1:12" hidden="1" x14ac:dyDescent="0.25">
      <c r="A2837" t="s">
        <v>1917</v>
      </c>
      <c r="B2837" s="1" t="s">
        <v>2097</v>
      </c>
      <c r="C2837" t="s">
        <v>2100</v>
      </c>
      <c r="D2837">
        <v>3955311</v>
      </c>
      <c r="E2837">
        <v>33702813</v>
      </c>
      <c r="F2837" t="s">
        <v>2101</v>
      </c>
      <c r="G2837" t="s">
        <v>86</v>
      </c>
      <c r="H2837" t="s">
        <v>6</v>
      </c>
      <c r="I2837" s="2">
        <v>2.8600000000000001E-4</v>
      </c>
      <c r="K2837" s="2">
        <v>2.8604766321609998E-4</v>
      </c>
      <c r="L2837" s="2">
        <f t="shared" si="44"/>
        <v>4.7663216099966786E-8</v>
      </c>
    </row>
    <row r="2838" spans="1:12" hidden="1" x14ac:dyDescent="0.25">
      <c r="A2838" t="s">
        <v>1917</v>
      </c>
      <c r="B2838" s="1" t="s">
        <v>2097</v>
      </c>
      <c r="C2838" t="s">
        <v>2102</v>
      </c>
      <c r="D2838">
        <v>7338011</v>
      </c>
      <c r="E2838">
        <v>60146813</v>
      </c>
      <c r="F2838" t="s">
        <v>2103</v>
      </c>
      <c r="G2838" t="s">
        <v>3</v>
      </c>
      <c r="H2838" t="s">
        <v>4</v>
      </c>
      <c r="I2838" s="2">
        <v>6.2220700000000004</v>
      </c>
      <c r="J2838" s="2">
        <v>5.6130581050000004</v>
      </c>
      <c r="K2838" s="2">
        <v>5.6130572199999902</v>
      </c>
      <c r="L2838" s="2">
        <f t="shared" si="44"/>
        <v>-8.8500001016456054E-7</v>
      </c>
    </row>
    <row r="2839" spans="1:12" hidden="1" x14ac:dyDescent="0.25">
      <c r="A2839" t="s">
        <v>1917</v>
      </c>
      <c r="B2839" s="1" t="s">
        <v>2097</v>
      </c>
      <c r="C2839" t="s">
        <v>2102</v>
      </c>
      <c r="D2839">
        <v>7338011</v>
      </c>
      <c r="E2839">
        <v>60146813</v>
      </c>
      <c r="F2839" t="s">
        <v>2103</v>
      </c>
      <c r="G2839" t="s">
        <v>3</v>
      </c>
      <c r="H2839" t="s">
        <v>6</v>
      </c>
      <c r="I2839" s="2">
        <v>8.85299999999999E-2</v>
      </c>
      <c r="J2839" s="2">
        <v>8.9026008599999901E-2</v>
      </c>
      <c r="K2839" s="2">
        <v>8.9026001199999899E-2</v>
      </c>
      <c r="L2839" s="2">
        <f t="shared" si="44"/>
        <v>-7.4000000016560818E-9</v>
      </c>
    </row>
    <row r="2840" spans="1:12" hidden="1" x14ac:dyDescent="0.25">
      <c r="A2840" t="s">
        <v>1917</v>
      </c>
      <c r="B2840" s="1" t="s">
        <v>2097</v>
      </c>
      <c r="C2840" t="s">
        <v>2102</v>
      </c>
      <c r="D2840">
        <v>7338011</v>
      </c>
      <c r="E2840">
        <v>60146913</v>
      </c>
      <c r="F2840" t="s">
        <v>2104</v>
      </c>
      <c r="G2840" t="s">
        <v>3</v>
      </c>
      <c r="H2840" t="s">
        <v>4</v>
      </c>
      <c r="I2840" s="2">
        <v>7.6326799999999899</v>
      </c>
      <c r="J2840" s="2">
        <v>6.9801704099999897</v>
      </c>
      <c r="K2840" s="2">
        <v>6.9801695300000004</v>
      </c>
      <c r="L2840" s="2">
        <f t="shared" si="44"/>
        <v>-8.7999998932275503E-7</v>
      </c>
    </row>
    <row r="2841" spans="1:12" hidden="1" x14ac:dyDescent="0.25">
      <c r="A2841" t="s">
        <v>1917</v>
      </c>
      <c r="B2841" s="1" t="s">
        <v>2097</v>
      </c>
      <c r="C2841" t="s">
        <v>2102</v>
      </c>
      <c r="D2841">
        <v>7338011</v>
      </c>
      <c r="E2841">
        <v>60146913</v>
      </c>
      <c r="F2841" t="s">
        <v>2104</v>
      </c>
      <c r="G2841" t="s">
        <v>3</v>
      </c>
      <c r="H2841" t="s">
        <v>6</v>
      </c>
      <c r="I2841" s="2">
        <v>9.801E-2</v>
      </c>
      <c r="J2841" s="2">
        <v>9.7573951699999995E-2</v>
      </c>
      <c r="K2841" s="2">
        <v>9.7574003300000003E-2</v>
      </c>
      <c r="L2841" s="2">
        <f t="shared" si="44"/>
        <v>5.1600000008922287E-8</v>
      </c>
    </row>
    <row r="2842" spans="1:12" hidden="1" x14ac:dyDescent="0.25">
      <c r="A2842" t="s">
        <v>1917</v>
      </c>
      <c r="B2842" s="1" t="s">
        <v>2097</v>
      </c>
      <c r="C2842" t="s">
        <v>2102</v>
      </c>
      <c r="D2842">
        <v>7338011</v>
      </c>
      <c r="E2842">
        <v>60147013</v>
      </c>
      <c r="F2842" t="s">
        <v>2105</v>
      </c>
      <c r="G2842" t="s">
        <v>3</v>
      </c>
      <c r="H2842" t="s">
        <v>4</v>
      </c>
      <c r="I2842" s="2">
        <v>3.1916000000000002</v>
      </c>
      <c r="J2842" s="2">
        <v>2.6026823729999999</v>
      </c>
      <c r="K2842" s="2">
        <v>2.6026820000000002</v>
      </c>
      <c r="L2842" s="2">
        <f t="shared" si="44"/>
        <v>-3.7299999977591369E-7</v>
      </c>
    </row>
    <row r="2843" spans="1:12" hidden="1" x14ac:dyDescent="0.25">
      <c r="A2843" t="s">
        <v>1917</v>
      </c>
      <c r="B2843" s="1" t="s">
        <v>2097</v>
      </c>
      <c r="C2843" t="s">
        <v>2102</v>
      </c>
      <c r="D2843">
        <v>7338011</v>
      </c>
      <c r="E2843">
        <v>60147013</v>
      </c>
      <c r="F2843" t="s">
        <v>2105</v>
      </c>
      <c r="G2843" t="s">
        <v>3</v>
      </c>
      <c r="H2843" t="s">
        <v>6</v>
      </c>
      <c r="I2843" s="2">
        <v>2.9579999999999999E-2</v>
      </c>
      <c r="J2843" s="2">
        <v>2.957300186E-2</v>
      </c>
      <c r="K2843" s="2">
        <v>2.9572999999999999E-2</v>
      </c>
      <c r="L2843" s="2">
        <f t="shared" si="44"/>
        <v>-1.8600000012414242E-9</v>
      </c>
    </row>
    <row r="2844" spans="1:12" hidden="1" x14ac:dyDescent="0.25">
      <c r="A2844" t="s">
        <v>1917</v>
      </c>
      <c r="B2844" s="1" t="s">
        <v>2097</v>
      </c>
      <c r="C2844" t="s">
        <v>2102</v>
      </c>
      <c r="D2844">
        <v>7338011</v>
      </c>
      <c r="E2844">
        <v>60147113</v>
      </c>
      <c r="F2844" t="s">
        <v>2106</v>
      </c>
      <c r="G2844" t="s">
        <v>3</v>
      </c>
      <c r="H2844" t="s">
        <v>4</v>
      </c>
      <c r="I2844" s="2">
        <v>1.7015</v>
      </c>
      <c r="J2844" s="2">
        <v>1.45909741199999</v>
      </c>
      <c r="K2844" s="2">
        <v>1.4590975320999999</v>
      </c>
      <c r="L2844" s="2">
        <f t="shared" si="44"/>
        <v>1.2010000993711856E-7</v>
      </c>
    </row>
    <row r="2845" spans="1:12" hidden="1" x14ac:dyDescent="0.25">
      <c r="A2845" t="s">
        <v>1917</v>
      </c>
      <c r="B2845" s="1" t="s">
        <v>2097</v>
      </c>
      <c r="C2845" t="s">
        <v>2102</v>
      </c>
      <c r="D2845">
        <v>7338011</v>
      </c>
      <c r="E2845">
        <v>60147113</v>
      </c>
      <c r="F2845" t="s">
        <v>2106</v>
      </c>
      <c r="G2845" t="s">
        <v>3</v>
      </c>
      <c r="H2845" t="s">
        <v>6</v>
      </c>
      <c r="I2845" s="2">
        <v>9.9600000000000001E-3</v>
      </c>
      <c r="J2845" s="2">
        <v>9.9539985649999899E-3</v>
      </c>
      <c r="K2845" s="2">
        <v>9.9540003210000002E-3</v>
      </c>
      <c r="L2845" s="2">
        <f t="shared" si="44"/>
        <v>1.756000010330605E-9</v>
      </c>
    </row>
    <row r="2846" spans="1:12" hidden="1" x14ac:dyDescent="0.25">
      <c r="A2846" t="s">
        <v>1917</v>
      </c>
      <c r="B2846" s="1" t="s">
        <v>2097</v>
      </c>
      <c r="C2846" t="s">
        <v>2102</v>
      </c>
      <c r="D2846">
        <v>7338011</v>
      </c>
      <c r="E2846">
        <v>8266713</v>
      </c>
      <c r="F2846" t="s">
        <v>2107</v>
      </c>
      <c r="G2846" t="s">
        <v>3</v>
      </c>
      <c r="H2846" t="s">
        <v>4</v>
      </c>
      <c r="I2846" s="2">
        <v>0</v>
      </c>
      <c r="L2846" s="2">
        <f t="shared" si="44"/>
        <v>0</v>
      </c>
    </row>
    <row r="2847" spans="1:12" hidden="1" x14ac:dyDescent="0.25">
      <c r="A2847" t="s">
        <v>1917</v>
      </c>
      <c r="B2847" s="1" t="s">
        <v>2097</v>
      </c>
      <c r="C2847" t="s">
        <v>2102</v>
      </c>
      <c r="D2847">
        <v>7338011</v>
      </c>
      <c r="E2847">
        <v>8266713</v>
      </c>
      <c r="F2847" t="s">
        <v>2107</v>
      </c>
      <c r="G2847" t="s">
        <v>3</v>
      </c>
      <c r="H2847" t="s">
        <v>6</v>
      </c>
      <c r="I2847" s="2">
        <v>0</v>
      </c>
      <c r="L2847" s="2">
        <f t="shared" si="44"/>
        <v>0</v>
      </c>
    </row>
    <row r="2848" spans="1:12" hidden="1" x14ac:dyDescent="0.25">
      <c r="A2848" t="s">
        <v>1917</v>
      </c>
      <c r="B2848" s="1" t="s">
        <v>2097</v>
      </c>
      <c r="C2848" t="s">
        <v>2102</v>
      </c>
      <c r="D2848">
        <v>7338011</v>
      </c>
      <c r="E2848">
        <v>96537913</v>
      </c>
      <c r="F2848" t="s">
        <v>2108</v>
      </c>
      <c r="G2848" t="s">
        <v>3</v>
      </c>
      <c r="H2848" t="s">
        <v>4</v>
      </c>
      <c r="I2848" s="2">
        <v>1.9122399999999999</v>
      </c>
      <c r="J2848" s="2">
        <v>1.5395526124999901</v>
      </c>
      <c r="K2848" s="2">
        <v>1.539553019</v>
      </c>
      <c r="L2848" s="2">
        <f t="shared" si="44"/>
        <v>4.0650000987518808E-7</v>
      </c>
    </row>
    <row r="2849" spans="1:12" hidden="1" x14ac:dyDescent="0.25">
      <c r="A2849" t="s">
        <v>1917</v>
      </c>
      <c r="B2849" s="1" t="s">
        <v>2097</v>
      </c>
      <c r="C2849" t="s">
        <v>2102</v>
      </c>
      <c r="D2849">
        <v>7338011</v>
      </c>
      <c r="E2849">
        <v>96537913</v>
      </c>
      <c r="F2849" t="s">
        <v>2108</v>
      </c>
      <c r="G2849" t="s">
        <v>3</v>
      </c>
      <c r="H2849" t="s">
        <v>6</v>
      </c>
      <c r="I2849" s="2">
        <v>1.056E-2</v>
      </c>
      <c r="J2849" s="2">
        <v>1.06278629299999E-2</v>
      </c>
      <c r="K2849" s="2">
        <v>1.06278581401E-2</v>
      </c>
      <c r="L2849" s="2">
        <f t="shared" si="44"/>
        <v>-4.7898999003259668E-9</v>
      </c>
    </row>
    <row r="2850" spans="1:12" hidden="1" x14ac:dyDescent="0.25">
      <c r="A2850" t="s">
        <v>1917</v>
      </c>
      <c r="B2850" s="1" t="s">
        <v>2097</v>
      </c>
      <c r="C2850" t="s">
        <v>2109</v>
      </c>
      <c r="D2850">
        <v>7791011</v>
      </c>
      <c r="E2850">
        <v>2330413</v>
      </c>
      <c r="F2850" t="s">
        <v>2110</v>
      </c>
      <c r="G2850" t="s">
        <v>3</v>
      </c>
      <c r="H2850" t="s">
        <v>4</v>
      </c>
      <c r="I2850" s="2">
        <v>104.114</v>
      </c>
      <c r="J2850" s="2">
        <v>104.11377345</v>
      </c>
      <c r="K2850" s="2">
        <v>104.1137772</v>
      </c>
      <c r="L2850" s="2">
        <f t="shared" si="44"/>
        <v>3.7500000047430149E-6</v>
      </c>
    </row>
    <row r="2851" spans="1:12" hidden="1" x14ac:dyDescent="0.25">
      <c r="A2851" t="s">
        <v>1917</v>
      </c>
      <c r="B2851" s="1" t="s">
        <v>2097</v>
      </c>
      <c r="C2851" t="s">
        <v>2109</v>
      </c>
      <c r="D2851">
        <v>7791011</v>
      </c>
      <c r="E2851">
        <v>2330413</v>
      </c>
      <c r="F2851" t="s">
        <v>2110</v>
      </c>
      <c r="G2851" t="s">
        <v>3</v>
      </c>
      <c r="H2851" t="s">
        <v>6</v>
      </c>
      <c r="I2851" s="2">
        <v>359.108</v>
      </c>
      <c r="J2851" s="2">
        <v>359.10825</v>
      </c>
      <c r="K2851" s="2">
        <v>359.10817279999998</v>
      </c>
      <c r="L2851" s="2">
        <f t="shared" si="44"/>
        <v>-7.7200000021093729E-5</v>
      </c>
    </row>
    <row r="2852" spans="1:12" hidden="1" x14ac:dyDescent="0.25">
      <c r="A2852" t="s">
        <v>1917</v>
      </c>
      <c r="B2852" s="1" t="s">
        <v>2097</v>
      </c>
      <c r="C2852" t="s">
        <v>2109</v>
      </c>
      <c r="D2852">
        <v>7791011</v>
      </c>
      <c r="E2852">
        <v>2330513</v>
      </c>
      <c r="F2852" t="s">
        <v>2111</v>
      </c>
      <c r="G2852" t="s">
        <v>86</v>
      </c>
      <c r="H2852" t="s">
        <v>4</v>
      </c>
      <c r="I2852" s="2">
        <v>0</v>
      </c>
      <c r="L2852" s="2">
        <f t="shared" si="44"/>
        <v>0</v>
      </c>
    </row>
    <row r="2853" spans="1:12" hidden="1" x14ac:dyDescent="0.25">
      <c r="A2853" t="s">
        <v>1917</v>
      </c>
      <c r="B2853" s="1" t="s">
        <v>2097</v>
      </c>
      <c r="C2853" t="s">
        <v>2109</v>
      </c>
      <c r="D2853">
        <v>7791011</v>
      </c>
      <c r="E2853">
        <v>2330513</v>
      </c>
      <c r="F2853" t="s">
        <v>2111</v>
      </c>
      <c r="G2853" t="s">
        <v>86</v>
      </c>
      <c r="H2853" t="s">
        <v>6</v>
      </c>
      <c r="I2853" s="2">
        <v>0</v>
      </c>
      <c r="L2853" s="2">
        <f t="shared" si="44"/>
        <v>0</v>
      </c>
    </row>
    <row r="2854" spans="1:12" hidden="1" x14ac:dyDescent="0.25">
      <c r="A2854" t="s">
        <v>1917</v>
      </c>
      <c r="B2854" s="1" t="s">
        <v>2097</v>
      </c>
      <c r="C2854" t="s">
        <v>2109</v>
      </c>
      <c r="D2854">
        <v>7791011</v>
      </c>
      <c r="E2854">
        <v>2330613</v>
      </c>
      <c r="F2854" t="s">
        <v>2112</v>
      </c>
      <c r="G2854" t="s">
        <v>3</v>
      </c>
      <c r="H2854" t="s">
        <v>4</v>
      </c>
      <c r="I2854" s="2">
        <v>498.73500000000001</v>
      </c>
      <c r="J2854" s="2">
        <v>498.73478125000003</v>
      </c>
      <c r="K2854" s="2">
        <v>498.73545250000001</v>
      </c>
      <c r="L2854" s="2">
        <f t="shared" si="44"/>
        <v>6.7124999998213752E-4</v>
      </c>
    </row>
    <row r="2855" spans="1:12" hidden="1" x14ac:dyDescent="0.25">
      <c r="A2855" t="s">
        <v>1917</v>
      </c>
      <c r="B2855" s="1" t="s">
        <v>2097</v>
      </c>
      <c r="C2855" t="s">
        <v>2109</v>
      </c>
      <c r="D2855">
        <v>7791011</v>
      </c>
      <c r="E2855">
        <v>2330613</v>
      </c>
      <c r="F2855" t="s">
        <v>2112</v>
      </c>
      <c r="G2855" t="s">
        <v>3</v>
      </c>
      <c r="H2855" t="s">
        <v>6</v>
      </c>
      <c r="I2855" s="2">
        <v>1812.9659999999999</v>
      </c>
      <c r="J2855" s="2">
        <v>1812.9681250000001</v>
      </c>
      <c r="K2855" s="2">
        <v>1812.9662800000001</v>
      </c>
      <c r="L2855" s="2">
        <f t="shared" si="44"/>
        <v>-1.8450000000029831E-3</v>
      </c>
    </row>
    <row r="2856" spans="1:12" hidden="1" x14ac:dyDescent="0.25">
      <c r="A2856" t="s">
        <v>1917</v>
      </c>
      <c r="B2856" s="1" t="s">
        <v>2113</v>
      </c>
      <c r="C2856" t="s">
        <v>2114</v>
      </c>
      <c r="D2856">
        <v>9701511</v>
      </c>
      <c r="E2856">
        <v>105901513</v>
      </c>
      <c r="F2856" t="s">
        <v>2115</v>
      </c>
      <c r="G2856" t="s">
        <v>3</v>
      </c>
      <c r="H2856" t="s">
        <v>4</v>
      </c>
      <c r="I2856" s="2">
        <v>1.70925999999999</v>
      </c>
      <c r="J2856" s="2">
        <v>1.4647008054999999</v>
      </c>
      <c r="K2856" s="2">
        <v>1.4647010199999899</v>
      </c>
      <c r="L2856" s="2">
        <f t="shared" si="44"/>
        <v>2.1449998999223396E-7</v>
      </c>
    </row>
    <row r="2857" spans="1:12" hidden="1" x14ac:dyDescent="0.25">
      <c r="A2857" t="s">
        <v>1917</v>
      </c>
      <c r="B2857" s="1" t="s">
        <v>2113</v>
      </c>
      <c r="C2857" t="s">
        <v>2114</v>
      </c>
      <c r="D2857">
        <v>9701511</v>
      </c>
      <c r="E2857">
        <v>105901513</v>
      </c>
      <c r="F2857" t="s">
        <v>2115</v>
      </c>
      <c r="G2857" t="s">
        <v>3</v>
      </c>
      <c r="H2857" t="s">
        <v>6</v>
      </c>
      <c r="I2857" s="2">
        <v>1.3514999999999999E-2</v>
      </c>
      <c r="J2857" s="2">
        <v>1.406850338E-2</v>
      </c>
      <c r="K2857" s="2">
        <v>1.40685000099999E-2</v>
      </c>
      <c r="L2857" s="2">
        <f t="shared" si="44"/>
        <v>-3.3700001001585322E-9</v>
      </c>
    </row>
    <row r="2858" spans="1:12" hidden="1" x14ac:dyDescent="0.25">
      <c r="A2858" t="s">
        <v>1917</v>
      </c>
      <c r="B2858" s="1" t="s">
        <v>2113</v>
      </c>
      <c r="C2858" t="s">
        <v>2114</v>
      </c>
      <c r="D2858">
        <v>9701511</v>
      </c>
      <c r="E2858">
        <v>53871313</v>
      </c>
      <c r="F2858" t="s">
        <v>2116</v>
      </c>
      <c r="G2858" t="s">
        <v>3</v>
      </c>
      <c r="H2858" t="s">
        <v>4</v>
      </c>
      <c r="I2858" s="2">
        <v>1.9399500000000001</v>
      </c>
      <c r="J2858" s="2">
        <v>1.6887369385</v>
      </c>
      <c r="K2858" s="2">
        <v>1.6887369999999899</v>
      </c>
      <c r="L2858" s="2">
        <f t="shared" si="44"/>
        <v>6.1499989989499682E-8</v>
      </c>
    </row>
    <row r="2859" spans="1:12" hidden="1" x14ac:dyDescent="0.25">
      <c r="A2859" t="s">
        <v>1917</v>
      </c>
      <c r="B2859" s="1" t="s">
        <v>2113</v>
      </c>
      <c r="C2859" t="s">
        <v>2114</v>
      </c>
      <c r="D2859">
        <v>9701511</v>
      </c>
      <c r="E2859">
        <v>53871313</v>
      </c>
      <c r="F2859" t="s">
        <v>2116</v>
      </c>
      <c r="G2859" t="s">
        <v>3</v>
      </c>
      <c r="H2859" t="s">
        <v>6</v>
      </c>
      <c r="I2859" s="2">
        <v>1.4579999999999999E-2</v>
      </c>
      <c r="J2859" s="2">
        <v>1.515100479E-2</v>
      </c>
      <c r="K2859" s="2">
        <v>1.5151000200999999E-2</v>
      </c>
      <c r="L2859" s="2">
        <f t="shared" si="44"/>
        <v>-4.5890000011789001E-9</v>
      </c>
    </row>
    <row r="2860" spans="1:12" hidden="1" x14ac:dyDescent="0.25">
      <c r="A2860" t="s">
        <v>1917</v>
      </c>
      <c r="B2860" s="1" t="s">
        <v>2117</v>
      </c>
      <c r="C2860" t="s">
        <v>2118</v>
      </c>
      <c r="D2860">
        <v>7337411</v>
      </c>
      <c r="E2860">
        <v>8279713</v>
      </c>
      <c r="F2860" t="s">
        <v>2119</v>
      </c>
      <c r="G2860" t="s">
        <v>3</v>
      </c>
      <c r="H2860" t="s">
        <v>4</v>
      </c>
      <c r="I2860" s="2">
        <v>1188.26</v>
      </c>
      <c r="J2860" s="2">
        <v>1188.3530000000001</v>
      </c>
      <c r="K2860" s="2">
        <v>1188.3534523999999</v>
      </c>
      <c r="L2860" s="2">
        <f t="shared" si="44"/>
        <v>4.5239999985824397E-4</v>
      </c>
    </row>
    <row r="2861" spans="1:12" hidden="1" x14ac:dyDescent="0.25">
      <c r="A2861" t="s">
        <v>1917</v>
      </c>
      <c r="B2861" s="1" t="s">
        <v>2117</v>
      </c>
      <c r="C2861" t="s">
        <v>2118</v>
      </c>
      <c r="D2861">
        <v>7337411</v>
      </c>
      <c r="E2861">
        <v>8279713</v>
      </c>
      <c r="F2861" t="s">
        <v>2119</v>
      </c>
      <c r="G2861" t="s">
        <v>3</v>
      </c>
      <c r="H2861" t="s">
        <v>6</v>
      </c>
      <c r="I2861" s="2">
        <v>1141.22</v>
      </c>
      <c r="J2861" s="2">
        <v>1141.098</v>
      </c>
      <c r="K2861" s="2">
        <v>1141.09675179999</v>
      </c>
      <c r="L2861" s="2">
        <f t="shared" si="44"/>
        <v>-1.248200009968059E-3</v>
      </c>
    </row>
    <row r="2862" spans="1:12" hidden="1" x14ac:dyDescent="0.25">
      <c r="A2862" t="s">
        <v>1917</v>
      </c>
      <c r="B2862" s="1" t="s">
        <v>2117</v>
      </c>
      <c r="C2862" t="s">
        <v>2118</v>
      </c>
      <c r="D2862">
        <v>7337411</v>
      </c>
      <c r="E2862">
        <v>8279913</v>
      </c>
      <c r="F2862" t="s">
        <v>2120</v>
      </c>
      <c r="G2862" t="s">
        <v>86</v>
      </c>
      <c r="H2862" t="s">
        <v>4</v>
      </c>
      <c r="I2862" s="2">
        <v>0</v>
      </c>
      <c r="L2862" s="2">
        <f t="shared" si="44"/>
        <v>0</v>
      </c>
    </row>
    <row r="2863" spans="1:12" hidden="1" x14ac:dyDescent="0.25">
      <c r="A2863" t="s">
        <v>1917</v>
      </c>
      <c r="B2863" s="1" t="s">
        <v>2117</v>
      </c>
      <c r="C2863" t="s">
        <v>2118</v>
      </c>
      <c r="D2863">
        <v>7337411</v>
      </c>
      <c r="E2863">
        <v>8279913</v>
      </c>
      <c r="F2863" t="s">
        <v>2120</v>
      </c>
      <c r="G2863" t="s">
        <v>86</v>
      </c>
      <c r="H2863" t="s">
        <v>6</v>
      </c>
      <c r="I2863" s="2">
        <v>0</v>
      </c>
      <c r="L2863" s="2">
        <f t="shared" si="44"/>
        <v>0</v>
      </c>
    </row>
    <row r="2864" spans="1:12" hidden="1" x14ac:dyDescent="0.25">
      <c r="A2864" t="s">
        <v>1917</v>
      </c>
      <c r="B2864" s="1" t="s">
        <v>2121</v>
      </c>
      <c r="C2864" t="s">
        <v>2122</v>
      </c>
      <c r="D2864">
        <v>7808911</v>
      </c>
      <c r="E2864">
        <v>2230513</v>
      </c>
      <c r="F2864" t="s">
        <v>2123</v>
      </c>
      <c r="G2864" t="s">
        <v>3</v>
      </c>
      <c r="H2864" t="s">
        <v>4</v>
      </c>
      <c r="I2864" s="2">
        <v>263.58</v>
      </c>
      <c r="J2864" s="2">
        <v>259.01043750000002</v>
      </c>
      <c r="K2864" s="2">
        <v>259.01013501999898</v>
      </c>
      <c r="L2864" s="2">
        <f t="shared" si="44"/>
        <v>-3.0248000103938466E-4</v>
      </c>
    </row>
    <row r="2865" spans="1:12" hidden="1" x14ac:dyDescent="0.25">
      <c r="A2865" t="s">
        <v>1917</v>
      </c>
      <c r="B2865" s="1" t="s">
        <v>2121</v>
      </c>
      <c r="C2865" t="s">
        <v>2122</v>
      </c>
      <c r="D2865">
        <v>7808911</v>
      </c>
      <c r="E2865">
        <v>2230513</v>
      </c>
      <c r="F2865" t="s">
        <v>2123</v>
      </c>
      <c r="G2865" t="s">
        <v>3</v>
      </c>
      <c r="H2865" t="s">
        <v>6</v>
      </c>
      <c r="I2865" s="2">
        <v>1249.81</v>
      </c>
      <c r="J2865" s="2">
        <v>1237.039</v>
      </c>
      <c r="K2865" s="2">
        <v>1237.0380688</v>
      </c>
      <c r="L2865" s="2">
        <f t="shared" si="44"/>
        <v>-9.311999999681575E-4</v>
      </c>
    </row>
    <row r="2866" spans="1:12" hidden="1" x14ac:dyDescent="0.25">
      <c r="A2866" t="s">
        <v>1917</v>
      </c>
      <c r="B2866" s="1" t="s">
        <v>2121</v>
      </c>
      <c r="C2866" t="s">
        <v>2122</v>
      </c>
      <c r="D2866">
        <v>7808911</v>
      </c>
      <c r="E2866">
        <v>2230613</v>
      </c>
      <c r="F2866" t="s">
        <v>2124</v>
      </c>
      <c r="G2866" t="s">
        <v>3</v>
      </c>
      <c r="H2866" t="s">
        <v>4</v>
      </c>
      <c r="I2866" s="2">
        <v>215.232</v>
      </c>
      <c r="J2866" s="2">
        <v>218.58251559999999</v>
      </c>
      <c r="K2866" s="2">
        <v>218.58245679999999</v>
      </c>
      <c r="L2866" s="2">
        <f t="shared" si="44"/>
        <v>-5.8800000005021502E-5</v>
      </c>
    </row>
    <row r="2867" spans="1:12" hidden="1" x14ac:dyDescent="0.25">
      <c r="A2867" t="s">
        <v>1917</v>
      </c>
      <c r="B2867" s="1" t="s">
        <v>2121</v>
      </c>
      <c r="C2867" t="s">
        <v>2122</v>
      </c>
      <c r="D2867">
        <v>7808911</v>
      </c>
      <c r="E2867">
        <v>2230613</v>
      </c>
      <c r="F2867" t="s">
        <v>2124</v>
      </c>
      <c r="G2867" t="s">
        <v>3</v>
      </c>
      <c r="H2867" t="s">
        <v>6</v>
      </c>
      <c r="I2867" s="2">
        <v>1003.2</v>
      </c>
      <c r="J2867" s="2">
        <v>1014.518</v>
      </c>
      <c r="K2867" s="2">
        <v>1014.517998</v>
      </c>
      <c r="L2867" s="2">
        <f t="shared" si="44"/>
        <v>-1.9999999949504854E-6</v>
      </c>
    </row>
    <row r="2868" spans="1:12" hidden="1" x14ac:dyDescent="0.25">
      <c r="A2868" t="s">
        <v>1917</v>
      </c>
      <c r="B2868" s="1" t="s">
        <v>2121</v>
      </c>
      <c r="C2868" t="s">
        <v>2122</v>
      </c>
      <c r="D2868">
        <v>7808911</v>
      </c>
      <c r="E2868">
        <v>2230713</v>
      </c>
      <c r="F2868" t="s">
        <v>2125</v>
      </c>
      <c r="G2868" t="s">
        <v>3</v>
      </c>
      <c r="H2868" t="s">
        <v>4</v>
      </c>
      <c r="I2868" s="2">
        <v>342.108</v>
      </c>
      <c r="J2868" s="2">
        <v>339.99284375000002</v>
      </c>
      <c r="K2868" s="2">
        <v>339.99245510999998</v>
      </c>
      <c r="L2868" s="2">
        <f t="shared" si="44"/>
        <v>-3.8864000003968613E-4</v>
      </c>
    </row>
    <row r="2869" spans="1:12" hidden="1" x14ac:dyDescent="0.25">
      <c r="A2869" t="s">
        <v>1917</v>
      </c>
      <c r="B2869" s="1" t="s">
        <v>2121</v>
      </c>
      <c r="C2869" t="s">
        <v>2122</v>
      </c>
      <c r="D2869">
        <v>7808911</v>
      </c>
      <c r="E2869">
        <v>2230713</v>
      </c>
      <c r="F2869" t="s">
        <v>2125</v>
      </c>
      <c r="G2869" t="s">
        <v>3</v>
      </c>
      <c r="H2869" t="s">
        <v>6</v>
      </c>
      <c r="I2869" s="2">
        <v>1378.49</v>
      </c>
      <c r="J2869" s="2">
        <v>1333.2505000000001</v>
      </c>
      <c r="K2869" s="2">
        <v>1333.2567292900901</v>
      </c>
      <c r="L2869" s="2">
        <f t="shared" si="44"/>
        <v>6.2292900900047243E-3</v>
      </c>
    </row>
    <row r="2870" spans="1:12" hidden="1" x14ac:dyDescent="0.25">
      <c r="A2870" t="s">
        <v>1917</v>
      </c>
      <c r="B2870" s="1" t="s">
        <v>2121</v>
      </c>
      <c r="C2870" t="s">
        <v>2122</v>
      </c>
      <c r="D2870">
        <v>7808911</v>
      </c>
      <c r="E2870">
        <v>2230813</v>
      </c>
      <c r="F2870" t="s">
        <v>2126</v>
      </c>
      <c r="G2870" t="s">
        <v>3</v>
      </c>
      <c r="H2870" t="s">
        <v>4</v>
      </c>
      <c r="I2870" s="2">
        <v>432.673</v>
      </c>
      <c r="J2870" s="2">
        <v>429.78546875000001</v>
      </c>
      <c r="K2870" s="2">
        <v>429.785686599999</v>
      </c>
      <c r="L2870" s="2">
        <f t="shared" si="44"/>
        <v>2.1784999898954993E-4</v>
      </c>
    </row>
    <row r="2871" spans="1:12" hidden="1" x14ac:dyDescent="0.25">
      <c r="A2871" t="s">
        <v>1917</v>
      </c>
      <c r="B2871" s="1" t="s">
        <v>2121</v>
      </c>
      <c r="C2871" t="s">
        <v>2122</v>
      </c>
      <c r="D2871">
        <v>7808911</v>
      </c>
      <c r="E2871">
        <v>2230813</v>
      </c>
      <c r="F2871" t="s">
        <v>2126</v>
      </c>
      <c r="G2871" t="s">
        <v>3</v>
      </c>
      <c r="H2871" t="s">
        <v>6</v>
      </c>
      <c r="I2871" s="2">
        <v>1585.29</v>
      </c>
      <c r="J2871" s="2">
        <v>1575.8187499999999</v>
      </c>
      <c r="K2871" s="2">
        <v>1575.81872410299</v>
      </c>
      <c r="L2871" s="2">
        <f t="shared" si="44"/>
        <v>-2.5897009891195921E-5</v>
      </c>
    </row>
    <row r="2872" spans="1:12" hidden="1" x14ac:dyDescent="0.25">
      <c r="A2872" t="s">
        <v>1917</v>
      </c>
      <c r="B2872" s="1" t="s">
        <v>2121</v>
      </c>
      <c r="C2872" t="s">
        <v>2122</v>
      </c>
      <c r="D2872">
        <v>7808911</v>
      </c>
      <c r="E2872">
        <v>2230913</v>
      </c>
      <c r="F2872" t="s">
        <v>2127</v>
      </c>
      <c r="G2872" t="s">
        <v>3</v>
      </c>
      <c r="H2872" t="s">
        <v>4</v>
      </c>
      <c r="I2872" s="2">
        <v>217.75599999999901</v>
      </c>
      <c r="J2872" s="2">
        <v>219.3135</v>
      </c>
      <c r="K2872" s="2">
        <v>219.31366451</v>
      </c>
      <c r="L2872" s="2">
        <f t="shared" si="44"/>
        <v>1.6450999999051419E-4</v>
      </c>
    </row>
    <row r="2873" spans="1:12" hidden="1" x14ac:dyDescent="0.25">
      <c r="A2873" t="s">
        <v>1917</v>
      </c>
      <c r="B2873" s="1" t="s">
        <v>2121</v>
      </c>
      <c r="C2873" t="s">
        <v>2122</v>
      </c>
      <c r="D2873">
        <v>7808911</v>
      </c>
      <c r="E2873">
        <v>2230913</v>
      </c>
      <c r="F2873" t="s">
        <v>2127</v>
      </c>
      <c r="G2873" t="s">
        <v>3</v>
      </c>
      <c r="H2873" t="s">
        <v>6</v>
      </c>
      <c r="I2873" s="2">
        <v>866.58</v>
      </c>
      <c r="J2873" s="2">
        <v>911.43712500000004</v>
      </c>
      <c r="K2873" s="2">
        <v>911.43775659999994</v>
      </c>
      <c r="L2873" s="2">
        <f t="shared" si="44"/>
        <v>6.3159999990602955E-4</v>
      </c>
    </row>
    <row r="2874" spans="1:12" hidden="1" x14ac:dyDescent="0.25">
      <c r="A2874" t="s">
        <v>1917</v>
      </c>
      <c r="B2874" s="1" t="s">
        <v>2121</v>
      </c>
      <c r="C2874" t="s">
        <v>2122</v>
      </c>
      <c r="D2874">
        <v>7808911</v>
      </c>
      <c r="E2874">
        <v>2231013</v>
      </c>
      <c r="F2874" t="s">
        <v>2128</v>
      </c>
      <c r="G2874" t="s">
        <v>3</v>
      </c>
      <c r="H2874" t="s">
        <v>4</v>
      </c>
      <c r="I2874" s="2">
        <v>423.85599999999999</v>
      </c>
      <c r="J2874" s="2">
        <v>428.39675</v>
      </c>
      <c r="K2874" s="2">
        <v>428.39762731011001</v>
      </c>
      <c r="L2874" s="2">
        <f t="shared" si="44"/>
        <v>8.7731011001324077E-4</v>
      </c>
    </row>
    <row r="2875" spans="1:12" hidden="1" x14ac:dyDescent="0.25">
      <c r="A2875" t="s">
        <v>1917</v>
      </c>
      <c r="B2875" s="1" t="s">
        <v>2121</v>
      </c>
      <c r="C2875" t="s">
        <v>2122</v>
      </c>
      <c r="D2875">
        <v>7808911</v>
      </c>
      <c r="E2875">
        <v>2231013</v>
      </c>
      <c r="F2875" t="s">
        <v>2128</v>
      </c>
      <c r="G2875" t="s">
        <v>3</v>
      </c>
      <c r="H2875" t="s">
        <v>6</v>
      </c>
      <c r="I2875" s="2">
        <v>1551.74</v>
      </c>
      <c r="J2875" s="2">
        <v>1561.971875</v>
      </c>
      <c r="K2875" s="2">
        <v>1561.97069559999</v>
      </c>
      <c r="L2875" s="2">
        <f t="shared" si="44"/>
        <v>-1.1794000099598634E-3</v>
      </c>
    </row>
    <row r="2876" spans="1:12" hidden="1" x14ac:dyDescent="0.25">
      <c r="A2876" t="s">
        <v>1917</v>
      </c>
      <c r="B2876" s="1" t="s">
        <v>2121</v>
      </c>
      <c r="C2876" t="s">
        <v>2129</v>
      </c>
      <c r="D2876">
        <v>5535711</v>
      </c>
      <c r="E2876">
        <v>26973813</v>
      </c>
      <c r="F2876" t="s">
        <v>2130</v>
      </c>
      <c r="G2876" t="s">
        <v>3</v>
      </c>
      <c r="H2876" t="s">
        <v>4</v>
      </c>
      <c r="I2876" s="2">
        <v>0.33457500000000001</v>
      </c>
      <c r="J2876" s="2">
        <v>0.25868298340000001</v>
      </c>
      <c r="K2876" s="2">
        <v>0.258683</v>
      </c>
      <c r="L2876" s="2">
        <f t="shared" si="44"/>
        <v>1.6599999985711378E-8</v>
      </c>
    </row>
    <row r="2877" spans="1:12" hidden="1" x14ac:dyDescent="0.25">
      <c r="A2877" t="s">
        <v>1917</v>
      </c>
      <c r="B2877" s="1" t="s">
        <v>2121</v>
      </c>
      <c r="C2877" t="s">
        <v>2129</v>
      </c>
      <c r="D2877">
        <v>5535711</v>
      </c>
      <c r="E2877">
        <v>26973813</v>
      </c>
      <c r="F2877" t="s">
        <v>2130</v>
      </c>
      <c r="G2877" t="s">
        <v>3</v>
      </c>
      <c r="H2877" t="s">
        <v>6</v>
      </c>
      <c r="I2877" s="2">
        <v>7.6499999999999897E-4</v>
      </c>
      <c r="J2877" s="2">
        <v>5.1649999599999896E-4</v>
      </c>
      <c r="K2877" s="2">
        <v>5.1650000000000003E-4</v>
      </c>
      <c r="L2877" s="2">
        <f t="shared" si="44"/>
        <v>4.0000010682189613E-12</v>
      </c>
    </row>
    <row r="2878" spans="1:12" hidden="1" x14ac:dyDescent="0.25">
      <c r="A2878" t="s">
        <v>1917</v>
      </c>
      <c r="B2878" s="1" t="s">
        <v>2121</v>
      </c>
      <c r="C2878" t="s">
        <v>2129</v>
      </c>
      <c r="D2878">
        <v>5535711</v>
      </c>
      <c r="E2878">
        <v>26973913</v>
      </c>
      <c r="F2878" t="s">
        <v>2131</v>
      </c>
      <c r="G2878" t="s">
        <v>3</v>
      </c>
      <c r="H2878" t="s">
        <v>4</v>
      </c>
      <c r="I2878" s="2">
        <v>0.30887999999999999</v>
      </c>
      <c r="J2878" s="2">
        <v>0.32261401364999898</v>
      </c>
      <c r="K2878" s="2">
        <v>0.32261400000000001</v>
      </c>
      <c r="L2878" s="2">
        <f t="shared" si="44"/>
        <v>-1.3649998964471166E-8</v>
      </c>
    </row>
    <row r="2879" spans="1:12" hidden="1" x14ac:dyDescent="0.25">
      <c r="A2879" t="s">
        <v>1917</v>
      </c>
      <c r="B2879" s="1" t="s">
        <v>2121</v>
      </c>
      <c r="C2879" t="s">
        <v>2129</v>
      </c>
      <c r="D2879">
        <v>5535711</v>
      </c>
      <c r="E2879">
        <v>26973913</v>
      </c>
      <c r="F2879" t="s">
        <v>2131</v>
      </c>
      <c r="G2879" t="s">
        <v>3</v>
      </c>
      <c r="H2879" t="s">
        <v>6</v>
      </c>
      <c r="I2879" s="2">
        <v>1.8400000000000001E-3</v>
      </c>
      <c r="J2879" s="2">
        <v>1.5245000125E-3</v>
      </c>
      <c r="K2879" s="2">
        <v>1.5245001000000001E-3</v>
      </c>
      <c r="L2879" s="2">
        <f t="shared" si="44"/>
        <v>8.7500000084048124E-11</v>
      </c>
    </row>
    <row r="2880" spans="1:12" hidden="1" x14ac:dyDescent="0.25">
      <c r="A2880" t="s">
        <v>1917</v>
      </c>
      <c r="B2880" s="1" t="s">
        <v>2121</v>
      </c>
      <c r="C2880" t="s">
        <v>2129</v>
      </c>
      <c r="D2880">
        <v>5535711</v>
      </c>
      <c r="E2880">
        <v>26974013</v>
      </c>
      <c r="F2880" t="s">
        <v>2132</v>
      </c>
      <c r="G2880" t="s">
        <v>3</v>
      </c>
      <c r="H2880" t="s">
        <v>4</v>
      </c>
      <c r="I2880" s="2">
        <v>0.60045999999999999</v>
      </c>
      <c r="J2880" s="2">
        <v>0.60967193600000003</v>
      </c>
      <c r="K2880" s="2">
        <v>0.60967199999999999</v>
      </c>
      <c r="L2880" s="2">
        <f t="shared" si="44"/>
        <v>6.3999999966313226E-8</v>
      </c>
    </row>
    <row r="2881" spans="1:12" hidden="1" x14ac:dyDescent="0.25">
      <c r="A2881" t="s">
        <v>1917</v>
      </c>
      <c r="B2881" s="1" t="s">
        <v>2121</v>
      </c>
      <c r="C2881" t="s">
        <v>2129</v>
      </c>
      <c r="D2881">
        <v>5535711</v>
      </c>
      <c r="E2881">
        <v>26974013</v>
      </c>
      <c r="F2881" t="s">
        <v>2132</v>
      </c>
      <c r="G2881" t="s">
        <v>3</v>
      </c>
      <c r="H2881" t="s">
        <v>6</v>
      </c>
      <c r="I2881" s="2">
        <v>3.5000000000000001E-3</v>
      </c>
      <c r="J2881" s="2">
        <v>2.9860000610000001E-3</v>
      </c>
      <c r="K2881" s="2">
        <v>2.9859999999999999E-3</v>
      </c>
      <c r="L2881" s="2">
        <f t="shared" si="44"/>
        <v>-6.1000000189936898E-11</v>
      </c>
    </row>
    <row r="2882" spans="1:12" hidden="1" x14ac:dyDescent="0.25">
      <c r="A2882" t="s">
        <v>1917</v>
      </c>
      <c r="B2882" s="1" t="s">
        <v>2121</v>
      </c>
      <c r="C2882" t="s">
        <v>2129</v>
      </c>
      <c r="D2882">
        <v>5535711</v>
      </c>
      <c r="E2882">
        <v>26974113</v>
      </c>
      <c r="F2882" t="s">
        <v>2133</v>
      </c>
      <c r="G2882" t="s">
        <v>3</v>
      </c>
      <c r="H2882" t="s">
        <v>4</v>
      </c>
      <c r="I2882" s="2">
        <v>9.5019999999999993E-2</v>
      </c>
      <c r="J2882" s="2">
        <v>7.80469970499999E-2</v>
      </c>
      <c r="K2882" s="2">
        <v>7.8047000000000005E-2</v>
      </c>
      <c r="L2882" s="2">
        <f t="shared" si="44"/>
        <v>2.9500001053062164E-9</v>
      </c>
    </row>
    <row r="2883" spans="1:12" hidden="1" x14ac:dyDescent="0.25">
      <c r="A2883" t="s">
        <v>1917</v>
      </c>
      <c r="B2883" s="1" t="s">
        <v>2121</v>
      </c>
      <c r="C2883" t="s">
        <v>2129</v>
      </c>
      <c r="D2883">
        <v>5535711</v>
      </c>
      <c r="E2883">
        <v>26974113</v>
      </c>
      <c r="F2883" t="s">
        <v>2133</v>
      </c>
      <c r="G2883" t="s">
        <v>3</v>
      </c>
      <c r="H2883" t="s">
        <v>6</v>
      </c>
      <c r="I2883" s="2">
        <v>3.8000000000000002E-4</v>
      </c>
      <c r="J2883" s="2">
        <v>3.4149998424999899E-4</v>
      </c>
      <c r="K2883" s="2">
        <v>3.4149999999999898E-4</v>
      </c>
      <c r="L2883" s="2">
        <f t="shared" ref="L2883:L2946" si="45">IF(ISBLANK(J2883),K2883-I2883,K2883-J2883)</f>
        <v>1.5749999991276215E-11</v>
      </c>
    </row>
    <row r="2884" spans="1:12" hidden="1" x14ac:dyDescent="0.25">
      <c r="A2884" t="s">
        <v>1917</v>
      </c>
      <c r="B2884" s="1" t="s">
        <v>2121</v>
      </c>
      <c r="C2884" t="s">
        <v>2129</v>
      </c>
      <c r="D2884">
        <v>5535711</v>
      </c>
      <c r="E2884">
        <v>26974313</v>
      </c>
      <c r="F2884" t="s">
        <v>2134</v>
      </c>
      <c r="G2884" t="s">
        <v>3</v>
      </c>
      <c r="H2884" t="s">
        <v>4</v>
      </c>
      <c r="I2884" s="2">
        <v>0.1087</v>
      </c>
      <c r="J2884" s="2">
        <v>9.3000999449999996E-2</v>
      </c>
      <c r="K2884" s="2">
        <v>9.3001009999999995E-2</v>
      </c>
      <c r="L2884" s="2">
        <f t="shared" si="45"/>
        <v>1.0549999998610282E-8</v>
      </c>
    </row>
    <row r="2885" spans="1:12" hidden="1" x14ac:dyDescent="0.25">
      <c r="A2885" t="s">
        <v>1917</v>
      </c>
      <c r="B2885" s="1" t="s">
        <v>2121</v>
      </c>
      <c r="C2885" t="s">
        <v>2129</v>
      </c>
      <c r="D2885">
        <v>5535711</v>
      </c>
      <c r="E2885">
        <v>26974313</v>
      </c>
      <c r="F2885" t="s">
        <v>2134</v>
      </c>
      <c r="G2885" t="s">
        <v>3</v>
      </c>
      <c r="H2885" t="s">
        <v>6</v>
      </c>
      <c r="I2885" s="2">
        <v>5.7499999999999999E-4</v>
      </c>
      <c r="J2885" s="2">
        <v>4.7600001094999999E-4</v>
      </c>
      <c r="K2885" s="2">
        <v>4.7599999999999899E-4</v>
      </c>
      <c r="L2885" s="2">
        <f t="shared" si="45"/>
        <v>-1.0950000997080045E-11</v>
      </c>
    </row>
    <row r="2886" spans="1:12" hidden="1" x14ac:dyDescent="0.25">
      <c r="A2886" t="s">
        <v>1917</v>
      </c>
      <c r="B2886" s="1" t="s">
        <v>2135</v>
      </c>
      <c r="C2886" t="s">
        <v>2136</v>
      </c>
      <c r="D2886">
        <v>5546111</v>
      </c>
      <c r="E2886">
        <v>27441413</v>
      </c>
      <c r="F2886" t="s">
        <v>2137</v>
      </c>
      <c r="G2886" t="s">
        <v>86</v>
      </c>
      <c r="H2886" t="s">
        <v>4</v>
      </c>
      <c r="I2886" s="2">
        <v>0</v>
      </c>
      <c r="L2886" s="2">
        <f t="shared" si="45"/>
        <v>0</v>
      </c>
    </row>
    <row r="2887" spans="1:12" hidden="1" x14ac:dyDescent="0.25">
      <c r="A2887" t="s">
        <v>1917</v>
      </c>
      <c r="B2887" s="1" t="s">
        <v>2135</v>
      </c>
      <c r="C2887" t="s">
        <v>2136</v>
      </c>
      <c r="D2887">
        <v>5546111</v>
      </c>
      <c r="E2887">
        <v>27441413</v>
      </c>
      <c r="F2887" t="s">
        <v>2137</v>
      </c>
      <c r="G2887" t="s">
        <v>86</v>
      </c>
      <c r="H2887" t="s">
        <v>6</v>
      </c>
      <c r="I2887" s="2">
        <v>0</v>
      </c>
      <c r="L2887" s="2">
        <f t="shared" si="45"/>
        <v>0</v>
      </c>
    </row>
    <row r="2888" spans="1:12" hidden="1" x14ac:dyDescent="0.25">
      <c r="A2888" t="s">
        <v>1917</v>
      </c>
      <c r="B2888" s="1" t="s">
        <v>2135</v>
      </c>
      <c r="C2888" t="s">
        <v>2136</v>
      </c>
      <c r="D2888">
        <v>5546111</v>
      </c>
      <c r="E2888">
        <v>27441513</v>
      </c>
      <c r="F2888" t="s">
        <v>2138</v>
      </c>
      <c r="G2888" t="s">
        <v>86</v>
      </c>
      <c r="H2888" t="s">
        <v>4</v>
      </c>
      <c r="I2888" s="2">
        <v>0.14369799999999999</v>
      </c>
      <c r="K2888" s="2">
        <v>0.14372196574910001</v>
      </c>
      <c r="L2888" s="2">
        <f t="shared" si="45"/>
        <v>2.3965749100018918E-5</v>
      </c>
    </row>
    <row r="2889" spans="1:12" hidden="1" x14ac:dyDescent="0.25">
      <c r="A2889" t="s">
        <v>1917</v>
      </c>
      <c r="B2889" s="1" t="s">
        <v>2135</v>
      </c>
      <c r="C2889" t="s">
        <v>2136</v>
      </c>
      <c r="D2889">
        <v>5546111</v>
      </c>
      <c r="E2889">
        <v>27441513</v>
      </c>
      <c r="F2889" t="s">
        <v>2138</v>
      </c>
      <c r="G2889" t="s">
        <v>86</v>
      </c>
      <c r="H2889" t="s">
        <v>6</v>
      </c>
      <c r="I2889" s="2">
        <v>6.7000000000000002E-5</v>
      </c>
      <c r="K2889" s="2">
        <v>6.7011169971589998E-5</v>
      </c>
      <c r="L2889" s="2">
        <f t="shared" si="45"/>
        <v>1.1169971589995308E-8</v>
      </c>
    </row>
    <row r="2890" spans="1:12" hidden="1" x14ac:dyDescent="0.25">
      <c r="A2890" t="s">
        <v>1917</v>
      </c>
      <c r="B2890" s="1" t="s">
        <v>2135</v>
      </c>
      <c r="C2890" t="s">
        <v>2136</v>
      </c>
      <c r="D2890">
        <v>5546111</v>
      </c>
      <c r="E2890">
        <v>27441613</v>
      </c>
      <c r="F2890" t="s">
        <v>2139</v>
      </c>
      <c r="G2890" t="s">
        <v>86</v>
      </c>
      <c r="H2890" t="s">
        <v>4</v>
      </c>
      <c r="I2890" s="2">
        <v>8.5175000000000001E-2</v>
      </c>
      <c r="K2890" s="2">
        <v>8.5189196324099895E-2</v>
      </c>
      <c r="L2890" s="2">
        <f t="shared" si="45"/>
        <v>1.4196324099893798E-5</v>
      </c>
    </row>
    <row r="2891" spans="1:12" hidden="1" x14ac:dyDescent="0.25">
      <c r="A2891" t="s">
        <v>1917</v>
      </c>
      <c r="B2891" s="1" t="s">
        <v>2135</v>
      </c>
      <c r="C2891" t="s">
        <v>2136</v>
      </c>
      <c r="D2891">
        <v>5546111</v>
      </c>
      <c r="E2891">
        <v>27441613</v>
      </c>
      <c r="F2891" t="s">
        <v>2139</v>
      </c>
      <c r="G2891" t="s">
        <v>86</v>
      </c>
      <c r="H2891" t="s">
        <v>6</v>
      </c>
      <c r="I2891" s="2">
        <v>4.0000000000000003E-5</v>
      </c>
      <c r="K2891" s="2">
        <v>4.0006666411880001E-5</v>
      </c>
      <c r="L2891" s="2">
        <f t="shared" si="45"/>
        <v>6.6664118799974548E-9</v>
      </c>
    </row>
    <row r="2892" spans="1:12" hidden="1" x14ac:dyDescent="0.25">
      <c r="A2892" t="s">
        <v>1917</v>
      </c>
      <c r="B2892" s="1" t="s">
        <v>2135</v>
      </c>
      <c r="C2892" t="s">
        <v>2136</v>
      </c>
      <c r="D2892">
        <v>5546111</v>
      </c>
      <c r="E2892">
        <v>27441713</v>
      </c>
      <c r="F2892" t="s">
        <v>2140</v>
      </c>
      <c r="G2892" t="s">
        <v>86</v>
      </c>
      <c r="H2892" t="s">
        <v>4</v>
      </c>
      <c r="I2892" s="2">
        <v>0.14653099999999999</v>
      </c>
      <c r="K2892" s="2">
        <v>0.14655543240719901</v>
      </c>
      <c r="L2892" s="2">
        <f t="shared" si="45"/>
        <v>2.4432407199015405E-5</v>
      </c>
    </row>
    <row r="2893" spans="1:12" hidden="1" x14ac:dyDescent="0.25">
      <c r="A2893" t="s">
        <v>1917</v>
      </c>
      <c r="B2893" s="1" t="s">
        <v>2135</v>
      </c>
      <c r="C2893" t="s">
        <v>2136</v>
      </c>
      <c r="D2893">
        <v>5546111</v>
      </c>
      <c r="E2893">
        <v>27441713</v>
      </c>
      <c r="F2893" t="s">
        <v>2140</v>
      </c>
      <c r="G2893" t="s">
        <v>86</v>
      </c>
      <c r="H2893" t="s">
        <v>6</v>
      </c>
      <c r="I2893" s="2">
        <v>6.8999999999999997E-5</v>
      </c>
      <c r="K2893" s="2">
        <v>6.9011504168719896E-5</v>
      </c>
      <c r="L2893" s="2">
        <f t="shared" si="45"/>
        <v>1.1504168719898909E-8</v>
      </c>
    </row>
    <row r="2894" spans="1:12" hidden="1" x14ac:dyDescent="0.25">
      <c r="A2894" t="s">
        <v>1917</v>
      </c>
      <c r="B2894" s="1" t="s">
        <v>2135</v>
      </c>
      <c r="C2894" t="s">
        <v>2136</v>
      </c>
      <c r="D2894">
        <v>5546111</v>
      </c>
      <c r="E2894">
        <v>27441813</v>
      </c>
      <c r="F2894" t="s">
        <v>2141</v>
      </c>
      <c r="G2894" t="s">
        <v>86</v>
      </c>
      <c r="H2894" t="s">
        <v>4</v>
      </c>
      <c r="I2894" s="2">
        <v>0</v>
      </c>
      <c r="L2894" s="2">
        <f t="shared" si="45"/>
        <v>0</v>
      </c>
    </row>
    <row r="2895" spans="1:12" hidden="1" x14ac:dyDescent="0.25">
      <c r="A2895" t="s">
        <v>1917</v>
      </c>
      <c r="B2895" s="1" t="s">
        <v>2135</v>
      </c>
      <c r="C2895" t="s">
        <v>2136</v>
      </c>
      <c r="D2895">
        <v>5546111</v>
      </c>
      <c r="E2895">
        <v>27441813</v>
      </c>
      <c r="F2895" t="s">
        <v>2141</v>
      </c>
      <c r="G2895" t="s">
        <v>86</v>
      </c>
      <c r="H2895" t="s">
        <v>6</v>
      </c>
      <c r="I2895" s="2">
        <v>0</v>
      </c>
      <c r="L2895" s="2">
        <f t="shared" si="45"/>
        <v>0</v>
      </c>
    </row>
    <row r="2896" spans="1:12" hidden="1" x14ac:dyDescent="0.25">
      <c r="A2896" t="s">
        <v>1917</v>
      </c>
      <c r="B2896" s="1" t="s">
        <v>2135</v>
      </c>
      <c r="C2896" t="s">
        <v>2136</v>
      </c>
      <c r="D2896">
        <v>5546111</v>
      </c>
      <c r="E2896">
        <v>27441913</v>
      </c>
      <c r="F2896" t="s">
        <v>2142</v>
      </c>
      <c r="G2896" t="s">
        <v>86</v>
      </c>
      <c r="H2896" t="s">
        <v>4</v>
      </c>
      <c r="I2896" s="2">
        <v>0</v>
      </c>
      <c r="L2896" s="2">
        <f t="shared" si="45"/>
        <v>0</v>
      </c>
    </row>
    <row r="2897" spans="1:12" hidden="1" x14ac:dyDescent="0.25">
      <c r="A2897" t="s">
        <v>1917</v>
      </c>
      <c r="B2897" s="1" t="s">
        <v>2135</v>
      </c>
      <c r="C2897" t="s">
        <v>2136</v>
      </c>
      <c r="D2897">
        <v>5546111</v>
      </c>
      <c r="E2897">
        <v>27441913</v>
      </c>
      <c r="F2897" t="s">
        <v>2142</v>
      </c>
      <c r="G2897" t="s">
        <v>86</v>
      </c>
      <c r="H2897" t="s">
        <v>6</v>
      </c>
      <c r="I2897" s="2">
        <v>0</v>
      </c>
      <c r="L2897" s="2">
        <f t="shared" si="45"/>
        <v>0</v>
      </c>
    </row>
    <row r="2898" spans="1:12" hidden="1" x14ac:dyDescent="0.25">
      <c r="A2898" t="s">
        <v>1917</v>
      </c>
      <c r="B2898" s="1" t="s">
        <v>2135</v>
      </c>
      <c r="C2898" t="s">
        <v>2136</v>
      </c>
      <c r="D2898">
        <v>5546111</v>
      </c>
      <c r="E2898">
        <v>27442013</v>
      </c>
      <c r="F2898" t="s">
        <v>2143</v>
      </c>
      <c r="G2898" t="s">
        <v>86</v>
      </c>
      <c r="H2898" t="s">
        <v>4</v>
      </c>
      <c r="I2898" s="2">
        <v>0</v>
      </c>
      <c r="L2898" s="2">
        <f t="shared" si="45"/>
        <v>0</v>
      </c>
    </row>
    <row r="2899" spans="1:12" hidden="1" x14ac:dyDescent="0.25">
      <c r="A2899" t="s">
        <v>1917</v>
      </c>
      <c r="B2899" s="1" t="s">
        <v>2135</v>
      </c>
      <c r="C2899" t="s">
        <v>2136</v>
      </c>
      <c r="D2899">
        <v>5546111</v>
      </c>
      <c r="E2899">
        <v>27442013</v>
      </c>
      <c r="F2899" t="s">
        <v>2143</v>
      </c>
      <c r="G2899" t="s">
        <v>86</v>
      </c>
      <c r="H2899" t="s">
        <v>6</v>
      </c>
      <c r="I2899" s="2">
        <v>0</v>
      </c>
      <c r="L2899" s="2">
        <f t="shared" si="45"/>
        <v>0</v>
      </c>
    </row>
    <row r="2900" spans="1:12" hidden="1" x14ac:dyDescent="0.25">
      <c r="A2900" t="s">
        <v>1917</v>
      </c>
      <c r="B2900" s="1" t="s">
        <v>2135</v>
      </c>
      <c r="C2900" t="s">
        <v>2136</v>
      </c>
      <c r="D2900">
        <v>5546111</v>
      </c>
      <c r="E2900">
        <v>27442213</v>
      </c>
      <c r="F2900" t="s">
        <v>2144</v>
      </c>
      <c r="G2900" t="s">
        <v>86</v>
      </c>
      <c r="H2900" t="s">
        <v>4</v>
      </c>
      <c r="I2900" s="2">
        <v>9.0206999999999996E-2</v>
      </c>
      <c r="K2900" s="2">
        <v>9.0301056587039893E-2</v>
      </c>
      <c r="L2900" s="2">
        <f t="shared" si="45"/>
        <v>9.4056587039897943E-5</v>
      </c>
    </row>
    <row r="2901" spans="1:12" hidden="1" x14ac:dyDescent="0.25">
      <c r="A2901" t="s">
        <v>1917</v>
      </c>
      <c r="B2901" s="1" t="s">
        <v>2135</v>
      </c>
      <c r="C2901" t="s">
        <v>2136</v>
      </c>
      <c r="D2901">
        <v>5546111</v>
      </c>
      <c r="E2901">
        <v>27442213</v>
      </c>
      <c r="F2901" t="s">
        <v>2144</v>
      </c>
      <c r="G2901" t="s">
        <v>86</v>
      </c>
      <c r="H2901" t="s">
        <v>6</v>
      </c>
      <c r="I2901" s="2">
        <v>1.1E-5</v>
      </c>
      <c r="K2901" s="2">
        <v>1.1011469585346001E-5</v>
      </c>
      <c r="L2901" s="2">
        <f t="shared" si="45"/>
        <v>1.1469585346001007E-8</v>
      </c>
    </row>
    <row r="2902" spans="1:12" hidden="1" x14ac:dyDescent="0.25">
      <c r="A2902" t="s">
        <v>1917</v>
      </c>
      <c r="B2902" s="1" t="s">
        <v>2145</v>
      </c>
      <c r="C2902" t="s">
        <v>2033</v>
      </c>
      <c r="D2902">
        <v>7340311</v>
      </c>
      <c r="E2902">
        <v>8199413</v>
      </c>
      <c r="F2902" t="s">
        <v>2146</v>
      </c>
      <c r="G2902" t="s">
        <v>3</v>
      </c>
      <c r="H2902" t="s">
        <v>4</v>
      </c>
      <c r="I2902" s="2">
        <v>490.43608</v>
      </c>
      <c r="J2902" s="2">
        <v>474.73346874999999</v>
      </c>
      <c r="K2902" s="2">
        <v>474.73374497136803</v>
      </c>
      <c r="L2902" s="2">
        <f t="shared" si="45"/>
        <v>2.7622136803984176E-4</v>
      </c>
    </row>
    <row r="2903" spans="1:12" hidden="1" x14ac:dyDescent="0.25">
      <c r="A2903" t="s">
        <v>1917</v>
      </c>
      <c r="B2903" s="1" t="s">
        <v>2145</v>
      </c>
      <c r="C2903" t="s">
        <v>2033</v>
      </c>
      <c r="D2903">
        <v>7340311</v>
      </c>
      <c r="E2903">
        <v>8199413</v>
      </c>
      <c r="F2903" t="s">
        <v>2146</v>
      </c>
      <c r="G2903" t="s">
        <v>3</v>
      </c>
      <c r="H2903" t="s">
        <v>6</v>
      </c>
      <c r="I2903" s="2">
        <v>12.891910999999901</v>
      </c>
      <c r="J2903" s="2">
        <v>12.836941404999999</v>
      </c>
      <c r="K2903" s="2">
        <v>12.8369563700087</v>
      </c>
      <c r="L2903" s="2">
        <f t="shared" si="45"/>
        <v>1.4965008700684734E-5</v>
      </c>
    </row>
    <row r="2904" spans="1:12" hidden="1" x14ac:dyDescent="0.25">
      <c r="A2904" t="s">
        <v>1917</v>
      </c>
      <c r="B2904" s="1" t="s">
        <v>2145</v>
      </c>
      <c r="C2904" t="s">
        <v>2033</v>
      </c>
      <c r="D2904">
        <v>7340311</v>
      </c>
      <c r="E2904">
        <v>8200213</v>
      </c>
      <c r="F2904" t="s">
        <v>2147</v>
      </c>
      <c r="G2904" t="s">
        <v>3</v>
      </c>
      <c r="H2904" t="s">
        <v>4</v>
      </c>
      <c r="I2904" s="2">
        <v>1206.6899800000001</v>
      </c>
      <c r="J2904" s="2">
        <v>1202.5543749999999</v>
      </c>
      <c r="K2904" s="2">
        <v>1202.5519295641</v>
      </c>
      <c r="L2904" s="2">
        <f t="shared" si="45"/>
        <v>-2.4454358999719261E-3</v>
      </c>
    </row>
    <row r="2905" spans="1:12" hidden="1" x14ac:dyDescent="0.25">
      <c r="A2905" t="s">
        <v>1917</v>
      </c>
      <c r="B2905" s="1" t="s">
        <v>2145</v>
      </c>
      <c r="C2905" t="s">
        <v>2033</v>
      </c>
      <c r="D2905">
        <v>7340311</v>
      </c>
      <c r="E2905">
        <v>8200213</v>
      </c>
      <c r="F2905" t="s">
        <v>2147</v>
      </c>
      <c r="G2905" t="s">
        <v>3</v>
      </c>
      <c r="H2905" t="s">
        <v>6</v>
      </c>
      <c r="I2905" s="2">
        <v>20.502862</v>
      </c>
      <c r="J2905" s="2">
        <v>20.426671875</v>
      </c>
      <c r="K2905" s="2">
        <v>20.426715299454401</v>
      </c>
      <c r="L2905" s="2">
        <f t="shared" si="45"/>
        <v>4.3424454400309287E-5</v>
      </c>
    </row>
    <row r="2906" spans="1:12" hidden="1" x14ac:dyDescent="0.25">
      <c r="A2906" t="s">
        <v>1917</v>
      </c>
      <c r="B2906" s="1" t="s">
        <v>2148</v>
      </c>
      <c r="C2906" t="s">
        <v>2149</v>
      </c>
      <c r="D2906">
        <v>4657211</v>
      </c>
      <c r="E2906">
        <v>28182213</v>
      </c>
      <c r="F2906" t="s">
        <v>2150</v>
      </c>
      <c r="G2906" t="s">
        <v>86</v>
      </c>
      <c r="H2906" t="s">
        <v>4</v>
      </c>
      <c r="I2906" s="2">
        <v>0.123151</v>
      </c>
      <c r="K2906" s="2">
        <v>0.1231715199656</v>
      </c>
      <c r="L2906" s="2">
        <f t="shared" si="45"/>
        <v>2.0519965599999357E-5</v>
      </c>
    </row>
    <row r="2907" spans="1:12" hidden="1" x14ac:dyDescent="0.25">
      <c r="A2907" t="s">
        <v>1917</v>
      </c>
      <c r="B2907" s="1" t="s">
        <v>2148</v>
      </c>
      <c r="C2907" t="s">
        <v>2149</v>
      </c>
      <c r="D2907">
        <v>4657211</v>
      </c>
      <c r="E2907">
        <v>28182213</v>
      </c>
      <c r="F2907" t="s">
        <v>2150</v>
      </c>
      <c r="G2907" t="s">
        <v>86</v>
      </c>
      <c r="H2907" t="s">
        <v>6</v>
      </c>
      <c r="I2907" s="2">
        <v>5.8E-5</v>
      </c>
      <c r="K2907" s="2">
        <v>5.8009669126269902E-5</v>
      </c>
      <c r="L2907" s="2">
        <f t="shared" si="45"/>
        <v>9.6691262699012378E-9</v>
      </c>
    </row>
    <row r="2908" spans="1:12" hidden="1" x14ac:dyDescent="0.25">
      <c r="A2908" t="s">
        <v>1917</v>
      </c>
      <c r="B2908" s="1" t="s">
        <v>2148</v>
      </c>
      <c r="C2908" t="s">
        <v>2149</v>
      </c>
      <c r="D2908">
        <v>4657211</v>
      </c>
      <c r="E2908">
        <v>28182313</v>
      </c>
      <c r="F2908" t="s">
        <v>2151</v>
      </c>
      <c r="G2908" t="s">
        <v>86</v>
      </c>
      <c r="H2908" t="s">
        <v>4</v>
      </c>
      <c r="I2908" s="2">
        <v>0.388764</v>
      </c>
      <c r="K2908" s="2">
        <v>0.38882879015880001</v>
      </c>
      <c r="L2908" s="2">
        <f t="shared" si="45"/>
        <v>6.4790158800009934E-5</v>
      </c>
    </row>
    <row r="2909" spans="1:12" hidden="1" x14ac:dyDescent="0.25">
      <c r="A2909" t="s">
        <v>1917</v>
      </c>
      <c r="B2909" s="1" t="s">
        <v>2148</v>
      </c>
      <c r="C2909" t="s">
        <v>2149</v>
      </c>
      <c r="D2909">
        <v>4657211</v>
      </c>
      <c r="E2909">
        <v>28182313</v>
      </c>
      <c r="F2909" t="s">
        <v>2151</v>
      </c>
      <c r="G2909" t="s">
        <v>86</v>
      </c>
      <c r="H2909" t="s">
        <v>6</v>
      </c>
      <c r="I2909" s="2">
        <v>1.8200000000000001E-4</v>
      </c>
      <c r="K2909" s="2">
        <v>1.8203034115929999E-4</v>
      </c>
      <c r="L2909" s="2">
        <f t="shared" si="45"/>
        <v>3.0341159299986315E-8</v>
      </c>
    </row>
    <row r="2910" spans="1:12" hidden="1" x14ac:dyDescent="0.25">
      <c r="A2910" t="s">
        <v>1917</v>
      </c>
      <c r="B2910" s="1" t="s">
        <v>2148</v>
      </c>
      <c r="C2910" t="s">
        <v>2149</v>
      </c>
      <c r="D2910">
        <v>4657211</v>
      </c>
      <c r="E2910">
        <v>28182413</v>
      </c>
      <c r="F2910" t="s">
        <v>2152</v>
      </c>
      <c r="G2910" t="s">
        <v>86</v>
      </c>
      <c r="H2910" t="s">
        <v>4</v>
      </c>
      <c r="I2910" s="2">
        <v>0.57211199999999995</v>
      </c>
      <c r="K2910" s="2">
        <v>0.57220739055929903</v>
      </c>
      <c r="L2910" s="2">
        <f t="shared" si="45"/>
        <v>9.5390559299080024E-5</v>
      </c>
    </row>
    <row r="2911" spans="1:12" hidden="1" x14ac:dyDescent="0.25">
      <c r="A2911" t="s">
        <v>1917</v>
      </c>
      <c r="B2911" s="1" t="s">
        <v>2148</v>
      </c>
      <c r="C2911" t="s">
        <v>2149</v>
      </c>
      <c r="D2911">
        <v>4657211</v>
      </c>
      <c r="E2911">
        <v>28182413</v>
      </c>
      <c r="F2911" t="s">
        <v>2152</v>
      </c>
      <c r="G2911" t="s">
        <v>86</v>
      </c>
      <c r="H2911" t="s">
        <v>6</v>
      </c>
      <c r="I2911" s="2">
        <v>2.6800000000000001E-4</v>
      </c>
      <c r="K2911" s="2">
        <v>2.680446907082E-4</v>
      </c>
      <c r="L2911" s="2">
        <f t="shared" si="45"/>
        <v>4.4690708199987376E-8</v>
      </c>
    </row>
    <row r="2912" spans="1:12" hidden="1" x14ac:dyDescent="0.25">
      <c r="A2912" t="s">
        <v>1917</v>
      </c>
      <c r="B2912" s="1" t="s">
        <v>2148</v>
      </c>
      <c r="C2912" t="s">
        <v>2149</v>
      </c>
      <c r="D2912">
        <v>4657211</v>
      </c>
      <c r="E2912">
        <v>28182513</v>
      </c>
      <c r="F2912" t="s">
        <v>2153</v>
      </c>
      <c r="G2912" t="s">
        <v>86</v>
      </c>
      <c r="H2912" t="s">
        <v>4</v>
      </c>
      <c r="I2912" s="2">
        <v>0.18478600000000001</v>
      </c>
      <c r="K2912" s="2">
        <v>0.18481681248159901</v>
      </c>
      <c r="L2912" s="2">
        <f t="shared" si="45"/>
        <v>3.0812481599001851E-5</v>
      </c>
    </row>
    <row r="2913" spans="1:12" hidden="1" x14ac:dyDescent="0.25">
      <c r="A2913" t="s">
        <v>1917</v>
      </c>
      <c r="B2913" s="1" t="s">
        <v>2148</v>
      </c>
      <c r="C2913" t="s">
        <v>2149</v>
      </c>
      <c r="D2913">
        <v>4657211</v>
      </c>
      <c r="E2913">
        <v>28182513</v>
      </c>
      <c r="F2913" t="s">
        <v>2153</v>
      </c>
      <c r="G2913" t="s">
        <v>86</v>
      </c>
      <c r="H2913" t="s">
        <v>6</v>
      </c>
      <c r="I2913" s="2">
        <v>8.7000000000000001E-5</v>
      </c>
      <c r="K2913" s="2">
        <v>8.7014500104799902E-5</v>
      </c>
      <c r="L2913" s="2">
        <f t="shared" si="45"/>
        <v>1.4500104799901477E-8</v>
      </c>
    </row>
    <row r="2914" spans="1:12" hidden="1" x14ac:dyDescent="0.25">
      <c r="A2914" t="s">
        <v>1917</v>
      </c>
      <c r="B2914" s="1" t="s">
        <v>2148</v>
      </c>
      <c r="C2914" t="s">
        <v>2149</v>
      </c>
      <c r="D2914">
        <v>4657211</v>
      </c>
      <c r="E2914">
        <v>28182713</v>
      </c>
      <c r="F2914" t="s">
        <v>2154</v>
      </c>
      <c r="G2914" t="s">
        <v>86</v>
      </c>
      <c r="H2914" t="s">
        <v>4</v>
      </c>
      <c r="I2914" s="2">
        <v>0.33699299999999999</v>
      </c>
      <c r="K2914" s="2">
        <v>0.33704917848240001</v>
      </c>
      <c r="L2914" s="2">
        <f t="shared" si="45"/>
        <v>5.6178482400026652E-5</v>
      </c>
    </row>
    <row r="2915" spans="1:12" hidden="1" x14ac:dyDescent="0.25">
      <c r="A2915" t="s">
        <v>1917</v>
      </c>
      <c r="B2915" s="1" t="s">
        <v>2148</v>
      </c>
      <c r="C2915" t="s">
        <v>2149</v>
      </c>
      <c r="D2915">
        <v>4657211</v>
      </c>
      <c r="E2915">
        <v>28182713</v>
      </c>
      <c r="F2915" t="s">
        <v>2154</v>
      </c>
      <c r="G2915" t="s">
        <v>86</v>
      </c>
      <c r="H2915" t="s">
        <v>6</v>
      </c>
      <c r="I2915" s="2">
        <v>1.5799999999999999E-4</v>
      </c>
      <c r="K2915" s="2">
        <v>1.58026331648699E-4</v>
      </c>
      <c r="L2915" s="2">
        <f t="shared" si="45"/>
        <v>2.6331648699011922E-8</v>
      </c>
    </row>
    <row r="2916" spans="1:12" hidden="1" x14ac:dyDescent="0.25">
      <c r="A2916" t="s">
        <v>1917</v>
      </c>
      <c r="B2916" s="1" t="s">
        <v>2148</v>
      </c>
      <c r="C2916" t="s">
        <v>2149</v>
      </c>
      <c r="D2916">
        <v>4657211</v>
      </c>
      <c r="E2916">
        <v>28182813</v>
      </c>
      <c r="F2916" t="s">
        <v>2155</v>
      </c>
      <c r="G2916" t="s">
        <v>86</v>
      </c>
      <c r="H2916" t="s">
        <v>4</v>
      </c>
      <c r="I2916" s="2">
        <v>0.104021</v>
      </c>
      <c r="K2916" s="2">
        <v>0.10403833793599999</v>
      </c>
      <c r="L2916" s="2">
        <f t="shared" si="45"/>
        <v>1.7337935999992005E-5</v>
      </c>
    </row>
    <row r="2917" spans="1:12" hidden="1" x14ac:dyDescent="0.25">
      <c r="A2917" t="s">
        <v>1917</v>
      </c>
      <c r="B2917" s="1" t="s">
        <v>2148</v>
      </c>
      <c r="C2917" t="s">
        <v>2149</v>
      </c>
      <c r="D2917">
        <v>4657211</v>
      </c>
      <c r="E2917">
        <v>28182813</v>
      </c>
      <c r="F2917" t="s">
        <v>2155</v>
      </c>
      <c r="G2917" t="s">
        <v>86</v>
      </c>
      <c r="H2917" t="s">
        <v>6</v>
      </c>
      <c r="I2917" s="2">
        <v>4.8999999999999998E-5</v>
      </c>
      <c r="K2917" s="2">
        <v>4.9008165464219999E-5</v>
      </c>
      <c r="L2917" s="2">
        <f t="shared" si="45"/>
        <v>8.1654642200001417E-9</v>
      </c>
    </row>
    <row r="2918" spans="1:12" hidden="1" x14ac:dyDescent="0.25">
      <c r="A2918" t="s">
        <v>1917</v>
      </c>
      <c r="B2918" s="1" t="s">
        <v>2148</v>
      </c>
      <c r="C2918" t="s">
        <v>2149</v>
      </c>
      <c r="D2918">
        <v>4657211</v>
      </c>
      <c r="E2918">
        <v>28182913</v>
      </c>
      <c r="F2918" t="s">
        <v>2156</v>
      </c>
      <c r="G2918" t="s">
        <v>86</v>
      </c>
      <c r="H2918" t="s">
        <v>4</v>
      </c>
      <c r="I2918" s="2">
        <v>0.15735399999999999</v>
      </c>
      <c r="K2918" s="2">
        <v>0.15738023418399999</v>
      </c>
      <c r="L2918" s="2">
        <f t="shared" si="45"/>
        <v>2.6234183999995775E-5</v>
      </c>
    </row>
    <row r="2919" spans="1:12" hidden="1" x14ac:dyDescent="0.25">
      <c r="A2919" t="s">
        <v>1917</v>
      </c>
      <c r="B2919" s="1" t="s">
        <v>2148</v>
      </c>
      <c r="C2919" t="s">
        <v>2149</v>
      </c>
      <c r="D2919">
        <v>4657211</v>
      </c>
      <c r="E2919">
        <v>28182913</v>
      </c>
      <c r="F2919" t="s">
        <v>2156</v>
      </c>
      <c r="G2919" t="s">
        <v>86</v>
      </c>
      <c r="H2919" t="s">
        <v>6</v>
      </c>
      <c r="I2919" s="2">
        <v>7.3999999999999901E-5</v>
      </c>
      <c r="K2919" s="2">
        <v>7.4012341252469895E-5</v>
      </c>
      <c r="L2919" s="2">
        <f t="shared" si="45"/>
        <v>1.2341252469993177E-8</v>
      </c>
    </row>
    <row r="2920" spans="1:12" hidden="1" x14ac:dyDescent="0.25">
      <c r="A2920" t="s">
        <v>1917</v>
      </c>
      <c r="B2920" s="1" t="s">
        <v>2148</v>
      </c>
      <c r="C2920" t="s">
        <v>2149</v>
      </c>
      <c r="D2920">
        <v>4657211</v>
      </c>
      <c r="E2920">
        <v>28183013</v>
      </c>
      <c r="F2920" t="s">
        <v>2157</v>
      </c>
      <c r="G2920" t="s">
        <v>86</v>
      </c>
      <c r="H2920" t="s">
        <v>4</v>
      </c>
      <c r="I2920" s="2">
        <v>0.36080299999999998</v>
      </c>
      <c r="K2920" s="2">
        <v>0.360863161002</v>
      </c>
      <c r="L2920" s="2">
        <f t="shared" si="45"/>
        <v>6.0161002000014285E-5</v>
      </c>
    </row>
    <row r="2921" spans="1:12" hidden="1" x14ac:dyDescent="0.25">
      <c r="A2921" t="s">
        <v>1917</v>
      </c>
      <c r="B2921" s="1" t="s">
        <v>2148</v>
      </c>
      <c r="C2921" t="s">
        <v>2149</v>
      </c>
      <c r="D2921">
        <v>4657211</v>
      </c>
      <c r="E2921">
        <v>28183013</v>
      </c>
      <c r="F2921" t="s">
        <v>2157</v>
      </c>
      <c r="G2921" t="s">
        <v>86</v>
      </c>
      <c r="H2921" t="s">
        <v>6</v>
      </c>
      <c r="I2921" s="2">
        <v>1.6899999999999901E-4</v>
      </c>
      <c r="K2921" s="2">
        <v>1.690281688942E-4</v>
      </c>
      <c r="L2921" s="2">
        <f t="shared" si="45"/>
        <v>2.816889420098655E-8</v>
      </c>
    </row>
    <row r="2922" spans="1:12" hidden="1" x14ac:dyDescent="0.25">
      <c r="A2922" t="s">
        <v>1917</v>
      </c>
      <c r="B2922" s="1" t="s">
        <v>2148</v>
      </c>
      <c r="C2922" t="s">
        <v>2149</v>
      </c>
      <c r="D2922">
        <v>4657211</v>
      </c>
      <c r="E2922">
        <v>28183113</v>
      </c>
      <c r="F2922" t="s">
        <v>2158</v>
      </c>
      <c r="G2922" t="s">
        <v>86</v>
      </c>
      <c r="H2922" t="s">
        <v>4</v>
      </c>
      <c r="I2922" s="2">
        <v>8.0499000000000001E-2</v>
      </c>
      <c r="K2922" s="2">
        <v>8.0512417696399996E-2</v>
      </c>
      <c r="L2922" s="2">
        <f t="shared" si="45"/>
        <v>1.3417696399994905E-5</v>
      </c>
    </row>
    <row r="2923" spans="1:12" hidden="1" x14ac:dyDescent="0.25">
      <c r="A2923" t="s">
        <v>1917</v>
      </c>
      <c r="B2923" s="1" t="s">
        <v>2148</v>
      </c>
      <c r="C2923" t="s">
        <v>2149</v>
      </c>
      <c r="D2923">
        <v>4657211</v>
      </c>
      <c r="E2923">
        <v>28183113</v>
      </c>
      <c r="F2923" t="s">
        <v>2158</v>
      </c>
      <c r="G2923" t="s">
        <v>86</v>
      </c>
      <c r="H2923" t="s">
        <v>6</v>
      </c>
      <c r="I2923" s="2">
        <v>3.8000000000000002E-5</v>
      </c>
      <c r="K2923" s="2">
        <v>3.8006332554309897E-5</v>
      </c>
      <c r="L2923" s="2">
        <f t="shared" si="45"/>
        <v>6.3325543098950287E-9</v>
      </c>
    </row>
    <row r="2924" spans="1:12" hidden="1" x14ac:dyDescent="0.25">
      <c r="A2924" t="s">
        <v>1917</v>
      </c>
      <c r="B2924" s="1" t="s">
        <v>2159</v>
      </c>
      <c r="C2924" t="s">
        <v>2160</v>
      </c>
      <c r="D2924">
        <v>5039111</v>
      </c>
      <c r="E2924">
        <v>29821813</v>
      </c>
      <c r="F2924" t="s">
        <v>2161</v>
      </c>
      <c r="G2924" t="s">
        <v>86</v>
      </c>
      <c r="H2924" t="s">
        <v>4</v>
      </c>
      <c r="I2924" s="2">
        <v>0</v>
      </c>
      <c r="L2924" s="2">
        <f t="shared" si="45"/>
        <v>0</v>
      </c>
    </row>
    <row r="2925" spans="1:12" hidden="1" x14ac:dyDescent="0.25">
      <c r="A2925" t="s">
        <v>1917</v>
      </c>
      <c r="B2925" s="1" t="s">
        <v>2159</v>
      </c>
      <c r="C2925" t="s">
        <v>2160</v>
      </c>
      <c r="D2925">
        <v>5039111</v>
      </c>
      <c r="E2925">
        <v>29821813</v>
      </c>
      <c r="F2925" t="s">
        <v>2161</v>
      </c>
      <c r="G2925" t="s">
        <v>86</v>
      </c>
      <c r="H2925" t="s">
        <v>6</v>
      </c>
      <c r="I2925" s="2">
        <v>0</v>
      </c>
      <c r="L2925" s="2">
        <f t="shared" si="45"/>
        <v>0</v>
      </c>
    </row>
    <row r="2926" spans="1:12" hidden="1" x14ac:dyDescent="0.25">
      <c r="A2926" t="s">
        <v>1917</v>
      </c>
      <c r="B2926" s="1" t="s">
        <v>2159</v>
      </c>
      <c r="C2926" t="s">
        <v>2160</v>
      </c>
      <c r="D2926">
        <v>5039111</v>
      </c>
      <c r="E2926">
        <v>29822013</v>
      </c>
      <c r="F2926" t="s">
        <v>2162</v>
      </c>
      <c r="G2926" t="s">
        <v>86</v>
      </c>
      <c r="H2926" t="s">
        <v>4</v>
      </c>
      <c r="I2926" s="2">
        <v>1.3370999999999999E-2</v>
      </c>
      <c r="K2926" s="2">
        <v>1.337322947381E-2</v>
      </c>
      <c r="L2926" s="2">
        <f t="shared" si="45"/>
        <v>2.2294738100010758E-6</v>
      </c>
    </row>
    <row r="2927" spans="1:12" hidden="1" x14ac:dyDescent="0.25">
      <c r="A2927" t="s">
        <v>1917</v>
      </c>
      <c r="B2927" s="1" t="s">
        <v>2159</v>
      </c>
      <c r="C2927" t="s">
        <v>2160</v>
      </c>
      <c r="D2927">
        <v>5039111</v>
      </c>
      <c r="E2927">
        <v>29822013</v>
      </c>
      <c r="F2927" t="s">
        <v>2162</v>
      </c>
      <c r="G2927" t="s">
        <v>86</v>
      </c>
      <c r="H2927" t="s">
        <v>6</v>
      </c>
      <c r="I2927" s="2">
        <v>6.0000000000000002E-6</v>
      </c>
      <c r="K2927" s="2">
        <v>6.0010001512699901E-6</v>
      </c>
      <c r="L2927" s="2">
        <f t="shared" si="45"/>
        <v>1.0001512699899396E-9</v>
      </c>
    </row>
    <row r="2928" spans="1:12" hidden="1" x14ac:dyDescent="0.25">
      <c r="A2928" t="s">
        <v>1917</v>
      </c>
      <c r="B2928" s="1" t="s">
        <v>2159</v>
      </c>
      <c r="C2928" t="s">
        <v>2160</v>
      </c>
      <c r="D2928">
        <v>5039111</v>
      </c>
      <c r="E2928">
        <v>29822213</v>
      </c>
      <c r="F2928" t="s">
        <v>2163</v>
      </c>
      <c r="G2928" t="s">
        <v>86</v>
      </c>
      <c r="H2928" t="s">
        <v>4</v>
      </c>
      <c r="I2928" s="2">
        <v>2.3747099999999999</v>
      </c>
      <c r="K2928" s="2">
        <v>2.3751059761609898</v>
      </c>
      <c r="L2928" s="2">
        <f t="shared" si="45"/>
        <v>3.9597616098996369E-4</v>
      </c>
    </row>
    <row r="2929" spans="1:12" hidden="1" x14ac:dyDescent="0.25">
      <c r="A2929" t="s">
        <v>1917</v>
      </c>
      <c r="B2929" s="1" t="s">
        <v>2159</v>
      </c>
      <c r="C2929" t="s">
        <v>2160</v>
      </c>
      <c r="D2929">
        <v>5039111</v>
      </c>
      <c r="E2929">
        <v>29822213</v>
      </c>
      <c r="F2929" t="s">
        <v>2163</v>
      </c>
      <c r="G2929" t="s">
        <v>86</v>
      </c>
      <c r="H2929" t="s">
        <v>6</v>
      </c>
      <c r="I2929" s="2">
        <v>1.311E-2</v>
      </c>
      <c r="K2929" s="2">
        <v>1.3112184957919999E-2</v>
      </c>
      <c r="L2929" s="2">
        <f t="shared" si="45"/>
        <v>2.1849579199990921E-6</v>
      </c>
    </row>
    <row r="2930" spans="1:12" hidden="1" x14ac:dyDescent="0.25">
      <c r="A2930" t="s">
        <v>1917</v>
      </c>
      <c r="B2930" s="1" t="s">
        <v>2159</v>
      </c>
      <c r="C2930" t="s">
        <v>2160</v>
      </c>
      <c r="D2930">
        <v>5039111</v>
      </c>
      <c r="E2930">
        <v>29822313</v>
      </c>
      <c r="F2930" t="s">
        <v>2164</v>
      </c>
      <c r="G2930" t="s">
        <v>86</v>
      </c>
      <c r="H2930" t="s">
        <v>4</v>
      </c>
      <c r="I2930" s="2">
        <v>3.3524839999999898</v>
      </c>
      <c r="K2930" s="2">
        <v>3.35597951062321</v>
      </c>
      <c r="L2930" s="2">
        <f t="shared" si="45"/>
        <v>3.4955106232201771E-3</v>
      </c>
    </row>
    <row r="2931" spans="1:12" hidden="1" x14ac:dyDescent="0.25">
      <c r="A2931" t="s">
        <v>1917</v>
      </c>
      <c r="B2931" s="1" t="s">
        <v>2159</v>
      </c>
      <c r="C2931" t="s">
        <v>2160</v>
      </c>
      <c r="D2931">
        <v>5039111</v>
      </c>
      <c r="E2931">
        <v>29822313</v>
      </c>
      <c r="F2931" t="s">
        <v>2164</v>
      </c>
      <c r="G2931" t="s">
        <v>86</v>
      </c>
      <c r="H2931" t="s">
        <v>6</v>
      </c>
      <c r="I2931" s="2">
        <v>3.0999999999999999E-3</v>
      </c>
      <c r="K2931" s="2">
        <v>3.1032323635164401E-3</v>
      </c>
      <c r="L2931" s="2">
        <f t="shared" si="45"/>
        <v>3.2323635164401877E-6</v>
      </c>
    </row>
    <row r="2932" spans="1:12" hidden="1" x14ac:dyDescent="0.25">
      <c r="A2932" t="s">
        <v>1917</v>
      </c>
      <c r="B2932" s="1" t="s">
        <v>2159</v>
      </c>
      <c r="C2932" t="s">
        <v>2160</v>
      </c>
      <c r="D2932">
        <v>5039111</v>
      </c>
      <c r="E2932">
        <v>29822513</v>
      </c>
      <c r="F2932" t="s">
        <v>2165</v>
      </c>
      <c r="G2932" t="s">
        <v>86</v>
      </c>
      <c r="H2932" t="s">
        <v>4</v>
      </c>
      <c r="I2932" s="2">
        <v>3.3845100000000001</v>
      </c>
      <c r="K2932" s="2">
        <v>3.3850741103719999</v>
      </c>
      <c r="L2932" s="2">
        <f t="shared" si="45"/>
        <v>5.6411037199977088E-4</v>
      </c>
    </row>
    <row r="2933" spans="1:12" hidden="1" x14ac:dyDescent="0.25">
      <c r="A2933" t="s">
        <v>1917</v>
      </c>
      <c r="B2933" s="1" t="s">
        <v>2159</v>
      </c>
      <c r="C2933" t="s">
        <v>2160</v>
      </c>
      <c r="D2933">
        <v>5039111</v>
      </c>
      <c r="E2933">
        <v>29822513</v>
      </c>
      <c r="F2933" t="s">
        <v>2165</v>
      </c>
      <c r="G2933" t="s">
        <v>86</v>
      </c>
      <c r="H2933" t="s">
        <v>6</v>
      </c>
      <c r="I2933" s="2">
        <v>1.8681E-2</v>
      </c>
      <c r="K2933" s="2">
        <v>1.8684113687639999E-2</v>
      </c>
      <c r="L2933" s="2">
        <f t="shared" si="45"/>
        <v>3.1136876399995295E-6</v>
      </c>
    </row>
    <row r="2934" spans="1:12" hidden="1" x14ac:dyDescent="0.25">
      <c r="A2934" t="s">
        <v>1917</v>
      </c>
      <c r="B2934" s="1" t="s">
        <v>2159</v>
      </c>
      <c r="C2934" t="s">
        <v>2160</v>
      </c>
      <c r="D2934">
        <v>5039111</v>
      </c>
      <c r="E2934">
        <v>29822613</v>
      </c>
      <c r="F2934" t="s">
        <v>2166</v>
      </c>
      <c r="G2934" t="s">
        <v>86</v>
      </c>
      <c r="H2934" t="s">
        <v>4</v>
      </c>
      <c r="I2934" s="2">
        <v>8.4197439999999997</v>
      </c>
      <c r="K2934" s="2">
        <v>8.4285230931102504</v>
      </c>
      <c r="L2934" s="2">
        <f t="shared" si="45"/>
        <v>8.779093110250713E-3</v>
      </c>
    </row>
    <row r="2935" spans="1:12" hidden="1" x14ac:dyDescent="0.25">
      <c r="A2935" t="s">
        <v>1917</v>
      </c>
      <c r="B2935" s="1" t="s">
        <v>2159</v>
      </c>
      <c r="C2935" t="s">
        <v>2160</v>
      </c>
      <c r="D2935">
        <v>5039111</v>
      </c>
      <c r="E2935">
        <v>29822613</v>
      </c>
      <c r="F2935" t="s">
        <v>2166</v>
      </c>
      <c r="G2935" t="s">
        <v>86</v>
      </c>
      <c r="H2935" t="s">
        <v>6</v>
      </c>
      <c r="I2935" s="2">
        <v>7.7689999999999999E-3</v>
      </c>
      <c r="K2935" s="2">
        <v>7.7771004190762402E-3</v>
      </c>
      <c r="L2935" s="2">
        <f t="shared" si="45"/>
        <v>8.1004190762403241E-6</v>
      </c>
    </row>
    <row r="2936" spans="1:12" hidden="1" x14ac:dyDescent="0.25">
      <c r="A2936" t="s">
        <v>1917</v>
      </c>
      <c r="B2936" s="1" t="s">
        <v>2167</v>
      </c>
      <c r="C2936" t="s">
        <v>2013</v>
      </c>
      <c r="D2936">
        <v>5422711</v>
      </c>
      <c r="E2936">
        <v>26814513</v>
      </c>
      <c r="F2936" t="s">
        <v>2168</v>
      </c>
      <c r="G2936" t="s">
        <v>3</v>
      </c>
      <c r="H2936" t="s">
        <v>4</v>
      </c>
      <c r="I2936" s="2">
        <v>0</v>
      </c>
      <c r="L2936" s="2">
        <f t="shared" si="45"/>
        <v>0</v>
      </c>
    </row>
    <row r="2937" spans="1:12" hidden="1" x14ac:dyDescent="0.25">
      <c r="A2937" t="s">
        <v>1917</v>
      </c>
      <c r="B2937" s="1" t="s">
        <v>2167</v>
      </c>
      <c r="C2937" t="s">
        <v>2013</v>
      </c>
      <c r="D2937">
        <v>5422711</v>
      </c>
      <c r="E2937">
        <v>26814513</v>
      </c>
      <c r="F2937" t="s">
        <v>2168</v>
      </c>
      <c r="G2937" t="s">
        <v>3</v>
      </c>
      <c r="H2937" t="s">
        <v>6</v>
      </c>
      <c r="I2937" s="2">
        <v>0</v>
      </c>
      <c r="L2937" s="2">
        <f t="shared" si="45"/>
        <v>0</v>
      </c>
    </row>
    <row r="2938" spans="1:12" hidden="1" x14ac:dyDescent="0.25">
      <c r="A2938" t="s">
        <v>1917</v>
      </c>
      <c r="B2938" s="1" t="s">
        <v>2167</v>
      </c>
      <c r="C2938" t="s">
        <v>2013</v>
      </c>
      <c r="D2938">
        <v>5422711</v>
      </c>
      <c r="E2938">
        <v>26814713</v>
      </c>
      <c r="F2938" t="s">
        <v>2169</v>
      </c>
      <c r="G2938" t="s">
        <v>3</v>
      </c>
      <c r="H2938" t="s">
        <v>4</v>
      </c>
      <c r="I2938" s="2">
        <v>609.17200000000003</v>
      </c>
      <c r="J2938" s="2">
        <v>609.21268750000002</v>
      </c>
      <c r="K2938" s="2">
        <v>609.21255669999903</v>
      </c>
      <c r="L2938" s="2">
        <f t="shared" si="45"/>
        <v>-1.3080000098852906E-4</v>
      </c>
    </row>
    <row r="2939" spans="1:12" hidden="1" x14ac:dyDescent="0.25">
      <c r="A2939" t="s">
        <v>1917</v>
      </c>
      <c r="B2939" s="1" t="s">
        <v>2167</v>
      </c>
      <c r="C2939" t="s">
        <v>2013</v>
      </c>
      <c r="D2939">
        <v>5422711</v>
      </c>
      <c r="E2939">
        <v>26814713</v>
      </c>
      <c r="F2939" t="s">
        <v>2169</v>
      </c>
      <c r="G2939" t="s">
        <v>3</v>
      </c>
      <c r="H2939" t="s">
        <v>6</v>
      </c>
      <c r="I2939" s="2">
        <v>3584.3</v>
      </c>
      <c r="J2939" s="2">
        <v>3584.3932500000001</v>
      </c>
      <c r="K2939" s="2">
        <v>3584.3992739999899</v>
      </c>
      <c r="L2939" s="2">
        <f t="shared" si="45"/>
        <v>6.0239999897930829E-3</v>
      </c>
    </row>
    <row r="2940" spans="1:12" hidden="1" x14ac:dyDescent="0.25">
      <c r="A2940" t="s">
        <v>1917</v>
      </c>
      <c r="B2940" s="1" t="s">
        <v>2167</v>
      </c>
      <c r="C2940" t="s">
        <v>2013</v>
      </c>
      <c r="D2940">
        <v>5422711</v>
      </c>
      <c r="E2940">
        <v>26814813</v>
      </c>
      <c r="F2940" t="s">
        <v>2170</v>
      </c>
      <c r="G2940" t="s">
        <v>3</v>
      </c>
      <c r="H2940" t="s">
        <v>4</v>
      </c>
      <c r="I2940" s="2">
        <v>1153.3599999999999</v>
      </c>
      <c r="J2940" s="2">
        <v>1153.3401249999999</v>
      </c>
      <c r="K2940" s="2">
        <v>1153.3420523</v>
      </c>
      <c r="L2940" s="2">
        <f t="shared" si="45"/>
        <v>1.927300000033938E-3</v>
      </c>
    </row>
    <row r="2941" spans="1:12" hidden="1" x14ac:dyDescent="0.25">
      <c r="A2941" t="s">
        <v>1917</v>
      </c>
      <c r="B2941" s="1" t="s">
        <v>2167</v>
      </c>
      <c r="C2941" t="s">
        <v>2013</v>
      </c>
      <c r="D2941">
        <v>5422711</v>
      </c>
      <c r="E2941">
        <v>26814813</v>
      </c>
      <c r="F2941" t="s">
        <v>2170</v>
      </c>
      <c r="G2941" t="s">
        <v>3</v>
      </c>
      <c r="H2941" t="s">
        <v>6</v>
      </c>
      <c r="I2941" s="2">
        <v>2306.15</v>
      </c>
      <c r="J2941" s="2">
        <v>2306.0300000000002</v>
      </c>
      <c r="K2941" s="2">
        <v>2306.0292346000001</v>
      </c>
      <c r="L2941" s="2">
        <f t="shared" si="45"/>
        <v>-7.6540000009117648E-4</v>
      </c>
    </row>
    <row r="2942" spans="1:12" hidden="1" x14ac:dyDescent="0.25">
      <c r="A2942" t="s">
        <v>1917</v>
      </c>
      <c r="B2942" s="1" t="s">
        <v>2171</v>
      </c>
      <c r="C2942" t="s">
        <v>2172</v>
      </c>
      <c r="D2942">
        <v>4533911</v>
      </c>
      <c r="E2942">
        <v>28450813</v>
      </c>
      <c r="F2942" t="s">
        <v>2173</v>
      </c>
      <c r="G2942" t="s">
        <v>3</v>
      </c>
      <c r="H2942" t="s">
        <v>4</v>
      </c>
      <c r="I2942" s="2">
        <v>0.17191999999999899</v>
      </c>
      <c r="J2942" s="2">
        <v>0.17384004209999901</v>
      </c>
      <c r="K2942" s="2">
        <v>0.17384000999999999</v>
      </c>
      <c r="L2942" s="2">
        <f t="shared" si="45"/>
        <v>-3.2099999019985503E-8</v>
      </c>
    </row>
    <row r="2943" spans="1:12" hidden="1" x14ac:dyDescent="0.25">
      <c r="A2943" t="s">
        <v>1917</v>
      </c>
      <c r="B2943" s="1" t="s">
        <v>2171</v>
      </c>
      <c r="C2943" t="s">
        <v>2172</v>
      </c>
      <c r="D2943">
        <v>4533911</v>
      </c>
      <c r="E2943">
        <v>28450813</v>
      </c>
      <c r="F2943" t="s">
        <v>2173</v>
      </c>
      <c r="G2943" t="s">
        <v>3</v>
      </c>
      <c r="H2943" t="s">
        <v>6</v>
      </c>
      <c r="I2943" s="2">
        <v>3.0799999999999998E-3</v>
      </c>
      <c r="J2943" s="2">
        <v>3.0130000114999998E-3</v>
      </c>
      <c r="K2943" s="2">
        <v>3.0130000000000001E-3</v>
      </c>
      <c r="L2943" s="2">
        <f t="shared" si="45"/>
        <v>-1.1499999737207833E-11</v>
      </c>
    </row>
    <row r="2944" spans="1:12" hidden="1" x14ac:dyDescent="0.25">
      <c r="A2944" t="s">
        <v>1917</v>
      </c>
      <c r="B2944" s="1" t="s">
        <v>2171</v>
      </c>
      <c r="C2944" t="s">
        <v>2172</v>
      </c>
      <c r="D2944">
        <v>4533911</v>
      </c>
      <c r="E2944">
        <v>28450913</v>
      </c>
      <c r="F2944" t="s">
        <v>2174</v>
      </c>
      <c r="G2944" t="s">
        <v>3</v>
      </c>
      <c r="H2944" t="s">
        <v>4</v>
      </c>
      <c r="I2944" s="2">
        <v>13.582800000000001</v>
      </c>
      <c r="J2944" s="2">
        <v>12.083351559999899</v>
      </c>
      <c r="K2944" s="2">
        <v>12.0833496519999</v>
      </c>
      <c r="L2944" s="2">
        <f t="shared" si="45"/>
        <v>-1.9079999997728692E-6</v>
      </c>
    </row>
    <row r="2945" spans="1:12" hidden="1" x14ac:dyDescent="0.25">
      <c r="A2945" t="s">
        <v>1917</v>
      </c>
      <c r="B2945" s="1" t="s">
        <v>2171</v>
      </c>
      <c r="C2945" t="s">
        <v>2172</v>
      </c>
      <c r="D2945">
        <v>4533911</v>
      </c>
      <c r="E2945">
        <v>28450913</v>
      </c>
      <c r="F2945" t="s">
        <v>2174</v>
      </c>
      <c r="G2945" t="s">
        <v>3</v>
      </c>
      <c r="H2945" t="s">
        <v>6</v>
      </c>
      <c r="I2945" s="2">
        <v>7.6999999999999999E-2</v>
      </c>
      <c r="J2945" s="2">
        <v>7.5479141249999895E-2</v>
      </c>
      <c r="K2945" s="2">
        <v>7.5479002301000006E-2</v>
      </c>
      <c r="L2945" s="2">
        <f t="shared" si="45"/>
        <v>-1.3894899988931009E-7</v>
      </c>
    </row>
    <row r="2946" spans="1:12" hidden="1" x14ac:dyDescent="0.25">
      <c r="A2946" t="s">
        <v>1917</v>
      </c>
      <c r="B2946" s="1" t="s">
        <v>2171</v>
      </c>
      <c r="C2946" t="s">
        <v>2172</v>
      </c>
      <c r="D2946">
        <v>4533911</v>
      </c>
      <c r="E2946">
        <v>60256313</v>
      </c>
      <c r="F2946" t="s">
        <v>2175</v>
      </c>
      <c r="G2946" t="s">
        <v>3</v>
      </c>
      <c r="H2946" t="s">
        <v>4</v>
      </c>
      <c r="I2946" s="2">
        <v>14.018700000000001</v>
      </c>
      <c r="J2946" s="2">
        <v>12.4828457049999</v>
      </c>
      <c r="K2946" s="2">
        <v>12.482848540999999</v>
      </c>
      <c r="L2946" s="2">
        <f t="shared" si="45"/>
        <v>2.8360000996485724E-6</v>
      </c>
    </row>
    <row r="2947" spans="1:12" hidden="1" x14ac:dyDescent="0.25">
      <c r="A2947" t="s">
        <v>1917</v>
      </c>
      <c r="B2947" s="1" t="s">
        <v>2171</v>
      </c>
      <c r="C2947" t="s">
        <v>2172</v>
      </c>
      <c r="D2947">
        <v>4533911</v>
      </c>
      <c r="E2947">
        <v>60256313</v>
      </c>
      <c r="F2947" t="s">
        <v>2175</v>
      </c>
      <c r="G2947" t="s">
        <v>3</v>
      </c>
      <c r="H2947" t="s">
        <v>6</v>
      </c>
      <c r="I2947" s="2">
        <v>7.8719999999999998E-2</v>
      </c>
      <c r="J2947" s="2">
        <v>7.8587448099999901E-2</v>
      </c>
      <c r="K2947" s="2">
        <v>7.8587504221999893E-2</v>
      </c>
      <c r="L2947" s="2">
        <f t="shared" ref="L2947:L3010" si="46">IF(ISBLANK(J2947),K2947-I2947,K2947-J2947)</f>
        <v>5.6121999991720628E-8</v>
      </c>
    </row>
    <row r="2948" spans="1:12" hidden="1" x14ac:dyDescent="0.25">
      <c r="A2948" t="s">
        <v>1917</v>
      </c>
      <c r="B2948" s="1" t="s">
        <v>2171</v>
      </c>
      <c r="C2948" t="s">
        <v>2172</v>
      </c>
      <c r="D2948">
        <v>4533911</v>
      </c>
      <c r="E2948">
        <v>60256413</v>
      </c>
      <c r="F2948" t="s">
        <v>2176</v>
      </c>
      <c r="G2948" t="s">
        <v>3</v>
      </c>
      <c r="H2948" t="s">
        <v>4</v>
      </c>
      <c r="I2948" s="2">
        <v>0.16148999999999999</v>
      </c>
      <c r="J2948" s="2">
        <v>0.16373901364999999</v>
      </c>
      <c r="K2948" s="2">
        <v>0.163739</v>
      </c>
      <c r="L2948" s="2">
        <f t="shared" si="46"/>
        <v>-1.3649999991427464E-8</v>
      </c>
    </row>
    <row r="2949" spans="1:12" hidden="1" x14ac:dyDescent="0.25">
      <c r="A2949" t="s">
        <v>1917</v>
      </c>
      <c r="B2949" s="1" t="s">
        <v>2171</v>
      </c>
      <c r="C2949" t="s">
        <v>2172</v>
      </c>
      <c r="D2949">
        <v>4533911</v>
      </c>
      <c r="E2949">
        <v>60256413</v>
      </c>
      <c r="F2949" t="s">
        <v>2176</v>
      </c>
      <c r="G2949" t="s">
        <v>3</v>
      </c>
      <c r="H2949" t="s">
        <v>6</v>
      </c>
      <c r="I2949" s="2">
        <v>2.5200000000000001E-3</v>
      </c>
      <c r="J2949" s="2">
        <v>2.5010004045000001E-3</v>
      </c>
      <c r="K2949" s="2">
        <v>2.5010000000000002E-3</v>
      </c>
      <c r="L2949" s="2">
        <f t="shared" si="46"/>
        <v>-4.0449999990158081E-10</v>
      </c>
    </row>
    <row r="2950" spans="1:12" hidden="1" x14ac:dyDescent="0.25">
      <c r="A2950" t="s">
        <v>1917</v>
      </c>
      <c r="B2950" s="1" t="s">
        <v>2171</v>
      </c>
      <c r="C2950" t="s">
        <v>2172</v>
      </c>
      <c r="D2950">
        <v>4533911</v>
      </c>
      <c r="E2950">
        <v>60256813</v>
      </c>
      <c r="F2950" t="s">
        <v>2177</v>
      </c>
      <c r="G2950" t="s">
        <v>3</v>
      </c>
      <c r="H2950" t="s">
        <v>4</v>
      </c>
      <c r="I2950" s="2">
        <v>6.9519999999999998E-2</v>
      </c>
      <c r="J2950" s="2">
        <v>7.3471496599999894E-2</v>
      </c>
      <c r="K2950" s="2">
        <v>7.3471499999999995E-2</v>
      </c>
      <c r="L2950" s="2">
        <f t="shared" si="46"/>
        <v>3.4000001009060199E-9</v>
      </c>
    </row>
    <row r="2951" spans="1:12" hidden="1" x14ac:dyDescent="0.25">
      <c r="A2951" t="s">
        <v>1917</v>
      </c>
      <c r="B2951" s="1" t="s">
        <v>2171</v>
      </c>
      <c r="C2951" t="s">
        <v>2172</v>
      </c>
      <c r="D2951">
        <v>4533911</v>
      </c>
      <c r="E2951">
        <v>60256813</v>
      </c>
      <c r="F2951" t="s">
        <v>2177</v>
      </c>
      <c r="G2951" t="s">
        <v>3</v>
      </c>
      <c r="H2951" t="s">
        <v>6</v>
      </c>
      <c r="I2951" s="2">
        <v>1.2099999999999999E-3</v>
      </c>
      <c r="J2951" s="2">
        <v>1.2250000240000001E-3</v>
      </c>
      <c r="K2951" s="2">
        <v>1.2250001E-3</v>
      </c>
      <c r="L2951" s="2">
        <f t="shared" si="46"/>
        <v>7.5999999913159422E-11</v>
      </c>
    </row>
    <row r="2952" spans="1:12" hidden="1" x14ac:dyDescent="0.25">
      <c r="A2952" t="s">
        <v>1917</v>
      </c>
      <c r="B2952" s="1" t="s">
        <v>2171</v>
      </c>
      <c r="C2952" t="s">
        <v>2172</v>
      </c>
      <c r="D2952">
        <v>4533911</v>
      </c>
      <c r="E2952">
        <v>60256913</v>
      </c>
      <c r="F2952" t="s">
        <v>2178</v>
      </c>
      <c r="G2952" t="s">
        <v>3</v>
      </c>
      <c r="H2952" t="s">
        <v>4</v>
      </c>
      <c r="I2952" s="2">
        <v>0.18149999999999999</v>
      </c>
      <c r="J2952" s="2">
        <v>0.18494447324999999</v>
      </c>
      <c r="K2952" s="2">
        <v>0.18494448999999999</v>
      </c>
      <c r="L2952" s="2">
        <f t="shared" si="46"/>
        <v>1.6749999998122433E-8</v>
      </c>
    </row>
    <row r="2953" spans="1:12" hidden="1" x14ac:dyDescent="0.25">
      <c r="A2953" t="s">
        <v>1917</v>
      </c>
      <c r="B2953" s="1" t="s">
        <v>2171</v>
      </c>
      <c r="C2953" t="s">
        <v>2172</v>
      </c>
      <c r="D2953">
        <v>4533911</v>
      </c>
      <c r="E2953">
        <v>60256913</v>
      </c>
      <c r="F2953" t="s">
        <v>2178</v>
      </c>
      <c r="G2953" t="s">
        <v>3</v>
      </c>
      <c r="H2953" t="s">
        <v>6</v>
      </c>
      <c r="I2953" s="2">
        <v>2.7499999999999998E-3</v>
      </c>
      <c r="J2953" s="2">
        <v>2.6835002899999998E-3</v>
      </c>
      <c r="K2953" s="2">
        <v>2.6835000000000001E-3</v>
      </c>
      <c r="L2953" s="2">
        <f t="shared" si="46"/>
        <v>-2.8999999970857893E-10</v>
      </c>
    </row>
    <row r="2954" spans="1:12" hidden="1" x14ac:dyDescent="0.25">
      <c r="A2954" t="s">
        <v>1917</v>
      </c>
      <c r="B2954" s="1" t="s">
        <v>2171</v>
      </c>
      <c r="C2954" t="s">
        <v>2172</v>
      </c>
      <c r="D2954">
        <v>4533911</v>
      </c>
      <c r="E2954">
        <v>60257013</v>
      </c>
      <c r="F2954" t="s">
        <v>2179</v>
      </c>
      <c r="G2954" t="s">
        <v>3</v>
      </c>
      <c r="H2954" t="s">
        <v>4</v>
      </c>
      <c r="I2954" s="2">
        <v>13.6363</v>
      </c>
      <c r="J2954" s="2">
        <v>12.028703125</v>
      </c>
      <c r="K2954" s="2">
        <v>12.0287025199999</v>
      </c>
      <c r="L2954" s="2">
        <f t="shared" si="46"/>
        <v>-6.0500009979591596E-7</v>
      </c>
    </row>
    <row r="2955" spans="1:12" hidden="1" x14ac:dyDescent="0.25">
      <c r="A2955" t="s">
        <v>1917</v>
      </c>
      <c r="B2955" s="1" t="s">
        <v>2171</v>
      </c>
      <c r="C2955" t="s">
        <v>2172</v>
      </c>
      <c r="D2955">
        <v>4533911</v>
      </c>
      <c r="E2955">
        <v>60257013</v>
      </c>
      <c r="F2955" t="s">
        <v>2179</v>
      </c>
      <c r="G2955" t="s">
        <v>3</v>
      </c>
      <c r="H2955" t="s">
        <v>6</v>
      </c>
      <c r="I2955" s="2">
        <v>7.2840000000000002E-2</v>
      </c>
      <c r="J2955" s="2">
        <v>7.303054045E-2</v>
      </c>
      <c r="K2955" s="2">
        <v>7.3030502600000005E-2</v>
      </c>
      <c r="L2955" s="2">
        <f t="shared" si="46"/>
        <v>-3.7849999995342998E-8</v>
      </c>
    </row>
    <row r="2956" spans="1:12" hidden="1" x14ac:dyDescent="0.25">
      <c r="A2956" t="s">
        <v>1917</v>
      </c>
      <c r="B2956" s="1" t="s">
        <v>2171</v>
      </c>
      <c r="C2956" t="s">
        <v>2172</v>
      </c>
      <c r="D2956">
        <v>4533911</v>
      </c>
      <c r="E2956">
        <v>60257113</v>
      </c>
      <c r="F2956" t="s">
        <v>2180</v>
      </c>
      <c r="G2956" t="s">
        <v>3</v>
      </c>
      <c r="H2956" t="s">
        <v>4</v>
      </c>
      <c r="I2956" s="2">
        <v>12.483599999999999</v>
      </c>
      <c r="J2956" s="2">
        <v>11.206095704999999</v>
      </c>
      <c r="K2956" s="2">
        <v>11.2060907532</v>
      </c>
      <c r="L2956" s="2">
        <f t="shared" si="46"/>
        <v>-4.9517999993753392E-6</v>
      </c>
    </row>
    <row r="2957" spans="1:12" hidden="1" x14ac:dyDescent="0.25">
      <c r="A2957" t="s">
        <v>1917</v>
      </c>
      <c r="B2957" s="1" t="s">
        <v>2171</v>
      </c>
      <c r="C2957" t="s">
        <v>2172</v>
      </c>
      <c r="D2957">
        <v>4533911</v>
      </c>
      <c r="E2957">
        <v>60257113</v>
      </c>
      <c r="F2957" t="s">
        <v>2180</v>
      </c>
      <c r="G2957" t="s">
        <v>3</v>
      </c>
      <c r="H2957" t="s">
        <v>6</v>
      </c>
      <c r="I2957" s="2">
        <v>7.3200000000000001E-2</v>
      </c>
      <c r="J2957" s="2">
        <v>7.2075019849999894E-2</v>
      </c>
      <c r="K2957" s="2">
        <v>7.2075002402999994E-2</v>
      </c>
      <c r="L2957" s="2">
        <f t="shared" si="46"/>
        <v>-1.7446999900361249E-8</v>
      </c>
    </row>
    <row r="2958" spans="1:12" hidden="1" x14ac:dyDescent="0.25">
      <c r="A2958" t="s">
        <v>1917</v>
      </c>
      <c r="B2958" s="1" t="s">
        <v>2181</v>
      </c>
      <c r="C2958" t="s">
        <v>1934</v>
      </c>
      <c r="D2958">
        <v>9686711</v>
      </c>
      <c r="E2958">
        <v>53829513</v>
      </c>
      <c r="F2958" t="s">
        <v>2182</v>
      </c>
      <c r="G2958" t="s">
        <v>3</v>
      </c>
      <c r="H2958" t="s">
        <v>4</v>
      </c>
      <c r="I2958" s="2">
        <v>0.7661</v>
      </c>
      <c r="J2958" s="2">
        <v>0.79061084000000004</v>
      </c>
      <c r="K2958" s="2">
        <v>0.79061099999999995</v>
      </c>
      <c r="L2958" s="2">
        <f t="shared" si="46"/>
        <v>1.5999999991578306E-7</v>
      </c>
    </row>
    <row r="2959" spans="1:12" hidden="1" x14ac:dyDescent="0.25">
      <c r="A2959" t="s">
        <v>1917</v>
      </c>
      <c r="B2959" s="1" t="s">
        <v>2181</v>
      </c>
      <c r="C2959" t="s">
        <v>1934</v>
      </c>
      <c r="D2959">
        <v>9686711</v>
      </c>
      <c r="E2959">
        <v>53829513</v>
      </c>
      <c r="F2959" t="s">
        <v>2182</v>
      </c>
      <c r="G2959" t="s">
        <v>3</v>
      </c>
      <c r="H2959" t="s">
        <v>6</v>
      </c>
      <c r="I2959" s="2">
        <v>1.7860000000000001E-2</v>
      </c>
      <c r="J2959" s="2">
        <v>1.7734497070000001E-2</v>
      </c>
      <c r="K2959" s="2">
        <v>1.7734500100000002E-2</v>
      </c>
      <c r="L2959" s="2">
        <f t="shared" si="46"/>
        <v>3.0300000009031436E-9</v>
      </c>
    </row>
    <row r="2960" spans="1:12" hidden="1" x14ac:dyDescent="0.25">
      <c r="A2960" t="s">
        <v>1917</v>
      </c>
      <c r="B2960" s="1" t="s">
        <v>2181</v>
      </c>
      <c r="C2960" t="s">
        <v>1934</v>
      </c>
      <c r="D2960">
        <v>9686711</v>
      </c>
      <c r="E2960">
        <v>88686913</v>
      </c>
      <c r="F2960" t="s">
        <v>2183</v>
      </c>
      <c r="G2960" t="s">
        <v>3</v>
      </c>
      <c r="H2960" t="s">
        <v>4</v>
      </c>
      <c r="I2960" s="2">
        <v>0.64349999999999996</v>
      </c>
      <c r="J2960" s="2">
        <v>0.65482244850000004</v>
      </c>
      <c r="K2960" s="2">
        <v>0.65482251000000002</v>
      </c>
      <c r="L2960" s="2">
        <f t="shared" si="46"/>
        <v>6.1499999981506903E-8</v>
      </c>
    </row>
    <row r="2961" spans="1:12" hidden="1" x14ac:dyDescent="0.25">
      <c r="A2961" t="s">
        <v>1917</v>
      </c>
      <c r="B2961" s="1" t="s">
        <v>2181</v>
      </c>
      <c r="C2961" t="s">
        <v>1934</v>
      </c>
      <c r="D2961">
        <v>9686711</v>
      </c>
      <c r="E2961">
        <v>88686913</v>
      </c>
      <c r="F2961" t="s">
        <v>2183</v>
      </c>
      <c r="G2961" t="s">
        <v>3</v>
      </c>
      <c r="H2961" t="s">
        <v>6</v>
      </c>
      <c r="I2961" s="2">
        <v>1.755E-2</v>
      </c>
      <c r="J2961" s="2">
        <v>1.7563995360000001E-2</v>
      </c>
      <c r="K2961" s="2">
        <v>1.7564E-2</v>
      </c>
      <c r="L2961" s="2">
        <f t="shared" si="46"/>
        <v>4.6399999988067098E-9</v>
      </c>
    </row>
    <row r="2962" spans="1:12" hidden="1" x14ac:dyDescent="0.25">
      <c r="A2962" t="s">
        <v>1917</v>
      </c>
      <c r="B2962" s="1" t="s">
        <v>2181</v>
      </c>
      <c r="C2962" t="s">
        <v>1934</v>
      </c>
      <c r="D2962">
        <v>9686711</v>
      </c>
      <c r="E2962">
        <v>88687013</v>
      </c>
      <c r="F2962" t="s">
        <v>2184</v>
      </c>
      <c r="G2962" t="s">
        <v>3</v>
      </c>
      <c r="H2962" t="s">
        <v>4</v>
      </c>
      <c r="I2962" s="2">
        <v>0.65475000000000005</v>
      </c>
      <c r="J2962" s="2">
        <v>0.66292913799999997</v>
      </c>
      <c r="K2962" s="2">
        <v>0.66292902200000003</v>
      </c>
      <c r="L2962" s="2">
        <f t="shared" si="46"/>
        <v>-1.1599999993894272E-7</v>
      </c>
    </row>
    <row r="2963" spans="1:12" hidden="1" x14ac:dyDescent="0.25">
      <c r="A2963" t="s">
        <v>1917</v>
      </c>
      <c r="B2963" s="1" t="s">
        <v>2181</v>
      </c>
      <c r="C2963" t="s">
        <v>1934</v>
      </c>
      <c r="D2963">
        <v>9686711</v>
      </c>
      <c r="E2963">
        <v>88687013</v>
      </c>
      <c r="F2963" t="s">
        <v>2184</v>
      </c>
      <c r="G2963" t="s">
        <v>3</v>
      </c>
      <c r="H2963" t="s">
        <v>6</v>
      </c>
      <c r="I2963" s="2">
        <v>1.7999999999999901E-2</v>
      </c>
      <c r="J2963" s="2">
        <v>1.7894498825000001E-2</v>
      </c>
      <c r="K2963" s="2">
        <v>1.7894500009999901E-2</v>
      </c>
      <c r="L2963" s="2">
        <f t="shared" si="46"/>
        <v>1.1849999002888634E-9</v>
      </c>
    </row>
    <row r="2964" spans="1:12" hidden="1" x14ac:dyDescent="0.25">
      <c r="A2964" t="s">
        <v>1917</v>
      </c>
      <c r="B2964" s="1" t="s">
        <v>2181</v>
      </c>
      <c r="C2964" t="s">
        <v>1934</v>
      </c>
      <c r="D2964">
        <v>9686711</v>
      </c>
      <c r="E2964">
        <v>88687113</v>
      </c>
      <c r="F2964" t="s">
        <v>2185</v>
      </c>
      <c r="G2964" t="s">
        <v>3</v>
      </c>
      <c r="H2964" t="s">
        <v>4</v>
      </c>
      <c r="I2964" s="2">
        <v>0.67005000000000003</v>
      </c>
      <c r="J2964" s="2">
        <v>0.68568847649999998</v>
      </c>
      <c r="K2964" s="2">
        <v>0.68568851200000003</v>
      </c>
      <c r="L2964" s="2">
        <f t="shared" si="46"/>
        <v>3.5500000050703306E-8</v>
      </c>
    </row>
    <row r="2965" spans="1:12" hidden="1" x14ac:dyDescent="0.25">
      <c r="A2965" t="s">
        <v>1917</v>
      </c>
      <c r="B2965" s="1" t="s">
        <v>2181</v>
      </c>
      <c r="C2965" t="s">
        <v>1934</v>
      </c>
      <c r="D2965">
        <v>9686711</v>
      </c>
      <c r="E2965">
        <v>88687113</v>
      </c>
      <c r="F2965" t="s">
        <v>2185</v>
      </c>
      <c r="G2965" t="s">
        <v>3</v>
      </c>
      <c r="H2965" t="s">
        <v>6</v>
      </c>
      <c r="I2965" s="2">
        <v>1.755E-2</v>
      </c>
      <c r="J2965" s="2">
        <v>1.742650032E-2</v>
      </c>
      <c r="K2965" s="2">
        <v>1.742649999E-2</v>
      </c>
      <c r="L2965" s="2">
        <f t="shared" si="46"/>
        <v>-3.2999999954874681E-10</v>
      </c>
    </row>
    <row r="2966" spans="1:12" hidden="1" x14ac:dyDescent="0.25">
      <c r="A2966" t="s">
        <v>1917</v>
      </c>
      <c r="B2966" s="1" t="s">
        <v>2181</v>
      </c>
      <c r="C2966" t="s">
        <v>1934</v>
      </c>
      <c r="D2966">
        <v>9686711</v>
      </c>
      <c r="E2966">
        <v>88687213</v>
      </c>
      <c r="F2966" t="s">
        <v>2186</v>
      </c>
      <c r="G2966" t="s">
        <v>3</v>
      </c>
      <c r="H2966" t="s">
        <v>4</v>
      </c>
      <c r="I2966" s="2">
        <v>0.78624000000000005</v>
      </c>
      <c r="J2966" s="2">
        <v>0.77838403300000003</v>
      </c>
      <c r="K2966" s="2">
        <v>0.77838403999999894</v>
      </c>
      <c r="L2966" s="2">
        <f t="shared" si="46"/>
        <v>6.9999989138480601E-9</v>
      </c>
    </row>
    <row r="2967" spans="1:12" hidden="1" x14ac:dyDescent="0.25">
      <c r="A2967" t="s">
        <v>1917</v>
      </c>
      <c r="B2967" s="1" t="s">
        <v>2181</v>
      </c>
      <c r="C2967" t="s">
        <v>1934</v>
      </c>
      <c r="D2967">
        <v>9686711</v>
      </c>
      <c r="E2967">
        <v>88687213</v>
      </c>
      <c r="F2967" t="s">
        <v>2186</v>
      </c>
      <c r="G2967" t="s">
        <v>3</v>
      </c>
      <c r="H2967" t="s">
        <v>6</v>
      </c>
      <c r="I2967" s="2">
        <v>1.8200000000000001E-2</v>
      </c>
      <c r="J2967" s="2">
        <v>1.8090499879999999E-2</v>
      </c>
      <c r="K2967" s="2">
        <v>1.80905001E-2</v>
      </c>
      <c r="L2967" s="2">
        <f t="shared" si="46"/>
        <v>2.2000000085564686E-10</v>
      </c>
    </row>
    <row r="2968" spans="1:12" hidden="1" x14ac:dyDescent="0.25">
      <c r="A2968" t="s">
        <v>1917</v>
      </c>
      <c r="B2968" s="1" t="s">
        <v>2181</v>
      </c>
      <c r="C2968" t="s">
        <v>1934</v>
      </c>
      <c r="D2968">
        <v>9686711</v>
      </c>
      <c r="E2968">
        <v>88687313</v>
      </c>
      <c r="F2968" t="s">
        <v>2187</v>
      </c>
      <c r="G2968" t="s">
        <v>3</v>
      </c>
      <c r="H2968" t="s">
        <v>4</v>
      </c>
      <c r="I2968" s="2">
        <v>0.43063499999999999</v>
      </c>
      <c r="J2968" s="2">
        <v>0.447519042949999</v>
      </c>
      <c r="K2968" s="2">
        <v>0.44751900999999999</v>
      </c>
      <c r="L2968" s="2">
        <f t="shared" si="46"/>
        <v>-3.2949999007048092E-8</v>
      </c>
    </row>
    <row r="2969" spans="1:12" hidden="1" x14ac:dyDescent="0.25">
      <c r="A2969" t="s">
        <v>1917</v>
      </c>
      <c r="B2969" s="1" t="s">
        <v>2181</v>
      </c>
      <c r="C2969" t="s">
        <v>1934</v>
      </c>
      <c r="D2969">
        <v>9686711</v>
      </c>
      <c r="E2969">
        <v>88687313</v>
      </c>
      <c r="F2969" t="s">
        <v>2187</v>
      </c>
      <c r="G2969" t="s">
        <v>3</v>
      </c>
      <c r="H2969" t="s">
        <v>6</v>
      </c>
      <c r="I2969" s="2">
        <v>1.1115E-2</v>
      </c>
      <c r="J2969" s="2">
        <v>1.1254501344999999E-2</v>
      </c>
      <c r="K2969" s="2">
        <v>1.12545000999999E-2</v>
      </c>
      <c r="L2969" s="2">
        <f t="shared" si="46"/>
        <v>-1.2450000995423149E-9</v>
      </c>
    </row>
    <row r="2970" spans="1:12" hidden="1" x14ac:dyDescent="0.25">
      <c r="A2970" t="s">
        <v>1917</v>
      </c>
      <c r="B2970" s="1" t="s">
        <v>2188</v>
      </c>
      <c r="C2970" t="s">
        <v>2189</v>
      </c>
      <c r="D2970">
        <v>7807411</v>
      </c>
      <c r="E2970">
        <v>2246313</v>
      </c>
      <c r="F2970" t="s">
        <v>2190</v>
      </c>
      <c r="G2970" t="s">
        <v>86</v>
      </c>
      <c r="H2970" t="s">
        <v>4</v>
      </c>
      <c r="I2970" s="2">
        <v>0</v>
      </c>
      <c r="L2970" s="2">
        <f t="shared" si="46"/>
        <v>0</v>
      </c>
    </row>
    <row r="2971" spans="1:12" hidden="1" x14ac:dyDescent="0.25">
      <c r="A2971" t="s">
        <v>1917</v>
      </c>
      <c r="B2971" s="1" t="s">
        <v>2188</v>
      </c>
      <c r="C2971" t="s">
        <v>2189</v>
      </c>
      <c r="D2971">
        <v>7807411</v>
      </c>
      <c r="E2971">
        <v>2246313</v>
      </c>
      <c r="F2971" t="s">
        <v>2190</v>
      </c>
      <c r="G2971" t="s">
        <v>86</v>
      </c>
      <c r="H2971" t="s">
        <v>6</v>
      </c>
      <c r="I2971" s="2">
        <v>0</v>
      </c>
      <c r="L2971" s="2">
        <f t="shared" si="46"/>
        <v>0</v>
      </c>
    </row>
    <row r="2972" spans="1:12" hidden="1" x14ac:dyDescent="0.25">
      <c r="A2972" t="s">
        <v>1917</v>
      </c>
      <c r="B2972" s="1" t="s">
        <v>2188</v>
      </c>
      <c r="C2972" t="s">
        <v>2189</v>
      </c>
      <c r="D2972">
        <v>7807411</v>
      </c>
      <c r="E2972">
        <v>2246613</v>
      </c>
      <c r="F2972" t="s">
        <v>2191</v>
      </c>
      <c r="G2972" t="s">
        <v>86</v>
      </c>
      <c r="H2972" t="s">
        <v>4</v>
      </c>
      <c r="I2972" s="2">
        <v>0</v>
      </c>
      <c r="L2972" s="2">
        <f t="shared" si="46"/>
        <v>0</v>
      </c>
    </row>
    <row r="2973" spans="1:12" hidden="1" x14ac:dyDescent="0.25">
      <c r="A2973" t="s">
        <v>1917</v>
      </c>
      <c r="B2973" s="1" t="s">
        <v>2188</v>
      </c>
      <c r="C2973" t="s">
        <v>2189</v>
      </c>
      <c r="D2973">
        <v>7807411</v>
      </c>
      <c r="E2973">
        <v>2246613</v>
      </c>
      <c r="F2973" t="s">
        <v>2191</v>
      </c>
      <c r="G2973" t="s">
        <v>86</v>
      </c>
      <c r="H2973" t="s">
        <v>6</v>
      </c>
      <c r="I2973" s="2">
        <v>0</v>
      </c>
      <c r="L2973" s="2">
        <f t="shared" si="46"/>
        <v>0</v>
      </c>
    </row>
    <row r="2974" spans="1:12" hidden="1" x14ac:dyDescent="0.25">
      <c r="A2974" t="s">
        <v>1917</v>
      </c>
      <c r="B2974" s="1" t="s">
        <v>2192</v>
      </c>
      <c r="C2974" t="s">
        <v>2193</v>
      </c>
      <c r="D2974">
        <v>4685311</v>
      </c>
      <c r="E2974">
        <v>27779013</v>
      </c>
      <c r="F2974" t="s">
        <v>2194</v>
      </c>
      <c r="G2974" t="s">
        <v>3</v>
      </c>
      <c r="H2974" t="s">
        <v>4</v>
      </c>
      <c r="I2974" s="2">
        <v>884.23217999999997</v>
      </c>
      <c r="J2974" s="2">
        <v>872.662375</v>
      </c>
      <c r="K2974" s="2">
        <v>872.66150909751798</v>
      </c>
      <c r="L2974" s="2">
        <f t="shared" si="46"/>
        <v>-8.6590248201900977E-4</v>
      </c>
    </row>
    <row r="2975" spans="1:12" hidden="1" x14ac:dyDescent="0.25">
      <c r="A2975" t="s">
        <v>1917</v>
      </c>
      <c r="B2975" s="1" t="s">
        <v>2192</v>
      </c>
      <c r="C2975" t="s">
        <v>2193</v>
      </c>
      <c r="D2975">
        <v>4685311</v>
      </c>
      <c r="E2975">
        <v>27779013</v>
      </c>
      <c r="F2975" t="s">
        <v>2194</v>
      </c>
      <c r="G2975" t="s">
        <v>3</v>
      </c>
      <c r="H2975" t="s">
        <v>6</v>
      </c>
      <c r="I2975" s="2">
        <v>2992.6567999999902</v>
      </c>
      <c r="J2975" s="2">
        <v>2965.8632499999999</v>
      </c>
      <c r="K2975" s="2">
        <v>2965.8607478714098</v>
      </c>
      <c r="L2975" s="2">
        <f t="shared" si="46"/>
        <v>-2.5021285900947987E-3</v>
      </c>
    </row>
    <row r="2976" spans="1:12" hidden="1" x14ac:dyDescent="0.25">
      <c r="A2976" t="s">
        <v>1917</v>
      </c>
      <c r="B2976" s="1" t="s">
        <v>2192</v>
      </c>
      <c r="C2976" t="s">
        <v>2193</v>
      </c>
      <c r="D2976">
        <v>4685311</v>
      </c>
      <c r="E2976">
        <v>27779113</v>
      </c>
      <c r="F2976" t="s">
        <v>2195</v>
      </c>
      <c r="G2976" t="s">
        <v>3</v>
      </c>
      <c r="H2976" t="s">
        <v>4</v>
      </c>
      <c r="I2976" s="2">
        <v>323.26952</v>
      </c>
      <c r="J2976" s="2">
        <v>329.86868750000002</v>
      </c>
      <c r="K2976" s="2">
        <v>329.86942569983501</v>
      </c>
      <c r="L2976" s="2">
        <f t="shared" si="46"/>
        <v>7.3819983498424335E-4</v>
      </c>
    </row>
    <row r="2977" spans="1:12" hidden="1" x14ac:dyDescent="0.25">
      <c r="A2977" t="s">
        <v>1917</v>
      </c>
      <c r="B2977" s="1" t="s">
        <v>2192</v>
      </c>
      <c r="C2977" t="s">
        <v>2193</v>
      </c>
      <c r="D2977">
        <v>4685311</v>
      </c>
      <c r="E2977">
        <v>27779113</v>
      </c>
      <c r="F2977" t="s">
        <v>2195</v>
      </c>
      <c r="G2977" t="s">
        <v>3</v>
      </c>
      <c r="H2977" t="s">
        <v>6</v>
      </c>
      <c r="I2977" s="2">
        <v>1089.4218599999999</v>
      </c>
      <c r="J2977" s="2">
        <v>1099.4691250000001</v>
      </c>
      <c r="K2977" s="2">
        <v>1099.4687783127699</v>
      </c>
      <c r="L2977" s="2">
        <f t="shared" si="46"/>
        <v>-3.4668723014874558E-4</v>
      </c>
    </row>
    <row r="2978" spans="1:12" hidden="1" x14ac:dyDescent="0.25">
      <c r="A2978" t="s">
        <v>1917</v>
      </c>
      <c r="B2978" s="1" t="s">
        <v>2196</v>
      </c>
      <c r="C2978" t="s">
        <v>2197</v>
      </c>
      <c r="D2978">
        <v>4707611</v>
      </c>
      <c r="E2978">
        <v>27742013</v>
      </c>
      <c r="F2978" t="s">
        <v>2198</v>
      </c>
      <c r="G2978" t="s">
        <v>86</v>
      </c>
      <c r="H2978" t="s">
        <v>4</v>
      </c>
      <c r="I2978" s="2">
        <v>0.59522200000000003</v>
      </c>
      <c r="K2978" s="2">
        <v>0.59634403469999897</v>
      </c>
      <c r="L2978" s="2">
        <f t="shared" si="46"/>
        <v>1.1220346999989417E-3</v>
      </c>
    </row>
    <row r="2979" spans="1:12" hidden="1" x14ac:dyDescent="0.25">
      <c r="A2979" t="s">
        <v>1917</v>
      </c>
      <c r="B2979" s="1" t="s">
        <v>2196</v>
      </c>
      <c r="C2979" t="s">
        <v>2197</v>
      </c>
      <c r="D2979">
        <v>4707611</v>
      </c>
      <c r="E2979">
        <v>27742013</v>
      </c>
      <c r="F2979" t="s">
        <v>2198</v>
      </c>
      <c r="G2979" t="s">
        <v>86</v>
      </c>
      <c r="H2979" t="s">
        <v>6</v>
      </c>
      <c r="I2979" s="2">
        <v>2.7900000000000001E-4</v>
      </c>
      <c r="K2979" s="2">
        <v>2.7952594000000002E-4</v>
      </c>
      <c r="L2979" s="2">
        <f t="shared" si="46"/>
        <v>5.2594000000001076E-7</v>
      </c>
    </row>
    <row r="2980" spans="1:12" hidden="1" x14ac:dyDescent="0.25">
      <c r="A2980" t="s">
        <v>1917</v>
      </c>
      <c r="B2980" s="1" t="s">
        <v>2196</v>
      </c>
      <c r="C2980" t="s">
        <v>2197</v>
      </c>
      <c r="D2980">
        <v>4707611</v>
      </c>
      <c r="E2980">
        <v>27742113</v>
      </c>
      <c r="F2980" t="s">
        <v>2199</v>
      </c>
      <c r="G2980" t="s">
        <v>86</v>
      </c>
      <c r="H2980" t="s">
        <v>4</v>
      </c>
      <c r="I2980" s="2">
        <v>0.44398300000000002</v>
      </c>
      <c r="K2980" s="2">
        <v>0.44481993089999999</v>
      </c>
      <c r="L2980" s="2">
        <f t="shared" si="46"/>
        <v>8.3693089999997694E-4</v>
      </c>
    </row>
    <row r="2981" spans="1:12" hidden="1" x14ac:dyDescent="0.25">
      <c r="A2981" t="s">
        <v>1917</v>
      </c>
      <c r="B2981" s="1" t="s">
        <v>2196</v>
      </c>
      <c r="C2981" t="s">
        <v>2197</v>
      </c>
      <c r="D2981">
        <v>4707611</v>
      </c>
      <c r="E2981">
        <v>27742113</v>
      </c>
      <c r="F2981" t="s">
        <v>2199</v>
      </c>
      <c r="G2981" t="s">
        <v>86</v>
      </c>
      <c r="H2981" t="s">
        <v>6</v>
      </c>
      <c r="I2981" s="2">
        <v>2.0799999999999999E-4</v>
      </c>
      <c r="K2981" s="2">
        <v>2.0839209610000001E-4</v>
      </c>
      <c r="L2981" s="2">
        <f t="shared" si="46"/>
        <v>3.9209610000002018E-7</v>
      </c>
    </row>
    <row r="2982" spans="1:12" hidden="1" x14ac:dyDescent="0.25">
      <c r="A2982" t="s">
        <v>1917</v>
      </c>
      <c r="B2982" s="1" t="s">
        <v>2196</v>
      </c>
      <c r="C2982" t="s">
        <v>2197</v>
      </c>
      <c r="D2982">
        <v>4707611</v>
      </c>
      <c r="E2982">
        <v>27742213</v>
      </c>
      <c r="F2982" t="s">
        <v>2200</v>
      </c>
      <c r="G2982" t="s">
        <v>86</v>
      </c>
      <c r="H2982" t="s">
        <v>4</v>
      </c>
      <c r="I2982" s="2">
        <v>0.745722</v>
      </c>
      <c r="K2982" s="2">
        <v>0.74712774199999998</v>
      </c>
      <c r="L2982" s="2">
        <f t="shared" si="46"/>
        <v>1.4057419999999876E-3</v>
      </c>
    </row>
    <row r="2983" spans="1:12" hidden="1" x14ac:dyDescent="0.25">
      <c r="A2983" t="s">
        <v>1917</v>
      </c>
      <c r="B2983" s="1" t="s">
        <v>2196</v>
      </c>
      <c r="C2983" t="s">
        <v>2197</v>
      </c>
      <c r="D2983">
        <v>4707611</v>
      </c>
      <c r="E2983">
        <v>27742213</v>
      </c>
      <c r="F2983" t="s">
        <v>2200</v>
      </c>
      <c r="G2983" t="s">
        <v>86</v>
      </c>
      <c r="H2983" t="s">
        <v>6</v>
      </c>
      <c r="I2983" s="2">
        <v>3.4900000000000003E-4</v>
      </c>
      <c r="K2983" s="2">
        <v>3.4965790089999899E-4</v>
      </c>
      <c r="L2983" s="2">
        <f t="shared" si="46"/>
        <v>6.5790089999896023E-7</v>
      </c>
    </row>
    <row r="2984" spans="1:12" hidden="1" x14ac:dyDescent="0.25">
      <c r="A2984" t="s">
        <v>1917</v>
      </c>
      <c r="B2984" s="1" t="s">
        <v>2196</v>
      </c>
      <c r="C2984" t="s">
        <v>2197</v>
      </c>
      <c r="D2984">
        <v>4707611</v>
      </c>
      <c r="E2984">
        <v>27742313</v>
      </c>
      <c r="F2984" t="s">
        <v>2201</v>
      </c>
      <c r="G2984" t="s">
        <v>86</v>
      </c>
      <c r="H2984" t="s">
        <v>4</v>
      </c>
      <c r="I2984" s="2">
        <v>9.5609E-2</v>
      </c>
      <c r="K2984" s="2">
        <v>9.5789233299999998E-2</v>
      </c>
      <c r="L2984" s="2">
        <f t="shared" si="46"/>
        <v>1.8023329999999893E-4</v>
      </c>
    </row>
    <row r="2985" spans="1:12" hidden="1" x14ac:dyDescent="0.25">
      <c r="A2985" t="s">
        <v>1917</v>
      </c>
      <c r="B2985" s="1" t="s">
        <v>2196</v>
      </c>
      <c r="C2985" t="s">
        <v>2197</v>
      </c>
      <c r="D2985">
        <v>4707611</v>
      </c>
      <c r="E2985">
        <v>27742313</v>
      </c>
      <c r="F2985" t="s">
        <v>2201</v>
      </c>
      <c r="G2985" t="s">
        <v>86</v>
      </c>
      <c r="H2985" t="s">
        <v>6</v>
      </c>
      <c r="I2985" s="2">
        <v>4.5000000000000003E-5</v>
      </c>
      <c r="K2985" s="2">
        <v>4.5084830619999902E-5</v>
      </c>
      <c r="L2985" s="2">
        <f t="shared" si="46"/>
        <v>8.4830619999899334E-8</v>
      </c>
    </row>
    <row r="2986" spans="1:12" hidden="1" x14ac:dyDescent="0.25">
      <c r="A2986" t="s">
        <v>1917</v>
      </c>
      <c r="B2986" s="1" t="s">
        <v>2196</v>
      </c>
      <c r="C2986" t="s">
        <v>2193</v>
      </c>
      <c r="D2986">
        <v>7954611</v>
      </c>
      <c r="E2986">
        <v>3024213</v>
      </c>
      <c r="F2986" t="s">
        <v>2202</v>
      </c>
      <c r="G2986" t="s">
        <v>3</v>
      </c>
      <c r="H2986" t="s">
        <v>4</v>
      </c>
      <c r="I2986" s="2">
        <v>1207.0899999999999</v>
      </c>
      <c r="J2986" s="2">
        <v>1214.23</v>
      </c>
      <c r="K2986" s="2">
        <v>1214.2293795999899</v>
      </c>
      <c r="L2986" s="2">
        <f t="shared" si="46"/>
        <v>-6.2040001012064749E-4</v>
      </c>
    </row>
    <row r="2987" spans="1:12" hidden="1" x14ac:dyDescent="0.25">
      <c r="A2987" t="s">
        <v>1917</v>
      </c>
      <c r="B2987" s="1" t="s">
        <v>2196</v>
      </c>
      <c r="C2987" t="s">
        <v>2193</v>
      </c>
      <c r="D2987">
        <v>7954611</v>
      </c>
      <c r="E2987">
        <v>3024213</v>
      </c>
      <c r="F2987" t="s">
        <v>2202</v>
      </c>
      <c r="G2987" t="s">
        <v>3</v>
      </c>
      <c r="H2987" t="s">
        <v>6</v>
      </c>
      <c r="I2987" s="2">
        <v>1268.5899999999999</v>
      </c>
      <c r="J2987" s="2">
        <v>1271.97975</v>
      </c>
      <c r="K2987" s="2">
        <v>1271.9815982</v>
      </c>
      <c r="L2987" s="2">
        <f t="shared" si="46"/>
        <v>1.8482000000403787E-3</v>
      </c>
    </row>
    <row r="2988" spans="1:12" hidden="1" x14ac:dyDescent="0.25">
      <c r="A2988" t="s">
        <v>1917</v>
      </c>
      <c r="B2988" s="1" t="s">
        <v>2196</v>
      </c>
      <c r="C2988" t="s">
        <v>2193</v>
      </c>
      <c r="D2988">
        <v>7954611</v>
      </c>
      <c r="E2988">
        <v>3024313</v>
      </c>
      <c r="F2988" t="s">
        <v>2203</v>
      </c>
      <c r="G2988" t="s">
        <v>3</v>
      </c>
      <c r="H2988" t="s">
        <v>4</v>
      </c>
      <c r="I2988" s="2">
        <v>1430.16</v>
      </c>
      <c r="J2988" s="2">
        <v>1427.9896249999999</v>
      </c>
      <c r="K2988" s="2">
        <v>1427.9902790000001</v>
      </c>
      <c r="L2988" s="2">
        <f t="shared" si="46"/>
        <v>6.5400000016779813E-4</v>
      </c>
    </row>
    <row r="2989" spans="1:12" hidden="1" x14ac:dyDescent="0.25">
      <c r="A2989" t="s">
        <v>1917</v>
      </c>
      <c r="B2989" s="1" t="s">
        <v>2196</v>
      </c>
      <c r="C2989" t="s">
        <v>2193</v>
      </c>
      <c r="D2989">
        <v>7954611</v>
      </c>
      <c r="E2989">
        <v>3024313</v>
      </c>
      <c r="F2989" t="s">
        <v>2203</v>
      </c>
      <c r="G2989" t="s">
        <v>3</v>
      </c>
      <c r="H2989" t="s">
        <v>6</v>
      </c>
      <c r="I2989" s="2">
        <v>1579.46</v>
      </c>
      <c r="J2989" s="2">
        <v>1574.4047499999999</v>
      </c>
      <c r="K2989" s="2">
        <v>1574.402859</v>
      </c>
      <c r="L2989" s="2">
        <f t="shared" si="46"/>
        <v>-1.8909999998868443E-3</v>
      </c>
    </row>
    <row r="2990" spans="1:12" hidden="1" x14ac:dyDescent="0.25">
      <c r="A2990" t="s">
        <v>1917</v>
      </c>
      <c r="B2990" s="1" t="s">
        <v>2196</v>
      </c>
      <c r="C2990" t="s">
        <v>2193</v>
      </c>
      <c r="D2990">
        <v>7954611</v>
      </c>
      <c r="E2990">
        <v>3025413</v>
      </c>
      <c r="F2990" t="s">
        <v>2204</v>
      </c>
      <c r="G2990" t="s">
        <v>3</v>
      </c>
      <c r="H2990" t="s">
        <v>4</v>
      </c>
      <c r="I2990" s="2">
        <v>1395.6</v>
      </c>
      <c r="J2990" s="2">
        <v>1397.0635</v>
      </c>
      <c r="K2990" s="2">
        <v>1397.066239</v>
      </c>
      <c r="L2990" s="2">
        <f t="shared" si="46"/>
        <v>2.7390000000195869E-3</v>
      </c>
    </row>
    <row r="2991" spans="1:12" hidden="1" x14ac:dyDescent="0.25">
      <c r="A2991" t="s">
        <v>1917</v>
      </c>
      <c r="B2991" s="1" t="s">
        <v>2196</v>
      </c>
      <c r="C2991" t="s">
        <v>2193</v>
      </c>
      <c r="D2991">
        <v>7954611</v>
      </c>
      <c r="E2991">
        <v>3025413</v>
      </c>
      <c r="F2991" t="s">
        <v>2204</v>
      </c>
      <c r="G2991" t="s">
        <v>3</v>
      </c>
      <c r="H2991" t="s">
        <v>6</v>
      </c>
      <c r="I2991" s="2">
        <v>1168.08</v>
      </c>
      <c r="J2991" s="2">
        <v>1168.2265</v>
      </c>
      <c r="K2991" s="2">
        <v>1168.2233160000001</v>
      </c>
      <c r="L2991" s="2">
        <f t="shared" si="46"/>
        <v>-3.1839999999192514E-3</v>
      </c>
    </row>
    <row r="2992" spans="1:12" hidden="1" x14ac:dyDescent="0.25">
      <c r="A2992" t="s">
        <v>1917</v>
      </c>
      <c r="B2992" s="1" t="s">
        <v>2205</v>
      </c>
      <c r="C2992" t="s">
        <v>2206</v>
      </c>
      <c r="D2992">
        <v>4594711</v>
      </c>
      <c r="E2992">
        <v>28237213</v>
      </c>
      <c r="F2992" t="s">
        <v>2207</v>
      </c>
      <c r="G2992" t="s">
        <v>3</v>
      </c>
      <c r="H2992" t="s">
        <v>4</v>
      </c>
      <c r="I2992" s="2">
        <v>0.98280000000000001</v>
      </c>
      <c r="J2992" s="2">
        <v>0.77233990499999905</v>
      </c>
      <c r="K2992" s="2">
        <v>0.77233999999999903</v>
      </c>
      <c r="L2992" s="2">
        <f t="shared" si="46"/>
        <v>9.499999997775177E-8</v>
      </c>
    </row>
    <row r="2993" spans="1:12" hidden="1" x14ac:dyDescent="0.25">
      <c r="A2993" t="s">
        <v>1917</v>
      </c>
      <c r="B2993" s="1" t="s">
        <v>2205</v>
      </c>
      <c r="C2993" t="s">
        <v>2206</v>
      </c>
      <c r="D2993">
        <v>4594711</v>
      </c>
      <c r="E2993">
        <v>28237213</v>
      </c>
      <c r="F2993" t="s">
        <v>2207</v>
      </c>
      <c r="G2993" t="s">
        <v>3</v>
      </c>
      <c r="H2993" t="s">
        <v>6</v>
      </c>
      <c r="I2993" s="2">
        <v>3.78E-2</v>
      </c>
      <c r="J2993" s="2">
        <v>3.9279502870000003E-2</v>
      </c>
      <c r="K2993" s="2">
        <v>3.9279501000000001E-2</v>
      </c>
      <c r="L2993" s="2">
        <f t="shared" si="46"/>
        <v>-1.8700000020688279E-9</v>
      </c>
    </row>
    <row r="2994" spans="1:12" hidden="1" x14ac:dyDescent="0.25">
      <c r="A2994" t="s">
        <v>1917</v>
      </c>
      <c r="B2994" s="1" t="s">
        <v>2205</v>
      </c>
      <c r="C2994" t="s">
        <v>2206</v>
      </c>
      <c r="D2994">
        <v>4594711</v>
      </c>
      <c r="E2994">
        <v>28237313</v>
      </c>
      <c r="F2994" t="s">
        <v>2208</v>
      </c>
      <c r="G2994" t="s">
        <v>3</v>
      </c>
      <c r="H2994" t="s">
        <v>4</v>
      </c>
      <c r="I2994" s="2">
        <v>1.64255</v>
      </c>
      <c r="J2994" s="2">
        <v>1.27985437</v>
      </c>
      <c r="K2994" s="2">
        <v>1.2798546</v>
      </c>
      <c r="L2994" s="2">
        <f t="shared" si="46"/>
        <v>2.2999999993444931E-7</v>
      </c>
    </row>
    <row r="2995" spans="1:12" hidden="1" x14ac:dyDescent="0.25">
      <c r="A2995" t="s">
        <v>1917</v>
      </c>
      <c r="B2995" s="1" t="s">
        <v>2205</v>
      </c>
      <c r="C2995" t="s">
        <v>2206</v>
      </c>
      <c r="D2995">
        <v>4594711</v>
      </c>
      <c r="E2995">
        <v>28237313</v>
      </c>
      <c r="F2995" t="s">
        <v>2208</v>
      </c>
      <c r="G2995" t="s">
        <v>3</v>
      </c>
      <c r="H2995" t="s">
        <v>6</v>
      </c>
      <c r="I2995" s="2">
        <v>6.6500000000000004E-2</v>
      </c>
      <c r="J2995" s="2">
        <v>7.0256507849999997E-2</v>
      </c>
      <c r="K2995" s="2">
        <v>7.02565E-2</v>
      </c>
      <c r="L2995" s="2">
        <f t="shared" si="46"/>
        <v>-7.8499999972558854E-9</v>
      </c>
    </row>
    <row r="2996" spans="1:12" hidden="1" x14ac:dyDescent="0.25">
      <c r="A2996" t="s">
        <v>1917</v>
      </c>
      <c r="B2996" s="1" t="s">
        <v>2205</v>
      </c>
      <c r="C2996" t="s">
        <v>2206</v>
      </c>
      <c r="D2996">
        <v>4594711</v>
      </c>
      <c r="E2996">
        <v>28237413</v>
      </c>
      <c r="F2996" t="s">
        <v>2209</v>
      </c>
      <c r="G2996" t="s">
        <v>86</v>
      </c>
      <c r="H2996" t="s">
        <v>4</v>
      </c>
      <c r="I2996" s="2">
        <v>0.182895</v>
      </c>
      <c r="K2996" s="2">
        <v>0.18308570378630001</v>
      </c>
      <c r="L2996" s="2">
        <f t="shared" si="46"/>
        <v>1.9070378630001161E-4</v>
      </c>
    </row>
    <row r="2997" spans="1:12" hidden="1" x14ac:dyDescent="0.25">
      <c r="A2997" t="s">
        <v>1917</v>
      </c>
      <c r="B2997" s="1" t="s">
        <v>2205</v>
      </c>
      <c r="C2997" t="s">
        <v>2206</v>
      </c>
      <c r="D2997">
        <v>4594711</v>
      </c>
      <c r="E2997">
        <v>28237413</v>
      </c>
      <c r="F2997" t="s">
        <v>2209</v>
      </c>
      <c r="G2997" t="s">
        <v>86</v>
      </c>
      <c r="H2997" t="s">
        <v>6</v>
      </c>
      <c r="I2997" s="2">
        <v>2.055E-3</v>
      </c>
      <c r="K2997" s="2">
        <v>2.0571427585669901E-3</v>
      </c>
      <c r="L2997" s="2">
        <f t="shared" si="46"/>
        <v>2.1427585669901543E-6</v>
      </c>
    </row>
    <row r="2998" spans="1:12" hidden="1" x14ac:dyDescent="0.25">
      <c r="A2998" t="s">
        <v>1917</v>
      </c>
      <c r="B2998" s="1" t="s">
        <v>2205</v>
      </c>
      <c r="C2998" t="s">
        <v>2210</v>
      </c>
      <c r="D2998">
        <v>4574611</v>
      </c>
      <c r="E2998">
        <v>28253113</v>
      </c>
      <c r="F2998" t="s">
        <v>2211</v>
      </c>
      <c r="G2998" t="s">
        <v>86</v>
      </c>
      <c r="H2998" t="s">
        <v>4</v>
      </c>
      <c r="I2998" s="2">
        <v>0.44824999999999998</v>
      </c>
      <c r="K2998" s="2">
        <v>0.4487173740482</v>
      </c>
      <c r="L2998" s="2">
        <f t="shared" si="46"/>
        <v>4.6737404820001993E-4</v>
      </c>
    </row>
    <row r="2999" spans="1:12" hidden="1" x14ac:dyDescent="0.25">
      <c r="A2999" t="s">
        <v>1917</v>
      </c>
      <c r="B2999" s="1" t="s">
        <v>2205</v>
      </c>
      <c r="C2999" t="s">
        <v>2210</v>
      </c>
      <c r="D2999">
        <v>4574611</v>
      </c>
      <c r="E2999">
        <v>28253113</v>
      </c>
      <c r="F2999" t="s">
        <v>2211</v>
      </c>
      <c r="G2999" t="s">
        <v>86</v>
      </c>
      <c r="H2999" t="s">
        <v>6</v>
      </c>
      <c r="I2999" s="2">
        <v>6.0499999999999996E-4</v>
      </c>
      <c r="K2999" s="2">
        <v>6.0563083098009898E-4</v>
      </c>
      <c r="L2999" s="2">
        <f t="shared" si="46"/>
        <v>6.308309800990208E-7</v>
      </c>
    </row>
    <row r="3000" spans="1:12" hidden="1" x14ac:dyDescent="0.25">
      <c r="A3000" t="s">
        <v>1917</v>
      </c>
      <c r="B3000" s="1" t="s">
        <v>2205</v>
      </c>
      <c r="C3000" t="s">
        <v>2210</v>
      </c>
      <c r="D3000">
        <v>4574611</v>
      </c>
      <c r="E3000">
        <v>28253213</v>
      </c>
      <c r="F3000" t="s">
        <v>2212</v>
      </c>
      <c r="G3000" t="s">
        <v>86</v>
      </c>
      <c r="H3000" t="s">
        <v>4</v>
      </c>
      <c r="I3000" s="2">
        <v>0.64253000000000005</v>
      </c>
      <c r="K3000" s="2">
        <v>0.64319996569869997</v>
      </c>
      <c r="L3000" s="2">
        <f t="shared" si="46"/>
        <v>6.6996569869992584E-4</v>
      </c>
    </row>
    <row r="3001" spans="1:12" hidden="1" x14ac:dyDescent="0.25">
      <c r="A3001" t="s">
        <v>1917</v>
      </c>
      <c r="B3001" s="1" t="s">
        <v>2205</v>
      </c>
      <c r="C3001" t="s">
        <v>2210</v>
      </c>
      <c r="D3001">
        <v>4574611</v>
      </c>
      <c r="E3001">
        <v>28253213</v>
      </c>
      <c r="F3001" t="s">
        <v>2212</v>
      </c>
      <c r="G3001" t="s">
        <v>86</v>
      </c>
      <c r="H3001" t="s">
        <v>6</v>
      </c>
      <c r="I3001" s="2">
        <v>9.1E-4</v>
      </c>
      <c r="K3001" s="2">
        <v>9.1094880001799995E-4</v>
      </c>
      <c r="L3001" s="2">
        <f t="shared" si="46"/>
        <v>9.4880001799994493E-7</v>
      </c>
    </row>
    <row r="3002" spans="1:12" hidden="1" x14ac:dyDescent="0.25">
      <c r="A3002" t="s">
        <v>1917</v>
      </c>
      <c r="B3002" s="1" t="s">
        <v>2205</v>
      </c>
      <c r="C3002" t="s">
        <v>2210</v>
      </c>
      <c r="D3002">
        <v>4574611</v>
      </c>
      <c r="E3002">
        <v>28253313</v>
      </c>
      <c r="F3002" t="s">
        <v>2213</v>
      </c>
      <c r="G3002" t="s">
        <v>86</v>
      </c>
      <c r="H3002" t="s">
        <v>4</v>
      </c>
      <c r="I3002" s="2">
        <v>0.49333500000000002</v>
      </c>
      <c r="K3002" s="2">
        <v>0.49384939306780001</v>
      </c>
      <c r="L3002" s="2">
        <f t="shared" si="46"/>
        <v>5.1439306779998972E-4</v>
      </c>
    </row>
    <row r="3003" spans="1:12" hidden="1" x14ac:dyDescent="0.25">
      <c r="A3003" t="s">
        <v>1917</v>
      </c>
      <c r="B3003" s="1" t="s">
        <v>2205</v>
      </c>
      <c r="C3003" t="s">
        <v>2210</v>
      </c>
      <c r="D3003">
        <v>4574611</v>
      </c>
      <c r="E3003">
        <v>28253313</v>
      </c>
      <c r="F3003" t="s">
        <v>2213</v>
      </c>
      <c r="G3003" t="s">
        <v>86</v>
      </c>
      <c r="H3003" t="s">
        <v>6</v>
      </c>
      <c r="I3003" s="2">
        <v>6.7500000000000004E-4</v>
      </c>
      <c r="K3003" s="2">
        <v>6.7570382017110003E-4</v>
      </c>
      <c r="L3003" s="2">
        <f t="shared" si="46"/>
        <v>7.0382017109999091E-7</v>
      </c>
    </row>
    <row r="3004" spans="1:12" hidden="1" x14ac:dyDescent="0.25">
      <c r="A3004" t="s">
        <v>1917</v>
      </c>
      <c r="B3004" s="1" t="s">
        <v>2205</v>
      </c>
      <c r="C3004" t="s">
        <v>2210</v>
      </c>
      <c r="D3004">
        <v>4574611</v>
      </c>
      <c r="E3004">
        <v>28253413</v>
      </c>
      <c r="F3004" t="s">
        <v>2214</v>
      </c>
      <c r="G3004" t="s">
        <v>86</v>
      </c>
      <c r="H3004" t="s">
        <v>4</v>
      </c>
      <c r="I3004" s="2">
        <v>0.33344499999999999</v>
      </c>
      <c r="K3004" s="2">
        <v>0.33379268684039898</v>
      </c>
      <c r="L3004" s="2">
        <f t="shared" si="46"/>
        <v>3.4768684039898634E-4</v>
      </c>
    </row>
    <row r="3005" spans="1:12" hidden="1" x14ac:dyDescent="0.25">
      <c r="A3005" t="s">
        <v>1917</v>
      </c>
      <c r="B3005" s="1" t="s">
        <v>2205</v>
      </c>
      <c r="C3005" t="s">
        <v>2210</v>
      </c>
      <c r="D3005">
        <v>4574611</v>
      </c>
      <c r="E3005">
        <v>28253413</v>
      </c>
      <c r="F3005" t="s">
        <v>2214</v>
      </c>
      <c r="G3005" t="s">
        <v>86</v>
      </c>
      <c r="H3005" t="s">
        <v>6</v>
      </c>
      <c r="I3005" s="2">
        <v>4.55E-4</v>
      </c>
      <c r="K3005" s="2">
        <v>4.5547441806629901E-4</v>
      </c>
      <c r="L3005" s="2">
        <f t="shared" si="46"/>
        <v>4.7441806629900957E-7</v>
      </c>
    </row>
    <row r="3006" spans="1:12" hidden="1" x14ac:dyDescent="0.25">
      <c r="A3006" t="s">
        <v>1917</v>
      </c>
      <c r="B3006" s="1" t="s">
        <v>2215</v>
      </c>
      <c r="C3006" t="s">
        <v>2216</v>
      </c>
      <c r="D3006">
        <v>4909511</v>
      </c>
      <c r="E3006">
        <v>31529113</v>
      </c>
      <c r="F3006" t="s">
        <v>2217</v>
      </c>
      <c r="G3006" t="s">
        <v>86</v>
      </c>
      <c r="H3006" t="s">
        <v>4</v>
      </c>
      <c r="I3006" s="2">
        <v>0.1096</v>
      </c>
      <c r="K3006" s="2">
        <v>0.1096182715947</v>
      </c>
      <c r="L3006" s="2">
        <f t="shared" si="46"/>
        <v>1.827159469999784E-5</v>
      </c>
    </row>
    <row r="3007" spans="1:12" hidden="1" x14ac:dyDescent="0.25">
      <c r="A3007" t="s">
        <v>1917</v>
      </c>
      <c r="B3007" s="1" t="s">
        <v>2215</v>
      </c>
      <c r="C3007" t="s">
        <v>2216</v>
      </c>
      <c r="D3007">
        <v>4909511</v>
      </c>
      <c r="E3007">
        <v>31529113</v>
      </c>
      <c r="F3007" t="s">
        <v>2217</v>
      </c>
      <c r="G3007" t="s">
        <v>86</v>
      </c>
      <c r="H3007" t="s">
        <v>6</v>
      </c>
      <c r="I3007" s="2">
        <v>5.1E-5</v>
      </c>
      <c r="K3007" s="2">
        <v>5.1008500319529903E-5</v>
      </c>
      <c r="L3007" s="2">
        <f t="shared" si="46"/>
        <v>8.5003195299029606E-9</v>
      </c>
    </row>
    <row r="3008" spans="1:12" hidden="1" x14ac:dyDescent="0.25">
      <c r="A3008" t="s">
        <v>1917</v>
      </c>
      <c r="B3008" s="1" t="s">
        <v>2215</v>
      </c>
      <c r="C3008" t="s">
        <v>2216</v>
      </c>
      <c r="D3008">
        <v>4909511</v>
      </c>
      <c r="E3008">
        <v>31529213</v>
      </c>
      <c r="F3008" t="s">
        <v>2218</v>
      </c>
      <c r="G3008" t="s">
        <v>86</v>
      </c>
      <c r="H3008" t="s">
        <v>4</v>
      </c>
      <c r="I3008" s="2">
        <v>0.23782700000000001</v>
      </c>
      <c r="K3008" s="2">
        <v>0.23786665199599899</v>
      </c>
      <c r="L3008" s="2">
        <f t="shared" si="46"/>
        <v>3.9651995998979395E-5</v>
      </c>
    </row>
    <row r="3009" spans="1:12" hidden="1" x14ac:dyDescent="0.25">
      <c r="A3009" t="s">
        <v>1917</v>
      </c>
      <c r="B3009" s="1" t="s">
        <v>2215</v>
      </c>
      <c r="C3009" t="s">
        <v>2216</v>
      </c>
      <c r="D3009">
        <v>4909511</v>
      </c>
      <c r="E3009">
        <v>31529213</v>
      </c>
      <c r="F3009" t="s">
        <v>2218</v>
      </c>
      <c r="G3009" t="s">
        <v>86</v>
      </c>
      <c r="H3009" t="s">
        <v>6</v>
      </c>
      <c r="I3009" s="2">
        <v>1.12E-4</v>
      </c>
      <c r="K3009" s="2">
        <v>1.1201866758020001E-4</v>
      </c>
      <c r="L3009" s="2">
        <f t="shared" si="46"/>
        <v>1.8667580200008253E-8</v>
      </c>
    </row>
    <row r="3010" spans="1:12" hidden="1" x14ac:dyDescent="0.25">
      <c r="A3010" t="s">
        <v>1917</v>
      </c>
      <c r="B3010" s="1" t="s">
        <v>2215</v>
      </c>
      <c r="C3010" t="s">
        <v>2216</v>
      </c>
      <c r="D3010">
        <v>4909511</v>
      </c>
      <c r="E3010">
        <v>31529313</v>
      </c>
      <c r="F3010" t="s">
        <v>2219</v>
      </c>
      <c r="G3010" t="s">
        <v>86</v>
      </c>
      <c r="H3010" t="s">
        <v>4</v>
      </c>
      <c r="I3010" s="2">
        <v>0.1096</v>
      </c>
      <c r="K3010" s="2">
        <v>0.1096182715947</v>
      </c>
      <c r="L3010" s="2">
        <f t="shared" si="46"/>
        <v>1.827159469999784E-5</v>
      </c>
    </row>
    <row r="3011" spans="1:12" hidden="1" x14ac:dyDescent="0.25">
      <c r="A3011" t="s">
        <v>1917</v>
      </c>
      <c r="B3011" s="1" t="s">
        <v>2215</v>
      </c>
      <c r="C3011" t="s">
        <v>2216</v>
      </c>
      <c r="D3011">
        <v>4909511</v>
      </c>
      <c r="E3011">
        <v>31529313</v>
      </c>
      <c r="F3011" t="s">
        <v>2219</v>
      </c>
      <c r="G3011" t="s">
        <v>86</v>
      </c>
      <c r="H3011" t="s">
        <v>6</v>
      </c>
      <c r="I3011" s="2">
        <v>5.1E-5</v>
      </c>
      <c r="K3011" s="2">
        <v>5.1008500319529903E-5</v>
      </c>
      <c r="L3011" s="2">
        <f t="shared" ref="L3011:L3074" si="47">IF(ISBLANK(J3011),K3011-I3011,K3011-J3011)</f>
        <v>8.5003195299029606E-9</v>
      </c>
    </row>
    <row r="3012" spans="1:12" hidden="1" x14ac:dyDescent="0.25">
      <c r="A3012" t="s">
        <v>1917</v>
      </c>
      <c r="B3012" s="1" t="s">
        <v>2215</v>
      </c>
      <c r="C3012" t="s">
        <v>2216</v>
      </c>
      <c r="D3012">
        <v>4909511</v>
      </c>
      <c r="E3012">
        <v>31529413</v>
      </c>
      <c r="F3012" t="s">
        <v>2220</v>
      </c>
      <c r="G3012" t="s">
        <v>86</v>
      </c>
      <c r="H3012" t="s">
        <v>4</v>
      </c>
      <c r="I3012" s="2">
        <v>0.74693399999999999</v>
      </c>
      <c r="K3012" s="2">
        <v>0.74705849453739903</v>
      </c>
      <c r="L3012" s="2">
        <f t="shared" si="47"/>
        <v>1.244945373990447E-4</v>
      </c>
    </row>
    <row r="3013" spans="1:12" hidden="1" x14ac:dyDescent="0.25">
      <c r="A3013" t="s">
        <v>1917</v>
      </c>
      <c r="B3013" s="1" t="s">
        <v>2215</v>
      </c>
      <c r="C3013" t="s">
        <v>2216</v>
      </c>
      <c r="D3013">
        <v>4909511</v>
      </c>
      <c r="E3013">
        <v>31529413</v>
      </c>
      <c r="F3013" t="s">
        <v>2220</v>
      </c>
      <c r="G3013" t="s">
        <v>86</v>
      </c>
      <c r="H3013" t="s">
        <v>6</v>
      </c>
      <c r="I3013" s="2">
        <v>4.1300000000000001E-4</v>
      </c>
      <c r="K3013" s="2">
        <v>4.1306880911400003E-4</v>
      </c>
      <c r="L3013" s="2">
        <f t="shared" si="47"/>
        <v>6.8809114000015995E-8</v>
      </c>
    </row>
    <row r="3014" spans="1:12" hidden="1" x14ac:dyDescent="0.25">
      <c r="A3014" t="s">
        <v>1917</v>
      </c>
      <c r="B3014" s="1" t="s">
        <v>2215</v>
      </c>
      <c r="C3014" t="s">
        <v>2216</v>
      </c>
      <c r="D3014">
        <v>4909511</v>
      </c>
      <c r="E3014">
        <v>31529513</v>
      </c>
      <c r="F3014" t="s">
        <v>2221</v>
      </c>
      <c r="G3014" t="s">
        <v>86</v>
      </c>
      <c r="H3014" t="s">
        <v>4</v>
      </c>
      <c r="I3014" s="2">
        <v>0.121778</v>
      </c>
      <c r="K3014" s="2">
        <v>0.121798297580159</v>
      </c>
      <c r="L3014" s="2">
        <f t="shared" si="47"/>
        <v>2.0297580159006623E-5</v>
      </c>
    </row>
    <row r="3015" spans="1:12" hidden="1" x14ac:dyDescent="0.25">
      <c r="A3015" t="s">
        <v>1917</v>
      </c>
      <c r="B3015" s="1" t="s">
        <v>2215</v>
      </c>
      <c r="C3015" t="s">
        <v>2216</v>
      </c>
      <c r="D3015">
        <v>4909511</v>
      </c>
      <c r="E3015">
        <v>31529513</v>
      </c>
      <c r="F3015" t="s">
        <v>2221</v>
      </c>
      <c r="G3015" t="s">
        <v>86</v>
      </c>
      <c r="H3015" t="s">
        <v>6</v>
      </c>
      <c r="I3015" s="2">
        <v>5.7000000000000003E-5</v>
      </c>
      <c r="K3015" s="2">
        <v>5.7009505136999899E-5</v>
      </c>
      <c r="L3015" s="2">
        <f t="shared" si="47"/>
        <v>9.5051369998957872E-9</v>
      </c>
    </row>
    <row r="3016" spans="1:12" hidden="1" x14ac:dyDescent="0.25">
      <c r="A3016" t="s">
        <v>1917</v>
      </c>
      <c r="B3016" s="1" t="s">
        <v>2215</v>
      </c>
      <c r="C3016" t="s">
        <v>2216</v>
      </c>
      <c r="D3016">
        <v>4909511</v>
      </c>
      <c r="E3016">
        <v>31529613</v>
      </c>
      <c r="F3016" t="s">
        <v>2222</v>
      </c>
      <c r="G3016" t="s">
        <v>86</v>
      </c>
      <c r="H3016" t="s">
        <v>4</v>
      </c>
      <c r="I3016" s="2">
        <v>0</v>
      </c>
      <c r="L3016" s="2">
        <f t="shared" si="47"/>
        <v>0</v>
      </c>
    </row>
    <row r="3017" spans="1:12" hidden="1" x14ac:dyDescent="0.25">
      <c r="A3017" t="s">
        <v>1917</v>
      </c>
      <c r="B3017" s="1" t="s">
        <v>2215</v>
      </c>
      <c r="C3017" t="s">
        <v>2216</v>
      </c>
      <c r="D3017">
        <v>4909511</v>
      </c>
      <c r="E3017">
        <v>31529613</v>
      </c>
      <c r="F3017" t="s">
        <v>2222</v>
      </c>
      <c r="G3017" t="s">
        <v>86</v>
      </c>
      <c r="H3017" t="s">
        <v>6</v>
      </c>
      <c r="I3017" s="2">
        <v>0</v>
      </c>
      <c r="L3017" s="2">
        <f t="shared" si="47"/>
        <v>0</v>
      </c>
    </row>
    <row r="3018" spans="1:12" hidden="1" x14ac:dyDescent="0.25">
      <c r="A3018" t="s">
        <v>1917</v>
      </c>
      <c r="B3018" s="1" t="s">
        <v>2223</v>
      </c>
      <c r="C3018" t="s">
        <v>2224</v>
      </c>
      <c r="D3018">
        <v>4541611</v>
      </c>
      <c r="E3018">
        <v>28055113</v>
      </c>
      <c r="F3018" t="s">
        <v>2225</v>
      </c>
      <c r="G3018" t="s">
        <v>3</v>
      </c>
      <c r="H3018" t="s">
        <v>4</v>
      </c>
      <c r="I3018" s="2">
        <v>23.809480000000001</v>
      </c>
      <c r="J3018" s="2">
        <v>23.749857420000001</v>
      </c>
      <c r="K3018" s="2">
        <v>23.74985984117</v>
      </c>
      <c r="L3018" s="2">
        <f t="shared" si="47"/>
        <v>2.4211699987120028E-6</v>
      </c>
    </row>
    <row r="3019" spans="1:12" hidden="1" x14ac:dyDescent="0.25">
      <c r="A3019" t="s">
        <v>1917</v>
      </c>
      <c r="B3019" s="1" t="s">
        <v>2223</v>
      </c>
      <c r="C3019" t="s">
        <v>2224</v>
      </c>
      <c r="D3019">
        <v>4541611</v>
      </c>
      <c r="E3019">
        <v>28055113</v>
      </c>
      <c r="F3019" t="s">
        <v>2225</v>
      </c>
      <c r="G3019" t="s">
        <v>3</v>
      </c>
      <c r="H3019" t="s">
        <v>6</v>
      </c>
      <c r="I3019" s="2">
        <v>0.19888999999999901</v>
      </c>
      <c r="J3019" s="2">
        <v>0.1729120331</v>
      </c>
      <c r="K3019" s="2">
        <v>0.17291201810935999</v>
      </c>
      <c r="L3019" s="2">
        <f t="shared" si="47"/>
        <v>-1.4990640007095379E-8</v>
      </c>
    </row>
    <row r="3020" spans="1:12" hidden="1" x14ac:dyDescent="0.25">
      <c r="A3020" t="s">
        <v>1917</v>
      </c>
      <c r="B3020" s="1" t="s">
        <v>2223</v>
      </c>
      <c r="C3020" t="s">
        <v>2224</v>
      </c>
      <c r="D3020">
        <v>7377311</v>
      </c>
      <c r="E3020">
        <v>10532813</v>
      </c>
      <c r="F3020" t="s">
        <v>2226</v>
      </c>
      <c r="G3020" t="s">
        <v>3</v>
      </c>
      <c r="H3020" t="s">
        <v>4</v>
      </c>
      <c r="I3020" s="2">
        <v>190.322</v>
      </c>
      <c r="J3020" s="2">
        <v>189.11221875000001</v>
      </c>
      <c r="K3020" s="2">
        <v>189.11219569999901</v>
      </c>
      <c r="L3020" s="2">
        <f t="shared" si="47"/>
        <v>-2.3050001004776277E-5</v>
      </c>
    </row>
    <row r="3021" spans="1:12" hidden="1" x14ac:dyDescent="0.25">
      <c r="A3021" t="s">
        <v>1917</v>
      </c>
      <c r="B3021" s="1" t="s">
        <v>2223</v>
      </c>
      <c r="C3021" t="s">
        <v>2224</v>
      </c>
      <c r="D3021">
        <v>7377311</v>
      </c>
      <c r="E3021">
        <v>10532813</v>
      </c>
      <c r="F3021" t="s">
        <v>2226</v>
      </c>
      <c r="G3021" t="s">
        <v>3</v>
      </c>
      <c r="H3021" t="s">
        <v>6</v>
      </c>
      <c r="I3021" s="2">
        <v>362.44600000000003</v>
      </c>
      <c r="J3021" s="2">
        <v>349.45018750000003</v>
      </c>
      <c r="K3021" s="2">
        <v>349.449826999999</v>
      </c>
      <c r="L3021" s="2">
        <f t="shared" si="47"/>
        <v>-3.6050000102250124E-4</v>
      </c>
    </row>
    <row r="3022" spans="1:12" hidden="1" x14ac:dyDescent="0.25">
      <c r="A3022" t="s">
        <v>1917</v>
      </c>
      <c r="B3022" s="1" t="s">
        <v>2223</v>
      </c>
      <c r="C3022" t="s">
        <v>2224</v>
      </c>
      <c r="D3022">
        <v>7377311</v>
      </c>
      <c r="E3022">
        <v>10532913</v>
      </c>
      <c r="F3022" t="s">
        <v>2227</v>
      </c>
      <c r="G3022" t="s">
        <v>3</v>
      </c>
      <c r="H3022" t="s">
        <v>4</v>
      </c>
      <c r="I3022" s="2">
        <v>176.23599999999999</v>
      </c>
      <c r="J3022" s="2">
        <v>178.3468594</v>
      </c>
      <c r="K3022" s="2">
        <v>178.34708750999999</v>
      </c>
      <c r="L3022" s="2">
        <f t="shared" si="47"/>
        <v>2.2810999999478554E-4</v>
      </c>
    </row>
    <row r="3023" spans="1:12" hidden="1" x14ac:dyDescent="0.25">
      <c r="A3023" t="s">
        <v>1917</v>
      </c>
      <c r="B3023" s="1" t="s">
        <v>2223</v>
      </c>
      <c r="C3023" t="s">
        <v>2224</v>
      </c>
      <c r="D3023">
        <v>7377311</v>
      </c>
      <c r="E3023">
        <v>10532913</v>
      </c>
      <c r="F3023" t="s">
        <v>2227</v>
      </c>
      <c r="G3023" t="s">
        <v>3</v>
      </c>
      <c r="H3023" t="s">
        <v>6</v>
      </c>
      <c r="I3023" s="2">
        <v>165.023</v>
      </c>
      <c r="J3023" s="2">
        <v>175.18493749999999</v>
      </c>
      <c r="K3023" s="2">
        <v>175.18479712000001</v>
      </c>
      <c r="L3023" s="2">
        <f t="shared" si="47"/>
        <v>-1.4037999997640327E-4</v>
      </c>
    </row>
    <row r="3024" spans="1:12" hidden="1" x14ac:dyDescent="0.25">
      <c r="A3024" t="s">
        <v>1917</v>
      </c>
      <c r="B3024" s="1" t="s">
        <v>2223</v>
      </c>
      <c r="C3024" t="s">
        <v>2224</v>
      </c>
      <c r="D3024">
        <v>7377311</v>
      </c>
      <c r="E3024">
        <v>10533113</v>
      </c>
      <c r="F3024" t="s">
        <v>2228</v>
      </c>
      <c r="G3024" t="s">
        <v>3</v>
      </c>
      <c r="H3024" t="s">
        <v>4</v>
      </c>
      <c r="I3024" s="2">
        <v>145.874</v>
      </c>
      <c r="J3024" s="2">
        <v>142.24015625000001</v>
      </c>
      <c r="K3024" s="2">
        <v>142.24006010999901</v>
      </c>
      <c r="L3024" s="2">
        <f t="shared" si="47"/>
        <v>-9.6140001005551312E-5</v>
      </c>
    </row>
    <row r="3025" spans="1:12" hidden="1" x14ac:dyDescent="0.25">
      <c r="A3025" t="s">
        <v>1917</v>
      </c>
      <c r="B3025" s="1" t="s">
        <v>2223</v>
      </c>
      <c r="C3025" t="s">
        <v>2224</v>
      </c>
      <c r="D3025">
        <v>7377311</v>
      </c>
      <c r="E3025">
        <v>10533113</v>
      </c>
      <c r="F3025" t="s">
        <v>2228</v>
      </c>
      <c r="G3025" t="s">
        <v>3</v>
      </c>
      <c r="H3025" t="s">
        <v>6</v>
      </c>
      <c r="I3025" s="2">
        <v>136.596</v>
      </c>
      <c r="J3025" s="2">
        <v>126.4556406</v>
      </c>
      <c r="K3025" s="2">
        <v>126.455710201</v>
      </c>
      <c r="L3025" s="2">
        <f t="shared" si="47"/>
        <v>6.9601000006969116E-5</v>
      </c>
    </row>
    <row r="3026" spans="1:12" hidden="1" x14ac:dyDescent="0.25">
      <c r="A3026" t="s">
        <v>1917</v>
      </c>
      <c r="B3026" s="1" t="s">
        <v>2223</v>
      </c>
      <c r="C3026" t="s">
        <v>2224</v>
      </c>
      <c r="D3026">
        <v>7377311</v>
      </c>
      <c r="E3026">
        <v>91371513</v>
      </c>
      <c r="F3026" t="s">
        <v>2229</v>
      </c>
      <c r="G3026" t="s">
        <v>3</v>
      </c>
      <c r="H3026" t="s">
        <v>4</v>
      </c>
      <c r="I3026" s="2">
        <v>260.80099999999999</v>
      </c>
      <c r="J3026" s="2">
        <v>260.21328125000002</v>
      </c>
      <c r="K3026" s="2">
        <v>260.21358071999902</v>
      </c>
      <c r="L3026" s="2">
        <f t="shared" si="47"/>
        <v>2.9946999899266302E-4</v>
      </c>
    </row>
    <row r="3027" spans="1:12" hidden="1" x14ac:dyDescent="0.25">
      <c r="A3027" t="s">
        <v>1917</v>
      </c>
      <c r="B3027" s="1" t="s">
        <v>2223</v>
      </c>
      <c r="C3027" t="s">
        <v>2224</v>
      </c>
      <c r="D3027">
        <v>7377311</v>
      </c>
      <c r="E3027">
        <v>91371513</v>
      </c>
      <c r="F3027" t="s">
        <v>2229</v>
      </c>
      <c r="G3027" t="s">
        <v>3</v>
      </c>
      <c r="H3027" t="s">
        <v>6</v>
      </c>
      <c r="I3027" s="2">
        <v>454.99400000000003</v>
      </c>
      <c r="J3027" s="2">
        <v>455.06518749999998</v>
      </c>
      <c r="K3027" s="2">
        <v>455.06530299999997</v>
      </c>
      <c r="L3027" s="2">
        <f t="shared" si="47"/>
        <v>1.1549999999260763E-4</v>
      </c>
    </row>
    <row r="3028" spans="1:12" hidden="1" x14ac:dyDescent="0.25">
      <c r="A3028" t="s">
        <v>1917</v>
      </c>
      <c r="B3028" s="1" t="s">
        <v>2230</v>
      </c>
      <c r="C3028" t="s">
        <v>2189</v>
      </c>
      <c r="D3028">
        <v>5457411</v>
      </c>
      <c r="E3028">
        <v>123323613</v>
      </c>
      <c r="F3028" t="s">
        <v>2231</v>
      </c>
      <c r="G3028" t="s">
        <v>86</v>
      </c>
      <c r="H3028" t="s">
        <v>4</v>
      </c>
      <c r="I3028" s="2">
        <v>0</v>
      </c>
      <c r="L3028" s="2">
        <f t="shared" si="47"/>
        <v>0</v>
      </c>
    </row>
    <row r="3029" spans="1:12" hidden="1" x14ac:dyDescent="0.25">
      <c r="A3029" t="s">
        <v>1917</v>
      </c>
      <c r="B3029" s="1" t="s">
        <v>2230</v>
      </c>
      <c r="C3029" t="s">
        <v>2189</v>
      </c>
      <c r="D3029">
        <v>5457411</v>
      </c>
      <c r="E3029">
        <v>123323613</v>
      </c>
      <c r="F3029" t="s">
        <v>2231</v>
      </c>
      <c r="G3029" t="s">
        <v>86</v>
      </c>
      <c r="H3029" t="s">
        <v>6</v>
      </c>
      <c r="I3029" s="2">
        <v>0</v>
      </c>
      <c r="L3029" s="2">
        <f t="shared" si="47"/>
        <v>0</v>
      </c>
    </row>
    <row r="3030" spans="1:12" hidden="1" x14ac:dyDescent="0.25">
      <c r="A3030" t="s">
        <v>1917</v>
      </c>
      <c r="B3030" s="1" t="s">
        <v>2230</v>
      </c>
      <c r="C3030" t="s">
        <v>2189</v>
      </c>
      <c r="D3030">
        <v>5457411</v>
      </c>
      <c r="E3030">
        <v>27026513</v>
      </c>
      <c r="F3030" t="s">
        <v>2232</v>
      </c>
      <c r="G3030" t="s">
        <v>86</v>
      </c>
      <c r="H3030" t="s">
        <v>4</v>
      </c>
      <c r="I3030" s="2">
        <v>3.7865199999999999</v>
      </c>
      <c r="K3030" s="2">
        <v>3.7904680369660002</v>
      </c>
      <c r="L3030" s="2">
        <f t="shared" si="47"/>
        <v>3.9480369660003234E-3</v>
      </c>
    </row>
    <row r="3031" spans="1:12" hidden="1" x14ac:dyDescent="0.25">
      <c r="A3031" t="s">
        <v>1917</v>
      </c>
      <c r="B3031" s="1" t="s">
        <v>2230</v>
      </c>
      <c r="C3031" t="s">
        <v>2189</v>
      </c>
      <c r="D3031">
        <v>5457411</v>
      </c>
      <c r="E3031">
        <v>27026513</v>
      </c>
      <c r="F3031" t="s">
        <v>2232</v>
      </c>
      <c r="G3031" t="s">
        <v>86</v>
      </c>
      <c r="H3031" t="s">
        <v>6</v>
      </c>
      <c r="I3031" s="2">
        <v>1.1249999999999999E-3</v>
      </c>
      <c r="K3031" s="2">
        <v>1.1261729540769901E-3</v>
      </c>
      <c r="L3031" s="2">
        <f t="shared" si="47"/>
        <v>1.1729540769901767E-6</v>
      </c>
    </row>
    <row r="3032" spans="1:12" hidden="1" x14ac:dyDescent="0.25">
      <c r="A3032" t="s">
        <v>1917</v>
      </c>
      <c r="B3032" s="1" t="s">
        <v>2230</v>
      </c>
      <c r="C3032" t="s">
        <v>2189</v>
      </c>
      <c r="D3032">
        <v>5457411</v>
      </c>
      <c r="E3032">
        <v>27026613</v>
      </c>
      <c r="F3032" t="s">
        <v>2233</v>
      </c>
      <c r="G3032" t="s">
        <v>86</v>
      </c>
      <c r="H3032" t="s">
        <v>4</v>
      </c>
      <c r="I3032" s="2">
        <v>3.5660599999999998</v>
      </c>
      <c r="K3032" s="2">
        <v>3.5697782378289999</v>
      </c>
      <c r="L3032" s="2">
        <f t="shared" si="47"/>
        <v>3.7182378290001594E-3</v>
      </c>
    </row>
    <row r="3033" spans="1:12" hidden="1" x14ac:dyDescent="0.25">
      <c r="A3033" t="s">
        <v>1917</v>
      </c>
      <c r="B3033" s="1" t="s">
        <v>2230</v>
      </c>
      <c r="C3033" t="s">
        <v>2189</v>
      </c>
      <c r="D3033">
        <v>5457411</v>
      </c>
      <c r="E3033">
        <v>27026613</v>
      </c>
      <c r="F3033" t="s">
        <v>2233</v>
      </c>
      <c r="G3033" t="s">
        <v>86</v>
      </c>
      <c r="H3033" t="s">
        <v>6</v>
      </c>
      <c r="I3033" s="2">
        <v>1.238E-3</v>
      </c>
      <c r="K3033" s="2">
        <v>1.2392908303960001E-3</v>
      </c>
      <c r="L3033" s="2">
        <f t="shared" si="47"/>
        <v>1.2908303960001543E-6</v>
      </c>
    </row>
    <row r="3034" spans="1:12" hidden="1" x14ac:dyDescent="0.25">
      <c r="A3034" t="s">
        <v>1917</v>
      </c>
      <c r="B3034" s="1" t="s">
        <v>2230</v>
      </c>
      <c r="C3034" t="s">
        <v>2189</v>
      </c>
      <c r="D3034">
        <v>5457411</v>
      </c>
      <c r="E3034">
        <v>27026713</v>
      </c>
      <c r="F3034" t="s">
        <v>2234</v>
      </c>
      <c r="G3034" t="s">
        <v>3</v>
      </c>
      <c r="H3034" t="s">
        <v>4</v>
      </c>
      <c r="I3034" s="2">
        <v>3.69781</v>
      </c>
      <c r="J3034" s="2">
        <v>3.3049660644999999</v>
      </c>
      <c r="K3034" s="2">
        <v>3.3049660009999999</v>
      </c>
      <c r="L3034" s="2">
        <f t="shared" si="47"/>
        <v>-6.349999992494304E-8</v>
      </c>
    </row>
    <row r="3035" spans="1:12" hidden="1" x14ac:dyDescent="0.25">
      <c r="A3035" t="s">
        <v>1917</v>
      </c>
      <c r="B3035" s="1" t="s">
        <v>2230</v>
      </c>
      <c r="C3035" t="s">
        <v>2189</v>
      </c>
      <c r="D3035">
        <v>5457411</v>
      </c>
      <c r="E3035">
        <v>27026713</v>
      </c>
      <c r="F3035" t="s">
        <v>2234</v>
      </c>
      <c r="G3035" t="s">
        <v>3</v>
      </c>
      <c r="H3035" t="s">
        <v>6</v>
      </c>
      <c r="I3035" s="2">
        <v>1.6739999999999999E-3</v>
      </c>
      <c r="J3035" s="2">
        <v>8.5219974500000007E-3</v>
      </c>
      <c r="K3035" s="2">
        <v>8.5220000000000001E-3</v>
      </c>
      <c r="L3035" s="2">
        <f t="shared" si="47"/>
        <v>2.549999999351682E-9</v>
      </c>
    </row>
    <row r="3036" spans="1:12" hidden="1" x14ac:dyDescent="0.25">
      <c r="A3036" t="s">
        <v>1917</v>
      </c>
      <c r="B3036" s="1" t="s">
        <v>2230</v>
      </c>
      <c r="C3036" t="s">
        <v>2189</v>
      </c>
      <c r="D3036">
        <v>5457411</v>
      </c>
      <c r="E3036">
        <v>27026813</v>
      </c>
      <c r="F3036" t="s">
        <v>2235</v>
      </c>
      <c r="G3036" t="s">
        <v>3</v>
      </c>
      <c r="H3036" t="s">
        <v>4</v>
      </c>
      <c r="I3036" s="2">
        <v>1.83141</v>
      </c>
      <c r="J3036" s="2">
        <v>1.6707160644999901</v>
      </c>
      <c r="K3036" s="2">
        <v>1.6707160000000001</v>
      </c>
      <c r="L3036" s="2">
        <f t="shared" si="47"/>
        <v>-6.449999001567619E-8</v>
      </c>
    </row>
    <row r="3037" spans="1:12" hidden="1" x14ac:dyDescent="0.25">
      <c r="A3037" t="s">
        <v>1917</v>
      </c>
      <c r="B3037" s="1" t="s">
        <v>2230</v>
      </c>
      <c r="C3037" t="s">
        <v>2189</v>
      </c>
      <c r="D3037">
        <v>5457411</v>
      </c>
      <c r="E3037">
        <v>27026813</v>
      </c>
      <c r="F3037" t="s">
        <v>2235</v>
      </c>
      <c r="G3037" t="s">
        <v>3</v>
      </c>
      <c r="H3037" t="s">
        <v>6</v>
      </c>
      <c r="I3037" s="2">
        <v>5.5500000000000005E-4</v>
      </c>
      <c r="J3037" s="2">
        <v>2.9484996794999999E-3</v>
      </c>
      <c r="K3037" s="2">
        <v>2.9485002100000002E-3</v>
      </c>
      <c r="L3037" s="2">
        <f t="shared" si="47"/>
        <v>5.3050000026547139E-10</v>
      </c>
    </row>
    <row r="3038" spans="1:12" hidden="1" x14ac:dyDescent="0.25">
      <c r="A3038" t="s">
        <v>1917</v>
      </c>
      <c r="B3038" s="1" t="s">
        <v>2230</v>
      </c>
      <c r="C3038" t="s">
        <v>2189</v>
      </c>
      <c r="D3038">
        <v>5457411</v>
      </c>
      <c r="E3038">
        <v>27026913</v>
      </c>
      <c r="F3038" t="s">
        <v>2236</v>
      </c>
      <c r="G3038" t="s">
        <v>3</v>
      </c>
      <c r="H3038" t="s">
        <v>4</v>
      </c>
      <c r="I3038" s="2">
        <v>4.05002</v>
      </c>
      <c r="J3038" s="2">
        <v>4.1581713865000003</v>
      </c>
      <c r="K3038" s="2">
        <v>4.1581720000000004</v>
      </c>
      <c r="L3038" s="2">
        <f t="shared" si="47"/>
        <v>6.1350000013504769E-7</v>
      </c>
    </row>
    <row r="3039" spans="1:12" hidden="1" x14ac:dyDescent="0.25">
      <c r="A3039" t="s">
        <v>1917</v>
      </c>
      <c r="B3039" s="1" t="s">
        <v>2230</v>
      </c>
      <c r="C3039" t="s">
        <v>2189</v>
      </c>
      <c r="D3039">
        <v>5457411</v>
      </c>
      <c r="E3039">
        <v>27026913</v>
      </c>
      <c r="F3039" t="s">
        <v>2236</v>
      </c>
      <c r="G3039" t="s">
        <v>3</v>
      </c>
      <c r="H3039" t="s">
        <v>6</v>
      </c>
      <c r="I3039" s="2">
        <v>1.8810000000000001E-3</v>
      </c>
      <c r="J3039" s="2">
        <v>9.3669996250000005E-3</v>
      </c>
      <c r="K3039" s="2">
        <v>9.3670003000000009E-3</v>
      </c>
      <c r="L3039" s="2">
        <f t="shared" si="47"/>
        <v>6.7500000033859919E-10</v>
      </c>
    </row>
    <row r="3040" spans="1:12" hidden="1" x14ac:dyDescent="0.25">
      <c r="A3040" t="s">
        <v>1917</v>
      </c>
      <c r="B3040" s="1" t="s">
        <v>2237</v>
      </c>
      <c r="C3040" t="s">
        <v>2238</v>
      </c>
      <c r="D3040">
        <v>9698311</v>
      </c>
      <c r="E3040">
        <v>59933313</v>
      </c>
      <c r="F3040" t="s">
        <v>2239</v>
      </c>
      <c r="G3040" t="s">
        <v>3</v>
      </c>
      <c r="H3040" t="s">
        <v>4</v>
      </c>
      <c r="I3040" s="2">
        <v>39.750799999999998</v>
      </c>
      <c r="J3040" s="2">
        <v>39.992199220000003</v>
      </c>
      <c r="K3040" s="2">
        <v>39.992240732599903</v>
      </c>
      <c r="L3040" s="2">
        <f t="shared" si="47"/>
        <v>4.1512599899817815E-5</v>
      </c>
    </row>
    <row r="3041" spans="1:12" hidden="1" x14ac:dyDescent="0.25">
      <c r="A3041" t="s">
        <v>1917</v>
      </c>
      <c r="B3041" s="1" t="s">
        <v>2237</v>
      </c>
      <c r="C3041" t="s">
        <v>2238</v>
      </c>
      <c r="D3041">
        <v>9698311</v>
      </c>
      <c r="E3041">
        <v>59933313</v>
      </c>
      <c r="F3041" t="s">
        <v>2239</v>
      </c>
      <c r="G3041" t="s">
        <v>3</v>
      </c>
      <c r="H3041" t="s">
        <v>6</v>
      </c>
      <c r="I3041" s="2">
        <v>1.5527249999999999</v>
      </c>
      <c r="J3041" s="2">
        <v>1.5654566649999999</v>
      </c>
      <c r="K3041" s="2">
        <v>1.5654556181520001</v>
      </c>
      <c r="L3041" s="2">
        <f t="shared" si="47"/>
        <v>-1.0468479998415603E-6</v>
      </c>
    </row>
    <row r="3042" spans="1:12" hidden="1" x14ac:dyDescent="0.25">
      <c r="A3042" t="s">
        <v>1917</v>
      </c>
      <c r="B3042" s="1" t="s">
        <v>2237</v>
      </c>
      <c r="C3042" t="s">
        <v>2238</v>
      </c>
      <c r="D3042">
        <v>9698311</v>
      </c>
      <c r="E3042">
        <v>59933413</v>
      </c>
      <c r="F3042" t="s">
        <v>2240</v>
      </c>
      <c r="G3042" t="s">
        <v>3</v>
      </c>
      <c r="H3042" t="s">
        <v>4</v>
      </c>
      <c r="I3042" s="2">
        <v>39.378399999999999</v>
      </c>
      <c r="J3042" s="2">
        <v>39.437023439999997</v>
      </c>
      <c r="K3042" s="2">
        <v>39.436936117199899</v>
      </c>
      <c r="L3042" s="2">
        <f t="shared" si="47"/>
        <v>-8.7322800098377229E-5</v>
      </c>
    </row>
    <row r="3043" spans="1:12" hidden="1" x14ac:dyDescent="0.25">
      <c r="A3043" t="s">
        <v>1917</v>
      </c>
      <c r="B3043" s="1" t="s">
        <v>2237</v>
      </c>
      <c r="C3043" t="s">
        <v>2238</v>
      </c>
      <c r="D3043">
        <v>9698311</v>
      </c>
      <c r="E3043">
        <v>59933413</v>
      </c>
      <c r="F3043" t="s">
        <v>2240</v>
      </c>
      <c r="G3043" t="s">
        <v>3</v>
      </c>
      <c r="H3043" t="s">
        <v>6</v>
      </c>
      <c r="I3043" s="2">
        <v>1.55396</v>
      </c>
      <c r="J3043" s="2">
        <v>1.5664102785</v>
      </c>
      <c r="K3043" s="2">
        <v>1.5664124871239999</v>
      </c>
      <c r="L3043" s="2">
        <f t="shared" si="47"/>
        <v>2.2086239999108415E-6</v>
      </c>
    </row>
    <row r="3044" spans="1:12" hidden="1" x14ac:dyDescent="0.25">
      <c r="A3044" t="s">
        <v>1917</v>
      </c>
      <c r="B3044" s="1" t="s">
        <v>2237</v>
      </c>
      <c r="C3044" t="s">
        <v>2241</v>
      </c>
      <c r="D3044">
        <v>4725911</v>
      </c>
      <c r="E3044">
        <v>28334513</v>
      </c>
      <c r="F3044" t="s">
        <v>2242</v>
      </c>
      <c r="G3044" t="s">
        <v>3</v>
      </c>
      <c r="H3044" t="s">
        <v>4</v>
      </c>
      <c r="I3044" s="2">
        <v>9.89818</v>
      </c>
      <c r="J3044" s="2">
        <v>9.94558301</v>
      </c>
      <c r="K3044" s="2">
        <v>9.9456002310000002</v>
      </c>
      <c r="L3044" s="2">
        <f t="shared" si="47"/>
        <v>1.7221000000233744E-5</v>
      </c>
    </row>
    <row r="3045" spans="1:12" hidden="1" x14ac:dyDescent="0.25">
      <c r="A3045" t="s">
        <v>1917</v>
      </c>
      <c r="B3045" s="1" t="s">
        <v>2237</v>
      </c>
      <c r="C3045" t="s">
        <v>2241</v>
      </c>
      <c r="D3045">
        <v>4725911</v>
      </c>
      <c r="E3045">
        <v>28334513</v>
      </c>
      <c r="F3045" t="s">
        <v>2242</v>
      </c>
      <c r="G3045" t="s">
        <v>3</v>
      </c>
      <c r="H3045" t="s">
        <v>6</v>
      </c>
      <c r="I3045" s="2">
        <v>2.6284999999999999E-2</v>
      </c>
      <c r="J3045" s="2">
        <v>8.7400474549999996E-2</v>
      </c>
      <c r="K3045" s="2">
        <v>8.7400000409999998E-2</v>
      </c>
      <c r="L3045" s="2">
        <f t="shared" si="47"/>
        <v>-4.7413999999801337E-7</v>
      </c>
    </row>
    <row r="3046" spans="1:12" hidden="1" x14ac:dyDescent="0.25">
      <c r="A3046" t="s">
        <v>1917</v>
      </c>
      <c r="B3046" s="1" t="s">
        <v>2237</v>
      </c>
      <c r="C3046" t="s">
        <v>2241</v>
      </c>
      <c r="D3046">
        <v>4725911</v>
      </c>
      <c r="E3046">
        <v>28334613</v>
      </c>
      <c r="F3046" t="s">
        <v>2243</v>
      </c>
      <c r="G3046" t="s">
        <v>3</v>
      </c>
      <c r="H3046" t="s">
        <v>4</v>
      </c>
      <c r="I3046" s="2">
        <v>8.1009600000000006</v>
      </c>
      <c r="J3046" s="2">
        <v>8.0709765599999894</v>
      </c>
      <c r="K3046" s="2">
        <v>8.0710002211999896</v>
      </c>
      <c r="L3046" s="2">
        <f t="shared" si="47"/>
        <v>2.3661200000191229E-5</v>
      </c>
    </row>
    <row r="3047" spans="1:12" hidden="1" x14ac:dyDescent="0.25">
      <c r="A3047" t="s">
        <v>1917</v>
      </c>
      <c r="B3047" s="1" t="s">
        <v>2237</v>
      </c>
      <c r="C3047" t="s">
        <v>2241</v>
      </c>
      <c r="D3047">
        <v>4725911</v>
      </c>
      <c r="E3047">
        <v>28334613</v>
      </c>
      <c r="F3047" t="s">
        <v>2243</v>
      </c>
      <c r="G3047" t="s">
        <v>3</v>
      </c>
      <c r="H3047" t="s">
        <v>6</v>
      </c>
      <c r="I3047" s="2">
        <v>2.3519999999999999E-2</v>
      </c>
      <c r="J3047" s="2">
        <v>7.8500366200000005E-2</v>
      </c>
      <c r="K3047" s="2">
        <v>7.8500000599999994E-2</v>
      </c>
      <c r="L3047" s="2">
        <f t="shared" si="47"/>
        <v>-3.6560000001018E-7</v>
      </c>
    </row>
    <row r="3048" spans="1:12" hidden="1" x14ac:dyDescent="0.25">
      <c r="A3048" t="s">
        <v>1917</v>
      </c>
      <c r="B3048" s="1" t="s">
        <v>2237</v>
      </c>
      <c r="C3048" t="s">
        <v>2241</v>
      </c>
      <c r="D3048">
        <v>4725911</v>
      </c>
      <c r="E3048">
        <v>28334713</v>
      </c>
      <c r="F3048" t="s">
        <v>2244</v>
      </c>
      <c r="G3048" t="s">
        <v>3</v>
      </c>
      <c r="H3048" t="s">
        <v>4</v>
      </c>
      <c r="I3048" s="2">
        <v>8.1004000000000005</v>
      </c>
      <c r="J3048" s="2">
        <v>8.0936865250000007</v>
      </c>
      <c r="K3048" s="2">
        <v>8.0937001409999993</v>
      </c>
      <c r="L3048" s="2">
        <f t="shared" si="47"/>
        <v>1.3615999998606299E-5</v>
      </c>
    </row>
    <row r="3049" spans="1:12" hidden="1" x14ac:dyDescent="0.25">
      <c r="A3049" t="s">
        <v>1917</v>
      </c>
      <c r="B3049" s="1" t="s">
        <v>2237</v>
      </c>
      <c r="C3049" t="s">
        <v>2241</v>
      </c>
      <c r="D3049">
        <v>4725911</v>
      </c>
      <c r="E3049">
        <v>28334713</v>
      </c>
      <c r="F3049" t="s">
        <v>2244</v>
      </c>
      <c r="G3049" t="s">
        <v>3</v>
      </c>
      <c r="H3049" t="s">
        <v>6</v>
      </c>
      <c r="I3049" s="2">
        <v>2.1559999999999999E-2</v>
      </c>
      <c r="J3049" s="2">
        <v>6.5600234999999896E-2</v>
      </c>
      <c r="K3049" s="2">
        <v>6.5599999799999906E-2</v>
      </c>
      <c r="L3049" s="2">
        <f t="shared" si="47"/>
        <v>-2.3519999998999896E-7</v>
      </c>
    </row>
    <row r="3050" spans="1:12" hidden="1" x14ac:dyDescent="0.25">
      <c r="A3050" t="s">
        <v>1917</v>
      </c>
      <c r="B3050" s="1" t="s">
        <v>2237</v>
      </c>
      <c r="C3050" t="s">
        <v>2241</v>
      </c>
      <c r="D3050">
        <v>4725911</v>
      </c>
      <c r="E3050">
        <v>28334913</v>
      </c>
      <c r="F3050" t="s">
        <v>2245</v>
      </c>
      <c r="G3050" t="s">
        <v>3</v>
      </c>
      <c r="H3050" t="s">
        <v>4</v>
      </c>
      <c r="I3050" s="2">
        <v>6.3000999999999996</v>
      </c>
      <c r="J3050" s="2">
        <v>6.3725703100000004</v>
      </c>
      <c r="K3050" s="2">
        <v>6.3725503120999996</v>
      </c>
      <c r="L3050" s="2">
        <f t="shared" si="47"/>
        <v>-1.9997900000845448E-5</v>
      </c>
    </row>
    <row r="3051" spans="1:12" hidden="1" x14ac:dyDescent="0.25">
      <c r="A3051" t="s">
        <v>1917</v>
      </c>
      <c r="B3051" s="1" t="s">
        <v>2237</v>
      </c>
      <c r="C3051" t="s">
        <v>2241</v>
      </c>
      <c r="D3051">
        <v>4725911</v>
      </c>
      <c r="E3051">
        <v>28334913</v>
      </c>
      <c r="F3051" t="s">
        <v>2245</v>
      </c>
      <c r="G3051" t="s">
        <v>3</v>
      </c>
      <c r="H3051" t="s">
        <v>6</v>
      </c>
      <c r="I3051" s="2">
        <v>1.7569999999999902E-2</v>
      </c>
      <c r="J3051" s="2">
        <v>5.4750144949999899E-2</v>
      </c>
      <c r="K3051" s="2">
        <v>5.47500005E-2</v>
      </c>
      <c r="L3051" s="2">
        <f t="shared" si="47"/>
        <v>-1.4444999989898788E-7</v>
      </c>
    </row>
    <row r="3052" spans="1:12" hidden="1" x14ac:dyDescent="0.25">
      <c r="A3052" t="s">
        <v>1917</v>
      </c>
      <c r="B3052" s="1" t="s">
        <v>2237</v>
      </c>
      <c r="C3052" t="s">
        <v>2241</v>
      </c>
      <c r="D3052">
        <v>4725911</v>
      </c>
      <c r="E3052">
        <v>28335013</v>
      </c>
      <c r="F3052" t="s">
        <v>2246</v>
      </c>
      <c r="G3052" t="s">
        <v>3</v>
      </c>
      <c r="H3052" t="s">
        <v>4</v>
      </c>
      <c r="I3052" s="2">
        <v>6.8998499999999998</v>
      </c>
      <c r="J3052" s="2">
        <v>6.960507325</v>
      </c>
      <c r="K3052" s="2">
        <v>6.9605001500999997</v>
      </c>
      <c r="L3052" s="2">
        <f t="shared" si="47"/>
        <v>-7.1749000003507035E-6</v>
      </c>
    </row>
    <row r="3053" spans="1:12" hidden="1" x14ac:dyDescent="0.25">
      <c r="A3053" t="s">
        <v>1917</v>
      </c>
      <c r="B3053" s="1" t="s">
        <v>2237</v>
      </c>
      <c r="C3053" t="s">
        <v>2241</v>
      </c>
      <c r="D3053">
        <v>4725911</v>
      </c>
      <c r="E3053">
        <v>28335013</v>
      </c>
      <c r="F3053" t="s">
        <v>2246</v>
      </c>
      <c r="G3053" t="s">
        <v>3</v>
      </c>
      <c r="H3053" t="s">
        <v>6</v>
      </c>
      <c r="I3053" s="2">
        <v>1.9949999999999999E-2</v>
      </c>
      <c r="J3053" s="2">
        <v>6.5550231949999996E-2</v>
      </c>
      <c r="K3053" s="2">
        <v>6.5550000299999994E-2</v>
      </c>
      <c r="L3053" s="2">
        <f t="shared" si="47"/>
        <v>-2.3165000000158198E-7</v>
      </c>
    </row>
    <row r="3054" spans="1:12" hidden="1" x14ac:dyDescent="0.25">
      <c r="A3054" t="s">
        <v>1917</v>
      </c>
      <c r="B3054" s="1" t="s">
        <v>2237</v>
      </c>
      <c r="C3054" t="s">
        <v>2241</v>
      </c>
      <c r="D3054">
        <v>4725911</v>
      </c>
      <c r="E3054">
        <v>28335113</v>
      </c>
      <c r="F3054" t="s">
        <v>2247</v>
      </c>
      <c r="G3054" t="s">
        <v>3</v>
      </c>
      <c r="H3054" t="s">
        <v>4</v>
      </c>
      <c r="I3054" s="2">
        <v>6.1987199999999998</v>
      </c>
      <c r="J3054" s="2">
        <v>6.2420454099999896</v>
      </c>
      <c r="K3054" s="2">
        <v>6.2420499599999903</v>
      </c>
      <c r="L3054" s="2">
        <f t="shared" si="47"/>
        <v>4.5500000007692165E-6</v>
      </c>
    </row>
    <row r="3055" spans="1:12" hidden="1" x14ac:dyDescent="0.25">
      <c r="A3055" t="s">
        <v>1917</v>
      </c>
      <c r="B3055" s="1" t="s">
        <v>2237</v>
      </c>
      <c r="C3055" t="s">
        <v>2241</v>
      </c>
      <c r="D3055">
        <v>4725911</v>
      </c>
      <c r="E3055">
        <v>28335113</v>
      </c>
      <c r="F3055" t="s">
        <v>2247</v>
      </c>
      <c r="G3055" t="s">
        <v>3</v>
      </c>
      <c r="H3055" t="s">
        <v>6</v>
      </c>
      <c r="I3055" s="2">
        <v>1.848E-2</v>
      </c>
      <c r="J3055" s="2">
        <v>5.8300033549999998E-2</v>
      </c>
      <c r="K3055" s="2">
        <v>5.8300000599999999E-2</v>
      </c>
      <c r="L3055" s="2">
        <f t="shared" si="47"/>
        <v>-3.294999999930992E-8</v>
      </c>
    </row>
    <row r="3056" spans="1:12" hidden="1" x14ac:dyDescent="0.25">
      <c r="A3056" t="s">
        <v>1917</v>
      </c>
      <c r="B3056" s="1" t="s">
        <v>2237</v>
      </c>
      <c r="C3056" t="s">
        <v>2241</v>
      </c>
      <c r="D3056">
        <v>4725911</v>
      </c>
      <c r="E3056">
        <v>28335213</v>
      </c>
      <c r="F3056" t="s">
        <v>2248</v>
      </c>
      <c r="G3056" t="s">
        <v>3</v>
      </c>
      <c r="H3056" t="s">
        <v>4</v>
      </c>
      <c r="I3056" s="2">
        <v>6.7997500000000004</v>
      </c>
      <c r="J3056" s="2">
        <v>6.8246474599999898</v>
      </c>
      <c r="K3056" s="2">
        <v>6.8246502911000002</v>
      </c>
      <c r="L3056" s="2">
        <f t="shared" si="47"/>
        <v>2.8311000104253026E-6</v>
      </c>
    </row>
    <row r="3057" spans="1:12" hidden="1" x14ac:dyDescent="0.25">
      <c r="A3057" t="s">
        <v>1917</v>
      </c>
      <c r="B3057" s="1" t="s">
        <v>2237</v>
      </c>
      <c r="C3057" t="s">
        <v>2241</v>
      </c>
      <c r="D3057">
        <v>4725911</v>
      </c>
      <c r="E3057">
        <v>28335213</v>
      </c>
      <c r="F3057" t="s">
        <v>2248</v>
      </c>
      <c r="G3057" t="s">
        <v>3</v>
      </c>
      <c r="H3057" t="s">
        <v>6</v>
      </c>
      <c r="I3057" s="2">
        <v>2.0650000000000002E-2</v>
      </c>
      <c r="J3057" s="2">
        <v>6.6150238050000004E-2</v>
      </c>
      <c r="K3057" s="2">
        <v>6.61500005E-2</v>
      </c>
      <c r="L3057" s="2">
        <f t="shared" si="47"/>
        <v>-2.3755000000402759E-7</v>
      </c>
    </row>
    <row r="3058" spans="1:12" hidden="1" x14ac:dyDescent="0.25">
      <c r="A3058" t="s">
        <v>1917</v>
      </c>
      <c r="B3058" s="1" t="s">
        <v>2237</v>
      </c>
      <c r="C3058" t="s">
        <v>2241</v>
      </c>
      <c r="D3058">
        <v>4725911</v>
      </c>
      <c r="E3058">
        <v>28335413</v>
      </c>
      <c r="F3058" t="s">
        <v>2249</v>
      </c>
      <c r="G3058" t="s">
        <v>3</v>
      </c>
      <c r="H3058" t="s">
        <v>4</v>
      </c>
      <c r="I3058" s="2">
        <v>6.3992500000000003</v>
      </c>
      <c r="J3058" s="2">
        <v>6.4761884749999998</v>
      </c>
      <c r="K3058" s="2">
        <v>6.4762003101999897</v>
      </c>
      <c r="L3058" s="2">
        <f t="shared" si="47"/>
        <v>1.1835199989818079E-5</v>
      </c>
    </row>
    <row r="3059" spans="1:12" hidden="1" x14ac:dyDescent="0.25">
      <c r="A3059" t="s">
        <v>1917</v>
      </c>
      <c r="B3059" s="1" t="s">
        <v>2237</v>
      </c>
      <c r="C3059" t="s">
        <v>2241</v>
      </c>
      <c r="D3059">
        <v>4725911</v>
      </c>
      <c r="E3059">
        <v>28335413</v>
      </c>
      <c r="F3059" t="s">
        <v>2249</v>
      </c>
      <c r="G3059" t="s">
        <v>3</v>
      </c>
      <c r="H3059" t="s">
        <v>6</v>
      </c>
      <c r="I3059" s="2">
        <v>1.925E-2</v>
      </c>
      <c r="J3059" s="2">
        <v>6.2850219750000005E-2</v>
      </c>
      <c r="K3059" s="2">
        <v>6.2850000700000005E-2</v>
      </c>
      <c r="L3059" s="2">
        <f t="shared" si="47"/>
        <v>-2.1904999999988739E-7</v>
      </c>
    </row>
    <row r="3060" spans="1:12" x14ac:dyDescent="0.25">
      <c r="A3060" t="s">
        <v>1917</v>
      </c>
      <c r="B3060" s="1" t="s">
        <v>2250</v>
      </c>
      <c r="C3060" t="s">
        <v>2251</v>
      </c>
      <c r="D3060">
        <v>8199411</v>
      </c>
      <c r="E3060">
        <v>5804813</v>
      </c>
      <c r="F3060" t="s">
        <v>2252</v>
      </c>
      <c r="G3060" t="s">
        <v>3</v>
      </c>
      <c r="H3060" t="s">
        <v>4</v>
      </c>
      <c r="I3060" s="2">
        <v>1384.95</v>
      </c>
      <c r="J3060" s="2">
        <v>1419.0259375000001</v>
      </c>
      <c r="K3060" s="2">
        <v>715.142630102</v>
      </c>
      <c r="L3060" s="2">
        <f t="shared" si="47"/>
        <v>-703.88330739800006</v>
      </c>
    </row>
    <row r="3061" spans="1:12" x14ac:dyDescent="0.25">
      <c r="A3061" t="s">
        <v>1917</v>
      </c>
      <c r="B3061" s="1" t="s">
        <v>2250</v>
      </c>
      <c r="C3061" t="s">
        <v>2251</v>
      </c>
      <c r="D3061">
        <v>8199411</v>
      </c>
      <c r="E3061">
        <v>5804813</v>
      </c>
      <c r="F3061" t="s">
        <v>2252</v>
      </c>
      <c r="G3061" t="s">
        <v>3</v>
      </c>
      <c r="H3061" t="s">
        <v>6</v>
      </c>
      <c r="I3061" s="2">
        <v>3845.7799999999902</v>
      </c>
      <c r="J3061" s="2">
        <v>3777.9763750000002</v>
      </c>
      <c r="K3061" s="2">
        <v>1885.524101</v>
      </c>
      <c r="L3061" s="2">
        <f t="shared" si="47"/>
        <v>-1892.4522740000002</v>
      </c>
    </row>
    <row r="3062" spans="1:12" x14ac:dyDescent="0.25">
      <c r="A3062" t="s">
        <v>1917</v>
      </c>
      <c r="B3062" s="1" t="s">
        <v>2250</v>
      </c>
      <c r="C3062" t="s">
        <v>2251</v>
      </c>
      <c r="D3062">
        <v>8199411</v>
      </c>
      <c r="E3062">
        <v>5805313</v>
      </c>
      <c r="F3062" t="s">
        <v>2253</v>
      </c>
      <c r="G3062" t="s">
        <v>3</v>
      </c>
      <c r="H3062" t="s">
        <v>4</v>
      </c>
      <c r="I3062" s="2">
        <v>1571.1199999999899</v>
      </c>
      <c r="J3062" s="2">
        <v>1536.8210624999999</v>
      </c>
      <c r="K3062" s="2">
        <v>763.43340000000001</v>
      </c>
      <c r="L3062" s="2">
        <f t="shared" si="47"/>
        <v>-773.38766249999992</v>
      </c>
    </row>
    <row r="3063" spans="1:12" x14ac:dyDescent="0.25">
      <c r="A3063" t="s">
        <v>1917</v>
      </c>
      <c r="B3063" s="1" t="s">
        <v>2250</v>
      </c>
      <c r="C3063" t="s">
        <v>2251</v>
      </c>
      <c r="D3063">
        <v>8199411</v>
      </c>
      <c r="E3063">
        <v>5805313</v>
      </c>
      <c r="F3063" t="s">
        <v>2253</v>
      </c>
      <c r="G3063" t="s">
        <v>3</v>
      </c>
      <c r="H3063" t="s">
        <v>6</v>
      </c>
      <c r="I3063" s="2">
        <v>4362.74</v>
      </c>
      <c r="J3063" s="2">
        <v>4430.6570000000002</v>
      </c>
      <c r="K3063" s="2">
        <v>2208.3899405000002</v>
      </c>
      <c r="L3063" s="2">
        <f t="shared" si="47"/>
        <v>-2222.2670595</v>
      </c>
    </row>
    <row r="3064" spans="1:12" hidden="1" x14ac:dyDescent="0.25">
      <c r="A3064" t="s">
        <v>1917</v>
      </c>
      <c r="B3064" s="1" t="s">
        <v>2254</v>
      </c>
      <c r="C3064" t="s">
        <v>2255</v>
      </c>
      <c r="D3064">
        <v>5553011</v>
      </c>
      <c r="E3064">
        <v>26964713</v>
      </c>
      <c r="F3064" t="s">
        <v>2256</v>
      </c>
      <c r="G3064" t="s">
        <v>3</v>
      </c>
      <c r="H3064" t="s">
        <v>4</v>
      </c>
      <c r="I3064" s="2">
        <v>15.1038</v>
      </c>
      <c r="J3064" s="2">
        <v>15.1109375</v>
      </c>
      <c r="K3064" s="2">
        <v>15.110941120010001</v>
      </c>
      <c r="L3064" s="2">
        <f t="shared" si="47"/>
        <v>3.620010000204843E-6</v>
      </c>
    </row>
    <row r="3065" spans="1:12" hidden="1" x14ac:dyDescent="0.25">
      <c r="A3065" t="s">
        <v>1917</v>
      </c>
      <c r="B3065" s="1" t="s">
        <v>2254</v>
      </c>
      <c r="C3065" t="s">
        <v>2255</v>
      </c>
      <c r="D3065">
        <v>5553011</v>
      </c>
      <c r="E3065">
        <v>26964713</v>
      </c>
      <c r="F3065" t="s">
        <v>2256</v>
      </c>
      <c r="G3065" t="s">
        <v>3</v>
      </c>
      <c r="H3065" t="s">
        <v>6</v>
      </c>
      <c r="I3065" s="2">
        <v>9.443E-2</v>
      </c>
      <c r="J3065" s="2">
        <v>9.5641921999999893E-2</v>
      </c>
      <c r="K3065" s="2">
        <v>9.5642004759999899E-2</v>
      </c>
      <c r="L3065" s="2">
        <f t="shared" si="47"/>
        <v>8.2760000005843715E-8</v>
      </c>
    </row>
    <row r="3066" spans="1:12" hidden="1" x14ac:dyDescent="0.25">
      <c r="A3066" t="s">
        <v>1917</v>
      </c>
      <c r="B3066" s="1" t="s">
        <v>2254</v>
      </c>
      <c r="C3066" t="s">
        <v>2255</v>
      </c>
      <c r="D3066">
        <v>5553011</v>
      </c>
      <c r="E3066">
        <v>60331613</v>
      </c>
      <c r="F3066" t="s">
        <v>2257</v>
      </c>
      <c r="G3066" t="s">
        <v>3</v>
      </c>
      <c r="H3066" t="s">
        <v>4</v>
      </c>
      <c r="I3066" s="2">
        <v>14.001899999999999</v>
      </c>
      <c r="J3066" s="2">
        <v>13.93586328</v>
      </c>
      <c r="K3066" s="2">
        <v>13.935864170999899</v>
      </c>
      <c r="L3066" s="2">
        <f t="shared" si="47"/>
        <v>8.909998996387003E-7</v>
      </c>
    </row>
    <row r="3067" spans="1:12" hidden="1" x14ac:dyDescent="0.25">
      <c r="A3067" t="s">
        <v>1917</v>
      </c>
      <c r="B3067" s="1" t="s">
        <v>2254</v>
      </c>
      <c r="C3067" t="s">
        <v>2255</v>
      </c>
      <c r="D3067">
        <v>5553011</v>
      </c>
      <c r="E3067">
        <v>60331613</v>
      </c>
      <c r="F3067" t="s">
        <v>2257</v>
      </c>
      <c r="G3067" t="s">
        <v>3</v>
      </c>
      <c r="H3067" t="s">
        <v>6</v>
      </c>
      <c r="I3067" s="2">
        <v>9.1389999999999999E-2</v>
      </c>
      <c r="J3067" s="2">
        <v>9.1687469499999993E-2</v>
      </c>
      <c r="K3067" s="2">
        <v>9.1687572339999995E-2</v>
      </c>
      <c r="L3067" s="2">
        <f t="shared" si="47"/>
        <v>1.0284000000193583E-7</v>
      </c>
    </row>
    <row r="3068" spans="1:12" hidden="1" x14ac:dyDescent="0.25">
      <c r="A3068" t="s">
        <v>1917</v>
      </c>
      <c r="B3068" s="1" t="s">
        <v>2254</v>
      </c>
      <c r="C3068" t="s">
        <v>2255</v>
      </c>
      <c r="D3068">
        <v>5553011</v>
      </c>
      <c r="E3068">
        <v>60331713</v>
      </c>
      <c r="F3068" t="s">
        <v>2258</v>
      </c>
      <c r="G3068" t="s">
        <v>3</v>
      </c>
      <c r="H3068" t="s">
        <v>4</v>
      </c>
      <c r="I3068" s="2">
        <v>15.603999999999999</v>
      </c>
      <c r="J3068" s="2">
        <v>15.664592774999999</v>
      </c>
      <c r="K3068" s="2">
        <v>15.6645861929999</v>
      </c>
      <c r="L3068" s="2">
        <f t="shared" si="47"/>
        <v>-6.5820000987315552E-6</v>
      </c>
    </row>
    <row r="3069" spans="1:12" hidden="1" x14ac:dyDescent="0.25">
      <c r="A3069" t="s">
        <v>1917</v>
      </c>
      <c r="B3069" s="1" t="s">
        <v>2254</v>
      </c>
      <c r="C3069" t="s">
        <v>2255</v>
      </c>
      <c r="D3069">
        <v>5553011</v>
      </c>
      <c r="E3069">
        <v>60331713</v>
      </c>
      <c r="F3069" t="s">
        <v>2258</v>
      </c>
      <c r="G3069" t="s">
        <v>3</v>
      </c>
      <c r="H3069" t="s">
        <v>6</v>
      </c>
      <c r="I3069" s="2">
        <v>8.68499999999999E-2</v>
      </c>
      <c r="J3069" s="2">
        <v>8.4117698650000003E-2</v>
      </c>
      <c r="K3069" s="2">
        <v>8.4118001839999901E-2</v>
      </c>
      <c r="L3069" s="2">
        <f t="shared" si="47"/>
        <v>3.0318999989786821E-7</v>
      </c>
    </row>
    <row r="3070" spans="1:12" hidden="1" x14ac:dyDescent="0.25">
      <c r="A3070" t="s">
        <v>1917</v>
      </c>
      <c r="B3070" s="1" t="s">
        <v>2254</v>
      </c>
      <c r="C3070" t="s">
        <v>2255</v>
      </c>
      <c r="D3070">
        <v>5553011</v>
      </c>
      <c r="E3070">
        <v>60331813</v>
      </c>
      <c r="F3070" t="s">
        <v>2259</v>
      </c>
      <c r="G3070" t="s">
        <v>3</v>
      </c>
      <c r="H3070" t="s">
        <v>4</v>
      </c>
      <c r="I3070" s="2">
        <v>14.2019</v>
      </c>
      <c r="J3070" s="2">
        <v>14.2227460949999</v>
      </c>
      <c r="K3070" s="2">
        <v>14.222737409</v>
      </c>
      <c r="L3070" s="2">
        <f t="shared" si="47"/>
        <v>-8.6859998997823595E-6</v>
      </c>
    </row>
    <row r="3071" spans="1:12" hidden="1" x14ac:dyDescent="0.25">
      <c r="A3071" t="s">
        <v>1917</v>
      </c>
      <c r="B3071" s="1" t="s">
        <v>2254</v>
      </c>
      <c r="C3071" t="s">
        <v>2255</v>
      </c>
      <c r="D3071">
        <v>5553011</v>
      </c>
      <c r="E3071">
        <v>60331813</v>
      </c>
      <c r="F3071" t="s">
        <v>2259</v>
      </c>
      <c r="G3071" t="s">
        <v>3</v>
      </c>
      <c r="H3071" t="s">
        <v>6</v>
      </c>
      <c r="I3071" s="2">
        <v>8.6129999999999998E-2</v>
      </c>
      <c r="J3071" s="2">
        <v>8.7247070299999993E-2</v>
      </c>
      <c r="K3071" s="2">
        <v>8.7247310509999995E-2</v>
      </c>
      <c r="L3071" s="2">
        <f t="shared" si="47"/>
        <v>2.4021000000207238E-7</v>
      </c>
    </row>
    <row r="3072" spans="1:12" hidden="1" x14ac:dyDescent="0.25">
      <c r="A3072" t="s">
        <v>1917</v>
      </c>
      <c r="B3072" s="1" t="s">
        <v>2260</v>
      </c>
      <c r="C3072" t="s">
        <v>2261</v>
      </c>
      <c r="D3072">
        <v>10857911</v>
      </c>
      <c r="E3072">
        <v>96564813</v>
      </c>
      <c r="F3072" t="s">
        <v>2262</v>
      </c>
      <c r="G3072" t="s">
        <v>3</v>
      </c>
      <c r="H3072" t="s">
        <v>4</v>
      </c>
      <c r="I3072" s="2">
        <v>1895.13</v>
      </c>
      <c r="J3072" s="2">
        <v>1895.118125</v>
      </c>
      <c r="K3072" s="2">
        <v>1895.11901300009</v>
      </c>
      <c r="L3072" s="2">
        <f t="shared" si="47"/>
        <v>8.8800009007172775E-4</v>
      </c>
    </row>
    <row r="3073" spans="1:12" hidden="1" x14ac:dyDescent="0.25">
      <c r="A3073" t="s">
        <v>1917</v>
      </c>
      <c r="B3073" s="1" t="s">
        <v>2260</v>
      </c>
      <c r="C3073" t="s">
        <v>2261</v>
      </c>
      <c r="D3073">
        <v>10857911</v>
      </c>
      <c r="E3073">
        <v>96564813</v>
      </c>
      <c r="F3073" t="s">
        <v>2262</v>
      </c>
      <c r="G3073" t="s">
        <v>3</v>
      </c>
      <c r="H3073" t="s">
        <v>6</v>
      </c>
      <c r="I3073" s="2">
        <v>4504.75</v>
      </c>
      <c r="J3073" s="2">
        <v>4504.6674999999996</v>
      </c>
      <c r="K3073" s="2">
        <v>4504.66637798999</v>
      </c>
      <c r="L3073" s="2">
        <f t="shared" si="47"/>
        <v>-1.1220100095670205E-3</v>
      </c>
    </row>
    <row r="3074" spans="1:12" hidden="1" x14ac:dyDescent="0.25">
      <c r="A3074" t="s">
        <v>1917</v>
      </c>
      <c r="B3074" s="1" t="s">
        <v>2260</v>
      </c>
      <c r="C3074" t="s">
        <v>2261</v>
      </c>
      <c r="D3074">
        <v>10857911</v>
      </c>
      <c r="E3074">
        <v>96564913</v>
      </c>
      <c r="F3074" t="s">
        <v>2263</v>
      </c>
      <c r="G3074" t="s">
        <v>3</v>
      </c>
      <c r="H3074" t="s">
        <v>4</v>
      </c>
      <c r="I3074" s="2">
        <v>1652.11</v>
      </c>
      <c r="J3074" s="2">
        <v>1652.227875</v>
      </c>
      <c r="K3074" s="2">
        <v>1652.22974349999</v>
      </c>
      <c r="L3074" s="2">
        <f t="shared" si="47"/>
        <v>1.868499989996053E-3</v>
      </c>
    </row>
    <row r="3075" spans="1:12" hidden="1" x14ac:dyDescent="0.25">
      <c r="A3075" t="s">
        <v>1917</v>
      </c>
      <c r="B3075" s="1" t="s">
        <v>2260</v>
      </c>
      <c r="C3075" t="s">
        <v>2261</v>
      </c>
      <c r="D3075">
        <v>10857911</v>
      </c>
      <c r="E3075">
        <v>96564913</v>
      </c>
      <c r="F3075" t="s">
        <v>2263</v>
      </c>
      <c r="G3075" t="s">
        <v>3</v>
      </c>
      <c r="H3075" t="s">
        <v>6</v>
      </c>
      <c r="I3075" s="2">
        <v>4125.71</v>
      </c>
      <c r="J3075" s="2">
        <v>4125.9132499999996</v>
      </c>
      <c r="K3075" s="2">
        <v>4125.9194079999997</v>
      </c>
      <c r="L3075" s="2">
        <f t="shared" ref="L3075:L3138" si="48">IF(ISBLANK(J3075),K3075-I3075,K3075-J3075)</f>
        <v>6.1580000001413282E-3</v>
      </c>
    </row>
    <row r="3076" spans="1:12" hidden="1" x14ac:dyDescent="0.25">
      <c r="A3076" t="s">
        <v>1917</v>
      </c>
      <c r="B3076" s="1" t="s">
        <v>2264</v>
      </c>
      <c r="C3076" t="s">
        <v>2265</v>
      </c>
      <c r="D3076">
        <v>5573711</v>
      </c>
      <c r="E3076">
        <v>26943813</v>
      </c>
      <c r="F3076" t="s">
        <v>2266</v>
      </c>
      <c r="G3076" t="s">
        <v>86</v>
      </c>
      <c r="H3076" t="s">
        <v>4</v>
      </c>
      <c r="I3076" s="2">
        <v>0.93030000000000002</v>
      </c>
      <c r="K3076" s="2">
        <v>0.93045505477099999</v>
      </c>
      <c r="L3076" s="2">
        <f t="shared" si="48"/>
        <v>1.5505477099997389E-4</v>
      </c>
    </row>
    <row r="3077" spans="1:12" hidden="1" x14ac:dyDescent="0.25">
      <c r="A3077" t="s">
        <v>1917</v>
      </c>
      <c r="B3077" s="1" t="s">
        <v>2264</v>
      </c>
      <c r="C3077" t="s">
        <v>2265</v>
      </c>
      <c r="D3077">
        <v>5573711</v>
      </c>
      <c r="E3077">
        <v>26943813</v>
      </c>
      <c r="F3077" t="s">
        <v>2266</v>
      </c>
      <c r="G3077" t="s">
        <v>86</v>
      </c>
      <c r="H3077" t="s">
        <v>6</v>
      </c>
      <c r="I3077" s="2">
        <v>1.204E-2</v>
      </c>
      <c r="K3077" s="2">
        <v>1.2042008045440001E-2</v>
      </c>
      <c r="L3077" s="2">
        <f t="shared" si="48"/>
        <v>2.0080454400002445E-6</v>
      </c>
    </row>
    <row r="3078" spans="1:12" hidden="1" x14ac:dyDescent="0.25">
      <c r="A3078" t="s">
        <v>1917</v>
      </c>
      <c r="B3078" s="1" t="s">
        <v>2267</v>
      </c>
      <c r="C3078" t="s">
        <v>2268</v>
      </c>
      <c r="D3078">
        <v>4106911</v>
      </c>
      <c r="E3078">
        <v>34121313</v>
      </c>
      <c r="F3078" t="s">
        <v>2269</v>
      </c>
      <c r="G3078" t="s">
        <v>3</v>
      </c>
      <c r="H3078" t="s">
        <v>4</v>
      </c>
      <c r="I3078" s="2">
        <v>3.42</v>
      </c>
      <c r="J3078" s="2">
        <v>3.5751628420000001</v>
      </c>
      <c r="K3078" s="2">
        <v>3.5751635700099902</v>
      </c>
      <c r="L3078" s="2">
        <f t="shared" si="48"/>
        <v>7.2800999006972233E-7</v>
      </c>
    </row>
    <row r="3079" spans="1:12" hidden="1" x14ac:dyDescent="0.25">
      <c r="A3079" t="s">
        <v>1917</v>
      </c>
      <c r="B3079" s="1" t="s">
        <v>2267</v>
      </c>
      <c r="C3079" t="s">
        <v>2268</v>
      </c>
      <c r="D3079">
        <v>4106911</v>
      </c>
      <c r="E3079">
        <v>34121313</v>
      </c>
      <c r="F3079" t="s">
        <v>2269</v>
      </c>
      <c r="G3079" t="s">
        <v>3</v>
      </c>
      <c r="H3079" t="s">
        <v>6</v>
      </c>
      <c r="I3079" s="2">
        <v>2.052E-2</v>
      </c>
      <c r="J3079" s="2">
        <v>7.6209518449999999E-2</v>
      </c>
      <c r="K3079" s="2">
        <v>7.6209500609999994E-2</v>
      </c>
      <c r="L3079" s="2">
        <f t="shared" si="48"/>
        <v>-1.7840000005042711E-8</v>
      </c>
    </row>
    <row r="3080" spans="1:12" hidden="1" x14ac:dyDescent="0.25">
      <c r="A3080" t="s">
        <v>1917</v>
      </c>
      <c r="B3080" s="1" t="s">
        <v>2267</v>
      </c>
      <c r="C3080" t="s">
        <v>2268</v>
      </c>
      <c r="D3080">
        <v>4106911</v>
      </c>
      <c r="E3080">
        <v>88709513</v>
      </c>
      <c r="F3080" t="s">
        <v>2270</v>
      </c>
      <c r="G3080" t="s">
        <v>3</v>
      </c>
      <c r="H3080" t="s">
        <v>4</v>
      </c>
      <c r="I3080" s="2">
        <v>3.97818</v>
      </c>
      <c r="J3080" s="2">
        <v>4.2080048829999903</v>
      </c>
      <c r="K3080" s="2">
        <v>4.2080066531</v>
      </c>
      <c r="L3080" s="2">
        <f t="shared" si="48"/>
        <v>1.7701000096792541E-6</v>
      </c>
    </row>
    <row r="3081" spans="1:12" hidden="1" x14ac:dyDescent="0.25">
      <c r="A3081" t="s">
        <v>1917</v>
      </c>
      <c r="B3081" s="1" t="s">
        <v>2267</v>
      </c>
      <c r="C3081" t="s">
        <v>2268</v>
      </c>
      <c r="D3081">
        <v>4106911</v>
      </c>
      <c r="E3081">
        <v>88709513</v>
      </c>
      <c r="F3081" t="s">
        <v>2270</v>
      </c>
      <c r="G3081" t="s">
        <v>3</v>
      </c>
      <c r="H3081" t="s">
        <v>6</v>
      </c>
      <c r="I3081" s="2">
        <v>2.5020000000000001E-2</v>
      </c>
      <c r="J3081" s="2">
        <v>9.6966033950000002E-2</v>
      </c>
      <c r="K3081" s="2">
        <v>9.6966000509999997E-2</v>
      </c>
      <c r="L3081" s="2">
        <f t="shared" si="48"/>
        <v>-3.3440000005158232E-8</v>
      </c>
    </row>
    <row r="3082" spans="1:12" hidden="1" x14ac:dyDescent="0.25">
      <c r="A3082" t="s">
        <v>1917</v>
      </c>
      <c r="B3082" s="1" t="s">
        <v>2267</v>
      </c>
      <c r="C3082" t="s">
        <v>2268</v>
      </c>
      <c r="D3082">
        <v>4106911</v>
      </c>
      <c r="E3082">
        <v>88709613</v>
      </c>
      <c r="F3082" t="s">
        <v>2271</v>
      </c>
      <c r="G3082" t="s">
        <v>3</v>
      </c>
      <c r="H3082" t="s">
        <v>4</v>
      </c>
      <c r="I3082" s="2">
        <v>4.01912</v>
      </c>
      <c r="J3082" s="2">
        <v>4.1640175780000002</v>
      </c>
      <c r="K3082" s="2">
        <v>4.1640191729999998</v>
      </c>
      <c r="L3082" s="2">
        <f t="shared" si="48"/>
        <v>1.5949999996323072E-6</v>
      </c>
    </row>
    <row r="3083" spans="1:12" hidden="1" x14ac:dyDescent="0.25">
      <c r="A3083" t="s">
        <v>1917</v>
      </c>
      <c r="B3083" s="1" t="s">
        <v>2267</v>
      </c>
      <c r="C3083" t="s">
        <v>2268</v>
      </c>
      <c r="D3083">
        <v>4106911</v>
      </c>
      <c r="E3083">
        <v>88709613</v>
      </c>
      <c r="F3083" t="s">
        <v>2271</v>
      </c>
      <c r="G3083" t="s">
        <v>3</v>
      </c>
      <c r="H3083" t="s">
        <v>6</v>
      </c>
      <c r="I3083" s="2">
        <v>2.5675E-2</v>
      </c>
      <c r="J3083" s="2">
        <v>9.3533500650000004E-2</v>
      </c>
      <c r="K3083" s="2">
        <v>9.3533500099999903E-2</v>
      </c>
      <c r="L3083" s="2">
        <f t="shared" si="48"/>
        <v>-5.5000010101835528E-10</v>
      </c>
    </row>
    <row r="3084" spans="1:12" hidden="1" x14ac:dyDescent="0.25">
      <c r="A3084" t="s">
        <v>1917</v>
      </c>
      <c r="B3084" s="1" t="s">
        <v>2267</v>
      </c>
      <c r="C3084" t="s">
        <v>2268</v>
      </c>
      <c r="D3084">
        <v>4106911</v>
      </c>
      <c r="E3084">
        <v>88709713</v>
      </c>
      <c r="F3084" t="s">
        <v>2272</v>
      </c>
      <c r="G3084" t="s">
        <v>3</v>
      </c>
      <c r="H3084" t="s">
        <v>4</v>
      </c>
      <c r="I3084" s="2">
        <v>3.9582799999999998</v>
      </c>
      <c r="J3084" s="2">
        <v>4.311597656</v>
      </c>
      <c r="K3084" s="2">
        <v>4.3115970219999999</v>
      </c>
      <c r="L3084" s="2">
        <f t="shared" si="48"/>
        <v>-6.3400000005486845E-7</v>
      </c>
    </row>
    <row r="3085" spans="1:12" hidden="1" x14ac:dyDescent="0.25">
      <c r="A3085" t="s">
        <v>1917</v>
      </c>
      <c r="B3085" s="1" t="s">
        <v>2267</v>
      </c>
      <c r="C3085" t="s">
        <v>2268</v>
      </c>
      <c r="D3085">
        <v>4106911</v>
      </c>
      <c r="E3085">
        <v>88709713</v>
      </c>
      <c r="F3085" t="s">
        <v>2272</v>
      </c>
      <c r="G3085" t="s">
        <v>3</v>
      </c>
      <c r="H3085" t="s">
        <v>6</v>
      </c>
      <c r="I3085" s="2">
        <v>2.6700000000000002E-2</v>
      </c>
      <c r="J3085" s="2">
        <v>0.103702552799999</v>
      </c>
      <c r="K3085" s="2">
        <v>0.10370250211110001</v>
      </c>
      <c r="L3085" s="2">
        <f t="shared" si="48"/>
        <v>-5.0688898994843967E-8</v>
      </c>
    </row>
    <row r="3086" spans="1:12" hidden="1" x14ac:dyDescent="0.25">
      <c r="A3086" t="s">
        <v>1917</v>
      </c>
      <c r="B3086" s="1" t="s">
        <v>2267</v>
      </c>
      <c r="C3086" t="s">
        <v>2273</v>
      </c>
      <c r="D3086">
        <v>4506411</v>
      </c>
      <c r="E3086">
        <v>88700413</v>
      </c>
      <c r="F3086" t="s">
        <v>2274</v>
      </c>
      <c r="G3086" t="s">
        <v>3</v>
      </c>
      <c r="H3086" t="s">
        <v>4</v>
      </c>
      <c r="I3086" s="2">
        <v>7.8950399999999998</v>
      </c>
      <c r="J3086" s="2">
        <v>7.8691440449999996</v>
      </c>
      <c r="K3086" s="2">
        <v>7.8691448699999897</v>
      </c>
      <c r="L3086" s="2">
        <f t="shared" si="48"/>
        <v>8.2499999010110514E-7</v>
      </c>
    </row>
    <row r="3087" spans="1:12" hidden="1" x14ac:dyDescent="0.25">
      <c r="A3087" t="s">
        <v>1917</v>
      </c>
      <c r="B3087" s="1" t="s">
        <v>2267</v>
      </c>
      <c r="C3087" t="s">
        <v>2273</v>
      </c>
      <c r="D3087">
        <v>4506411</v>
      </c>
      <c r="E3087">
        <v>88700413</v>
      </c>
      <c r="F3087" t="s">
        <v>2274</v>
      </c>
      <c r="G3087" t="s">
        <v>3</v>
      </c>
      <c r="H3087" t="s">
        <v>6</v>
      </c>
      <c r="I3087" s="2">
        <v>5.1200000000000002E-2</v>
      </c>
      <c r="J3087" s="2">
        <v>0.1151509857</v>
      </c>
      <c r="K3087" s="2">
        <v>0.11515100089999999</v>
      </c>
      <c r="L3087" s="2">
        <f t="shared" si="48"/>
        <v>1.5199999994774949E-8</v>
      </c>
    </row>
    <row r="3088" spans="1:12" hidden="1" x14ac:dyDescent="0.25">
      <c r="A3088" t="s">
        <v>1917</v>
      </c>
      <c r="B3088" s="1" t="s">
        <v>2267</v>
      </c>
      <c r="C3088" t="s">
        <v>2273</v>
      </c>
      <c r="D3088">
        <v>4506411</v>
      </c>
      <c r="E3088">
        <v>88700513</v>
      </c>
      <c r="F3088" t="s">
        <v>2275</v>
      </c>
      <c r="G3088" t="s">
        <v>3</v>
      </c>
      <c r="H3088" t="s">
        <v>4</v>
      </c>
      <c r="I3088" s="2">
        <v>8.4111999999999991</v>
      </c>
      <c r="J3088" s="2">
        <v>8.4473105450000006</v>
      </c>
      <c r="K3088" s="2">
        <v>8.4473084499999995</v>
      </c>
      <c r="L3088" s="2">
        <f t="shared" si="48"/>
        <v>-2.0950000010344638E-6</v>
      </c>
    </row>
    <row r="3089" spans="1:12" hidden="1" x14ac:dyDescent="0.25">
      <c r="A3089" t="s">
        <v>1917</v>
      </c>
      <c r="B3089" s="1" t="s">
        <v>2267</v>
      </c>
      <c r="C3089" t="s">
        <v>2273</v>
      </c>
      <c r="D3089">
        <v>4506411</v>
      </c>
      <c r="E3089">
        <v>88700513</v>
      </c>
      <c r="F3089" t="s">
        <v>2275</v>
      </c>
      <c r="G3089" t="s">
        <v>3</v>
      </c>
      <c r="H3089" t="s">
        <v>6</v>
      </c>
      <c r="I3089" s="2">
        <v>7.0400000000000004E-2</v>
      </c>
      <c r="J3089" s="2">
        <v>6.9404510500000002E-2</v>
      </c>
      <c r="K3089" s="2">
        <v>6.9404501219999901E-2</v>
      </c>
      <c r="L3089" s="2">
        <f t="shared" si="48"/>
        <v>-9.2800001016968281E-9</v>
      </c>
    </row>
    <row r="3090" spans="1:12" hidden="1" x14ac:dyDescent="0.25">
      <c r="A3090" t="s">
        <v>1917</v>
      </c>
      <c r="B3090" s="1" t="s">
        <v>2267</v>
      </c>
      <c r="C3090" t="s">
        <v>2273</v>
      </c>
      <c r="D3090">
        <v>4506411</v>
      </c>
      <c r="E3090">
        <v>88700613</v>
      </c>
      <c r="F3090" t="s">
        <v>2276</v>
      </c>
      <c r="G3090" t="s">
        <v>3</v>
      </c>
      <c r="H3090" t="s">
        <v>4</v>
      </c>
      <c r="I3090" s="2">
        <v>47.107100000000003</v>
      </c>
      <c r="J3090" s="2">
        <v>47.110710939999997</v>
      </c>
      <c r="K3090" s="2">
        <v>47.110653500999902</v>
      </c>
      <c r="L3090" s="2">
        <f t="shared" si="48"/>
        <v>-5.7439000094916537E-5</v>
      </c>
    </row>
    <row r="3091" spans="1:12" hidden="1" x14ac:dyDescent="0.25">
      <c r="A3091" t="s">
        <v>1917</v>
      </c>
      <c r="B3091" s="1" t="s">
        <v>2267</v>
      </c>
      <c r="C3091" t="s">
        <v>2273</v>
      </c>
      <c r="D3091">
        <v>4506411</v>
      </c>
      <c r="E3091">
        <v>88700613</v>
      </c>
      <c r="F3091" t="s">
        <v>2276</v>
      </c>
      <c r="G3091" t="s">
        <v>3</v>
      </c>
      <c r="H3091" t="s">
        <v>6</v>
      </c>
      <c r="I3091" s="2">
        <v>0.39191999999999999</v>
      </c>
      <c r="J3091" s="2">
        <v>0.38278628539999998</v>
      </c>
      <c r="K3091" s="2">
        <v>0.38278650110000001</v>
      </c>
      <c r="L3091" s="2">
        <f t="shared" si="48"/>
        <v>2.1570000002801848E-7</v>
      </c>
    </row>
    <row r="3092" spans="1:12" hidden="1" x14ac:dyDescent="0.25">
      <c r="A3092" t="s">
        <v>1917</v>
      </c>
      <c r="B3092" s="1" t="s">
        <v>2267</v>
      </c>
      <c r="C3092" t="s">
        <v>2273</v>
      </c>
      <c r="D3092">
        <v>4506411</v>
      </c>
      <c r="E3092">
        <v>88700713</v>
      </c>
      <c r="F3092" t="s">
        <v>2277</v>
      </c>
      <c r="G3092" t="s">
        <v>3</v>
      </c>
      <c r="H3092" t="s">
        <v>4</v>
      </c>
      <c r="I3092" s="2">
        <v>46.3</v>
      </c>
      <c r="J3092" s="2">
        <v>45.825222654999997</v>
      </c>
      <c r="K3092" s="2">
        <v>45.825221720000002</v>
      </c>
      <c r="L3092" s="2">
        <f t="shared" si="48"/>
        <v>-9.3499999564983227E-7</v>
      </c>
    </row>
    <row r="3093" spans="1:12" hidden="1" x14ac:dyDescent="0.25">
      <c r="A3093" t="s">
        <v>1917</v>
      </c>
      <c r="B3093" s="1" t="s">
        <v>2267</v>
      </c>
      <c r="C3093" t="s">
        <v>2273</v>
      </c>
      <c r="D3093">
        <v>4506411</v>
      </c>
      <c r="E3093">
        <v>88700713</v>
      </c>
      <c r="F3093" t="s">
        <v>2277</v>
      </c>
      <c r="G3093" t="s">
        <v>3</v>
      </c>
      <c r="H3093" t="s">
        <v>6</v>
      </c>
      <c r="I3093" s="2">
        <v>0.40561000000000003</v>
      </c>
      <c r="J3093" s="2">
        <v>0.38975021360000001</v>
      </c>
      <c r="K3093" s="2">
        <v>0.38975049880000001</v>
      </c>
      <c r="L3093" s="2">
        <f t="shared" si="48"/>
        <v>2.8520000000531454E-7</v>
      </c>
    </row>
    <row r="3094" spans="1:12" hidden="1" x14ac:dyDescent="0.25">
      <c r="A3094" t="s">
        <v>1917</v>
      </c>
      <c r="B3094" s="1" t="s">
        <v>2267</v>
      </c>
      <c r="C3094" t="s">
        <v>2273</v>
      </c>
      <c r="D3094">
        <v>4506411</v>
      </c>
      <c r="E3094">
        <v>88700813</v>
      </c>
      <c r="F3094" t="s">
        <v>2278</v>
      </c>
      <c r="G3094" t="s">
        <v>3</v>
      </c>
      <c r="H3094" t="s">
        <v>4</v>
      </c>
      <c r="I3094" s="2">
        <v>40.203099999999999</v>
      </c>
      <c r="J3094" s="2">
        <v>40.226640625000002</v>
      </c>
      <c r="K3094" s="2">
        <v>40.226646129999999</v>
      </c>
      <c r="L3094" s="2">
        <f t="shared" si="48"/>
        <v>5.5049999971856778E-6</v>
      </c>
    </row>
    <row r="3095" spans="1:12" hidden="1" x14ac:dyDescent="0.25">
      <c r="A3095" t="s">
        <v>1917</v>
      </c>
      <c r="B3095" s="1" t="s">
        <v>2267</v>
      </c>
      <c r="C3095" t="s">
        <v>2273</v>
      </c>
      <c r="D3095">
        <v>4506411</v>
      </c>
      <c r="E3095">
        <v>88700813</v>
      </c>
      <c r="F3095" t="s">
        <v>2278</v>
      </c>
      <c r="G3095" t="s">
        <v>3</v>
      </c>
      <c r="H3095" t="s">
        <v>6</v>
      </c>
      <c r="I3095" s="2">
        <v>0.37919999999999998</v>
      </c>
      <c r="J3095" s="2">
        <v>0.36076663209999998</v>
      </c>
      <c r="K3095" s="2">
        <v>0.36076700690000002</v>
      </c>
      <c r="L3095" s="2">
        <f t="shared" si="48"/>
        <v>3.7480000003586866E-7</v>
      </c>
    </row>
    <row r="3096" spans="1:12" hidden="1" x14ac:dyDescent="0.25">
      <c r="A3096" t="s">
        <v>1917</v>
      </c>
      <c r="B3096" s="1" t="s">
        <v>2267</v>
      </c>
      <c r="C3096" t="s">
        <v>2273</v>
      </c>
      <c r="D3096">
        <v>4506411</v>
      </c>
      <c r="E3096">
        <v>88700913</v>
      </c>
      <c r="F3096" t="s">
        <v>2279</v>
      </c>
      <c r="G3096" t="s">
        <v>3</v>
      </c>
      <c r="H3096" t="s">
        <v>4</v>
      </c>
      <c r="I3096" s="2">
        <v>52.996200000000002</v>
      </c>
      <c r="J3096" s="2">
        <v>42.451011719999997</v>
      </c>
      <c r="K3096" s="2">
        <v>42.450985260000003</v>
      </c>
      <c r="L3096" s="2">
        <f t="shared" si="48"/>
        <v>-2.6459999993733163E-5</v>
      </c>
    </row>
    <row r="3097" spans="1:12" hidden="1" x14ac:dyDescent="0.25">
      <c r="A3097" t="s">
        <v>1917</v>
      </c>
      <c r="B3097" s="1" t="s">
        <v>2267</v>
      </c>
      <c r="C3097" t="s">
        <v>2273</v>
      </c>
      <c r="D3097">
        <v>4506411</v>
      </c>
      <c r="E3097">
        <v>88700913</v>
      </c>
      <c r="F3097" t="s">
        <v>2279</v>
      </c>
      <c r="G3097" t="s">
        <v>3</v>
      </c>
      <c r="H3097" t="s">
        <v>6</v>
      </c>
      <c r="I3097" s="2">
        <v>0.38184000000000001</v>
      </c>
      <c r="J3097" s="2">
        <v>0.360782135</v>
      </c>
      <c r="K3097" s="2">
        <v>0.36078249810000002</v>
      </c>
      <c r="L3097" s="2">
        <f t="shared" si="48"/>
        <v>3.6310000001149589E-7</v>
      </c>
    </row>
    <row r="3098" spans="1:12" hidden="1" x14ac:dyDescent="0.25">
      <c r="A3098" t="s">
        <v>1917</v>
      </c>
      <c r="B3098" s="1" t="s">
        <v>2267</v>
      </c>
      <c r="C3098" t="s">
        <v>2273</v>
      </c>
      <c r="D3098">
        <v>4506411</v>
      </c>
      <c r="E3098">
        <v>88701013</v>
      </c>
      <c r="F3098" t="s">
        <v>2280</v>
      </c>
      <c r="G3098" t="s">
        <v>3</v>
      </c>
      <c r="H3098" t="s">
        <v>4</v>
      </c>
      <c r="I3098" s="2">
        <v>7.2873000000000001</v>
      </c>
      <c r="J3098" s="2">
        <v>7.3038247050000003</v>
      </c>
      <c r="K3098" s="2">
        <v>7.3038260399999899</v>
      </c>
      <c r="L3098" s="2">
        <f t="shared" si="48"/>
        <v>1.3349999896661302E-6</v>
      </c>
    </row>
    <row r="3099" spans="1:12" hidden="1" x14ac:dyDescent="0.25">
      <c r="A3099" t="s">
        <v>1917</v>
      </c>
      <c r="B3099" s="1" t="s">
        <v>2267</v>
      </c>
      <c r="C3099" t="s">
        <v>2273</v>
      </c>
      <c r="D3099">
        <v>4506411</v>
      </c>
      <c r="E3099">
        <v>88701013</v>
      </c>
      <c r="F3099" t="s">
        <v>2280</v>
      </c>
      <c r="G3099" t="s">
        <v>3</v>
      </c>
      <c r="H3099" t="s">
        <v>6</v>
      </c>
      <c r="I3099" s="2">
        <v>4.9950000000000001E-2</v>
      </c>
      <c r="J3099" s="2">
        <v>0.115705490099999</v>
      </c>
      <c r="K3099" s="2">
        <v>0.1157055001</v>
      </c>
      <c r="L3099" s="2">
        <f t="shared" si="48"/>
        <v>1.0000000993937164E-8</v>
      </c>
    </row>
    <row r="3100" spans="1:12" hidden="1" x14ac:dyDescent="0.25">
      <c r="A3100" t="s">
        <v>1917</v>
      </c>
      <c r="B3100" s="1" t="s">
        <v>2267</v>
      </c>
      <c r="C3100" t="s">
        <v>2273</v>
      </c>
      <c r="D3100">
        <v>4506411</v>
      </c>
      <c r="E3100">
        <v>88701113</v>
      </c>
      <c r="F3100" t="s">
        <v>2281</v>
      </c>
      <c r="G3100" t="s">
        <v>3</v>
      </c>
      <c r="H3100" t="s">
        <v>4</v>
      </c>
      <c r="I3100" s="2">
        <v>8.2084799999999891</v>
      </c>
      <c r="J3100" s="2">
        <v>8.2028798849999998</v>
      </c>
      <c r="K3100" s="2">
        <v>8.2028790399999991</v>
      </c>
      <c r="L3100" s="2">
        <f t="shared" si="48"/>
        <v>-8.4500000063769676E-7</v>
      </c>
    </row>
    <row r="3101" spans="1:12" hidden="1" x14ac:dyDescent="0.25">
      <c r="A3101" t="s">
        <v>1917</v>
      </c>
      <c r="B3101" s="1" t="s">
        <v>2267</v>
      </c>
      <c r="C3101" t="s">
        <v>2273</v>
      </c>
      <c r="D3101">
        <v>4506411</v>
      </c>
      <c r="E3101">
        <v>88701113</v>
      </c>
      <c r="F3101" t="s">
        <v>2281</v>
      </c>
      <c r="G3101" t="s">
        <v>3</v>
      </c>
      <c r="H3101" t="s">
        <v>6</v>
      </c>
      <c r="I3101" s="2">
        <v>5.7329999999999999E-2</v>
      </c>
      <c r="J3101" s="2">
        <v>0.13077751160000001</v>
      </c>
      <c r="K3101" s="2">
        <v>0.130777502499999</v>
      </c>
      <c r="L3101" s="2">
        <f t="shared" si="48"/>
        <v>-9.1000010027375566E-9</v>
      </c>
    </row>
    <row r="3102" spans="1:12" hidden="1" x14ac:dyDescent="0.25">
      <c r="A3102" t="s">
        <v>1917</v>
      </c>
      <c r="B3102" s="1" t="s">
        <v>2267</v>
      </c>
      <c r="C3102" t="s">
        <v>2273</v>
      </c>
      <c r="D3102">
        <v>4506411</v>
      </c>
      <c r="E3102">
        <v>88701213</v>
      </c>
      <c r="F3102" t="s">
        <v>2282</v>
      </c>
      <c r="G3102" t="s">
        <v>3</v>
      </c>
      <c r="H3102" t="s">
        <v>4</v>
      </c>
      <c r="I3102" s="2">
        <v>7.1983800000000002</v>
      </c>
      <c r="J3102" s="2">
        <v>7.2439116199999898</v>
      </c>
      <c r="K3102" s="2">
        <v>7.2439155099999999</v>
      </c>
      <c r="L3102" s="2">
        <f t="shared" si="48"/>
        <v>3.8900000101094179E-6</v>
      </c>
    </row>
    <row r="3103" spans="1:12" hidden="1" x14ac:dyDescent="0.25">
      <c r="A3103" t="s">
        <v>1917</v>
      </c>
      <c r="B3103" s="1" t="s">
        <v>2267</v>
      </c>
      <c r="C3103" t="s">
        <v>2273</v>
      </c>
      <c r="D3103">
        <v>4506411</v>
      </c>
      <c r="E3103">
        <v>88701213</v>
      </c>
      <c r="F3103" t="s">
        <v>2282</v>
      </c>
      <c r="G3103" t="s">
        <v>3</v>
      </c>
      <c r="H3103" t="s">
        <v>6</v>
      </c>
      <c r="I3103" s="2">
        <v>5.0895000000000003E-2</v>
      </c>
      <c r="J3103" s="2">
        <v>0.1151744995</v>
      </c>
      <c r="K3103" s="2">
        <v>0.1151745</v>
      </c>
      <c r="L3103" s="2">
        <f t="shared" si="48"/>
        <v>4.9999999973682208E-10</v>
      </c>
    </row>
    <row r="3104" spans="1:12" hidden="1" x14ac:dyDescent="0.25">
      <c r="A3104" t="s">
        <v>1917</v>
      </c>
      <c r="B3104" s="1" t="s">
        <v>2267</v>
      </c>
      <c r="C3104" t="s">
        <v>2283</v>
      </c>
      <c r="D3104">
        <v>9701111</v>
      </c>
      <c r="E3104">
        <v>53540313</v>
      </c>
      <c r="F3104" t="s">
        <v>2284</v>
      </c>
      <c r="G3104" t="s">
        <v>3</v>
      </c>
      <c r="H3104" t="s">
        <v>4</v>
      </c>
      <c r="I3104" s="2">
        <v>7.69442</v>
      </c>
      <c r="J3104" s="2">
        <v>7.7112841799999998</v>
      </c>
      <c r="K3104" s="2">
        <v>7.71128801109999</v>
      </c>
      <c r="L3104" s="2">
        <f t="shared" si="48"/>
        <v>3.8310999901369769E-6</v>
      </c>
    </row>
    <row r="3105" spans="1:12" hidden="1" x14ac:dyDescent="0.25">
      <c r="A3105" t="s">
        <v>1917</v>
      </c>
      <c r="B3105" s="1" t="s">
        <v>2267</v>
      </c>
      <c r="C3105" t="s">
        <v>2283</v>
      </c>
      <c r="D3105">
        <v>9701111</v>
      </c>
      <c r="E3105">
        <v>53540313</v>
      </c>
      <c r="F3105" t="s">
        <v>2284</v>
      </c>
      <c r="G3105" t="s">
        <v>3</v>
      </c>
      <c r="H3105" t="s">
        <v>6</v>
      </c>
      <c r="I3105" s="2">
        <v>0.22747000000000001</v>
      </c>
      <c r="J3105" s="2">
        <v>0.2346586151</v>
      </c>
      <c r="K3105" s="2">
        <v>0.23465849801999999</v>
      </c>
      <c r="L3105" s="2">
        <f t="shared" si="48"/>
        <v>-1.1708000000054675E-7</v>
      </c>
    </row>
    <row r="3106" spans="1:12" hidden="1" x14ac:dyDescent="0.25">
      <c r="A3106" t="s">
        <v>1917</v>
      </c>
      <c r="B3106" s="1" t="s">
        <v>2267</v>
      </c>
      <c r="C3106" t="s">
        <v>2283</v>
      </c>
      <c r="D3106">
        <v>9701111</v>
      </c>
      <c r="E3106">
        <v>53540413</v>
      </c>
      <c r="F3106" t="s">
        <v>2285</v>
      </c>
      <c r="G3106" t="s">
        <v>3</v>
      </c>
      <c r="H3106" t="s">
        <v>4</v>
      </c>
      <c r="I3106" s="2">
        <v>7.90214999999999</v>
      </c>
      <c r="J3106" s="2">
        <v>8.0344433599999991</v>
      </c>
      <c r="K3106" s="2">
        <v>8.0344567202100006</v>
      </c>
      <c r="L3106" s="2">
        <f t="shared" si="48"/>
        <v>1.3360210001422956E-5</v>
      </c>
    </row>
    <row r="3107" spans="1:12" hidden="1" x14ac:dyDescent="0.25">
      <c r="A3107" t="s">
        <v>1917</v>
      </c>
      <c r="B3107" s="1" t="s">
        <v>2267</v>
      </c>
      <c r="C3107" t="s">
        <v>2283</v>
      </c>
      <c r="D3107">
        <v>9701111</v>
      </c>
      <c r="E3107">
        <v>53540413</v>
      </c>
      <c r="F3107" t="s">
        <v>2285</v>
      </c>
      <c r="G3107" t="s">
        <v>3</v>
      </c>
      <c r="H3107" t="s">
        <v>6</v>
      </c>
      <c r="I3107" s="2">
        <v>0.23977499999999999</v>
      </c>
      <c r="J3107" s="2">
        <v>0.233578002949999</v>
      </c>
      <c r="K3107" s="2">
        <v>0.233574008009999</v>
      </c>
      <c r="L3107" s="2">
        <f t="shared" si="48"/>
        <v>-3.9949400000016677E-6</v>
      </c>
    </row>
    <row r="3108" spans="1:12" hidden="1" x14ac:dyDescent="0.25">
      <c r="A3108" t="s">
        <v>1917</v>
      </c>
      <c r="B3108" s="1" t="s">
        <v>2267</v>
      </c>
      <c r="C3108" t="s">
        <v>2283</v>
      </c>
      <c r="D3108">
        <v>9701111</v>
      </c>
      <c r="E3108">
        <v>53540513</v>
      </c>
      <c r="F3108" t="s">
        <v>2286</v>
      </c>
      <c r="G3108" t="s">
        <v>3</v>
      </c>
      <c r="H3108" t="s">
        <v>4</v>
      </c>
      <c r="I3108" s="2">
        <v>6.4973999999999998</v>
      </c>
      <c r="J3108" s="2">
        <v>6.5337871099999996</v>
      </c>
      <c r="K3108" s="2">
        <v>6.5337806270099996</v>
      </c>
      <c r="L3108" s="2">
        <f t="shared" si="48"/>
        <v>-6.4829899999452323E-6</v>
      </c>
    </row>
    <row r="3109" spans="1:12" hidden="1" x14ac:dyDescent="0.25">
      <c r="A3109" t="s">
        <v>1917</v>
      </c>
      <c r="B3109" s="1" t="s">
        <v>2267</v>
      </c>
      <c r="C3109" t="s">
        <v>2283</v>
      </c>
      <c r="D3109">
        <v>9701111</v>
      </c>
      <c r="E3109">
        <v>53540513</v>
      </c>
      <c r="F3109" t="s">
        <v>2286</v>
      </c>
      <c r="G3109" t="s">
        <v>3</v>
      </c>
      <c r="H3109" t="s">
        <v>6</v>
      </c>
      <c r="I3109" s="2">
        <v>0.20930000000000001</v>
      </c>
      <c r="J3109" s="2">
        <v>0.19623889159999999</v>
      </c>
      <c r="K3109" s="2">
        <v>0.19623701325000001</v>
      </c>
      <c r="L3109" s="2">
        <f t="shared" si="48"/>
        <v>-1.8783499999841524E-6</v>
      </c>
    </row>
    <row r="3110" spans="1:12" hidden="1" x14ac:dyDescent="0.25">
      <c r="A3110" t="s">
        <v>1917</v>
      </c>
      <c r="B3110" s="1" t="s">
        <v>2267</v>
      </c>
      <c r="C3110" t="s">
        <v>2283</v>
      </c>
      <c r="D3110">
        <v>9701111</v>
      </c>
      <c r="E3110">
        <v>53540613</v>
      </c>
      <c r="F3110" t="s">
        <v>2287</v>
      </c>
      <c r="G3110" t="s">
        <v>3</v>
      </c>
      <c r="H3110" t="s">
        <v>4</v>
      </c>
      <c r="I3110" s="2">
        <v>7.7024999999999899</v>
      </c>
      <c r="J3110" s="2">
        <v>7.6267665999999998</v>
      </c>
      <c r="K3110" s="2">
        <v>7.6267649500999903</v>
      </c>
      <c r="L3110" s="2">
        <f t="shared" si="48"/>
        <v>-1.6499000095038241E-6</v>
      </c>
    </row>
    <row r="3111" spans="1:12" hidden="1" x14ac:dyDescent="0.25">
      <c r="A3111" t="s">
        <v>1917</v>
      </c>
      <c r="B3111" s="1" t="s">
        <v>2267</v>
      </c>
      <c r="C3111" t="s">
        <v>2283</v>
      </c>
      <c r="D3111">
        <v>9701111</v>
      </c>
      <c r="E3111">
        <v>53540613</v>
      </c>
      <c r="F3111" t="s">
        <v>2287</v>
      </c>
      <c r="G3111" t="s">
        <v>3</v>
      </c>
      <c r="H3111" t="s">
        <v>6</v>
      </c>
      <c r="I3111" s="2">
        <v>0.22712499999999999</v>
      </c>
      <c r="J3111" s="2">
        <v>0.216746963499999</v>
      </c>
      <c r="K3111" s="2">
        <v>0.21674399761999999</v>
      </c>
      <c r="L3111" s="2">
        <f t="shared" si="48"/>
        <v>-2.9658799990117668E-6</v>
      </c>
    </row>
    <row r="3112" spans="1:12" hidden="1" x14ac:dyDescent="0.25">
      <c r="A3112" t="s">
        <v>1917</v>
      </c>
      <c r="B3112" s="1" t="s">
        <v>2267</v>
      </c>
      <c r="C3112" t="s">
        <v>2283</v>
      </c>
      <c r="D3112">
        <v>9701111</v>
      </c>
      <c r="E3112">
        <v>53540713</v>
      </c>
      <c r="F3112" t="s">
        <v>2288</v>
      </c>
      <c r="G3112" t="s">
        <v>3</v>
      </c>
      <c r="H3112" t="s">
        <v>4</v>
      </c>
      <c r="I3112" s="2">
        <v>7.5011999999999999</v>
      </c>
      <c r="J3112" s="2">
        <v>7.4733730449999998</v>
      </c>
      <c r="K3112" s="2">
        <v>7.4733644801999901</v>
      </c>
      <c r="L3112" s="2">
        <f t="shared" si="48"/>
        <v>-8.5648000096583132E-6</v>
      </c>
    </row>
    <row r="3113" spans="1:12" hidden="1" x14ac:dyDescent="0.25">
      <c r="A3113" t="s">
        <v>1917</v>
      </c>
      <c r="B3113" s="1" t="s">
        <v>2267</v>
      </c>
      <c r="C3113" t="s">
        <v>2283</v>
      </c>
      <c r="D3113">
        <v>9701111</v>
      </c>
      <c r="E3113">
        <v>53540713</v>
      </c>
      <c r="F3113" t="s">
        <v>2288</v>
      </c>
      <c r="G3113" t="s">
        <v>3</v>
      </c>
      <c r="H3113" t="s">
        <v>6</v>
      </c>
      <c r="I3113" s="2">
        <v>0.20680000000000001</v>
      </c>
      <c r="J3113" s="2">
        <v>0.19563461304999999</v>
      </c>
      <c r="K3113" s="2">
        <v>0.1956325079</v>
      </c>
      <c r="L3113" s="2">
        <f t="shared" si="48"/>
        <v>-2.1051499999868994E-6</v>
      </c>
    </row>
    <row r="3114" spans="1:12" hidden="1" x14ac:dyDescent="0.25">
      <c r="A3114" t="s">
        <v>1917</v>
      </c>
      <c r="B3114" s="1" t="s">
        <v>2267</v>
      </c>
      <c r="C3114" t="s">
        <v>2283</v>
      </c>
      <c r="D3114">
        <v>9701111</v>
      </c>
      <c r="E3114">
        <v>53540813</v>
      </c>
      <c r="F3114" t="s">
        <v>2289</v>
      </c>
      <c r="G3114" t="s">
        <v>3</v>
      </c>
      <c r="H3114" t="s">
        <v>4</v>
      </c>
      <c r="I3114" s="2">
        <v>6.9954499999999999</v>
      </c>
      <c r="J3114" s="2">
        <v>6.9022089849999997</v>
      </c>
      <c r="K3114" s="2">
        <v>6.9022156379999897</v>
      </c>
      <c r="L3114" s="2">
        <f t="shared" si="48"/>
        <v>6.6529999900311054E-6</v>
      </c>
    </row>
    <row r="3115" spans="1:12" hidden="1" x14ac:dyDescent="0.25">
      <c r="A3115" t="s">
        <v>1917</v>
      </c>
      <c r="B3115" s="1" t="s">
        <v>2267</v>
      </c>
      <c r="C3115" t="s">
        <v>2283</v>
      </c>
      <c r="D3115">
        <v>9701111</v>
      </c>
      <c r="E3115">
        <v>53540813</v>
      </c>
      <c r="F3115" t="s">
        <v>2289</v>
      </c>
      <c r="G3115" t="s">
        <v>3</v>
      </c>
      <c r="H3115" t="s">
        <v>6</v>
      </c>
      <c r="I3115" s="2">
        <v>0.19481000000000001</v>
      </c>
      <c r="J3115" s="2">
        <v>0.1915319214</v>
      </c>
      <c r="K3115" s="2">
        <v>0.19153050981</v>
      </c>
      <c r="L3115" s="2">
        <f t="shared" si="48"/>
        <v>-1.4115900000000181E-6</v>
      </c>
    </row>
    <row r="3116" spans="1:12" hidden="1" x14ac:dyDescent="0.25">
      <c r="A3116" t="s">
        <v>1917</v>
      </c>
      <c r="B3116" s="1" t="s">
        <v>2267</v>
      </c>
      <c r="C3116" t="s">
        <v>2283</v>
      </c>
      <c r="D3116">
        <v>9701111</v>
      </c>
      <c r="E3116">
        <v>53540913</v>
      </c>
      <c r="F3116" t="s">
        <v>2290</v>
      </c>
      <c r="G3116" t="s">
        <v>3</v>
      </c>
      <c r="H3116" t="s">
        <v>4</v>
      </c>
      <c r="I3116" s="2">
        <v>7.0993500000000003</v>
      </c>
      <c r="J3116" s="2">
        <v>7.1604594749999997</v>
      </c>
      <c r="K3116" s="2">
        <v>7.1604667090999898</v>
      </c>
      <c r="L3116" s="2">
        <f t="shared" si="48"/>
        <v>7.2340999901499003E-6</v>
      </c>
    </row>
    <row r="3117" spans="1:12" hidden="1" x14ac:dyDescent="0.25">
      <c r="A3117" t="s">
        <v>1917</v>
      </c>
      <c r="B3117" s="1" t="s">
        <v>2267</v>
      </c>
      <c r="C3117" t="s">
        <v>2283</v>
      </c>
      <c r="D3117">
        <v>9701111</v>
      </c>
      <c r="E3117">
        <v>53540913</v>
      </c>
      <c r="F3117" t="s">
        <v>2290</v>
      </c>
      <c r="G3117" t="s">
        <v>3</v>
      </c>
      <c r="H3117" t="s">
        <v>6</v>
      </c>
      <c r="I3117" s="2">
        <v>0.20538999999999999</v>
      </c>
      <c r="J3117" s="2">
        <v>0.20717477414999999</v>
      </c>
      <c r="K3117" s="2">
        <v>0.207172001709999</v>
      </c>
      <c r="L3117" s="2">
        <f t="shared" si="48"/>
        <v>-2.7724400009920824E-6</v>
      </c>
    </row>
    <row r="3118" spans="1:12" hidden="1" x14ac:dyDescent="0.25">
      <c r="A3118" t="s">
        <v>1917</v>
      </c>
      <c r="B3118" s="1" t="s">
        <v>2267</v>
      </c>
      <c r="C3118" t="s">
        <v>2283</v>
      </c>
      <c r="D3118">
        <v>9701111</v>
      </c>
      <c r="E3118">
        <v>53541013</v>
      </c>
      <c r="F3118" t="s">
        <v>2291</v>
      </c>
      <c r="G3118" t="s">
        <v>3</v>
      </c>
      <c r="H3118" t="s">
        <v>4</v>
      </c>
      <c r="I3118" s="2">
        <v>6.0018599999999998</v>
      </c>
      <c r="J3118" s="2">
        <v>6.0489262699999999</v>
      </c>
      <c r="K3118" s="2">
        <v>6.0489275659999997</v>
      </c>
      <c r="L3118" s="2">
        <f t="shared" si="48"/>
        <v>1.295999999761932E-6</v>
      </c>
    </row>
    <row r="3119" spans="1:12" hidden="1" x14ac:dyDescent="0.25">
      <c r="A3119" t="s">
        <v>1917</v>
      </c>
      <c r="B3119" s="1" t="s">
        <v>2267</v>
      </c>
      <c r="C3119" t="s">
        <v>2283</v>
      </c>
      <c r="D3119">
        <v>9701111</v>
      </c>
      <c r="E3119">
        <v>53541013</v>
      </c>
      <c r="F3119" t="s">
        <v>2291</v>
      </c>
      <c r="G3119" t="s">
        <v>3</v>
      </c>
      <c r="H3119" t="s">
        <v>6</v>
      </c>
      <c r="I3119" s="2">
        <v>0.16422999999999999</v>
      </c>
      <c r="J3119" s="2">
        <v>0.15463739015</v>
      </c>
      <c r="K3119" s="2">
        <v>0.15463799901</v>
      </c>
      <c r="L3119" s="2">
        <f t="shared" si="48"/>
        <v>6.0886000000093254E-7</v>
      </c>
    </row>
    <row r="3120" spans="1:12" hidden="1" x14ac:dyDescent="0.25">
      <c r="A3120" t="s">
        <v>1917</v>
      </c>
      <c r="B3120" s="1" t="s">
        <v>2267</v>
      </c>
      <c r="C3120" t="s">
        <v>2283</v>
      </c>
      <c r="D3120">
        <v>9701111</v>
      </c>
      <c r="E3120">
        <v>53541113</v>
      </c>
      <c r="F3120" t="s">
        <v>2292</v>
      </c>
      <c r="G3120" t="s">
        <v>3</v>
      </c>
      <c r="H3120" t="s">
        <v>4</v>
      </c>
      <c r="I3120" s="2">
        <v>6.3971600000000004</v>
      </c>
      <c r="J3120" s="2">
        <v>6.3251811499999997</v>
      </c>
      <c r="K3120" s="2">
        <v>6.3251861890100001</v>
      </c>
      <c r="L3120" s="2">
        <f t="shared" si="48"/>
        <v>5.039010000373878E-6</v>
      </c>
    </row>
    <row r="3121" spans="1:12" hidden="1" x14ac:dyDescent="0.25">
      <c r="A3121" t="s">
        <v>1917</v>
      </c>
      <c r="B3121" s="1" t="s">
        <v>2267</v>
      </c>
      <c r="C3121" t="s">
        <v>2283</v>
      </c>
      <c r="D3121">
        <v>9701111</v>
      </c>
      <c r="E3121">
        <v>53541113</v>
      </c>
      <c r="F3121" t="s">
        <v>2292</v>
      </c>
      <c r="G3121" t="s">
        <v>3</v>
      </c>
      <c r="H3121" t="s">
        <v>6</v>
      </c>
      <c r="I3121" s="2">
        <v>0.19095999999999999</v>
      </c>
      <c r="J3121" s="2">
        <v>0.17264402769999901</v>
      </c>
      <c r="K3121" s="2">
        <v>0.172643508309999</v>
      </c>
      <c r="L3121" s="2">
        <f t="shared" si="48"/>
        <v>-5.1939000000889024E-7</v>
      </c>
    </row>
    <row r="3122" spans="1:12" hidden="1" x14ac:dyDescent="0.25">
      <c r="A3122" t="s">
        <v>1917</v>
      </c>
      <c r="B3122" s="1" t="s">
        <v>2267</v>
      </c>
      <c r="C3122" t="s">
        <v>2283</v>
      </c>
      <c r="D3122">
        <v>9701111</v>
      </c>
      <c r="E3122">
        <v>53541213</v>
      </c>
      <c r="F3122" t="s">
        <v>2293</v>
      </c>
      <c r="G3122" t="s">
        <v>3</v>
      </c>
      <c r="H3122" t="s">
        <v>4</v>
      </c>
      <c r="I3122" s="2">
        <v>6.8980399999999999</v>
      </c>
      <c r="J3122" s="2">
        <v>6.8653339849999897</v>
      </c>
      <c r="K3122" s="2">
        <v>6.8653182481999897</v>
      </c>
      <c r="L3122" s="2">
        <f t="shared" si="48"/>
        <v>-1.5736799999999107E-5</v>
      </c>
    </row>
    <row r="3123" spans="1:12" hidden="1" x14ac:dyDescent="0.25">
      <c r="A3123" t="s">
        <v>1917</v>
      </c>
      <c r="B3123" s="1" t="s">
        <v>2267</v>
      </c>
      <c r="C3123" t="s">
        <v>2283</v>
      </c>
      <c r="D3123">
        <v>9701111</v>
      </c>
      <c r="E3123">
        <v>53541213</v>
      </c>
      <c r="F3123" t="s">
        <v>2293</v>
      </c>
      <c r="G3123" t="s">
        <v>3</v>
      </c>
      <c r="H3123" t="s">
        <v>6</v>
      </c>
      <c r="I3123" s="2">
        <v>0.19906499999999999</v>
      </c>
      <c r="J3123" s="2">
        <v>0.19813087465000001</v>
      </c>
      <c r="K3123" s="2">
        <v>0.19812850000999899</v>
      </c>
      <c r="L3123" s="2">
        <f t="shared" si="48"/>
        <v>-2.3746400010238311E-6</v>
      </c>
    </row>
    <row r="3124" spans="1:12" hidden="1" x14ac:dyDescent="0.25">
      <c r="A3124" t="s">
        <v>1917</v>
      </c>
      <c r="B3124" s="1" t="s">
        <v>2267</v>
      </c>
      <c r="C3124" t="s">
        <v>2283</v>
      </c>
      <c r="D3124">
        <v>9701111</v>
      </c>
      <c r="E3124">
        <v>53541313</v>
      </c>
      <c r="F3124" t="s">
        <v>2294</v>
      </c>
      <c r="G3124" t="s">
        <v>3</v>
      </c>
      <c r="H3124" t="s">
        <v>4</v>
      </c>
      <c r="I3124" s="2">
        <v>5.5025000000000004</v>
      </c>
      <c r="J3124" s="2">
        <v>5.5051015599999999</v>
      </c>
      <c r="K3124" s="2">
        <v>5.5051141189999901</v>
      </c>
      <c r="L3124" s="2">
        <f t="shared" si="48"/>
        <v>1.2558999990197606E-5</v>
      </c>
    </row>
    <row r="3125" spans="1:12" hidden="1" x14ac:dyDescent="0.25">
      <c r="A3125" t="s">
        <v>1917</v>
      </c>
      <c r="B3125" s="1" t="s">
        <v>2267</v>
      </c>
      <c r="C3125" t="s">
        <v>2283</v>
      </c>
      <c r="D3125">
        <v>9701111</v>
      </c>
      <c r="E3125">
        <v>53541313</v>
      </c>
      <c r="F3125" t="s">
        <v>2294</v>
      </c>
      <c r="G3125" t="s">
        <v>3</v>
      </c>
      <c r="H3125" t="s">
        <v>6</v>
      </c>
      <c r="I3125" s="2">
        <v>0.204125</v>
      </c>
      <c r="J3125" s="2">
        <v>0.20659799195</v>
      </c>
      <c r="K3125" s="2">
        <v>0.206595002019999</v>
      </c>
      <c r="L3125" s="2">
        <f t="shared" si="48"/>
        <v>-2.9899300010016727E-6</v>
      </c>
    </row>
    <row r="3126" spans="1:12" hidden="1" x14ac:dyDescent="0.25">
      <c r="A3126" t="s">
        <v>1917</v>
      </c>
      <c r="B3126" s="1" t="s">
        <v>2267</v>
      </c>
      <c r="C3126" t="s">
        <v>2283</v>
      </c>
      <c r="D3126">
        <v>9701111</v>
      </c>
      <c r="E3126">
        <v>53541413</v>
      </c>
      <c r="F3126" t="s">
        <v>2295</v>
      </c>
      <c r="G3126" t="s">
        <v>3</v>
      </c>
      <c r="H3126" t="s">
        <v>4</v>
      </c>
      <c r="I3126" s="2">
        <v>7.0991200000000001</v>
      </c>
      <c r="J3126" s="2">
        <v>7.0630961900000004</v>
      </c>
      <c r="K3126" s="2">
        <v>7.0631061180000003</v>
      </c>
      <c r="L3126" s="2">
        <f t="shared" si="48"/>
        <v>9.9279999998813651E-6</v>
      </c>
    </row>
    <row r="3127" spans="1:12" hidden="1" x14ac:dyDescent="0.25">
      <c r="A3127" t="s">
        <v>1917</v>
      </c>
      <c r="B3127" s="1" t="s">
        <v>2267</v>
      </c>
      <c r="C3127" t="s">
        <v>2283</v>
      </c>
      <c r="D3127">
        <v>9701111</v>
      </c>
      <c r="E3127">
        <v>53541413</v>
      </c>
      <c r="F3127" t="s">
        <v>2295</v>
      </c>
      <c r="G3127" t="s">
        <v>3</v>
      </c>
      <c r="H3127" t="s">
        <v>6</v>
      </c>
      <c r="I3127" s="2">
        <v>0.22212499999999999</v>
      </c>
      <c r="J3127" s="2">
        <v>0.23549354554999999</v>
      </c>
      <c r="K3127" s="2">
        <v>0.23549500079999899</v>
      </c>
      <c r="L3127" s="2">
        <f t="shared" si="48"/>
        <v>1.4552499990050372E-6</v>
      </c>
    </row>
    <row r="3128" spans="1:12" hidden="1" x14ac:dyDescent="0.25">
      <c r="A3128" t="s">
        <v>1917</v>
      </c>
      <c r="B3128" s="1" t="s">
        <v>2267</v>
      </c>
      <c r="C3128" t="s">
        <v>2296</v>
      </c>
      <c r="D3128">
        <v>4590011</v>
      </c>
      <c r="E3128">
        <v>28414513</v>
      </c>
      <c r="F3128" t="s">
        <v>2297</v>
      </c>
      <c r="G3128" t="s">
        <v>3</v>
      </c>
      <c r="H3128" t="s">
        <v>4</v>
      </c>
      <c r="I3128" s="2">
        <v>0.67715999999999998</v>
      </c>
      <c r="J3128" s="2">
        <v>1.0816641844999999</v>
      </c>
      <c r="K3128" s="2">
        <v>1.081664432</v>
      </c>
      <c r="L3128" s="2">
        <f t="shared" si="48"/>
        <v>2.4750000005013817E-7</v>
      </c>
    </row>
    <row r="3129" spans="1:12" hidden="1" x14ac:dyDescent="0.25">
      <c r="A3129" t="s">
        <v>1917</v>
      </c>
      <c r="B3129" s="1" t="s">
        <v>2267</v>
      </c>
      <c r="C3129" t="s">
        <v>2296</v>
      </c>
      <c r="D3129">
        <v>4590011</v>
      </c>
      <c r="E3129">
        <v>28414513</v>
      </c>
      <c r="F3129" t="s">
        <v>2297</v>
      </c>
      <c r="G3129" t="s">
        <v>3</v>
      </c>
      <c r="H3129" t="s">
        <v>6</v>
      </c>
      <c r="I3129" s="2">
        <v>2.0789999999999999E-2</v>
      </c>
      <c r="J3129" s="2">
        <v>2.0827999114999999E-2</v>
      </c>
      <c r="K3129" s="2">
        <v>2.0828000100000001E-2</v>
      </c>
      <c r="L3129" s="2">
        <f t="shared" si="48"/>
        <v>9.8500000170198554E-10</v>
      </c>
    </row>
    <row r="3130" spans="1:12" hidden="1" x14ac:dyDescent="0.25">
      <c r="A3130" t="s">
        <v>1917</v>
      </c>
      <c r="B3130" s="1" t="s">
        <v>2267</v>
      </c>
      <c r="C3130" t="s">
        <v>2296</v>
      </c>
      <c r="D3130">
        <v>4590011</v>
      </c>
      <c r="E3130">
        <v>28414613</v>
      </c>
      <c r="F3130" t="s">
        <v>2298</v>
      </c>
      <c r="G3130" t="s">
        <v>3</v>
      </c>
      <c r="H3130" t="s">
        <v>4</v>
      </c>
      <c r="I3130" s="2">
        <v>2.4774799999999999</v>
      </c>
      <c r="J3130" s="2">
        <v>3.3291232909999899</v>
      </c>
      <c r="K3130" s="2">
        <v>3.3291235110000001</v>
      </c>
      <c r="L3130" s="2">
        <f t="shared" si="48"/>
        <v>2.2000001020927584E-7</v>
      </c>
    </row>
    <row r="3131" spans="1:12" hidden="1" x14ac:dyDescent="0.25">
      <c r="A3131" t="s">
        <v>1917</v>
      </c>
      <c r="B3131" s="1" t="s">
        <v>2267</v>
      </c>
      <c r="C3131" t="s">
        <v>2296</v>
      </c>
      <c r="D3131">
        <v>4590011</v>
      </c>
      <c r="E3131">
        <v>28414613</v>
      </c>
      <c r="F3131" t="s">
        <v>2298</v>
      </c>
      <c r="G3131" t="s">
        <v>3</v>
      </c>
      <c r="H3131" t="s">
        <v>6</v>
      </c>
      <c r="I3131" s="2">
        <v>6.2789999999999999E-2</v>
      </c>
      <c r="J3131" s="2">
        <v>6.2496494299999997E-2</v>
      </c>
      <c r="K3131" s="2">
        <v>6.2496501300999999E-2</v>
      </c>
      <c r="L3131" s="2">
        <f t="shared" si="48"/>
        <v>7.0010000019493646E-9</v>
      </c>
    </row>
    <row r="3132" spans="1:12" hidden="1" x14ac:dyDescent="0.25">
      <c r="A3132" t="s">
        <v>1917</v>
      </c>
      <c r="B3132" s="1" t="s">
        <v>2267</v>
      </c>
      <c r="C3132" t="s">
        <v>2296</v>
      </c>
      <c r="D3132">
        <v>4590011</v>
      </c>
      <c r="E3132">
        <v>28414713</v>
      </c>
      <c r="F3132" t="s">
        <v>2299</v>
      </c>
      <c r="G3132" t="s">
        <v>3</v>
      </c>
      <c r="H3132" t="s">
        <v>4</v>
      </c>
      <c r="I3132" s="2">
        <v>1.5233699999999899</v>
      </c>
      <c r="J3132" s="2">
        <v>2.1637563475000001</v>
      </c>
      <c r="K3132" s="2">
        <v>2.1637560109999998</v>
      </c>
      <c r="L3132" s="2">
        <f t="shared" si="48"/>
        <v>-3.3650000030860383E-7</v>
      </c>
    </row>
    <row r="3133" spans="1:12" hidden="1" x14ac:dyDescent="0.25">
      <c r="A3133" t="s">
        <v>1917</v>
      </c>
      <c r="B3133" s="1" t="s">
        <v>2267</v>
      </c>
      <c r="C3133" t="s">
        <v>2296</v>
      </c>
      <c r="D3133">
        <v>4590011</v>
      </c>
      <c r="E3133">
        <v>28414713</v>
      </c>
      <c r="F3133" t="s">
        <v>2299</v>
      </c>
      <c r="G3133" t="s">
        <v>3</v>
      </c>
      <c r="H3133" t="s">
        <v>6</v>
      </c>
      <c r="I3133" s="2">
        <v>4.6350000000000002E-2</v>
      </c>
      <c r="J3133" s="2">
        <v>4.6015018464999898E-2</v>
      </c>
      <c r="K3133" s="2">
        <v>4.6015000430000001E-2</v>
      </c>
      <c r="L3133" s="2">
        <f t="shared" si="48"/>
        <v>-1.8034999896276993E-8</v>
      </c>
    </row>
    <row r="3134" spans="1:12" hidden="1" x14ac:dyDescent="0.25">
      <c r="A3134" t="s">
        <v>1917</v>
      </c>
      <c r="B3134" s="1" t="s">
        <v>2267</v>
      </c>
      <c r="C3134" t="s">
        <v>2296</v>
      </c>
      <c r="D3134">
        <v>4590011</v>
      </c>
      <c r="E3134">
        <v>28414813</v>
      </c>
      <c r="F3134" t="s">
        <v>2300</v>
      </c>
      <c r="G3134" t="s">
        <v>3</v>
      </c>
      <c r="H3134" t="s">
        <v>4</v>
      </c>
      <c r="I3134" s="2">
        <v>1.46272</v>
      </c>
      <c r="J3134" s="2">
        <v>2.1320388184999999</v>
      </c>
      <c r="K3134" s="2">
        <v>2.1320385719999901</v>
      </c>
      <c r="L3134" s="2">
        <f t="shared" si="48"/>
        <v>-2.4650000973736041E-7</v>
      </c>
    </row>
    <row r="3135" spans="1:12" hidden="1" x14ac:dyDescent="0.25">
      <c r="A3135" t="s">
        <v>1917</v>
      </c>
      <c r="B3135" s="1" t="s">
        <v>2267</v>
      </c>
      <c r="C3135" t="s">
        <v>2296</v>
      </c>
      <c r="D3135">
        <v>4590011</v>
      </c>
      <c r="E3135">
        <v>28414813</v>
      </c>
      <c r="F3135" t="s">
        <v>2300</v>
      </c>
      <c r="G3135" t="s">
        <v>3</v>
      </c>
      <c r="H3135" t="s">
        <v>6</v>
      </c>
      <c r="I3135" s="2">
        <v>3.8059999999999997E-2</v>
      </c>
      <c r="J3135" s="2">
        <v>3.7703495024999999E-2</v>
      </c>
      <c r="K3135" s="2">
        <v>3.7703500510000001E-2</v>
      </c>
      <c r="L3135" s="2">
        <f t="shared" si="48"/>
        <v>5.4850000028028312E-9</v>
      </c>
    </row>
    <row r="3136" spans="1:12" hidden="1" x14ac:dyDescent="0.25">
      <c r="A3136" t="s">
        <v>1917</v>
      </c>
      <c r="B3136" s="1" t="s">
        <v>2267</v>
      </c>
      <c r="C3136" t="s">
        <v>2296</v>
      </c>
      <c r="D3136">
        <v>4590011</v>
      </c>
      <c r="E3136">
        <v>28414913</v>
      </c>
      <c r="F3136" t="s">
        <v>2301</v>
      </c>
      <c r="G3136" t="s">
        <v>3</v>
      </c>
      <c r="H3136" t="s">
        <v>4</v>
      </c>
      <c r="I3136" s="2">
        <v>1.17624</v>
      </c>
      <c r="J3136" s="2">
        <v>1.7645117189999999</v>
      </c>
      <c r="K3136" s="2">
        <v>1.76451155099999</v>
      </c>
      <c r="L3136" s="2">
        <f t="shared" si="48"/>
        <v>-1.6800000990357944E-7</v>
      </c>
    </row>
    <row r="3137" spans="1:12" hidden="1" x14ac:dyDescent="0.25">
      <c r="A3137" t="s">
        <v>1917</v>
      </c>
      <c r="B3137" s="1" t="s">
        <v>2267</v>
      </c>
      <c r="C3137" t="s">
        <v>2296</v>
      </c>
      <c r="D3137">
        <v>4590011</v>
      </c>
      <c r="E3137">
        <v>28414913</v>
      </c>
      <c r="F3137" t="s">
        <v>2301</v>
      </c>
      <c r="G3137" t="s">
        <v>3</v>
      </c>
      <c r="H3137" t="s">
        <v>6</v>
      </c>
      <c r="I3137" s="2">
        <v>3.4320000000000003E-2</v>
      </c>
      <c r="J3137" s="2">
        <v>3.4294986724999997E-2</v>
      </c>
      <c r="K3137" s="2">
        <v>3.4295000610000001E-2</v>
      </c>
      <c r="L3137" s="2">
        <f t="shared" si="48"/>
        <v>1.3885000003932557E-8</v>
      </c>
    </row>
    <row r="3138" spans="1:12" hidden="1" x14ac:dyDescent="0.25">
      <c r="A3138" t="s">
        <v>1917</v>
      </c>
      <c r="B3138" s="1" t="s">
        <v>2267</v>
      </c>
      <c r="C3138" t="s">
        <v>2296</v>
      </c>
      <c r="D3138">
        <v>4590011</v>
      </c>
      <c r="E3138">
        <v>28415313</v>
      </c>
      <c r="F3138" t="s">
        <v>2302</v>
      </c>
      <c r="G3138" t="s">
        <v>3</v>
      </c>
      <c r="H3138" t="s">
        <v>4</v>
      </c>
      <c r="I3138" s="2">
        <v>0.65095000000000003</v>
      </c>
      <c r="J3138" s="2">
        <v>1.34278369149999</v>
      </c>
      <c r="K3138" s="2">
        <v>1.3427841219999901</v>
      </c>
      <c r="L3138" s="2">
        <f t="shared" si="48"/>
        <v>4.3050000009259293E-7</v>
      </c>
    </row>
    <row r="3139" spans="1:12" hidden="1" x14ac:dyDescent="0.25">
      <c r="A3139" t="s">
        <v>1917</v>
      </c>
      <c r="B3139" s="1" t="s">
        <v>2267</v>
      </c>
      <c r="C3139" t="s">
        <v>2296</v>
      </c>
      <c r="D3139">
        <v>4590011</v>
      </c>
      <c r="E3139">
        <v>28415313</v>
      </c>
      <c r="F3139" t="s">
        <v>2302</v>
      </c>
      <c r="G3139" t="s">
        <v>3</v>
      </c>
      <c r="H3139" t="s">
        <v>6</v>
      </c>
      <c r="I3139" s="2">
        <v>1.9269999999999999E-2</v>
      </c>
      <c r="J3139" s="2">
        <v>1.9436000825000001E-2</v>
      </c>
      <c r="K3139" s="2">
        <v>1.94360004E-2</v>
      </c>
      <c r="L3139" s="2">
        <f t="shared" ref="L3139:L3202" si="49">IF(ISBLANK(J3139),K3139-I3139,K3139-J3139)</f>
        <v>-4.2500000047018816E-10</v>
      </c>
    </row>
    <row r="3140" spans="1:12" hidden="1" x14ac:dyDescent="0.25">
      <c r="A3140" t="s">
        <v>1917</v>
      </c>
      <c r="B3140" s="1" t="s">
        <v>2267</v>
      </c>
      <c r="C3140" t="s">
        <v>2296</v>
      </c>
      <c r="D3140">
        <v>4590011</v>
      </c>
      <c r="E3140">
        <v>28415413</v>
      </c>
      <c r="F3140" t="s">
        <v>2303</v>
      </c>
      <c r="G3140" t="s">
        <v>3</v>
      </c>
      <c r="H3140" t="s">
        <v>4</v>
      </c>
      <c r="I3140" s="2">
        <v>0.81476999999999999</v>
      </c>
      <c r="J3140" s="2">
        <v>1.1416229249999901</v>
      </c>
      <c r="K3140" s="2">
        <v>1.1416230109999901</v>
      </c>
      <c r="L3140" s="2">
        <f t="shared" si="49"/>
        <v>8.6000000010244548E-8</v>
      </c>
    </row>
    <row r="3141" spans="1:12" hidden="1" x14ac:dyDescent="0.25">
      <c r="A3141" t="s">
        <v>1917</v>
      </c>
      <c r="B3141" s="1" t="s">
        <v>2267</v>
      </c>
      <c r="C3141" t="s">
        <v>2296</v>
      </c>
      <c r="D3141">
        <v>4590011</v>
      </c>
      <c r="E3141">
        <v>28415413</v>
      </c>
      <c r="F3141" t="s">
        <v>2303</v>
      </c>
      <c r="G3141" t="s">
        <v>3</v>
      </c>
      <c r="H3141" t="s">
        <v>6</v>
      </c>
      <c r="I3141" s="2">
        <v>2.0789999999999999E-2</v>
      </c>
      <c r="J3141" s="2">
        <v>2.0797002790000001E-2</v>
      </c>
      <c r="K3141" s="2">
        <v>2.0797000101E-2</v>
      </c>
      <c r="L3141" s="2">
        <f t="shared" si="49"/>
        <v>-2.6890000018320315E-9</v>
      </c>
    </row>
    <row r="3142" spans="1:12" hidden="1" x14ac:dyDescent="0.25">
      <c r="A3142" t="s">
        <v>1917</v>
      </c>
      <c r="B3142" s="1" t="s">
        <v>2267</v>
      </c>
      <c r="C3142" t="s">
        <v>2296</v>
      </c>
      <c r="D3142">
        <v>4590011</v>
      </c>
      <c r="E3142">
        <v>28415513</v>
      </c>
      <c r="F3142" t="s">
        <v>2304</v>
      </c>
      <c r="G3142" t="s">
        <v>3</v>
      </c>
      <c r="H3142" t="s">
        <v>4</v>
      </c>
      <c r="I3142" s="2">
        <v>0.58097500000000002</v>
      </c>
      <c r="J3142" s="2">
        <v>0.96401922600000001</v>
      </c>
      <c r="K3142" s="2">
        <v>0.96401901000000001</v>
      </c>
      <c r="L3142" s="2">
        <f t="shared" si="49"/>
        <v>-2.1599999999732944E-7</v>
      </c>
    </row>
    <row r="3143" spans="1:12" hidden="1" x14ac:dyDescent="0.25">
      <c r="A3143" t="s">
        <v>1917</v>
      </c>
      <c r="B3143" s="1" t="s">
        <v>2267</v>
      </c>
      <c r="C3143" t="s">
        <v>2296</v>
      </c>
      <c r="D3143">
        <v>4590011</v>
      </c>
      <c r="E3143">
        <v>28415513</v>
      </c>
      <c r="F3143" t="s">
        <v>2304</v>
      </c>
      <c r="G3143" t="s">
        <v>3</v>
      </c>
      <c r="H3143" t="s">
        <v>6</v>
      </c>
      <c r="I3143" s="2">
        <v>1.7850000000000001E-2</v>
      </c>
      <c r="J3143" s="2">
        <v>1.8012996675E-2</v>
      </c>
      <c r="K3143" s="2">
        <v>1.80130002E-2</v>
      </c>
      <c r="L3143" s="2">
        <f t="shared" si="49"/>
        <v>3.5250000002262638E-9</v>
      </c>
    </row>
    <row r="3144" spans="1:12" x14ac:dyDescent="0.25">
      <c r="A3144" t="s">
        <v>1917</v>
      </c>
      <c r="B3144" s="1" t="s">
        <v>2267</v>
      </c>
      <c r="C3144" t="s">
        <v>2251</v>
      </c>
      <c r="D3144">
        <v>7973011</v>
      </c>
      <c r="E3144">
        <v>2980313</v>
      </c>
      <c r="F3144" t="s">
        <v>2305</v>
      </c>
      <c r="G3144" t="s">
        <v>3</v>
      </c>
      <c r="H3144" t="s">
        <v>4</v>
      </c>
      <c r="I3144" s="2">
        <v>314.64519999999999</v>
      </c>
      <c r="J3144" s="2">
        <v>314.56648435</v>
      </c>
      <c r="K3144" s="2">
        <v>147.935079857669</v>
      </c>
      <c r="L3144" s="2">
        <f t="shared" si="49"/>
        <v>-166.631404492331</v>
      </c>
    </row>
    <row r="3145" spans="1:12" x14ac:dyDescent="0.25">
      <c r="A3145" t="s">
        <v>1917</v>
      </c>
      <c r="B3145" s="1" t="s">
        <v>2267</v>
      </c>
      <c r="C3145" t="s">
        <v>2251</v>
      </c>
      <c r="D3145">
        <v>7973011</v>
      </c>
      <c r="E3145">
        <v>2980313</v>
      </c>
      <c r="F3145" t="s">
        <v>2305</v>
      </c>
      <c r="G3145" t="s">
        <v>3</v>
      </c>
      <c r="H3145" t="s">
        <v>6</v>
      </c>
      <c r="I3145" s="2">
        <v>1157.1099999999999</v>
      </c>
      <c r="J3145" s="2">
        <v>1156.9469374999901</v>
      </c>
      <c r="K3145" s="2">
        <v>547.90087846970005</v>
      </c>
      <c r="L3145" s="2">
        <f t="shared" si="49"/>
        <v>-609.04605903029005</v>
      </c>
    </row>
    <row r="3146" spans="1:12" x14ac:dyDescent="0.25">
      <c r="A3146" t="s">
        <v>1917</v>
      </c>
      <c r="B3146" s="1" t="s">
        <v>2267</v>
      </c>
      <c r="C3146" t="s">
        <v>2251</v>
      </c>
      <c r="D3146">
        <v>7973011</v>
      </c>
      <c r="E3146">
        <v>2981413</v>
      </c>
      <c r="F3146" t="s">
        <v>2306</v>
      </c>
      <c r="G3146" t="s">
        <v>3</v>
      </c>
      <c r="H3146" t="s">
        <v>4</v>
      </c>
      <c r="I3146" s="2">
        <v>467.86799999999897</v>
      </c>
      <c r="J3146" s="2">
        <v>467.92276559999999</v>
      </c>
      <c r="K3146" s="2">
        <v>241.69224839949899</v>
      </c>
      <c r="L3146" s="2">
        <f t="shared" si="49"/>
        <v>-226.230517200501</v>
      </c>
    </row>
    <row r="3147" spans="1:12" x14ac:dyDescent="0.25">
      <c r="A3147" t="s">
        <v>1917</v>
      </c>
      <c r="B3147" s="1" t="s">
        <v>2267</v>
      </c>
      <c r="C3147" t="s">
        <v>2251</v>
      </c>
      <c r="D3147">
        <v>7973011</v>
      </c>
      <c r="E3147">
        <v>2981413</v>
      </c>
      <c r="F3147" t="s">
        <v>2306</v>
      </c>
      <c r="G3147" t="s">
        <v>3</v>
      </c>
      <c r="H3147" t="s">
        <v>6</v>
      </c>
      <c r="I3147" s="2">
        <v>1576.828</v>
      </c>
      <c r="J3147" s="2">
        <v>1576.85825</v>
      </c>
      <c r="K3147" s="2">
        <v>793.65786380899999</v>
      </c>
      <c r="L3147" s="2">
        <f t="shared" si="49"/>
        <v>-783.20038619100001</v>
      </c>
    </row>
    <row r="3148" spans="1:12" hidden="1" x14ac:dyDescent="0.25">
      <c r="A3148" t="s">
        <v>1917</v>
      </c>
      <c r="B3148" s="1" t="s">
        <v>2267</v>
      </c>
      <c r="C3148" t="s">
        <v>2251</v>
      </c>
      <c r="D3148">
        <v>7973011</v>
      </c>
      <c r="E3148">
        <v>2982713</v>
      </c>
      <c r="F3148" t="s">
        <v>2307</v>
      </c>
      <c r="G3148" t="s">
        <v>3</v>
      </c>
      <c r="H3148" t="s">
        <v>4</v>
      </c>
      <c r="I3148" s="2">
        <v>178.23990000000001</v>
      </c>
      <c r="J3148" s="2">
        <v>178.07512500000001</v>
      </c>
      <c r="K3148" s="2">
        <v>178.07513616476999</v>
      </c>
      <c r="L3148" s="2">
        <f t="shared" si="49"/>
        <v>1.1164769972538124E-5</v>
      </c>
    </row>
    <row r="3149" spans="1:12" hidden="1" x14ac:dyDescent="0.25">
      <c r="A3149" t="s">
        <v>1917</v>
      </c>
      <c r="B3149" s="1" t="s">
        <v>2267</v>
      </c>
      <c r="C3149" t="s">
        <v>2251</v>
      </c>
      <c r="D3149">
        <v>7973011</v>
      </c>
      <c r="E3149">
        <v>2982713</v>
      </c>
      <c r="F3149" t="s">
        <v>2307</v>
      </c>
      <c r="G3149" t="s">
        <v>3</v>
      </c>
      <c r="H3149" t="s">
        <v>6</v>
      </c>
      <c r="I3149" s="2">
        <v>468.10899999999998</v>
      </c>
      <c r="J3149" s="2">
        <v>468.01271874999998</v>
      </c>
      <c r="K3149" s="2">
        <v>468.01243284809999</v>
      </c>
      <c r="L3149" s="2">
        <f t="shared" si="49"/>
        <v>-2.8590189998567439E-4</v>
      </c>
    </row>
    <row r="3150" spans="1:12" hidden="1" x14ac:dyDescent="0.25">
      <c r="A3150" t="s">
        <v>1917</v>
      </c>
      <c r="B3150" s="1" t="s">
        <v>2267</v>
      </c>
      <c r="C3150" t="s">
        <v>2308</v>
      </c>
      <c r="D3150">
        <v>4688511</v>
      </c>
      <c r="E3150">
        <v>28348613</v>
      </c>
      <c r="F3150" t="s">
        <v>2309</v>
      </c>
      <c r="G3150" t="s">
        <v>3</v>
      </c>
      <c r="H3150" t="s">
        <v>4</v>
      </c>
      <c r="I3150" s="2">
        <v>9.0963399999999996</v>
      </c>
      <c r="J3150" s="2">
        <v>9.0007714849999996</v>
      </c>
      <c r="K3150" s="2">
        <v>9.0008001040999996</v>
      </c>
      <c r="L3150" s="2">
        <f t="shared" si="49"/>
        <v>2.8619100000071285E-5</v>
      </c>
    </row>
    <row r="3151" spans="1:12" hidden="1" x14ac:dyDescent="0.25">
      <c r="A3151" t="s">
        <v>1917</v>
      </c>
      <c r="B3151" s="1" t="s">
        <v>2267</v>
      </c>
      <c r="C3151" t="s">
        <v>2308</v>
      </c>
      <c r="D3151">
        <v>4688511</v>
      </c>
      <c r="E3151">
        <v>28348613</v>
      </c>
      <c r="F3151" t="s">
        <v>2309</v>
      </c>
      <c r="G3151" t="s">
        <v>3</v>
      </c>
      <c r="H3151" t="s">
        <v>6</v>
      </c>
      <c r="I3151" s="2">
        <v>0</v>
      </c>
      <c r="J3151" s="2">
        <v>6.5999519349999994E-2</v>
      </c>
      <c r="K3151" s="2">
        <v>6.6000001399999897E-2</v>
      </c>
      <c r="L3151" s="2">
        <f t="shared" si="49"/>
        <v>4.8204999990308917E-7</v>
      </c>
    </row>
    <row r="3152" spans="1:12" hidden="1" x14ac:dyDescent="0.25">
      <c r="A3152" t="s">
        <v>1917</v>
      </c>
      <c r="B3152" s="1" t="s">
        <v>2267</v>
      </c>
      <c r="C3152" t="s">
        <v>2308</v>
      </c>
      <c r="D3152">
        <v>4688511</v>
      </c>
      <c r="E3152">
        <v>60403513</v>
      </c>
      <c r="F3152" t="s">
        <v>2310</v>
      </c>
      <c r="G3152" t="s">
        <v>3</v>
      </c>
      <c r="H3152" t="s">
        <v>4</v>
      </c>
      <c r="I3152" s="2">
        <v>8.6015599999999992</v>
      </c>
      <c r="J3152" s="2">
        <v>8.5381396499999997</v>
      </c>
      <c r="K3152" s="2">
        <v>8.5381502150999999</v>
      </c>
      <c r="L3152" s="2">
        <f t="shared" si="49"/>
        <v>1.0565100000192729E-5</v>
      </c>
    </row>
    <row r="3153" spans="1:12" hidden="1" x14ac:dyDescent="0.25">
      <c r="A3153" t="s">
        <v>1917</v>
      </c>
      <c r="B3153" s="1" t="s">
        <v>2267</v>
      </c>
      <c r="C3153" t="s">
        <v>2308</v>
      </c>
      <c r="D3153">
        <v>4688511</v>
      </c>
      <c r="E3153">
        <v>60403513</v>
      </c>
      <c r="F3153" t="s">
        <v>2310</v>
      </c>
      <c r="G3153" t="s">
        <v>3</v>
      </c>
      <c r="H3153" t="s">
        <v>6</v>
      </c>
      <c r="I3153" s="2">
        <v>0</v>
      </c>
      <c r="J3153" s="2">
        <v>5.7499488849999898E-2</v>
      </c>
      <c r="K3153" s="2">
        <v>5.7500001000000002E-2</v>
      </c>
      <c r="L3153" s="2">
        <f t="shared" si="49"/>
        <v>5.1215000010373934E-7</v>
      </c>
    </row>
    <row r="3154" spans="1:12" hidden="1" x14ac:dyDescent="0.25">
      <c r="A3154" t="s">
        <v>1917</v>
      </c>
      <c r="B3154" s="1" t="s">
        <v>2267</v>
      </c>
      <c r="C3154" t="s">
        <v>2308</v>
      </c>
      <c r="D3154">
        <v>4688511</v>
      </c>
      <c r="E3154">
        <v>60403613</v>
      </c>
      <c r="F3154" t="s">
        <v>2311</v>
      </c>
      <c r="G3154" t="s">
        <v>3</v>
      </c>
      <c r="H3154" t="s">
        <v>4</v>
      </c>
      <c r="I3154" s="2">
        <v>8.6967099999999906</v>
      </c>
      <c r="J3154" s="2">
        <v>8.7812705100000006</v>
      </c>
      <c r="K3154" s="2">
        <v>8.7813000559999992</v>
      </c>
      <c r="L3154" s="2">
        <f t="shared" si="49"/>
        <v>2.9545999998603634E-5</v>
      </c>
    </row>
    <row r="3155" spans="1:12" hidden="1" x14ac:dyDescent="0.25">
      <c r="A3155" t="s">
        <v>1917</v>
      </c>
      <c r="B3155" s="1" t="s">
        <v>2267</v>
      </c>
      <c r="C3155" t="s">
        <v>2308</v>
      </c>
      <c r="D3155">
        <v>4688511</v>
      </c>
      <c r="E3155">
        <v>60403613</v>
      </c>
      <c r="F3155" t="s">
        <v>2311</v>
      </c>
      <c r="G3155" t="s">
        <v>3</v>
      </c>
      <c r="H3155" t="s">
        <v>6</v>
      </c>
      <c r="I3155" s="2">
        <v>0</v>
      </c>
      <c r="J3155" s="2">
        <v>6.3049495699999999E-2</v>
      </c>
      <c r="K3155" s="2">
        <v>6.3050001100000003E-2</v>
      </c>
      <c r="L3155" s="2">
        <f t="shared" si="49"/>
        <v>5.0540000000320884E-7</v>
      </c>
    </row>
    <row r="3156" spans="1:12" hidden="1" x14ac:dyDescent="0.25">
      <c r="A3156" t="s">
        <v>1917</v>
      </c>
      <c r="B3156" s="1" t="s">
        <v>2267</v>
      </c>
      <c r="C3156" t="s">
        <v>2308</v>
      </c>
      <c r="D3156">
        <v>4688511</v>
      </c>
      <c r="E3156">
        <v>60403713</v>
      </c>
      <c r="F3156" t="s">
        <v>2312</v>
      </c>
      <c r="G3156" t="s">
        <v>3</v>
      </c>
      <c r="H3156" t="s">
        <v>4</v>
      </c>
      <c r="I3156" s="2">
        <v>9.10107</v>
      </c>
      <c r="J3156" s="2">
        <v>9.1758369149999996</v>
      </c>
      <c r="K3156" s="2">
        <v>9.1758500620000003</v>
      </c>
      <c r="L3156" s="2">
        <f t="shared" si="49"/>
        <v>1.3147000000657272E-5</v>
      </c>
    </row>
    <row r="3157" spans="1:12" hidden="1" x14ac:dyDescent="0.25">
      <c r="A3157" t="s">
        <v>1917</v>
      </c>
      <c r="B3157" s="1" t="s">
        <v>2267</v>
      </c>
      <c r="C3157" t="s">
        <v>2308</v>
      </c>
      <c r="D3157">
        <v>4688511</v>
      </c>
      <c r="E3157">
        <v>60403713</v>
      </c>
      <c r="F3157" t="s">
        <v>2312</v>
      </c>
      <c r="G3157" t="s">
        <v>3</v>
      </c>
      <c r="H3157" t="s">
        <v>6</v>
      </c>
      <c r="I3157" s="2">
        <v>0</v>
      </c>
      <c r="J3157" s="2">
        <v>6.3449439999999996E-2</v>
      </c>
      <c r="K3157" s="2">
        <v>6.3450001399999997E-2</v>
      </c>
      <c r="L3157" s="2">
        <f t="shared" si="49"/>
        <v>5.6140000000148849E-7</v>
      </c>
    </row>
    <row r="3158" spans="1:12" hidden="1" x14ac:dyDescent="0.25">
      <c r="A3158" t="s">
        <v>1917</v>
      </c>
      <c r="B3158" s="1" t="s">
        <v>2267</v>
      </c>
      <c r="C3158" t="s">
        <v>2308</v>
      </c>
      <c r="D3158">
        <v>4688511</v>
      </c>
      <c r="E3158">
        <v>60403813</v>
      </c>
      <c r="F3158" t="s">
        <v>2313</v>
      </c>
      <c r="G3158" t="s">
        <v>3</v>
      </c>
      <c r="H3158" t="s">
        <v>4</v>
      </c>
      <c r="I3158" s="2">
        <v>9.1000499999999995</v>
      </c>
      <c r="J3158" s="2">
        <v>9.1513906249999994</v>
      </c>
      <c r="K3158" s="2">
        <v>9.1514001363999995</v>
      </c>
      <c r="L3158" s="2">
        <f t="shared" si="49"/>
        <v>9.5114000000506849E-6</v>
      </c>
    </row>
    <row r="3159" spans="1:12" hidden="1" x14ac:dyDescent="0.25">
      <c r="A3159" t="s">
        <v>1917</v>
      </c>
      <c r="B3159" s="1" t="s">
        <v>2267</v>
      </c>
      <c r="C3159" t="s">
        <v>2308</v>
      </c>
      <c r="D3159">
        <v>4688511</v>
      </c>
      <c r="E3159">
        <v>60403813</v>
      </c>
      <c r="F3159" t="s">
        <v>2313</v>
      </c>
      <c r="G3159" t="s">
        <v>3</v>
      </c>
      <c r="H3159" t="s">
        <v>6</v>
      </c>
      <c r="I3159" s="2">
        <v>0</v>
      </c>
      <c r="J3159" s="2">
        <v>6.2299484250000002E-2</v>
      </c>
      <c r="K3159" s="2">
        <v>6.2300001100000002E-2</v>
      </c>
      <c r="L3159" s="2">
        <f t="shared" si="49"/>
        <v>5.1684999999995762E-7</v>
      </c>
    </row>
    <row r="3160" spans="1:12" hidden="1" x14ac:dyDescent="0.25">
      <c r="A3160" t="s">
        <v>1917</v>
      </c>
      <c r="B3160" s="1" t="s">
        <v>2267</v>
      </c>
      <c r="C3160" t="s">
        <v>2308</v>
      </c>
      <c r="D3160">
        <v>4688511</v>
      </c>
      <c r="E3160">
        <v>60403913</v>
      </c>
      <c r="F3160" t="s">
        <v>2314</v>
      </c>
      <c r="G3160" t="s">
        <v>3</v>
      </c>
      <c r="H3160" t="s">
        <v>4</v>
      </c>
      <c r="I3160" s="2">
        <v>7.1019199999999998</v>
      </c>
      <c r="J3160" s="2">
        <v>7.1273793950000002</v>
      </c>
      <c r="K3160" s="2">
        <v>7.1274000900000001</v>
      </c>
      <c r="L3160" s="2">
        <f t="shared" si="49"/>
        <v>2.0694999999903985E-5</v>
      </c>
    </row>
    <row r="3161" spans="1:12" hidden="1" x14ac:dyDescent="0.25">
      <c r="A3161" t="s">
        <v>1917</v>
      </c>
      <c r="B3161" s="1" t="s">
        <v>2267</v>
      </c>
      <c r="C3161" t="s">
        <v>2308</v>
      </c>
      <c r="D3161">
        <v>4688511</v>
      </c>
      <c r="E3161">
        <v>60403913</v>
      </c>
      <c r="F3161" t="s">
        <v>2314</v>
      </c>
      <c r="G3161" t="s">
        <v>3</v>
      </c>
      <c r="H3161" t="s">
        <v>6</v>
      </c>
      <c r="I3161" s="2">
        <v>0</v>
      </c>
      <c r="J3161" s="2">
        <v>4.8249691009999998E-2</v>
      </c>
      <c r="K3161" s="2">
        <v>4.8250001000000001E-2</v>
      </c>
      <c r="L3161" s="2">
        <f t="shared" si="49"/>
        <v>3.0999000000253574E-7</v>
      </c>
    </row>
    <row r="3162" spans="1:12" hidden="1" x14ac:dyDescent="0.25">
      <c r="A3162" t="s">
        <v>1917</v>
      </c>
      <c r="B3162" s="1" t="s">
        <v>2267</v>
      </c>
      <c r="C3162" t="s">
        <v>2308</v>
      </c>
      <c r="D3162">
        <v>4688511</v>
      </c>
      <c r="E3162">
        <v>60404013</v>
      </c>
      <c r="F3162" t="s">
        <v>2315</v>
      </c>
      <c r="G3162" t="s">
        <v>3</v>
      </c>
      <c r="H3162" t="s">
        <v>4</v>
      </c>
      <c r="I3162" s="2">
        <v>6.9027200000000004</v>
      </c>
      <c r="J3162" s="2">
        <v>6.9541757799999999</v>
      </c>
      <c r="K3162" s="2">
        <v>6.9542000929999999</v>
      </c>
      <c r="L3162" s="2">
        <f t="shared" si="49"/>
        <v>2.4312999999942519E-5</v>
      </c>
    </row>
    <row r="3163" spans="1:12" hidden="1" x14ac:dyDescent="0.25">
      <c r="A3163" t="s">
        <v>1917</v>
      </c>
      <c r="B3163" s="1" t="s">
        <v>2267</v>
      </c>
      <c r="C3163" t="s">
        <v>2308</v>
      </c>
      <c r="D3163">
        <v>4688511</v>
      </c>
      <c r="E3163">
        <v>60404013</v>
      </c>
      <c r="F3163" t="s">
        <v>2315</v>
      </c>
      <c r="G3163" t="s">
        <v>3</v>
      </c>
      <c r="H3163" t="s">
        <v>6</v>
      </c>
      <c r="I3163" s="2">
        <v>0</v>
      </c>
      <c r="J3163" s="2">
        <v>5.0699710850000003E-2</v>
      </c>
      <c r="K3163" s="2">
        <v>5.0700001100000003E-2</v>
      </c>
      <c r="L3163" s="2">
        <f t="shared" si="49"/>
        <v>2.9024999999988088E-7</v>
      </c>
    </row>
    <row r="3164" spans="1:12" hidden="1" x14ac:dyDescent="0.25">
      <c r="A3164" t="s">
        <v>1917</v>
      </c>
      <c r="B3164" s="1" t="s">
        <v>2267</v>
      </c>
      <c r="C3164" t="s">
        <v>2308</v>
      </c>
      <c r="D3164">
        <v>4688511</v>
      </c>
      <c r="E3164">
        <v>60404113</v>
      </c>
      <c r="F3164" t="s">
        <v>2316</v>
      </c>
      <c r="G3164" t="s">
        <v>3</v>
      </c>
      <c r="H3164" t="s">
        <v>4</v>
      </c>
      <c r="I3164" s="2">
        <v>8.1959199999999992</v>
      </c>
      <c r="J3164" s="2">
        <v>8.1071308599999998</v>
      </c>
      <c r="K3164" s="2">
        <v>8.1071502731000002</v>
      </c>
      <c r="L3164" s="2">
        <f t="shared" si="49"/>
        <v>1.9413100000420513E-5</v>
      </c>
    </row>
    <row r="3165" spans="1:12" hidden="1" x14ac:dyDescent="0.25">
      <c r="A3165" t="s">
        <v>1917</v>
      </c>
      <c r="B3165" s="1" t="s">
        <v>2267</v>
      </c>
      <c r="C3165" t="s">
        <v>2308</v>
      </c>
      <c r="D3165">
        <v>4688511</v>
      </c>
      <c r="E3165">
        <v>60404113</v>
      </c>
      <c r="F3165" t="s">
        <v>2316</v>
      </c>
      <c r="G3165" t="s">
        <v>3</v>
      </c>
      <c r="H3165" t="s">
        <v>6</v>
      </c>
      <c r="I3165" s="2">
        <v>0</v>
      </c>
      <c r="J3165" s="2">
        <v>5.5349613200000002E-2</v>
      </c>
      <c r="K3165" s="2">
        <v>5.5350001099999997E-2</v>
      </c>
      <c r="L3165" s="2">
        <f t="shared" si="49"/>
        <v>3.8789999999566671E-7</v>
      </c>
    </row>
    <row r="3166" spans="1:12" hidden="1" x14ac:dyDescent="0.25">
      <c r="A3166" t="s">
        <v>1917</v>
      </c>
      <c r="B3166" s="1" t="s">
        <v>2267</v>
      </c>
      <c r="C3166" t="s">
        <v>2308</v>
      </c>
      <c r="D3166">
        <v>4688511</v>
      </c>
      <c r="E3166">
        <v>60404213</v>
      </c>
      <c r="F3166" t="s">
        <v>2317</v>
      </c>
      <c r="G3166" t="s">
        <v>3</v>
      </c>
      <c r="H3166" t="s">
        <v>4</v>
      </c>
      <c r="I3166" s="2">
        <v>7.6946000000000003</v>
      </c>
      <c r="J3166" s="2">
        <v>7.6067309549999997</v>
      </c>
      <c r="K3166" s="2">
        <v>7.6067500319999901</v>
      </c>
      <c r="L3166" s="2">
        <f t="shared" si="49"/>
        <v>1.9076999990375043E-5</v>
      </c>
    </row>
    <row r="3167" spans="1:12" hidden="1" x14ac:dyDescent="0.25">
      <c r="A3167" t="s">
        <v>1917</v>
      </c>
      <c r="B3167" s="1" t="s">
        <v>2267</v>
      </c>
      <c r="C3167" t="s">
        <v>2308</v>
      </c>
      <c r="D3167">
        <v>4688511</v>
      </c>
      <c r="E3167">
        <v>60404213</v>
      </c>
      <c r="F3167" t="s">
        <v>2317</v>
      </c>
      <c r="G3167" t="s">
        <v>3</v>
      </c>
      <c r="H3167" t="s">
        <v>6</v>
      </c>
      <c r="I3167" s="2">
        <v>0</v>
      </c>
      <c r="J3167" s="2">
        <v>5.3749668100000002E-2</v>
      </c>
      <c r="K3167" s="2">
        <v>5.3750001300000003E-2</v>
      </c>
      <c r="L3167" s="2">
        <f t="shared" si="49"/>
        <v>3.3320000000086614E-7</v>
      </c>
    </row>
    <row r="3168" spans="1:12" hidden="1" x14ac:dyDescent="0.25">
      <c r="A3168" t="s">
        <v>1917</v>
      </c>
      <c r="B3168" s="1" t="s">
        <v>2267</v>
      </c>
      <c r="C3168" t="s">
        <v>2308</v>
      </c>
      <c r="D3168">
        <v>4688511</v>
      </c>
      <c r="E3168">
        <v>60404313</v>
      </c>
      <c r="F3168" t="s">
        <v>2318</v>
      </c>
      <c r="G3168" t="s">
        <v>3</v>
      </c>
      <c r="H3168" t="s">
        <v>4</v>
      </c>
      <c r="I3168" s="2">
        <v>9.4007100000000001</v>
      </c>
      <c r="J3168" s="2">
        <v>9.3471777349999901</v>
      </c>
      <c r="K3168" s="2">
        <v>9.3472000919999996</v>
      </c>
      <c r="L3168" s="2">
        <f t="shared" si="49"/>
        <v>2.2357000009520789E-5</v>
      </c>
    </row>
    <row r="3169" spans="1:12" hidden="1" x14ac:dyDescent="0.25">
      <c r="A3169" t="s">
        <v>1917</v>
      </c>
      <c r="B3169" s="1" t="s">
        <v>2267</v>
      </c>
      <c r="C3169" t="s">
        <v>2308</v>
      </c>
      <c r="D3169">
        <v>4688511</v>
      </c>
      <c r="E3169">
        <v>60404313</v>
      </c>
      <c r="F3169" t="s">
        <v>2318</v>
      </c>
      <c r="G3169" t="s">
        <v>3</v>
      </c>
      <c r="H3169" t="s">
        <v>6</v>
      </c>
      <c r="I3169" s="2">
        <v>0</v>
      </c>
      <c r="J3169" s="2">
        <v>6.7849540700000002E-2</v>
      </c>
      <c r="K3169" s="2">
        <v>6.7850001199999899E-2</v>
      </c>
      <c r="L3169" s="2">
        <f t="shared" si="49"/>
        <v>4.6049999989639101E-7</v>
      </c>
    </row>
    <row r="3170" spans="1:12" hidden="1" x14ac:dyDescent="0.25">
      <c r="A3170" t="s">
        <v>1917</v>
      </c>
      <c r="B3170" s="1" t="s">
        <v>2267</v>
      </c>
      <c r="C3170" t="s">
        <v>2308</v>
      </c>
      <c r="D3170">
        <v>4688511</v>
      </c>
      <c r="E3170">
        <v>60404413</v>
      </c>
      <c r="F3170" t="s">
        <v>2319</v>
      </c>
      <c r="G3170" t="s">
        <v>3</v>
      </c>
      <c r="H3170" t="s">
        <v>4</v>
      </c>
      <c r="I3170" s="2">
        <v>9.1009100000000007</v>
      </c>
      <c r="J3170" s="2">
        <v>9.1428398449999992</v>
      </c>
      <c r="K3170" s="2">
        <v>9.1428501949999994</v>
      </c>
      <c r="L3170" s="2">
        <f t="shared" si="49"/>
        <v>1.0350000000158843E-5</v>
      </c>
    </row>
    <row r="3171" spans="1:12" hidden="1" x14ac:dyDescent="0.25">
      <c r="A3171" t="s">
        <v>1917</v>
      </c>
      <c r="B3171" s="1" t="s">
        <v>2267</v>
      </c>
      <c r="C3171" t="s">
        <v>2308</v>
      </c>
      <c r="D3171">
        <v>4688511</v>
      </c>
      <c r="E3171">
        <v>60404413</v>
      </c>
      <c r="F3171" t="s">
        <v>2319</v>
      </c>
      <c r="G3171" t="s">
        <v>3</v>
      </c>
      <c r="H3171" t="s">
        <v>6</v>
      </c>
      <c r="I3171" s="2">
        <v>0</v>
      </c>
      <c r="J3171" s="2">
        <v>6.19494591E-2</v>
      </c>
      <c r="K3171" s="2">
        <v>6.1950001099999999E-2</v>
      </c>
      <c r="L3171" s="2">
        <f t="shared" si="49"/>
        <v>5.4199999999920978E-7</v>
      </c>
    </row>
    <row r="3172" spans="1:12" hidden="1" x14ac:dyDescent="0.25">
      <c r="A3172" t="s">
        <v>1917</v>
      </c>
      <c r="B3172" s="1" t="s">
        <v>2267</v>
      </c>
      <c r="C3172" t="s">
        <v>2308</v>
      </c>
      <c r="D3172">
        <v>4688511</v>
      </c>
      <c r="E3172">
        <v>60404513</v>
      </c>
      <c r="F3172" t="s">
        <v>2320</v>
      </c>
      <c r="G3172" t="s">
        <v>3</v>
      </c>
      <c r="H3172" t="s">
        <v>4</v>
      </c>
      <c r="I3172" s="2">
        <v>9.0990000000000002</v>
      </c>
      <c r="J3172" s="2">
        <v>9.11403125</v>
      </c>
      <c r="K3172" s="2">
        <v>9.1140501632999893</v>
      </c>
      <c r="L3172" s="2">
        <f t="shared" si="49"/>
        <v>1.8913299989264942E-5</v>
      </c>
    </row>
    <row r="3173" spans="1:12" hidden="1" x14ac:dyDescent="0.25">
      <c r="A3173" t="s">
        <v>1917</v>
      </c>
      <c r="B3173" s="1" t="s">
        <v>2267</v>
      </c>
      <c r="C3173" t="s">
        <v>2308</v>
      </c>
      <c r="D3173">
        <v>4688511</v>
      </c>
      <c r="E3173">
        <v>60404513</v>
      </c>
      <c r="F3173" t="s">
        <v>2320</v>
      </c>
      <c r="G3173" t="s">
        <v>3</v>
      </c>
      <c r="H3173" t="s">
        <v>6</v>
      </c>
      <c r="I3173" s="2">
        <v>0</v>
      </c>
      <c r="J3173" s="2">
        <v>6.6449569700000002E-2</v>
      </c>
      <c r="K3173" s="2">
        <v>6.6450001099999906E-2</v>
      </c>
      <c r="L3173" s="2">
        <f t="shared" si="49"/>
        <v>4.3139999990338129E-7</v>
      </c>
    </row>
    <row r="3174" spans="1:12" hidden="1" x14ac:dyDescent="0.25">
      <c r="A3174" t="s">
        <v>1917</v>
      </c>
      <c r="B3174" s="1" t="s">
        <v>2267</v>
      </c>
      <c r="C3174" t="s">
        <v>2321</v>
      </c>
      <c r="D3174">
        <v>8018111</v>
      </c>
      <c r="E3174">
        <v>3978013</v>
      </c>
      <c r="F3174" t="s">
        <v>2322</v>
      </c>
      <c r="G3174" t="s">
        <v>3</v>
      </c>
      <c r="H3174" t="s">
        <v>4</v>
      </c>
      <c r="I3174" s="2">
        <v>0</v>
      </c>
      <c r="L3174" s="2">
        <f t="shared" si="49"/>
        <v>0</v>
      </c>
    </row>
    <row r="3175" spans="1:12" hidden="1" x14ac:dyDescent="0.25">
      <c r="A3175" t="s">
        <v>1917</v>
      </c>
      <c r="B3175" s="1" t="s">
        <v>2267</v>
      </c>
      <c r="C3175" t="s">
        <v>2321</v>
      </c>
      <c r="D3175">
        <v>8018111</v>
      </c>
      <c r="E3175">
        <v>3978013</v>
      </c>
      <c r="F3175" t="s">
        <v>2322</v>
      </c>
      <c r="G3175" t="s">
        <v>3</v>
      </c>
      <c r="H3175" t="s">
        <v>6</v>
      </c>
      <c r="I3175" s="2">
        <v>0</v>
      </c>
      <c r="L3175" s="2">
        <f t="shared" si="49"/>
        <v>0</v>
      </c>
    </row>
    <row r="3176" spans="1:12" hidden="1" x14ac:dyDescent="0.25">
      <c r="A3176" t="s">
        <v>1917</v>
      </c>
      <c r="B3176" s="1" t="s">
        <v>2267</v>
      </c>
      <c r="C3176" t="s">
        <v>2321</v>
      </c>
      <c r="D3176">
        <v>8018111</v>
      </c>
      <c r="E3176">
        <v>3978313</v>
      </c>
      <c r="F3176" t="s">
        <v>2323</v>
      </c>
      <c r="G3176" t="s">
        <v>3</v>
      </c>
      <c r="H3176" t="s">
        <v>4</v>
      </c>
      <c r="I3176" s="2">
        <v>1052.24</v>
      </c>
      <c r="J3176" s="2">
        <v>1052.2058750000001</v>
      </c>
      <c r="K3176" s="2">
        <v>1052.20503074</v>
      </c>
      <c r="L3176" s="2">
        <f t="shared" si="49"/>
        <v>-8.4426000012172153E-4</v>
      </c>
    </row>
    <row r="3177" spans="1:12" hidden="1" x14ac:dyDescent="0.25">
      <c r="A3177" t="s">
        <v>1917</v>
      </c>
      <c r="B3177" s="1" t="s">
        <v>2267</v>
      </c>
      <c r="C3177" t="s">
        <v>2321</v>
      </c>
      <c r="D3177">
        <v>8018111</v>
      </c>
      <c r="E3177">
        <v>3978313</v>
      </c>
      <c r="F3177" t="s">
        <v>2323</v>
      </c>
      <c r="G3177" t="s">
        <v>3</v>
      </c>
      <c r="H3177" t="s">
        <v>6</v>
      </c>
      <c r="I3177" s="2">
        <v>4506.58</v>
      </c>
      <c r="J3177" s="2">
        <v>4506.3445000000002</v>
      </c>
      <c r="K3177" s="2">
        <v>4506.3459645119901</v>
      </c>
      <c r="L3177" s="2">
        <f t="shared" si="49"/>
        <v>1.4645119899796555E-3</v>
      </c>
    </row>
    <row r="3178" spans="1:12" hidden="1" x14ac:dyDescent="0.25">
      <c r="A3178" t="s">
        <v>1917</v>
      </c>
      <c r="B3178" s="1" t="s">
        <v>2324</v>
      </c>
      <c r="C3178" t="s">
        <v>2325</v>
      </c>
      <c r="D3178">
        <v>8164511</v>
      </c>
      <c r="E3178">
        <v>5925213</v>
      </c>
      <c r="F3178" t="s">
        <v>2326</v>
      </c>
      <c r="G3178" t="s">
        <v>3</v>
      </c>
      <c r="H3178" t="s">
        <v>4</v>
      </c>
      <c r="I3178" s="2">
        <v>533.58199999999999</v>
      </c>
      <c r="J3178" s="2">
        <v>532.575875</v>
      </c>
      <c r="K3178" s="2">
        <v>532.57633545346096</v>
      </c>
      <c r="L3178" s="2">
        <f t="shared" si="49"/>
        <v>4.6045346095979767E-4</v>
      </c>
    </row>
    <row r="3179" spans="1:12" hidden="1" x14ac:dyDescent="0.25">
      <c r="A3179" t="s">
        <v>1917</v>
      </c>
      <c r="B3179" s="1" t="s">
        <v>2324</v>
      </c>
      <c r="C3179" t="s">
        <v>2325</v>
      </c>
      <c r="D3179">
        <v>8164511</v>
      </c>
      <c r="E3179">
        <v>5925213</v>
      </c>
      <c r="F3179" t="s">
        <v>2326</v>
      </c>
      <c r="G3179" t="s">
        <v>3</v>
      </c>
      <c r="H3179" t="s">
        <v>6</v>
      </c>
      <c r="I3179" s="2">
        <v>2081.3334999999902</v>
      </c>
      <c r="J3179" s="2">
        <v>2078.16</v>
      </c>
      <c r="K3179" s="2">
        <v>2078.1628767183802</v>
      </c>
      <c r="L3179" s="2">
        <f t="shared" si="49"/>
        <v>2.8767183803211083E-3</v>
      </c>
    </row>
    <row r="3180" spans="1:12" hidden="1" x14ac:dyDescent="0.25">
      <c r="A3180" t="s">
        <v>1917</v>
      </c>
      <c r="B3180" s="1" t="s">
        <v>2324</v>
      </c>
      <c r="C3180" t="s">
        <v>2325</v>
      </c>
      <c r="D3180">
        <v>8164511</v>
      </c>
      <c r="E3180">
        <v>60406313</v>
      </c>
      <c r="F3180" t="s">
        <v>2327</v>
      </c>
      <c r="G3180" t="s">
        <v>3</v>
      </c>
      <c r="H3180" t="s">
        <v>4</v>
      </c>
      <c r="I3180" s="2">
        <v>0.87180500000000005</v>
      </c>
      <c r="J3180" s="2">
        <v>2.2273503419999998</v>
      </c>
      <c r="K3180" s="2">
        <v>2.2273503538999999</v>
      </c>
      <c r="L3180" s="2">
        <f t="shared" si="49"/>
        <v>1.1900000096431995E-8</v>
      </c>
    </row>
    <row r="3181" spans="1:12" hidden="1" x14ac:dyDescent="0.25">
      <c r="A3181" t="s">
        <v>1917</v>
      </c>
      <c r="B3181" s="1" t="s">
        <v>2324</v>
      </c>
      <c r="C3181" t="s">
        <v>2325</v>
      </c>
      <c r="D3181">
        <v>8164511</v>
      </c>
      <c r="E3181">
        <v>60406313</v>
      </c>
      <c r="F3181" t="s">
        <v>2327</v>
      </c>
      <c r="G3181" t="s">
        <v>3</v>
      </c>
      <c r="H3181" t="s">
        <v>6</v>
      </c>
      <c r="I3181" s="2">
        <v>0.122145</v>
      </c>
      <c r="J3181" s="2">
        <v>0.74590002449999904</v>
      </c>
      <c r="K3181" s="2">
        <v>0.74590001239999904</v>
      </c>
      <c r="L3181" s="2">
        <f t="shared" si="49"/>
        <v>-1.2100000001957767E-8</v>
      </c>
    </row>
    <row r="3182" spans="1:12" hidden="1" x14ac:dyDescent="0.25">
      <c r="A3182" t="s">
        <v>1917</v>
      </c>
      <c r="B3182" s="1" t="s">
        <v>2324</v>
      </c>
      <c r="C3182" t="s">
        <v>2325</v>
      </c>
      <c r="D3182">
        <v>8164511</v>
      </c>
      <c r="E3182">
        <v>60406413</v>
      </c>
      <c r="F3182" t="s">
        <v>2328</v>
      </c>
      <c r="G3182" t="s">
        <v>3</v>
      </c>
      <c r="H3182" t="s">
        <v>4</v>
      </c>
      <c r="I3182" s="2">
        <v>0.67948500000000001</v>
      </c>
      <c r="J3182" s="2">
        <v>1.3808999024999999</v>
      </c>
      <c r="K3182" s="2">
        <v>1.38090014704</v>
      </c>
      <c r="L3182" s="2">
        <f t="shared" si="49"/>
        <v>2.4454000002727128E-7</v>
      </c>
    </row>
    <row r="3183" spans="1:12" hidden="1" x14ac:dyDescent="0.25">
      <c r="A3183" t="s">
        <v>1917</v>
      </c>
      <c r="B3183" s="1" t="s">
        <v>2324</v>
      </c>
      <c r="C3183" t="s">
        <v>2325</v>
      </c>
      <c r="D3183">
        <v>8164511</v>
      </c>
      <c r="E3183">
        <v>60406413</v>
      </c>
      <c r="F3183" t="s">
        <v>2328</v>
      </c>
      <c r="G3183" t="s">
        <v>3</v>
      </c>
      <c r="H3183" t="s">
        <v>6</v>
      </c>
      <c r="I3183" s="2">
        <v>5.1084999999999998E-2</v>
      </c>
      <c r="J3183" s="2">
        <v>0.42515005494999902</v>
      </c>
      <c r="K3183" s="2">
        <v>0.42514994780799997</v>
      </c>
      <c r="L3183" s="2">
        <f t="shared" si="49"/>
        <v>-1.0714199905059729E-7</v>
      </c>
    </row>
    <row r="3184" spans="1:12" hidden="1" x14ac:dyDescent="0.25">
      <c r="A3184" t="s">
        <v>1917</v>
      </c>
      <c r="B3184" s="1" t="s">
        <v>2324</v>
      </c>
      <c r="C3184" t="s">
        <v>2325</v>
      </c>
      <c r="D3184">
        <v>8164511</v>
      </c>
      <c r="E3184">
        <v>60406513</v>
      </c>
      <c r="F3184" t="s">
        <v>2329</v>
      </c>
      <c r="G3184" t="s">
        <v>3</v>
      </c>
      <c r="H3184" t="s">
        <v>4</v>
      </c>
      <c r="I3184" s="2">
        <v>379.62099999999998</v>
      </c>
      <c r="J3184" s="2">
        <v>379.50175000000002</v>
      </c>
      <c r="K3184" s="2">
        <v>379.5026039</v>
      </c>
      <c r="L3184" s="2">
        <f t="shared" si="49"/>
        <v>8.538999999814223E-4</v>
      </c>
    </row>
    <row r="3185" spans="1:12" hidden="1" x14ac:dyDescent="0.25">
      <c r="A3185" t="s">
        <v>1917</v>
      </c>
      <c r="B3185" s="1" t="s">
        <v>2324</v>
      </c>
      <c r="C3185" t="s">
        <v>2325</v>
      </c>
      <c r="D3185">
        <v>8164511</v>
      </c>
      <c r="E3185">
        <v>60406513</v>
      </c>
      <c r="F3185" t="s">
        <v>2329</v>
      </c>
      <c r="G3185" t="s">
        <v>3</v>
      </c>
      <c r="H3185" t="s">
        <v>6</v>
      </c>
      <c r="I3185" s="2">
        <v>1620.06</v>
      </c>
      <c r="J3185" s="2">
        <v>1614.85725</v>
      </c>
      <c r="K3185" s="2">
        <v>1614.8551969999901</v>
      </c>
      <c r="L3185" s="2">
        <f t="shared" si="49"/>
        <v>-2.0530000099370227E-3</v>
      </c>
    </row>
    <row r="3186" spans="1:12" hidden="1" x14ac:dyDescent="0.25">
      <c r="A3186" t="s">
        <v>1917</v>
      </c>
      <c r="B3186" s="1" t="s">
        <v>2330</v>
      </c>
      <c r="C3186" t="s">
        <v>2331</v>
      </c>
      <c r="D3186">
        <v>9698111</v>
      </c>
      <c r="E3186">
        <v>53429113</v>
      </c>
      <c r="F3186" t="s">
        <v>2332</v>
      </c>
      <c r="G3186" t="s">
        <v>3</v>
      </c>
      <c r="H3186" t="s">
        <v>4</v>
      </c>
      <c r="I3186" s="2">
        <v>27.2516</v>
      </c>
      <c r="J3186" s="2">
        <v>27.269251955000001</v>
      </c>
      <c r="K3186" s="2">
        <v>27.269258920999999</v>
      </c>
      <c r="L3186" s="2">
        <f t="shared" si="49"/>
        <v>6.9659999972770947E-6</v>
      </c>
    </row>
    <row r="3187" spans="1:12" hidden="1" x14ac:dyDescent="0.25">
      <c r="A3187" t="s">
        <v>1917</v>
      </c>
      <c r="B3187" s="1" t="s">
        <v>2330</v>
      </c>
      <c r="C3187" t="s">
        <v>2331</v>
      </c>
      <c r="D3187">
        <v>9698111</v>
      </c>
      <c r="E3187">
        <v>53429113</v>
      </c>
      <c r="F3187" t="s">
        <v>2332</v>
      </c>
      <c r="G3187" t="s">
        <v>3</v>
      </c>
      <c r="H3187" t="s">
        <v>6</v>
      </c>
      <c r="I3187" s="2">
        <v>0.31769999999999998</v>
      </c>
      <c r="J3187" s="2">
        <v>0.31225872804999999</v>
      </c>
      <c r="K3187" s="2">
        <v>0.31225900620000002</v>
      </c>
      <c r="L3187" s="2">
        <f t="shared" si="49"/>
        <v>2.7815000003261758E-7</v>
      </c>
    </row>
    <row r="3188" spans="1:12" hidden="1" x14ac:dyDescent="0.25">
      <c r="A3188" t="s">
        <v>1917</v>
      </c>
      <c r="B3188" s="1" t="s">
        <v>2330</v>
      </c>
      <c r="C3188" t="s">
        <v>2331</v>
      </c>
      <c r="D3188">
        <v>9698111</v>
      </c>
      <c r="E3188">
        <v>53429213</v>
      </c>
      <c r="F3188" t="s">
        <v>2333</v>
      </c>
      <c r="G3188" t="s">
        <v>3</v>
      </c>
      <c r="H3188" t="s">
        <v>4</v>
      </c>
      <c r="I3188" s="2">
        <v>16.886099999999999</v>
      </c>
      <c r="J3188" s="2">
        <v>17.00925586</v>
      </c>
      <c r="K3188" s="2">
        <v>17.009253841</v>
      </c>
      <c r="L3188" s="2">
        <f t="shared" si="49"/>
        <v>-2.0190000000752661E-6</v>
      </c>
    </row>
    <row r="3189" spans="1:12" hidden="1" x14ac:dyDescent="0.25">
      <c r="A3189" t="s">
        <v>1917</v>
      </c>
      <c r="B3189" s="1" t="s">
        <v>2330</v>
      </c>
      <c r="C3189" t="s">
        <v>2331</v>
      </c>
      <c r="D3189">
        <v>9698111</v>
      </c>
      <c r="E3189">
        <v>53429213</v>
      </c>
      <c r="F3189" t="s">
        <v>2333</v>
      </c>
      <c r="G3189" t="s">
        <v>3</v>
      </c>
      <c r="H3189" t="s">
        <v>6</v>
      </c>
      <c r="I3189" s="2">
        <v>0.21285000000000001</v>
      </c>
      <c r="J3189" s="2">
        <v>0.21946051024999999</v>
      </c>
      <c r="K3189" s="2">
        <v>0.2194604989</v>
      </c>
      <c r="L3189" s="2">
        <f t="shared" si="49"/>
        <v>-1.134999999541364E-8</v>
      </c>
    </row>
    <row r="3190" spans="1:12" hidden="1" x14ac:dyDescent="0.25">
      <c r="A3190" t="s">
        <v>1917</v>
      </c>
      <c r="B3190" s="1" t="s">
        <v>2330</v>
      </c>
      <c r="C3190" t="s">
        <v>2331</v>
      </c>
      <c r="D3190">
        <v>9698111</v>
      </c>
      <c r="E3190">
        <v>53429313</v>
      </c>
      <c r="F3190" t="s">
        <v>2334</v>
      </c>
      <c r="G3190" t="s">
        <v>3</v>
      </c>
      <c r="H3190" t="s">
        <v>4</v>
      </c>
      <c r="I3190" s="2">
        <v>30.668299999999999</v>
      </c>
      <c r="J3190" s="2">
        <v>30.637572264999999</v>
      </c>
      <c r="K3190" s="2">
        <v>30.637575139999999</v>
      </c>
      <c r="L3190" s="2">
        <f t="shared" si="49"/>
        <v>2.8749999998467501E-6</v>
      </c>
    </row>
    <row r="3191" spans="1:12" hidden="1" x14ac:dyDescent="0.25">
      <c r="A3191" t="s">
        <v>1917</v>
      </c>
      <c r="B3191" s="1" t="s">
        <v>2330</v>
      </c>
      <c r="C3191" t="s">
        <v>2331</v>
      </c>
      <c r="D3191">
        <v>9698111</v>
      </c>
      <c r="E3191">
        <v>53429313</v>
      </c>
      <c r="F3191" t="s">
        <v>2334</v>
      </c>
      <c r="G3191" t="s">
        <v>3</v>
      </c>
      <c r="H3191" t="s">
        <v>6</v>
      </c>
      <c r="I3191" s="2">
        <v>0.36270000000000002</v>
      </c>
      <c r="J3191" s="2">
        <v>0.36222750854999902</v>
      </c>
      <c r="K3191" s="2">
        <v>0.36222701299999899</v>
      </c>
      <c r="L3191" s="2">
        <f t="shared" si="49"/>
        <v>-4.9555000003476124E-7</v>
      </c>
    </row>
    <row r="3192" spans="1:12" hidden="1" x14ac:dyDescent="0.25">
      <c r="A3192" t="s">
        <v>2338</v>
      </c>
      <c r="B3192" s="1" t="s">
        <v>2335</v>
      </c>
      <c r="C3192" t="s">
        <v>2336</v>
      </c>
      <c r="D3192">
        <v>10715711</v>
      </c>
      <c r="E3192">
        <v>58635713</v>
      </c>
      <c r="F3192" t="s">
        <v>2337</v>
      </c>
      <c r="G3192" t="s">
        <v>3</v>
      </c>
      <c r="H3192" t="s">
        <v>4</v>
      </c>
      <c r="I3192" s="2">
        <v>75.049999999999898</v>
      </c>
      <c r="J3192" s="2">
        <v>75.380984400000003</v>
      </c>
      <c r="K3192" s="2">
        <v>75.380733489999997</v>
      </c>
      <c r="L3192" s="2">
        <f t="shared" si="49"/>
        <v>-2.5091000000543318E-4</v>
      </c>
    </row>
    <row r="3193" spans="1:12" hidden="1" x14ac:dyDescent="0.25">
      <c r="A3193" t="s">
        <v>2338</v>
      </c>
      <c r="B3193" s="1" t="s">
        <v>2335</v>
      </c>
      <c r="C3193" t="s">
        <v>2336</v>
      </c>
      <c r="D3193">
        <v>10715711</v>
      </c>
      <c r="E3193">
        <v>58635713</v>
      </c>
      <c r="F3193" t="s">
        <v>2337</v>
      </c>
      <c r="G3193" t="s">
        <v>3</v>
      </c>
      <c r="H3193" t="s">
        <v>6</v>
      </c>
      <c r="I3193" s="2">
        <v>4.0944000000000003</v>
      </c>
      <c r="J3193" s="2">
        <v>4.3547324219999997</v>
      </c>
      <c r="K3193" s="2">
        <v>4.3547330120099996</v>
      </c>
      <c r="L3193" s="2">
        <f t="shared" si="49"/>
        <v>5.9000999996783321E-7</v>
      </c>
    </row>
    <row r="3194" spans="1:12" hidden="1" x14ac:dyDescent="0.25">
      <c r="A3194" t="s">
        <v>2338</v>
      </c>
      <c r="B3194" s="1" t="s">
        <v>2335</v>
      </c>
      <c r="C3194" t="s">
        <v>2336</v>
      </c>
      <c r="D3194">
        <v>10715711</v>
      </c>
      <c r="E3194">
        <v>58635813</v>
      </c>
      <c r="F3194" t="s">
        <v>2339</v>
      </c>
      <c r="G3194" t="s">
        <v>3</v>
      </c>
      <c r="H3194" t="s">
        <v>4</v>
      </c>
      <c r="I3194" s="2">
        <v>70.25</v>
      </c>
      <c r="J3194" s="2">
        <v>70.409039050000004</v>
      </c>
      <c r="K3194" s="2">
        <v>70.409203019999893</v>
      </c>
      <c r="L3194" s="2">
        <f t="shared" si="49"/>
        <v>1.6396999988899097E-4</v>
      </c>
    </row>
    <row r="3195" spans="1:12" hidden="1" x14ac:dyDescent="0.25">
      <c r="A3195" t="s">
        <v>2338</v>
      </c>
      <c r="B3195" s="1" t="s">
        <v>2335</v>
      </c>
      <c r="C3195" t="s">
        <v>2336</v>
      </c>
      <c r="D3195">
        <v>10715711</v>
      </c>
      <c r="E3195">
        <v>58635813</v>
      </c>
      <c r="F3195" t="s">
        <v>2339</v>
      </c>
      <c r="G3195" t="s">
        <v>3</v>
      </c>
      <c r="H3195" t="s">
        <v>6</v>
      </c>
      <c r="I3195" s="2">
        <v>3.8843999999999999</v>
      </c>
      <c r="J3195" s="2">
        <v>4.1305532224999997</v>
      </c>
      <c r="K3195" s="2">
        <v>4.1305585030999898</v>
      </c>
      <c r="L3195" s="2">
        <f t="shared" si="49"/>
        <v>5.280599990165058E-6</v>
      </c>
    </row>
    <row r="3196" spans="1:12" hidden="1" x14ac:dyDescent="0.25">
      <c r="A3196" t="s">
        <v>2338</v>
      </c>
      <c r="B3196" s="1" t="s">
        <v>2335</v>
      </c>
      <c r="C3196" t="s">
        <v>2336</v>
      </c>
      <c r="D3196">
        <v>10715711</v>
      </c>
      <c r="E3196">
        <v>58635913</v>
      </c>
      <c r="F3196" t="s">
        <v>2340</v>
      </c>
      <c r="G3196" t="s">
        <v>3</v>
      </c>
      <c r="H3196" t="s">
        <v>4</v>
      </c>
      <c r="I3196" s="2">
        <v>72.489999999999895</v>
      </c>
      <c r="J3196" s="2">
        <v>81.329867199999995</v>
      </c>
      <c r="K3196" s="2">
        <v>81.329870759999906</v>
      </c>
      <c r="L3196" s="2">
        <f t="shared" si="49"/>
        <v>3.5599999108626434E-6</v>
      </c>
    </row>
    <row r="3197" spans="1:12" hidden="1" x14ac:dyDescent="0.25">
      <c r="A3197" t="s">
        <v>2338</v>
      </c>
      <c r="B3197" s="1" t="s">
        <v>2335</v>
      </c>
      <c r="C3197" t="s">
        <v>2336</v>
      </c>
      <c r="D3197">
        <v>10715711</v>
      </c>
      <c r="E3197">
        <v>58635913</v>
      </c>
      <c r="F3197" t="s">
        <v>2340</v>
      </c>
      <c r="G3197" t="s">
        <v>3</v>
      </c>
      <c r="H3197" t="s">
        <v>6</v>
      </c>
      <c r="I3197" s="2">
        <v>3.8294999999999999</v>
      </c>
      <c r="J3197" s="2">
        <v>4.0732438965000002</v>
      </c>
      <c r="K3197" s="2">
        <v>4.0732390030000003</v>
      </c>
      <c r="L3197" s="2">
        <f t="shared" si="49"/>
        <v>-4.8934999998806461E-6</v>
      </c>
    </row>
    <row r="3198" spans="1:12" hidden="1" x14ac:dyDescent="0.25">
      <c r="A3198" t="s">
        <v>2338</v>
      </c>
      <c r="B3198" s="1" t="s">
        <v>2335</v>
      </c>
      <c r="C3198" t="s">
        <v>2336</v>
      </c>
      <c r="D3198">
        <v>10715711</v>
      </c>
      <c r="E3198">
        <v>58636013</v>
      </c>
      <c r="F3198" t="s">
        <v>2341</v>
      </c>
      <c r="G3198" t="s">
        <v>3</v>
      </c>
      <c r="H3198" t="s">
        <v>4</v>
      </c>
      <c r="I3198" s="2">
        <v>72.02</v>
      </c>
      <c r="J3198" s="2">
        <v>77.484078100000005</v>
      </c>
      <c r="K3198" s="2">
        <v>77.484351000000004</v>
      </c>
      <c r="L3198" s="2">
        <f t="shared" si="49"/>
        <v>2.728999999987991E-4</v>
      </c>
    </row>
    <row r="3199" spans="1:12" hidden="1" x14ac:dyDescent="0.25">
      <c r="A3199" t="s">
        <v>2338</v>
      </c>
      <c r="B3199" s="1" t="s">
        <v>2335</v>
      </c>
      <c r="C3199" t="s">
        <v>2336</v>
      </c>
      <c r="D3199">
        <v>10715711</v>
      </c>
      <c r="E3199">
        <v>58636013</v>
      </c>
      <c r="F3199" t="s">
        <v>2341</v>
      </c>
      <c r="G3199" t="s">
        <v>3</v>
      </c>
      <c r="H3199" t="s">
        <v>6</v>
      </c>
      <c r="I3199" s="2">
        <v>3.9041999999999999</v>
      </c>
      <c r="J3199" s="2">
        <v>4.1531694334999996</v>
      </c>
      <c r="K3199" s="2">
        <v>4.1531670110099999</v>
      </c>
      <c r="L3199" s="2">
        <f t="shared" si="49"/>
        <v>-2.4224899997093985E-6</v>
      </c>
    </row>
    <row r="3200" spans="1:12" hidden="1" x14ac:dyDescent="0.25">
      <c r="A3200" t="s">
        <v>2338</v>
      </c>
      <c r="B3200" s="1" t="s">
        <v>2342</v>
      </c>
      <c r="C3200" t="s">
        <v>2343</v>
      </c>
      <c r="D3200">
        <v>7224911</v>
      </c>
      <c r="E3200">
        <v>65418613</v>
      </c>
      <c r="F3200" t="s">
        <v>2344</v>
      </c>
      <c r="G3200" t="s">
        <v>86</v>
      </c>
      <c r="H3200" t="s">
        <v>4</v>
      </c>
      <c r="I3200" s="2">
        <v>0</v>
      </c>
      <c r="L3200" s="2">
        <f t="shared" si="49"/>
        <v>0</v>
      </c>
    </row>
    <row r="3201" spans="1:12" hidden="1" x14ac:dyDescent="0.25">
      <c r="A3201" t="s">
        <v>2338</v>
      </c>
      <c r="B3201" s="1" t="s">
        <v>2342</v>
      </c>
      <c r="C3201" t="s">
        <v>2343</v>
      </c>
      <c r="D3201">
        <v>7224911</v>
      </c>
      <c r="E3201">
        <v>65418613</v>
      </c>
      <c r="F3201" t="s">
        <v>2344</v>
      </c>
      <c r="G3201" t="s">
        <v>86</v>
      </c>
      <c r="H3201" t="s">
        <v>6</v>
      </c>
      <c r="I3201" s="2">
        <v>0</v>
      </c>
      <c r="L3201" s="2">
        <f t="shared" si="49"/>
        <v>0</v>
      </c>
    </row>
    <row r="3202" spans="1:12" hidden="1" x14ac:dyDescent="0.25">
      <c r="A3202" t="s">
        <v>2338</v>
      </c>
      <c r="B3202" s="1" t="s">
        <v>2345</v>
      </c>
      <c r="C3202" t="s">
        <v>2346</v>
      </c>
      <c r="D3202">
        <v>8198011</v>
      </c>
      <c r="E3202">
        <v>5820313</v>
      </c>
      <c r="F3202" t="s">
        <v>2347</v>
      </c>
      <c r="G3202" t="s">
        <v>3</v>
      </c>
      <c r="H3202" t="s">
        <v>4</v>
      </c>
      <c r="I3202" s="2">
        <v>1.3</v>
      </c>
      <c r="J3202" s="2">
        <v>1.2884500729999999</v>
      </c>
      <c r="K3202" s="2">
        <v>1.2884500000000001</v>
      </c>
      <c r="L3202" s="2">
        <f t="shared" si="49"/>
        <v>-7.2999999822798145E-8</v>
      </c>
    </row>
    <row r="3203" spans="1:12" hidden="1" x14ac:dyDescent="0.25">
      <c r="A3203" t="s">
        <v>2338</v>
      </c>
      <c r="B3203" s="1" t="s">
        <v>2345</v>
      </c>
      <c r="C3203" t="s">
        <v>2346</v>
      </c>
      <c r="D3203">
        <v>8198011</v>
      </c>
      <c r="E3203">
        <v>5820313</v>
      </c>
      <c r="F3203" t="s">
        <v>2347</v>
      </c>
      <c r="G3203" t="s">
        <v>3</v>
      </c>
      <c r="H3203" t="s">
        <v>6</v>
      </c>
      <c r="I3203" s="2">
        <v>0.32340000000000002</v>
      </c>
      <c r="J3203" s="2">
        <v>0.53700000000000003</v>
      </c>
      <c r="K3203" s="2">
        <v>0.53700000000000003</v>
      </c>
      <c r="L3203" s="2">
        <f t="shared" ref="L3203:L3266" si="50">IF(ISBLANK(J3203),K3203-I3203,K3203-J3203)</f>
        <v>0</v>
      </c>
    </row>
    <row r="3204" spans="1:12" hidden="1" x14ac:dyDescent="0.25">
      <c r="A3204" t="s">
        <v>2338</v>
      </c>
      <c r="B3204" s="1" t="s">
        <v>2345</v>
      </c>
      <c r="C3204" t="s">
        <v>2346</v>
      </c>
      <c r="D3204">
        <v>8198011</v>
      </c>
      <c r="E3204">
        <v>5820413</v>
      </c>
      <c r="F3204" t="s">
        <v>2348</v>
      </c>
      <c r="G3204" t="s">
        <v>3</v>
      </c>
      <c r="H3204" t="s">
        <v>4</v>
      </c>
      <c r="I3204" s="2">
        <v>0.6</v>
      </c>
      <c r="J3204" s="2">
        <v>0.59720001199999995</v>
      </c>
      <c r="K3204" s="2">
        <v>0.59719999999999995</v>
      </c>
      <c r="L3204" s="2">
        <f t="shared" si="50"/>
        <v>-1.199999999368373E-8</v>
      </c>
    </row>
    <row r="3205" spans="1:12" hidden="1" x14ac:dyDescent="0.25">
      <c r="A3205" t="s">
        <v>2338</v>
      </c>
      <c r="B3205" s="1" t="s">
        <v>2345</v>
      </c>
      <c r="C3205" t="s">
        <v>2346</v>
      </c>
      <c r="D3205">
        <v>8198011</v>
      </c>
      <c r="E3205">
        <v>5820413</v>
      </c>
      <c r="F3205" t="s">
        <v>2348</v>
      </c>
      <c r="G3205" t="s">
        <v>3</v>
      </c>
      <c r="H3205" t="s">
        <v>6</v>
      </c>
      <c r="I3205" s="2">
        <v>0.24990000000000001</v>
      </c>
      <c r="J3205" s="2">
        <v>0.24885000609999899</v>
      </c>
      <c r="K3205" s="2">
        <v>0.24885001000000001</v>
      </c>
      <c r="L3205" s="2">
        <f t="shared" si="50"/>
        <v>3.9000010165768373E-9</v>
      </c>
    </row>
    <row r="3206" spans="1:12" hidden="1" x14ac:dyDescent="0.25">
      <c r="A3206" t="s">
        <v>2338</v>
      </c>
      <c r="B3206" s="1" t="s">
        <v>2345</v>
      </c>
      <c r="C3206" t="s">
        <v>2346</v>
      </c>
      <c r="D3206">
        <v>8198011</v>
      </c>
      <c r="E3206">
        <v>5820513</v>
      </c>
      <c r="F3206" t="s">
        <v>2349</v>
      </c>
      <c r="G3206" t="s">
        <v>3</v>
      </c>
      <c r="H3206" t="s">
        <v>4</v>
      </c>
      <c r="I3206" s="2">
        <v>0.6</v>
      </c>
      <c r="J3206" s="2">
        <v>0.59720001199999995</v>
      </c>
      <c r="K3206" s="2">
        <v>0.59719999999999995</v>
      </c>
      <c r="L3206" s="2">
        <f t="shared" si="50"/>
        <v>-1.199999999368373E-8</v>
      </c>
    </row>
    <row r="3207" spans="1:12" hidden="1" x14ac:dyDescent="0.25">
      <c r="A3207" t="s">
        <v>2338</v>
      </c>
      <c r="B3207" s="1" t="s">
        <v>2345</v>
      </c>
      <c r="C3207" t="s">
        <v>2346</v>
      </c>
      <c r="D3207">
        <v>8198011</v>
      </c>
      <c r="E3207">
        <v>5820513</v>
      </c>
      <c r="F3207" t="s">
        <v>2349</v>
      </c>
      <c r="G3207" t="s">
        <v>3</v>
      </c>
      <c r="H3207" t="s">
        <v>6</v>
      </c>
      <c r="I3207" s="2">
        <v>0.24990000000000001</v>
      </c>
      <c r="J3207" s="2">
        <v>0.24885000609999899</v>
      </c>
      <c r="K3207" s="2">
        <v>0.24885001000000001</v>
      </c>
      <c r="L3207" s="2">
        <f t="shared" si="50"/>
        <v>3.9000010165768373E-9</v>
      </c>
    </row>
    <row r="3208" spans="1:12" hidden="1" x14ac:dyDescent="0.25">
      <c r="A3208" t="s">
        <v>2338</v>
      </c>
      <c r="B3208" s="1" t="s">
        <v>2345</v>
      </c>
      <c r="C3208" t="s">
        <v>2346</v>
      </c>
      <c r="D3208">
        <v>8198011</v>
      </c>
      <c r="E3208">
        <v>5820613</v>
      </c>
      <c r="F3208" t="s">
        <v>2350</v>
      </c>
      <c r="G3208" t="s">
        <v>3</v>
      </c>
      <c r="H3208" t="s">
        <v>4</v>
      </c>
      <c r="I3208" s="2">
        <v>1.3</v>
      </c>
      <c r="J3208" s="2">
        <v>1.2989500729999901</v>
      </c>
      <c r="K3208" s="2">
        <v>1.29895</v>
      </c>
      <c r="L3208" s="2">
        <f t="shared" si="50"/>
        <v>-7.2999990052835528E-8</v>
      </c>
    </row>
    <row r="3209" spans="1:12" hidden="1" x14ac:dyDescent="0.25">
      <c r="A3209" t="s">
        <v>2338</v>
      </c>
      <c r="B3209" s="1" t="s">
        <v>2345</v>
      </c>
      <c r="C3209" t="s">
        <v>2346</v>
      </c>
      <c r="D3209">
        <v>8198011</v>
      </c>
      <c r="E3209">
        <v>5820613</v>
      </c>
      <c r="F3209" t="s">
        <v>2350</v>
      </c>
      <c r="G3209" t="s">
        <v>3</v>
      </c>
      <c r="H3209" t="s">
        <v>6</v>
      </c>
      <c r="I3209" s="2">
        <v>0.32340000000000002</v>
      </c>
      <c r="J3209" s="2">
        <v>0.54134997549999997</v>
      </c>
      <c r="K3209" s="2">
        <v>0.54135</v>
      </c>
      <c r="L3209" s="2">
        <f t="shared" si="50"/>
        <v>2.4500000028737645E-8</v>
      </c>
    </row>
    <row r="3210" spans="1:12" hidden="1" x14ac:dyDescent="0.25">
      <c r="A3210" t="s">
        <v>2338</v>
      </c>
      <c r="B3210" s="1" t="s">
        <v>2351</v>
      </c>
      <c r="C3210" t="s">
        <v>2352</v>
      </c>
      <c r="D3210">
        <v>7742411</v>
      </c>
      <c r="E3210">
        <v>1881613</v>
      </c>
      <c r="F3210" t="s">
        <v>2353</v>
      </c>
      <c r="G3210" t="s">
        <v>3</v>
      </c>
      <c r="H3210" t="s">
        <v>4</v>
      </c>
      <c r="I3210" s="2">
        <v>328.2</v>
      </c>
      <c r="J3210" s="2">
        <v>328.20259375000001</v>
      </c>
      <c r="K3210" s="2">
        <v>328.20215601000001</v>
      </c>
      <c r="L3210" s="2">
        <f t="shared" si="50"/>
        <v>-4.3773999999530133E-4</v>
      </c>
    </row>
    <row r="3211" spans="1:12" hidden="1" x14ac:dyDescent="0.25">
      <c r="A3211" t="s">
        <v>2338</v>
      </c>
      <c r="B3211" s="1" t="s">
        <v>2351</v>
      </c>
      <c r="C3211" t="s">
        <v>2352</v>
      </c>
      <c r="D3211">
        <v>7742411</v>
      </c>
      <c r="E3211">
        <v>1881613</v>
      </c>
      <c r="F3211" t="s">
        <v>2353</v>
      </c>
      <c r="G3211" t="s">
        <v>3</v>
      </c>
      <c r="H3211" t="s">
        <v>6</v>
      </c>
      <c r="I3211" s="2">
        <v>755.2</v>
      </c>
      <c r="J3211" s="2">
        <v>755.17206250000004</v>
      </c>
      <c r="K3211" s="2">
        <v>755.17190849999997</v>
      </c>
      <c r="L3211" s="2">
        <f t="shared" si="50"/>
        <v>-1.5400000006593473E-4</v>
      </c>
    </row>
    <row r="3212" spans="1:12" hidden="1" x14ac:dyDescent="0.25">
      <c r="A3212" t="s">
        <v>2338</v>
      </c>
      <c r="B3212" s="1" t="s">
        <v>2351</v>
      </c>
      <c r="C3212" t="s">
        <v>2352</v>
      </c>
      <c r="D3212">
        <v>7742411</v>
      </c>
      <c r="E3212">
        <v>1881913</v>
      </c>
      <c r="F3212" t="s">
        <v>2354</v>
      </c>
      <c r="G3212" t="s">
        <v>3</v>
      </c>
      <c r="H3212" t="s">
        <v>4</v>
      </c>
      <c r="I3212" s="2">
        <v>320.39999999999998</v>
      </c>
      <c r="J3212" s="2">
        <v>320.34462500000001</v>
      </c>
      <c r="K3212" s="2">
        <v>320.34446710200001</v>
      </c>
      <c r="L3212" s="2">
        <f t="shared" si="50"/>
        <v>-1.5789799999765819E-4</v>
      </c>
    </row>
    <row r="3213" spans="1:12" hidden="1" x14ac:dyDescent="0.25">
      <c r="A3213" t="s">
        <v>2338</v>
      </c>
      <c r="B3213" s="1" t="s">
        <v>2351</v>
      </c>
      <c r="C3213" t="s">
        <v>2352</v>
      </c>
      <c r="D3213">
        <v>7742411</v>
      </c>
      <c r="E3213">
        <v>1881913</v>
      </c>
      <c r="F3213" t="s">
        <v>2354</v>
      </c>
      <c r="G3213" t="s">
        <v>3</v>
      </c>
      <c r="H3213" t="s">
        <v>6</v>
      </c>
      <c r="I3213" s="2">
        <v>702.2</v>
      </c>
      <c r="J3213" s="2">
        <v>702.17262500000004</v>
      </c>
      <c r="K3213" s="2">
        <v>702.17280549999998</v>
      </c>
      <c r="L3213" s="2">
        <f t="shared" si="50"/>
        <v>1.8049999994218524E-4</v>
      </c>
    </row>
    <row r="3214" spans="1:12" hidden="1" x14ac:dyDescent="0.25">
      <c r="A3214" t="s">
        <v>2338</v>
      </c>
      <c r="B3214" s="1" t="s">
        <v>2355</v>
      </c>
      <c r="C3214" t="s">
        <v>2356</v>
      </c>
      <c r="D3214">
        <v>7363111</v>
      </c>
      <c r="E3214">
        <v>10573413</v>
      </c>
      <c r="F3214" t="s">
        <v>2357</v>
      </c>
      <c r="G3214" t="s">
        <v>3</v>
      </c>
      <c r="H3214" t="s">
        <v>4</v>
      </c>
      <c r="I3214" s="2">
        <v>2953.1120000000001</v>
      </c>
      <c r="J3214" s="2">
        <v>2951.2972500000001</v>
      </c>
      <c r="K3214" s="2">
        <v>2951.2979175099999</v>
      </c>
      <c r="L3214" s="2">
        <f t="shared" si="50"/>
        <v>6.6750999985742965E-4</v>
      </c>
    </row>
    <row r="3215" spans="1:12" hidden="1" x14ac:dyDescent="0.25">
      <c r="A3215" t="s">
        <v>2338</v>
      </c>
      <c r="B3215" s="1" t="s">
        <v>2355</v>
      </c>
      <c r="C3215" t="s">
        <v>2356</v>
      </c>
      <c r="D3215">
        <v>7363111</v>
      </c>
      <c r="E3215">
        <v>10573413</v>
      </c>
      <c r="F3215" t="s">
        <v>2357</v>
      </c>
      <c r="G3215" t="s">
        <v>3</v>
      </c>
      <c r="H3215" t="s">
        <v>6</v>
      </c>
      <c r="I3215" s="2">
        <v>2339.9290000000001</v>
      </c>
      <c r="J3215" s="2">
        <v>2339.92425</v>
      </c>
      <c r="K3215" s="2">
        <v>2339.9288960999902</v>
      </c>
      <c r="L3215" s="2">
        <f t="shared" si="50"/>
        <v>4.6460999901682953E-3</v>
      </c>
    </row>
    <row r="3216" spans="1:12" hidden="1" x14ac:dyDescent="0.25">
      <c r="A3216" t="s">
        <v>2338</v>
      </c>
      <c r="B3216" s="1" t="s">
        <v>2355</v>
      </c>
      <c r="C3216" t="s">
        <v>2356</v>
      </c>
      <c r="D3216">
        <v>7363111</v>
      </c>
      <c r="E3216">
        <v>10573513</v>
      </c>
      <c r="F3216" t="s">
        <v>2358</v>
      </c>
      <c r="G3216" t="s">
        <v>3</v>
      </c>
      <c r="H3216" t="s">
        <v>4</v>
      </c>
      <c r="I3216" s="2">
        <v>1886.4</v>
      </c>
      <c r="J3216" s="2">
        <v>1880.9336249999999</v>
      </c>
      <c r="K3216" s="2">
        <v>1880.9349580101</v>
      </c>
      <c r="L3216" s="2">
        <f t="shared" si="50"/>
        <v>1.3330101000974537E-3</v>
      </c>
    </row>
    <row r="3217" spans="1:12" hidden="1" x14ac:dyDescent="0.25">
      <c r="A3217" t="s">
        <v>2338</v>
      </c>
      <c r="B3217" s="1" t="s">
        <v>2355</v>
      </c>
      <c r="C3217" t="s">
        <v>2356</v>
      </c>
      <c r="D3217">
        <v>7363111</v>
      </c>
      <c r="E3217">
        <v>10573513</v>
      </c>
      <c r="F3217" t="s">
        <v>2358</v>
      </c>
      <c r="G3217" t="s">
        <v>3</v>
      </c>
      <c r="H3217" t="s">
        <v>6</v>
      </c>
      <c r="I3217" s="2">
        <v>1807.1</v>
      </c>
      <c r="J3217" s="2">
        <v>1807.1888750000001</v>
      </c>
      <c r="K3217" s="2">
        <v>1807.1858845120901</v>
      </c>
      <c r="L3217" s="2">
        <f t="shared" si="50"/>
        <v>-2.9904879099831305E-3</v>
      </c>
    </row>
    <row r="3218" spans="1:12" hidden="1" x14ac:dyDescent="0.25">
      <c r="A3218" t="s">
        <v>2338</v>
      </c>
      <c r="B3218" s="1" t="s">
        <v>2355</v>
      </c>
      <c r="C3218" t="s">
        <v>2356</v>
      </c>
      <c r="D3218">
        <v>7363111</v>
      </c>
      <c r="E3218">
        <v>10573613</v>
      </c>
      <c r="F3218" t="s">
        <v>2359</v>
      </c>
      <c r="G3218" t="s">
        <v>3</v>
      </c>
      <c r="H3218" t="s">
        <v>4</v>
      </c>
      <c r="I3218" s="2">
        <v>3272.77</v>
      </c>
      <c r="J3218" s="2">
        <v>3263.8712500000001</v>
      </c>
      <c r="K3218" s="2">
        <v>3263.8714545999901</v>
      </c>
      <c r="L3218" s="2">
        <f t="shared" si="50"/>
        <v>2.0459998995647766E-4</v>
      </c>
    </row>
    <row r="3219" spans="1:12" hidden="1" x14ac:dyDescent="0.25">
      <c r="A3219" t="s">
        <v>2338</v>
      </c>
      <c r="B3219" s="1" t="s">
        <v>2355</v>
      </c>
      <c r="C3219" t="s">
        <v>2356</v>
      </c>
      <c r="D3219">
        <v>7363111</v>
      </c>
      <c r="E3219">
        <v>10573613</v>
      </c>
      <c r="F3219" t="s">
        <v>2359</v>
      </c>
      <c r="G3219" t="s">
        <v>3</v>
      </c>
      <c r="H3219" t="s">
        <v>6</v>
      </c>
      <c r="I3219" s="2">
        <v>5494.9390000000003</v>
      </c>
      <c r="J3219" s="2">
        <v>5490.64</v>
      </c>
      <c r="K3219" s="2">
        <v>5490.6414910009998</v>
      </c>
      <c r="L3219" s="2">
        <f t="shared" si="50"/>
        <v>1.4910009995219298E-3</v>
      </c>
    </row>
    <row r="3220" spans="1:12" hidden="1" x14ac:dyDescent="0.25">
      <c r="A3220" t="s">
        <v>2338</v>
      </c>
      <c r="B3220" s="1" t="s">
        <v>2355</v>
      </c>
      <c r="C3220" t="s">
        <v>2356</v>
      </c>
      <c r="D3220">
        <v>7363111</v>
      </c>
      <c r="E3220">
        <v>10574013</v>
      </c>
      <c r="F3220" t="s">
        <v>2360</v>
      </c>
      <c r="G3220" t="s">
        <v>3</v>
      </c>
      <c r="H3220" t="s">
        <v>4</v>
      </c>
      <c r="I3220" s="2">
        <v>3018.7359999999999</v>
      </c>
      <c r="J3220" s="2">
        <v>3011.1882500000002</v>
      </c>
      <c r="K3220" s="2">
        <v>3011.195843</v>
      </c>
      <c r="L3220" s="2">
        <f t="shared" si="50"/>
        <v>7.5929999998152198E-3</v>
      </c>
    </row>
    <row r="3221" spans="1:12" hidden="1" x14ac:dyDescent="0.25">
      <c r="A3221" t="s">
        <v>2338</v>
      </c>
      <c r="B3221" s="1" t="s">
        <v>2355</v>
      </c>
      <c r="C3221" t="s">
        <v>2356</v>
      </c>
      <c r="D3221">
        <v>7363111</v>
      </c>
      <c r="E3221">
        <v>10574013</v>
      </c>
      <c r="F3221" t="s">
        <v>2360</v>
      </c>
      <c r="G3221" t="s">
        <v>3</v>
      </c>
      <c r="H3221" t="s">
        <v>6</v>
      </c>
      <c r="I3221" s="2">
        <v>2113.837</v>
      </c>
      <c r="J3221" s="2">
        <v>2112.6792500000001</v>
      </c>
      <c r="K3221" s="2">
        <v>2112.6789792</v>
      </c>
      <c r="L3221" s="2">
        <f t="shared" si="50"/>
        <v>-2.7080000018031569E-4</v>
      </c>
    </row>
    <row r="3222" spans="1:12" hidden="1" x14ac:dyDescent="0.25">
      <c r="A3222" t="s">
        <v>2338</v>
      </c>
      <c r="B3222" s="1" t="s">
        <v>2355</v>
      </c>
      <c r="C3222" t="s">
        <v>2356</v>
      </c>
      <c r="D3222">
        <v>7363111</v>
      </c>
      <c r="E3222">
        <v>10574213</v>
      </c>
      <c r="F3222" t="s">
        <v>2361</v>
      </c>
      <c r="G3222" t="s">
        <v>3</v>
      </c>
      <c r="H3222" t="s">
        <v>4</v>
      </c>
      <c r="I3222" s="2">
        <v>2059.0070000000001</v>
      </c>
      <c r="J3222" s="2">
        <v>2055.5922500000001</v>
      </c>
      <c r="K3222" s="2">
        <v>2055.5937115000002</v>
      </c>
      <c r="L3222" s="2">
        <f t="shared" si="50"/>
        <v>1.4615000000048894E-3</v>
      </c>
    </row>
    <row r="3223" spans="1:12" hidden="1" x14ac:dyDescent="0.25">
      <c r="A3223" t="s">
        <v>2338</v>
      </c>
      <c r="B3223" s="1" t="s">
        <v>2355</v>
      </c>
      <c r="C3223" t="s">
        <v>2356</v>
      </c>
      <c r="D3223">
        <v>7363111</v>
      </c>
      <c r="E3223">
        <v>10574213</v>
      </c>
      <c r="F3223" t="s">
        <v>2361</v>
      </c>
      <c r="G3223" t="s">
        <v>3</v>
      </c>
      <c r="H3223" t="s">
        <v>6</v>
      </c>
      <c r="I3223" s="2">
        <v>3206.8440000000001</v>
      </c>
      <c r="J3223" s="2">
        <v>3206.8440000000001</v>
      </c>
      <c r="K3223" s="2">
        <v>3206.84418822099</v>
      </c>
      <c r="L3223" s="2">
        <f t="shared" si="50"/>
        <v>1.8822098991222447E-4</v>
      </c>
    </row>
    <row r="3224" spans="1:12" hidden="1" x14ac:dyDescent="0.25">
      <c r="A3224" t="s">
        <v>2338</v>
      </c>
      <c r="B3224" s="1" t="s">
        <v>2362</v>
      </c>
      <c r="C3224" t="s">
        <v>2363</v>
      </c>
      <c r="D3224">
        <v>4560611</v>
      </c>
      <c r="E3224">
        <v>28032213</v>
      </c>
      <c r="F3224" t="s">
        <v>2364</v>
      </c>
      <c r="G3224" t="s">
        <v>3</v>
      </c>
      <c r="H3224" t="s">
        <v>4</v>
      </c>
      <c r="I3224" s="2">
        <v>0.5</v>
      </c>
      <c r="J3224" s="2">
        <v>6.5968823249999904</v>
      </c>
      <c r="K3224" s="2">
        <v>6.59688260999999</v>
      </c>
      <c r="L3224" s="2">
        <f t="shared" si="50"/>
        <v>2.849999996001884E-7</v>
      </c>
    </row>
    <row r="3225" spans="1:12" hidden="1" x14ac:dyDescent="0.25">
      <c r="A3225" t="s">
        <v>2338</v>
      </c>
      <c r="B3225" s="1" t="s">
        <v>2362</v>
      </c>
      <c r="C3225" t="s">
        <v>2363</v>
      </c>
      <c r="D3225">
        <v>4560611</v>
      </c>
      <c r="E3225">
        <v>28032213</v>
      </c>
      <c r="F3225" t="s">
        <v>2364</v>
      </c>
      <c r="G3225" t="s">
        <v>3</v>
      </c>
      <c r="H3225" t="s">
        <v>6</v>
      </c>
      <c r="I3225" s="2">
        <v>3.8700000000000002E-3</v>
      </c>
      <c r="J3225" s="2">
        <v>4.5282268525000002E-2</v>
      </c>
      <c r="K3225" s="2">
        <v>4.5282223140200001E-2</v>
      </c>
      <c r="L3225" s="2">
        <f t="shared" si="50"/>
        <v>-4.5384800001491143E-8</v>
      </c>
    </row>
    <row r="3226" spans="1:12" hidden="1" x14ac:dyDescent="0.25">
      <c r="A3226" t="s">
        <v>2338</v>
      </c>
      <c r="B3226" s="1" t="s">
        <v>2362</v>
      </c>
      <c r="C3226" t="s">
        <v>2363</v>
      </c>
      <c r="D3226">
        <v>4560611</v>
      </c>
      <c r="E3226">
        <v>28032313</v>
      </c>
      <c r="F3226" t="s">
        <v>2365</v>
      </c>
      <c r="G3226" t="s">
        <v>3</v>
      </c>
      <c r="H3226" t="s">
        <v>4</v>
      </c>
      <c r="I3226" s="2">
        <v>1.1000000000000001</v>
      </c>
      <c r="J3226" s="2">
        <v>4.6313305665</v>
      </c>
      <c r="K3226" s="2">
        <v>4.6313330689999903</v>
      </c>
      <c r="L3226" s="2">
        <f t="shared" si="50"/>
        <v>2.502499990342244E-6</v>
      </c>
    </row>
    <row r="3227" spans="1:12" hidden="1" x14ac:dyDescent="0.25">
      <c r="A3227" t="s">
        <v>2338</v>
      </c>
      <c r="B3227" s="1" t="s">
        <v>2362</v>
      </c>
      <c r="C3227" t="s">
        <v>2363</v>
      </c>
      <c r="D3227">
        <v>4560611</v>
      </c>
      <c r="E3227">
        <v>28032313</v>
      </c>
      <c r="F3227" t="s">
        <v>2365</v>
      </c>
      <c r="G3227" t="s">
        <v>3</v>
      </c>
      <c r="H3227" t="s">
        <v>6</v>
      </c>
      <c r="I3227" s="2">
        <v>9.5099999999999994E-3</v>
      </c>
      <c r="J3227" s="2">
        <v>3.4086471559999998E-2</v>
      </c>
      <c r="K3227" s="2">
        <v>3.4086500499999998E-2</v>
      </c>
      <c r="L3227" s="2">
        <f t="shared" si="50"/>
        <v>2.894000000058794E-8</v>
      </c>
    </row>
    <row r="3228" spans="1:12" hidden="1" x14ac:dyDescent="0.25">
      <c r="A3228" t="s">
        <v>2338</v>
      </c>
      <c r="B3228" s="1" t="s">
        <v>2362</v>
      </c>
      <c r="C3228" t="s">
        <v>2363</v>
      </c>
      <c r="D3228">
        <v>4560611</v>
      </c>
      <c r="E3228">
        <v>28032413</v>
      </c>
      <c r="F3228" t="s">
        <v>2366</v>
      </c>
      <c r="G3228" t="s">
        <v>3</v>
      </c>
      <c r="H3228" t="s">
        <v>4</v>
      </c>
      <c r="I3228" s="2">
        <v>0.8</v>
      </c>
      <c r="J3228" s="2">
        <v>5.8562373049999996</v>
      </c>
      <c r="K3228" s="2">
        <v>5.8562366201199998</v>
      </c>
      <c r="L3228" s="2">
        <f t="shared" si="50"/>
        <v>-6.8487999982380643E-7</v>
      </c>
    </row>
    <row r="3229" spans="1:12" hidden="1" x14ac:dyDescent="0.25">
      <c r="A3229" t="s">
        <v>2338</v>
      </c>
      <c r="B3229" s="1" t="s">
        <v>2362</v>
      </c>
      <c r="C3229" t="s">
        <v>2363</v>
      </c>
      <c r="D3229">
        <v>4560611</v>
      </c>
      <c r="E3229">
        <v>28032413</v>
      </c>
      <c r="F3229" t="s">
        <v>2366</v>
      </c>
      <c r="G3229" t="s">
        <v>3</v>
      </c>
      <c r="H3229" t="s">
        <v>6</v>
      </c>
      <c r="I3229" s="2">
        <v>8.7299999999999999E-3</v>
      </c>
      <c r="J3229" s="2">
        <v>3.952802658E-2</v>
      </c>
      <c r="K3229" s="2">
        <v>3.9528032111300002E-2</v>
      </c>
      <c r="L3229" s="2">
        <f t="shared" si="50"/>
        <v>5.531300001360151E-9</v>
      </c>
    </row>
    <row r="3230" spans="1:12" hidden="1" x14ac:dyDescent="0.25">
      <c r="A3230" t="s">
        <v>2338</v>
      </c>
      <c r="B3230" s="1" t="s">
        <v>2362</v>
      </c>
      <c r="C3230" t="s">
        <v>2363</v>
      </c>
      <c r="D3230">
        <v>4560611</v>
      </c>
      <c r="E3230">
        <v>28032513</v>
      </c>
      <c r="F3230" t="s">
        <v>2367</v>
      </c>
      <c r="G3230" t="s">
        <v>3</v>
      </c>
      <c r="H3230" t="s">
        <v>4</v>
      </c>
      <c r="I3230" s="2">
        <v>0.6</v>
      </c>
      <c r="J3230" s="2">
        <v>7.3923881849999997</v>
      </c>
      <c r="K3230" s="2">
        <v>7.3923866509999998</v>
      </c>
      <c r="L3230" s="2">
        <f t="shared" si="50"/>
        <v>-1.5339999999142151E-6</v>
      </c>
    </row>
    <row r="3231" spans="1:12" hidden="1" x14ac:dyDescent="0.25">
      <c r="A3231" t="s">
        <v>2338</v>
      </c>
      <c r="B3231" s="1" t="s">
        <v>2362</v>
      </c>
      <c r="C3231" t="s">
        <v>2363</v>
      </c>
      <c r="D3231">
        <v>4560611</v>
      </c>
      <c r="E3231">
        <v>28032513</v>
      </c>
      <c r="F3231" t="s">
        <v>2367</v>
      </c>
      <c r="G3231" t="s">
        <v>3</v>
      </c>
      <c r="H3231" t="s">
        <v>6</v>
      </c>
      <c r="I3231" s="2">
        <v>5.8799999999999998E-3</v>
      </c>
      <c r="J3231" s="2">
        <v>5.4374443049999999E-2</v>
      </c>
      <c r="K3231" s="2">
        <v>5.4374468900199903E-2</v>
      </c>
      <c r="L3231" s="2">
        <f t="shared" si="50"/>
        <v>2.5850199904253746E-8</v>
      </c>
    </row>
    <row r="3232" spans="1:12" hidden="1" x14ac:dyDescent="0.25">
      <c r="A3232" t="s">
        <v>2338</v>
      </c>
      <c r="B3232" s="1" t="s">
        <v>2368</v>
      </c>
      <c r="C3232" t="s">
        <v>2369</v>
      </c>
      <c r="D3232">
        <v>4561111</v>
      </c>
      <c r="E3232">
        <v>91185813</v>
      </c>
      <c r="F3232" t="s">
        <v>2370</v>
      </c>
      <c r="G3232" t="s">
        <v>3</v>
      </c>
      <c r="H3232" t="s">
        <v>4</v>
      </c>
      <c r="I3232" s="2">
        <v>24</v>
      </c>
      <c r="J3232" s="2">
        <v>23.960173829999999</v>
      </c>
      <c r="K3232" s="2">
        <v>23.960160782999999</v>
      </c>
      <c r="L3232" s="2">
        <f t="shared" si="50"/>
        <v>-1.3046999999488662E-5</v>
      </c>
    </row>
    <row r="3233" spans="1:12" hidden="1" x14ac:dyDescent="0.25">
      <c r="A3233" t="s">
        <v>2338</v>
      </c>
      <c r="B3233" s="1" t="s">
        <v>2368</v>
      </c>
      <c r="C3233" t="s">
        <v>2369</v>
      </c>
      <c r="D3233">
        <v>4561111</v>
      </c>
      <c r="E3233">
        <v>91185813</v>
      </c>
      <c r="F3233" t="s">
        <v>2370</v>
      </c>
      <c r="G3233" t="s">
        <v>3</v>
      </c>
      <c r="H3233" t="s">
        <v>6</v>
      </c>
      <c r="I3233" s="2">
        <v>1</v>
      </c>
      <c r="J3233" s="2">
        <v>0.8487056275</v>
      </c>
      <c r="K3233" s="2">
        <v>0.84870353639999896</v>
      </c>
      <c r="L3233" s="2">
        <f t="shared" si="50"/>
        <v>-2.0911000010448433E-6</v>
      </c>
    </row>
    <row r="3234" spans="1:12" hidden="1" x14ac:dyDescent="0.25">
      <c r="A3234" t="s">
        <v>2338</v>
      </c>
      <c r="B3234" s="1" t="s">
        <v>2368</v>
      </c>
      <c r="C3234" t="s">
        <v>2369</v>
      </c>
      <c r="D3234">
        <v>4561111</v>
      </c>
      <c r="E3234">
        <v>91185913</v>
      </c>
      <c r="F3234" t="s">
        <v>2371</v>
      </c>
      <c r="G3234" t="s">
        <v>3</v>
      </c>
      <c r="H3234" t="s">
        <v>4</v>
      </c>
      <c r="I3234" s="2">
        <v>19.600000000000001</v>
      </c>
      <c r="J3234" s="2">
        <v>19.400195310000001</v>
      </c>
      <c r="K3234" s="2">
        <v>19.400220773000001</v>
      </c>
      <c r="L3234" s="2">
        <f t="shared" si="50"/>
        <v>2.5463000000058855E-5</v>
      </c>
    </row>
    <row r="3235" spans="1:12" hidden="1" x14ac:dyDescent="0.25">
      <c r="A3235" t="s">
        <v>2338</v>
      </c>
      <c r="B3235" s="1" t="s">
        <v>2368</v>
      </c>
      <c r="C3235" t="s">
        <v>2369</v>
      </c>
      <c r="D3235">
        <v>4561111</v>
      </c>
      <c r="E3235">
        <v>91185913</v>
      </c>
      <c r="F3235" t="s">
        <v>2371</v>
      </c>
      <c r="G3235" t="s">
        <v>3</v>
      </c>
      <c r="H3235" t="s">
        <v>6</v>
      </c>
      <c r="I3235" s="2">
        <v>1</v>
      </c>
      <c r="J3235" s="2">
        <v>0.82847424300000005</v>
      </c>
      <c r="K3235" s="2">
        <v>0.82847453660000003</v>
      </c>
      <c r="L3235" s="2">
        <f t="shared" si="50"/>
        <v>2.9359999997868869E-7</v>
      </c>
    </row>
    <row r="3236" spans="1:12" hidden="1" x14ac:dyDescent="0.25">
      <c r="A3236" t="s">
        <v>2338</v>
      </c>
      <c r="B3236" s="1" t="s">
        <v>2368</v>
      </c>
      <c r="C3236" t="s">
        <v>2369</v>
      </c>
      <c r="D3236">
        <v>4561111</v>
      </c>
      <c r="E3236">
        <v>91186013</v>
      </c>
      <c r="F3236" t="s">
        <v>2372</v>
      </c>
      <c r="G3236" t="s">
        <v>3</v>
      </c>
      <c r="H3236" t="s">
        <v>4</v>
      </c>
      <c r="I3236" s="2">
        <v>22.8</v>
      </c>
      <c r="J3236" s="2">
        <v>22.881542969999899</v>
      </c>
      <c r="K3236" s="2">
        <v>22.88159082</v>
      </c>
      <c r="L3236" s="2">
        <f t="shared" si="50"/>
        <v>4.7850000100879697E-5</v>
      </c>
    </row>
    <row r="3237" spans="1:12" hidden="1" x14ac:dyDescent="0.25">
      <c r="A3237" t="s">
        <v>2338</v>
      </c>
      <c r="B3237" s="1" t="s">
        <v>2368</v>
      </c>
      <c r="C3237" t="s">
        <v>2369</v>
      </c>
      <c r="D3237">
        <v>4561111</v>
      </c>
      <c r="E3237">
        <v>91186013</v>
      </c>
      <c r="F3237" t="s">
        <v>2372</v>
      </c>
      <c r="G3237" t="s">
        <v>3</v>
      </c>
      <c r="H3237" t="s">
        <v>6</v>
      </c>
      <c r="I3237" s="2">
        <v>0.9</v>
      </c>
      <c r="J3237" s="2">
        <v>0.77804834</v>
      </c>
      <c r="K3237" s="2">
        <v>0.77804904580000001</v>
      </c>
      <c r="L3237" s="2">
        <f t="shared" si="50"/>
        <v>7.0580000000042276E-7</v>
      </c>
    </row>
    <row r="3238" spans="1:12" hidden="1" x14ac:dyDescent="0.25">
      <c r="A3238" t="s">
        <v>2338</v>
      </c>
      <c r="B3238" s="1" t="s">
        <v>2373</v>
      </c>
      <c r="C3238" t="s">
        <v>2374</v>
      </c>
      <c r="D3238">
        <v>4664211</v>
      </c>
      <c r="E3238">
        <v>27969413</v>
      </c>
      <c r="F3238" t="s">
        <v>2375</v>
      </c>
      <c r="G3238" t="s">
        <v>3</v>
      </c>
      <c r="H3238" t="s">
        <v>4</v>
      </c>
      <c r="I3238" s="2">
        <v>23.4</v>
      </c>
      <c r="J3238" s="2">
        <v>23.423158205</v>
      </c>
      <c r="K3238" s="2">
        <v>23.4231620239999</v>
      </c>
      <c r="L3238" s="2">
        <f t="shared" si="50"/>
        <v>3.8189999003179764E-6</v>
      </c>
    </row>
    <row r="3239" spans="1:12" hidden="1" x14ac:dyDescent="0.25">
      <c r="A3239" t="s">
        <v>2338</v>
      </c>
      <c r="B3239" s="1" t="s">
        <v>2373</v>
      </c>
      <c r="C3239" t="s">
        <v>2374</v>
      </c>
      <c r="D3239">
        <v>4664211</v>
      </c>
      <c r="E3239">
        <v>27969413</v>
      </c>
      <c r="F3239" t="s">
        <v>2375</v>
      </c>
      <c r="G3239" t="s">
        <v>3</v>
      </c>
      <c r="H3239" t="s">
        <v>6</v>
      </c>
      <c r="I3239" s="2">
        <v>0.15423000000000001</v>
      </c>
      <c r="J3239" s="2">
        <v>0.16515563964999999</v>
      </c>
      <c r="K3239" s="2">
        <v>0.16515550021099901</v>
      </c>
      <c r="L3239" s="2">
        <f t="shared" si="50"/>
        <v>-1.3943900098456474E-7</v>
      </c>
    </row>
    <row r="3240" spans="1:12" hidden="1" x14ac:dyDescent="0.25">
      <c r="A3240" t="s">
        <v>2338</v>
      </c>
      <c r="B3240" s="1" t="s">
        <v>2373</v>
      </c>
      <c r="C3240" t="s">
        <v>2374</v>
      </c>
      <c r="D3240">
        <v>4664211</v>
      </c>
      <c r="E3240">
        <v>27969513</v>
      </c>
      <c r="F3240" t="s">
        <v>2376</v>
      </c>
      <c r="G3240" t="s">
        <v>3</v>
      </c>
      <c r="H3240" t="s">
        <v>4</v>
      </c>
      <c r="I3240" s="2">
        <v>19.3</v>
      </c>
      <c r="J3240" s="2">
        <v>19.360888670000001</v>
      </c>
      <c r="K3240" s="2">
        <v>19.360892519999901</v>
      </c>
      <c r="L3240" s="2">
        <f t="shared" si="50"/>
        <v>3.8499998993302142E-6</v>
      </c>
    </row>
    <row r="3241" spans="1:12" hidden="1" x14ac:dyDescent="0.25">
      <c r="A3241" t="s">
        <v>2338</v>
      </c>
      <c r="B3241" s="1" t="s">
        <v>2373</v>
      </c>
      <c r="C3241" t="s">
        <v>2374</v>
      </c>
      <c r="D3241">
        <v>4664211</v>
      </c>
      <c r="E3241">
        <v>27969513</v>
      </c>
      <c r="F3241" t="s">
        <v>2376</v>
      </c>
      <c r="G3241" t="s">
        <v>3</v>
      </c>
      <c r="H3241" t="s">
        <v>6</v>
      </c>
      <c r="I3241" s="2">
        <v>0.127244</v>
      </c>
      <c r="J3241" s="2">
        <v>0.13622756959999999</v>
      </c>
      <c r="K3241" s="2">
        <v>0.1362273906</v>
      </c>
      <c r="L3241" s="2">
        <f t="shared" si="50"/>
        <v>-1.7899999998904903E-7</v>
      </c>
    </row>
    <row r="3242" spans="1:12" hidden="1" x14ac:dyDescent="0.25">
      <c r="A3242" t="s">
        <v>2338</v>
      </c>
      <c r="B3242" s="1" t="s">
        <v>2373</v>
      </c>
      <c r="C3242" t="s">
        <v>2374</v>
      </c>
      <c r="D3242">
        <v>4664211</v>
      </c>
      <c r="E3242">
        <v>27969613</v>
      </c>
      <c r="F3242" t="s">
        <v>2377</v>
      </c>
      <c r="G3242" t="s">
        <v>3</v>
      </c>
      <c r="H3242" t="s">
        <v>4</v>
      </c>
      <c r="I3242" s="2">
        <v>26.5</v>
      </c>
      <c r="J3242" s="2">
        <v>26.531400389999899</v>
      </c>
      <c r="K3242" s="2">
        <v>26.531402091</v>
      </c>
      <c r="L3242" s="2">
        <f t="shared" si="50"/>
        <v>1.7010001016615206E-6</v>
      </c>
    </row>
    <row r="3243" spans="1:12" hidden="1" x14ac:dyDescent="0.25">
      <c r="A3243" t="s">
        <v>2338</v>
      </c>
      <c r="B3243" s="1" t="s">
        <v>2373</v>
      </c>
      <c r="C3243" t="s">
        <v>2374</v>
      </c>
      <c r="D3243">
        <v>4664211</v>
      </c>
      <c r="E3243">
        <v>27969613</v>
      </c>
      <c r="F3243" t="s">
        <v>2377</v>
      </c>
      <c r="G3243" t="s">
        <v>3</v>
      </c>
      <c r="H3243" t="s">
        <v>6</v>
      </c>
      <c r="I3243" s="2">
        <v>0.173205</v>
      </c>
      <c r="J3243" s="2">
        <v>0.18506767275</v>
      </c>
      <c r="K3243" s="2">
        <v>0.18506750151099999</v>
      </c>
      <c r="L3243" s="2">
        <f t="shared" si="50"/>
        <v>-1.7123900000748371E-7</v>
      </c>
    </row>
    <row r="3244" spans="1:12" hidden="1" x14ac:dyDescent="0.25">
      <c r="A3244" t="s">
        <v>2338</v>
      </c>
      <c r="B3244" s="1" t="s">
        <v>2378</v>
      </c>
      <c r="C3244" t="s">
        <v>2379</v>
      </c>
      <c r="D3244">
        <v>7957011</v>
      </c>
      <c r="E3244">
        <v>3008913</v>
      </c>
      <c r="F3244" t="s">
        <v>2380</v>
      </c>
      <c r="G3244" t="s">
        <v>3</v>
      </c>
      <c r="H3244" t="s">
        <v>4</v>
      </c>
      <c r="I3244" s="2">
        <v>773.97436000000005</v>
      </c>
      <c r="J3244" s="2">
        <v>773.97393750000003</v>
      </c>
      <c r="K3244" s="2">
        <v>773.97444067042898</v>
      </c>
      <c r="L3244" s="2">
        <f t="shared" si="50"/>
        <v>5.0317042894221231E-4</v>
      </c>
    </row>
    <row r="3245" spans="1:12" hidden="1" x14ac:dyDescent="0.25">
      <c r="A3245" t="s">
        <v>2338</v>
      </c>
      <c r="B3245" s="1" t="s">
        <v>2378</v>
      </c>
      <c r="C3245" t="s">
        <v>2379</v>
      </c>
      <c r="D3245">
        <v>7957011</v>
      </c>
      <c r="E3245">
        <v>3008913</v>
      </c>
      <c r="F3245" t="s">
        <v>2380</v>
      </c>
      <c r="G3245" t="s">
        <v>3</v>
      </c>
      <c r="H3245" t="s">
        <v>6</v>
      </c>
      <c r="I3245" s="2">
        <v>103.295304399999</v>
      </c>
      <c r="J3245" s="2">
        <v>103.2951328</v>
      </c>
      <c r="K3245" s="2">
        <v>103.295170502612</v>
      </c>
      <c r="L3245" s="2">
        <f t="shared" si="50"/>
        <v>3.7702611990653168E-5</v>
      </c>
    </row>
    <row r="3246" spans="1:12" hidden="1" x14ac:dyDescent="0.25">
      <c r="A3246" t="s">
        <v>2338</v>
      </c>
      <c r="B3246" s="1" t="s">
        <v>2378</v>
      </c>
      <c r="C3246" t="s">
        <v>2379</v>
      </c>
      <c r="D3246">
        <v>7957011</v>
      </c>
      <c r="E3246">
        <v>3009313</v>
      </c>
      <c r="F3246" t="s">
        <v>2381</v>
      </c>
      <c r="G3246" t="s">
        <v>3</v>
      </c>
      <c r="H3246" t="s">
        <v>4</v>
      </c>
      <c r="I3246" s="2">
        <v>280.58593000000002</v>
      </c>
      <c r="J3246" s="2">
        <v>280.58568750000001</v>
      </c>
      <c r="K3246" s="2">
        <v>280.585690349</v>
      </c>
      <c r="L3246" s="2">
        <f t="shared" si="50"/>
        <v>2.8489999976955005E-6</v>
      </c>
    </row>
    <row r="3247" spans="1:12" hidden="1" x14ac:dyDescent="0.25">
      <c r="A3247" t="s">
        <v>2338</v>
      </c>
      <c r="B3247" s="1" t="s">
        <v>2378</v>
      </c>
      <c r="C3247" t="s">
        <v>2379</v>
      </c>
      <c r="D3247">
        <v>7957011</v>
      </c>
      <c r="E3247">
        <v>3009313</v>
      </c>
      <c r="F3247" t="s">
        <v>2381</v>
      </c>
      <c r="G3247" t="s">
        <v>3</v>
      </c>
      <c r="H3247" t="s">
        <v>6</v>
      </c>
      <c r="I3247" s="2">
        <v>58.1320148</v>
      </c>
      <c r="J3247" s="2">
        <v>58.131988299999897</v>
      </c>
      <c r="K3247" s="2">
        <v>58.131929589865997</v>
      </c>
      <c r="L3247" s="2">
        <f t="shared" si="50"/>
        <v>-5.8710133899353423E-5</v>
      </c>
    </row>
    <row r="3248" spans="1:12" hidden="1" x14ac:dyDescent="0.25">
      <c r="A3248" t="s">
        <v>2338</v>
      </c>
      <c r="B3248" s="1" t="s">
        <v>2378</v>
      </c>
      <c r="C3248" t="s">
        <v>2379</v>
      </c>
      <c r="D3248">
        <v>7957011</v>
      </c>
      <c r="E3248">
        <v>3009713</v>
      </c>
      <c r="F3248" t="s">
        <v>2382</v>
      </c>
      <c r="G3248" t="s">
        <v>3</v>
      </c>
      <c r="H3248" t="s">
        <v>4</v>
      </c>
      <c r="I3248" s="2">
        <v>13.57</v>
      </c>
      <c r="J3248" s="2">
        <v>13.56957031</v>
      </c>
      <c r="K3248" s="2">
        <v>13.5695713</v>
      </c>
      <c r="L3248" s="2">
        <f t="shared" si="50"/>
        <v>9.9000000020055268E-7</v>
      </c>
    </row>
    <row r="3249" spans="1:12" hidden="1" x14ac:dyDescent="0.25">
      <c r="A3249" t="s">
        <v>2338</v>
      </c>
      <c r="B3249" s="1" t="s">
        <v>2378</v>
      </c>
      <c r="C3249" t="s">
        <v>2379</v>
      </c>
      <c r="D3249">
        <v>7957011</v>
      </c>
      <c r="E3249">
        <v>3009713</v>
      </c>
      <c r="F3249" t="s">
        <v>2382</v>
      </c>
      <c r="G3249" t="s">
        <v>3</v>
      </c>
      <c r="H3249" t="s">
        <v>6</v>
      </c>
      <c r="I3249" s="2">
        <v>2.9000000000000001E-2</v>
      </c>
      <c r="J3249" s="2">
        <v>2.9225999829999998E-2</v>
      </c>
      <c r="K3249" s="2">
        <v>2.9226000701E-2</v>
      </c>
      <c r="L3249" s="2">
        <f t="shared" si="50"/>
        <v>8.7100000129014532E-10</v>
      </c>
    </row>
    <row r="3250" spans="1:12" hidden="1" x14ac:dyDescent="0.25">
      <c r="A3250" t="s">
        <v>2338</v>
      </c>
      <c r="B3250" s="1" t="s">
        <v>2378</v>
      </c>
      <c r="C3250" t="s">
        <v>2379</v>
      </c>
      <c r="D3250">
        <v>7957011</v>
      </c>
      <c r="E3250">
        <v>3009813</v>
      </c>
      <c r="F3250" t="s">
        <v>2383</v>
      </c>
      <c r="G3250" t="s">
        <v>3</v>
      </c>
      <c r="H3250" t="s">
        <v>4</v>
      </c>
      <c r="I3250" s="2">
        <v>0</v>
      </c>
      <c r="L3250" s="2">
        <f t="shared" si="50"/>
        <v>0</v>
      </c>
    </row>
    <row r="3251" spans="1:12" hidden="1" x14ac:dyDescent="0.25">
      <c r="A3251" t="s">
        <v>2338</v>
      </c>
      <c r="B3251" s="1" t="s">
        <v>2378</v>
      </c>
      <c r="C3251" t="s">
        <v>2379</v>
      </c>
      <c r="D3251">
        <v>7957011</v>
      </c>
      <c r="E3251">
        <v>3009813</v>
      </c>
      <c r="F3251" t="s">
        <v>2383</v>
      </c>
      <c r="G3251" t="s">
        <v>3</v>
      </c>
      <c r="H3251" t="s">
        <v>6</v>
      </c>
      <c r="I3251" s="2">
        <v>0</v>
      </c>
      <c r="L3251" s="2">
        <f t="shared" si="50"/>
        <v>0</v>
      </c>
    </row>
    <row r="3252" spans="1:12" hidden="1" x14ac:dyDescent="0.25">
      <c r="A3252" t="s">
        <v>2338</v>
      </c>
      <c r="B3252" s="1" t="s">
        <v>2378</v>
      </c>
      <c r="C3252" t="s">
        <v>2379</v>
      </c>
      <c r="D3252">
        <v>7957011</v>
      </c>
      <c r="E3252">
        <v>3009913</v>
      </c>
      <c r="F3252" t="s">
        <v>2384</v>
      </c>
      <c r="G3252" t="s">
        <v>3</v>
      </c>
      <c r="H3252" t="s">
        <v>4</v>
      </c>
      <c r="I3252" s="2">
        <v>1557.1123</v>
      </c>
      <c r="J3252" s="2">
        <v>1557.1115</v>
      </c>
      <c r="K3252" s="2">
        <v>1557.1151637676101</v>
      </c>
      <c r="L3252" s="2">
        <f t="shared" si="50"/>
        <v>3.6637676100781391E-3</v>
      </c>
    </row>
    <row r="3253" spans="1:12" hidden="1" x14ac:dyDescent="0.25">
      <c r="A3253" t="s">
        <v>2338</v>
      </c>
      <c r="B3253" s="1" t="s">
        <v>2378</v>
      </c>
      <c r="C3253" t="s">
        <v>2379</v>
      </c>
      <c r="D3253">
        <v>7957011</v>
      </c>
      <c r="E3253">
        <v>3009913</v>
      </c>
      <c r="F3253" t="s">
        <v>2384</v>
      </c>
      <c r="G3253" t="s">
        <v>3</v>
      </c>
      <c r="H3253" t="s">
        <v>6</v>
      </c>
      <c r="I3253" s="2">
        <v>526.15940809999995</v>
      </c>
      <c r="J3253" s="2">
        <v>526.15962500000001</v>
      </c>
      <c r="K3253" s="2">
        <v>526.15871088095605</v>
      </c>
      <c r="L3253" s="2">
        <f t="shared" si="50"/>
        <v>-9.1411904395499732E-4</v>
      </c>
    </row>
    <row r="3254" spans="1:12" hidden="1" x14ac:dyDescent="0.25">
      <c r="A3254" t="s">
        <v>2338</v>
      </c>
      <c r="B3254" s="1" t="s">
        <v>2378</v>
      </c>
      <c r="C3254" t="s">
        <v>2379</v>
      </c>
      <c r="D3254">
        <v>7957011</v>
      </c>
      <c r="E3254">
        <v>3010013</v>
      </c>
      <c r="F3254" t="s">
        <v>2385</v>
      </c>
      <c r="G3254" t="s">
        <v>3</v>
      </c>
      <c r="H3254" t="s">
        <v>4</v>
      </c>
      <c r="I3254" s="2">
        <v>1771.3215700000001</v>
      </c>
      <c r="J3254" s="2">
        <v>1771.3173750000001</v>
      </c>
      <c r="K3254" s="2">
        <v>1771.31965550322</v>
      </c>
      <c r="L3254" s="2">
        <f t="shared" si="50"/>
        <v>2.2805032199357811E-3</v>
      </c>
    </row>
    <row r="3255" spans="1:12" hidden="1" x14ac:dyDescent="0.25">
      <c r="A3255" t="s">
        <v>2338</v>
      </c>
      <c r="B3255" s="1" t="s">
        <v>2378</v>
      </c>
      <c r="C3255" t="s">
        <v>2379</v>
      </c>
      <c r="D3255">
        <v>7957011</v>
      </c>
      <c r="E3255">
        <v>3010013</v>
      </c>
      <c r="F3255" t="s">
        <v>2385</v>
      </c>
      <c r="G3255" t="s">
        <v>3</v>
      </c>
      <c r="H3255" t="s">
        <v>6</v>
      </c>
      <c r="I3255" s="2">
        <v>753.32373496000002</v>
      </c>
      <c r="J3255" s="2">
        <v>753.32456249999996</v>
      </c>
      <c r="K3255" s="2">
        <v>753.32415369432499</v>
      </c>
      <c r="L3255" s="2">
        <f t="shared" si="50"/>
        <v>-4.0880567496515141E-4</v>
      </c>
    </row>
    <row r="3256" spans="1:12" hidden="1" x14ac:dyDescent="0.25">
      <c r="A3256" t="s">
        <v>2338</v>
      </c>
      <c r="B3256" s="1" t="s">
        <v>2386</v>
      </c>
      <c r="C3256" t="s">
        <v>2387</v>
      </c>
      <c r="D3256">
        <v>7744211</v>
      </c>
      <c r="E3256">
        <v>1875813</v>
      </c>
      <c r="F3256" t="s">
        <v>2388</v>
      </c>
      <c r="G3256" t="s">
        <v>3</v>
      </c>
      <c r="H3256" t="s">
        <v>4</v>
      </c>
      <c r="I3256" s="2">
        <v>1180.97</v>
      </c>
      <c r="J3256" s="2">
        <v>1177.62075</v>
      </c>
      <c r="K3256" s="2">
        <v>1177.6171835</v>
      </c>
      <c r="L3256" s="2">
        <f t="shared" si="50"/>
        <v>-3.5665000000335567E-3</v>
      </c>
    </row>
    <row r="3257" spans="1:12" hidden="1" x14ac:dyDescent="0.25">
      <c r="A3257" t="s">
        <v>2338</v>
      </c>
      <c r="B3257" s="1" t="s">
        <v>2386</v>
      </c>
      <c r="C3257" t="s">
        <v>2387</v>
      </c>
      <c r="D3257">
        <v>7744211</v>
      </c>
      <c r="E3257">
        <v>1875813</v>
      </c>
      <c r="F3257" t="s">
        <v>2388</v>
      </c>
      <c r="G3257" t="s">
        <v>3</v>
      </c>
      <c r="H3257" t="s">
        <v>6</v>
      </c>
      <c r="I3257" s="2">
        <v>734.48</v>
      </c>
      <c r="J3257" s="2">
        <v>740.95962499999996</v>
      </c>
      <c r="K3257" s="2">
        <v>740.96025059999897</v>
      </c>
      <c r="L3257" s="2">
        <f t="shared" si="50"/>
        <v>6.2559999901168339E-4</v>
      </c>
    </row>
    <row r="3258" spans="1:12" hidden="1" x14ac:dyDescent="0.25">
      <c r="A3258" t="s">
        <v>2338</v>
      </c>
      <c r="B3258" s="1" t="s">
        <v>2386</v>
      </c>
      <c r="C3258" t="s">
        <v>2387</v>
      </c>
      <c r="D3258">
        <v>7744211</v>
      </c>
      <c r="E3258">
        <v>1875913</v>
      </c>
      <c r="F3258" t="s">
        <v>2389</v>
      </c>
      <c r="G3258" t="s">
        <v>3</v>
      </c>
      <c r="H3258" t="s">
        <v>4</v>
      </c>
      <c r="I3258" s="2">
        <v>1420.71</v>
      </c>
      <c r="J3258" s="2">
        <v>1414.8911250000001</v>
      </c>
      <c r="K3258" s="2">
        <v>1414.88617600099</v>
      </c>
      <c r="L3258" s="2">
        <f t="shared" si="50"/>
        <v>-4.9489990101392323E-3</v>
      </c>
    </row>
    <row r="3259" spans="1:12" hidden="1" x14ac:dyDescent="0.25">
      <c r="A3259" t="s">
        <v>2338</v>
      </c>
      <c r="B3259" s="1" t="s">
        <v>2386</v>
      </c>
      <c r="C3259" t="s">
        <v>2387</v>
      </c>
      <c r="D3259">
        <v>7744211</v>
      </c>
      <c r="E3259">
        <v>1875913</v>
      </c>
      <c r="F3259" t="s">
        <v>2389</v>
      </c>
      <c r="G3259" t="s">
        <v>3</v>
      </c>
      <c r="H3259" t="s">
        <v>6</v>
      </c>
      <c r="I3259" s="2">
        <v>883.58</v>
      </c>
      <c r="J3259" s="2">
        <v>853.16656250000005</v>
      </c>
      <c r="K3259" s="2">
        <v>853.16670439999905</v>
      </c>
      <c r="L3259" s="2">
        <f t="shared" si="50"/>
        <v>1.4189999899372197E-4</v>
      </c>
    </row>
    <row r="3260" spans="1:12" hidden="1" x14ac:dyDescent="0.25">
      <c r="A3260" t="s">
        <v>2338</v>
      </c>
      <c r="B3260" s="1" t="s">
        <v>2386</v>
      </c>
      <c r="C3260" t="s">
        <v>2387</v>
      </c>
      <c r="D3260">
        <v>7744211</v>
      </c>
      <c r="E3260">
        <v>1876113</v>
      </c>
      <c r="F3260" t="s">
        <v>2390</v>
      </c>
      <c r="G3260" t="s">
        <v>3</v>
      </c>
      <c r="H3260" t="s">
        <v>4</v>
      </c>
      <c r="I3260" s="2">
        <v>1151.53</v>
      </c>
      <c r="J3260" s="2">
        <v>1875.9555</v>
      </c>
      <c r="K3260" s="2">
        <v>1875.9583650009899</v>
      </c>
      <c r="L3260" s="2">
        <f t="shared" si="50"/>
        <v>2.865000989913824E-3</v>
      </c>
    </row>
    <row r="3261" spans="1:12" hidden="1" x14ac:dyDescent="0.25">
      <c r="A3261" t="s">
        <v>2338</v>
      </c>
      <c r="B3261" s="1" t="s">
        <v>2386</v>
      </c>
      <c r="C3261" t="s">
        <v>2387</v>
      </c>
      <c r="D3261">
        <v>7744211</v>
      </c>
      <c r="E3261">
        <v>1876113</v>
      </c>
      <c r="F3261" t="s">
        <v>2390</v>
      </c>
      <c r="G3261" t="s">
        <v>3</v>
      </c>
      <c r="H3261" t="s">
        <v>6</v>
      </c>
      <c r="I3261" s="2">
        <v>730.99</v>
      </c>
      <c r="J3261" s="2">
        <v>728.93531250000001</v>
      </c>
      <c r="K3261" s="2">
        <v>728.93517910000003</v>
      </c>
      <c r="L3261" s="2">
        <f t="shared" si="50"/>
        <v>-1.3339999998152052E-4</v>
      </c>
    </row>
    <row r="3262" spans="1:12" hidden="1" x14ac:dyDescent="0.25">
      <c r="A3262" t="s">
        <v>2338</v>
      </c>
      <c r="B3262" s="1" t="s">
        <v>2386</v>
      </c>
      <c r="C3262" t="s">
        <v>2387</v>
      </c>
      <c r="D3262">
        <v>7744211</v>
      </c>
      <c r="E3262">
        <v>1876213</v>
      </c>
      <c r="F3262" t="s">
        <v>2391</v>
      </c>
      <c r="G3262" t="s">
        <v>3</v>
      </c>
      <c r="H3262" t="s">
        <v>4</v>
      </c>
      <c r="I3262" s="2">
        <v>1385.42</v>
      </c>
      <c r="J3262" s="2">
        <v>1280.83475</v>
      </c>
      <c r="K3262" s="2">
        <v>1280.8351346009999</v>
      </c>
      <c r="L3262" s="2">
        <f t="shared" si="50"/>
        <v>3.8460099995063501E-4</v>
      </c>
    </row>
    <row r="3263" spans="1:12" hidden="1" x14ac:dyDescent="0.25">
      <c r="A3263" t="s">
        <v>2338</v>
      </c>
      <c r="B3263" s="1" t="s">
        <v>2386</v>
      </c>
      <c r="C3263" t="s">
        <v>2387</v>
      </c>
      <c r="D3263">
        <v>7744211</v>
      </c>
      <c r="E3263">
        <v>1876213</v>
      </c>
      <c r="F3263" t="s">
        <v>2391</v>
      </c>
      <c r="G3263" t="s">
        <v>3</v>
      </c>
      <c r="H3263" t="s">
        <v>6</v>
      </c>
      <c r="I3263" s="2">
        <v>861.64</v>
      </c>
      <c r="J3263" s="2">
        <v>854.14218749999998</v>
      </c>
      <c r="K3263" s="2">
        <v>854.14202839999996</v>
      </c>
      <c r="L3263" s="2">
        <f t="shared" si="50"/>
        <v>-1.5910000001895241E-4</v>
      </c>
    </row>
    <row r="3264" spans="1:12" hidden="1" x14ac:dyDescent="0.25">
      <c r="A3264" t="s">
        <v>2338</v>
      </c>
      <c r="B3264" s="1" t="s">
        <v>2386</v>
      </c>
      <c r="C3264" t="s">
        <v>2387</v>
      </c>
      <c r="D3264">
        <v>7744211</v>
      </c>
      <c r="E3264">
        <v>1876313</v>
      </c>
      <c r="F3264" t="s">
        <v>2392</v>
      </c>
      <c r="G3264" t="s">
        <v>3</v>
      </c>
      <c r="H3264" t="s">
        <v>4</v>
      </c>
      <c r="I3264" s="2">
        <v>1096.1500000000001</v>
      </c>
      <c r="J3264" s="2">
        <v>1727.5328750000001</v>
      </c>
      <c r="K3264" s="2">
        <v>1727.5338115039999</v>
      </c>
      <c r="L3264" s="2">
        <f t="shared" si="50"/>
        <v>9.3650399981015653E-4</v>
      </c>
    </row>
    <row r="3265" spans="1:12" hidden="1" x14ac:dyDescent="0.25">
      <c r="A3265" t="s">
        <v>2338</v>
      </c>
      <c r="B3265" s="1" t="s">
        <v>2386</v>
      </c>
      <c r="C3265" t="s">
        <v>2387</v>
      </c>
      <c r="D3265">
        <v>7744211</v>
      </c>
      <c r="E3265">
        <v>1876313</v>
      </c>
      <c r="F3265" t="s">
        <v>2392</v>
      </c>
      <c r="G3265" t="s">
        <v>3</v>
      </c>
      <c r="H3265" t="s">
        <v>6</v>
      </c>
      <c r="I3265" s="2">
        <v>695.84</v>
      </c>
      <c r="J3265" s="2">
        <v>693.89031250000005</v>
      </c>
      <c r="K3265" s="2">
        <v>693.89114159999997</v>
      </c>
      <c r="L3265" s="2">
        <f t="shared" si="50"/>
        <v>8.2909999991898076E-4</v>
      </c>
    </row>
    <row r="3266" spans="1:12" hidden="1" x14ac:dyDescent="0.25">
      <c r="A3266" t="s">
        <v>2338</v>
      </c>
      <c r="B3266" s="1" t="s">
        <v>2386</v>
      </c>
      <c r="C3266" t="s">
        <v>2387</v>
      </c>
      <c r="D3266">
        <v>7744211</v>
      </c>
      <c r="E3266">
        <v>1876413</v>
      </c>
      <c r="F3266" t="s">
        <v>2393</v>
      </c>
      <c r="G3266" t="s">
        <v>3</v>
      </c>
      <c r="H3266" t="s">
        <v>4</v>
      </c>
      <c r="I3266" s="2">
        <v>3120.72</v>
      </c>
      <c r="J3266" s="2">
        <v>1764.9114999999999</v>
      </c>
      <c r="K3266" s="2">
        <v>1764.911224211</v>
      </c>
      <c r="L3266" s="2">
        <f t="shared" si="50"/>
        <v>-2.757889999429608E-4</v>
      </c>
    </row>
    <row r="3267" spans="1:12" hidden="1" x14ac:dyDescent="0.25">
      <c r="A3267" t="s">
        <v>2338</v>
      </c>
      <c r="B3267" s="1" t="s">
        <v>2386</v>
      </c>
      <c r="C3267" t="s">
        <v>2387</v>
      </c>
      <c r="D3267">
        <v>7744211</v>
      </c>
      <c r="E3267">
        <v>1876413</v>
      </c>
      <c r="F3267" t="s">
        <v>2393</v>
      </c>
      <c r="G3267" t="s">
        <v>3</v>
      </c>
      <c r="H3267" t="s">
        <v>6</v>
      </c>
      <c r="I3267" s="2">
        <v>654.47</v>
      </c>
      <c r="J3267" s="2">
        <v>658.36937499999999</v>
      </c>
      <c r="K3267" s="2">
        <v>658.37012811099999</v>
      </c>
      <c r="L3267" s="2">
        <f t="shared" ref="L3267:L3330" si="51">IF(ISBLANK(J3267),K3267-I3267,K3267-J3267)</f>
        <v>7.531109999945329E-4</v>
      </c>
    </row>
    <row r="3268" spans="1:12" hidden="1" x14ac:dyDescent="0.25">
      <c r="A3268" t="s">
        <v>2338</v>
      </c>
      <c r="B3268" s="1" t="s">
        <v>2394</v>
      </c>
      <c r="C3268" t="s">
        <v>2395</v>
      </c>
      <c r="D3268">
        <v>4479311</v>
      </c>
      <c r="E3268">
        <v>28308013</v>
      </c>
      <c r="F3268" t="s">
        <v>2396</v>
      </c>
      <c r="G3268" t="s">
        <v>3</v>
      </c>
      <c r="H3268" t="s">
        <v>4</v>
      </c>
      <c r="I3268" s="2">
        <v>2.302</v>
      </c>
      <c r="J3268" s="2">
        <v>2.3020468749999998</v>
      </c>
      <c r="K3268" s="2">
        <v>2.3020470099999999</v>
      </c>
      <c r="L3268" s="2">
        <f t="shared" si="51"/>
        <v>1.3500000006771984E-7</v>
      </c>
    </row>
    <row r="3269" spans="1:12" hidden="1" x14ac:dyDescent="0.25">
      <c r="A3269" t="s">
        <v>2338</v>
      </c>
      <c r="B3269" s="1" t="s">
        <v>2394</v>
      </c>
      <c r="C3269" t="s">
        <v>2395</v>
      </c>
      <c r="D3269">
        <v>4479311</v>
      </c>
      <c r="E3269">
        <v>28308013</v>
      </c>
      <c r="F3269" t="s">
        <v>2396</v>
      </c>
      <c r="G3269" t="s">
        <v>3</v>
      </c>
      <c r="H3269" t="s">
        <v>6</v>
      </c>
      <c r="I3269" s="2">
        <v>1.0999999999999999E-2</v>
      </c>
      <c r="J3269" s="2">
        <v>1.0869501114999999E-2</v>
      </c>
      <c r="K3269" s="2">
        <v>1.08695001E-2</v>
      </c>
      <c r="L3269" s="2">
        <f t="shared" si="51"/>
        <v>-1.0149999989800262E-9</v>
      </c>
    </row>
    <row r="3270" spans="1:12" hidden="1" x14ac:dyDescent="0.25">
      <c r="A3270" t="s">
        <v>2338</v>
      </c>
      <c r="B3270" s="1" t="s">
        <v>2394</v>
      </c>
      <c r="C3270" t="s">
        <v>2395</v>
      </c>
      <c r="D3270">
        <v>4479311</v>
      </c>
      <c r="E3270">
        <v>28308113</v>
      </c>
      <c r="F3270" t="s">
        <v>2397</v>
      </c>
      <c r="G3270" t="s">
        <v>3</v>
      </c>
      <c r="H3270" t="s">
        <v>4</v>
      </c>
      <c r="I3270" s="2">
        <v>27.007000000000001</v>
      </c>
      <c r="J3270" s="2">
        <v>27.00660156</v>
      </c>
      <c r="K3270" s="2">
        <v>27.006611629999899</v>
      </c>
      <c r="L3270" s="2">
        <f t="shared" si="51"/>
        <v>1.0069999898831838E-5</v>
      </c>
    </row>
    <row r="3271" spans="1:12" hidden="1" x14ac:dyDescent="0.25">
      <c r="A3271" t="s">
        <v>2338</v>
      </c>
      <c r="B3271" s="1" t="s">
        <v>2394</v>
      </c>
      <c r="C3271" t="s">
        <v>2395</v>
      </c>
      <c r="D3271">
        <v>4479311</v>
      </c>
      <c r="E3271">
        <v>28308113</v>
      </c>
      <c r="F3271" t="s">
        <v>2397</v>
      </c>
      <c r="G3271" t="s">
        <v>3</v>
      </c>
      <c r="H3271" t="s">
        <v>6</v>
      </c>
      <c r="I3271" s="2">
        <v>0.14799999999999999</v>
      </c>
      <c r="J3271" s="2">
        <v>0.14794352719999901</v>
      </c>
      <c r="K3271" s="2">
        <v>0.14794350231</v>
      </c>
      <c r="L3271" s="2">
        <f t="shared" si="51"/>
        <v>-2.4889999006294516E-8</v>
      </c>
    </row>
    <row r="3272" spans="1:12" hidden="1" x14ac:dyDescent="0.25">
      <c r="A3272" t="s">
        <v>2338</v>
      </c>
      <c r="B3272" s="1" t="s">
        <v>2394</v>
      </c>
      <c r="C3272" t="s">
        <v>2395</v>
      </c>
      <c r="D3272">
        <v>4479311</v>
      </c>
      <c r="E3272">
        <v>28308213</v>
      </c>
      <c r="F3272" t="s">
        <v>2398</v>
      </c>
      <c r="G3272" t="s">
        <v>3</v>
      </c>
      <c r="H3272" t="s">
        <v>4</v>
      </c>
      <c r="I3272" s="2">
        <v>31.274000000000001</v>
      </c>
      <c r="J3272" s="2">
        <v>31.273564454999999</v>
      </c>
      <c r="K3272" s="2">
        <v>31.273555120999902</v>
      </c>
      <c r="L3272" s="2">
        <f t="shared" si="51"/>
        <v>-9.3340000972830239E-6</v>
      </c>
    </row>
    <row r="3273" spans="1:12" hidden="1" x14ac:dyDescent="0.25">
      <c r="A3273" t="s">
        <v>2338</v>
      </c>
      <c r="B3273" s="1" t="s">
        <v>2394</v>
      </c>
      <c r="C3273" t="s">
        <v>2395</v>
      </c>
      <c r="D3273">
        <v>4479311</v>
      </c>
      <c r="E3273">
        <v>28308213</v>
      </c>
      <c r="F3273" t="s">
        <v>2398</v>
      </c>
      <c r="G3273" t="s">
        <v>3</v>
      </c>
      <c r="H3273" t="s">
        <v>6</v>
      </c>
      <c r="I3273" s="2">
        <v>0.14000000000000001</v>
      </c>
      <c r="J3273" s="2">
        <v>0.140325469949999</v>
      </c>
      <c r="K3273" s="2">
        <v>0.14032550020000001</v>
      </c>
      <c r="L3273" s="2">
        <f t="shared" si="51"/>
        <v>3.0250001004095139E-8</v>
      </c>
    </row>
    <row r="3274" spans="1:12" hidden="1" x14ac:dyDescent="0.25">
      <c r="A3274" t="s">
        <v>2338</v>
      </c>
      <c r="B3274" s="1" t="s">
        <v>2394</v>
      </c>
      <c r="C3274" t="s">
        <v>2395</v>
      </c>
      <c r="D3274">
        <v>4479311</v>
      </c>
      <c r="E3274">
        <v>28308313</v>
      </c>
      <c r="F3274" t="s">
        <v>2399</v>
      </c>
      <c r="G3274" t="s">
        <v>3</v>
      </c>
      <c r="H3274" t="s">
        <v>4</v>
      </c>
      <c r="I3274" s="2">
        <v>32.308999999999997</v>
      </c>
      <c r="J3274" s="2">
        <v>32.309417969999998</v>
      </c>
      <c r="K3274" s="2">
        <v>32.309421299999997</v>
      </c>
      <c r="L3274" s="2">
        <f t="shared" si="51"/>
        <v>3.3299999984137685E-6</v>
      </c>
    </row>
    <row r="3275" spans="1:12" hidden="1" x14ac:dyDescent="0.25">
      <c r="A3275" t="s">
        <v>2338</v>
      </c>
      <c r="B3275" s="1" t="s">
        <v>2394</v>
      </c>
      <c r="C3275" t="s">
        <v>2395</v>
      </c>
      <c r="D3275">
        <v>4479311</v>
      </c>
      <c r="E3275">
        <v>28308313</v>
      </c>
      <c r="F3275" t="s">
        <v>2399</v>
      </c>
      <c r="G3275" t="s">
        <v>3</v>
      </c>
      <c r="H3275" t="s">
        <v>6</v>
      </c>
      <c r="I3275" s="2">
        <v>0.16900000000000001</v>
      </c>
      <c r="J3275" s="2">
        <v>0.16852157595</v>
      </c>
      <c r="K3275" s="2">
        <v>0.16852149990000001</v>
      </c>
      <c r="L3275" s="2">
        <f t="shared" si="51"/>
        <v>-7.604999999188955E-8</v>
      </c>
    </row>
    <row r="3276" spans="1:12" hidden="1" x14ac:dyDescent="0.25">
      <c r="A3276" t="s">
        <v>2338</v>
      </c>
      <c r="B3276" s="1" t="s">
        <v>2394</v>
      </c>
      <c r="C3276" t="s">
        <v>2400</v>
      </c>
      <c r="D3276">
        <v>4478911</v>
      </c>
      <c r="E3276">
        <v>28309713</v>
      </c>
      <c r="F3276" t="s">
        <v>2401</v>
      </c>
      <c r="G3276" t="s">
        <v>3</v>
      </c>
      <c r="H3276" t="s">
        <v>4</v>
      </c>
      <c r="I3276" s="2">
        <v>416.8</v>
      </c>
      <c r="J3276" s="2">
        <v>416.79768749999999</v>
      </c>
      <c r="K3276" s="2">
        <v>416.79775999999902</v>
      </c>
      <c r="L3276" s="2">
        <f t="shared" si="51"/>
        <v>7.2499999021147232E-5</v>
      </c>
    </row>
    <row r="3277" spans="1:12" hidden="1" x14ac:dyDescent="0.25">
      <c r="A3277" t="s">
        <v>2338</v>
      </c>
      <c r="B3277" s="1" t="s">
        <v>2394</v>
      </c>
      <c r="C3277" t="s">
        <v>2400</v>
      </c>
      <c r="D3277">
        <v>4478911</v>
      </c>
      <c r="E3277">
        <v>28309713</v>
      </c>
      <c r="F3277" t="s">
        <v>2401</v>
      </c>
      <c r="G3277" t="s">
        <v>3</v>
      </c>
      <c r="H3277" t="s">
        <v>6</v>
      </c>
      <c r="I3277" s="2">
        <v>27.69538</v>
      </c>
      <c r="J3277" s="2">
        <v>26.334515625000002</v>
      </c>
      <c r="K3277" s="2">
        <v>26.334449139689902</v>
      </c>
      <c r="L3277" s="2">
        <f t="shared" si="51"/>
        <v>-6.6485310100006245E-5</v>
      </c>
    </row>
    <row r="3278" spans="1:12" hidden="1" x14ac:dyDescent="0.25">
      <c r="A3278" t="s">
        <v>2338</v>
      </c>
      <c r="B3278" s="1" t="s">
        <v>2394</v>
      </c>
      <c r="C3278" t="s">
        <v>2400</v>
      </c>
      <c r="D3278">
        <v>4478911</v>
      </c>
      <c r="E3278">
        <v>28309813</v>
      </c>
      <c r="F3278" t="s">
        <v>2402</v>
      </c>
      <c r="G3278" t="s">
        <v>3</v>
      </c>
      <c r="H3278" t="s">
        <v>4</v>
      </c>
      <c r="I3278" s="2">
        <v>344.7</v>
      </c>
      <c r="J3278" s="2">
        <v>344.59481249999999</v>
      </c>
      <c r="K3278" s="2">
        <v>344.59426079999997</v>
      </c>
      <c r="L3278" s="2">
        <f t="shared" si="51"/>
        <v>-5.5170000001680819E-4</v>
      </c>
    </row>
    <row r="3279" spans="1:12" hidden="1" x14ac:dyDescent="0.25">
      <c r="A3279" t="s">
        <v>2338</v>
      </c>
      <c r="B3279" s="1" t="s">
        <v>2394</v>
      </c>
      <c r="C3279" t="s">
        <v>2400</v>
      </c>
      <c r="D3279">
        <v>4478911</v>
      </c>
      <c r="E3279">
        <v>28309813</v>
      </c>
      <c r="F3279" t="s">
        <v>2402</v>
      </c>
      <c r="G3279" t="s">
        <v>3</v>
      </c>
      <c r="H3279" t="s">
        <v>6</v>
      </c>
      <c r="I3279" s="2">
        <v>33.573338</v>
      </c>
      <c r="J3279" s="2">
        <v>32.462832030000001</v>
      </c>
      <c r="K3279" s="2">
        <v>32.462990184854803</v>
      </c>
      <c r="L3279" s="2">
        <f t="shared" si="51"/>
        <v>1.5815485480175084E-4</v>
      </c>
    </row>
    <row r="3280" spans="1:12" hidden="1" x14ac:dyDescent="0.25">
      <c r="A3280" t="s">
        <v>2338</v>
      </c>
      <c r="B3280" s="1" t="s">
        <v>2403</v>
      </c>
      <c r="C3280" t="s">
        <v>2404</v>
      </c>
      <c r="D3280">
        <v>3986611</v>
      </c>
      <c r="E3280">
        <v>32566313</v>
      </c>
      <c r="F3280" t="s">
        <v>2405</v>
      </c>
      <c r="G3280" t="s">
        <v>86</v>
      </c>
      <c r="H3280" t="s">
        <v>4</v>
      </c>
      <c r="I3280" s="2">
        <v>259.38099999999997</v>
      </c>
      <c r="K3280" s="2">
        <v>260.09158649999802</v>
      </c>
      <c r="L3280" s="2">
        <f t="shared" si="51"/>
        <v>0.71058649999804402</v>
      </c>
    </row>
    <row r="3281" spans="1:12" hidden="1" x14ac:dyDescent="0.25">
      <c r="A3281" t="s">
        <v>2338</v>
      </c>
      <c r="B3281" s="1" t="s">
        <v>2403</v>
      </c>
      <c r="C3281" t="s">
        <v>2404</v>
      </c>
      <c r="D3281">
        <v>3986611</v>
      </c>
      <c r="E3281">
        <v>32566313</v>
      </c>
      <c r="F3281" t="s">
        <v>2405</v>
      </c>
      <c r="G3281" t="s">
        <v>86</v>
      </c>
      <c r="H3281" t="s">
        <v>6</v>
      </c>
      <c r="I3281" s="2">
        <v>465.49360000000001</v>
      </c>
      <c r="K3281" s="2">
        <v>466.76887972800398</v>
      </c>
      <c r="L3281" s="2">
        <f t="shared" si="51"/>
        <v>1.2752797280039658</v>
      </c>
    </row>
    <row r="3282" spans="1:12" hidden="1" x14ac:dyDescent="0.25">
      <c r="A3282" t="s">
        <v>2338</v>
      </c>
      <c r="B3282" s="1" t="s">
        <v>2403</v>
      </c>
      <c r="C3282" t="s">
        <v>2404</v>
      </c>
      <c r="D3282">
        <v>3986611</v>
      </c>
      <c r="E3282">
        <v>32566813</v>
      </c>
      <c r="F3282" t="s">
        <v>2406</v>
      </c>
      <c r="G3282" t="s">
        <v>86</v>
      </c>
      <c r="H3282" t="s">
        <v>4</v>
      </c>
      <c r="I3282" s="2">
        <v>102.99359999999901</v>
      </c>
      <c r="K3282" s="2">
        <v>103.275753539999</v>
      </c>
      <c r="L3282" s="2">
        <f t="shared" si="51"/>
        <v>0.28215353999999593</v>
      </c>
    </row>
    <row r="3283" spans="1:12" hidden="1" x14ac:dyDescent="0.25">
      <c r="A3283" t="s">
        <v>2338</v>
      </c>
      <c r="B3283" s="1" t="s">
        <v>2403</v>
      </c>
      <c r="C3283" t="s">
        <v>2404</v>
      </c>
      <c r="D3283">
        <v>3986611</v>
      </c>
      <c r="E3283">
        <v>32566813</v>
      </c>
      <c r="F3283" t="s">
        <v>2406</v>
      </c>
      <c r="G3283" t="s">
        <v>86</v>
      </c>
      <c r="H3283" t="s">
        <v>6</v>
      </c>
      <c r="I3283" s="2">
        <v>221.82</v>
      </c>
      <c r="K3283" s="2">
        <v>222.42776259179999</v>
      </c>
      <c r="L3283" s="2">
        <f t="shared" si="51"/>
        <v>0.6077625917999967</v>
      </c>
    </row>
    <row r="3284" spans="1:12" hidden="1" x14ac:dyDescent="0.25">
      <c r="A3284" t="s">
        <v>2338</v>
      </c>
      <c r="B3284" s="1" t="s">
        <v>2403</v>
      </c>
      <c r="C3284" t="s">
        <v>2404</v>
      </c>
      <c r="D3284">
        <v>3986611</v>
      </c>
      <c r="E3284">
        <v>32566913</v>
      </c>
      <c r="F3284" t="s">
        <v>2407</v>
      </c>
      <c r="G3284" t="s">
        <v>86</v>
      </c>
      <c r="H3284" t="s">
        <v>4</v>
      </c>
      <c r="I3284" s="2">
        <v>44.4983</v>
      </c>
      <c r="K3284" s="2">
        <v>44.620215461999599</v>
      </c>
      <c r="L3284" s="2">
        <f t="shared" si="51"/>
        <v>0.12191546199959902</v>
      </c>
    </row>
    <row r="3285" spans="1:12" hidden="1" x14ac:dyDescent="0.25">
      <c r="A3285" t="s">
        <v>2338</v>
      </c>
      <c r="B3285" s="1" t="s">
        <v>2403</v>
      </c>
      <c r="C3285" t="s">
        <v>2404</v>
      </c>
      <c r="D3285">
        <v>3986611</v>
      </c>
      <c r="E3285">
        <v>32566913</v>
      </c>
      <c r="F3285" t="s">
        <v>2407</v>
      </c>
      <c r="G3285" t="s">
        <v>86</v>
      </c>
      <c r="H3285" t="s">
        <v>6</v>
      </c>
      <c r="I3285" s="2">
        <v>11.318</v>
      </c>
      <c r="K3285" s="2">
        <v>11.3490049697999</v>
      </c>
      <c r="L3285" s="2">
        <f t="shared" si="51"/>
        <v>3.1004969799900195E-2</v>
      </c>
    </row>
    <row r="3286" spans="1:12" hidden="1" x14ac:dyDescent="0.25">
      <c r="A3286" t="s">
        <v>2338</v>
      </c>
      <c r="B3286" s="1" t="s">
        <v>2403</v>
      </c>
      <c r="C3286" t="s">
        <v>2408</v>
      </c>
      <c r="D3286">
        <v>3988511</v>
      </c>
      <c r="E3286">
        <v>32560413</v>
      </c>
      <c r="F3286" t="s">
        <v>2409</v>
      </c>
      <c r="G3286" t="s">
        <v>3</v>
      </c>
      <c r="H3286" t="s">
        <v>4</v>
      </c>
      <c r="I3286" s="2">
        <v>58.4</v>
      </c>
      <c r="J3286" s="2">
        <v>58.323078099999996</v>
      </c>
      <c r="K3286" s="2">
        <v>58.322974669999901</v>
      </c>
      <c r="L3286" s="2">
        <f t="shared" si="51"/>
        <v>-1.0343000009527259E-4</v>
      </c>
    </row>
    <row r="3287" spans="1:12" hidden="1" x14ac:dyDescent="0.25">
      <c r="A3287" t="s">
        <v>2338</v>
      </c>
      <c r="B3287" s="1" t="s">
        <v>2403</v>
      </c>
      <c r="C3287" t="s">
        <v>2408</v>
      </c>
      <c r="D3287">
        <v>3988511</v>
      </c>
      <c r="E3287">
        <v>32560413</v>
      </c>
      <c r="F3287" t="s">
        <v>2409</v>
      </c>
      <c r="G3287" t="s">
        <v>3</v>
      </c>
      <c r="H3287" t="s">
        <v>6</v>
      </c>
      <c r="I3287" s="2">
        <v>3.9</v>
      </c>
      <c r="J3287" s="2">
        <v>3.93968847649999</v>
      </c>
      <c r="K3287" s="2">
        <v>3.9396828853199999</v>
      </c>
      <c r="L3287" s="2">
        <f t="shared" si="51"/>
        <v>-5.5911799901053882E-6</v>
      </c>
    </row>
    <row r="3288" spans="1:12" hidden="1" x14ac:dyDescent="0.25">
      <c r="A3288" t="s">
        <v>2338</v>
      </c>
      <c r="B3288" s="1" t="s">
        <v>2403</v>
      </c>
      <c r="C3288" t="s">
        <v>2408</v>
      </c>
      <c r="D3288">
        <v>3988511</v>
      </c>
      <c r="E3288">
        <v>32560513</v>
      </c>
      <c r="F3288" t="s">
        <v>2410</v>
      </c>
      <c r="G3288" t="s">
        <v>3</v>
      </c>
      <c r="H3288" t="s">
        <v>4</v>
      </c>
      <c r="I3288" s="2">
        <v>52.5</v>
      </c>
      <c r="J3288" s="2">
        <v>52.626968750000003</v>
      </c>
      <c r="K3288" s="2">
        <v>52.627141160000001</v>
      </c>
      <c r="L3288" s="2">
        <f t="shared" si="51"/>
        <v>1.7240999999756923E-4</v>
      </c>
    </row>
    <row r="3289" spans="1:12" hidden="1" x14ac:dyDescent="0.25">
      <c r="A3289" t="s">
        <v>2338</v>
      </c>
      <c r="B3289" s="1" t="s">
        <v>2403</v>
      </c>
      <c r="C3289" t="s">
        <v>2408</v>
      </c>
      <c r="D3289">
        <v>3988511</v>
      </c>
      <c r="E3289">
        <v>32560513</v>
      </c>
      <c r="F3289" t="s">
        <v>2410</v>
      </c>
      <c r="G3289" t="s">
        <v>3</v>
      </c>
      <c r="H3289" t="s">
        <v>6</v>
      </c>
      <c r="I3289" s="2">
        <v>3.8</v>
      </c>
      <c r="J3289" s="2">
        <v>3.7992634275000001</v>
      </c>
      <c r="K3289" s="2">
        <v>3.7992648360999901</v>
      </c>
      <c r="L3289" s="2">
        <f t="shared" si="51"/>
        <v>1.4085999899826618E-6</v>
      </c>
    </row>
    <row r="3290" spans="1:12" hidden="1" x14ac:dyDescent="0.25">
      <c r="A3290" t="s">
        <v>2338</v>
      </c>
      <c r="B3290" s="1" t="s">
        <v>2411</v>
      </c>
      <c r="C3290" t="s">
        <v>2412</v>
      </c>
      <c r="D3290">
        <v>8011511</v>
      </c>
      <c r="E3290">
        <v>4010013</v>
      </c>
      <c r="F3290" t="s">
        <v>2413</v>
      </c>
      <c r="G3290" t="s">
        <v>3</v>
      </c>
      <c r="H3290" t="s">
        <v>4</v>
      </c>
      <c r="I3290" s="2">
        <v>815.40079999999898</v>
      </c>
      <c r="J3290" s="2">
        <v>815.40200000000004</v>
      </c>
      <c r="K3290" s="2">
        <v>815.40120408267899</v>
      </c>
      <c r="L3290" s="2">
        <f t="shared" si="51"/>
        <v>-7.9591732105654955E-4</v>
      </c>
    </row>
    <row r="3291" spans="1:12" hidden="1" x14ac:dyDescent="0.25">
      <c r="A3291" t="s">
        <v>2338</v>
      </c>
      <c r="B3291" s="1" t="s">
        <v>2411</v>
      </c>
      <c r="C3291" t="s">
        <v>2412</v>
      </c>
      <c r="D3291">
        <v>8011511</v>
      </c>
      <c r="E3291">
        <v>4010013</v>
      </c>
      <c r="F3291" t="s">
        <v>2413</v>
      </c>
      <c r="G3291" t="s">
        <v>3</v>
      </c>
      <c r="H3291" t="s">
        <v>6</v>
      </c>
      <c r="I3291" s="2">
        <v>1901.0274781000001</v>
      </c>
      <c r="J3291" s="2">
        <v>1901.030375</v>
      </c>
      <c r="K3291" s="2">
        <v>1901.0318504832001</v>
      </c>
      <c r="L3291" s="2">
        <f t="shared" si="51"/>
        <v>1.4754832000107854E-3</v>
      </c>
    </row>
    <row r="3292" spans="1:12" hidden="1" x14ac:dyDescent="0.25">
      <c r="A3292" t="s">
        <v>2338</v>
      </c>
      <c r="B3292" s="1" t="s">
        <v>2414</v>
      </c>
      <c r="C3292" t="s">
        <v>2415</v>
      </c>
      <c r="D3292">
        <v>10714911</v>
      </c>
      <c r="E3292">
        <v>58598713</v>
      </c>
      <c r="F3292" t="s">
        <v>2416</v>
      </c>
      <c r="G3292" t="s">
        <v>3</v>
      </c>
      <c r="H3292" t="s">
        <v>4</v>
      </c>
      <c r="I3292" s="2">
        <v>2.7</v>
      </c>
      <c r="J3292" s="2">
        <v>3.3759018555</v>
      </c>
      <c r="K3292" s="2">
        <v>3.3759045099999998</v>
      </c>
      <c r="L3292" s="2">
        <f t="shared" si="51"/>
        <v>2.6544999998101559E-6</v>
      </c>
    </row>
    <row r="3293" spans="1:12" hidden="1" x14ac:dyDescent="0.25">
      <c r="A3293" t="s">
        <v>2338</v>
      </c>
      <c r="B3293" s="1" t="s">
        <v>2414</v>
      </c>
      <c r="C3293" t="s">
        <v>2415</v>
      </c>
      <c r="D3293">
        <v>10714911</v>
      </c>
      <c r="E3293">
        <v>58598713</v>
      </c>
      <c r="F3293" t="s">
        <v>2416</v>
      </c>
      <c r="G3293" t="s">
        <v>3</v>
      </c>
      <c r="H3293" t="s">
        <v>6</v>
      </c>
      <c r="I3293" s="2">
        <v>2.1899999999999999E-2</v>
      </c>
      <c r="J3293" s="2">
        <v>2.1248006819999998E-2</v>
      </c>
      <c r="K3293" s="2">
        <v>2.1248001720199999E-2</v>
      </c>
      <c r="L3293" s="2">
        <f t="shared" si="51"/>
        <v>-5.0997999989643716E-9</v>
      </c>
    </row>
    <row r="3294" spans="1:12" hidden="1" x14ac:dyDescent="0.25">
      <c r="A3294" t="s">
        <v>2338</v>
      </c>
      <c r="B3294" s="1" t="s">
        <v>2414</v>
      </c>
      <c r="C3294" t="s">
        <v>2415</v>
      </c>
      <c r="D3294">
        <v>10714911</v>
      </c>
      <c r="E3294">
        <v>58598813</v>
      </c>
      <c r="F3294" t="s">
        <v>2417</v>
      </c>
      <c r="G3294" t="s">
        <v>3</v>
      </c>
      <c r="H3294" t="s">
        <v>4</v>
      </c>
      <c r="I3294" s="2">
        <v>2.8</v>
      </c>
      <c r="J3294" s="2">
        <v>2.5698715820000002</v>
      </c>
      <c r="K3294" s="2">
        <v>2.56987204101</v>
      </c>
      <c r="L3294" s="2">
        <f t="shared" si="51"/>
        <v>4.5900999978698565E-7</v>
      </c>
    </row>
    <row r="3295" spans="1:12" hidden="1" x14ac:dyDescent="0.25">
      <c r="A3295" t="s">
        <v>2338</v>
      </c>
      <c r="B3295" s="1" t="s">
        <v>2414</v>
      </c>
      <c r="C3295" t="s">
        <v>2415</v>
      </c>
      <c r="D3295">
        <v>10714911</v>
      </c>
      <c r="E3295">
        <v>58598813</v>
      </c>
      <c r="F3295" t="s">
        <v>2417</v>
      </c>
      <c r="G3295" t="s">
        <v>3</v>
      </c>
      <c r="H3295" t="s">
        <v>6</v>
      </c>
      <c r="I3295" s="2">
        <v>2.265E-2</v>
      </c>
      <c r="J3295" s="2">
        <v>1.820549774E-2</v>
      </c>
      <c r="K3295" s="2">
        <v>1.82055013200999E-2</v>
      </c>
      <c r="L3295" s="2">
        <f t="shared" si="51"/>
        <v>3.5800999005630718E-9</v>
      </c>
    </row>
    <row r="3296" spans="1:12" hidden="1" x14ac:dyDescent="0.25">
      <c r="A3296" t="s">
        <v>2338</v>
      </c>
      <c r="B3296" s="1" t="s">
        <v>2414</v>
      </c>
      <c r="C3296" t="s">
        <v>2415</v>
      </c>
      <c r="D3296">
        <v>10714911</v>
      </c>
      <c r="E3296">
        <v>58598913</v>
      </c>
      <c r="F3296" t="s">
        <v>2418</v>
      </c>
      <c r="G3296" t="s">
        <v>3</v>
      </c>
      <c r="H3296" t="s">
        <v>4</v>
      </c>
      <c r="I3296" s="2">
        <v>2.4</v>
      </c>
      <c r="J3296" s="2">
        <v>2.77854614249999</v>
      </c>
      <c r="K3296" s="2">
        <v>2.77854555</v>
      </c>
      <c r="L3296" s="2">
        <f t="shared" si="51"/>
        <v>-5.9249998995980491E-7</v>
      </c>
    </row>
    <row r="3297" spans="1:12" hidden="1" x14ac:dyDescent="0.25">
      <c r="A3297" t="s">
        <v>2338</v>
      </c>
      <c r="B3297" s="1" t="s">
        <v>2414</v>
      </c>
      <c r="C3297" t="s">
        <v>2415</v>
      </c>
      <c r="D3297">
        <v>10714911</v>
      </c>
      <c r="E3297">
        <v>58598913</v>
      </c>
      <c r="F3297" t="s">
        <v>2418</v>
      </c>
      <c r="G3297" t="s">
        <v>3</v>
      </c>
      <c r="H3297" t="s">
        <v>6</v>
      </c>
      <c r="I3297" s="2">
        <v>1.8450000000000001E-2</v>
      </c>
      <c r="J3297" s="2">
        <v>1.8735998154999999E-2</v>
      </c>
      <c r="K3297" s="2">
        <v>1.87359999702E-2</v>
      </c>
      <c r="L3297" s="2">
        <f t="shared" si="51"/>
        <v>1.8152000007265467E-9</v>
      </c>
    </row>
    <row r="3298" spans="1:12" hidden="1" x14ac:dyDescent="0.25">
      <c r="A3298" t="s">
        <v>2338</v>
      </c>
      <c r="B3298" s="1" t="s">
        <v>2414</v>
      </c>
      <c r="C3298" t="s">
        <v>2415</v>
      </c>
      <c r="D3298">
        <v>10714911</v>
      </c>
      <c r="E3298">
        <v>58599013</v>
      </c>
      <c r="F3298" t="s">
        <v>2419</v>
      </c>
      <c r="G3298" t="s">
        <v>3</v>
      </c>
      <c r="H3298" t="s">
        <v>4</v>
      </c>
      <c r="I3298" s="2">
        <v>2.2000000000000002</v>
      </c>
      <c r="J3298" s="2">
        <v>2.7467800295</v>
      </c>
      <c r="K3298" s="2">
        <v>2.7467800301</v>
      </c>
      <c r="L3298" s="2">
        <f t="shared" si="51"/>
        <v>6.000000496442226E-10</v>
      </c>
    </row>
    <row r="3299" spans="1:12" hidden="1" x14ac:dyDescent="0.25">
      <c r="A3299" t="s">
        <v>2338</v>
      </c>
      <c r="B3299" s="1" t="s">
        <v>2414</v>
      </c>
      <c r="C3299" t="s">
        <v>2415</v>
      </c>
      <c r="D3299">
        <v>10714911</v>
      </c>
      <c r="E3299">
        <v>58599013</v>
      </c>
      <c r="F3299" t="s">
        <v>2419</v>
      </c>
      <c r="G3299" t="s">
        <v>3</v>
      </c>
      <c r="H3299" t="s">
        <v>6</v>
      </c>
      <c r="I3299" s="2">
        <v>1.6049999999999998E-2</v>
      </c>
      <c r="J3299" s="2">
        <v>1.79765109999999E-2</v>
      </c>
      <c r="K3299" s="2">
        <v>1.7976501219999899E-2</v>
      </c>
      <c r="L3299" s="2">
        <f t="shared" si="51"/>
        <v>-9.7800000008196886E-9</v>
      </c>
    </row>
    <row r="3300" spans="1:12" hidden="1" x14ac:dyDescent="0.25">
      <c r="A3300" t="s">
        <v>2338</v>
      </c>
      <c r="B3300" s="1" t="s">
        <v>2414</v>
      </c>
      <c r="C3300" t="s">
        <v>2415</v>
      </c>
      <c r="D3300">
        <v>10714911</v>
      </c>
      <c r="E3300">
        <v>58599113</v>
      </c>
      <c r="F3300" t="s">
        <v>2420</v>
      </c>
      <c r="G3300" t="s">
        <v>3</v>
      </c>
      <c r="H3300" t="s">
        <v>4</v>
      </c>
      <c r="I3300" s="2">
        <v>1.9</v>
      </c>
      <c r="J3300" s="2">
        <v>2.4990688474999998</v>
      </c>
      <c r="K3300" s="2">
        <v>2.4990685801999999</v>
      </c>
      <c r="L3300" s="2">
        <f t="shared" si="51"/>
        <v>-2.6729999991204068E-7</v>
      </c>
    </row>
    <row r="3301" spans="1:12" hidden="1" x14ac:dyDescent="0.25">
      <c r="A3301" t="s">
        <v>2338</v>
      </c>
      <c r="B3301" s="1" t="s">
        <v>2414</v>
      </c>
      <c r="C3301" t="s">
        <v>2415</v>
      </c>
      <c r="D3301">
        <v>10714911</v>
      </c>
      <c r="E3301">
        <v>58599113</v>
      </c>
      <c r="F3301" t="s">
        <v>2420</v>
      </c>
      <c r="G3301" t="s">
        <v>3</v>
      </c>
      <c r="H3301" t="s">
        <v>6</v>
      </c>
      <c r="I3301" s="2">
        <v>1.389E-2</v>
      </c>
      <c r="J3301" s="2">
        <v>1.5833498955000001E-2</v>
      </c>
      <c r="K3301" s="2">
        <v>1.58335005099999E-2</v>
      </c>
      <c r="L3301" s="2">
        <f t="shared" si="51"/>
        <v>1.5549998996777781E-9</v>
      </c>
    </row>
    <row r="3302" spans="1:12" hidden="1" x14ac:dyDescent="0.25">
      <c r="A3302" t="s">
        <v>2338</v>
      </c>
      <c r="B3302" s="1" t="s">
        <v>2414</v>
      </c>
      <c r="C3302" t="s">
        <v>2415</v>
      </c>
      <c r="D3302">
        <v>10714911</v>
      </c>
      <c r="E3302">
        <v>58599213</v>
      </c>
      <c r="F3302" t="s">
        <v>2421</v>
      </c>
      <c r="G3302" t="s">
        <v>3</v>
      </c>
      <c r="H3302" t="s">
        <v>4</v>
      </c>
      <c r="I3302" s="2">
        <v>1.9</v>
      </c>
      <c r="J3302" s="2">
        <v>4.2851684570000002</v>
      </c>
      <c r="K3302" s="2">
        <v>4.2851670502000001</v>
      </c>
      <c r="L3302" s="2">
        <f t="shared" si="51"/>
        <v>-1.4068000000477809E-6</v>
      </c>
    </row>
    <row r="3303" spans="1:12" hidden="1" x14ac:dyDescent="0.25">
      <c r="A3303" t="s">
        <v>2338</v>
      </c>
      <c r="B3303" s="1" t="s">
        <v>2414</v>
      </c>
      <c r="C3303" t="s">
        <v>2415</v>
      </c>
      <c r="D3303">
        <v>10714911</v>
      </c>
      <c r="E3303">
        <v>58599213</v>
      </c>
      <c r="F3303" t="s">
        <v>2421</v>
      </c>
      <c r="G3303" t="s">
        <v>3</v>
      </c>
      <c r="H3303" t="s">
        <v>6</v>
      </c>
      <c r="I3303" s="2">
        <v>1.4279999999999999E-2</v>
      </c>
      <c r="J3303" s="2">
        <v>2.5541023255E-2</v>
      </c>
      <c r="K3303" s="2">
        <v>2.554100171E-2</v>
      </c>
      <c r="L3303" s="2">
        <f t="shared" si="51"/>
        <v>-2.154499999934556E-8</v>
      </c>
    </row>
    <row r="3304" spans="1:12" x14ac:dyDescent="0.25">
      <c r="A3304" t="s">
        <v>2338</v>
      </c>
      <c r="B3304" s="1" t="s">
        <v>2422</v>
      </c>
      <c r="C3304" t="s">
        <v>2423</v>
      </c>
      <c r="D3304">
        <v>7956711</v>
      </c>
      <c r="E3304">
        <v>3011413</v>
      </c>
      <c r="F3304" t="s">
        <v>2424</v>
      </c>
      <c r="G3304" t="s">
        <v>3</v>
      </c>
      <c r="H3304" t="s">
        <v>4</v>
      </c>
      <c r="I3304" s="2">
        <v>4.9172869099999996</v>
      </c>
      <c r="J3304" s="2">
        <v>5.1061992189999996</v>
      </c>
      <c r="K3304" s="2">
        <v>1.6135501109799999</v>
      </c>
      <c r="L3304" s="2">
        <f t="shared" si="51"/>
        <v>-3.4926491080199997</v>
      </c>
    </row>
    <row r="3305" spans="1:12" hidden="1" x14ac:dyDescent="0.25">
      <c r="A3305" t="s">
        <v>2338</v>
      </c>
      <c r="B3305" s="1" t="s">
        <v>2422</v>
      </c>
      <c r="C3305" t="s">
        <v>2423</v>
      </c>
      <c r="D3305">
        <v>7956711</v>
      </c>
      <c r="E3305">
        <v>3011413</v>
      </c>
      <c r="F3305" t="s">
        <v>2424</v>
      </c>
      <c r="G3305" t="s">
        <v>3</v>
      </c>
      <c r="H3305" t="s">
        <v>6</v>
      </c>
      <c r="I3305" s="2">
        <v>6.0112289999999902E-2</v>
      </c>
      <c r="J3305" s="2">
        <v>5.1210408210000002E-2</v>
      </c>
      <c r="K3305" s="2">
        <v>7.9939999396999896E-3</v>
      </c>
      <c r="L3305" s="2">
        <f t="shared" si="51"/>
        <v>-4.3216408270300016E-2</v>
      </c>
    </row>
    <row r="3306" spans="1:12" hidden="1" x14ac:dyDescent="0.25">
      <c r="A3306" t="s">
        <v>2338</v>
      </c>
      <c r="B3306" s="1" t="s">
        <v>2425</v>
      </c>
      <c r="C3306" t="s">
        <v>2426</v>
      </c>
      <c r="D3306">
        <v>7744611</v>
      </c>
      <c r="E3306">
        <v>1875013</v>
      </c>
      <c r="F3306" t="s">
        <v>2427</v>
      </c>
      <c r="G3306" t="s">
        <v>86</v>
      </c>
      <c r="H3306" t="s">
        <v>4</v>
      </c>
      <c r="I3306" s="2">
        <v>335.70780000000002</v>
      </c>
      <c r="K3306" s="2">
        <v>336.62764136399699</v>
      </c>
      <c r="L3306" s="2">
        <f t="shared" si="51"/>
        <v>0.91984136399696581</v>
      </c>
    </row>
    <row r="3307" spans="1:12" hidden="1" x14ac:dyDescent="0.25">
      <c r="A3307" t="s">
        <v>2338</v>
      </c>
      <c r="B3307" s="1" t="s">
        <v>2425</v>
      </c>
      <c r="C3307" t="s">
        <v>2426</v>
      </c>
      <c r="D3307">
        <v>7744611</v>
      </c>
      <c r="E3307">
        <v>1875013</v>
      </c>
      <c r="F3307" t="s">
        <v>2427</v>
      </c>
      <c r="G3307" t="s">
        <v>86</v>
      </c>
      <c r="H3307" t="s">
        <v>6</v>
      </c>
      <c r="I3307" s="2">
        <v>19.902480999999899</v>
      </c>
      <c r="K3307" s="2">
        <v>19.957009097891898</v>
      </c>
      <c r="L3307" s="2">
        <f t="shared" si="51"/>
        <v>5.4528097891999749E-2</v>
      </c>
    </row>
    <row r="3308" spans="1:12" hidden="1" x14ac:dyDescent="0.25">
      <c r="A3308" t="s">
        <v>2338</v>
      </c>
      <c r="B3308" s="1" t="s">
        <v>2425</v>
      </c>
      <c r="C3308" t="s">
        <v>2426</v>
      </c>
      <c r="D3308">
        <v>7744611</v>
      </c>
      <c r="E3308">
        <v>1875113</v>
      </c>
      <c r="F3308" t="s">
        <v>2428</v>
      </c>
      <c r="G3308" t="s">
        <v>86</v>
      </c>
      <c r="H3308" t="s">
        <v>4</v>
      </c>
      <c r="I3308" s="2">
        <v>365.9828</v>
      </c>
      <c r="K3308" s="2">
        <v>367.01053386550001</v>
      </c>
      <c r="L3308" s="2">
        <f t="shared" si="51"/>
        <v>1.0277338655000108</v>
      </c>
    </row>
    <row r="3309" spans="1:12" hidden="1" x14ac:dyDescent="0.25">
      <c r="A3309" t="s">
        <v>2338</v>
      </c>
      <c r="B3309" s="1" t="s">
        <v>2425</v>
      </c>
      <c r="C3309" t="s">
        <v>2426</v>
      </c>
      <c r="D3309">
        <v>7744611</v>
      </c>
      <c r="E3309">
        <v>1875113</v>
      </c>
      <c r="F3309" t="s">
        <v>2428</v>
      </c>
      <c r="G3309" t="s">
        <v>86</v>
      </c>
      <c r="H3309" t="s">
        <v>6</v>
      </c>
      <c r="I3309" s="2">
        <v>19.251656000000001</v>
      </c>
      <c r="K3309" s="2">
        <v>19.305717500330701</v>
      </c>
      <c r="L3309" s="2">
        <f t="shared" si="51"/>
        <v>5.4061500330700341E-2</v>
      </c>
    </row>
    <row r="3310" spans="1:12" hidden="1" x14ac:dyDescent="0.25">
      <c r="A3310" t="s">
        <v>2338</v>
      </c>
      <c r="B3310" s="1" t="s">
        <v>2425</v>
      </c>
      <c r="C3310" t="s">
        <v>2426</v>
      </c>
      <c r="D3310">
        <v>7744611</v>
      </c>
      <c r="E3310">
        <v>1875213</v>
      </c>
      <c r="F3310" t="s">
        <v>2429</v>
      </c>
      <c r="G3310" t="s">
        <v>86</v>
      </c>
      <c r="H3310" t="s">
        <v>4</v>
      </c>
      <c r="I3310" s="2">
        <v>375.95319999999998</v>
      </c>
      <c r="K3310" s="2">
        <v>377.00894529319999</v>
      </c>
      <c r="L3310" s="2">
        <f t="shared" si="51"/>
        <v>1.0557452932000047</v>
      </c>
    </row>
    <row r="3311" spans="1:12" hidden="1" x14ac:dyDescent="0.25">
      <c r="A3311" t="s">
        <v>2338</v>
      </c>
      <c r="B3311" s="1" t="s">
        <v>2425</v>
      </c>
      <c r="C3311" t="s">
        <v>2426</v>
      </c>
      <c r="D3311">
        <v>7744611</v>
      </c>
      <c r="E3311">
        <v>1875213</v>
      </c>
      <c r="F3311" t="s">
        <v>2429</v>
      </c>
      <c r="G3311" t="s">
        <v>86</v>
      </c>
      <c r="H3311" t="s">
        <v>6</v>
      </c>
      <c r="I3311" s="2">
        <v>28.522213999999899</v>
      </c>
      <c r="K3311" s="2">
        <v>28.602309537339899</v>
      </c>
      <c r="L3311" s="2">
        <f t="shared" si="51"/>
        <v>8.0095537340000078E-2</v>
      </c>
    </row>
    <row r="3312" spans="1:12" hidden="1" x14ac:dyDescent="0.25">
      <c r="A3312" t="s">
        <v>2338</v>
      </c>
      <c r="B3312" s="1" t="s">
        <v>2425</v>
      </c>
      <c r="C3312" t="s">
        <v>2430</v>
      </c>
      <c r="D3312">
        <v>4885311</v>
      </c>
      <c r="E3312">
        <v>100805313</v>
      </c>
      <c r="F3312" t="s">
        <v>2431</v>
      </c>
      <c r="G3312" t="s">
        <v>3</v>
      </c>
      <c r="H3312" t="s">
        <v>4</v>
      </c>
      <c r="I3312" s="2">
        <v>158.69999999999899</v>
      </c>
      <c r="J3312" s="2">
        <v>174.11546874999999</v>
      </c>
      <c r="K3312" s="2">
        <v>174.11535311</v>
      </c>
      <c r="L3312" s="2">
        <f t="shared" si="51"/>
        <v>-1.1563999998998042E-4</v>
      </c>
    </row>
    <row r="3313" spans="1:12" hidden="1" x14ac:dyDescent="0.25">
      <c r="A3313" t="s">
        <v>2338</v>
      </c>
      <c r="B3313" s="1" t="s">
        <v>2425</v>
      </c>
      <c r="C3313" t="s">
        <v>2430</v>
      </c>
      <c r="D3313">
        <v>4885311</v>
      </c>
      <c r="E3313">
        <v>100805313</v>
      </c>
      <c r="F3313" t="s">
        <v>2431</v>
      </c>
      <c r="G3313" t="s">
        <v>3</v>
      </c>
      <c r="H3313" t="s">
        <v>6</v>
      </c>
      <c r="I3313" s="2">
        <v>0.395397</v>
      </c>
      <c r="K3313" s="2">
        <v>0.39539705172</v>
      </c>
      <c r="L3313" s="2">
        <f t="shared" si="51"/>
        <v>5.1720000004973343E-8</v>
      </c>
    </row>
    <row r="3314" spans="1:12" hidden="1" x14ac:dyDescent="0.25">
      <c r="A3314" t="s">
        <v>2338</v>
      </c>
      <c r="B3314" s="1" t="s">
        <v>2425</v>
      </c>
      <c r="C3314" t="s">
        <v>2430</v>
      </c>
      <c r="D3314">
        <v>4885311</v>
      </c>
      <c r="E3314">
        <v>100805413</v>
      </c>
      <c r="F3314" t="s">
        <v>2432</v>
      </c>
      <c r="G3314" t="s">
        <v>3</v>
      </c>
      <c r="H3314" t="s">
        <v>4</v>
      </c>
      <c r="I3314" s="2">
        <v>243.80600000000001</v>
      </c>
      <c r="J3314" s="2">
        <v>85.788984400000004</v>
      </c>
      <c r="K3314" s="2">
        <v>85.788813720001897</v>
      </c>
      <c r="L3314" s="2">
        <f t="shared" si="51"/>
        <v>-1.7067999810649326E-4</v>
      </c>
    </row>
    <row r="3315" spans="1:12" hidden="1" x14ac:dyDescent="0.25">
      <c r="A3315" t="s">
        <v>2338</v>
      </c>
      <c r="B3315" s="1" t="s">
        <v>2425</v>
      </c>
      <c r="C3315" t="s">
        <v>2430</v>
      </c>
      <c r="D3315">
        <v>4885311</v>
      </c>
      <c r="E3315">
        <v>100805413</v>
      </c>
      <c r="F3315" t="s">
        <v>2432</v>
      </c>
      <c r="G3315" t="s">
        <v>3</v>
      </c>
      <c r="H3315" t="s">
        <v>6</v>
      </c>
      <c r="I3315" s="2">
        <v>0.52244100000000004</v>
      </c>
      <c r="K3315" s="2">
        <v>0.52244009002390002</v>
      </c>
      <c r="L3315" s="2">
        <f t="shared" si="51"/>
        <v>-9.0997610002752083E-7</v>
      </c>
    </row>
    <row r="3316" spans="1:12" hidden="1" x14ac:dyDescent="0.25">
      <c r="A3316" t="s">
        <v>2338</v>
      </c>
      <c r="B3316" s="1" t="s">
        <v>2425</v>
      </c>
      <c r="C3316" t="s">
        <v>2430</v>
      </c>
      <c r="D3316">
        <v>4885311</v>
      </c>
      <c r="E3316">
        <v>100805513</v>
      </c>
      <c r="F3316" t="s">
        <v>2433</v>
      </c>
      <c r="G3316" t="s">
        <v>3</v>
      </c>
      <c r="H3316" t="s">
        <v>4</v>
      </c>
      <c r="I3316" s="2">
        <v>47.9</v>
      </c>
      <c r="J3316" s="2">
        <v>30.068753905000001</v>
      </c>
      <c r="K3316" s="2">
        <v>30.068741233110899</v>
      </c>
      <c r="L3316" s="2">
        <f t="shared" si="51"/>
        <v>-1.2671889102477962E-5</v>
      </c>
    </row>
    <row r="3317" spans="1:12" hidden="1" x14ac:dyDescent="0.25">
      <c r="A3317" t="s">
        <v>2338</v>
      </c>
      <c r="B3317" s="1" t="s">
        <v>2425</v>
      </c>
      <c r="C3317" t="s">
        <v>2430</v>
      </c>
      <c r="D3317">
        <v>4885311</v>
      </c>
      <c r="E3317">
        <v>100805513</v>
      </c>
      <c r="F3317" t="s">
        <v>2433</v>
      </c>
      <c r="G3317" t="s">
        <v>3</v>
      </c>
      <c r="H3317" t="s">
        <v>6</v>
      </c>
      <c r="I3317" s="2">
        <v>0.13827900000000001</v>
      </c>
      <c r="K3317" s="2">
        <v>0.13827895380851901</v>
      </c>
      <c r="L3317" s="2">
        <f t="shared" si="51"/>
        <v>-4.6191481001267576E-8</v>
      </c>
    </row>
    <row r="3318" spans="1:12" hidden="1" x14ac:dyDescent="0.25">
      <c r="A3318" t="s">
        <v>2338</v>
      </c>
      <c r="B3318" s="1" t="s">
        <v>2425</v>
      </c>
      <c r="C3318" t="s">
        <v>2430</v>
      </c>
      <c r="D3318">
        <v>4885311</v>
      </c>
      <c r="E3318">
        <v>100805613</v>
      </c>
      <c r="F3318" t="s">
        <v>2434</v>
      </c>
      <c r="G3318" t="s">
        <v>3</v>
      </c>
      <c r="H3318" t="s">
        <v>4</v>
      </c>
      <c r="I3318" s="2">
        <v>55.33</v>
      </c>
      <c r="J3318" s="2">
        <v>43.355945310000003</v>
      </c>
      <c r="K3318" s="2">
        <v>43.355903122420003</v>
      </c>
      <c r="L3318" s="2">
        <f t="shared" si="51"/>
        <v>-4.2187580000074831E-5</v>
      </c>
    </row>
    <row r="3319" spans="1:12" hidden="1" x14ac:dyDescent="0.25">
      <c r="A3319" t="s">
        <v>2338</v>
      </c>
      <c r="B3319" s="1" t="s">
        <v>2425</v>
      </c>
      <c r="C3319" t="s">
        <v>2430</v>
      </c>
      <c r="D3319">
        <v>4885311</v>
      </c>
      <c r="E3319">
        <v>100805613</v>
      </c>
      <c r="F3319" t="s">
        <v>2434</v>
      </c>
      <c r="G3319" t="s">
        <v>3</v>
      </c>
      <c r="H3319" t="s">
        <v>6</v>
      </c>
      <c r="I3319" s="2">
        <v>0.16300200000000001</v>
      </c>
      <c r="K3319" s="2">
        <v>0.163001895581599</v>
      </c>
      <c r="L3319" s="2">
        <f t="shared" si="51"/>
        <v>-1.0441840100905431E-7</v>
      </c>
    </row>
    <row r="3320" spans="1:12" hidden="1" x14ac:dyDescent="0.25">
      <c r="A3320" t="s">
        <v>2338</v>
      </c>
      <c r="B3320" s="1" t="s">
        <v>2425</v>
      </c>
      <c r="C3320" t="s">
        <v>2430</v>
      </c>
      <c r="D3320">
        <v>4885311</v>
      </c>
      <c r="E3320">
        <v>100805813</v>
      </c>
      <c r="F3320" t="s">
        <v>2435</v>
      </c>
      <c r="G3320" t="s">
        <v>3</v>
      </c>
      <c r="H3320" t="s">
        <v>4</v>
      </c>
      <c r="I3320" s="2">
        <v>8.98</v>
      </c>
      <c r="J3320" s="2">
        <v>5.8305341799999999</v>
      </c>
      <c r="K3320" s="2">
        <v>5.8305256219999997</v>
      </c>
      <c r="L3320" s="2">
        <f t="shared" si="51"/>
        <v>-8.5580000002138945E-6</v>
      </c>
    </row>
    <row r="3321" spans="1:12" hidden="1" x14ac:dyDescent="0.25">
      <c r="A3321" t="s">
        <v>2338</v>
      </c>
      <c r="B3321" s="1" t="s">
        <v>2425</v>
      </c>
      <c r="C3321" t="s">
        <v>2430</v>
      </c>
      <c r="D3321">
        <v>4885311</v>
      </c>
      <c r="E3321">
        <v>100805813</v>
      </c>
      <c r="F3321" t="s">
        <v>2435</v>
      </c>
      <c r="G3321" t="s">
        <v>3</v>
      </c>
      <c r="H3321" t="s">
        <v>6</v>
      </c>
      <c r="I3321" s="2">
        <v>2.5260000000000001E-2</v>
      </c>
      <c r="K3321" s="2">
        <v>2.5260008342692E-2</v>
      </c>
      <c r="L3321" s="2">
        <f t="shared" si="51"/>
        <v>8.3426919990359227E-9</v>
      </c>
    </row>
    <row r="3322" spans="1:12" hidden="1" x14ac:dyDescent="0.25">
      <c r="A3322" t="s">
        <v>2338</v>
      </c>
      <c r="B3322" s="1" t="s">
        <v>2425</v>
      </c>
      <c r="C3322" t="s">
        <v>2430</v>
      </c>
      <c r="D3322">
        <v>4885311</v>
      </c>
      <c r="E3322">
        <v>100805913</v>
      </c>
      <c r="F3322" t="s">
        <v>2436</v>
      </c>
      <c r="G3322" t="s">
        <v>86</v>
      </c>
      <c r="H3322" t="s">
        <v>4</v>
      </c>
      <c r="I3322" s="2">
        <v>13.293999999999899</v>
      </c>
      <c r="K3322" s="2">
        <v>13.3402303223</v>
      </c>
      <c r="L3322" s="2">
        <f t="shared" si="51"/>
        <v>4.6230322300100823E-2</v>
      </c>
    </row>
    <row r="3323" spans="1:12" hidden="1" x14ac:dyDescent="0.25">
      <c r="A3323" t="s">
        <v>2338</v>
      </c>
      <c r="B3323" s="1" t="s">
        <v>2425</v>
      </c>
      <c r="C3323" t="s">
        <v>2430</v>
      </c>
      <c r="D3323">
        <v>4885311</v>
      </c>
      <c r="E3323">
        <v>100805913</v>
      </c>
      <c r="F3323" t="s">
        <v>2436</v>
      </c>
      <c r="G3323" t="s">
        <v>86</v>
      </c>
      <c r="H3323" t="s">
        <v>6</v>
      </c>
      <c r="I3323" s="2">
        <v>2.571E-2</v>
      </c>
      <c r="K3323" s="2">
        <v>2.5799406753E-2</v>
      </c>
      <c r="L3323" s="2">
        <f t="shared" si="51"/>
        <v>8.9406752999999367E-5</v>
      </c>
    </row>
    <row r="3324" spans="1:12" hidden="1" x14ac:dyDescent="0.25">
      <c r="A3324" t="s">
        <v>2338</v>
      </c>
      <c r="B3324" s="1" t="s">
        <v>2425</v>
      </c>
      <c r="C3324" t="s">
        <v>2430</v>
      </c>
      <c r="D3324">
        <v>4885311</v>
      </c>
      <c r="E3324">
        <v>100806013</v>
      </c>
      <c r="F3324" t="s">
        <v>2437</v>
      </c>
      <c r="G3324" t="s">
        <v>86</v>
      </c>
      <c r="H3324" t="s">
        <v>4</v>
      </c>
      <c r="I3324" s="2">
        <v>10.8246</v>
      </c>
      <c r="K3324" s="2">
        <v>10.8622426521999</v>
      </c>
      <c r="L3324" s="2">
        <f t="shared" si="51"/>
        <v>3.7642652199899373E-2</v>
      </c>
    </row>
    <row r="3325" spans="1:12" hidden="1" x14ac:dyDescent="0.25">
      <c r="A3325" t="s">
        <v>2338</v>
      </c>
      <c r="B3325" s="1" t="s">
        <v>2425</v>
      </c>
      <c r="C3325" t="s">
        <v>2430</v>
      </c>
      <c r="D3325">
        <v>4885311</v>
      </c>
      <c r="E3325">
        <v>100806013</v>
      </c>
      <c r="F3325" t="s">
        <v>2437</v>
      </c>
      <c r="G3325" t="s">
        <v>86</v>
      </c>
      <c r="H3325" t="s">
        <v>6</v>
      </c>
      <c r="I3325" s="2">
        <v>1.9827000000000001E-2</v>
      </c>
      <c r="K3325" s="2">
        <v>1.9895949762000001E-2</v>
      </c>
      <c r="L3325" s="2">
        <f t="shared" si="51"/>
        <v>6.8949761999999998E-5</v>
      </c>
    </row>
    <row r="3326" spans="1:12" hidden="1" x14ac:dyDescent="0.25">
      <c r="A3326" t="s">
        <v>2338</v>
      </c>
      <c r="B3326" s="1" t="s">
        <v>2425</v>
      </c>
      <c r="C3326" t="s">
        <v>2438</v>
      </c>
      <c r="D3326">
        <v>5544111</v>
      </c>
      <c r="E3326">
        <v>100832913</v>
      </c>
      <c r="F3326" t="s">
        <v>2439</v>
      </c>
      <c r="G3326" t="s">
        <v>3</v>
      </c>
      <c r="H3326" t="s">
        <v>4</v>
      </c>
      <c r="I3326" s="2">
        <v>6.6</v>
      </c>
      <c r="J3326" s="2">
        <v>6.6526796900000003</v>
      </c>
      <c r="K3326" s="2">
        <v>6.6526826921</v>
      </c>
      <c r="L3326" s="2">
        <f t="shared" si="51"/>
        <v>3.0020999997049103E-6</v>
      </c>
    </row>
    <row r="3327" spans="1:12" hidden="1" x14ac:dyDescent="0.25">
      <c r="A3327" t="s">
        <v>2338</v>
      </c>
      <c r="B3327" s="1" t="s">
        <v>2425</v>
      </c>
      <c r="C3327" t="s">
        <v>2438</v>
      </c>
      <c r="D3327">
        <v>5544111</v>
      </c>
      <c r="E3327">
        <v>100832913</v>
      </c>
      <c r="F3327" t="s">
        <v>2439</v>
      </c>
      <c r="G3327" t="s">
        <v>3</v>
      </c>
      <c r="H3327" t="s">
        <v>6</v>
      </c>
      <c r="I3327" s="2">
        <v>0.1</v>
      </c>
      <c r="J3327" s="2">
        <v>0.1741678314</v>
      </c>
      <c r="K3327" s="2">
        <v>0.17416800181</v>
      </c>
      <c r="L3327" s="2">
        <f t="shared" si="51"/>
        <v>1.7040999999995421E-7</v>
      </c>
    </row>
    <row r="3328" spans="1:12" hidden="1" x14ac:dyDescent="0.25">
      <c r="A3328" t="s">
        <v>2338</v>
      </c>
      <c r="B3328" s="1" t="s">
        <v>2425</v>
      </c>
      <c r="C3328" t="s">
        <v>2438</v>
      </c>
      <c r="D3328">
        <v>5544111</v>
      </c>
      <c r="E3328">
        <v>100833013</v>
      </c>
      <c r="F3328" t="s">
        <v>2440</v>
      </c>
      <c r="G3328" t="s">
        <v>3</v>
      </c>
      <c r="H3328" t="s">
        <v>4</v>
      </c>
      <c r="I3328" s="2">
        <v>10.4</v>
      </c>
      <c r="J3328" s="2">
        <v>10.381819334999999</v>
      </c>
      <c r="K3328" s="2">
        <v>10.381828151000001</v>
      </c>
      <c r="L3328" s="2">
        <f t="shared" si="51"/>
        <v>8.8160000011328066E-6</v>
      </c>
    </row>
    <row r="3329" spans="1:12" hidden="1" x14ac:dyDescent="0.25">
      <c r="A3329" t="s">
        <v>2338</v>
      </c>
      <c r="B3329" s="1" t="s">
        <v>2425</v>
      </c>
      <c r="C3329" t="s">
        <v>2438</v>
      </c>
      <c r="D3329">
        <v>5544111</v>
      </c>
      <c r="E3329">
        <v>100833013</v>
      </c>
      <c r="F3329" t="s">
        <v>2440</v>
      </c>
      <c r="G3329" t="s">
        <v>3</v>
      </c>
      <c r="H3329" t="s">
        <v>6</v>
      </c>
      <c r="I3329" s="2">
        <v>0.3</v>
      </c>
      <c r="J3329" s="2">
        <v>0.23831988525</v>
      </c>
      <c r="K3329" s="2">
        <v>0.2383200037</v>
      </c>
      <c r="L3329" s="2">
        <f t="shared" si="51"/>
        <v>1.1845000000287875E-7</v>
      </c>
    </row>
    <row r="3330" spans="1:12" hidden="1" x14ac:dyDescent="0.25">
      <c r="A3330" t="s">
        <v>2338</v>
      </c>
      <c r="B3330" s="1" t="s">
        <v>2425</v>
      </c>
      <c r="C3330" t="s">
        <v>2438</v>
      </c>
      <c r="D3330">
        <v>5544111</v>
      </c>
      <c r="E3330">
        <v>100833113</v>
      </c>
      <c r="F3330" t="s">
        <v>2441</v>
      </c>
      <c r="G3330" t="s">
        <v>3</v>
      </c>
      <c r="H3330" t="s">
        <v>4</v>
      </c>
      <c r="I3330" s="2">
        <v>8</v>
      </c>
      <c r="J3330" s="2">
        <v>8.0472734399999997</v>
      </c>
      <c r="K3330" s="2">
        <v>8.0472797739999908</v>
      </c>
      <c r="L3330" s="2">
        <f t="shared" si="51"/>
        <v>6.3339999911704581E-6</v>
      </c>
    </row>
    <row r="3331" spans="1:12" hidden="1" x14ac:dyDescent="0.25">
      <c r="A3331" t="s">
        <v>2338</v>
      </c>
      <c r="B3331" s="1" t="s">
        <v>2425</v>
      </c>
      <c r="C3331" t="s">
        <v>2438</v>
      </c>
      <c r="D3331">
        <v>5544111</v>
      </c>
      <c r="E3331">
        <v>100833113</v>
      </c>
      <c r="F3331" t="s">
        <v>2441</v>
      </c>
      <c r="G3331" t="s">
        <v>3</v>
      </c>
      <c r="H3331" t="s">
        <v>6</v>
      </c>
      <c r="I3331" s="2">
        <v>0.3</v>
      </c>
      <c r="J3331" s="2">
        <v>0.2282181244</v>
      </c>
      <c r="K3331" s="2">
        <v>0.228218001309999</v>
      </c>
      <c r="L3331" s="2">
        <f t="shared" ref="L3331:L3394" si="52">IF(ISBLANK(J3331),K3331-I3331,K3331-J3331)</f>
        <v>-1.2309000099741674E-7</v>
      </c>
    </row>
    <row r="3332" spans="1:12" hidden="1" x14ac:dyDescent="0.25">
      <c r="A3332" t="s">
        <v>2338</v>
      </c>
      <c r="B3332" s="1" t="s">
        <v>2425</v>
      </c>
      <c r="C3332" t="s">
        <v>2438</v>
      </c>
      <c r="D3332">
        <v>5544111</v>
      </c>
      <c r="E3332">
        <v>100833213</v>
      </c>
      <c r="F3332" t="s">
        <v>2442</v>
      </c>
      <c r="G3332" t="s">
        <v>3</v>
      </c>
      <c r="H3332" t="s">
        <v>4</v>
      </c>
      <c r="I3332" s="2">
        <v>7</v>
      </c>
      <c r="J3332" s="2">
        <v>6.9448417950000003</v>
      </c>
      <c r="K3332" s="2">
        <v>6.9448373364</v>
      </c>
      <c r="L3332" s="2">
        <f t="shared" si="52"/>
        <v>-4.458600000312174E-6</v>
      </c>
    </row>
    <row r="3333" spans="1:12" hidden="1" x14ac:dyDescent="0.25">
      <c r="A3333" t="s">
        <v>2338</v>
      </c>
      <c r="B3333" s="1" t="s">
        <v>2425</v>
      </c>
      <c r="C3333" t="s">
        <v>2438</v>
      </c>
      <c r="D3333">
        <v>5544111</v>
      </c>
      <c r="E3333">
        <v>100833213</v>
      </c>
      <c r="F3333" t="s">
        <v>2442</v>
      </c>
      <c r="G3333" t="s">
        <v>3</v>
      </c>
      <c r="H3333" t="s">
        <v>6</v>
      </c>
      <c r="I3333" s="2">
        <v>0.1</v>
      </c>
      <c r="J3333" s="2">
        <v>0.18437806699999901</v>
      </c>
      <c r="K3333" s="2">
        <v>0.18437800360000001</v>
      </c>
      <c r="L3333" s="2">
        <f t="shared" si="52"/>
        <v>-6.3399999000735008E-8</v>
      </c>
    </row>
    <row r="3334" spans="1:12" hidden="1" x14ac:dyDescent="0.25">
      <c r="A3334" t="s">
        <v>2338</v>
      </c>
      <c r="B3334" s="1" t="s">
        <v>2425</v>
      </c>
      <c r="C3334" t="s">
        <v>2443</v>
      </c>
      <c r="D3334">
        <v>7255211</v>
      </c>
      <c r="E3334">
        <v>91188213</v>
      </c>
      <c r="F3334" t="s">
        <v>2444</v>
      </c>
      <c r="G3334" t="s">
        <v>3</v>
      </c>
      <c r="H3334" t="s">
        <v>4</v>
      </c>
      <c r="I3334" s="2">
        <v>53.4</v>
      </c>
      <c r="J3334" s="2">
        <v>53.359105450000001</v>
      </c>
      <c r="K3334" s="2">
        <v>53.359091019999902</v>
      </c>
      <c r="L3334" s="2">
        <f t="shared" si="52"/>
        <v>-1.443000009970774E-5</v>
      </c>
    </row>
    <row r="3335" spans="1:12" hidden="1" x14ac:dyDescent="0.25">
      <c r="A3335" t="s">
        <v>2338</v>
      </c>
      <c r="B3335" s="1" t="s">
        <v>2425</v>
      </c>
      <c r="C3335" t="s">
        <v>2443</v>
      </c>
      <c r="D3335">
        <v>7255211</v>
      </c>
      <c r="E3335">
        <v>91188213</v>
      </c>
      <c r="F3335" t="s">
        <v>2444</v>
      </c>
      <c r="G3335" t="s">
        <v>3</v>
      </c>
      <c r="H3335" t="s">
        <v>6</v>
      </c>
      <c r="I3335" s="2">
        <v>0.2</v>
      </c>
      <c r="J3335" s="2">
        <v>0.25408247374999998</v>
      </c>
      <c r="K3335" s="2">
        <v>0.25408250301000002</v>
      </c>
      <c r="L3335" s="2">
        <f t="shared" si="52"/>
        <v>2.9260000034003752E-8</v>
      </c>
    </row>
    <row r="3336" spans="1:12" hidden="1" x14ac:dyDescent="0.25">
      <c r="A3336" t="s">
        <v>2338</v>
      </c>
      <c r="B3336" s="1" t="s">
        <v>2425</v>
      </c>
      <c r="C3336" t="s">
        <v>2443</v>
      </c>
      <c r="D3336">
        <v>7255211</v>
      </c>
      <c r="E3336">
        <v>91188313</v>
      </c>
      <c r="F3336" t="s">
        <v>2445</v>
      </c>
      <c r="G3336" t="s">
        <v>3</v>
      </c>
      <c r="H3336" t="s">
        <v>4</v>
      </c>
      <c r="I3336" s="2">
        <v>38.799999999999997</v>
      </c>
      <c r="J3336" s="2">
        <v>38.73888281</v>
      </c>
      <c r="K3336" s="2">
        <v>38.738911139999999</v>
      </c>
      <c r="L3336" s="2">
        <f t="shared" si="52"/>
        <v>2.8329999999243682E-5</v>
      </c>
    </row>
    <row r="3337" spans="1:12" hidden="1" x14ac:dyDescent="0.25">
      <c r="A3337" t="s">
        <v>2338</v>
      </c>
      <c r="B3337" s="1" t="s">
        <v>2425</v>
      </c>
      <c r="C3337" t="s">
        <v>2443</v>
      </c>
      <c r="D3337">
        <v>7255211</v>
      </c>
      <c r="E3337">
        <v>91188313</v>
      </c>
      <c r="F3337" t="s">
        <v>2445</v>
      </c>
      <c r="G3337" t="s">
        <v>3</v>
      </c>
      <c r="H3337" t="s">
        <v>6</v>
      </c>
      <c r="I3337" s="2">
        <v>0.3</v>
      </c>
      <c r="J3337" s="2">
        <v>0.26955108644999998</v>
      </c>
      <c r="K3337" s="2">
        <v>0.26955100064100002</v>
      </c>
      <c r="L3337" s="2">
        <f t="shared" si="52"/>
        <v>-8.5808999961134447E-8</v>
      </c>
    </row>
    <row r="3338" spans="1:12" hidden="1" x14ac:dyDescent="0.25">
      <c r="A3338" t="s">
        <v>2338</v>
      </c>
      <c r="B3338" s="1" t="s">
        <v>2425</v>
      </c>
      <c r="C3338" t="s">
        <v>2443</v>
      </c>
      <c r="D3338">
        <v>7255211</v>
      </c>
      <c r="E3338">
        <v>91188413</v>
      </c>
      <c r="F3338" t="s">
        <v>2446</v>
      </c>
      <c r="G3338" t="s">
        <v>3</v>
      </c>
      <c r="H3338" t="s">
        <v>4</v>
      </c>
      <c r="I3338" s="2">
        <v>0</v>
      </c>
      <c r="L3338" s="2">
        <f t="shared" si="52"/>
        <v>0</v>
      </c>
    </row>
    <row r="3339" spans="1:12" hidden="1" x14ac:dyDescent="0.25">
      <c r="A3339" t="s">
        <v>2338</v>
      </c>
      <c r="B3339" s="1" t="s">
        <v>2425</v>
      </c>
      <c r="C3339" t="s">
        <v>2443</v>
      </c>
      <c r="D3339">
        <v>7255211</v>
      </c>
      <c r="E3339">
        <v>91188413</v>
      </c>
      <c r="F3339" t="s">
        <v>2446</v>
      </c>
      <c r="G3339" t="s">
        <v>3</v>
      </c>
      <c r="H3339" t="s">
        <v>6</v>
      </c>
      <c r="I3339" s="2">
        <v>0</v>
      </c>
      <c r="L3339" s="2">
        <f t="shared" si="52"/>
        <v>0</v>
      </c>
    </row>
    <row r="3340" spans="1:12" hidden="1" x14ac:dyDescent="0.25">
      <c r="A3340" t="s">
        <v>2338</v>
      </c>
      <c r="B3340" s="1" t="s">
        <v>2425</v>
      </c>
      <c r="C3340" t="s">
        <v>2443</v>
      </c>
      <c r="D3340">
        <v>7255211</v>
      </c>
      <c r="E3340">
        <v>91188513</v>
      </c>
      <c r="F3340" t="s">
        <v>2447</v>
      </c>
      <c r="G3340" t="s">
        <v>3</v>
      </c>
      <c r="H3340" t="s">
        <v>4</v>
      </c>
      <c r="I3340" s="2">
        <v>0</v>
      </c>
      <c r="L3340" s="2">
        <f t="shared" si="52"/>
        <v>0</v>
      </c>
    </row>
    <row r="3341" spans="1:12" hidden="1" x14ac:dyDescent="0.25">
      <c r="A3341" t="s">
        <v>2338</v>
      </c>
      <c r="B3341" s="1" t="s">
        <v>2425</v>
      </c>
      <c r="C3341" t="s">
        <v>2443</v>
      </c>
      <c r="D3341">
        <v>7255211</v>
      </c>
      <c r="E3341">
        <v>91188513</v>
      </c>
      <c r="F3341" t="s">
        <v>2447</v>
      </c>
      <c r="G3341" t="s">
        <v>3</v>
      </c>
      <c r="H3341" t="s">
        <v>6</v>
      </c>
      <c r="I3341" s="2">
        <v>0</v>
      </c>
      <c r="L3341" s="2">
        <f t="shared" si="52"/>
        <v>0</v>
      </c>
    </row>
    <row r="3342" spans="1:12" hidden="1" x14ac:dyDescent="0.25">
      <c r="A3342" t="s">
        <v>2338</v>
      </c>
      <c r="B3342" s="1" t="s">
        <v>2425</v>
      </c>
      <c r="C3342" t="s">
        <v>2443</v>
      </c>
      <c r="D3342">
        <v>7255211</v>
      </c>
      <c r="E3342">
        <v>91188613</v>
      </c>
      <c r="F3342" t="s">
        <v>2448</v>
      </c>
      <c r="G3342" t="s">
        <v>3</v>
      </c>
      <c r="H3342" t="s">
        <v>4</v>
      </c>
      <c r="I3342" s="2">
        <v>81.900000000000006</v>
      </c>
      <c r="J3342" s="2">
        <v>81.854117199999905</v>
      </c>
      <c r="K3342" s="2">
        <v>81.854178970999996</v>
      </c>
      <c r="L3342" s="2">
        <f t="shared" si="52"/>
        <v>6.1771000090971029E-5</v>
      </c>
    </row>
    <row r="3343" spans="1:12" hidden="1" x14ac:dyDescent="0.25">
      <c r="A3343" t="s">
        <v>2338</v>
      </c>
      <c r="B3343" s="1" t="s">
        <v>2425</v>
      </c>
      <c r="C3343" t="s">
        <v>2443</v>
      </c>
      <c r="D3343">
        <v>7255211</v>
      </c>
      <c r="E3343">
        <v>91188613</v>
      </c>
      <c r="F3343" t="s">
        <v>2448</v>
      </c>
      <c r="G3343" t="s">
        <v>3</v>
      </c>
      <c r="H3343" t="s">
        <v>6</v>
      </c>
      <c r="I3343" s="2">
        <v>1.2</v>
      </c>
      <c r="J3343" s="2">
        <v>1.2465654294999999</v>
      </c>
      <c r="K3343" s="2">
        <v>1.2465715670119899</v>
      </c>
      <c r="L3343" s="2">
        <f t="shared" si="52"/>
        <v>6.1375119899675923E-6</v>
      </c>
    </row>
    <row r="3344" spans="1:12" hidden="1" x14ac:dyDescent="0.25">
      <c r="A3344" t="s">
        <v>2338</v>
      </c>
      <c r="B3344" s="1" t="s">
        <v>2425</v>
      </c>
      <c r="C3344" t="s">
        <v>2443</v>
      </c>
      <c r="D3344">
        <v>7255211</v>
      </c>
      <c r="E3344">
        <v>91188713</v>
      </c>
      <c r="F3344" t="s">
        <v>2449</v>
      </c>
      <c r="G3344" t="s">
        <v>3</v>
      </c>
      <c r="H3344" t="s">
        <v>4</v>
      </c>
      <c r="I3344" s="2">
        <v>71.7</v>
      </c>
      <c r="J3344" s="2">
        <v>69.627726550000006</v>
      </c>
      <c r="K3344" s="2">
        <v>69.627821729999894</v>
      </c>
      <c r="L3344" s="2">
        <f t="shared" si="52"/>
        <v>9.5179999888728162E-5</v>
      </c>
    </row>
    <row r="3345" spans="1:12" hidden="1" x14ac:dyDescent="0.25">
      <c r="A3345" t="s">
        <v>2338</v>
      </c>
      <c r="B3345" s="1" t="s">
        <v>2425</v>
      </c>
      <c r="C3345" t="s">
        <v>2443</v>
      </c>
      <c r="D3345">
        <v>7255211</v>
      </c>
      <c r="E3345">
        <v>91188713</v>
      </c>
      <c r="F3345" t="s">
        <v>2449</v>
      </c>
      <c r="G3345" t="s">
        <v>3</v>
      </c>
      <c r="H3345" t="s">
        <v>6</v>
      </c>
      <c r="I3345" s="2">
        <v>1.2</v>
      </c>
      <c r="J3345" s="2">
        <v>1.1199390869999899</v>
      </c>
      <c r="K3345" s="2">
        <v>1.11994007120199</v>
      </c>
      <c r="L3345" s="2">
        <f t="shared" si="52"/>
        <v>9.8420200012050429E-7</v>
      </c>
    </row>
    <row r="3346" spans="1:12" hidden="1" x14ac:dyDescent="0.25">
      <c r="A3346" t="s">
        <v>2338</v>
      </c>
      <c r="B3346" s="1" t="s">
        <v>2425</v>
      </c>
      <c r="C3346" t="s">
        <v>2443</v>
      </c>
      <c r="D3346">
        <v>7255211</v>
      </c>
      <c r="E3346">
        <v>91188813</v>
      </c>
      <c r="F3346" t="s">
        <v>2450</v>
      </c>
      <c r="G3346" t="s">
        <v>3</v>
      </c>
      <c r="H3346" t="s">
        <v>4</v>
      </c>
      <c r="I3346" s="2">
        <v>762.7</v>
      </c>
      <c r="J3346" s="2">
        <v>758.26250000000005</v>
      </c>
      <c r="K3346" s="2">
        <v>758.26201520652205</v>
      </c>
      <c r="L3346" s="2">
        <f t="shared" si="52"/>
        <v>-4.8479347799457173E-4</v>
      </c>
    </row>
    <row r="3347" spans="1:12" hidden="1" x14ac:dyDescent="0.25">
      <c r="A3347" t="s">
        <v>2338</v>
      </c>
      <c r="B3347" s="1" t="s">
        <v>2425</v>
      </c>
      <c r="C3347" t="s">
        <v>2443</v>
      </c>
      <c r="D3347">
        <v>7255211</v>
      </c>
      <c r="E3347">
        <v>91188813</v>
      </c>
      <c r="F3347" t="s">
        <v>2450</v>
      </c>
      <c r="G3347" t="s">
        <v>3</v>
      </c>
      <c r="H3347" t="s">
        <v>6</v>
      </c>
      <c r="I3347" s="2">
        <v>271.3</v>
      </c>
      <c r="J3347" s="2">
        <v>271.29921875000002</v>
      </c>
      <c r="K3347" s="2">
        <v>271.29840704801302</v>
      </c>
      <c r="L3347" s="2">
        <f t="shared" si="52"/>
        <v>-8.117019870041986E-4</v>
      </c>
    </row>
    <row r="3348" spans="1:12" hidden="1" x14ac:dyDescent="0.25">
      <c r="A3348" t="s">
        <v>2338</v>
      </c>
      <c r="B3348" s="1" t="s">
        <v>2425</v>
      </c>
      <c r="C3348" t="s">
        <v>2443</v>
      </c>
      <c r="D3348">
        <v>7255211</v>
      </c>
      <c r="E3348">
        <v>91608213</v>
      </c>
      <c r="F3348" t="s">
        <v>2451</v>
      </c>
      <c r="G3348" t="s">
        <v>86</v>
      </c>
      <c r="H3348" t="s">
        <v>4</v>
      </c>
      <c r="I3348" s="2">
        <v>3.843</v>
      </c>
      <c r="K3348" s="2">
        <v>3.8434674019878998</v>
      </c>
      <c r="L3348" s="2">
        <f t="shared" si="52"/>
        <v>4.6740198789985143E-4</v>
      </c>
    </row>
    <row r="3349" spans="1:12" hidden="1" x14ac:dyDescent="0.25">
      <c r="A3349" t="s">
        <v>2338</v>
      </c>
      <c r="B3349" s="1" t="s">
        <v>2425</v>
      </c>
      <c r="C3349" t="s">
        <v>2443</v>
      </c>
      <c r="D3349">
        <v>7255211</v>
      </c>
      <c r="E3349">
        <v>91608213</v>
      </c>
      <c r="F3349" t="s">
        <v>2451</v>
      </c>
      <c r="G3349" t="s">
        <v>86</v>
      </c>
      <c r="H3349" t="s">
        <v>6</v>
      </c>
      <c r="I3349" s="2">
        <v>0.1323</v>
      </c>
      <c r="K3349" s="2">
        <v>0.13231610294915899</v>
      </c>
      <c r="L3349" s="2">
        <f t="shared" si="52"/>
        <v>1.6102949158991464E-5</v>
      </c>
    </row>
    <row r="3350" spans="1:12" hidden="1" x14ac:dyDescent="0.25">
      <c r="A3350" t="s">
        <v>2338</v>
      </c>
      <c r="B3350" s="1" t="s">
        <v>2425</v>
      </c>
      <c r="C3350" t="s">
        <v>2443</v>
      </c>
      <c r="D3350">
        <v>7255211</v>
      </c>
      <c r="E3350">
        <v>91608313</v>
      </c>
      <c r="F3350" t="s">
        <v>2452</v>
      </c>
      <c r="G3350" t="s">
        <v>86</v>
      </c>
      <c r="H3350" t="s">
        <v>4</v>
      </c>
      <c r="I3350" s="2">
        <v>3.2330000000000001</v>
      </c>
      <c r="K3350" s="2">
        <v>3.2333932783153898</v>
      </c>
      <c r="L3350" s="2">
        <f t="shared" si="52"/>
        <v>3.9327831538971125E-4</v>
      </c>
    </row>
    <row r="3351" spans="1:12" hidden="1" x14ac:dyDescent="0.25">
      <c r="A3351" t="s">
        <v>2338</v>
      </c>
      <c r="B3351" s="1" t="s">
        <v>2425</v>
      </c>
      <c r="C3351" t="s">
        <v>2443</v>
      </c>
      <c r="D3351">
        <v>7255211</v>
      </c>
      <c r="E3351">
        <v>91608313</v>
      </c>
      <c r="F3351" t="s">
        <v>2452</v>
      </c>
      <c r="G3351" t="s">
        <v>86</v>
      </c>
      <c r="H3351" t="s">
        <v>6</v>
      </c>
      <c r="I3351" s="2">
        <v>0.1113</v>
      </c>
      <c r="K3351" s="2">
        <v>0.11131353944786</v>
      </c>
      <c r="L3351" s="2">
        <f t="shared" si="52"/>
        <v>1.3539447860005938E-5</v>
      </c>
    </row>
    <row r="3352" spans="1:12" hidden="1" x14ac:dyDescent="0.25">
      <c r="A3352" t="s">
        <v>2338</v>
      </c>
      <c r="B3352" s="1" t="s">
        <v>2425</v>
      </c>
      <c r="C3352" t="s">
        <v>2443</v>
      </c>
      <c r="D3352">
        <v>7255211</v>
      </c>
      <c r="E3352">
        <v>91608413</v>
      </c>
      <c r="F3352" t="s">
        <v>2453</v>
      </c>
      <c r="G3352" t="s">
        <v>86</v>
      </c>
      <c r="H3352" t="s">
        <v>4</v>
      </c>
      <c r="I3352" s="2">
        <v>0</v>
      </c>
      <c r="L3352" s="2">
        <f t="shared" si="52"/>
        <v>0</v>
      </c>
    </row>
    <row r="3353" spans="1:12" hidden="1" x14ac:dyDescent="0.25">
      <c r="A3353" t="s">
        <v>2338</v>
      </c>
      <c r="B3353" s="1" t="s">
        <v>2425</v>
      </c>
      <c r="C3353" t="s">
        <v>2443</v>
      </c>
      <c r="D3353">
        <v>7255211</v>
      </c>
      <c r="E3353">
        <v>91608413</v>
      </c>
      <c r="F3353" t="s">
        <v>2453</v>
      </c>
      <c r="G3353" t="s">
        <v>86</v>
      </c>
      <c r="H3353" t="s">
        <v>6</v>
      </c>
      <c r="I3353" s="2">
        <v>0</v>
      </c>
      <c r="L3353" s="2">
        <f t="shared" si="52"/>
        <v>0</v>
      </c>
    </row>
    <row r="3354" spans="1:12" hidden="1" x14ac:dyDescent="0.25">
      <c r="A3354" t="s">
        <v>2338</v>
      </c>
      <c r="B3354" s="1" t="s">
        <v>2425</v>
      </c>
      <c r="C3354" t="s">
        <v>2443</v>
      </c>
      <c r="D3354">
        <v>7255211</v>
      </c>
      <c r="E3354">
        <v>91608513</v>
      </c>
      <c r="F3354" t="s">
        <v>2454</v>
      </c>
      <c r="G3354" t="s">
        <v>3</v>
      </c>
      <c r="H3354" t="s">
        <v>4</v>
      </c>
      <c r="I3354" s="2">
        <v>27.8</v>
      </c>
      <c r="J3354" s="2">
        <v>27.7710546899999</v>
      </c>
      <c r="K3354" s="2">
        <v>27.771044042</v>
      </c>
      <c r="L3354" s="2">
        <f t="shared" si="52"/>
        <v>-1.0647999900470495E-5</v>
      </c>
    </row>
    <row r="3355" spans="1:12" hidden="1" x14ac:dyDescent="0.25">
      <c r="A3355" t="s">
        <v>2338</v>
      </c>
      <c r="B3355" s="1" t="s">
        <v>2425</v>
      </c>
      <c r="C3355" t="s">
        <v>2443</v>
      </c>
      <c r="D3355">
        <v>7255211</v>
      </c>
      <c r="E3355">
        <v>91608513</v>
      </c>
      <c r="F3355" t="s">
        <v>2454</v>
      </c>
      <c r="G3355" t="s">
        <v>3</v>
      </c>
      <c r="H3355" t="s">
        <v>6</v>
      </c>
      <c r="I3355" s="2">
        <v>0.5</v>
      </c>
      <c r="J3355" s="2">
        <v>0.54872338849999902</v>
      </c>
      <c r="K3355" s="2">
        <v>0.54872301049999905</v>
      </c>
      <c r="L3355" s="2">
        <f t="shared" si="52"/>
        <v>-3.7799999996757094E-7</v>
      </c>
    </row>
    <row r="3356" spans="1:12" hidden="1" x14ac:dyDescent="0.25">
      <c r="A3356" t="s">
        <v>2338</v>
      </c>
      <c r="B3356" s="1" t="s">
        <v>2455</v>
      </c>
      <c r="C3356" t="s">
        <v>2456</v>
      </c>
      <c r="D3356">
        <v>4552711</v>
      </c>
      <c r="E3356">
        <v>28437313</v>
      </c>
      <c r="F3356" t="s">
        <v>2457</v>
      </c>
      <c r="G3356" t="s">
        <v>86</v>
      </c>
      <c r="H3356" t="s">
        <v>4</v>
      </c>
      <c r="I3356" s="2">
        <v>4.29</v>
      </c>
      <c r="K3356" s="2">
        <v>4.2900000539839898</v>
      </c>
      <c r="L3356" s="2">
        <f t="shared" si="52"/>
        <v>5.3983989722894421E-8</v>
      </c>
    </row>
    <row r="3357" spans="1:12" hidden="1" x14ac:dyDescent="0.25">
      <c r="A3357" t="s">
        <v>2338</v>
      </c>
      <c r="B3357" s="1" t="s">
        <v>2455</v>
      </c>
      <c r="C3357" t="s">
        <v>2456</v>
      </c>
      <c r="D3357">
        <v>4552711</v>
      </c>
      <c r="E3357">
        <v>28437313</v>
      </c>
      <c r="F3357" t="s">
        <v>2457</v>
      </c>
      <c r="G3357" t="s">
        <v>86</v>
      </c>
      <c r="H3357" t="s">
        <v>6</v>
      </c>
      <c r="I3357" s="2">
        <v>16.5243</v>
      </c>
      <c r="K3357" s="2">
        <v>16.5242995383779</v>
      </c>
      <c r="L3357" s="2">
        <f t="shared" si="52"/>
        <v>-4.616221005449006E-7</v>
      </c>
    </row>
    <row r="3358" spans="1:12" hidden="1" x14ac:dyDescent="0.25">
      <c r="A3358" t="s">
        <v>2338</v>
      </c>
      <c r="B3358" s="1" t="s">
        <v>2458</v>
      </c>
      <c r="C3358" t="s">
        <v>2459</v>
      </c>
      <c r="D3358">
        <v>8224711</v>
      </c>
      <c r="E3358">
        <v>4243413</v>
      </c>
      <c r="F3358" t="s">
        <v>2460</v>
      </c>
      <c r="G3358" t="s">
        <v>86</v>
      </c>
      <c r="H3358" t="s">
        <v>4</v>
      </c>
      <c r="I3358" s="2">
        <v>0</v>
      </c>
      <c r="L3358" s="2">
        <f t="shared" si="52"/>
        <v>0</v>
      </c>
    </row>
    <row r="3359" spans="1:12" hidden="1" x14ac:dyDescent="0.25">
      <c r="A3359" t="s">
        <v>2338</v>
      </c>
      <c r="B3359" s="1" t="s">
        <v>2458</v>
      </c>
      <c r="C3359" t="s">
        <v>2459</v>
      </c>
      <c r="D3359">
        <v>8224711</v>
      </c>
      <c r="E3359">
        <v>4243413</v>
      </c>
      <c r="F3359" t="s">
        <v>2460</v>
      </c>
      <c r="G3359" t="s">
        <v>86</v>
      </c>
      <c r="H3359" t="s">
        <v>6</v>
      </c>
      <c r="I3359" s="2">
        <v>0</v>
      </c>
      <c r="L3359" s="2">
        <f t="shared" si="52"/>
        <v>0</v>
      </c>
    </row>
    <row r="3360" spans="1:12" hidden="1" x14ac:dyDescent="0.25">
      <c r="A3360" t="s">
        <v>2338</v>
      </c>
      <c r="B3360" s="1" t="s">
        <v>2458</v>
      </c>
      <c r="C3360" t="s">
        <v>2459</v>
      </c>
      <c r="D3360">
        <v>8224711</v>
      </c>
      <c r="E3360">
        <v>4243513</v>
      </c>
      <c r="F3360" t="s">
        <v>2461</v>
      </c>
      <c r="G3360" t="s">
        <v>86</v>
      </c>
      <c r="H3360" t="s">
        <v>4</v>
      </c>
      <c r="I3360" s="2">
        <v>0</v>
      </c>
      <c r="L3360" s="2">
        <f t="shared" si="52"/>
        <v>0</v>
      </c>
    </row>
    <row r="3361" spans="1:12" hidden="1" x14ac:dyDescent="0.25">
      <c r="A3361" t="s">
        <v>2338</v>
      </c>
      <c r="B3361" s="1" t="s">
        <v>2458</v>
      </c>
      <c r="C3361" t="s">
        <v>2459</v>
      </c>
      <c r="D3361">
        <v>8224711</v>
      </c>
      <c r="E3361">
        <v>4243513</v>
      </c>
      <c r="F3361" t="s">
        <v>2461</v>
      </c>
      <c r="G3361" t="s">
        <v>86</v>
      </c>
      <c r="H3361" t="s">
        <v>6</v>
      </c>
      <c r="I3361" s="2">
        <v>0</v>
      </c>
      <c r="L3361" s="2">
        <f t="shared" si="52"/>
        <v>0</v>
      </c>
    </row>
    <row r="3362" spans="1:12" hidden="1" x14ac:dyDescent="0.25">
      <c r="A3362" t="s">
        <v>2338</v>
      </c>
      <c r="B3362" s="1" t="s">
        <v>2458</v>
      </c>
      <c r="C3362" t="s">
        <v>2459</v>
      </c>
      <c r="D3362">
        <v>8224711</v>
      </c>
      <c r="E3362">
        <v>4243713</v>
      </c>
      <c r="F3362" t="s">
        <v>2462</v>
      </c>
      <c r="G3362" t="s">
        <v>86</v>
      </c>
      <c r="H3362" t="s">
        <v>4</v>
      </c>
      <c r="I3362" s="2">
        <v>0</v>
      </c>
      <c r="L3362" s="2">
        <f t="shared" si="52"/>
        <v>0</v>
      </c>
    </row>
    <row r="3363" spans="1:12" hidden="1" x14ac:dyDescent="0.25">
      <c r="A3363" t="s">
        <v>2338</v>
      </c>
      <c r="B3363" s="1" t="s">
        <v>2458</v>
      </c>
      <c r="C3363" t="s">
        <v>2459</v>
      </c>
      <c r="D3363">
        <v>8224711</v>
      </c>
      <c r="E3363">
        <v>4243713</v>
      </c>
      <c r="F3363" t="s">
        <v>2462</v>
      </c>
      <c r="G3363" t="s">
        <v>86</v>
      </c>
      <c r="H3363" t="s">
        <v>6</v>
      </c>
      <c r="I3363" s="2">
        <v>0</v>
      </c>
      <c r="L3363" s="2">
        <f t="shared" si="52"/>
        <v>0</v>
      </c>
    </row>
    <row r="3364" spans="1:12" hidden="1" x14ac:dyDescent="0.25">
      <c r="A3364" t="s">
        <v>2338</v>
      </c>
      <c r="B3364" s="1" t="s">
        <v>2463</v>
      </c>
      <c r="C3364" t="s">
        <v>2464</v>
      </c>
      <c r="D3364">
        <v>8225111</v>
      </c>
      <c r="E3364">
        <v>4234313</v>
      </c>
      <c r="F3364" t="s">
        <v>2465</v>
      </c>
      <c r="G3364" t="s">
        <v>3</v>
      </c>
      <c r="H3364" t="s">
        <v>4</v>
      </c>
      <c r="I3364" s="2">
        <v>0</v>
      </c>
      <c r="L3364" s="2">
        <f t="shared" si="52"/>
        <v>0</v>
      </c>
    </row>
    <row r="3365" spans="1:12" hidden="1" x14ac:dyDescent="0.25">
      <c r="A3365" t="s">
        <v>2338</v>
      </c>
      <c r="B3365" s="1" t="s">
        <v>2463</v>
      </c>
      <c r="C3365" t="s">
        <v>2464</v>
      </c>
      <c r="D3365">
        <v>8225111</v>
      </c>
      <c r="E3365">
        <v>4234313</v>
      </c>
      <c r="F3365" t="s">
        <v>2465</v>
      </c>
      <c r="G3365" t="s">
        <v>3</v>
      </c>
      <c r="H3365" t="s">
        <v>6</v>
      </c>
      <c r="I3365" s="2">
        <v>0</v>
      </c>
      <c r="L3365" s="2">
        <f t="shared" si="52"/>
        <v>0</v>
      </c>
    </row>
    <row r="3366" spans="1:12" hidden="1" x14ac:dyDescent="0.25">
      <c r="A3366" t="s">
        <v>2338</v>
      </c>
      <c r="B3366" s="1" t="s">
        <v>2463</v>
      </c>
      <c r="C3366" t="s">
        <v>2464</v>
      </c>
      <c r="D3366">
        <v>8225111</v>
      </c>
      <c r="E3366">
        <v>4234513</v>
      </c>
      <c r="F3366" t="s">
        <v>2466</v>
      </c>
      <c r="G3366" t="s">
        <v>3</v>
      </c>
      <c r="H3366" t="s">
        <v>4</v>
      </c>
      <c r="I3366" s="2">
        <v>0</v>
      </c>
      <c r="L3366" s="2">
        <f t="shared" si="52"/>
        <v>0</v>
      </c>
    </row>
    <row r="3367" spans="1:12" hidden="1" x14ac:dyDescent="0.25">
      <c r="A3367" t="s">
        <v>2338</v>
      </c>
      <c r="B3367" s="1" t="s">
        <v>2463</v>
      </c>
      <c r="C3367" t="s">
        <v>2464</v>
      </c>
      <c r="D3367">
        <v>8225111</v>
      </c>
      <c r="E3367">
        <v>4234513</v>
      </c>
      <c r="F3367" t="s">
        <v>2466</v>
      </c>
      <c r="G3367" t="s">
        <v>3</v>
      </c>
      <c r="H3367" t="s">
        <v>6</v>
      </c>
      <c r="I3367" s="2">
        <v>0</v>
      </c>
      <c r="L3367" s="2">
        <f t="shared" si="52"/>
        <v>0</v>
      </c>
    </row>
    <row r="3368" spans="1:12" hidden="1" x14ac:dyDescent="0.25">
      <c r="A3368" t="s">
        <v>2338</v>
      </c>
      <c r="B3368" s="1" t="s">
        <v>2463</v>
      </c>
      <c r="C3368" t="s">
        <v>2464</v>
      </c>
      <c r="D3368">
        <v>8225111</v>
      </c>
      <c r="E3368">
        <v>4234613</v>
      </c>
      <c r="F3368" t="s">
        <v>2467</v>
      </c>
      <c r="G3368" t="s">
        <v>3</v>
      </c>
      <c r="H3368" t="s">
        <v>4</v>
      </c>
      <c r="I3368" s="2">
        <v>54.59</v>
      </c>
      <c r="J3368" s="2">
        <v>56.713226550000002</v>
      </c>
      <c r="K3368" s="2">
        <v>56.713247500100003</v>
      </c>
      <c r="L3368" s="2">
        <f t="shared" si="52"/>
        <v>2.0950100001471128E-5</v>
      </c>
    </row>
    <row r="3369" spans="1:12" hidden="1" x14ac:dyDescent="0.25">
      <c r="A3369" t="s">
        <v>2338</v>
      </c>
      <c r="B3369" s="1" t="s">
        <v>2463</v>
      </c>
      <c r="C3369" t="s">
        <v>2464</v>
      </c>
      <c r="D3369">
        <v>8225111</v>
      </c>
      <c r="E3369">
        <v>4234613</v>
      </c>
      <c r="F3369" t="s">
        <v>2467</v>
      </c>
      <c r="G3369" t="s">
        <v>3</v>
      </c>
      <c r="H3369" t="s">
        <v>6</v>
      </c>
      <c r="I3369" s="2">
        <v>362.22</v>
      </c>
      <c r="J3369" s="2">
        <v>359.65278124999998</v>
      </c>
      <c r="K3369" s="2">
        <v>359.65279099999998</v>
      </c>
      <c r="L3369" s="2">
        <f t="shared" si="52"/>
        <v>9.7500000038053258E-6</v>
      </c>
    </row>
    <row r="3370" spans="1:12" hidden="1" x14ac:dyDescent="0.25">
      <c r="A3370" t="s">
        <v>2338</v>
      </c>
      <c r="B3370" s="1" t="s">
        <v>2463</v>
      </c>
      <c r="C3370" t="s">
        <v>2464</v>
      </c>
      <c r="D3370">
        <v>8225111</v>
      </c>
      <c r="E3370">
        <v>4234713</v>
      </c>
      <c r="F3370" t="s">
        <v>2468</v>
      </c>
      <c r="G3370" t="s">
        <v>3</v>
      </c>
      <c r="H3370" t="s">
        <v>4</v>
      </c>
      <c r="I3370" s="2">
        <v>0</v>
      </c>
      <c r="L3370" s="2">
        <f t="shared" si="52"/>
        <v>0</v>
      </c>
    </row>
    <row r="3371" spans="1:12" hidden="1" x14ac:dyDescent="0.25">
      <c r="A3371" t="s">
        <v>2338</v>
      </c>
      <c r="B3371" s="1" t="s">
        <v>2463</v>
      </c>
      <c r="C3371" t="s">
        <v>2464</v>
      </c>
      <c r="D3371">
        <v>8225111</v>
      </c>
      <c r="E3371">
        <v>4234713</v>
      </c>
      <c r="F3371" t="s">
        <v>2468</v>
      </c>
      <c r="G3371" t="s">
        <v>3</v>
      </c>
      <c r="H3371" t="s">
        <v>6</v>
      </c>
      <c r="I3371" s="2">
        <v>0</v>
      </c>
      <c r="L3371" s="2">
        <f t="shared" si="52"/>
        <v>0</v>
      </c>
    </row>
    <row r="3372" spans="1:12" hidden="1" x14ac:dyDescent="0.25">
      <c r="A3372" t="s">
        <v>2338</v>
      </c>
      <c r="B3372" s="1" t="s">
        <v>2463</v>
      </c>
      <c r="C3372" t="s">
        <v>2464</v>
      </c>
      <c r="D3372">
        <v>8225111</v>
      </c>
      <c r="E3372">
        <v>4235013</v>
      </c>
      <c r="F3372" t="s">
        <v>2469</v>
      </c>
      <c r="G3372" t="s">
        <v>3</v>
      </c>
      <c r="H3372" t="s">
        <v>4</v>
      </c>
      <c r="I3372" s="2">
        <v>118.71</v>
      </c>
      <c r="J3372" s="2">
        <v>116.605023449999</v>
      </c>
      <c r="K3372" s="2">
        <v>116.6050084</v>
      </c>
      <c r="L3372" s="2">
        <f t="shared" si="52"/>
        <v>-1.5049998992822111E-5</v>
      </c>
    </row>
    <row r="3373" spans="1:12" hidden="1" x14ac:dyDescent="0.25">
      <c r="A3373" t="s">
        <v>2338</v>
      </c>
      <c r="B3373" s="1" t="s">
        <v>2463</v>
      </c>
      <c r="C3373" t="s">
        <v>2464</v>
      </c>
      <c r="D3373">
        <v>8225111</v>
      </c>
      <c r="E3373">
        <v>4235013</v>
      </c>
      <c r="F3373" t="s">
        <v>2469</v>
      </c>
      <c r="G3373" t="s">
        <v>3</v>
      </c>
      <c r="H3373" t="s">
        <v>6</v>
      </c>
      <c r="I3373" s="2">
        <v>787.67999999999904</v>
      </c>
      <c r="J3373" s="2">
        <v>790.32449999999994</v>
      </c>
      <c r="K3373" s="2">
        <v>790.32453799999905</v>
      </c>
      <c r="L3373" s="2">
        <f t="shared" si="52"/>
        <v>3.7999999108251359E-5</v>
      </c>
    </row>
    <row r="3374" spans="1:12" hidden="1" x14ac:dyDescent="0.25">
      <c r="A3374" t="s">
        <v>2338</v>
      </c>
      <c r="B3374" s="1" t="s">
        <v>2463</v>
      </c>
      <c r="C3374" t="s">
        <v>2464</v>
      </c>
      <c r="D3374">
        <v>8225111</v>
      </c>
      <c r="E3374">
        <v>4235113</v>
      </c>
      <c r="F3374" t="s">
        <v>2470</v>
      </c>
      <c r="G3374" t="s">
        <v>3</v>
      </c>
      <c r="H3374" t="s">
        <v>4</v>
      </c>
      <c r="I3374" s="2">
        <v>9.6</v>
      </c>
      <c r="J3374" s="2">
        <v>9.5414716800000008</v>
      </c>
      <c r="K3374" s="2">
        <v>9.5414724999999994</v>
      </c>
      <c r="L3374" s="2">
        <f t="shared" si="52"/>
        <v>8.1999999856918748E-7</v>
      </c>
    </row>
    <row r="3375" spans="1:12" hidden="1" x14ac:dyDescent="0.25">
      <c r="A3375" t="s">
        <v>2338</v>
      </c>
      <c r="B3375" s="1" t="s">
        <v>2463</v>
      </c>
      <c r="C3375" t="s">
        <v>2464</v>
      </c>
      <c r="D3375">
        <v>8225111</v>
      </c>
      <c r="E3375">
        <v>4235113</v>
      </c>
      <c r="F3375" t="s">
        <v>2470</v>
      </c>
      <c r="G3375" t="s">
        <v>3</v>
      </c>
      <c r="H3375" t="s">
        <v>6</v>
      </c>
      <c r="I3375" s="2">
        <v>67.5</v>
      </c>
      <c r="J3375" s="2">
        <v>67.458296899999993</v>
      </c>
      <c r="K3375" s="2">
        <v>67.458287999999996</v>
      </c>
      <c r="L3375" s="2">
        <f t="shared" si="52"/>
        <v>-8.8999999974248567E-6</v>
      </c>
    </row>
    <row r="3376" spans="1:12" hidden="1" x14ac:dyDescent="0.25">
      <c r="A3376" t="s">
        <v>2338</v>
      </c>
      <c r="B3376" s="1" t="s">
        <v>2471</v>
      </c>
      <c r="C3376" t="s">
        <v>2472</v>
      </c>
      <c r="D3376">
        <v>7362411</v>
      </c>
      <c r="E3376">
        <v>10578713</v>
      </c>
      <c r="F3376" t="s">
        <v>2473</v>
      </c>
      <c r="G3376" t="s">
        <v>3</v>
      </c>
      <c r="H3376" t="s">
        <v>4</v>
      </c>
      <c r="I3376" s="2">
        <v>4019.4</v>
      </c>
      <c r="J3376" s="2">
        <v>4019.3232499999999</v>
      </c>
      <c r="K3376" s="2">
        <v>4019.3270506200001</v>
      </c>
      <c r="L3376" s="2">
        <f t="shared" si="52"/>
        <v>3.8006200002200785E-3</v>
      </c>
    </row>
    <row r="3377" spans="1:12" hidden="1" x14ac:dyDescent="0.25">
      <c r="A3377" t="s">
        <v>2338</v>
      </c>
      <c r="B3377" s="1" t="s">
        <v>2471</v>
      </c>
      <c r="C3377" t="s">
        <v>2472</v>
      </c>
      <c r="D3377">
        <v>7362411</v>
      </c>
      <c r="E3377">
        <v>10578713</v>
      </c>
      <c r="F3377" t="s">
        <v>2473</v>
      </c>
      <c r="G3377" t="s">
        <v>3</v>
      </c>
      <c r="H3377" t="s">
        <v>6</v>
      </c>
      <c r="I3377" s="2">
        <v>3410.8</v>
      </c>
      <c r="J3377" s="2">
        <v>3410.8067500000002</v>
      </c>
      <c r="K3377" s="2">
        <v>3410.8145595000001</v>
      </c>
      <c r="L3377" s="2">
        <f t="shared" si="52"/>
        <v>7.8094999998938874E-3</v>
      </c>
    </row>
    <row r="3378" spans="1:12" hidden="1" x14ac:dyDescent="0.25">
      <c r="A3378" t="s">
        <v>2338</v>
      </c>
      <c r="B3378" s="1" t="s">
        <v>2471</v>
      </c>
      <c r="C3378" t="s">
        <v>2472</v>
      </c>
      <c r="D3378">
        <v>7362411</v>
      </c>
      <c r="E3378">
        <v>10578813</v>
      </c>
      <c r="F3378" t="s">
        <v>2474</v>
      </c>
      <c r="G3378" t="s">
        <v>3</v>
      </c>
      <c r="H3378" t="s">
        <v>4</v>
      </c>
      <c r="I3378" s="2">
        <v>1708.4</v>
      </c>
      <c r="J3378" s="2">
        <v>1697.27125</v>
      </c>
      <c r="K3378" s="2">
        <v>1697.27202410209</v>
      </c>
      <c r="L3378" s="2">
        <f t="shared" si="52"/>
        <v>7.7410208996298024E-4</v>
      </c>
    </row>
    <row r="3379" spans="1:12" hidden="1" x14ac:dyDescent="0.25">
      <c r="A3379" t="s">
        <v>2338</v>
      </c>
      <c r="B3379" s="1" t="s">
        <v>2471</v>
      </c>
      <c r="C3379" t="s">
        <v>2472</v>
      </c>
      <c r="D3379">
        <v>7362411</v>
      </c>
      <c r="E3379">
        <v>10578813</v>
      </c>
      <c r="F3379" t="s">
        <v>2474</v>
      </c>
      <c r="G3379" t="s">
        <v>3</v>
      </c>
      <c r="H3379" t="s">
        <v>6</v>
      </c>
      <c r="I3379" s="2">
        <v>3083.3999999999901</v>
      </c>
      <c r="J3379" s="2">
        <v>3075.1327500000002</v>
      </c>
      <c r="K3379" s="2">
        <v>3075.1307247099999</v>
      </c>
      <c r="L3379" s="2">
        <f t="shared" si="52"/>
        <v>-2.0252900003470131E-3</v>
      </c>
    </row>
    <row r="3380" spans="1:12" hidden="1" x14ac:dyDescent="0.25">
      <c r="A3380" t="s">
        <v>2338</v>
      </c>
      <c r="B3380" s="1" t="s">
        <v>2471</v>
      </c>
      <c r="C3380" t="s">
        <v>2472</v>
      </c>
      <c r="D3380">
        <v>7362411</v>
      </c>
      <c r="E3380">
        <v>10579113</v>
      </c>
      <c r="F3380" t="s">
        <v>2475</v>
      </c>
      <c r="G3380" t="s">
        <v>3</v>
      </c>
      <c r="H3380" t="s">
        <v>4</v>
      </c>
      <c r="I3380" s="2">
        <v>3112.9</v>
      </c>
      <c r="J3380" s="2">
        <v>3112.8809999999999</v>
      </c>
      <c r="K3380" s="2">
        <v>3112.8868874999898</v>
      </c>
      <c r="L3380" s="2">
        <f t="shared" si="52"/>
        <v>5.887499989967182E-3</v>
      </c>
    </row>
    <row r="3381" spans="1:12" hidden="1" x14ac:dyDescent="0.25">
      <c r="A3381" t="s">
        <v>2338</v>
      </c>
      <c r="B3381" s="1" t="s">
        <v>2471</v>
      </c>
      <c r="C3381" t="s">
        <v>2472</v>
      </c>
      <c r="D3381">
        <v>7362411</v>
      </c>
      <c r="E3381">
        <v>10579113</v>
      </c>
      <c r="F3381" t="s">
        <v>2475</v>
      </c>
      <c r="G3381" t="s">
        <v>3</v>
      </c>
      <c r="H3381" t="s">
        <v>6</v>
      </c>
      <c r="I3381" s="2">
        <v>5094.1000000000004</v>
      </c>
      <c r="J3381" s="2">
        <v>5094.1859999999997</v>
      </c>
      <c r="K3381" s="2">
        <v>5094.1928680000001</v>
      </c>
      <c r="L3381" s="2">
        <f t="shared" si="52"/>
        <v>6.8680000003951136E-3</v>
      </c>
    </row>
    <row r="3382" spans="1:12" hidden="1" x14ac:dyDescent="0.25">
      <c r="A3382" t="s">
        <v>2338</v>
      </c>
      <c r="B3382" s="1" t="s">
        <v>2471</v>
      </c>
      <c r="C3382" t="s">
        <v>2472</v>
      </c>
      <c r="D3382">
        <v>7362411</v>
      </c>
      <c r="E3382">
        <v>10579213</v>
      </c>
      <c r="F3382" t="s">
        <v>2476</v>
      </c>
      <c r="G3382" t="s">
        <v>3</v>
      </c>
      <c r="H3382" t="s">
        <v>4</v>
      </c>
      <c r="I3382" s="2">
        <v>1972.7</v>
      </c>
      <c r="J3382" s="2">
        <v>1972.7302500000001</v>
      </c>
      <c r="K3382" s="2">
        <v>1972.73093447515</v>
      </c>
      <c r="L3382" s="2">
        <f t="shared" si="52"/>
        <v>6.8447514991021308E-4</v>
      </c>
    </row>
    <row r="3383" spans="1:12" hidden="1" x14ac:dyDescent="0.25">
      <c r="A3383" t="s">
        <v>2338</v>
      </c>
      <c r="B3383" s="1" t="s">
        <v>2471</v>
      </c>
      <c r="C3383" t="s">
        <v>2472</v>
      </c>
      <c r="D3383">
        <v>7362411</v>
      </c>
      <c r="E3383">
        <v>10579213</v>
      </c>
      <c r="F3383" t="s">
        <v>2476</v>
      </c>
      <c r="G3383" t="s">
        <v>3</v>
      </c>
      <c r="H3383" t="s">
        <v>6</v>
      </c>
      <c r="I3383" s="2">
        <v>1249.2</v>
      </c>
      <c r="J3383" s="2">
        <v>1246.254375</v>
      </c>
      <c r="K3383" s="2">
        <v>1246.25298174004</v>
      </c>
      <c r="L3383" s="2">
        <f t="shared" si="52"/>
        <v>-1.3932599599684181E-3</v>
      </c>
    </row>
    <row r="3384" spans="1:12" hidden="1" x14ac:dyDescent="0.25">
      <c r="A3384" t="s">
        <v>2338</v>
      </c>
      <c r="B3384" s="1" t="s">
        <v>2477</v>
      </c>
      <c r="C3384" t="s">
        <v>2478</v>
      </c>
      <c r="D3384">
        <v>7376611</v>
      </c>
      <c r="E3384">
        <v>10538413</v>
      </c>
      <c r="F3384" t="s">
        <v>2479</v>
      </c>
      <c r="G3384" t="s">
        <v>3</v>
      </c>
      <c r="H3384" t="s">
        <v>4</v>
      </c>
      <c r="I3384" s="2">
        <v>2.7170000000000001</v>
      </c>
      <c r="J3384" s="2">
        <v>2.7170981445</v>
      </c>
      <c r="K3384" s="2">
        <v>2.7170991199999901</v>
      </c>
      <c r="L3384" s="2">
        <f t="shared" si="52"/>
        <v>9.754999901190331E-7</v>
      </c>
    </row>
    <row r="3385" spans="1:12" hidden="1" x14ac:dyDescent="0.25">
      <c r="A3385" t="s">
        <v>2338</v>
      </c>
      <c r="B3385" s="1" t="s">
        <v>2477</v>
      </c>
      <c r="C3385" t="s">
        <v>2478</v>
      </c>
      <c r="D3385">
        <v>7376611</v>
      </c>
      <c r="E3385">
        <v>10538413</v>
      </c>
      <c r="F3385" t="s">
        <v>2479</v>
      </c>
      <c r="G3385" t="s">
        <v>3</v>
      </c>
      <c r="H3385" t="s">
        <v>6</v>
      </c>
      <c r="I3385" s="2">
        <v>4.0194000000000002E-3</v>
      </c>
      <c r="J3385" s="2">
        <v>7.4431447999999999E-3</v>
      </c>
      <c r="K3385" s="2">
        <v>7.4431432001000001E-3</v>
      </c>
      <c r="L3385" s="2">
        <f t="shared" si="52"/>
        <v>-1.5998999998087515E-9</v>
      </c>
    </row>
    <row r="3386" spans="1:12" hidden="1" x14ac:dyDescent="0.25">
      <c r="A3386" t="s">
        <v>2338</v>
      </c>
      <c r="B3386" s="1" t="s">
        <v>2477</v>
      </c>
      <c r="C3386" t="s">
        <v>2478</v>
      </c>
      <c r="D3386">
        <v>7376611</v>
      </c>
      <c r="E3386">
        <v>10538513</v>
      </c>
      <c r="F3386" t="s">
        <v>2480</v>
      </c>
      <c r="G3386" t="s">
        <v>3</v>
      </c>
      <c r="H3386" t="s">
        <v>4</v>
      </c>
      <c r="I3386" s="2">
        <v>770.83689999999899</v>
      </c>
      <c r="J3386" s="2">
        <v>731.31993750000004</v>
      </c>
      <c r="K3386" s="2">
        <v>731.319027864129</v>
      </c>
      <c r="L3386" s="2">
        <f t="shared" si="52"/>
        <v>-9.09635871039427E-4</v>
      </c>
    </row>
    <row r="3387" spans="1:12" hidden="1" x14ac:dyDescent="0.25">
      <c r="A3387" t="s">
        <v>2338</v>
      </c>
      <c r="B3387" s="1" t="s">
        <v>2477</v>
      </c>
      <c r="C3387" t="s">
        <v>2478</v>
      </c>
      <c r="D3387">
        <v>7376611</v>
      </c>
      <c r="E3387">
        <v>10538513</v>
      </c>
      <c r="F3387" t="s">
        <v>2480</v>
      </c>
      <c r="G3387" t="s">
        <v>3</v>
      </c>
      <c r="H3387" t="s">
        <v>6</v>
      </c>
      <c r="I3387" s="2">
        <v>464.44712399999997</v>
      </c>
      <c r="J3387" s="2">
        <v>496.44190624999999</v>
      </c>
      <c r="K3387" s="2">
        <v>496.44164344699902</v>
      </c>
      <c r="L3387" s="2">
        <f t="shared" si="52"/>
        <v>-2.6280300096459541E-4</v>
      </c>
    </row>
    <row r="3388" spans="1:12" hidden="1" x14ac:dyDescent="0.25">
      <c r="A3388" t="s">
        <v>2338</v>
      </c>
      <c r="B3388" s="1" t="s">
        <v>2477</v>
      </c>
      <c r="C3388" t="s">
        <v>2478</v>
      </c>
      <c r="D3388">
        <v>7376611</v>
      </c>
      <c r="E3388">
        <v>10538613</v>
      </c>
      <c r="F3388" t="s">
        <v>2481</v>
      </c>
      <c r="G3388" t="s">
        <v>3</v>
      </c>
      <c r="H3388" t="s">
        <v>4</v>
      </c>
      <c r="I3388" s="2">
        <v>571.69029999999998</v>
      </c>
      <c r="J3388" s="2">
        <v>611.20662500000003</v>
      </c>
      <c r="K3388" s="2">
        <v>611.20839812477004</v>
      </c>
      <c r="L3388" s="2">
        <f t="shared" si="52"/>
        <v>1.7731247700112363E-3</v>
      </c>
    </row>
    <row r="3389" spans="1:12" hidden="1" x14ac:dyDescent="0.25">
      <c r="A3389" t="s">
        <v>2338</v>
      </c>
      <c r="B3389" s="1" t="s">
        <v>2477</v>
      </c>
      <c r="C3389" t="s">
        <v>2478</v>
      </c>
      <c r="D3389">
        <v>7376611</v>
      </c>
      <c r="E3389">
        <v>10538613</v>
      </c>
      <c r="F3389" t="s">
        <v>2481</v>
      </c>
      <c r="G3389" t="s">
        <v>3</v>
      </c>
      <c r="H3389" t="s">
        <v>6</v>
      </c>
      <c r="I3389" s="2">
        <v>343.3021263</v>
      </c>
      <c r="J3389" s="2">
        <v>311.30796874999999</v>
      </c>
      <c r="K3389" s="2">
        <v>311.30749511745501</v>
      </c>
      <c r="L3389" s="2">
        <f t="shared" si="52"/>
        <v>-4.7363254498122842E-4</v>
      </c>
    </row>
    <row r="3390" spans="1:12" hidden="1" x14ac:dyDescent="0.25">
      <c r="A3390" t="s">
        <v>2338</v>
      </c>
      <c r="B3390" s="1" t="s">
        <v>2477</v>
      </c>
      <c r="C3390" t="s">
        <v>2482</v>
      </c>
      <c r="D3390">
        <v>4691211</v>
      </c>
      <c r="E3390">
        <v>28341313</v>
      </c>
      <c r="F3390" t="s">
        <v>2483</v>
      </c>
      <c r="G3390" t="s">
        <v>3</v>
      </c>
      <c r="H3390" t="s">
        <v>4</v>
      </c>
      <c r="I3390" s="2">
        <v>8.2799999999999905</v>
      </c>
      <c r="J3390" s="2">
        <v>1.226599121</v>
      </c>
      <c r="K3390" s="2">
        <v>1.22660001709999</v>
      </c>
      <c r="L3390" s="2">
        <f t="shared" si="52"/>
        <v>8.9609998998874119E-7</v>
      </c>
    </row>
    <row r="3391" spans="1:12" hidden="1" x14ac:dyDescent="0.25">
      <c r="A3391" t="s">
        <v>2338</v>
      </c>
      <c r="B3391" s="1" t="s">
        <v>2477</v>
      </c>
      <c r="C3391" t="s">
        <v>2482</v>
      </c>
      <c r="D3391">
        <v>4691211</v>
      </c>
      <c r="E3391">
        <v>28341313</v>
      </c>
      <c r="F3391" t="s">
        <v>2483</v>
      </c>
      <c r="G3391" t="s">
        <v>3</v>
      </c>
      <c r="H3391" t="s">
        <v>6</v>
      </c>
      <c r="I3391" s="2">
        <v>7.7984999999999999E-2</v>
      </c>
      <c r="K3391" s="2">
        <v>7.7985049172999907E-2</v>
      </c>
      <c r="L3391" s="2">
        <f t="shared" si="52"/>
        <v>4.9172999908031478E-8</v>
      </c>
    </row>
    <row r="3392" spans="1:12" hidden="1" x14ac:dyDescent="0.25">
      <c r="A3392" t="s">
        <v>2338</v>
      </c>
      <c r="B3392" s="1" t="s">
        <v>2477</v>
      </c>
      <c r="C3392" t="s">
        <v>2482</v>
      </c>
      <c r="D3392">
        <v>4691211</v>
      </c>
      <c r="E3392">
        <v>28341413</v>
      </c>
      <c r="F3392" t="s">
        <v>2484</v>
      </c>
      <c r="G3392" t="s">
        <v>3</v>
      </c>
      <c r="H3392" t="s">
        <v>4</v>
      </c>
      <c r="I3392" s="2">
        <v>0.67</v>
      </c>
      <c r="J3392" s="2">
        <v>0.32994995114999898</v>
      </c>
      <c r="K3392" s="2">
        <v>0.32995002000000001</v>
      </c>
      <c r="L3392" s="2">
        <f t="shared" si="52"/>
        <v>6.885000103373784E-8</v>
      </c>
    </row>
    <row r="3393" spans="1:12" hidden="1" x14ac:dyDescent="0.25">
      <c r="A3393" t="s">
        <v>2338</v>
      </c>
      <c r="B3393" s="1" t="s">
        <v>2477</v>
      </c>
      <c r="C3393" t="s">
        <v>2482</v>
      </c>
      <c r="D3393">
        <v>4691211</v>
      </c>
      <c r="E3393">
        <v>28341413</v>
      </c>
      <c r="F3393" t="s">
        <v>2484</v>
      </c>
      <c r="G3393" t="s">
        <v>3</v>
      </c>
      <c r="H3393" t="s">
        <v>6</v>
      </c>
      <c r="I3393" s="2">
        <v>1.2465E-2</v>
      </c>
      <c r="K3393" s="2">
        <v>1.2464996755999999E-2</v>
      </c>
      <c r="L3393" s="2">
        <f t="shared" si="52"/>
        <v>-3.2440000009154035E-9</v>
      </c>
    </row>
    <row r="3394" spans="1:12" hidden="1" x14ac:dyDescent="0.25">
      <c r="A3394" t="s">
        <v>2338</v>
      </c>
      <c r="B3394" s="1" t="s">
        <v>2477</v>
      </c>
      <c r="C3394" t="s">
        <v>2482</v>
      </c>
      <c r="D3394">
        <v>4691211</v>
      </c>
      <c r="E3394">
        <v>28341513</v>
      </c>
      <c r="F3394" t="s">
        <v>2485</v>
      </c>
      <c r="G3394" t="s">
        <v>3</v>
      </c>
      <c r="H3394" t="s">
        <v>4</v>
      </c>
      <c r="I3394" s="2">
        <v>94.53</v>
      </c>
      <c r="J3394" s="2">
        <v>23.895914059999999</v>
      </c>
      <c r="K3394" s="2">
        <v>23.895800000000001</v>
      </c>
      <c r="L3394" s="2">
        <f t="shared" si="52"/>
        <v>-1.1405999999780647E-4</v>
      </c>
    </row>
    <row r="3395" spans="1:12" hidden="1" x14ac:dyDescent="0.25">
      <c r="A3395" t="s">
        <v>2338</v>
      </c>
      <c r="B3395" s="1" t="s">
        <v>2477</v>
      </c>
      <c r="C3395" t="s">
        <v>2482</v>
      </c>
      <c r="D3395">
        <v>4691211</v>
      </c>
      <c r="E3395">
        <v>28341513</v>
      </c>
      <c r="F3395" t="s">
        <v>2485</v>
      </c>
      <c r="G3395" t="s">
        <v>3</v>
      </c>
      <c r="H3395" t="s">
        <v>6</v>
      </c>
      <c r="I3395" s="2">
        <v>0.967194</v>
      </c>
      <c r="K3395" s="2">
        <v>0.96716759745000003</v>
      </c>
      <c r="L3395" s="2">
        <f t="shared" ref="L3395:L3458" si="53">IF(ISBLANK(J3395),K3395-I3395,K3395-J3395)</f>
        <v>-2.6402549999970937E-5</v>
      </c>
    </row>
    <row r="3396" spans="1:12" hidden="1" x14ac:dyDescent="0.25">
      <c r="A3396" t="s">
        <v>2338</v>
      </c>
      <c r="B3396" s="1" t="s">
        <v>2486</v>
      </c>
      <c r="C3396" t="s">
        <v>2487</v>
      </c>
      <c r="D3396">
        <v>8166111</v>
      </c>
      <c r="E3396">
        <v>5887413</v>
      </c>
      <c r="F3396" t="s">
        <v>2488</v>
      </c>
      <c r="G3396" t="s">
        <v>3</v>
      </c>
      <c r="H3396" t="s">
        <v>4</v>
      </c>
      <c r="I3396" s="2">
        <v>2.89</v>
      </c>
      <c r="J3396" s="2">
        <v>2.3096477049999899</v>
      </c>
      <c r="K3396" s="2">
        <v>2.3096480930999999</v>
      </c>
      <c r="L3396" s="2">
        <f t="shared" si="53"/>
        <v>3.8810000990707749E-7</v>
      </c>
    </row>
    <row r="3397" spans="1:12" hidden="1" x14ac:dyDescent="0.25">
      <c r="A3397" t="s">
        <v>2338</v>
      </c>
      <c r="B3397" s="1" t="s">
        <v>2486</v>
      </c>
      <c r="C3397" t="s">
        <v>2487</v>
      </c>
      <c r="D3397">
        <v>8166111</v>
      </c>
      <c r="E3397">
        <v>5887413</v>
      </c>
      <c r="F3397" t="s">
        <v>2488</v>
      </c>
      <c r="G3397" t="s">
        <v>3</v>
      </c>
      <c r="H3397" t="s">
        <v>6</v>
      </c>
      <c r="I3397" s="2">
        <v>0.30259999999999998</v>
      </c>
      <c r="J3397" s="2">
        <v>5.3405036949999998E-2</v>
      </c>
      <c r="K3397" s="2">
        <v>5.3405000729999999E-2</v>
      </c>
      <c r="L3397" s="2">
        <f t="shared" si="53"/>
        <v>-3.6219999999254071E-8</v>
      </c>
    </row>
    <row r="3398" spans="1:12" hidden="1" x14ac:dyDescent="0.25">
      <c r="A3398" t="s">
        <v>2338</v>
      </c>
      <c r="B3398" s="1" t="s">
        <v>2486</v>
      </c>
      <c r="C3398" t="s">
        <v>2487</v>
      </c>
      <c r="D3398">
        <v>8166111</v>
      </c>
      <c r="E3398">
        <v>5887813</v>
      </c>
      <c r="F3398" t="s">
        <v>2489</v>
      </c>
      <c r="G3398" t="s">
        <v>3</v>
      </c>
      <c r="H3398" t="s">
        <v>4</v>
      </c>
      <c r="I3398" s="2">
        <v>681</v>
      </c>
      <c r="J3398" s="2">
        <v>673.4899375</v>
      </c>
      <c r="K3398" s="2">
        <v>673.49011505937199</v>
      </c>
      <c r="L3398" s="2">
        <f t="shared" si="53"/>
        <v>1.7755937199126492E-4</v>
      </c>
    </row>
    <row r="3399" spans="1:12" hidden="1" x14ac:dyDescent="0.25">
      <c r="A3399" t="s">
        <v>2338</v>
      </c>
      <c r="B3399" s="1" t="s">
        <v>2486</v>
      </c>
      <c r="C3399" t="s">
        <v>2487</v>
      </c>
      <c r="D3399">
        <v>8166111</v>
      </c>
      <c r="E3399">
        <v>5887813</v>
      </c>
      <c r="F3399" t="s">
        <v>2489</v>
      </c>
      <c r="G3399" t="s">
        <v>3</v>
      </c>
      <c r="H3399" t="s">
        <v>6</v>
      </c>
      <c r="I3399" s="2">
        <v>1673.60309999999</v>
      </c>
      <c r="J3399" s="2">
        <v>1671.0732499999999</v>
      </c>
      <c r="K3399" s="2">
        <v>1671.0736372148101</v>
      </c>
      <c r="L3399" s="2">
        <f t="shared" si="53"/>
        <v>3.8721481018910708E-4</v>
      </c>
    </row>
    <row r="3400" spans="1:12" hidden="1" x14ac:dyDescent="0.25">
      <c r="A3400" t="s">
        <v>2338</v>
      </c>
      <c r="B3400" s="1" t="s">
        <v>2486</v>
      </c>
      <c r="C3400" t="s">
        <v>2487</v>
      </c>
      <c r="D3400">
        <v>8166111</v>
      </c>
      <c r="E3400">
        <v>5887913</v>
      </c>
      <c r="F3400" t="s">
        <v>2490</v>
      </c>
      <c r="G3400" t="s">
        <v>3</v>
      </c>
      <c r="H3400" t="s">
        <v>4</v>
      </c>
      <c r="I3400" s="2">
        <v>1007.5</v>
      </c>
      <c r="J3400" s="2">
        <v>997.55487500000004</v>
      </c>
      <c r="K3400" s="2">
        <v>997.55473085103904</v>
      </c>
      <c r="L3400" s="2">
        <f t="shared" si="53"/>
        <v>-1.4414896099879115E-4</v>
      </c>
    </row>
    <row r="3401" spans="1:12" hidden="1" x14ac:dyDescent="0.25">
      <c r="A3401" t="s">
        <v>2338</v>
      </c>
      <c r="B3401" s="1" t="s">
        <v>2486</v>
      </c>
      <c r="C3401" t="s">
        <v>2487</v>
      </c>
      <c r="D3401">
        <v>8166111</v>
      </c>
      <c r="E3401">
        <v>5887913</v>
      </c>
      <c r="F3401" t="s">
        <v>2490</v>
      </c>
      <c r="G3401" t="s">
        <v>3</v>
      </c>
      <c r="H3401" t="s">
        <v>6</v>
      </c>
      <c r="I3401" s="2">
        <v>2181.1023</v>
      </c>
      <c r="J3401" s="2">
        <v>2180.5830000000001</v>
      </c>
      <c r="K3401" s="2">
        <v>2180.5865437160801</v>
      </c>
      <c r="L3401" s="2">
        <f t="shared" si="53"/>
        <v>3.5437160800029233E-3</v>
      </c>
    </row>
    <row r="3402" spans="1:12" hidden="1" x14ac:dyDescent="0.25">
      <c r="A3402" t="s">
        <v>2338</v>
      </c>
      <c r="B3402" s="1" t="s">
        <v>2486</v>
      </c>
      <c r="C3402" t="s">
        <v>2487</v>
      </c>
      <c r="D3402">
        <v>8166111</v>
      </c>
      <c r="E3402">
        <v>5888013</v>
      </c>
      <c r="F3402" t="s">
        <v>2491</v>
      </c>
      <c r="G3402" t="s">
        <v>3</v>
      </c>
      <c r="H3402" t="s">
        <v>4</v>
      </c>
      <c r="I3402" s="2">
        <v>15.3065</v>
      </c>
      <c r="J3402" s="2">
        <v>15.184127930000001</v>
      </c>
      <c r="K3402" s="2">
        <v>15.184122640999901</v>
      </c>
      <c r="L3402" s="2">
        <f t="shared" si="53"/>
        <v>-5.2890001001060227E-6</v>
      </c>
    </row>
    <row r="3403" spans="1:12" hidden="1" x14ac:dyDescent="0.25">
      <c r="A3403" t="s">
        <v>2338</v>
      </c>
      <c r="B3403" s="1" t="s">
        <v>2486</v>
      </c>
      <c r="C3403" t="s">
        <v>2487</v>
      </c>
      <c r="D3403">
        <v>8166111</v>
      </c>
      <c r="E3403">
        <v>5888013</v>
      </c>
      <c r="F3403" t="s">
        <v>2491</v>
      </c>
      <c r="G3403" t="s">
        <v>3</v>
      </c>
      <c r="H3403" t="s">
        <v>6</v>
      </c>
      <c r="I3403" s="2">
        <v>0.24679999999999999</v>
      </c>
      <c r="J3403" s="2">
        <v>4.363750458E-2</v>
      </c>
      <c r="K3403" s="2">
        <v>4.3637500099999997E-2</v>
      </c>
      <c r="L3403" s="2">
        <f t="shared" si="53"/>
        <v>-4.4800000029154852E-9</v>
      </c>
    </row>
    <row r="3404" spans="1:12" hidden="1" x14ac:dyDescent="0.25">
      <c r="A3404" t="s">
        <v>2338</v>
      </c>
      <c r="B3404" s="1" t="s">
        <v>2492</v>
      </c>
      <c r="C3404" t="s">
        <v>2493</v>
      </c>
      <c r="D3404">
        <v>8017211</v>
      </c>
      <c r="E3404">
        <v>3994813</v>
      </c>
      <c r="F3404" t="s">
        <v>2494</v>
      </c>
      <c r="G3404" t="s">
        <v>3</v>
      </c>
      <c r="H3404" t="s">
        <v>4</v>
      </c>
      <c r="I3404" s="2">
        <v>6043.0421999999999</v>
      </c>
      <c r="J3404" s="2">
        <v>6043.0360000000001</v>
      </c>
      <c r="K3404" s="2">
        <v>6043.0431662743204</v>
      </c>
      <c r="L3404" s="2">
        <f t="shared" si="53"/>
        <v>7.1662743202978163E-3</v>
      </c>
    </row>
    <row r="3405" spans="1:12" hidden="1" x14ac:dyDescent="0.25">
      <c r="A3405" t="s">
        <v>2338</v>
      </c>
      <c r="B3405" s="1" t="s">
        <v>2492</v>
      </c>
      <c r="C3405" t="s">
        <v>2493</v>
      </c>
      <c r="D3405">
        <v>8017211</v>
      </c>
      <c r="E3405">
        <v>3994813</v>
      </c>
      <c r="F3405" t="s">
        <v>2494</v>
      </c>
      <c r="G3405" t="s">
        <v>3</v>
      </c>
      <c r="H3405" t="s">
        <v>6</v>
      </c>
      <c r="I3405" s="2">
        <v>11401.468715999999</v>
      </c>
      <c r="J3405" s="2">
        <v>11401.501</v>
      </c>
      <c r="K3405" s="2">
        <v>11401.494537079299</v>
      </c>
      <c r="L3405" s="2">
        <f t="shared" si="53"/>
        <v>-6.4629207008692902E-3</v>
      </c>
    </row>
    <row r="3406" spans="1:12" hidden="1" x14ac:dyDescent="0.25">
      <c r="A3406" t="s">
        <v>2338</v>
      </c>
      <c r="B3406" s="1" t="s">
        <v>2492</v>
      </c>
      <c r="C3406" t="s">
        <v>2493</v>
      </c>
      <c r="D3406">
        <v>8017211</v>
      </c>
      <c r="E3406">
        <v>3995513</v>
      </c>
      <c r="F3406" t="s">
        <v>2495</v>
      </c>
      <c r="G3406" t="s">
        <v>3</v>
      </c>
      <c r="H3406" t="s">
        <v>4</v>
      </c>
      <c r="I3406" s="2">
        <v>6845.0413899999903</v>
      </c>
      <c r="J3406" s="2">
        <v>6845.0325000000003</v>
      </c>
      <c r="K3406" s="2">
        <v>6845.0395732091602</v>
      </c>
      <c r="L3406" s="2">
        <f t="shared" si="53"/>
        <v>7.073209159898397E-3</v>
      </c>
    </row>
    <row r="3407" spans="1:12" hidden="1" x14ac:dyDescent="0.25">
      <c r="A3407" t="s">
        <v>2338</v>
      </c>
      <c r="B3407" s="1" t="s">
        <v>2492</v>
      </c>
      <c r="C3407" t="s">
        <v>2493</v>
      </c>
      <c r="D3407">
        <v>8017211</v>
      </c>
      <c r="E3407">
        <v>3995513</v>
      </c>
      <c r="F3407" t="s">
        <v>2495</v>
      </c>
      <c r="G3407" t="s">
        <v>3</v>
      </c>
      <c r="H3407" t="s">
        <v>6</v>
      </c>
      <c r="I3407" s="2">
        <v>12939.562174000001</v>
      </c>
      <c r="J3407" s="2">
        <v>12939.617</v>
      </c>
      <c r="K3407" s="2">
        <v>12939.6001887685</v>
      </c>
      <c r="L3407" s="2">
        <f t="shared" si="53"/>
        <v>-1.6811231500469148E-2</v>
      </c>
    </row>
    <row r="3408" spans="1:12" hidden="1" x14ac:dyDescent="0.25">
      <c r="A3408" t="s">
        <v>2338</v>
      </c>
      <c r="B3408" s="1" t="s">
        <v>2496</v>
      </c>
      <c r="C3408" t="s">
        <v>2497</v>
      </c>
      <c r="D3408">
        <v>8396211</v>
      </c>
      <c r="E3408">
        <v>1479613</v>
      </c>
      <c r="F3408" t="s">
        <v>2498</v>
      </c>
      <c r="G3408" t="s">
        <v>3</v>
      </c>
      <c r="H3408" t="s">
        <v>4</v>
      </c>
      <c r="I3408" s="2">
        <v>904.4</v>
      </c>
      <c r="J3408" s="2">
        <v>904.366625</v>
      </c>
      <c r="K3408" s="2">
        <v>904.365377499999</v>
      </c>
      <c r="L3408" s="2">
        <f t="shared" si="53"/>
        <v>-1.2475000009999349E-3</v>
      </c>
    </row>
    <row r="3409" spans="1:12" hidden="1" x14ac:dyDescent="0.25">
      <c r="A3409" t="s">
        <v>2338</v>
      </c>
      <c r="B3409" s="1" t="s">
        <v>2496</v>
      </c>
      <c r="C3409" t="s">
        <v>2497</v>
      </c>
      <c r="D3409">
        <v>8396211</v>
      </c>
      <c r="E3409">
        <v>1479613</v>
      </c>
      <c r="F3409" t="s">
        <v>2498</v>
      </c>
      <c r="G3409" t="s">
        <v>3</v>
      </c>
      <c r="H3409" t="s">
        <v>6</v>
      </c>
      <c r="I3409" s="2">
        <v>1329.6</v>
      </c>
      <c r="J3409" s="2">
        <v>1329.6948749999999</v>
      </c>
      <c r="K3409" s="2">
        <v>1329.6974121000001</v>
      </c>
      <c r="L3409" s="2">
        <f t="shared" si="53"/>
        <v>2.5371000001541688E-3</v>
      </c>
    </row>
    <row r="3410" spans="1:12" hidden="1" x14ac:dyDescent="0.25">
      <c r="A3410" t="s">
        <v>2338</v>
      </c>
      <c r="B3410" s="1" t="s">
        <v>2496</v>
      </c>
      <c r="C3410" t="s">
        <v>2497</v>
      </c>
      <c r="D3410">
        <v>8396211</v>
      </c>
      <c r="E3410">
        <v>1479713</v>
      </c>
      <c r="F3410" t="s">
        <v>2499</v>
      </c>
      <c r="G3410" t="s">
        <v>3</v>
      </c>
      <c r="H3410" t="s">
        <v>4</v>
      </c>
      <c r="I3410" s="2">
        <v>1038.3</v>
      </c>
      <c r="J3410" s="2">
        <v>1038.1620625</v>
      </c>
      <c r="K3410" s="2">
        <v>1038.1612560000001</v>
      </c>
      <c r="L3410" s="2">
        <f t="shared" si="53"/>
        <v>-8.064999999533029E-4</v>
      </c>
    </row>
    <row r="3411" spans="1:12" hidden="1" x14ac:dyDescent="0.25">
      <c r="A3411" t="s">
        <v>2338</v>
      </c>
      <c r="B3411" s="1" t="s">
        <v>2496</v>
      </c>
      <c r="C3411" t="s">
        <v>2497</v>
      </c>
      <c r="D3411">
        <v>8396211</v>
      </c>
      <c r="E3411">
        <v>1479713</v>
      </c>
      <c r="F3411" t="s">
        <v>2499</v>
      </c>
      <c r="G3411" t="s">
        <v>3</v>
      </c>
      <c r="H3411" t="s">
        <v>6</v>
      </c>
      <c r="I3411" s="2">
        <v>1814.2</v>
      </c>
      <c r="J3411" s="2">
        <v>1813.799125</v>
      </c>
      <c r="K3411" s="2">
        <v>1813.79871109999</v>
      </c>
      <c r="L3411" s="2">
        <f t="shared" si="53"/>
        <v>-4.1390001001673227E-4</v>
      </c>
    </row>
    <row r="3412" spans="1:12" hidden="1" x14ac:dyDescent="0.25">
      <c r="A3412" t="s">
        <v>2338</v>
      </c>
      <c r="B3412" s="1" t="s">
        <v>2500</v>
      </c>
      <c r="C3412" t="s">
        <v>2501</v>
      </c>
      <c r="D3412">
        <v>4912511</v>
      </c>
      <c r="E3412">
        <v>30461713</v>
      </c>
      <c r="F3412" t="s">
        <v>2502</v>
      </c>
      <c r="G3412" t="s">
        <v>3</v>
      </c>
      <c r="H3412" t="s">
        <v>4</v>
      </c>
      <c r="I3412" s="2">
        <v>105.9</v>
      </c>
      <c r="J3412" s="2">
        <v>105.9598594</v>
      </c>
      <c r="K3412" s="2">
        <v>105.9600595001</v>
      </c>
      <c r="L3412" s="2">
        <f t="shared" si="53"/>
        <v>2.0010010000248712E-4</v>
      </c>
    </row>
    <row r="3413" spans="1:12" hidden="1" x14ac:dyDescent="0.25">
      <c r="A3413" t="s">
        <v>2338</v>
      </c>
      <c r="B3413" s="1" t="s">
        <v>2500</v>
      </c>
      <c r="C3413" t="s">
        <v>2501</v>
      </c>
      <c r="D3413">
        <v>4912511</v>
      </c>
      <c r="E3413">
        <v>30461713</v>
      </c>
      <c r="F3413" t="s">
        <v>2502</v>
      </c>
      <c r="G3413" t="s">
        <v>3</v>
      </c>
      <c r="H3413" t="s">
        <v>6</v>
      </c>
      <c r="I3413" s="2">
        <v>0.438282</v>
      </c>
      <c r="K3413" s="2">
        <v>0.43828247250000002</v>
      </c>
      <c r="L3413" s="2">
        <f t="shared" si="53"/>
        <v>4.7250000001497483E-7</v>
      </c>
    </row>
    <row r="3414" spans="1:12" hidden="1" x14ac:dyDescent="0.25">
      <c r="A3414" t="s">
        <v>2338</v>
      </c>
      <c r="B3414" s="1" t="s">
        <v>2500</v>
      </c>
      <c r="C3414" t="s">
        <v>2501</v>
      </c>
      <c r="D3414">
        <v>4912511</v>
      </c>
      <c r="E3414">
        <v>30461813</v>
      </c>
      <c r="F3414" t="s">
        <v>2503</v>
      </c>
      <c r="G3414" t="s">
        <v>3</v>
      </c>
      <c r="H3414" t="s">
        <v>4</v>
      </c>
      <c r="I3414" s="2">
        <v>38.6</v>
      </c>
      <c r="J3414" s="2">
        <v>38.569121095</v>
      </c>
      <c r="K3414" s="2">
        <v>38.569062600000002</v>
      </c>
      <c r="L3414" s="2">
        <f t="shared" si="53"/>
        <v>-5.8494999997549257E-5</v>
      </c>
    </row>
    <row r="3415" spans="1:12" hidden="1" x14ac:dyDescent="0.25">
      <c r="A3415" t="s">
        <v>2338</v>
      </c>
      <c r="B3415" s="1" t="s">
        <v>2500</v>
      </c>
      <c r="C3415" t="s">
        <v>2501</v>
      </c>
      <c r="D3415">
        <v>4912511</v>
      </c>
      <c r="E3415">
        <v>30461813</v>
      </c>
      <c r="F3415" t="s">
        <v>2503</v>
      </c>
      <c r="G3415" t="s">
        <v>3</v>
      </c>
      <c r="H3415" t="s">
        <v>6</v>
      </c>
      <c r="I3415" s="2">
        <v>0.129</v>
      </c>
      <c r="K3415" s="2">
        <v>0.12899968299299999</v>
      </c>
      <c r="L3415" s="2">
        <f t="shared" si="53"/>
        <v>-3.1700700001136006E-7</v>
      </c>
    </row>
    <row r="3416" spans="1:12" hidden="1" x14ac:dyDescent="0.25">
      <c r="A3416" t="s">
        <v>2338</v>
      </c>
      <c r="B3416" s="1" t="s">
        <v>2500</v>
      </c>
      <c r="C3416" t="s">
        <v>2501</v>
      </c>
      <c r="D3416">
        <v>4912511</v>
      </c>
      <c r="E3416">
        <v>30462313</v>
      </c>
      <c r="F3416" t="s">
        <v>2504</v>
      </c>
      <c r="G3416" t="s">
        <v>3</v>
      </c>
      <c r="H3416" t="s">
        <v>4</v>
      </c>
      <c r="I3416" s="2">
        <v>120.55249999999999</v>
      </c>
      <c r="J3416" s="2">
        <v>120.4728047</v>
      </c>
      <c r="K3416" s="2">
        <v>120.47265729257801</v>
      </c>
      <c r="L3416" s="2">
        <f t="shared" si="53"/>
        <v>-1.4740742199137458E-4</v>
      </c>
    </row>
    <row r="3417" spans="1:12" hidden="1" x14ac:dyDescent="0.25">
      <c r="A3417" t="s">
        <v>2338</v>
      </c>
      <c r="B3417" s="1" t="s">
        <v>2500</v>
      </c>
      <c r="C3417" t="s">
        <v>2501</v>
      </c>
      <c r="D3417">
        <v>4912511</v>
      </c>
      <c r="E3417">
        <v>30462313</v>
      </c>
      <c r="F3417" t="s">
        <v>2504</v>
      </c>
      <c r="G3417" t="s">
        <v>3</v>
      </c>
      <c r="H3417" t="s">
        <v>6</v>
      </c>
      <c r="I3417" s="2">
        <v>276.30031500000001</v>
      </c>
      <c r="K3417" s="2">
        <v>276.30057590032902</v>
      </c>
      <c r="L3417" s="2">
        <f t="shared" si="53"/>
        <v>2.6090032901038285E-4</v>
      </c>
    </row>
    <row r="3418" spans="1:12" hidden="1" x14ac:dyDescent="0.25">
      <c r="A3418" t="s">
        <v>2338</v>
      </c>
      <c r="B3418" s="1" t="s">
        <v>2505</v>
      </c>
      <c r="C3418" t="s">
        <v>2506</v>
      </c>
      <c r="D3418">
        <v>4917811</v>
      </c>
      <c r="E3418">
        <v>28994913</v>
      </c>
      <c r="F3418" t="s">
        <v>2507</v>
      </c>
      <c r="G3418" t="s">
        <v>3</v>
      </c>
      <c r="H3418" t="s">
        <v>4</v>
      </c>
      <c r="I3418" s="2">
        <v>0</v>
      </c>
      <c r="L3418" s="2">
        <f t="shared" si="53"/>
        <v>0</v>
      </c>
    </row>
    <row r="3419" spans="1:12" hidden="1" x14ac:dyDescent="0.25">
      <c r="A3419" t="s">
        <v>2338</v>
      </c>
      <c r="B3419" s="1" t="s">
        <v>2505</v>
      </c>
      <c r="C3419" t="s">
        <v>2506</v>
      </c>
      <c r="D3419">
        <v>4917811</v>
      </c>
      <c r="E3419">
        <v>28994913</v>
      </c>
      <c r="F3419" t="s">
        <v>2507</v>
      </c>
      <c r="G3419" t="s">
        <v>3</v>
      </c>
      <c r="H3419" t="s">
        <v>6</v>
      </c>
      <c r="I3419" s="2">
        <v>0</v>
      </c>
      <c r="L3419" s="2">
        <f t="shared" si="53"/>
        <v>0</v>
      </c>
    </row>
    <row r="3420" spans="1:12" hidden="1" x14ac:dyDescent="0.25">
      <c r="A3420" t="s">
        <v>2338</v>
      </c>
      <c r="B3420" s="1" t="s">
        <v>2505</v>
      </c>
      <c r="C3420" t="s">
        <v>2506</v>
      </c>
      <c r="D3420">
        <v>4917811</v>
      </c>
      <c r="E3420">
        <v>28995013</v>
      </c>
      <c r="F3420" t="s">
        <v>2508</v>
      </c>
      <c r="G3420" t="s">
        <v>3</v>
      </c>
      <c r="H3420" t="s">
        <v>4</v>
      </c>
      <c r="I3420" s="2">
        <v>15.3</v>
      </c>
      <c r="J3420" s="2">
        <v>13.042033204999999</v>
      </c>
      <c r="K3420" s="2">
        <v>13.0420371109999</v>
      </c>
      <c r="L3420" s="2">
        <f t="shared" si="53"/>
        <v>3.9059999004109613E-6</v>
      </c>
    </row>
    <row r="3421" spans="1:12" hidden="1" x14ac:dyDescent="0.25">
      <c r="A3421" t="s">
        <v>2338</v>
      </c>
      <c r="B3421" s="1" t="s">
        <v>2505</v>
      </c>
      <c r="C3421" t="s">
        <v>2506</v>
      </c>
      <c r="D3421">
        <v>4917811</v>
      </c>
      <c r="E3421">
        <v>28995013</v>
      </c>
      <c r="F3421" t="s">
        <v>2508</v>
      </c>
      <c r="G3421" t="s">
        <v>3</v>
      </c>
      <c r="H3421" t="s">
        <v>6</v>
      </c>
      <c r="I3421" s="2">
        <v>0.25979999999999998</v>
      </c>
      <c r="J3421" s="2">
        <v>3.422299576E-2</v>
      </c>
      <c r="K3421" s="2">
        <v>3.4223000711999997E-2</v>
      </c>
      <c r="L3421" s="2">
        <f t="shared" si="53"/>
        <v>4.9519999975600193E-9</v>
      </c>
    </row>
    <row r="3422" spans="1:12" hidden="1" x14ac:dyDescent="0.25">
      <c r="A3422" t="s">
        <v>2338</v>
      </c>
      <c r="B3422" s="1" t="s">
        <v>2509</v>
      </c>
      <c r="C3422" t="s">
        <v>2510</v>
      </c>
      <c r="D3422">
        <v>4133511</v>
      </c>
      <c r="E3422">
        <v>33175413</v>
      </c>
      <c r="F3422" t="s">
        <v>2511</v>
      </c>
      <c r="G3422" t="s">
        <v>3</v>
      </c>
      <c r="H3422" t="s">
        <v>4</v>
      </c>
      <c r="I3422" s="2">
        <v>1.1000000000000001</v>
      </c>
      <c r="J3422" s="2">
        <v>4.1263774414999999</v>
      </c>
      <c r="K3422" s="2">
        <v>4.1263765699999997</v>
      </c>
      <c r="L3422" s="2">
        <f t="shared" si="53"/>
        <v>-8.7150000016578133E-7</v>
      </c>
    </row>
    <row r="3423" spans="1:12" hidden="1" x14ac:dyDescent="0.25">
      <c r="A3423" t="s">
        <v>2338</v>
      </c>
      <c r="B3423" s="1" t="s">
        <v>2509</v>
      </c>
      <c r="C3423" t="s">
        <v>2510</v>
      </c>
      <c r="D3423">
        <v>4133511</v>
      </c>
      <c r="E3423">
        <v>33175413</v>
      </c>
      <c r="F3423" t="s">
        <v>2511</v>
      </c>
      <c r="G3423" t="s">
        <v>3</v>
      </c>
      <c r="H3423" t="s">
        <v>6</v>
      </c>
      <c r="I3423" s="2">
        <v>1.35747E-2</v>
      </c>
      <c r="J3423" s="2">
        <v>6.781450655E-2</v>
      </c>
      <c r="K3423" s="2">
        <v>6.78145E-2</v>
      </c>
      <c r="L3423" s="2">
        <f t="shared" si="53"/>
        <v>-6.5500000007157055E-9</v>
      </c>
    </row>
    <row r="3424" spans="1:12" hidden="1" x14ac:dyDescent="0.25">
      <c r="A3424" t="s">
        <v>2338</v>
      </c>
      <c r="B3424" s="1" t="s">
        <v>2509</v>
      </c>
      <c r="C3424" t="s">
        <v>2510</v>
      </c>
      <c r="D3424">
        <v>4133511</v>
      </c>
      <c r="E3424">
        <v>33175613</v>
      </c>
      <c r="F3424" t="s">
        <v>2512</v>
      </c>
      <c r="G3424" t="s">
        <v>3</v>
      </c>
      <c r="H3424" t="s">
        <v>4</v>
      </c>
      <c r="I3424" s="2">
        <v>0.7</v>
      </c>
      <c r="J3424" s="2">
        <v>3.0334909670000001</v>
      </c>
      <c r="K3424" s="2">
        <v>3.0334911400000002</v>
      </c>
      <c r="L3424" s="2">
        <f t="shared" si="53"/>
        <v>1.7300000010322947E-7</v>
      </c>
    </row>
    <row r="3425" spans="1:12" hidden="1" x14ac:dyDescent="0.25">
      <c r="A3425" t="s">
        <v>2338</v>
      </c>
      <c r="B3425" s="1" t="s">
        <v>2509</v>
      </c>
      <c r="C3425" t="s">
        <v>2510</v>
      </c>
      <c r="D3425">
        <v>4133511</v>
      </c>
      <c r="E3425">
        <v>33175613</v>
      </c>
      <c r="F3425" t="s">
        <v>2512</v>
      </c>
      <c r="G3425" t="s">
        <v>3</v>
      </c>
      <c r="H3425" t="s">
        <v>6</v>
      </c>
      <c r="I3425" s="2">
        <v>1.07542E-2</v>
      </c>
      <c r="J3425" s="2">
        <v>6.1545009599999999E-2</v>
      </c>
      <c r="K3425" s="2">
        <v>6.1545001500000002E-2</v>
      </c>
      <c r="L3425" s="2">
        <f t="shared" si="53"/>
        <v>-8.0999999971242964E-9</v>
      </c>
    </row>
    <row r="3426" spans="1:12" hidden="1" x14ac:dyDescent="0.25">
      <c r="A3426" t="s">
        <v>2338</v>
      </c>
      <c r="B3426" s="1" t="s">
        <v>2509</v>
      </c>
      <c r="C3426" t="s">
        <v>2510</v>
      </c>
      <c r="D3426">
        <v>4133511</v>
      </c>
      <c r="E3426">
        <v>33175713</v>
      </c>
      <c r="F3426" t="s">
        <v>2513</v>
      </c>
      <c r="G3426" t="s">
        <v>3</v>
      </c>
      <c r="H3426" t="s">
        <v>4</v>
      </c>
      <c r="I3426" s="2">
        <v>0.6</v>
      </c>
      <c r="J3426" s="2">
        <v>4.8010458985</v>
      </c>
      <c r="K3426" s="2">
        <v>4.8010441799999999</v>
      </c>
      <c r="L3426" s="2">
        <f t="shared" si="53"/>
        <v>-1.7185000000807804E-6</v>
      </c>
    </row>
    <row r="3427" spans="1:12" hidden="1" x14ac:dyDescent="0.25">
      <c r="A3427" t="s">
        <v>2338</v>
      </c>
      <c r="B3427" s="1" t="s">
        <v>2509</v>
      </c>
      <c r="C3427" t="s">
        <v>2510</v>
      </c>
      <c r="D3427">
        <v>4133511</v>
      </c>
      <c r="E3427">
        <v>33175713</v>
      </c>
      <c r="F3427" t="s">
        <v>2513</v>
      </c>
      <c r="G3427" t="s">
        <v>3</v>
      </c>
      <c r="H3427" t="s">
        <v>6</v>
      </c>
      <c r="I3427" s="2">
        <v>9.0269400000000007E-3</v>
      </c>
      <c r="J3427" s="2">
        <v>9.4494964599999995E-2</v>
      </c>
      <c r="K3427" s="2">
        <v>9.4495000600000004E-2</v>
      </c>
      <c r="L3427" s="2">
        <f t="shared" si="53"/>
        <v>3.6000000008806765E-8</v>
      </c>
    </row>
    <row r="3428" spans="1:12" hidden="1" x14ac:dyDescent="0.25">
      <c r="A3428" t="s">
        <v>2338</v>
      </c>
      <c r="B3428" s="1" t="s">
        <v>2509</v>
      </c>
      <c r="C3428" t="s">
        <v>2510</v>
      </c>
      <c r="D3428">
        <v>4133511</v>
      </c>
      <c r="E3428">
        <v>33175813</v>
      </c>
      <c r="F3428" t="s">
        <v>2514</v>
      </c>
      <c r="G3428" t="s">
        <v>3</v>
      </c>
      <c r="H3428" t="s">
        <v>4</v>
      </c>
      <c r="I3428" s="2">
        <v>0.6</v>
      </c>
      <c r="J3428" s="2">
        <v>4.1966972655000001</v>
      </c>
      <c r="K3428" s="2">
        <v>4.1966971500000003</v>
      </c>
      <c r="L3428" s="2">
        <f t="shared" si="53"/>
        <v>-1.1549999978655023E-7</v>
      </c>
    </row>
    <row r="3429" spans="1:12" hidden="1" x14ac:dyDescent="0.25">
      <c r="A3429" t="s">
        <v>2338</v>
      </c>
      <c r="B3429" s="1" t="s">
        <v>2509</v>
      </c>
      <c r="C3429" t="s">
        <v>2510</v>
      </c>
      <c r="D3429">
        <v>4133511</v>
      </c>
      <c r="E3429">
        <v>33175813</v>
      </c>
      <c r="F3429" t="s">
        <v>2514</v>
      </c>
      <c r="G3429" t="s">
        <v>3</v>
      </c>
      <c r="H3429" t="s">
        <v>6</v>
      </c>
      <c r="I3429" s="2">
        <v>4.1936599999999997E-2</v>
      </c>
      <c r="J3429" s="2">
        <v>8.1707061750000004E-2</v>
      </c>
      <c r="K3429" s="2">
        <v>8.1707000199999893E-2</v>
      </c>
      <c r="L3429" s="2">
        <f t="shared" si="53"/>
        <v>-6.1550000110544012E-8</v>
      </c>
    </row>
    <row r="3430" spans="1:12" hidden="1" x14ac:dyDescent="0.25">
      <c r="A3430" t="s">
        <v>2338</v>
      </c>
      <c r="B3430" s="1" t="s">
        <v>2509</v>
      </c>
      <c r="C3430" t="s">
        <v>2510</v>
      </c>
      <c r="D3430">
        <v>4133511</v>
      </c>
      <c r="E3430">
        <v>33175913</v>
      </c>
      <c r="F3430" t="s">
        <v>2515</v>
      </c>
      <c r="G3430" t="s">
        <v>3</v>
      </c>
      <c r="H3430" t="s">
        <v>4</v>
      </c>
      <c r="I3430" s="2">
        <v>0.6</v>
      </c>
      <c r="J3430" s="2">
        <v>3.0792263184999902</v>
      </c>
      <c r="K3430" s="2">
        <v>3.0792260499999999</v>
      </c>
      <c r="L3430" s="2">
        <f t="shared" si="53"/>
        <v>-2.684999902413665E-7</v>
      </c>
    </row>
    <row r="3431" spans="1:12" hidden="1" x14ac:dyDescent="0.25">
      <c r="A3431" t="s">
        <v>2338</v>
      </c>
      <c r="B3431" s="1" t="s">
        <v>2509</v>
      </c>
      <c r="C3431" t="s">
        <v>2510</v>
      </c>
      <c r="D3431">
        <v>4133511</v>
      </c>
      <c r="E3431">
        <v>33175913</v>
      </c>
      <c r="F3431" t="s">
        <v>2515</v>
      </c>
      <c r="G3431" t="s">
        <v>3</v>
      </c>
      <c r="H3431" t="s">
        <v>6</v>
      </c>
      <c r="I3431" s="2">
        <v>7.5135899999999901E-3</v>
      </c>
      <c r="J3431" s="2">
        <v>5.7491493249999998E-2</v>
      </c>
      <c r="K3431" s="2">
        <v>5.7491500100000002E-2</v>
      </c>
      <c r="L3431" s="2">
        <f t="shared" si="53"/>
        <v>6.8500000047211351E-9</v>
      </c>
    </row>
    <row r="3432" spans="1:12" hidden="1" x14ac:dyDescent="0.25">
      <c r="A3432" t="s">
        <v>2338</v>
      </c>
      <c r="B3432" s="1" t="s">
        <v>2509</v>
      </c>
      <c r="C3432" t="s">
        <v>2510</v>
      </c>
      <c r="D3432">
        <v>4133511</v>
      </c>
      <c r="E3432">
        <v>33176013</v>
      </c>
      <c r="F3432" t="s">
        <v>2516</v>
      </c>
      <c r="G3432" t="s">
        <v>3</v>
      </c>
      <c r="H3432" t="s">
        <v>4</v>
      </c>
      <c r="I3432" s="2">
        <v>0.6</v>
      </c>
      <c r="J3432" s="2">
        <v>4.2453017579999903</v>
      </c>
      <c r="K3432" s="2">
        <v>4.2453010899999901</v>
      </c>
      <c r="L3432" s="2">
        <f t="shared" si="53"/>
        <v>-6.6800000020350581E-7</v>
      </c>
    </row>
    <row r="3433" spans="1:12" hidden="1" x14ac:dyDescent="0.25">
      <c r="A3433" t="s">
        <v>2338</v>
      </c>
      <c r="B3433" s="1" t="s">
        <v>2509</v>
      </c>
      <c r="C3433" t="s">
        <v>2510</v>
      </c>
      <c r="D3433">
        <v>4133511</v>
      </c>
      <c r="E3433">
        <v>33176013</v>
      </c>
      <c r="F3433" t="s">
        <v>2516</v>
      </c>
      <c r="G3433" t="s">
        <v>3</v>
      </c>
      <c r="H3433" t="s">
        <v>6</v>
      </c>
      <c r="I3433" s="2">
        <v>5.4754199999999999E-3</v>
      </c>
      <c r="J3433" s="2">
        <v>7.2610481249999997E-2</v>
      </c>
      <c r="K3433" s="2">
        <v>7.2610499999999994E-2</v>
      </c>
      <c r="L3433" s="2">
        <f t="shared" si="53"/>
        <v>1.8749999997069722E-8</v>
      </c>
    </row>
    <row r="3434" spans="1:12" hidden="1" x14ac:dyDescent="0.25">
      <c r="A3434" t="s">
        <v>2338</v>
      </c>
      <c r="B3434" s="1" t="s">
        <v>2509</v>
      </c>
      <c r="C3434" t="s">
        <v>2510</v>
      </c>
      <c r="D3434">
        <v>4133511</v>
      </c>
      <c r="E3434">
        <v>33176113</v>
      </c>
      <c r="F3434" t="s">
        <v>2517</v>
      </c>
      <c r="G3434" t="s">
        <v>3</v>
      </c>
      <c r="H3434" t="s">
        <v>4</v>
      </c>
      <c r="I3434" s="2">
        <v>1.4</v>
      </c>
      <c r="J3434" s="2">
        <v>2.7350534670000002</v>
      </c>
      <c r="K3434" s="2">
        <v>2.7350546109999998</v>
      </c>
      <c r="L3434" s="2">
        <f t="shared" si="53"/>
        <v>1.1439999996198935E-6</v>
      </c>
    </row>
    <row r="3435" spans="1:12" hidden="1" x14ac:dyDescent="0.25">
      <c r="A3435" t="s">
        <v>2338</v>
      </c>
      <c r="B3435" s="1" t="s">
        <v>2509</v>
      </c>
      <c r="C3435" t="s">
        <v>2510</v>
      </c>
      <c r="D3435">
        <v>4133511</v>
      </c>
      <c r="E3435">
        <v>33176113</v>
      </c>
      <c r="F3435" t="s">
        <v>2517</v>
      </c>
      <c r="G3435" t="s">
        <v>3</v>
      </c>
      <c r="H3435" t="s">
        <v>6</v>
      </c>
      <c r="I3435" s="2">
        <v>1.44075E-2</v>
      </c>
      <c r="J3435" s="2">
        <v>5.0322990399999899E-2</v>
      </c>
      <c r="K3435" s="2">
        <v>5.0323E-2</v>
      </c>
      <c r="L3435" s="2">
        <f t="shared" si="53"/>
        <v>9.6000001004181712E-9</v>
      </c>
    </row>
    <row r="3436" spans="1:12" hidden="1" x14ac:dyDescent="0.25">
      <c r="A3436" t="s">
        <v>2338</v>
      </c>
      <c r="B3436" s="1" t="s">
        <v>2509</v>
      </c>
      <c r="C3436" t="s">
        <v>2510</v>
      </c>
      <c r="D3436">
        <v>4133511</v>
      </c>
      <c r="E3436">
        <v>33176213</v>
      </c>
      <c r="F3436" t="s">
        <v>2518</v>
      </c>
      <c r="G3436" t="s">
        <v>3</v>
      </c>
      <c r="H3436" t="s">
        <v>4</v>
      </c>
      <c r="I3436" s="2">
        <v>0.7</v>
      </c>
      <c r="J3436" s="2">
        <v>5.6569536149999902</v>
      </c>
      <c r="K3436" s="2">
        <v>5.6569546499999896</v>
      </c>
      <c r="L3436" s="2">
        <f t="shared" si="53"/>
        <v>1.0349999994829773E-6</v>
      </c>
    </row>
    <row r="3437" spans="1:12" hidden="1" x14ac:dyDescent="0.25">
      <c r="A3437" t="s">
        <v>2338</v>
      </c>
      <c r="B3437" s="1" t="s">
        <v>2509</v>
      </c>
      <c r="C3437" t="s">
        <v>2510</v>
      </c>
      <c r="D3437">
        <v>4133511</v>
      </c>
      <c r="E3437">
        <v>33176213</v>
      </c>
      <c r="F3437" t="s">
        <v>2518</v>
      </c>
      <c r="G3437" t="s">
        <v>3</v>
      </c>
      <c r="H3437" t="s">
        <v>6</v>
      </c>
      <c r="I3437" s="2">
        <v>7.9840199999999893E-3</v>
      </c>
      <c r="J3437" s="2">
        <v>9.3646049499999995E-2</v>
      </c>
      <c r="K3437" s="2">
        <v>9.3646002099999903E-2</v>
      </c>
      <c r="L3437" s="2">
        <f t="shared" si="53"/>
        <v>-4.740000009162415E-8</v>
      </c>
    </row>
    <row r="3438" spans="1:12" hidden="1" x14ac:dyDescent="0.25">
      <c r="A3438" t="s">
        <v>2338</v>
      </c>
      <c r="B3438" s="1" t="s">
        <v>2509</v>
      </c>
      <c r="C3438" t="s">
        <v>2519</v>
      </c>
      <c r="D3438">
        <v>7248511</v>
      </c>
      <c r="E3438">
        <v>7458513</v>
      </c>
      <c r="F3438" t="s">
        <v>2520</v>
      </c>
      <c r="G3438" t="s">
        <v>3</v>
      </c>
      <c r="H3438" t="s">
        <v>4</v>
      </c>
      <c r="I3438" s="2">
        <v>5322</v>
      </c>
      <c r="J3438" s="2">
        <v>5322.1104999999998</v>
      </c>
      <c r="K3438" s="2">
        <v>5322.1021269999901</v>
      </c>
      <c r="L3438" s="2">
        <f t="shared" si="53"/>
        <v>-8.3730000096693402E-3</v>
      </c>
    </row>
    <row r="3439" spans="1:12" hidden="1" x14ac:dyDescent="0.25">
      <c r="A3439" t="s">
        <v>2338</v>
      </c>
      <c r="B3439" s="1" t="s">
        <v>2509</v>
      </c>
      <c r="C3439" t="s">
        <v>2519</v>
      </c>
      <c r="D3439">
        <v>7248511</v>
      </c>
      <c r="E3439">
        <v>7458513</v>
      </c>
      <c r="F3439" t="s">
        <v>2520</v>
      </c>
      <c r="G3439" t="s">
        <v>3</v>
      </c>
      <c r="H3439" t="s">
        <v>6</v>
      </c>
      <c r="I3439" s="2">
        <v>1350.5</v>
      </c>
      <c r="J3439" s="2">
        <v>1049.7260000000001</v>
      </c>
      <c r="K3439" s="2">
        <v>1049.72659492199</v>
      </c>
      <c r="L3439" s="2">
        <f t="shared" si="53"/>
        <v>5.9492198988664313E-4</v>
      </c>
    </row>
    <row r="3440" spans="1:12" hidden="1" x14ac:dyDescent="0.25">
      <c r="A3440" t="s">
        <v>2338</v>
      </c>
      <c r="B3440" s="1" t="s">
        <v>2509</v>
      </c>
      <c r="C3440" t="s">
        <v>2519</v>
      </c>
      <c r="D3440">
        <v>7248511</v>
      </c>
      <c r="E3440">
        <v>7458613</v>
      </c>
      <c r="F3440" t="s">
        <v>2521</v>
      </c>
      <c r="G3440" t="s">
        <v>3</v>
      </c>
      <c r="H3440" t="s">
        <v>4</v>
      </c>
      <c r="I3440" s="2">
        <v>7047.3</v>
      </c>
      <c r="J3440" s="2">
        <v>7047.3339999999998</v>
      </c>
      <c r="K3440" s="2">
        <v>7047.3441229999999</v>
      </c>
      <c r="L3440" s="2">
        <f t="shared" si="53"/>
        <v>1.012300000002142E-2</v>
      </c>
    </row>
    <row r="3441" spans="1:12" hidden="1" x14ac:dyDescent="0.25">
      <c r="A3441" t="s">
        <v>2338</v>
      </c>
      <c r="B3441" s="1" t="s">
        <v>2509</v>
      </c>
      <c r="C3441" t="s">
        <v>2519</v>
      </c>
      <c r="D3441">
        <v>7248511</v>
      </c>
      <c r="E3441">
        <v>7458613</v>
      </c>
      <c r="F3441" t="s">
        <v>2521</v>
      </c>
      <c r="G3441" t="s">
        <v>3</v>
      </c>
      <c r="H3441" t="s">
        <v>6</v>
      </c>
      <c r="I3441" s="2">
        <v>1468.2</v>
      </c>
      <c r="J3441" s="2">
        <v>1468.130625</v>
      </c>
      <c r="K3441" s="2">
        <v>1468.1306148199999</v>
      </c>
      <c r="L3441" s="2">
        <f t="shared" si="53"/>
        <v>-1.0180000117543386E-5</v>
      </c>
    </row>
    <row r="3442" spans="1:12" hidden="1" x14ac:dyDescent="0.25">
      <c r="A3442" t="s">
        <v>2338</v>
      </c>
      <c r="B3442" s="1" t="s">
        <v>2509</v>
      </c>
      <c r="C3442" t="s">
        <v>2519</v>
      </c>
      <c r="D3442">
        <v>7248511</v>
      </c>
      <c r="E3442">
        <v>91183713</v>
      </c>
      <c r="F3442" t="s">
        <v>2522</v>
      </c>
      <c r="G3442" t="s">
        <v>3</v>
      </c>
      <c r="H3442" t="s">
        <v>4</v>
      </c>
      <c r="I3442" s="2">
        <v>1.51</v>
      </c>
      <c r="J3442" s="2">
        <v>0.15483198544999999</v>
      </c>
      <c r="K3442" s="2">
        <v>0.154832</v>
      </c>
      <c r="L3442" s="2">
        <f t="shared" si="53"/>
        <v>1.4550000010382647E-8</v>
      </c>
    </row>
    <row r="3443" spans="1:12" hidden="1" x14ac:dyDescent="0.25">
      <c r="A3443" t="s">
        <v>2338</v>
      </c>
      <c r="B3443" s="1" t="s">
        <v>2509</v>
      </c>
      <c r="C3443" t="s">
        <v>2519</v>
      </c>
      <c r="D3443">
        <v>7248511</v>
      </c>
      <c r="E3443">
        <v>91183713</v>
      </c>
      <c r="F3443" t="s">
        <v>2522</v>
      </c>
      <c r="G3443" t="s">
        <v>3</v>
      </c>
      <c r="H3443" t="s">
        <v>6</v>
      </c>
      <c r="I3443" s="2">
        <v>9.9250000000000005E-2</v>
      </c>
      <c r="J3443" s="2">
        <v>1.8289999959999999E-3</v>
      </c>
      <c r="K3443" s="2">
        <v>1.8289999999999999E-3</v>
      </c>
      <c r="L3443" s="2">
        <f t="shared" si="53"/>
        <v>3.9999999840167888E-12</v>
      </c>
    </row>
    <row r="3444" spans="1:12" hidden="1" x14ac:dyDescent="0.25">
      <c r="A3444" t="s">
        <v>2338</v>
      </c>
      <c r="B3444" s="1" t="s">
        <v>2523</v>
      </c>
      <c r="C3444" t="s">
        <v>2524</v>
      </c>
      <c r="D3444">
        <v>4147311</v>
      </c>
      <c r="E3444">
        <v>33173213</v>
      </c>
      <c r="F3444" t="s">
        <v>2525</v>
      </c>
      <c r="G3444" t="s">
        <v>3</v>
      </c>
      <c r="H3444" t="s">
        <v>4</v>
      </c>
      <c r="I3444" s="2">
        <v>778.79999999999905</v>
      </c>
      <c r="J3444" s="2">
        <v>778.78587500000003</v>
      </c>
      <c r="K3444" s="2">
        <v>778.78710960000001</v>
      </c>
      <c r="L3444" s="2">
        <f t="shared" si="53"/>
        <v>1.2345999999752166E-3</v>
      </c>
    </row>
    <row r="3445" spans="1:12" hidden="1" x14ac:dyDescent="0.25">
      <c r="A3445" t="s">
        <v>2338</v>
      </c>
      <c r="B3445" s="1" t="s">
        <v>2523</v>
      </c>
      <c r="C3445" t="s">
        <v>2524</v>
      </c>
      <c r="D3445">
        <v>4147311</v>
      </c>
      <c r="E3445">
        <v>33173213</v>
      </c>
      <c r="F3445" t="s">
        <v>2525</v>
      </c>
      <c r="G3445" t="s">
        <v>3</v>
      </c>
      <c r="H3445" t="s">
        <v>6</v>
      </c>
      <c r="I3445" s="2">
        <v>6842.8</v>
      </c>
      <c r="J3445" s="2">
        <v>6842.7950000000001</v>
      </c>
      <c r="K3445" s="2">
        <v>6842.7880279999999</v>
      </c>
      <c r="L3445" s="2">
        <f t="shared" si="53"/>
        <v>-6.9720000001325388E-3</v>
      </c>
    </row>
    <row r="3446" spans="1:12" x14ac:dyDescent="0.25">
      <c r="A3446" t="s">
        <v>2338</v>
      </c>
      <c r="B3446" s="1" t="s">
        <v>2523</v>
      </c>
      <c r="C3446" t="s">
        <v>2526</v>
      </c>
      <c r="D3446">
        <v>4148011</v>
      </c>
      <c r="E3446">
        <v>33171213</v>
      </c>
      <c r="F3446" t="s">
        <v>2527</v>
      </c>
      <c r="G3446" t="s">
        <v>3</v>
      </c>
      <c r="H3446" t="s">
        <v>4</v>
      </c>
      <c r="I3446" s="2">
        <v>82.315641349999893</v>
      </c>
      <c r="J3446" s="2">
        <v>110.40672655</v>
      </c>
      <c r="K3446" s="2">
        <v>55.7600948380246</v>
      </c>
      <c r="L3446" s="2">
        <f t="shared" si="53"/>
        <v>-54.646631711975402</v>
      </c>
    </row>
    <row r="3447" spans="1:12" x14ac:dyDescent="0.25">
      <c r="A3447" t="s">
        <v>2338</v>
      </c>
      <c r="B3447" s="1" t="s">
        <v>2523</v>
      </c>
      <c r="C3447" t="s">
        <v>2526</v>
      </c>
      <c r="D3447">
        <v>4148011</v>
      </c>
      <c r="E3447">
        <v>33171213</v>
      </c>
      <c r="F3447" t="s">
        <v>2527</v>
      </c>
      <c r="G3447" t="s">
        <v>3</v>
      </c>
      <c r="H3447" t="s">
        <v>6</v>
      </c>
      <c r="I3447" s="2">
        <v>4.7075860299999999</v>
      </c>
      <c r="J3447" s="2">
        <v>8.2890346679999993</v>
      </c>
      <c r="K3447" s="2">
        <v>4.1480458615562403</v>
      </c>
      <c r="L3447" s="2">
        <f t="shared" si="53"/>
        <v>-4.140988806443759</v>
      </c>
    </row>
    <row r="3448" spans="1:12" hidden="1" x14ac:dyDescent="0.25">
      <c r="A3448" t="s">
        <v>2338</v>
      </c>
      <c r="B3448" s="1" t="s">
        <v>2523</v>
      </c>
      <c r="C3448" t="s">
        <v>2528</v>
      </c>
      <c r="D3448">
        <v>12766611</v>
      </c>
      <c r="E3448">
        <v>65429313</v>
      </c>
      <c r="F3448" t="s">
        <v>2529</v>
      </c>
      <c r="G3448" t="s">
        <v>3</v>
      </c>
      <c r="H3448" t="s">
        <v>4</v>
      </c>
      <c r="I3448" s="2">
        <v>163.08600000000001</v>
      </c>
      <c r="J3448" s="2">
        <v>162.76599999999999</v>
      </c>
      <c r="K3448" s="2">
        <v>162.76602339999999</v>
      </c>
      <c r="L3448" s="2">
        <f t="shared" si="53"/>
        <v>2.340000000344844E-5</v>
      </c>
    </row>
    <row r="3449" spans="1:12" x14ac:dyDescent="0.25">
      <c r="A3449" t="s">
        <v>2338</v>
      </c>
      <c r="B3449" s="1" t="s">
        <v>2523</v>
      </c>
      <c r="C3449" t="s">
        <v>2528</v>
      </c>
      <c r="D3449">
        <v>12766611</v>
      </c>
      <c r="E3449">
        <v>65429313</v>
      </c>
      <c r="F3449" t="s">
        <v>2529</v>
      </c>
      <c r="G3449" t="s">
        <v>3</v>
      </c>
      <c r="H3449" t="s">
        <v>6</v>
      </c>
      <c r="I3449" s="2">
        <v>241.142</v>
      </c>
      <c r="J3449" s="2">
        <v>241.02376559999999</v>
      </c>
      <c r="K3449" s="2">
        <v>238.43550250009901</v>
      </c>
      <c r="L3449" s="2">
        <f t="shared" si="53"/>
        <v>-2.5882630999009848</v>
      </c>
    </row>
    <row r="3450" spans="1:12" hidden="1" x14ac:dyDescent="0.25">
      <c r="A3450" t="s">
        <v>2338</v>
      </c>
      <c r="B3450" s="1" t="s">
        <v>2523</v>
      </c>
      <c r="C3450" t="s">
        <v>2528</v>
      </c>
      <c r="D3450">
        <v>12766611</v>
      </c>
      <c r="E3450">
        <v>65429413</v>
      </c>
      <c r="F3450" t="s">
        <v>2530</v>
      </c>
      <c r="G3450" t="s">
        <v>86</v>
      </c>
      <c r="H3450" t="s">
        <v>4</v>
      </c>
      <c r="I3450" s="2">
        <v>18.036200000000001</v>
      </c>
      <c r="K3450" s="2">
        <v>18.0550156372</v>
      </c>
      <c r="L3450" s="2">
        <f t="shared" si="53"/>
        <v>1.8815637199999458E-2</v>
      </c>
    </row>
    <row r="3451" spans="1:12" hidden="1" x14ac:dyDescent="0.25">
      <c r="A3451" t="s">
        <v>2338</v>
      </c>
      <c r="B3451" s="1" t="s">
        <v>2523</v>
      </c>
      <c r="C3451" t="s">
        <v>2528</v>
      </c>
      <c r="D3451">
        <v>12766611</v>
      </c>
      <c r="E3451">
        <v>65429413</v>
      </c>
      <c r="F3451" t="s">
        <v>2530</v>
      </c>
      <c r="G3451" t="s">
        <v>86</v>
      </c>
      <c r="H3451" t="s">
        <v>6</v>
      </c>
      <c r="I3451" s="2">
        <v>3.8649000000000003E-2</v>
      </c>
      <c r="K3451" s="2">
        <v>3.8689321918110003E-2</v>
      </c>
      <c r="L3451" s="2">
        <f t="shared" si="53"/>
        <v>4.0321918110000632E-5</v>
      </c>
    </row>
    <row r="3452" spans="1:12" hidden="1" x14ac:dyDescent="0.25">
      <c r="A3452" t="s">
        <v>2338</v>
      </c>
      <c r="B3452" s="1" t="s">
        <v>2531</v>
      </c>
      <c r="C3452" t="s">
        <v>2532</v>
      </c>
      <c r="D3452">
        <v>8181711</v>
      </c>
      <c r="E3452">
        <v>5862413</v>
      </c>
      <c r="F3452" t="s">
        <v>2533</v>
      </c>
      <c r="G3452" t="s">
        <v>86</v>
      </c>
      <c r="H3452" t="s">
        <v>4</v>
      </c>
      <c r="I3452" s="2">
        <v>0</v>
      </c>
      <c r="L3452" s="2">
        <f t="shared" si="53"/>
        <v>0</v>
      </c>
    </row>
    <row r="3453" spans="1:12" hidden="1" x14ac:dyDescent="0.25">
      <c r="A3453" t="s">
        <v>2338</v>
      </c>
      <c r="B3453" s="1" t="s">
        <v>2531</v>
      </c>
      <c r="C3453" t="s">
        <v>2532</v>
      </c>
      <c r="D3453">
        <v>8181711</v>
      </c>
      <c r="E3453">
        <v>5862413</v>
      </c>
      <c r="F3453" t="s">
        <v>2533</v>
      </c>
      <c r="G3453" t="s">
        <v>86</v>
      </c>
      <c r="H3453" t="s">
        <v>6</v>
      </c>
      <c r="I3453" s="2">
        <v>0</v>
      </c>
      <c r="L3453" s="2">
        <f t="shared" si="53"/>
        <v>0</v>
      </c>
    </row>
    <row r="3454" spans="1:12" hidden="1" x14ac:dyDescent="0.25">
      <c r="A3454" t="s">
        <v>2338</v>
      </c>
      <c r="B3454" s="1" t="s">
        <v>2531</v>
      </c>
      <c r="C3454" t="s">
        <v>2532</v>
      </c>
      <c r="D3454">
        <v>8181711</v>
      </c>
      <c r="E3454">
        <v>5862513</v>
      </c>
      <c r="F3454" t="s">
        <v>2534</v>
      </c>
      <c r="G3454" t="s">
        <v>86</v>
      </c>
      <c r="H3454" t="s">
        <v>4</v>
      </c>
      <c r="I3454" s="2">
        <v>7.6859999999999901E-2</v>
      </c>
      <c r="K3454" s="2">
        <v>7.6869357184692996E-2</v>
      </c>
      <c r="L3454" s="2">
        <f t="shared" si="53"/>
        <v>9.3571846930956548E-6</v>
      </c>
    </row>
    <row r="3455" spans="1:12" hidden="1" x14ac:dyDescent="0.25">
      <c r="A3455" t="s">
        <v>2338</v>
      </c>
      <c r="B3455" s="1" t="s">
        <v>2531</v>
      </c>
      <c r="C3455" t="s">
        <v>2532</v>
      </c>
      <c r="D3455">
        <v>8181711</v>
      </c>
      <c r="E3455">
        <v>5862513</v>
      </c>
      <c r="F3455" t="s">
        <v>2534</v>
      </c>
      <c r="G3455" t="s">
        <v>86</v>
      </c>
      <c r="H3455" t="s">
        <v>6</v>
      </c>
      <c r="I3455" s="2">
        <v>8.8200000000000001E-2</v>
      </c>
      <c r="K3455" s="2">
        <v>8.82107320196759E-2</v>
      </c>
      <c r="L3455" s="2">
        <f t="shared" si="53"/>
        <v>1.0732019675899207E-5</v>
      </c>
    </row>
    <row r="3456" spans="1:12" hidden="1" x14ac:dyDescent="0.25">
      <c r="A3456" t="s">
        <v>2338</v>
      </c>
      <c r="B3456" s="1" t="s">
        <v>2531</v>
      </c>
      <c r="C3456" t="s">
        <v>2532</v>
      </c>
      <c r="D3456">
        <v>8181711</v>
      </c>
      <c r="E3456">
        <v>5862713</v>
      </c>
      <c r="F3456" t="s">
        <v>2535</v>
      </c>
      <c r="G3456" t="s">
        <v>86</v>
      </c>
      <c r="H3456" t="s">
        <v>4</v>
      </c>
      <c r="I3456" s="2">
        <v>0.10248</v>
      </c>
      <c r="K3456" s="2">
        <v>0.10249247103198</v>
      </c>
      <c r="L3456" s="2">
        <f t="shared" si="53"/>
        <v>1.247103198000199E-5</v>
      </c>
    </row>
    <row r="3457" spans="1:12" hidden="1" x14ac:dyDescent="0.25">
      <c r="A3457" t="s">
        <v>2338</v>
      </c>
      <c r="B3457" s="1" t="s">
        <v>2531</v>
      </c>
      <c r="C3457" t="s">
        <v>2532</v>
      </c>
      <c r="D3457">
        <v>8181711</v>
      </c>
      <c r="E3457">
        <v>5862713</v>
      </c>
      <c r="F3457" t="s">
        <v>2535</v>
      </c>
      <c r="G3457" t="s">
        <v>86</v>
      </c>
      <c r="H3457" t="s">
        <v>6</v>
      </c>
      <c r="I3457" s="2">
        <v>0.1176</v>
      </c>
      <c r="K3457" s="2">
        <v>0.11761431610605901</v>
      </c>
      <c r="L3457" s="2">
        <f t="shared" si="53"/>
        <v>1.4316106059009126E-5</v>
      </c>
    </row>
    <row r="3458" spans="1:12" hidden="1" x14ac:dyDescent="0.25">
      <c r="A3458" t="s">
        <v>2338</v>
      </c>
      <c r="B3458" s="1" t="s">
        <v>2531</v>
      </c>
      <c r="C3458" t="s">
        <v>2532</v>
      </c>
      <c r="D3458">
        <v>8181711</v>
      </c>
      <c r="E3458">
        <v>5862813</v>
      </c>
      <c r="F3458" t="s">
        <v>2536</v>
      </c>
      <c r="G3458" t="s">
        <v>86</v>
      </c>
      <c r="H3458" t="s">
        <v>4</v>
      </c>
      <c r="I3458" s="2">
        <v>7.6859999999999901E-2</v>
      </c>
      <c r="K3458" s="2">
        <v>7.6869357184692996E-2</v>
      </c>
      <c r="L3458" s="2">
        <f t="shared" si="53"/>
        <v>9.3571846930956548E-6</v>
      </c>
    </row>
    <row r="3459" spans="1:12" hidden="1" x14ac:dyDescent="0.25">
      <c r="A3459" t="s">
        <v>2338</v>
      </c>
      <c r="B3459" s="1" t="s">
        <v>2531</v>
      </c>
      <c r="C3459" t="s">
        <v>2532</v>
      </c>
      <c r="D3459">
        <v>8181711</v>
      </c>
      <c r="E3459">
        <v>5862813</v>
      </c>
      <c r="F3459" t="s">
        <v>2536</v>
      </c>
      <c r="G3459" t="s">
        <v>86</v>
      </c>
      <c r="H3459" t="s">
        <v>6</v>
      </c>
      <c r="I3459" s="2">
        <v>8.8200000000000001E-2</v>
      </c>
      <c r="K3459" s="2">
        <v>8.82107320196759E-2</v>
      </c>
      <c r="L3459" s="2">
        <f t="shared" ref="L3459:L3522" si="54">IF(ISBLANK(J3459),K3459-I3459,K3459-J3459)</f>
        <v>1.0732019675899207E-5</v>
      </c>
    </row>
    <row r="3460" spans="1:12" hidden="1" x14ac:dyDescent="0.25">
      <c r="A3460" t="s">
        <v>2338</v>
      </c>
      <c r="B3460" s="1" t="s">
        <v>2531</v>
      </c>
      <c r="C3460" t="s">
        <v>2532</v>
      </c>
      <c r="D3460">
        <v>8181711</v>
      </c>
      <c r="E3460">
        <v>5862913</v>
      </c>
      <c r="F3460" t="s">
        <v>2537</v>
      </c>
      <c r="G3460" t="s">
        <v>86</v>
      </c>
      <c r="H3460" t="s">
        <v>4</v>
      </c>
      <c r="I3460" s="2">
        <v>0</v>
      </c>
      <c r="L3460" s="2">
        <f t="shared" si="54"/>
        <v>0</v>
      </c>
    </row>
    <row r="3461" spans="1:12" hidden="1" x14ac:dyDescent="0.25">
      <c r="A3461" t="s">
        <v>2338</v>
      </c>
      <c r="B3461" s="1" t="s">
        <v>2531</v>
      </c>
      <c r="C3461" t="s">
        <v>2532</v>
      </c>
      <c r="D3461">
        <v>8181711</v>
      </c>
      <c r="E3461">
        <v>5862913</v>
      </c>
      <c r="F3461" t="s">
        <v>2537</v>
      </c>
      <c r="G3461" t="s">
        <v>86</v>
      </c>
      <c r="H3461" t="s">
        <v>6</v>
      </c>
      <c r="I3461" s="2">
        <v>0</v>
      </c>
      <c r="L3461" s="2">
        <f t="shared" si="54"/>
        <v>0</v>
      </c>
    </row>
    <row r="3462" spans="1:12" hidden="1" x14ac:dyDescent="0.25">
      <c r="A3462" t="s">
        <v>2338</v>
      </c>
      <c r="B3462" s="1" t="s">
        <v>2531</v>
      </c>
      <c r="C3462" t="s">
        <v>2532</v>
      </c>
      <c r="D3462">
        <v>8181711</v>
      </c>
      <c r="E3462">
        <v>5863013</v>
      </c>
      <c r="F3462" t="s">
        <v>2538</v>
      </c>
      <c r="G3462" t="s">
        <v>86</v>
      </c>
      <c r="H3462" t="s">
        <v>4</v>
      </c>
      <c r="I3462" s="2">
        <v>0.63531499999999996</v>
      </c>
      <c r="K3462" s="2">
        <v>0.63539229457982005</v>
      </c>
      <c r="L3462" s="2">
        <f t="shared" si="54"/>
        <v>7.7294579820086362E-5</v>
      </c>
    </row>
    <row r="3463" spans="1:12" hidden="1" x14ac:dyDescent="0.25">
      <c r="A3463" t="s">
        <v>2338</v>
      </c>
      <c r="B3463" s="1" t="s">
        <v>2531</v>
      </c>
      <c r="C3463" t="s">
        <v>2532</v>
      </c>
      <c r="D3463">
        <v>8181711</v>
      </c>
      <c r="E3463">
        <v>5863013</v>
      </c>
      <c r="F3463" t="s">
        <v>2538</v>
      </c>
      <c r="G3463" t="s">
        <v>86</v>
      </c>
      <c r="H3463" t="s">
        <v>6</v>
      </c>
      <c r="I3463" s="2">
        <v>0.72904999999999898</v>
      </c>
      <c r="K3463" s="2">
        <v>0.72913870715225904</v>
      </c>
      <c r="L3463" s="2">
        <f t="shared" si="54"/>
        <v>8.8707152260059097E-5</v>
      </c>
    </row>
    <row r="3464" spans="1:12" hidden="1" x14ac:dyDescent="0.25">
      <c r="A3464" t="s">
        <v>2338</v>
      </c>
      <c r="B3464" s="1" t="s">
        <v>2539</v>
      </c>
      <c r="C3464" t="s">
        <v>2540</v>
      </c>
      <c r="D3464">
        <v>8183111</v>
      </c>
      <c r="E3464">
        <v>91184413</v>
      </c>
      <c r="F3464" t="s">
        <v>2541</v>
      </c>
      <c r="G3464" t="s">
        <v>3</v>
      </c>
      <c r="H3464" t="s">
        <v>4</v>
      </c>
      <c r="I3464" s="2">
        <v>1304.71</v>
      </c>
      <c r="J3464" s="2">
        <v>1310.106125</v>
      </c>
      <c r="K3464" s="2">
        <v>1310.1054751009899</v>
      </c>
      <c r="L3464" s="2">
        <f t="shared" si="54"/>
        <v>-6.4989901011358597E-4</v>
      </c>
    </row>
    <row r="3465" spans="1:12" hidden="1" x14ac:dyDescent="0.25">
      <c r="A3465" t="s">
        <v>2338</v>
      </c>
      <c r="B3465" s="1" t="s">
        <v>2539</v>
      </c>
      <c r="C3465" t="s">
        <v>2540</v>
      </c>
      <c r="D3465">
        <v>8183111</v>
      </c>
      <c r="E3465">
        <v>91184413</v>
      </c>
      <c r="F3465" t="s">
        <v>2541</v>
      </c>
      <c r="G3465" t="s">
        <v>3</v>
      </c>
      <c r="H3465" t="s">
        <v>6</v>
      </c>
      <c r="I3465" s="2">
        <v>615.08000000000004</v>
      </c>
      <c r="J3465" s="2">
        <v>615.09793749999994</v>
      </c>
      <c r="K3465" s="2">
        <v>615.09809398999903</v>
      </c>
      <c r="L3465" s="2">
        <f t="shared" si="54"/>
        <v>1.5648999908535188E-4</v>
      </c>
    </row>
    <row r="3466" spans="1:12" hidden="1" x14ac:dyDescent="0.25">
      <c r="A3466" t="s">
        <v>2338</v>
      </c>
      <c r="B3466" s="1" t="s">
        <v>2539</v>
      </c>
      <c r="C3466" t="s">
        <v>2540</v>
      </c>
      <c r="D3466">
        <v>8183111</v>
      </c>
      <c r="E3466">
        <v>91184513</v>
      </c>
      <c r="F3466" t="s">
        <v>2542</v>
      </c>
      <c r="G3466" t="s">
        <v>3</v>
      </c>
      <c r="H3466" t="s">
        <v>4</v>
      </c>
      <c r="I3466" s="2">
        <v>1235</v>
      </c>
      <c r="J3466" s="2">
        <v>1234.5027500000001</v>
      </c>
      <c r="K3466" s="2">
        <v>1234.50245671009</v>
      </c>
      <c r="L3466" s="2">
        <f t="shared" si="54"/>
        <v>-2.9328991013244377E-4</v>
      </c>
    </row>
    <row r="3467" spans="1:12" hidden="1" x14ac:dyDescent="0.25">
      <c r="A3467" t="s">
        <v>2338</v>
      </c>
      <c r="B3467" s="1" t="s">
        <v>2539</v>
      </c>
      <c r="C3467" t="s">
        <v>2540</v>
      </c>
      <c r="D3467">
        <v>8183111</v>
      </c>
      <c r="E3467">
        <v>91184513</v>
      </c>
      <c r="F3467" t="s">
        <v>2542</v>
      </c>
      <c r="G3467" t="s">
        <v>3</v>
      </c>
      <c r="H3467" t="s">
        <v>6</v>
      </c>
      <c r="I3467" s="2">
        <v>671.2</v>
      </c>
      <c r="J3467" s="2">
        <v>670.94856249999998</v>
      </c>
      <c r="K3467" s="2">
        <v>670.94859841000005</v>
      </c>
      <c r="L3467" s="2">
        <f t="shared" si="54"/>
        <v>3.5910000065086933E-5</v>
      </c>
    </row>
    <row r="3468" spans="1:12" hidden="1" x14ac:dyDescent="0.25">
      <c r="A3468" t="s">
        <v>2338</v>
      </c>
      <c r="B3468" s="1" t="s">
        <v>2539</v>
      </c>
      <c r="C3468" t="s">
        <v>2540</v>
      </c>
      <c r="D3468">
        <v>8183111</v>
      </c>
      <c r="E3468">
        <v>91184613</v>
      </c>
      <c r="F3468" t="s">
        <v>2543</v>
      </c>
      <c r="G3468" t="s">
        <v>3</v>
      </c>
      <c r="H3468" t="s">
        <v>4</v>
      </c>
      <c r="I3468" s="2">
        <v>1234</v>
      </c>
      <c r="J3468" s="2">
        <v>1234.4076250000001</v>
      </c>
      <c r="K3468" s="2">
        <v>1234.4085081109999</v>
      </c>
      <c r="L3468" s="2">
        <f t="shared" si="54"/>
        <v>8.8311099989368813E-4</v>
      </c>
    </row>
    <row r="3469" spans="1:12" hidden="1" x14ac:dyDescent="0.25">
      <c r="A3469" t="s">
        <v>2338</v>
      </c>
      <c r="B3469" s="1" t="s">
        <v>2539</v>
      </c>
      <c r="C3469" t="s">
        <v>2540</v>
      </c>
      <c r="D3469">
        <v>8183111</v>
      </c>
      <c r="E3469">
        <v>91184613</v>
      </c>
      <c r="F3469" t="s">
        <v>2543</v>
      </c>
      <c r="G3469" t="s">
        <v>3</v>
      </c>
      <c r="H3469" t="s">
        <v>6</v>
      </c>
      <c r="I3469" s="2">
        <v>468.01</v>
      </c>
      <c r="J3469" s="2">
        <v>467.87509375000002</v>
      </c>
      <c r="K3469" s="2">
        <v>467.875514799999</v>
      </c>
      <c r="L3469" s="2">
        <f t="shared" si="54"/>
        <v>4.2104999897674134E-4</v>
      </c>
    </row>
    <row r="3470" spans="1:12" hidden="1" x14ac:dyDescent="0.25">
      <c r="A3470" t="s">
        <v>2338</v>
      </c>
      <c r="B3470" s="1" t="s">
        <v>2539</v>
      </c>
      <c r="C3470" t="s">
        <v>2540</v>
      </c>
      <c r="D3470">
        <v>8183111</v>
      </c>
      <c r="E3470">
        <v>91184713</v>
      </c>
      <c r="F3470" t="s">
        <v>2544</v>
      </c>
      <c r="G3470" t="s">
        <v>3</v>
      </c>
      <c r="H3470" t="s">
        <v>4</v>
      </c>
      <c r="I3470" s="2">
        <v>2993</v>
      </c>
      <c r="J3470" s="2">
        <v>3058.2557499999998</v>
      </c>
      <c r="K3470" s="2">
        <v>3058.2494846099898</v>
      </c>
      <c r="L3470" s="2">
        <f t="shared" si="54"/>
        <v>-6.2653900099576276E-3</v>
      </c>
    </row>
    <row r="3471" spans="1:12" hidden="1" x14ac:dyDescent="0.25">
      <c r="A3471" t="s">
        <v>2338</v>
      </c>
      <c r="B3471" s="1" t="s">
        <v>2539</v>
      </c>
      <c r="C3471" t="s">
        <v>2540</v>
      </c>
      <c r="D3471">
        <v>8183111</v>
      </c>
      <c r="E3471">
        <v>91184713</v>
      </c>
      <c r="F3471" t="s">
        <v>2544</v>
      </c>
      <c r="G3471" t="s">
        <v>3</v>
      </c>
      <c r="H3471" t="s">
        <v>6</v>
      </c>
      <c r="I3471" s="2">
        <v>1702.08</v>
      </c>
      <c r="J3471" s="2">
        <v>1757.477625</v>
      </c>
      <c r="K3471" s="2">
        <v>1757.47751681009</v>
      </c>
      <c r="L3471" s="2">
        <f t="shared" si="54"/>
        <v>-1.0818990995176136E-4</v>
      </c>
    </row>
    <row r="3472" spans="1:12" hidden="1" x14ac:dyDescent="0.25">
      <c r="A3472" t="s">
        <v>2338</v>
      </c>
      <c r="B3472" s="1" t="s">
        <v>2539</v>
      </c>
      <c r="C3472" t="s">
        <v>2545</v>
      </c>
      <c r="D3472">
        <v>8183011</v>
      </c>
      <c r="E3472">
        <v>5839813</v>
      </c>
      <c r="F3472" t="s">
        <v>2546</v>
      </c>
      <c r="G3472" t="s">
        <v>3</v>
      </c>
      <c r="H3472" t="s">
        <v>4</v>
      </c>
      <c r="I3472" s="2">
        <v>753.28199999999902</v>
      </c>
      <c r="J3472" s="2">
        <v>741.45912499999997</v>
      </c>
      <c r="K3472" s="2">
        <v>741.46539921676799</v>
      </c>
      <c r="L3472" s="2">
        <f t="shared" si="54"/>
        <v>6.2742167680198691E-3</v>
      </c>
    </row>
    <row r="3473" spans="1:12" hidden="1" x14ac:dyDescent="0.25">
      <c r="A3473" t="s">
        <v>2338</v>
      </c>
      <c r="B3473" s="1" t="s">
        <v>2539</v>
      </c>
      <c r="C3473" t="s">
        <v>2545</v>
      </c>
      <c r="D3473">
        <v>8183011</v>
      </c>
      <c r="E3473">
        <v>5839813</v>
      </c>
      <c r="F3473" t="s">
        <v>2546</v>
      </c>
      <c r="G3473" t="s">
        <v>3</v>
      </c>
      <c r="H3473" t="s">
        <v>6</v>
      </c>
      <c r="I3473" s="2">
        <v>1165.0064</v>
      </c>
      <c r="J3473" s="2">
        <v>1164.494625</v>
      </c>
      <c r="K3473" s="2">
        <v>1164.4938736471199</v>
      </c>
      <c r="L3473" s="2">
        <f t="shared" si="54"/>
        <v>-7.5135288011551893E-4</v>
      </c>
    </row>
    <row r="3474" spans="1:12" hidden="1" x14ac:dyDescent="0.25">
      <c r="A3474" t="s">
        <v>2338</v>
      </c>
      <c r="B3474" s="1" t="s">
        <v>2539</v>
      </c>
      <c r="C3474" t="s">
        <v>2545</v>
      </c>
      <c r="D3474">
        <v>8183011</v>
      </c>
      <c r="E3474">
        <v>5839913</v>
      </c>
      <c r="F3474" t="s">
        <v>2547</v>
      </c>
      <c r="G3474" t="s">
        <v>3</v>
      </c>
      <c r="H3474" t="s">
        <v>4</v>
      </c>
      <c r="I3474" s="2">
        <v>365.3</v>
      </c>
      <c r="J3474" s="2">
        <v>364.11284375000002</v>
      </c>
      <c r="K3474" s="2">
        <v>364.112789748799</v>
      </c>
      <c r="L3474" s="2">
        <f t="shared" si="54"/>
        <v>-5.4001201021947054E-5</v>
      </c>
    </row>
    <row r="3475" spans="1:12" hidden="1" x14ac:dyDescent="0.25">
      <c r="A3475" t="s">
        <v>2338</v>
      </c>
      <c r="B3475" s="1" t="s">
        <v>2539</v>
      </c>
      <c r="C3475" t="s">
        <v>2545</v>
      </c>
      <c r="D3475">
        <v>8183011</v>
      </c>
      <c r="E3475">
        <v>5839913</v>
      </c>
      <c r="F3475" t="s">
        <v>2547</v>
      </c>
      <c r="G3475" t="s">
        <v>3</v>
      </c>
      <c r="H3475" t="s">
        <v>6</v>
      </c>
      <c r="I3475" s="2">
        <v>145.80090000000001</v>
      </c>
      <c r="J3475" s="2">
        <v>145.8462969</v>
      </c>
      <c r="K3475" s="2">
        <v>145.84634529681699</v>
      </c>
      <c r="L3475" s="2">
        <f t="shared" si="54"/>
        <v>4.8396816993090397E-5</v>
      </c>
    </row>
    <row r="3476" spans="1:12" hidden="1" x14ac:dyDescent="0.25">
      <c r="A3476" t="s">
        <v>2338</v>
      </c>
      <c r="B3476" s="1" t="s">
        <v>2539</v>
      </c>
      <c r="C3476" t="s">
        <v>2545</v>
      </c>
      <c r="D3476">
        <v>8183011</v>
      </c>
      <c r="E3476">
        <v>5840013</v>
      </c>
      <c r="F3476" t="s">
        <v>2547</v>
      </c>
      <c r="G3476" t="s">
        <v>3</v>
      </c>
      <c r="H3476" t="s">
        <v>4</v>
      </c>
      <c r="I3476" s="2">
        <v>0</v>
      </c>
      <c r="L3476" s="2">
        <f t="shared" si="54"/>
        <v>0</v>
      </c>
    </row>
    <row r="3477" spans="1:12" hidden="1" x14ac:dyDescent="0.25">
      <c r="A3477" t="s">
        <v>2338</v>
      </c>
      <c r="B3477" s="1" t="s">
        <v>2539</v>
      </c>
      <c r="C3477" t="s">
        <v>2545</v>
      </c>
      <c r="D3477">
        <v>8183011</v>
      </c>
      <c r="E3477">
        <v>5840013</v>
      </c>
      <c r="F3477" t="s">
        <v>2547</v>
      </c>
      <c r="G3477" t="s">
        <v>3</v>
      </c>
      <c r="H3477" t="s">
        <v>6</v>
      </c>
      <c r="I3477" s="2">
        <v>0</v>
      </c>
      <c r="L3477" s="2">
        <f t="shared" si="54"/>
        <v>0</v>
      </c>
    </row>
    <row r="3478" spans="1:12" x14ac:dyDescent="0.25">
      <c r="A3478" t="s">
        <v>2338</v>
      </c>
      <c r="B3478" s="1" t="s">
        <v>2548</v>
      </c>
      <c r="C3478" t="s">
        <v>2549</v>
      </c>
      <c r="D3478">
        <v>5506111</v>
      </c>
      <c r="E3478">
        <v>27516013</v>
      </c>
      <c r="F3478" t="s">
        <v>2550</v>
      </c>
      <c r="G3478" t="s">
        <v>3</v>
      </c>
      <c r="H3478" t="s">
        <v>4</v>
      </c>
      <c r="I3478" s="2">
        <v>2.60430724999999</v>
      </c>
      <c r="J3478" s="2">
        <v>2.6693878175000001</v>
      </c>
      <c r="K3478" s="2">
        <v>1.3500126447599901</v>
      </c>
      <c r="L3478" s="2">
        <f t="shared" si="54"/>
        <v>-1.31937517274001</v>
      </c>
    </row>
    <row r="3479" spans="1:12" hidden="1" x14ac:dyDescent="0.25">
      <c r="A3479" t="s">
        <v>2338</v>
      </c>
      <c r="B3479" s="1" t="s">
        <v>2548</v>
      </c>
      <c r="C3479" t="s">
        <v>2549</v>
      </c>
      <c r="D3479">
        <v>5506111</v>
      </c>
      <c r="E3479">
        <v>27516013</v>
      </c>
      <c r="F3479" t="s">
        <v>2550</v>
      </c>
      <c r="G3479" t="s">
        <v>3</v>
      </c>
      <c r="H3479" t="s">
        <v>6</v>
      </c>
      <c r="I3479" s="2">
        <v>1.7820659999999999E-2</v>
      </c>
      <c r="J3479" s="2">
        <v>1.5857189180000002E-2</v>
      </c>
      <c r="K3479" s="2">
        <v>7.2770000519999899E-3</v>
      </c>
      <c r="L3479" s="2">
        <f t="shared" si="54"/>
        <v>-8.5801891280000119E-3</v>
      </c>
    </row>
    <row r="3480" spans="1:12" hidden="1" x14ac:dyDescent="0.25">
      <c r="A3480" t="s">
        <v>2338</v>
      </c>
      <c r="B3480" s="1" t="s">
        <v>2548</v>
      </c>
      <c r="C3480" t="s">
        <v>2551</v>
      </c>
      <c r="D3480">
        <v>5506011</v>
      </c>
      <c r="E3480">
        <v>27516313</v>
      </c>
      <c r="F3480" t="s">
        <v>2552</v>
      </c>
      <c r="G3480" t="s">
        <v>3</v>
      </c>
      <c r="H3480" t="s">
        <v>4</v>
      </c>
      <c r="I3480" s="2">
        <v>43.897784000000001</v>
      </c>
      <c r="J3480" s="2">
        <v>38.854847655</v>
      </c>
      <c r="K3480" s="2">
        <v>38.854843234204701</v>
      </c>
      <c r="L3480" s="2">
        <f t="shared" si="54"/>
        <v>-4.4207952996089261E-6</v>
      </c>
    </row>
    <row r="3481" spans="1:12" hidden="1" x14ac:dyDescent="0.25">
      <c r="A3481" t="s">
        <v>2338</v>
      </c>
      <c r="B3481" s="1" t="s">
        <v>2548</v>
      </c>
      <c r="C3481" t="s">
        <v>2551</v>
      </c>
      <c r="D3481">
        <v>5506011</v>
      </c>
      <c r="E3481">
        <v>27516313</v>
      </c>
      <c r="F3481" t="s">
        <v>2552</v>
      </c>
      <c r="G3481" t="s">
        <v>3</v>
      </c>
      <c r="H3481" t="s">
        <v>6</v>
      </c>
      <c r="I3481" s="2">
        <v>605.58760439999901</v>
      </c>
      <c r="J3481" s="2">
        <v>572.493875</v>
      </c>
      <c r="K3481" s="2">
        <v>572.49418024071497</v>
      </c>
      <c r="L3481" s="2">
        <f t="shared" si="54"/>
        <v>3.0524071496529359E-4</v>
      </c>
    </row>
    <row r="3482" spans="1:12" hidden="1" x14ac:dyDescent="0.25">
      <c r="A3482" t="s">
        <v>2338</v>
      </c>
      <c r="B3482" s="1" t="s">
        <v>2548</v>
      </c>
      <c r="C3482" t="s">
        <v>2551</v>
      </c>
      <c r="D3482">
        <v>5506011</v>
      </c>
      <c r="E3482">
        <v>27516713</v>
      </c>
      <c r="F3482" t="s">
        <v>2553</v>
      </c>
      <c r="G3482" t="s">
        <v>3</v>
      </c>
      <c r="H3482" t="s">
        <v>4</v>
      </c>
      <c r="I3482" s="2">
        <v>80.633840000000006</v>
      </c>
      <c r="J3482" s="2">
        <v>85.569570299999995</v>
      </c>
      <c r="K3482" s="2">
        <v>85.569599118815006</v>
      </c>
      <c r="L3482" s="2">
        <f t="shared" si="54"/>
        <v>2.8818815010822618E-5</v>
      </c>
    </row>
    <row r="3483" spans="1:12" hidden="1" x14ac:dyDescent="0.25">
      <c r="A3483" t="s">
        <v>2338</v>
      </c>
      <c r="B3483" s="1" t="s">
        <v>2548</v>
      </c>
      <c r="C3483" t="s">
        <v>2551</v>
      </c>
      <c r="D3483">
        <v>5506011</v>
      </c>
      <c r="E3483">
        <v>27516713</v>
      </c>
      <c r="F3483" t="s">
        <v>2553</v>
      </c>
      <c r="G3483" t="s">
        <v>3</v>
      </c>
      <c r="H3483" t="s">
        <v>6</v>
      </c>
      <c r="I3483" s="2">
        <v>1121.0750043999999</v>
      </c>
      <c r="J3483" s="2">
        <v>1154.1468749999999</v>
      </c>
      <c r="K3483" s="2">
        <v>1154.1468665382499</v>
      </c>
      <c r="L3483" s="2">
        <f t="shared" si="54"/>
        <v>-8.4617499851447064E-6</v>
      </c>
    </row>
    <row r="3484" spans="1:12" hidden="1" x14ac:dyDescent="0.25">
      <c r="A3484" t="s">
        <v>2338</v>
      </c>
      <c r="B3484" s="1" t="s">
        <v>2554</v>
      </c>
      <c r="C3484" t="s">
        <v>2555</v>
      </c>
      <c r="D3484">
        <v>5507411</v>
      </c>
      <c r="E3484">
        <v>27512613</v>
      </c>
      <c r="F3484" t="s">
        <v>2556</v>
      </c>
      <c r="G3484" t="s">
        <v>3</v>
      </c>
      <c r="H3484" t="s">
        <v>4</v>
      </c>
      <c r="I3484" s="2">
        <v>17.544</v>
      </c>
      <c r="J3484" s="2">
        <v>17.544074219999999</v>
      </c>
      <c r="K3484" s="2">
        <v>17.544050559999899</v>
      </c>
      <c r="L3484" s="2">
        <f t="shared" si="54"/>
        <v>-2.3660000099567924E-5</v>
      </c>
    </row>
    <row r="3485" spans="1:12" hidden="1" x14ac:dyDescent="0.25">
      <c r="A3485" t="s">
        <v>2338</v>
      </c>
      <c r="B3485" s="1" t="s">
        <v>2554</v>
      </c>
      <c r="C3485" t="s">
        <v>2555</v>
      </c>
      <c r="D3485">
        <v>5507411</v>
      </c>
      <c r="E3485">
        <v>27512613</v>
      </c>
      <c r="F3485" t="s">
        <v>2556</v>
      </c>
      <c r="G3485" t="s">
        <v>3</v>
      </c>
      <c r="H3485" t="s">
        <v>6</v>
      </c>
      <c r="I3485" s="2">
        <v>6.4000000000000001E-2</v>
      </c>
      <c r="J3485" s="2">
        <v>6.4299499499999996E-2</v>
      </c>
      <c r="K3485" s="2">
        <v>6.4300002600000003E-2</v>
      </c>
      <c r="L3485" s="2">
        <f t="shared" si="54"/>
        <v>5.0310000000719501E-7</v>
      </c>
    </row>
    <row r="3486" spans="1:12" hidden="1" x14ac:dyDescent="0.25">
      <c r="A3486" t="s">
        <v>2338</v>
      </c>
      <c r="B3486" s="1" t="s">
        <v>2554</v>
      </c>
      <c r="C3486" t="s">
        <v>2555</v>
      </c>
      <c r="D3486">
        <v>5507411</v>
      </c>
      <c r="E3486">
        <v>27512713</v>
      </c>
      <c r="F3486" t="s">
        <v>2557</v>
      </c>
      <c r="G3486" t="s">
        <v>3</v>
      </c>
      <c r="H3486" t="s">
        <v>4</v>
      </c>
      <c r="I3486" s="2">
        <v>8.2370000000000001</v>
      </c>
      <c r="J3486" s="2">
        <v>8.2371855450000009</v>
      </c>
      <c r="K3486" s="2">
        <v>8.2372000719999896</v>
      </c>
      <c r="L3486" s="2">
        <f t="shared" si="54"/>
        <v>1.4526999988717648E-5</v>
      </c>
    </row>
    <row r="3487" spans="1:12" hidden="1" x14ac:dyDescent="0.25">
      <c r="A3487" t="s">
        <v>2338</v>
      </c>
      <c r="B3487" s="1" t="s">
        <v>2554</v>
      </c>
      <c r="C3487" t="s">
        <v>2555</v>
      </c>
      <c r="D3487">
        <v>5507411</v>
      </c>
      <c r="E3487">
        <v>27512713</v>
      </c>
      <c r="F3487" t="s">
        <v>2557</v>
      </c>
      <c r="G3487" t="s">
        <v>3</v>
      </c>
      <c r="H3487" t="s">
        <v>6</v>
      </c>
      <c r="I3487" s="2">
        <v>3.3000000000000002E-2</v>
      </c>
      <c r="J3487" s="2">
        <v>3.3400001525E-2</v>
      </c>
      <c r="K3487" s="2">
        <v>3.3400001300000003E-2</v>
      </c>
      <c r="L3487" s="2">
        <f t="shared" si="54"/>
        <v>-2.2499999779990176E-10</v>
      </c>
    </row>
    <row r="3488" spans="1:12" hidden="1" x14ac:dyDescent="0.25">
      <c r="A3488" t="s">
        <v>2338</v>
      </c>
      <c r="B3488" s="1" t="s">
        <v>2554</v>
      </c>
      <c r="C3488" t="s">
        <v>2555</v>
      </c>
      <c r="D3488">
        <v>5507411</v>
      </c>
      <c r="E3488">
        <v>27512813</v>
      </c>
      <c r="F3488" t="s">
        <v>2558</v>
      </c>
      <c r="G3488" t="s">
        <v>3</v>
      </c>
      <c r="H3488" t="s">
        <v>4</v>
      </c>
      <c r="I3488" s="2">
        <v>24.367999999999999</v>
      </c>
      <c r="J3488" s="2">
        <v>24.367445310000001</v>
      </c>
      <c r="K3488" s="2">
        <v>24.367500179</v>
      </c>
      <c r="L3488" s="2">
        <f t="shared" si="54"/>
        <v>5.4868999999513335E-5</v>
      </c>
    </row>
    <row r="3489" spans="1:12" hidden="1" x14ac:dyDescent="0.25">
      <c r="A3489" t="s">
        <v>2338</v>
      </c>
      <c r="B3489" s="1" t="s">
        <v>2554</v>
      </c>
      <c r="C3489" t="s">
        <v>2555</v>
      </c>
      <c r="D3489">
        <v>5507411</v>
      </c>
      <c r="E3489">
        <v>27512813</v>
      </c>
      <c r="F3489" t="s">
        <v>2558</v>
      </c>
      <c r="G3489" t="s">
        <v>3</v>
      </c>
      <c r="H3489" t="s">
        <v>6</v>
      </c>
      <c r="I3489" s="2">
        <v>0.108</v>
      </c>
      <c r="J3489" s="2">
        <v>0.10755042265</v>
      </c>
      <c r="K3489" s="2">
        <v>0.1075500033</v>
      </c>
      <c r="L3489" s="2">
        <f t="shared" si="54"/>
        <v>-4.1935000000270506E-7</v>
      </c>
    </row>
    <row r="3490" spans="1:12" hidden="1" x14ac:dyDescent="0.25">
      <c r="A3490" t="s">
        <v>2338</v>
      </c>
      <c r="B3490" s="1" t="s">
        <v>2554</v>
      </c>
      <c r="C3490" t="s">
        <v>2555</v>
      </c>
      <c r="D3490">
        <v>5507411</v>
      </c>
      <c r="E3490">
        <v>27512913</v>
      </c>
      <c r="F3490" t="s">
        <v>2559</v>
      </c>
      <c r="G3490" t="s">
        <v>3</v>
      </c>
      <c r="H3490" t="s">
        <v>4</v>
      </c>
      <c r="I3490" s="2">
        <v>15.87</v>
      </c>
      <c r="J3490" s="2">
        <v>15.869786135</v>
      </c>
      <c r="K3490" s="2">
        <v>15.869801063099899</v>
      </c>
      <c r="L3490" s="2">
        <f t="shared" si="54"/>
        <v>1.4928099899336189E-5</v>
      </c>
    </row>
    <row r="3491" spans="1:12" hidden="1" x14ac:dyDescent="0.25">
      <c r="A3491" t="s">
        <v>2338</v>
      </c>
      <c r="B3491" s="1" t="s">
        <v>2554</v>
      </c>
      <c r="C3491" t="s">
        <v>2555</v>
      </c>
      <c r="D3491">
        <v>5507411</v>
      </c>
      <c r="E3491">
        <v>27512913</v>
      </c>
      <c r="F3491" t="s">
        <v>2559</v>
      </c>
      <c r="G3491" t="s">
        <v>3</v>
      </c>
      <c r="H3491" t="s">
        <v>6</v>
      </c>
      <c r="I3491" s="2">
        <v>7.0999999999999994E-2</v>
      </c>
      <c r="J3491" s="2">
        <v>7.0899780249999905E-2</v>
      </c>
      <c r="K3491" s="2">
        <v>7.0900001599999998E-2</v>
      </c>
      <c r="L3491" s="2">
        <f t="shared" si="54"/>
        <v>2.2135000009304573E-7</v>
      </c>
    </row>
    <row r="3492" spans="1:12" hidden="1" x14ac:dyDescent="0.25">
      <c r="A3492" t="s">
        <v>2338</v>
      </c>
      <c r="B3492" s="1" t="s">
        <v>2554</v>
      </c>
      <c r="C3492" t="s">
        <v>2555</v>
      </c>
      <c r="D3492">
        <v>5507411</v>
      </c>
      <c r="E3492">
        <v>27513013</v>
      </c>
      <c r="F3492" t="s">
        <v>2560</v>
      </c>
      <c r="G3492" t="s">
        <v>3</v>
      </c>
      <c r="H3492" t="s">
        <v>4</v>
      </c>
      <c r="I3492" s="2">
        <v>22.545000000000002</v>
      </c>
      <c r="J3492" s="2">
        <v>22.544523439999999</v>
      </c>
      <c r="K3492" s="2">
        <v>22.544500221</v>
      </c>
      <c r="L3492" s="2">
        <f t="shared" si="54"/>
        <v>-2.3218999999130574E-5</v>
      </c>
    </row>
    <row r="3493" spans="1:12" hidden="1" x14ac:dyDescent="0.25">
      <c r="A3493" t="s">
        <v>2338</v>
      </c>
      <c r="B3493" s="1" t="s">
        <v>2554</v>
      </c>
      <c r="C3493" t="s">
        <v>2555</v>
      </c>
      <c r="D3493">
        <v>5507411</v>
      </c>
      <c r="E3493">
        <v>27513013</v>
      </c>
      <c r="F3493" t="s">
        <v>2560</v>
      </c>
      <c r="G3493" t="s">
        <v>3</v>
      </c>
      <c r="H3493" t="s">
        <v>6</v>
      </c>
      <c r="I3493" s="2">
        <v>0.125</v>
      </c>
      <c r="J3493" s="2">
        <v>0.12454993439999899</v>
      </c>
      <c r="K3493" s="2">
        <v>0.12455000300000001</v>
      </c>
      <c r="L3493" s="2">
        <f t="shared" si="54"/>
        <v>6.8600001013052747E-8</v>
      </c>
    </row>
    <row r="3494" spans="1:12" hidden="1" x14ac:dyDescent="0.25">
      <c r="A3494" t="s">
        <v>2338</v>
      </c>
      <c r="B3494" s="1" t="s">
        <v>2554</v>
      </c>
      <c r="C3494" t="s">
        <v>2555</v>
      </c>
      <c r="D3494">
        <v>5507411</v>
      </c>
      <c r="E3494">
        <v>27513113</v>
      </c>
      <c r="F3494" t="s">
        <v>2561</v>
      </c>
      <c r="G3494" t="s">
        <v>3</v>
      </c>
      <c r="H3494" t="s">
        <v>4</v>
      </c>
      <c r="I3494" s="2">
        <v>16.125</v>
      </c>
      <c r="J3494" s="2">
        <v>16.125373045</v>
      </c>
      <c r="K3494" s="2">
        <v>16.125350121</v>
      </c>
      <c r="L3494" s="2">
        <f t="shared" si="54"/>
        <v>-2.292399999959116E-5</v>
      </c>
    </row>
    <row r="3495" spans="1:12" hidden="1" x14ac:dyDescent="0.25">
      <c r="A3495" t="s">
        <v>2338</v>
      </c>
      <c r="B3495" s="1" t="s">
        <v>2554</v>
      </c>
      <c r="C3495" t="s">
        <v>2555</v>
      </c>
      <c r="D3495">
        <v>5507411</v>
      </c>
      <c r="E3495">
        <v>27513113</v>
      </c>
      <c r="F3495" t="s">
        <v>2561</v>
      </c>
      <c r="G3495" t="s">
        <v>3</v>
      </c>
      <c r="H3495" t="s">
        <v>6</v>
      </c>
      <c r="I3495" s="2">
        <v>7.0000000000000007E-2</v>
      </c>
      <c r="J3495" s="2">
        <v>6.9899604799999904E-2</v>
      </c>
      <c r="K3495" s="2">
        <v>6.9900001599999997E-2</v>
      </c>
      <c r="L3495" s="2">
        <f t="shared" si="54"/>
        <v>3.9680000009367777E-7</v>
      </c>
    </row>
    <row r="3496" spans="1:12" hidden="1" x14ac:dyDescent="0.25">
      <c r="A3496" t="s">
        <v>2338</v>
      </c>
      <c r="B3496" s="1" t="s">
        <v>2554</v>
      </c>
      <c r="C3496" t="s">
        <v>2555</v>
      </c>
      <c r="D3496">
        <v>5507411</v>
      </c>
      <c r="E3496">
        <v>27513213</v>
      </c>
      <c r="F3496" t="s">
        <v>2562</v>
      </c>
      <c r="G3496" t="s">
        <v>3</v>
      </c>
      <c r="H3496" t="s">
        <v>4</v>
      </c>
      <c r="I3496" s="2">
        <v>22.062999999999999</v>
      </c>
      <c r="J3496" s="2">
        <v>22.062546874999999</v>
      </c>
      <c r="K3496" s="2">
        <v>22.062500383099898</v>
      </c>
      <c r="L3496" s="2">
        <f t="shared" si="54"/>
        <v>-4.649190010042048E-5</v>
      </c>
    </row>
    <row r="3497" spans="1:12" hidden="1" x14ac:dyDescent="0.25">
      <c r="A3497" t="s">
        <v>2338</v>
      </c>
      <c r="B3497" s="1" t="s">
        <v>2554</v>
      </c>
      <c r="C3497" t="s">
        <v>2555</v>
      </c>
      <c r="D3497">
        <v>5507411</v>
      </c>
      <c r="E3497">
        <v>27513213</v>
      </c>
      <c r="F3497" t="s">
        <v>2562</v>
      </c>
      <c r="G3497" t="s">
        <v>3</v>
      </c>
      <c r="H3497" t="s">
        <v>6</v>
      </c>
      <c r="I3497" s="2">
        <v>0.104</v>
      </c>
      <c r="J3497" s="2">
        <v>0.10380023955000001</v>
      </c>
      <c r="K3497" s="2">
        <v>0.103800003</v>
      </c>
      <c r="L3497" s="2">
        <f t="shared" si="54"/>
        <v>-2.3655000000455395E-7</v>
      </c>
    </row>
    <row r="3498" spans="1:12" hidden="1" x14ac:dyDescent="0.25">
      <c r="A3498" t="s">
        <v>2338</v>
      </c>
      <c r="B3498" s="1" t="s">
        <v>2554</v>
      </c>
      <c r="C3498" t="s">
        <v>2555</v>
      </c>
      <c r="D3498">
        <v>5507411</v>
      </c>
      <c r="E3498">
        <v>27513313</v>
      </c>
      <c r="F3498" t="s">
        <v>2563</v>
      </c>
      <c r="G3498" t="s">
        <v>3</v>
      </c>
      <c r="H3498" t="s">
        <v>4</v>
      </c>
      <c r="I3498" s="2">
        <v>15.343</v>
      </c>
      <c r="J3498" s="2">
        <v>15.343160155</v>
      </c>
      <c r="K3498" s="2">
        <v>15.343150172</v>
      </c>
      <c r="L3498" s="2">
        <f t="shared" si="54"/>
        <v>-9.9829999999911934E-6</v>
      </c>
    </row>
    <row r="3499" spans="1:12" hidden="1" x14ac:dyDescent="0.25">
      <c r="A3499" t="s">
        <v>2338</v>
      </c>
      <c r="B3499" s="1" t="s">
        <v>2554</v>
      </c>
      <c r="C3499" t="s">
        <v>2555</v>
      </c>
      <c r="D3499">
        <v>5507411</v>
      </c>
      <c r="E3499">
        <v>27513313</v>
      </c>
      <c r="F3499" t="s">
        <v>2563</v>
      </c>
      <c r="G3499" t="s">
        <v>3</v>
      </c>
      <c r="H3499" t="s">
        <v>6</v>
      </c>
      <c r="I3499" s="2">
        <v>6.8000000000000005E-2</v>
      </c>
      <c r="J3499" s="2">
        <v>6.8249610899999993E-2</v>
      </c>
      <c r="K3499" s="2">
        <v>6.8249996399999999E-2</v>
      </c>
      <c r="L3499" s="2">
        <f t="shared" si="54"/>
        <v>3.8550000000525664E-7</v>
      </c>
    </row>
    <row r="3500" spans="1:12" hidden="1" x14ac:dyDescent="0.25">
      <c r="A3500" t="s">
        <v>2567</v>
      </c>
      <c r="B3500" s="1" t="s">
        <v>2564</v>
      </c>
      <c r="C3500" t="s">
        <v>2565</v>
      </c>
      <c r="D3500">
        <v>5509311</v>
      </c>
      <c r="E3500">
        <v>27501713</v>
      </c>
      <c r="F3500" t="s">
        <v>2566</v>
      </c>
      <c r="G3500" t="s">
        <v>3</v>
      </c>
      <c r="H3500" t="s">
        <v>4</v>
      </c>
      <c r="I3500" s="2">
        <v>224.5</v>
      </c>
      <c r="J3500" s="2">
        <v>224.51773439999999</v>
      </c>
      <c r="K3500" s="2">
        <v>224.517686</v>
      </c>
      <c r="L3500" s="2">
        <f t="shared" si="54"/>
        <v>-4.8399999997172927E-5</v>
      </c>
    </row>
    <row r="3501" spans="1:12" hidden="1" x14ac:dyDescent="0.25">
      <c r="A3501" t="s">
        <v>2567</v>
      </c>
      <c r="B3501" s="1" t="s">
        <v>2564</v>
      </c>
      <c r="C3501" t="s">
        <v>2565</v>
      </c>
      <c r="D3501">
        <v>5509311</v>
      </c>
      <c r="E3501">
        <v>27501713</v>
      </c>
      <c r="F3501" t="s">
        <v>2566</v>
      </c>
      <c r="G3501" t="s">
        <v>3</v>
      </c>
      <c r="H3501" t="s">
        <v>6</v>
      </c>
      <c r="I3501" s="2">
        <v>245.8</v>
      </c>
      <c r="J3501" s="2">
        <v>245.71112500000001</v>
      </c>
      <c r="K3501" s="2">
        <v>245.711039999999</v>
      </c>
      <c r="L3501" s="2">
        <f t="shared" si="54"/>
        <v>-8.5000001007529136E-5</v>
      </c>
    </row>
    <row r="3502" spans="1:12" hidden="1" x14ac:dyDescent="0.25">
      <c r="A3502" t="s">
        <v>2567</v>
      </c>
      <c r="B3502" s="1" t="s">
        <v>2568</v>
      </c>
      <c r="C3502" t="s">
        <v>2569</v>
      </c>
      <c r="D3502">
        <v>5523711</v>
      </c>
      <c r="E3502">
        <v>27493213</v>
      </c>
      <c r="F3502" t="s">
        <v>2570</v>
      </c>
      <c r="G3502" t="s">
        <v>86</v>
      </c>
      <c r="H3502" t="s">
        <v>4</v>
      </c>
      <c r="I3502" s="2">
        <v>4.8836999999999998E-2</v>
      </c>
      <c r="K3502" s="2">
        <v>4.8836999780900003E-2</v>
      </c>
      <c r="L3502" s="2">
        <f t="shared" si="54"/>
        <v>-2.1909999509128752E-10</v>
      </c>
    </row>
    <row r="3503" spans="1:12" hidden="1" x14ac:dyDescent="0.25">
      <c r="A3503" t="s">
        <v>2567</v>
      </c>
      <c r="B3503" s="1" t="s">
        <v>2568</v>
      </c>
      <c r="C3503" t="s">
        <v>2569</v>
      </c>
      <c r="D3503">
        <v>5523711</v>
      </c>
      <c r="E3503">
        <v>27493213</v>
      </c>
      <c r="F3503" t="s">
        <v>2570</v>
      </c>
      <c r="G3503" t="s">
        <v>86</v>
      </c>
      <c r="H3503" t="s">
        <v>6</v>
      </c>
      <c r="I3503" s="2">
        <v>2.3192000000000001E-5</v>
      </c>
      <c r="K3503" s="2">
        <v>2.3191999795200001E-5</v>
      </c>
      <c r="L3503" s="2">
        <f t="shared" si="54"/>
        <v>-2.0480000006528436E-13</v>
      </c>
    </row>
    <row r="3504" spans="1:12" hidden="1" x14ac:dyDescent="0.25">
      <c r="A3504" t="s">
        <v>2567</v>
      </c>
      <c r="B3504" s="1" t="s">
        <v>2568</v>
      </c>
      <c r="C3504" t="s">
        <v>2569</v>
      </c>
      <c r="D3504">
        <v>5523711</v>
      </c>
      <c r="E3504">
        <v>27493313</v>
      </c>
      <c r="F3504" t="s">
        <v>2571</v>
      </c>
      <c r="G3504" t="s">
        <v>86</v>
      </c>
      <c r="H3504" t="s">
        <v>4</v>
      </c>
      <c r="I3504" s="2">
        <v>5.0151000000000001E-2</v>
      </c>
      <c r="K3504" s="2">
        <v>5.0151003863499903E-2</v>
      </c>
      <c r="L3504" s="2">
        <f t="shared" si="54"/>
        <v>3.8634999019460103E-9</v>
      </c>
    </row>
    <row r="3505" spans="1:12" hidden="1" x14ac:dyDescent="0.25">
      <c r="A3505" t="s">
        <v>2567</v>
      </c>
      <c r="B3505" s="1" t="s">
        <v>2568</v>
      </c>
      <c r="C3505" t="s">
        <v>2569</v>
      </c>
      <c r="D3505">
        <v>5523711</v>
      </c>
      <c r="E3505">
        <v>27493313</v>
      </c>
      <c r="F3505" t="s">
        <v>2571</v>
      </c>
      <c r="G3505" t="s">
        <v>86</v>
      </c>
      <c r="H3505" t="s">
        <v>6</v>
      </c>
      <c r="I3505" s="2">
        <v>2.3816E-5</v>
      </c>
      <c r="K3505" s="2">
        <v>2.3815999488900001E-5</v>
      </c>
      <c r="L3505" s="2">
        <f t="shared" si="54"/>
        <v>-5.1109999885763299E-13</v>
      </c>
    </row>
    <row r="3506" spans="1:12" hidden="1" x14ac:dyDescent="0.25">
      <c r="A3506" t="s">
        <v>2567</v>
      </c>
      <c r="B3506" s="1" t="s">
        <v>2568</v>
      </c>
      <c r="C3506" t="s">
        <v>2569</v>
      </c>
      <c r="D3506">
        <v>5523711</v>
      </c>
      <c r="E3506">
        <v>27493413</v>
      </c>
      <c r="F3506" t="s">
        <v>2572</v>
      </c>
      <c r="G3506" t="s">
        <v>86</v>
      </c>
      <c r="H3506" t="s">
        <v>4</v>
      </c>
      <c r="I3506" s="2">
        <v>7.8840000000000004E-3</v>
      </c>
      <c r="K3506" s="2">
        <v>7.8840004147000004E-3</v>
      </c>
      <c r="L3506" s="2">
        <f t="shared" si="54"/>
        <v>4.1470000003429597E-10</v>
      </c>
    </row>
    <row r="3507" spans="1:12" hidden="1" x14ac:dyDescent="0.25">
      <c r="A3507" t="s">
        <v>2567</v>
      </c>
      <c r="B3507" s="1" t="s">
        <v>2568</v>
      </c>
      <c r="C3507" t="s">
        <v>2569</v>
      </c>
      <c r="D3507">
        <v>5523711</v>
      </c>
      <c r="E3507">
        <v>27493413</v>
      </c>
      <c r="F3507" t="s">
        <v>2572</v>
      </c>
      <c r="G3507" t="s">
        <v>86</v>
      </c>
      <c r="H3507" t="s">
        <v>6</v>
      </c>
      <c r="I3507" s="2">
        <v>3.7440000000000001E-6</v>
      </c>
      <c r="K3507" s="2">
        <v>3.7439996717799999E-6</v>
      </c>
      <c r="L3507" s="2">
        <f t="shared" si="54"/>
        <v>-3.2822000021017535E-13</v>
      </c>
    </row>
    <row r="3508" spans="1:12" hidden="1" x14ac:dyDescent="0.25">
      <c r="A3508" t="s">
        <v>2567</v>
      </c>
      <c r="B3508" s="1" t="s">
        <v>2568</v>
      </c>
      <c r="C3508" t="s">
        <v>2569</v>
      </c>
      <c r="D3508">
        <v>5523711</v>
      </c>
      <c r="E3508">
        <v>27493713</v>
      </c>
      <c r="F3508" t="s">
        <v>2573</v>
      </c>
      <c r="G3508" t="s">
        <v>3</v>
      </c>
      <c r="H3508" t="s">
        <v>4</v>
      </c>
      <c r="I3508" s="2">
        <v>0.52080000000000004</v>
      </c>
      <c r="J3508" s="2">
        <v>0.52079998799999905</v>
      </c>
      <c r="K3508" s="2">
        <v>0.52079999999999904</v>
      </c>
      <c r="L3508" s="2">
        <f t="shared" si="54"/>
        <v>1.199999999368373E-8</v>
      </c>
    </row>
    <row r="3509" spans="1:12" hidden="1" x14ac:dyDescent="0.25">
      <c r="A3509" t="s">
        <v>2567</v>
      </c>
      <c r="B3509" s="1" t="s">
        <v>2568</v>
      </c>
      <c r="C3509" t="s">
        <v>2569</v>
      </c>
      <c r="D3509">
        <v>5523711</v>
      </c>
      <c r="E3509">
        <v>27493713</v>
      </c>
      <c r="F3509" t="s">
        <v>2573</v>
      </c>
      <c r="G3509" t="s">
        <v>3</v>
      </c>
      <c r="H3509" t="s">
        <v>6</v>
      </c>
      <c r="I3509" s="2">
        <v>0.217</v>
      </c>
      <c r="J3509" s="2">
        <v>0.21710000609999899</v>
      </c>
      <c r="K3509" s="2">
        <v>0.21709999999999999</v>
      </c>
      <c r="L3509" s="2">
        <f t="shared" si="54"/>
        <v>-6.0999990059151799E-9</v>
      </c>
    </row>
    <row r="3510" spans="1:12" hidden="1" x14ac:dyDescent="0.25">
      <c r="A3510" t="s">
        <v>2567</v>
      </c>
      <c r="B3510" s="1" t="s">
        <v>2568</v>
      </c>
      <c r="C3510" t="s">
        <v>2569</v>
      </c>
      <c r="D3510">
        <v>5523711</v>
      </c>
      <c r="E3510">
        <v>27493913</v>
      </c>
      <c r="F3510" t="s">
        <v>2574</v>
      </c>
      <c r="G3510" t="s">
        <v>3</v>
      </c>
      <c r="H3510" t="s">
        <v>4</v>
      </c>
      <c r="I3510" s="2">
        <v>0.74829999999999897</v>
      </c>
      <c r="J3510" s="2">
        <v>0.74824999999999997</v>
      </c>
      <c r="K3510" s="2">
        <v>0.74824999999999997</v>
      </c>
      <c r="L3510" s="2">
        <f t="shared" si="54"/>
        <v>0</v>
      </c>
    </row>
    <row r="3511" spans="1:12" hidden="1" x14ac:dyDescent="0.25">
      <c r="A3511" t="s">
        <v>2567</v>
      </c>
      <c r="B3511" s="1" t="s">
        <v>2568</v>
      </c>
      <c r="C3511" t="s">
        <v>2569</v>
      </c>
      <c r="D3511">
        <v>5523711</v>
      </c>
      <c r="E3511">
        <v>27493913</v>
      </c>
      <c r="F3511" t="s">
        <v>2574</v>
      </c>
      <c r="G3511" t="s">
        <v>3</v>
      </c>
      <c r="H3511" t="s">
        <v>6</v>
      </c>
      <c r="I3511" s="2">
        <v>0.31180000000000002</v>
      </c>
      <c r="J3511" s="2">
        <v>0.31179998780000001</v>
      </c>
      <c r="K3511" s="2">
        <v>0.31180000000000002</v>
      </c>
      <c r="L3511" s="2">
        <f t="shared" si="54"/>
        <v>1.2200000010231804E-8</v>
      </c>
    </row>
    <row r="3512" spans="1:12" hidden="1" x14ac:dyDescent="0.25">
      <c r="A3512" t="s">
        <v>2567</v>
      </c>
      <c r="B3512" s="1" t="s">
        <v>2575</v>
      </c>
      <c r="C3512" t="s">
        <v>2576</v>
      </c>
      <c r="D3512">
        <v>9661311</v>
      </c>
      <c r="E3512">
        <v>67654313</v>
      </c>
      <c r="F3512" t="s">
        <v>2577</v>
      </c>
      <c r="G3512" t="s">
        <v>3</v>
      </c>
      <c r="H3512" t="s">
        <v>4</v>
      </c>
      <c r="I3512" s="2">
        <v>5.44</v>
      </c>
      <c r="J3512" s="2">
        <v>6.5879287099999999</v>
      </c>
      <c r="K3512" s="2">
        <v>6.5879280598349998</v>
      </c>
      <c r="L3512" s="2">
        <f t="shared" si="54"/>
        <v>-6.5016500006009892E-7</v>
      </c>
    </row>
    <row r="3513" spans="1:12" hidden="1" x14ac:dyDescent="0.25">
      <c r="A3513" t="s">
        <v>2567</v>
      </c>
      <c r="B3513" s="1" t="s">
        <v>2575</v>
      </c>
      <c r="C3513" t="s">
        <v>2576</v>
      </c>
      <c r="D3513">
        <v>9661311</v>
      </c>
      <c r="E3513">
        <v>67654313</v>
      </c>
      <c r="F3513" t="s">
        <v>2577</v>
      </c>
      <c r="G3513" t="s">
        <v>3</v>
      </c>
      <c r="H3513" t="s">
        <v>6</v>
      </c>
      <c r="I3513" s="2">
        <v>0.24761269999999999</v>
      </c>
      <c r="J3513" s="2">
        <v>5.9619487749999998E-2</v>
      </c>
      <c r="K3513" s="2">
        <v>5.9619503951079997E-2</v>
      </c>
      <c r="L3513" s="2">
        <f t="shared" si="54"/>
        <v>1.6201079998390266E-8</v>
      </c>
    </row>
    <row r="3514" spans="1:12" hidden="1" x14ac:dyDescent="0.25">
      <c r="A3514" t="s">
        <v>2567</v>
      </c>
      <c r="B3514" s="1" t="s">
        <v>2575</v>
      </c>
      <c r="C3514" t="s">
        <v>2576</v>
      </c>
      <c r="D3514">
        <v>9661311</v>
      </c>
      <c r="E3514">
        <v>67654413</v>
      </c>
      <c r="F3514" t="s">
        <v>2578</v>
      </c>
      <c r="G3514" t="s">
        <v>3</v>
      </c>
      <c r="H3514" t="s">
        <v>4</v>
      </c>
      <c r="I3514" s="2">
        <v>5.55</v>
      </c>
      <c r="J3514" s="2">
        <v>6.8166909200000001</v>
      </c>
      <c r="K3514" s="2">
        <v>6.8166899464800004</v>
      </c>
      <c r="L3514" s="2">
        <f t="shared" si="54"/>
        <v>-9.7351999972516978E-7</v>
      </c>
    </row>
    <row r="3515" spans="1:12" hidden="1" x14ac:dyDescent="0.25">
      <c r="A3515" t="s">
        <v>2567</v>
      </c>
      <c r="B3515" s="1" t="s">
        <v>2575</v>
      </c>
      <c r="C3515" t="s">
        <v>2576</v>
      </c>
      <c r="D3515">
        <v>9661311</v>
      </c>
      <c r="E3515">
        <v>67654413</v>
      </c>
      <c r="F3515" t="s">
        <v>2578</v>
      </c>
      <c r="G3515" t="s">
        <v>3</v>
      </c>
      <c r="H3515" t="s">
        <v>6</v>
      </c>
      <c r="I3515" s="2">
        <v>0.26174229999999998</v>
      </c>
      <c r="J3515" s="2">
        <v>7.3042488099999997E-2</v>
      </c>
      <c r="K3515" s="2">
        <v>7.3042501492899994E-2</v>
      </c>
      <c r="L3515" s="2">
        <f t="shared" si="54"/>
        <v>1.3392899997355379E-8</v>
      </c>
    </row>
    <row r="3516" spans="1:12" hidden="1" x14ac:dyDescent="0.25">
      <c r="A3516" t="s">
        <v>2567</v>
      </c>
      <c r="B3516" s="1" t="s">
        <v>2575</v>
      </c>
      <c r="C3516" t="s">
        <v>2576</v>
      </c>
      <c r="D3516">
        <v>9661311</v>
      </c>
      <c r="E3516">
        <v>67654513</v>
      </c>
      <c r="F3516" t="s">
        <v>2579</v>
      </c>
      <c r="G3516" t="s">
        <v>3</v>
      </c>
      <c r="H3516" t="s">
        <v>4</v>
      </c>
      <c r="I3516" s="2">
        <v>5.3</v>
      </c>
      <c r="J3516" s="2">
        <v>6.4113105450000001</v>
      </c>
      <c r="K3516" s="2">
        <v>6.4113153474699898</v>
      </c>
      <c r="L3516" s="2">
        <f t="shared" si="54"/>
        <v>4.8024699896842549E-6</v>
      </c>
    </row>
    <row r="3517" spans="1:12" hidden="1" x14ac:dyDescent="0.25">
      <c r="A3517" t="s">
        <v>2567</v>
      </c>
      <c r="B3517" s="1" t="s">
        <v>2575</v>
      </c>
      <c r="C3517" t="s">
        <v>2576</v>
      </c>
      <c r="D3517">
        <v>9661311</v>
      </c>
      <c r="E3517">
        <v>67654513</v>
      </c>
      <c r="F3517" t="s">
        <v>2579</v>
      </c>
      <c r="G3517" t="s">
        <v>3</v>
      </c>
      <c r="H3517" t="s">
        <v>6</v>
      </c>
      <c r="I3517" s="2">
        <v>0.26337899999999997</v>
      </c>
      <c r="J3517" s="2">
        <v>5.3451721200000003E-2</v>
      </c>
      <c r="K3517" s="2">
        <v>5.3451712454600002E-2</v>
      </c>
      <c r="L3517" s="2">
        <f t="shared" si="54"/>
        <v>-8.745400001397563E-9</v>
      </c>
    </row>
    <row r="3518" spans="1:12" hidden="1" x14ac:dyDescent="0.25">
      <c r="A3518" t="s">
        <v>2567</v>
      </c>
      <c r="B3518" s="1" t="s">
        <v>2580</v>
      </c>
      <c r="C3518" t="s">
        <v>2581</v>
      </c>
      <c r="D3518">
        <v>12806211</v>
      </c>
      <c r="E3518">
        <v>67676513</v>
      </c>
      <c r="F3518" t="s">
        <v>2582</v>
      </c>
      <c r="G3518" t="s">
        <v>86</v>
      </c>
      <c r="H3518" t="s">
        <v>4</v>
      </c>
      <c r="I3518" s="2">
        <v>1.1797500000000001</v>
      </c>
      <c r="K3518" s="2">
        <v>1.17975297699097</v>
      </c>
      <c r="L3518" s="2">
        <f t="shared" si="54"/>
        <v>2.9769909699606245E-6</v>
      </c>
    </row>
    <row r="3519" spans="1:12" hidden="1" x14ac:dyDescent="0.25">
      <c r="A3519" t="s">
        <v>2567</v>
      </c>
      <c r="B3519" s="1" t="s">
        <v>2580</v>
      </c>
      <c r="C3519" t="s">
        <v>2581</v>
      </c>
      <c r="D3519">
        <v>12806211</v>
      </c>
      <c r="E3519">
        <v>67676513</v>
      </c>
      <c r="F3519" t="s">
        <v>2582</v>
      </c>
      <c r="G3519" t="s">
        <v>86</v>
      </c>
      <c r="H3519" t="s">
        <v>6</v>
      </c>
      <c r="I3519" s="2">
        <v>10.96</v>
      </c>
      <c r="K3519" s="2">
        <v>10.960028010333801</v>
      </c>
      <c r="L3519" s="2">
        <f t="shared" si="54"/>
        <v>2.8010333799954878E-5</v>
      </c>
    </row>
    <row r="3520" spans="1:12" hidden="1" x14ac:dyDescent="0.25">
      <c r="A3520" t="s">
        <v>2567</v>
      </c>
      <c r="B3520" s="1" t="s">
        <v>2580</v>
      </c>
      <c r="C3520" t="s">
        <v>2581</v>
      </c>
      <c r="D3520">
        <v>12806211</v>
      </c>
      <c r="E3520">
        <v>67677213</v>
      </c>
      <c r="F3520" t="s">
        <v>2583</v>
      </c>
      <c r="G3520" t="s">
        <v>86</v>
      </c>
      <c r="H3520" t="s">
        <v>4</v>
      </c>
      <c r="I3520" s="2">
        <v>3.0186799999999998</v>
      </c>
      <c r="K3520" s="2">
        <v>3.0186879291518398</v>
      </c>
      <c r="L3520" s="2">
        <f t="shared" si="54"/>
        <v>7.9291518400026462E-6</v>
      </c>
    </row>
    <row r="3521" spans="1:12" hidden="1" x14ac:dyDescent="0.25">
      <c r="A3521" t="s">
        <v>2567</v>
      </c>
      <c r="B3521" s="1" t="s">
        <v>2580</v>
      </c>
      <c r="C3521" t="s">
        <v>2581</v>
      </c>
      <c r="D3521">
        <v>12806211</v>
      </c>
      <c r="E3521">
        <v>67677213</v>
      </c>
      <c r="F3521" t="s">
        <v>2583</v>
      </c>
      <c r="G3521" t="s">
        <v>86</v>
      </c>
      <c r="H3521" t="s">
        <v>6</v>
      </c>
      <c r="I3521" s="2">
        <v>6.4685999999999997E-3</v>
      </c>
      <c r="K3521" s="2">
        <v>6.4686167098803897E-3</v>
      </c>
      <c r="L3521" s="2">
        <f t="shared" si="54"/>
        <v>1.6709880389965959E-8</v>
      </c>
    </row>
    <row r="3522" spans="1:12" hidden="1" x14ac:dyDescent="0.25">
      <c r="A3522" t="s">
        <v>2567</v>
      </c>
      <c r="B3522" s="1" t="s">
        <v>2580</v>
      </c>
      <c r="C3522" t="s">
        <v>2581</v>
      </c>
      <c r="D3522">
        <v>12806211</v>
      </c>
      <c r="E3522">
        <v>67677813</v>
      </c>
      <c r="F3522" t="s">
        <v>2584</v>
      </c>
      <c r="G3522" t="s">
        <v>3</v>
      </c>
      <c r="H3522" t="s">
        <v>4</v>
      </c>
      <c r="I3522" s="2">
        <v>2.2000000000000002</v>
      </c>
      <c r="J3522" s="2">
        <v>16.738654295</v>
      </c>
      <c r="K3522" s="2">
        <v>16.738654910000001</v>
      </c>
      <c r="L3522" s="2">
        <f t="shared" si="54"/>
        <v>6.1500000114733666E-7</v>
      </c>
    </row>
    <row r="3523" spans="1:12" hidden="1" x14ac:dyDescent="0.25">
      <c r="A3523" t="s">
        <v>2567</v>
      </c>
      <c r="B3523" s="1" t="s">
        <v>2580</v>
      </c>
      <c r="C3523" t="s">
        <v>2581</v>
      </c>
      <c r="D3523">
        <v>12806211</v>
      </c>
      <c r="E3523">
        <v>67677813</v>
      </c>
      <c r="F3523" t="s">
        <v>2584</v>
      </c>
      <c r="G3523" t="s">
        <v>3</v>
      </c>
      <c r="H3523" t="s">
        <v>6</v>
      </c>
      <c r="I3523" s="2">
        <v>4.97</v>
      </c>
      <c r="J3523" s="2">
        <v>5.0178920900000001</v>
      </c>
      <c r="K3523" s="2">
        <v>5.0178935100000004</v>
      </c>
      <c r="L3523" s="2">
        <f t="shared" ref="L3523:L3586" si="55">IF(ISBLANK(J3523),K3523-I3523,K3523-J3523)</f>
        <v>1.4200000002517754E-6</v>
      </c>
    </row>
    <row r="3524" spans="1:12" hidden="1" x14ac:dyDescent="0.25">
      <c r="A3524" t="s">
        <v>2567</v>
      </c>
      <c r="B3524" s="1" t="s">
        <v>2580</v>
      </c>
      <c r="C3524" t="s">
        <v>2581</v>
      </c>
      <c r="D3524">
        <v>12806211</v>
      </c>
      <c r="E3524">
        <v>67677913</v>
      </c>
      <c r="F3524" t="s">
        <v>2585</v>
      </c>
      <c r="G3524" t="s">
        <v>86</v>
      </c>
      <c r="H3524" t="s">
        <v>4</v>
      </c>
      <c r="I3524" s="2">
        <v>14.5</v>
      </c>
      <c r="K3524" s="2">
        <v>14.5000370051466</v>
      </c>
      <c r="L3524" s="2">
        <f t="shared" si="55"/>
        <v>3.7005146600321837E-5</v>
      </c>
    </row>
    <row r="3525" spans="1:12" hidden="1" x14ac:dyDescent="0.25">
      <c r="A3525" t="s">
        <v>2567</v>
      </c>
      <c r="B3525" s="1" t="s">
        <v>2580</v>
      </c>
      <c r="C3525" t="s">
        <v>2581</v>
      </c>
      <c r="D3525">
        <v>12806211</v>
      </c>
      <c r="E3525">
        <v>67677913</v>
      </c>
      <c r="F3525" t="s">
        <v>2585</v>
      </c>
      <c r="G3525" t="s">
        <v>86</v>
      </c>
      <c r="H3525" t="s">
        <v>6</v>
      </c>
      <c r="I3525" s="2">
        <v>2.7416699999999999E-2</v>
      </c>
      <c r="K3525" s="2">
        <v>2.7416771537198299E-2</v>
      </c>
      <c r="L3525" s="2">
        <f t="shared" si="55"/>
        <v>7.1537198300525295E-8</v>
      </c>
    </row>
    <row r="3526" spans="1:12" hidden="1" x14ac:dyDescent="0.25">
      <c r="A3526" t="s">
        <v>2567</v>
      </c>
      <c r="B3526" s="1" t="s">
        <v>2580</v>
      </c>
      <c r="C3526" t="s">
        <v>2586</v>
      </c>
      <c r="D3526">
        <v>5524311</v>
      </c>
      <c r="E3526">
        <v>27492213</v>
      </c>
      <c r="F3526" t="s">
        <v>2587</v>
      </c>
      <c r="G3526" t="s">
        <v>3</v>
      </c>
      <c r="H3526" t="s">
        <v>4</v>
      </c>
      <c r="I3526" s="2">
        <v>8.3699999999999992</v>
      </c>
      <c r="J3526" s="2">
        <v>8.3737988300000001</v>
      </c>
      <c r="K3526" s="2">
        <v>8.3738001999999998</v>
      </c>
      <c r="L3526" s="2">
        <f t="shared" si="55"/>
        <v>1.3699999996674705E-6</v>
      </c>
    </row>
    <row r="3527" spans="1:12" hidden="1" x14ac:dyDescent="0.25">
      <c r="A3527" t="s">
        <v>2567</v>
      </c>
      <c r="B3527" s="1" t="s">
        <v>2580</v>
      </c>
      <c r="C3527" t="s">
        <v>2586</v>
      </c>
      <c r="D3527">
        <v>5524311</v>
      </c>
      <c r="E3527">
        <v>27492213</v>
      </c>
      <c r="F3527" t="s">
        <v>2587</v>
      </c>
      <c r="G3527" t="s">
        <v>3</v>
      </c>
      <c r="H3527" t="s">
        <v>6</v>
      </c>
      <c r="I3527" s="2">
        <v>0.02</v>
      </c>
      <c r="J3527" s="2">
        <v>1.4749999045E-2</v>
      </c>
      <c r="K3527" s="2">
        <v>1.47500003E-2</v>
      </c>
      <c r="L3527" s="2">
        <f t="shared" si="55"/>
        <v>1.254999999755757E-9</v>
      </c>
    </row>
    <row r="3528" spans="1:12" hidden="1" x14ac:dyDescent="0.25">
      <c r="A3528" t="s">
        <v>2567</v>
      </c>
      <c r="B3528" s="1" t="s">
        <v>2580</v>
      </c>
      <c r="C3528" t="s">
        <v>2586</v>
      </c>
      <c r="D3528">
        <v>5524311</v>
      </c>
      <c r="E3528">
        <v>27492313</v>
      </c>
      <c r="F3528" t="s">
        <v>2588</v>
      </c>
      <c r="G3528" t="s">
        <v>3</v>
      </c>
      <c r="H3528" t="s">
        <v>4</v>
      </c>
      <c r="I3528" s="2">
        <v>7.8899999999999899</v>
      </c>
      <c r="J3528" s="2">
        <v>7.8846494150000002</v>
      </c>
      <c r="K3528" s="2">
        <v>7.8846504319999902</v>
      </c>
      <c r="L3528" s="2">
        <f t="shared" si="55"/>
        <v>1.0169999900000448E-6</v>
      </c>
    </row>
    <row r="3529" spans="1:12" hidden="1" x14ac:dyDescent="0.25">
      <c r="A3529" t="s">
        <v>2567</v>
      </c>
      <c r="B3529" s="1" t="s">
        <v>2580</v>
      </c>
      <c r="C3529" t="s">
        <v>2586</v>
      </c>
      <c r="D3529">
        <v>5524311</v>
      </c>
      <c r="E3529">
        <v>27492313</v>
      </c>
      <c r="F3529" t="s">
        <v>2588</v>
      </c>
      <c r="G3529" t="s">
        <v>3</v>
      </c>
      <c r="H3529" t="s">
        <v>6</v>
      </c>
      <c r="I3529" s="2">
        <v>0.02</v>
      </c>
      <c r="J3529" s="2">
        <v>2.2349996564999999E-2</v>
      </c>
      <c r="K3529" s="2">
        <v>2.2350000200000001E-2</v>
      </c>
      <c r="L3529" s="2">
        <f t="shared" si="55"/>
        <v>3.6350000023888107E-9</v>
      </c>
    </row>
    <row r="3530" spans="1:12" hidden="1" x14ac:dyDescent="0.25">
      <c r="A3530" t="s">
        <v>2567</v>
      </c>
      <c r="B3530" s="1" t="s">
        <v>2580</v>
      </c>
      <c r="C3530" t="s">
        <v>2586</v>
      </c>
      <c r="D3530">
        <v>5524311</v>
      </c>
      <c r="E3530">
        <v>27492413</v>
      </c>
      <c r="F3530" t="s">
        <v>2589</v>
      </c>
      <c r="G3530" t="s">
        <v>3</v>
      </c>
      <c r="H3530" t="s">
        <v>4</v>
      </c>
      <c r="I3530" s="2">
        <v>10.47</v>
      </c>
      <c r="J3530" s="2">
        <v>10.46769922</v>
      </c>
      <c r="K3530" s="2">
        <v>10.467700142</v>
      </c>
      <c r="L3530" s="2">
        <f t="shared" si="55"/>
        <v>9.2199999990327797E-7</v>
      </c>
    </row>
    <row r="3531" spans="1:12" hidden="1" x14ac:dyDescent="0.25">
      <c r="A3531" t="s">
        <v>2567</v>
      </c>
      <c r="B3531" s="1" t="s">
        <v>2580</v>
      </c>
      <c r="C3531" t="s">
        <v>2586</v>
      </c>
      <c r="D3531">
        <v>5524311</v>
      </c>
      <c r="E3531">
        <v>27492413</v>
      </c>
      <c r="F3531" t="s">
        <v>2589</v>
      </c>
      <c r="G3531" t="s">
        <v>3</v>
      </c>
      <c r="H3531" t="s">
        <v>6</v>
      </c>
      <c r="I3531" s="2">
        <v>0.03</v>
      </c>
      <c r="J3531" s="2">
        <v>2.5600000380000001E-2</v>
      </c>
      <c r="K3531" s="2">
        <v>2.56000012E-2</v>
      </c>
      <c r="L3531" s="2">
        <f t="shared" si="55"/>
        <v>8.1999999845816518E-10</v>
      </c>
    </row>
    <row r="3532" spans="1:12" hidden="1" x14ac:dyDescent="0.25">
      <c r="A3532" t="s">
        <v>2567</v>
      </c>
      <c r="B3532" s="1" t="s">
        <v>2590</v>
      </c>
      <c r="C3532" t="s">
        <v>2591</v>
      </c>
      <c r="D3532">
        <v>10702411</v>
      </c>
      <c r="E3532">
        <v>58602113</v>
      </c>
      <c r="F3532" t="s">
        <v>2592</v>
      </c>
      <c r="G3532" t="s">
        <v>3</v>
      </c>
      <c r="H3532" t="s">
        <v>4</v>
      </c>
      <c r="I3532" s="2">
        <v>33</v>
      </c>
      <c r="J3532" s="2">
        <v>32.846906250000004</v>
      </c>
      <c r="K3532" s="2">
        <v>32.846868340999997</v>
      </c>
      <c r="L3532" s="2">
        <f t="shared" si="55"/>
        <v>-3.7909000006663973E-5</v>
      </c>
    </row>
    <row r="3533" spans="1:12" hidden="1" x14ac:dyDescent="0.25">
      <c r="A3533" t="s">
        <v>2567</v>
      </c>
      <c r="B3533" s="1" t="s">
        <v>2590</v>
      </c>
      <c r="C3533" t="s">
        <v>2591</v>
      </c>
      <c r="D3533">
        <v>10702411</v>
      </c>
      <c r="E3533">
        <v>58602113</v>
      </c>
      <c r="F3533" t="s">
        <v>2592</v>
      </c>
      <c r="G3533" t="s">
        <v>3</v>
      </c>
      <c r="H3533" t="s">
        <v>6</v>
      </c>
      <c r="I3533" s="2">
        <v>1.9</v>
      </c>
      <c r="J3533" s="2">
        <v>1.9539360349999999</v>
      </c>
      <c r="K3533" s="2">
        <v>1.9539380441999901</v>
      </c>
      <c r="L3533" s="2">
        <f t="shared" si="55"/>
        <v>2.0091999901605817E-6</v>
      </c>
    </row>
    <row r="3534" spans="1:12" hidden="1" x14ac:dyDescent="0.25">
      <c r="A3534" t="s">
        <v>2567</v>
      </c>
      <c r="B3534" s="1" t="s">
        <v>2590</v>
      </c>
      <c r="C3534" t="s">
        <v>2591</v>
      </c>
      <c r="D3534">
        <v>10702411</v>
      </c>
      <c r="E3534">
        <v>58602213</v>
      </c>
      <c r="F3534" t="s">
        <v>2593</v>
      </c>
      <c r="G3534" t="s">
        <v>3</v>
      </c>
      <c r="H3534" t="s">
        <v>4</v>
      </c>
      <c r="I3534" s="2">
        <v>35.700000000000003</v>
      </c>
      <c r="J3534" s="2">
        <v>35.568773439999902</v>
      </c>
      <c r="K3534" s="2">
        <v>35.568765364000001</v>
      </c>
      <c r="L3534" s="2">
        <f t="shared" si="55"/>
        <v>-8.0759999008250816E-6</v>
      </c>
    </row>
    <row r="3535" spans="1:12" hidden="1" x14ac:dyDescent="0.25">
      <c r="A3535" t="s">
        <v>2567</v>
      </c>
      <c r="B3535" s="1" t="s">
        <v>2590</v>
      </c>
      <c r="C3535" t="s">
        <v>2591</v>
      </c>
      <c r="D3535">
        <v>10702411</v>
      </c>
      <c r="E3535">
        <v>58602213</v>
      </c>
      <c r="F3535" t="s">
        <v>2593</v>
      </c>
      <c r="G3535" t="s">
        <v>3</v>
      </c>
      <c r="H3535" t="s">
        <v>6</v>
      </c>
      <c r="I3535" s="2">
        <v>2</v>
      </c>
      <c r="J3535" s="2">
        <v>2.0376916504999998</v>
      </c>
      <c r="K3535" s="2">
        <v>2.0376910281099998</v>
      </c>
      <c r="L3535" s="2">
        <f t="shared" si="55"/>
        <v>-6.2238999998243116E-7</v>
      </c>
    </row>
    <row r="3536" spans="1:12" hidden="1" x14ac:dyDescent="0.25">
      <c r="A3536" t="s">
        <v>2567</v>
      </c>
      <c r="B3536" s="1" t="s">
        <v>2590</v>
      </c>
      <c r="C3536" t="s">
        <v>2594</v>
      </c>
      <c r="D3536">
        <v>5494511</v>
      </c>
      <c r="E3536">
        <v>27288213</v>
      </c>
      <c r="F3536" t="s">
        <v>2595</v>
      </c>
      <c r="G3536" t="s">
        <v>3</v>
      </c>
      <c r="H3536" t="s">
        <v>4</v>
      </c>
      <c r="I3536" s="2">
        <v>1.1000000000000001</v>
      </c>
      <c r="J3536" s="2">
        <v>1.1228741455</v>
      </c>
      <c r="K3536" s="2">
        <v>1.1228740100000001</v>
      </c>
      <c r="L3536" s="2">
        <f t="shared" si="55"/>
        <v>-1.3549999988704542E-7</v>
      </c>
    </row>
    <row r="3537" spans="1:12" hidden="1" x14ac:dyDescent="0.25">
      <c r="A3537" t="s">
        <v>2567</v>
      </c>
      <c r="B3537" s="1" t="s">
        <v>2590</v>
      </c>
      <c r="C3537" t="s">
        <v>2594</v>
      </c>
      <c r="D3537">
        <v>5494511</v>
      </c>
      <c r="E3537">
        <v>27288213</v>
      </c>
      <c r="F3537" t="s">
        <v>2595</v>
      </c>
      <c r="G3537" t="s">
        <v>3</v>
      </c>
      <c r="H3537" t="s">
        <v>6</v>
      </c>
      <c r="I3537" s="2">
        <v>0.1</v>
      </c>
      <c r="J3537" s="2">
        <v>9.88860092E-2</v>
      </c>
      <c r="K3537" s="2">
        <v>9.8886002000000001E-2</v>
      </c>
      <c r="L3537" s="2">
        <f t="shared" si="55"/>
        <v>-7.1999999989857955E-9</v>
      </c>
    </row>
    <row r="3538" spans="1:12" hidden="1" x14ac:dyDescent="0.25">
      <c r="A3538" t="s">
        <v>2567</v>
      </c>
      <c r="B3538" s="1" t="s">
        <v>2590</v>
      </c>
      <c r="C3538" t="s">
        <v>2594</v>
      </c>
      <c r="D3538">
        <v>5494511</v>
      </c>
      <c r="E3538">
        <v>27288313</v>
      </c>
      <c r="F3538" t="s">
        <v>2596</v>
      </c>
      <c r="G3538" t="s">
        <v>3</v>
      </c>
      <c r="H3538" t="s">
        <v>4</v>
      </c>
      <c r="I3538" s="2">
        <v>0.8</v>
      </c>
      <c r="J3538" s="2">
        <v>0.82981799300000003</v>
      </c>
      <c r="K3538" s="2">
        <v>0.82981802999999899</v>
      </c>
      <c r="L3538" s="2">
        <f t="shared" si="55"/>
        <v>3.6999998953568536E-8</v>
      </c>
    </row>
    <row r="3539" spans="1:12" hidden="1" x14ac:dyDescent="0.25">
      <c r="A3539" t="s">
        <v>2567</v>
      </c>
      <c r="B3539" s="1" t="s">
        <v>2590</v>
      </c>
      <c r="C3539" t="s">
        <v>2594</v>
      </c>
      <c r="D3539">
        <v>5494511</v>
      </c>
      <c r="E3539">
        <v>27288313</v>
      </c>
      <c r="F3539" t="s">
        <v>2596</v>
      </c>
      <c r="G3539" t="s">
        <v>3</v>
      </c>
      <c r="H3539" t="s">
        <v>6</v>
      </c>
      <c r="I3539" s="2">
        <v>0.1</v>
      </c>
      <c r="J3539" s="2">
        <v>7.7753494249999999E-2</v>
      </c>
      <c r="K3539" s="2">
        <v>7.7753502000000002E-2</v>
      </c>
      <c r="L3539" s="2">
        <f t="shared" si="55"/>
        <v>7.7500000028596361E-9</v>
      </c>
    </row>
    <row r="3540" spans="1:12" hidden="1" x14ac:dyDescent="0.25">
      <c r="A3540" t="s">
        <v>2567</v>
      </c>
      <c r="B3540" s="1" t="s">
        <v>2597</v>
      </c>
      <c r="C3540" t="s">
        <v>2598</v>
      </c>
      <c r="D3540">
        <v>5509511</v>
      </c>
      <c r="E3540">
        <v>27280613</v>
      </c>
      <c r="F3540" t="s">
        <v>2599</v>
      </c>
      <c r="G3540" t="s">
        <v>3</v>
      </c>
      <c r="H3540" t="s">
        <v>4</v>
      </c>
      <c r="I3540" s="2">
        <v>2</v>
      </c>
      <c r="J3540" s="2">
        <v>2.0435617675</v>
      </c>
      <c r="K3540" s="2">
        <v>2.0435625202000001</v>
      </c>
      <c r="L3540" s="2">
        <f t="shared" si="55"/>
        <v>7.5270000010618787E-7</v>
      </c>
    </row>
    <row r="3541" spans="1:12" hidden="1" x14ac:dyDescent="0.25">
      <c r="A3541" t="s">
        <v>2567</v>
      </c>
      <c r="B3541" s="1" t="s">
        <v>2597</v>
      </c>
      <c r="C3541" t="s">
        <v>2598</v>
      </c>
      <c r="D3541">
        <v>5509511</v>
      </c>
      <c r="E3541">
        <v>27280613</v>
      </c>
      <c r="F3541" t="s">
        <v>2599</v>
      </c>
      <c r="G3541" t="s">
        <v>3</v>
      </c>
      <c r="H3541" t="s">
        <v>6</v>
      </c>
      <c r="I3541" s="2">
        <v>1.3653E-2</v>
      </c>
      <c r="J3541" s="2">
        <v>1.3892516135E-2</v>
      </c>
      <c r="K3541" s="2">
        <v>1.389250062E-2</v>
      </c>
      <c r="L3541" s="2">
        <f t="shared" si="55"/>
        <v>-1.5515000000021484E-8</v>
      </c>
    </row>
    <row r="3542" spans="1:12" hidden="1" x14ac:dyDescent="0.25">
      <c r="A3542" t="s">
        <v>2567</v>
      </c>
      <c r="B3542" s="1" t="s">
        <v>2597</v>
      </c>
      <c r="C3542" t="s">
        <v>2598</v>
      </c>
      <c r="D3542">
        <v>5509511</v>
      </c>
      <c r="E3542">
        <v>67735713</v>
      </c>
      <c r="F3542" t="s">
        <v>2600</v>
      </c>
      <c r="G3542" t="s">
        <v>3</v>
      </c>
      <c r="H3542" t="s">
        <v>4</v>
      </c>
      <c r="I3542" s="2">
        <v>3.1</v>
      </c>
      <c r="J3542" s="2">
        <v>3.0821665039999999</v>
      </c>
      <c r="K3542" s="2">
        <v>3.0821658599999999</v>
      </c>
      <c r="L3542" s="2">
        <f t="shared" si="55"/>
        <v>-6.4399999999409374E-7</v>
      </c>
    </row>
    <row r="3543" spans="1:12" hidden="1" x14ac:dyDescent="0.25">
      <c r="A3543" t="s">
        <v>2567</v>
      </c>
      <c r="B3543" s="1" t="s">
        <v>2597</v>
      </c>
      <c r="C3543" t="s">
        <v>2598</v>
      </c>
      <c r="D3543">
        <v>5509511</v>
      </c>
      <c r="E3543">
        <v>67735713</v>
      </c>
      <c r="F3543" t="s">
        <v>2600</v>
      </c>
      <c r="G3543" t="s">
        <v>3</v>
      </c>
      <c r="H3543" t="s">
        <v>6</v>
      </c>
      <c r="I3543" s="2">
        <v>0.09</v>
      </c>
      <c r="J3543" s="2">
        <v>6.1608951549999999E-2</v>
      </c>
      <c r="K3543" s="2">
        <v>6.1609006089999897E-2</v>
      </c>
      <c r="L3543" s="2">
        <f t="shared" si="55"/>
        <v>5.4539999898295388E-8</v>
      </c>
    </row>
    <row r="3544" spans="1:12" hidden="1" x14ac:dyDescent="0.25">
      <c r="A3544" t="s">
        <v>2567</v>
      </c>
      <c r="B3544" s="1" t="s">
        <v>2601</v>
      </c>
      <c r="C3544" t="s">
        <v>2602</v>
      </c>
      <c r="D3544">
        <v>5509811</v>
      </c>
      <c r="E3544">
        <v>27197513</v>
      </c>
      <c r="F3544" t="s">
        <v>2603</v>
      </c>
      <c r="G3544" t="s">
        <v>3</v>
      </c>
      <c r="H3544" t="s">
        <v>4</v>
      </c>
      <c r="I3544" s="2">
        <v>11.3</v>
      </c>
      <c r="J3544" s="2">
        <v>11.27148242</v>
      </c>
      <c r="K3544" s="2">
        <v>11.271482399999901</v>
      </c>
      <c r="L3544" s="2">
        <f t="shared" si="55"/>
        <v>-2.0000099354433587E-8</v>
      </c>
    </row>
    <row r="3545" spans="1:12" hidden="1" x14ac:dyDescent="0.25">
      <c r="A3545" t="s">
        <v>2567</v>
      </c>
      <c r="B3545" s="1" t="s">
        <v>2601</v>
      </c>
      <c r="C3545" t="s">
        <v>2602</v>
      </c>
      <c r="D3545">
        <v>5509811</v>
      </c>
      <c r="E3545">
        <v>27197513</v>
      </c>
      <c r="F3545" t="s">
        <v>2603</v>
      </c>
      <c r="G3545" t="s">
        <v>3</v>
      </c>
      <c r="H3545" t="s">
        <v>6</v>
      </c>
      <c r="I3545" s="2">
        <v>0</v>
      </c>
      <c r="J3545" s="2">
        <v>3.6470012664999898E-2</v>
      </c>
      <c r="K3545" s="2">
        <v>3.647000022E-2</v>
      </c>
      <c r="L3545" s="2">
        <f t="shared" si="55"/>
        <v>-1.2444999898664211E-8</v>
      </c>
    </row>
    <row r="3546" spans="1:12" hidden="1" x14ac:dyDescent="0.25">
      <c r="A3546" t="s">
        <v>2567</v>
      </c>
      <c r="B3546" s="1" t="s">
        <v>2604</v>
      </c>
      <c r="C3546" t="s">
        <v>2605</v>
      </c>
      <c r="D3546">
        <v>5511811</v>
      </c>
      <c r="E3546">
        <v>27179313</v>
      </c>
      <c r="F3546" t="s">
        <v>2606</v>
      </c>
      <c r="G3546" t="s">
        <v>86</v>
      </c>
      <c r="H3546" t="s">
        <v>4</v>
      </c>
      <c r="I3546" s="2">
        <v>0.44018699999999999</v>
      </c>
      <c r="K3546" s="2">
        <v>0.44018815233259501</v>
      </c>
      <c r="L3546" s="2">
        <f t="shared" si="55"/>
        <v>1.1523325950113517E-6</v>
      </c>
    </row>
    <row r="3547" spans="1:12" hidden="1" x14ac:dyDescent="0.25">
      <c r="A3547" t="s">
        <v>2567</v>
      </c>
      <c r="B3547" s="1" t="s">
        <v>2604</v>
      </c>
      <c r="C3547" t="s">
        <v>2605</v>
      </c>
      <c r="D3547">
        <v>5511811</v>
      </c>
      <c r="E3547">
        <v>27179313</v>
      </c>
      <c r="F3547" t="s">
        <v>2606</v>
      </c>
      <c r="G3547" t="s">
        <v>86</v>
      </c>
      <c r="H3547" t="s">
        <v>6</v>
      </c>
      <c r="I3547" s="2">
        <v>1.97467E-3</v>
      </c>
      <c r="K3547" s="2">
        <v>1.9746751120757701E-3</v>
      </c>
      <c r="L3547" s="2">
        <f t="shared" si="55"/>
        <v>5.1120757700758024E-9</v>
      </c>
    </row>
    <row r="3548" spans="1:12" hidden="1" x14ac:dyDescent="0.25">
      <c r="A3548" t="s">
        <v>2567</v>
      </c>
      <c r="B3548" s="1" t="s">
        <v>2604</v>
      </c>
      <c r="C3548" t="s">
        <v>2605</v>
      </c>
      <c r="D3548">
        <v>5511811</v>
      </c>
      <c r="E3548">
        <v>27179513</v>
      </c>
      <c r="F3548" t="s">
        <v>2607</v>
      </c>
      <c r="G3548" t="s">
        <v>86</v>
      </c>
      <c r="H3548" t="s">
        <v>4</v>
      </c>
      <c r="I3548" s="2">
        <v>0.80761000000000005</v>
      </c>
      <c r="K3548" s="2">
        <v>0.80761205637696298</v>
      </c>
      <c r="L3548" s="2">
        <f t="shared" si="55"/>
        <v>2.0563769629333706E-6</v>
      </c>
    </row>
    <row r="3549" spans="1:12" hidden="1" x14ac:dyDescent="0.25">
      <c r="A3549" t="s">
        <v>2567</v>
      </c>
      <c r="B3549" s="1" t="s">
        <v>2604</v>
      </c>
      <c r="C3549" t="s">
        <v>2605</v>
      </c>
      <c r="D3549">
        <v>5511811</v>
      </c>
      <c r="E3549">
        <v>27179513</v>
      </c>
      <c r="F3549" t="s">
        <v>2607</v>
      </c>
      <c r="G3549" t="s">
        <v>86</v>
      </c>
      <c r="H3549" t="s">
        <v>6</v>
      </c>
      <c r="I3549" s="2">
        <v>3.62292E-3</v>
      </c>
      <c r="K3549" s="2">
        <v>3.62292930793432E-3</v>
      </c>
      <c r="L3549" s="2">
        <f t="shared" si="55"/>
        <v>9.3079343200033748E-9</v>
      </c>
    </row>
    <row r="3550" spans="1:12" hidden="1" x14ac:dyDescent="0.25">
      <c r="A3550" t="s">
        <v>2567</v>
      </c>
      <c r="B3550" s="1" t="s">
        <v>2604</v>
      </c>
      <c r="C3550" t="s">
        <v>2605</v>
      </c>
      <c r="D3550">
        <v>5511811</v>
      </c>
      <c r="E3550">
        <v>27179713</v>
      </c>
      <c r="F3550" t="s">
        <v>2608</v>
      </c>
      <c r="G3550" t="s">
        <v>86</v>
      </c>
      <c r="H3550" t="s">
        <v>4</v>
      </c>
      <c r="I3550" s="2">
        <v>0.66364199999999995</v>
      </c>
      <c r="K3550" s="2">
        <v>0.663643704734172</v>
      </c>
      <c r="L3550" s="2">
        <f t="shared" si="55"/>
        <v>1.7047341720477505E-6</v>
      </c>
    </row>
    <row r="3551" spans="1:12" hidden="1" x14ac:dyDescent="0.25">
      <c r="A3551" t="s">
        <v>2567</v>
      </c>
      <c r="B3551" s="1" t="s">
        <v>2604</v>
      </c>
      <c r="C3551" t="s">
        <v>2605</v>
      </c>
      <c r="D3551">
        <v>5511811</v>
      </c>
      <c r="E3551">
        <v>27179713</v>
      </c>
      <c r="F3551" t="s">
        <v>2608</v>
      </c>
      <c r="G3551" t="s">
        <v>86</v>
      </c>
      <c r="H3551" t="s">
        <v>6</v>
      </c>
      <c r="I3551" s="2">
        <v>2.9770899999999999E-3</v>
      </c>
      <c r="K3551" s="2">
        <v>2.9770976036563898E-3</v>
      </c>
      <c r="L3551" s="2">
        <f t="shared" si="55"/>
        <v>7.6036563898505827E-9</v>
      </c>
    </row>
    <row r="3552" spans="1:12" hidden="1" x14ac:dyDescent="0.25">
      <c r="A3552" t="s">
        <v>2567</v>
      </c>
      <c r="B3552" s="1" t="s">
        <v>2604</v>
      </c>
      <c r="C3552" t="s">
        <v>2605</v>
      </c>
      <c r="D3552">
        <v>5511811</v>
      </c>
      <c r="E3552">
        <v>27181713</v>
      </c>
      <c r="F3552" t="s">
        <v>2609</v>
      </c>
      <c r="G3552" t="s">
        <v>86</v>
      </c>
      <c r="H3552" t="s">
        <v>4</v>
      </c>
      <c r="I3552" s="2">
        <v>0.74015399999999898</v>
      </c>
      <c r="K3552" s="2">
        <v>0.740155916864215</v>
      </c>
      <c r="L3552" s="2">
        <f t="shared" si="55"/>
        <v>1.9168642160227733E-6</v>
      </c>
    </row>
    <row r="3553" spans="1:12" hidden="1" x14ac:dyDescent="0.25">
      <c r="A3553" t="s">
        <v>2567</v>
      </c>
      <c r="B3553" s="1" t="s">
        <v>2604</v>
      </c>
      <c r="C3553" t="s">
        <v>2605</v>
      </c>
      <c r="D3553">
        <v>5511811</v>
      </c>
      <c r="E3553">
        <v>27181713</v>
      </c>
      <c r="F3553" t="s">
        <v>2609</v>
      </c>
      <c r="G3553" t="s">
        <v>86</v>
      </c>
      <c r="H3553" t="s">
        <v>6</v>
      </c>
      <c r="I3553" s="2">
        <v>3.3203199999999999E-3</v>
      </c>
      <c r="K3553" s="2">
        <v>3.3203285488036102E-3</v>
      </c>
      <c r="L3553" s="2">
        <f t="shared" si="55"/>
        <v>8.5488036103212317E-9</v>
      </c>
    </row>
    <row r="3554" spans="1:12" hidden="1" x14ac:dyDescent="0.25">
      <c r="A3554" t="s">
        <v>2567</v>
      </c>
      <c r="B3554" s="1" t="s">
        <v>2604</v>
      </c>
      <c r="C3554" t="s">
        <v>2605</v>
      </c>
      <c r="D3554">
        <v>5511811</v>
      </c>
      <c r="E3554">
        <v>27182013</v>
      </c>
      <c r="F3554" t="s">
        <v>2610</v>
      </c>
      <c r="G3554" t="s">
        <v>3</v>
      </c>
      <c r="H3554" t="s">
        <v>4</v>
      </c>
      <c r="I3554" s="2">
        <v>827</v>
      </c>
      <c r="J3554" s="2">
        <v>827.07068749999996</v>
      </c>
      <c r="K3554" s="2">
        <v>827.07135530210098</v>
      </c>
      <c r="L3554" s="2">
        <f t="shared" si="55"/>
        <v>6.6780210102024284E-4</v>
      </c>
    </row>
    <row r="3555" spans="1:12" hidden="1" x14ac:dyDescent="0.25">
      <c r="A3555" t="s">
        <v>2567</v>
      </c>
      <c r="B3555" s="1" t="s">
        <v>2604</v>
      </c>
      <c r="C3555" t="s">
        <v>2605</v>
      </c>
      <c r="D3555">
        <v>5511811</v>
      </c>
      <c r="E3555">
        <v>27182013</v>
      </c>
      <c r="F3555" t="s">
        <v>2610</v>
      </c>
      <c r="G3555" t="s">
        <v>3</v>
      </c>
      <c r="H3555" t="s">
        <v>6</v>
      </c>
      <c r="I3555" s="2">
        <v>3044</v>
      </c>
      <c r="J3555" s="2">
        <v>3044.1005</v>
      </c>
      <c r="K3555" s="2">
        <v>3044.1069535000001</v>
      </c>
      <c r="L3555" s="2">
        <f t="shared" si="55"/>
        <v>6.4535000001342269E-3</v>
      </c>
    </row>
    <row r="3556" spans="1:12" hidden="1" x14ac:dyDescent="0.25">
      <c r="A3556" t="s">
        <v>2567</v>
      </c>
      <c r="B3556" s="1" t="s">
        <v>2611</v>
      </c>
      <c r="C3556" t="s">
        <v>2612</v>
      </c>
      <c r="D3556">
        <v>5335511</v>
      </c>
      <c r="E3556">
        <v>26892513</v>
      </c>
      <c r="F3556" t="s">
        <v>2613</v>
      </c>
      <c r="G3556" t="s">
        <v>3</v>
      </c>
      <c r="H3556" t="s">
        <v>4</v>
      </c>
      <c r="I3556" s="2">
        <v>0.3</v>
      </c>
      <c r="J3556" s="2">
        <v>0.32258801269999998</v>
      </c>
      <c r="K3556" s="2">
        <v>0.32258800009999999</v>
      </c>
      <c r="L3556" s="2">
        <f t="shared" si="55"/>
        <v>-1.2599999987816801E-8</v>
      </c>
    </row>
    <row r="3557" spans="1:12" hidden="1" x14ac:dyDescent="0.25">
      <c r="A3557" t="s">
        <v>2567</v>
      </c>
      <c r="B3557" s="1" t="s">
        <v>2611</v>
      </c>
      <c r="C3557" t="s">
        <v>2612</v>
      </c>
      <c r="D3557">
        <v>5335511</v>
      </c>
      <c r="E3557">
        <v>26892513</v>
      </c>
      <c r="F3557" t="s">
        <v>2613</v>
      </c>
      <c r="G3557" t="s">
        <v>3</v>
      </c>
      <c r="H3557" t="s">
        <v>6</v>
      </c>
      <c r="I3557" s="2">
        <v>0</v>
      </c>
      <c r="J3557" s="2">
        <v>1.154400635E-2</v>
      </c>
      <c r="K3557" s="2">
        <v>1.15440006E-2</v>
      </c>
      <c r="L3557" s="2">
        <f t="shared" si="55"/>
        <v>-5.7500000004429008E-9</v>
      </c>
    </row>
    <row r="3558" spans="1:12" hidden="1" x14ac:dyDescent="0.25">
      <c r="A3558" t="s">
        <v>2567</v>
      </c>
      <c r="B3558" s="1" t="s">
        <v>2611</v>
      </c>
      <c r="C3558" t="s">
        <v>2612</v>
      </c>
      <c r="D3558">
        <v>5335511</v>
      </c>
      <c r="E3558">
        <v>26892613</v>
      </c>
      <c r="F3558" t="s">
        <v>2614</v>
      </c>
      <c r="G3558" t="s">
        <v>3</v>
      </c>
      <c r="H3558" t="s">
        <v>4</v>
      </c>
      <c r="I3558" s="2">
        <v>6.7</v>
      </c>
      <c r="J3558" s="2">
        <v>6.7286948249999998</v>
      </c>
      <c r="K3558" s="2">
        <v>6.7286944420000001</v>
      </c>
      <c r="L3558" s="2">
        <f t="shared" si="55"/>
        <v>-3.8299999971513898E-7</v>
      </c>
    </row>
    <row r="3559" spans="1:12" hidden="1" x14ac:dyDescent="0.25">
      <c r="A3559" t="s">
        <v>2567</v>
      </c>
      <c r="B3559" s="1" t="s">
        <v>2611</v>
      </c>
      <c r="C3559" t="s">
        <v>2612</v>
      </c>
      <c r="D3559">
        <v>5335511</v>
      </c>
      <c r="E3559">
        <v>26892613</v>
      </c>
      <c r="F3559" t="s">
        <v>2614</v>
      </c>
      <c r="G3559" t="s">
        <v>3</v>
      </c>
      <c r="H3559" t="s">
        <v>6</v>
      </c>
      <c r="I3559" s="2">
        <v>0.2</v>
      </c>
      <c r="J3559" s="2">
        <v>0.25110641480000001</v>
      </c>
      <c r="K3559" s="2">
        <v>0.25110650509999999</v>
      </c>
      <c r="L3559" s="2">
        <f t="shared" si="55"/>
        <v>9.0299999977450085E-8</v>
      </c>
    </row>
    <row r="3560" spans="1:12" hidden="1" x14ac:dyDescent="0.25">
      <c r="A3560" t="s">
        <v>2567</v>
      </c>
      <c r="B3560" s="1" t="s">
        <v>2611</v>
      </c>
      <c r="C3560" t="s">
        <v>2612</v>
      </c>
      <c r="D3560">
        <v>5335511</v>
      </c>
      <c r="E3560">
        <v>26892713</v>
      </c>
      <c r="F3560" t="s">
        <v>2615</v>
      </c>
      <c r="G3560" t="s">
        <v>3</v>
      </c>
      <c r="H3560" t="s">
        <v>4</v>
      </c>
      <c r="I3560" s="2">
        <v>6.6</v>
      </c>
      <c r="J3560" s="2">
        <v>6.5667597649999996</v>
      </c>
      <c r="K3560" s="2">
        <v>6.5667591010999997</v>
      </c>
      <c r="L3560" s="2">
        <f t="shared" si="55"/>
        <v>-6.6389999986427028E-7</v>
      </c>
    </row>
    <row r="3561" spans="1:12" hidden="1" x14ac:dyDescent="0.25">
      <c r="A3561" t="s">
        <v>2567</v>
      </c>
      <c r="B3561" s="1" t="s">
        <v>2611</v>
      </c>
      <c r="C3561" t="s">
        <v>2612</v>
      </c>
      <c r="D3561">
        <v>5335511</v>
      </c>
      <c r="E3561">
        <v>26892713</v>
      </c>
      <c r="F3561" t="s">
        <v>2615</v>
      </c>
      <c r="G3561" t="s">
        <v>3</v>
      </c>
      <c r="H3561" t="s">
        <v>6</v>
      </c>
      <c r="I3561" s="2">
        <v>0.5</v>
      </c>
      <c r="J3561" s="2">
        <v>0.53787402350000002</v>
      </c>
      <c r="K3561" s="2">
        <v>0.53787344109999902</v>
      </c>
      <c r="L3561" s="2">
        <f t="shared" si="55"/>
        <v>-5.8240000100351352E-7</v>
      </c>
    </row>
    <row r="3562" spans="1:12" hidden="1" x14ac:dyDescent="0.25">
      <c r="A3562" t="s">
        <v>2567</v>
      </c>
      <c r="B3562" s="1" t="s">
        <v>2616</v>
      </c>
      <c r="C3562" t="s">
        <v>2617</v>
      </c>
      <c r="D3562">
        <v>5382011</v>
      </c>
      <c r="E3562">
        <v>26865313</v>
      </c>
      <c r="F3562" t="s">
        <v>2618</v>
      </c>
      <c r="G3562" t="s">
        <v>86</v>
      </c>
      <c r="H3562" t="s">
        <v>4</v>
      </c>
      <c r="I3562" s="2">
        <v>0.74554299999999896</v>
      </c>
      <c r="K3562" s="2">
        <v>0.74686890969999997</v>
      </c>
      <c r="L3562" s="2">
        <f t="shared" si="55"/>
        <v>1.3259097000010156E-3</v>
      </c>
    </row>
    <row r="3563" spans="1:12" hidden="1" x14ac:dyDescent="0.25">
      <c r="A3563" t="s">
        <v>2567</v>
      </c>
      <c r="B3563" s="1" t="s">
        <v>2616</v>
      </c>
      <c r="C3563" t="s">
        <v>2617</v>
      </c>
      <c r="D3563">
        <v>5382011</v>
      </c>
      <c r="E3563">
        <v>26865313</v>
      </c>
      <c r="F3563" t="s">
        <v>2618</v>
      </c>
      <c r="G3563" t="s">
        <v>86</v>
      </c>
      <c r="H3563" t="s">
        <v>6</v>
      </c>
      <c r="I3563" s="2">
        <v>1.3704800000000001E-3</v>
      </c>
      <c r="K3563" s="2">
        <v>1.3729173791999999E-3</v>
      </c>
      <c r="L3563" s="2">
        <f t="shared" si="55"/>
        <v>2.4373791999998413E-6</v>
      </c>
    </row>
    <row r="3564" spans="1:12" hidden="1" x14ac:dyDescent="0.25">
      <c r="A3564" t="s">
        <v>2567</v>
      </c>
      <c r="B3564" s="1" t="s">
        <v>2616</v>
      </c>
      <c r="C3564" t="s">
        <v>2617</v>
      </c>
      <c r="D3564">
        <v>5382011</v>
      </c>
      <c r="E3564">
        <v>26865413</v>
      </c>
      <c r="F3564" t="s">
        <v>2619</v>
      </c>
      <c r="G3564" t="s">
        <v>86</v>
      </c>
      <c r="H3564" t="s">
        <v>4</v>
      </c>
      <c r="I3564" s="2">
        <v>0.67429700000000004</v>
      </c>
      <c r="K3564" s="2">
        <v>0.675496175999999</v>
      </c>
      <c r="L3564" s="2">
        <f t="shared" si="55"/>
        <v>1.1991759999989693E-3</v>
      </c>
    </row>
    <row r="3565" spans="1:12" hidden="1" x14ac:dyDescent="0.25">
      <c r="A3565" t="s">
        <v>2567</v>
      </c>
      <c r="B3565" s="1" t="s">
        <v>2616</v>
      </c>
      <c r="C3565" t="s">
        <v>2617</v>
      </c>
      <c r="D3565">
        <v>5382011</v>
      </c>
      <c r="E3565">
        <v>26865413</v>
      </c>
      <c r="F3565" t="s">
        <v>2619</v>
      </c>
      <c r="G3565" t="s">
        <v>86</v>
      </c>
      <c r="H3565" t="s">
        <v>6</v>
      </c>
      <c r="I3565" s="2">
        <v>1.23952E-3</v>
      </c>
      <c r="K3565" s="2">
        <v>1.241724438E-3</v>
      </c>
      <c r="L3565" s="2">
        <f t="shared" si="55"/>
        <v>2.2044379999999926E-6</v>
      </c>
    </row>
    <row r="3566" spans="1:12" hidden="1" x14ac:dyDescent="0.25">
      <c r="A3566" t="s">
        <v>2567</v>
      </c>
      <c r="B3566" s="1" t="s">
        <v>2620</v>
      </c>
      <c r="C3566" t="s">
        <v>2621</v>
      </c>
      <c r="D3566">
        <v>3925111</v>
      </c>
      <c r="E3566">
        <v>37692113</v>
      </c>
      <c r="F3566" t="s">
        <v>2622</v>
      </c>
      <c r="G3566" t="s">
        <v>86</v>
      </c>
      <c r="H3566" t="s">
        <v>4</v>
      </c>
      <c r="I3566" s="2">
        <v>0.95317399999999997</v>
      </c>
      <c r="K3566" s="2">
        <v>0.95317645601351897</v>
      </c>
      <c r="L3566" s="2">
        <f t="shared" si="55"/>
        <v>2.4560135190032639E-6</v>
      </c>
    </row>
    <row r="3567" spans="1:12" hidden="1" x14ac:dyDescent="0.25">
      <c r="A3567" t="s">
        <v>2567</v>
      </c>
      <c r="B3567" s="1" t="s">
        <v>2620</v>
      </c>
      <c r="C3567" t="s">
        <v>2621</v>
      </c>
      <c r="D3567">
        <v>3925111</v>
      </c>
      <c r="E3567">
        <v>37692113</v>
      </c>
      <c r="F3567" t="s">
        <v>2622</v>
      </c>
      <c r="G3567" t="s">
        <v>86</v>
      </c>
      <c r="H3567" t="s">
        <v>6</v>
      </c>
      <c r="I3567" s="2">
        <v>1.75216E-3</v>
      </c>
      <c r="K3567" s="2">
        <v>1.75216456089964E-3</v>
      </c>
      <c r="L3567" s="2">
        <f t="shared" si="55"/>
        <v>4.5608996399482821E-9</v>
      </c>
    </row>
    <row r="3568" spans="1:12" hidden="1" x14ac:dyDescent="0.25">
      <c r="A3568" t="s">
        <v>2567</v>
      </c>
      <c r="B3568" s="1" t="s">
        <v>2620</v>
      </c>
      <c r="C3568" t="s">
        <v>2621</v>
      </c>
      <c r="D3568">
        <v>3925111</v>
      </c>
      <c r="E3568">
        <v>37692213</v>
      </c>
      <c r="F3568" t="s">
        <v>2623</v>
      </c>
      <c r="G3568" t="s">
        <v>86</v>
      </c>
      <c r="H3568" t="s">
        <v>4</v>
      </c>
      <c r="I3568" s="2">
        <v>0.87758400000000003</v>
      </c>
      <c r="K3568" s="2">
        <v>0.877586243539212</v>
      </c>
      <c r="L3568" s="2">
        <f t="shared" si="55"/>
        <v>2.2435392119657394E-6</v>
      </c>
    </row>
    <row r="3569" spans="1:12" hidden="1" x14ac:dyDescent="0.25">
      <c r="A3569" t="s">
        <v>2567</v>
      </c>
      <c r="B3569" s="1" t="s">
        <v>2620</v>
      </c>
      <c r="C3569" t="s">
        <v>2621</v>
      </c>
      <c r="D3569">
        <v>3925111</v>
      </c>
      <c r="E3569">
        <v>37692213</v>
      </c>
      <c r="F3569" t="s">
        <v>2623</v>
      </c>
      <c r="G3569" t="s">
        <v>86</v>
      </c>
      <c r="H3569" t="s">
        <v>6</v>
      </c>
      <c r="I3569" s="2">
        <v>1.6132099999999999E-3</v>
      </c>
      <c r="K3569" s="2">
        <v>1.6132140793362699E-3</v>
      </c>
      <c r="L3569" s="2">
        <f t="shared" si="55"/>
        <v>4.0793362700384389E-9</v>
      </c>
    </row>
    <row r="3570" spans="1:12" hidden="1" x14ac:dyDescent="0.25">
      <c r="A3570" t="s">
        <v>2567</v>
      </c>
      <c r="B3570" s="1" t="s">
        <v>2620</v>
      </c>
      <c r="C3570" t="s">
        <v>2621</v>
      </c>
      <c r="D3570">
        <v>3925111</v>
      </c>
      <c r="E3570">
        <v>37692313</v>
      </c>
      <c r="F3570" t="s">
        <v>2624</v>
      </c>
      <c r="G3570" t="s">
        <v>86</v>
      </c>
      <c r="H3570" t="s">
        <v>4</v>
      </c>
      <c r="I3570" s="2">
        <v>0.53993800000000003</v>
      </c>
      <c r="K3570" s="2">
        <v>0.53993935788904202</v>
      </c>
      <c r="L3570" s="2">
        <f t="shared" si="55"/>
        <v>1.3578890419863043E-6</v>
      </c>
    </row>
    <row r="3571" spans="1:12" hidden="1" x14ac:dyDescent="0.25">
      <c r="A3571" t="s">
        <v>2567</v>
      </c>
      <c r="B3571" s="1" t="s">
        <v>2620</v>
      </c>
      <c r="C3571" t="s">
        <v>2621</v>
      </c>
      <c r="D3571">
        <v>3925111</v>
      </c>
      <c r="E3571">
        <v>37692313</v>
      </c>
      <c r="F3571" t="s">
        <v>2624</v>
      </c>
      <c r="G3571" t="s">
        <v>86</v>
      </c>
      <c r="H3571" t="s">
        <v>6</v>
      </c>
      <c r="I3571" s="2">
        <v>9.9253399999999999E-4</v>
      </c>
      <c r="K3571" s="2">
        <v>9.9253652357044896E-4</v>
      </c>
      <c r="L3571" s="2">
        <f t="shared" si="55"/>
        <v>2.523570448963175E-9</v>
      </c>
    </row>
    <row r="3572" spans="1:12" hidden="1" x14ac:dyDescent="0.25">
      <c r="A3572" t="s">
        <v>2567</v>
      </c>
      <c r="B3572" s="1" t="s">
        <v>2620</v>
      </c>
      <c r="C3572" t="s">
        <v>2621</v>
      </c>
      <c r="D3572">
        <v>3925111</v>
      </c>
      <c r="E3572">
        <v>37692413</v>
      </c>
      <c r="F3572" t="s">
        <v>2625</v>
      </c>
      <c r="G3572" t="s">
        <v>86</v>
      </c>
      <c r="H3572" t="s">
        <v>4</v>
      </c>
      <c r="I3572" s="2">
        <v>0.59007799999999999</v>
      </c>
      <c r="K3572" s="2">
        <v>0.590079511747017</v>
      </c>
      <c r="L3572" s="2">
        <f t="shared" si="55"/>
        <v>1.5117470170133984E-6</v>
      </c>
    </row>
    <row r="3573" spans="1:12" hidden="1" x14ac:dyDescent="0.25">
      <c r="A3573" t="s">
        <v>2567</v>
      </c>
      <c r="B3573" s="1" t="s">
        <v>2620</v>
      </c>
      <c r="C3573" t="s">
        <v>2621</v>
      </c>
      <c r="D3573">
        <v>3925111</v>
      </c>
      <c r="E3573">
        <v>37692413</v>
      </c>
      <c r="F3573" t="s">
        <v>2625</v>
      </c>
      <c r="G3573" t="s">
        <v>86</v>
      </c>
      <c r="H3573" t="s">
        <v>6</v>
      </c>
      <c r="I3573" s="2">
        <v>1.0847000000000001E-3</v>
      </c>
      <c r="K3573" s="2">
        <v>1.08470275074746E-3</v>
      </c>
      <c r="L3573" s="2">
        <f t="shared" si="55"/>
        <v>2.7507474598901377E-9</v>
      </c>
    </row>
    <row r="3574" spans="1:12" hidden="1" x14ac:dyDescent="0.25">
      <c r="A3574" t="s">
        <v>2567</v>
      </c>
      <c r="B3574" s="1" t="s">
        <v>2620</v>
      </c>
      <c r="C3574" t="s">
        <v>2626</v>
      </c>
      <c r="D3574">
        <v>12807411</v>
      </c>
      <c r="E3574">
        <v>123689013</v>
      </c>
      <c r="F3574" t="s">
        <v>2627</v>
      </c>
      <c r="G3574" t="s">
        <v>86</v>
      </c>
      <c r="H3574" t="s">
        <v>4</v>
      </c>
      <c r="I3574" s="2">
        <v>114.3</v>
      </c>
      <c r="K3574" s="2">
        <v>114.613156199999</v>
      </c>
      <c r="L3574" s="2">
        <f t="shared" si="55"/>
        <v>0.3131561999989998</v>
      </c>
    </row>
    <row r="3575" spans="1:12" hidden="1" x14ac:dyDescent="0.25">
      <c r="A3575" t="s">
        <v>2567</v>
      </c>
      <c r="B3575" s="1" t="s">
        <v>2620</v>
      </c>
      <c r="C3575" t="s">
        <v>2626</v>
      </c>
      <c r="D3575">
        <v>12807411</v>
      </c>
      <c r="E3575">
        <v>123689013</v>
      </c>
      <c r="F3575" t="s">
        <v>2627</v>
      </c>
      <c r="G3575" t="s">
        <v>86</v>
      </c>
      <c r="H3575" t="s">
        <v>6</v>
      </c>
      <c r="I3575" s="2">
        <v>114.3</v>
      </c>
      <c r="K3575" s="2">
        <v>114.613156199999</v>
      </c>
      <c r="L3575" s="2">
        <f t="shared" si="55"/>
        <v>0.3131561999989998</v>
      </c>
    </row>
    <row r="3576" spans="1:12" hidden="1" x14ac:dyDescent="0.25">
      <c r="A3576" t="s">
        <v>2567</v>
      </c>
      <c r="B3576" s="1" t="s">
        <v>2620</v>
      </c>
      <c r="C3576" t="s">
        <v>2626</v>
      </c>
      <c r="D3576">
        <v>12807411</v>
      </c>
      <c r="E3576">
        <v>123689413</v>
      </c>
      <c r="F3576" t="s">
        <v>2628</v>
      </c>
      <c r="G3576" t="s">
        <v>86</v>
      </c>
      <c r="H3576" t="s">
        <v>4</v>
      </c>
      <c r="I3576" s="2">
        <v>107.48</v>
      </c>
      <c r="K3576" s="2">
        <v>107.77448279999901</v>
      </c>
      <c r="L3576" s="2">
        <f t="shared" si="55"/>
        <v>0.29448279999900251</v>
      </c>
    </row>
    <row r="3577" spans="1:12" hidden="1" x14ac:dyDescent="0.25">
      <c r="A3577" t="s">
        <v>2567</v>
      </c>
      <c r="B3577" s="1" t="s">
        <v>2620</v>
      </c>
      <c r="C3577" t="s">
        <v>2626</v>
      </c>
      <c r="D3577">
        <v>12807411</v>
      </c>
      <c r="E3577">
        <v>123689413</v>
      </c>
      <c r="F3577" t="s">
        <v>2628</v>
      </c>
      <c r="G3577" t="s">
        <v>86</v>
      </c>
      <c r="H3577" t="s">
        <v>6</v>
      </c>
      <c r="I3577" s="2">
        <v>157.38</v>
      </c>
      <c r="K3577" s="2">
        <v>157.811221200001</v>
      </c>
      <c r="L3577" s="2">
        <f t="shared" si="55"/>
        <v>0.43122120000100495</v>
      </c>
    </row>
    <row r="3578" spans="1:12" hidden="1" x14ac:dyDescent="0.25">
      <c r="A3578" t="s">
        <v>2567</v>
      </c>
      <c r="B3578" s="1" t="s">
        <v>2629</v>
      </c>
      <c r="C3578" t="s">
        <v>2630</v>
      </c>
      <c r="D3578">
        <v>3939711</v>
      </c>
      <c r="E3578">
        <v>68052813</v>
      </c>
      <c r="F3578" t="s">
        <v>2631</v>
      </c>
      <c r="G3578" t="s">
        <v>86</v>
      </c>
      <c r="H3578" t="s">
        <v>4</v>
      </c>
      <c r="I3578" s="2">
        <v>175.53</v>
      </c>
      <c r="K3578" s="2">
        <v>176.01093719999901</v>
      </c>
      <c r="L3578" s="2">
        <f t="shared" si="55"/>
        <v>0.48093719999900486</v>
      </c>
    </row>
    <row r="3579" spans="1:12" hidden="1" x14ac:dyDescent="0.25">
      <c r="A3579" t="s">
        <v>2567</v>
      </c>
      <c r="B3579" s="1" t="s">
        <v>2629</v>
      </c>
      <c r="C3579" t="s">
        <v>2630</v>
      </c>
      <c r="D3579">
        <v>3939711</v>
      </c>
      <c r="E3579">
        <v>68052813</v>
      </c>
      <c r="F3579" t="s">
        <v>2631</v>
      </c>
      <c r="G3579" t="s">
        <v>86</v>
      </c>
      <c r="H3579" t="s">
        <v>6</v>
      </c>
      <c r="I3579" s="2">
        <v>129.4</v>
      </c>
      <c r="K3579" s="2">
        <v>129.75453959999999</v>
      </c>
      <c r="L3579" s="2">
        <f t="shared" si="55"/>
        <v>0.35453959999998119</v>
      </c>
    </row>
    <row r="3580" spans="1:12" hidden="1" x14ac:dyDescent="0.25">
      <c r="A3580" t="s">
        <v>2567</v>
      </c>
      <c r="B3580" s="1" t="s">
        <v>2629</v>
      </c>
      <c r="C3580" t="s">
        <v>2630</v>
      </c>
      <c r="D3580">
        <v>3939711</v>
      </c>
      <c r="E3580">
        <v>68055913</v>
      </c>
      <c r="F3580" t="s">
        <v>2632</v>
      </c>
      <c r="G3580" t="s">
        <v>86</v>
      </c>
      <c r="H3580" t="s">
        <v>4</v>
      </c>
      <c r="I3580" s="2">
        <v>4.5599999999999996</v>
      </c>
      <c r="K3580" s="2">
        <v>4.5724929000000101</v>
      </c>
      <c r="L3580" s="2">
        <f t="shared" si="55"/>
        <v>1.2492900000010465E-2</v>
      </c>
    </row>
    <row r="3581" spans="1:12" hidden="1" x14ac:dyDescent="0.25">
      <c r="A3581" t="s">
        <v>2567</v>
      </c>
      <c r="B3581" s="1" t="s">
        <v>2629</v>
      </c>
      <c r="C3581" t="s">
        <v>2630</v>
      </c>
      <c r="D3581">
        <v>3939711</v>
      </c>
      <c r="E3581">
        <v>68055913</v>
      </c>
      <c r="F3581" t="s">
        <v>2632</v>
      </c>
      <c r="G3581" t="s">
        <v>86</v>
      </c>
      <c r="H3581" t="s">
        <v>6</v>
      </c>
      <c r="I3581" s="2">
        <v>0.27489599999999997</v>
      </c>
      <c r="K3581" s="2">
        <v>0.27564909360000101</v>
      </c>
      <c r="L3581" s="2">
        <f t="shared" si="55"/>
        <v>7.5309360000103132E-4</v>
      </c>
    </row>
    <row r="3582" spans="1:12" hidden="1" x14ac:dyDescent="0.25">
      <c r="A3582" t="s">
        <v>2567</v>
      </c>
      <c r="B3582" s="1" t="s">
        <v>2633</v>
      </c>
      <c r="C3582" t="s">
        <v>2634</v>
      </c>
      <c r="D3582">
        <v>8121311</v>
      </c>
      <c r="E3582">
        <v>125661413</v>
      </c>
      <c r="F3582" t="s">
        <v>2635</v>
      </c>
      <c r="G3582" t="s">
        <v>86</v>
      </c>
      <c r="H3582" t="s">
        <v>4</v>
      </c>
      <c r="I3582" s="2">
        <v>9.59</v>
      </c>
      <c r="K3582" s="2">
        <v>9.6070556049999993</v>
      </c>
      <c r="L3582" s="2">
        <f t="shared" si="55"/>
        <v>1.7055604999999474E-2</v>
      </c>
    </row>
    <row r="3583" spans="1:12" hidden="1" x14ac:dyDescent="0.25">
      <c r="A3583" t="s">
        <v>2567</v>
      </c>
      <c r="B3583" s="1" t="s">
        <v>2633</v>
      </c>
      <c r="C3583" t="s">
        <v>2634</v>
      </c>
      <c r="D3583">
        <v>8121311</v>
      </c>
      <c r="E3583">
        <v>125661413</v>
      </c>
      <c r="F3583" t="s">
        <v>2635</v>
      </c>
      <c r="G3583" t="s">
        <v>86</v>
      </c>
      <c r="H3583" t="s">
        <v>6</v>
      </c>
      <c r="I3583" s="2">
        <v>1.48</v>
      </c>
      <c r="K3583" s="2">
        <v>1.4826321332000001</v>
      </c>
      <c r="L3583" s="2">
        <f t="shared" si="55"/>
        <v>2.6321332000001085E-3</v>
      </c>
    </row>
    <row r="3584" spans="1:12" hidden="1" x14ac:dyDescent="0.25">
      <c r="A3584" t="s">
        <v>2567</v>
      </c>
      <c r="B3584" s="1" t="s">
        <v>2633</v>
      </c>
      <c r="C3584" t="s">
        <v>2634</v>
      </c>
      <c r="D3584">
        <v>8121311</v>
      </c>
      <c r="E3584">
        <v>4736213</v>
      </c>
      <c r="F3584" t="s">
        <v>2636</v>
      </c>
      <c r="G3584" t="s">
        <v>86</v>
      </c>
      <c r="H3584" t="s">
        <v>4</v>
      </c>
      <c r="I3584" s="2">
        <v>119.03</v>
      </c>
      <c r="K3584" s="2">
        <v>119.356077</v>
      </c>
      <c r="L3584" s="2">
        <f t="shared" si="55"/>
        <v>0.32607699999999795</v>
      </c>
    </row>
    <row r="3585" spans="1:12" hidden="1" x14ac:dyDescent="0.25">
      <c r="A3585" t="s">
        <v>2567</v>
      </c>
      <c r="B3585" s="1" t="s">
        <v>2633</v>
      </c>
      <c r="C3585" t="s">
        <v>2634</v>
      </c>
      <c r="D3585">
        <v>8121311</v>
      </c>
      <c r="E3585">
        <v>4736213</v>
      </c>
      <c r="F3585" t="s">
        <v>2636</v>
      </c>
      <c r="G3585" t="s">
        <v>86</v>
      </c>
      <c r="H3585" t="s">
        <v>6</v>
      </c>
      <c r="I3585" s="2">
        <v>350.79</v>
      </c>
      <c r="K3585" s="2">
        <v>351.75114419999898</v>
      </c>
      <c r="L3585" s="2">
        <f t="shared" si="55"/>
        <v>0.96114419999895517</v>
      </c>
    </row>
    <row r="3586" spans="1:12" hidden="1" x14ac:dyDescent="0.25">
      <c r="A3586" t="s">
        <v>2567</v>
      </c>
      <c r="B3586" s="1" t="s">
        <v>2633</v>
      </c>
      <c r="C3586" t="s">
        <v>2634</v>
      </c>
      <c r="D3586">
        <v>8121311</v>
      </c>
      <c r="E3586">
        <v>4738213</v>
      </c>
      <c r="F3586" t="s">
        <v>2637</v>
      </c>
      <c r="G3586" t="s">
        <v>86</v>
      </c>
      <c r="H3586" t="s">
        <v>4</v>
      </c>
      <c r="I3586" s="2">
        <v>108.99</v>
      </c>
      <c r="K3586" s="2">
        <v>109.288624799999</v>
      </c>
      <c r="L3586" s="2">
        <f t="shared" si="55"/>
        <v>0.29862479999900415</v>
      </c>
    </row>
    <row r="3587" spans="1:12" hidden="1" x14ac:dyDescent="0.25">
      <c r="A3587" t="s">
        <v>2567</v>
      </c>
      <c r="B3587" s="1" t="s">
        <v>2633</v>
      </c>
      <c r="C3587" t="s">
        <v>2634</v>
      </c>
      <c r="D3587">
        <v>8121311</v>
      </c>
      <c r="E3587">
        <v>4738213</v>
      </c>
      <c r="F3587" t="s">
        <v>2637</v>
      </c>
      <c r="G3587" t="s">
        <v>86</v>
      </c>
      <c r="H3587" t="s">
        <v>6</v>
      </c>
      <c r="I3587" s="2">
        <v>327.64</v>
      </c>
      <c r="K3587" s="2">
        <v>328.53777719999999</v>
      </c>
      <c r="L3587" s="2">
        <f t="shared" ref="L3587:L3650" si="56">IF(ISBLANK(J3587),K3587-I3587,K3587-J3587)</f>
        <v>0.89777720000000727</v>
      </c>
    </row>
    <row r="3588" spans="1:12" hidden="1" x14ac:dyDescent="0.25">
      <c r="A3588" t="s">
        <v>2567</v>
      </c>
      <c r="B3588" s="1" t="s">
        <v>2633</v>
      </c>
      <c r="C3588" t="s">
        <v>2634</v>
      </c>
      <c r="D3588">
        <v>8121311</v>
      </c>
      <c r="E3588">
        <v>4751013</v>
      </c>
      <c r="F3588" t="s">
        <v>2638</v>
      </c>
      <c r="G3588" t="s">
        <v>86</v>
      </c>
      <c r="H3588" t="s">
        <v>4</v>
      </c>
      <c r="I3588" s="2">
        <v>114.4</v>
      </c>
      <c r="K3588" s="2">
        <v>114.71340360000001</v>
      </c>
      <c r="L3588" s="2">
        <f t="shared" si="56"/>
        <v>0.31340360000000089</v>
      </c>
    </row>
    <row r="3589" spans="1:12" hidden="1" x14ac:dyDescent="0.25">
      <c r="A3589" t="s">
        <v>2567</v>
      </c>
      <c r="B3589" s="1" t="s">
        <v>2633</v>
      </c>
      <c r="C3589" t="s">
        <v>2634</v>
      </c>
      <c r="D3589">
        <v>8121311</v>
      </c>
      <c r="E3589">
        <v>4751013</v>
      </c>
      <c r="F3589" t="s">
        <v>2638</v>
      </c>
      <c r="G3589" t="s">
        <v>86</v>
      </c>
      <c r="H3589" t="s">
        <v>6</v>
      </c>
      <c r="I3589" s="2">
        <v>348.53</v>
      </c>
      <c r="K3589" s="2">
        <v>349.484799000002</v>
      </c>
      <c r="L3589" s="2">
        <f t="shared" si="56"/>
        <v>0.95479900000202633</v>
      </c>
    </row>
    <row r="3590" spans="1:12" hidden="1" x14ac:dyDescent="0.25">
      <c r="A3590" t="s">
        <v>2567</v>
      </c>
      <c r="B3590" s="1" t="s">
        <v>2633</v>
      </c>
      <c r="C3590" t="s">
        <v>2634</v>
      </c>
      <c r="D3590">
        <v>8121311</v>
      </c>
      <c r="E3590">
        <v>4761213</v>
      </c>
      <c r="F3590" t="s">
        <v>2639</v>
      </c>
      <c r="G3590" t="s">
        <v>86</v>
      </c>
      <c r="H3590" t="s">
        <v>4</v>
      </c>
      <c r="I3590" s="2">
        <v>306.52999999999997</v>
      </c>
      <c r="K3590" s="2">
        <v>307.36972800000098</v>
      </c>
      <c r="L3590" s="2">
        <f t="shared" si="56"/>
        <v>0.83972800000100278</v>
      </c>
    </row>
    <row r="3591" spans="1:12" hidden="1" x14ac:dyDescent="0.25">
      <c r="A3591" t="s">
        <v>2567</v>
      </c>
      <c r="B3591" s="1" t="s">
        <v>2633</v>
      </c>
      <c r="C3591" t="s">
        <v>2634</v>
      </c>
      <c r="D3591">
        <v>8121311</v>
      </c>
      <c r="E3591">
        <v>4761213</v>
      </c>
      <c r="F3591" t="s">
        <v>2639</v>
      </c>
      <c r="G3591" t="s">
        <v>86</v>
      </c>
      <c r="H3591" t="s">
        <v>6</v>
      </c>
      <c r="I3591" s="2">
        <v>741.6</v>
      </c>
      <c r="K3591" s="2">
        <v>743.631846000005</v>
      </c>
      <c r="L3591" s="2">
        <f t="shared" si="56"/>
        <v>2.0318460000049754</v>
      </c>
    </row>
    <row r="3592" spans="1:12" hidden="1" x14ac:dyDescent="0.25">
      <c r="A3592" t="s">
        <v>2567</v>
      </c>
      <c r="B3592" s="1" t="s">
        <v>2633</v>
      </c>
      <c r="C3592" t="s">
        <v>2634</v>
      </c>
      <c r="D3592">
        <v>8121311</v>
      </c>
      <c r="E3592">
        <v>4762413</v>
      </c>
      <c r="F3592" t="s">
        <v>2640</v>
      </c>
      <c r="G3592" t="s">
        <v>86</v>
      </c>
      <c r="H3592" t="s">
        <v>4</v>
      </c>
      <c r="I3592" s="2">
        <v>128.02000000000001</v>
      </c>
      <c r="K3592" s="2">
        <v>128.3707302</v>
      </c>
      <c r="L3592" s="2">
        <f t="shared" si="56"/>
        <v>0.35073019999998678</v>
      </c>
    </row>
    <row r="3593" spans="1:12" hidden="1" x14ac:dyDescent="0.25">
      <c r="A3593" t="s">
        <v>2567</v>
      </c>
      <c r="B3593" s="1" t="s">
        <v>2633</v>
      </c>
      <c r="C3593" t="s">
        <v>2634</v>
      </c>
      <c r="D3593">
        <v>8121311</v>
      </c>
      <c r="E3593">
        <v>4762413</v>
      </c>
      <c r="F3593" t="s">
        <v>2640</v>
      </c>
      <c r="G3593" t="s">
        <v>86</v>
      </c>
      <c r="H3593" t="s">
        <v>6</v>
      </c>
      <c r="I3593" s="2">
        <v>342.8</v>
      </c>
      <c r="K3593" s="2">
        <v>343.73914800000199</v>
      </c>
      <c r="L3593" s="2">
        <f t="shared" si="56"/>
        <v>0.93914800000197829</v>
      </c>
    </row>
    <row r="3594" spans="1:12" hidden="1" x14ac:dyDescent="0.25">
      <c r="A3594" t="s">
        <v>2567</v>
      </c>
      <c r="B3594" s="1" t="s">
        <v>2633</v>
      </c>
      <c r="C3594" t="s">
        <v>2641</v>
      </c>
      <c r="D3594">
        <v>3940211</v>
      </c>
      <c r="E3594">
        <v>37605213</v>
      </c>
      <c r="F3594" t="s">
        <v>2642</v>
      </c>
      <c r="G3594" t="s">
        <v>86</v>
      </c>
      <c r="H3594" t="s">
        <v>4</v>
      </c>
      <c r="I3594" s="2">
        <v>17.218</v>
      </c>
      <c r="K3594" s="2">
        <v>17.248622016999899</v>
      </c>
      <c r="L3594" s="2">
        <f t="shared" si="56"/>
        <v>3.0622016999899415E-2</v>
      </c>
    </row>
    <row r="3595" spans="1:12" hidden="1" x14ac:dyDescent="0.25">
      <c r="A3595" t="s">
        <v>2567</v>
      </c>
      <c r="B3595" s="1" t="s">
        <v>2633</v>
      </c>
      <c r="C3595" t="s">
        <v>2641</v>
      </c>
      <c r="D3595">
        <v>3940211</v>
      </c>
      <c r="E3595">
        <v>37605213</v>
      </c>
      <c r="F3595" t="s">
        <v>2642</v>
      </c>
      <c r="G3595" t="s">
        <v>86</v>
      </c>
      <c r="H3595" t="s">
        <v>6</v>
      </c>
      <c r="I3595" s="2">
        <v>0.119506</v>
      </c>
      <c r="K3595" s="2">
        <v>0.11971853668</v>
      </c>
      <c r="L3595" s="2">
        <f t="shared" si="56"/>
        <v>2.1253668000000003E-4</v>
      </c>
    </row>
    <row r="3596" spans="1:12" hidden="1" x14ac:dyDescent="0.25">
      <c r="A3596" t="s">
        <v>2567</v>
      </c>
      <c r="B3596" s="1" t="s">
        <v>2633</v>
      </c>
      <c r="C3596" t="s">
        <v>2641</v>
      </c>
      <c r="D3596">
        <v>3940211</v>
      </c>
      <c r="E3596">
        <v>37605713</v>
      </c>
      <c r="F3596" t="s">
        <v>2643</v>
      </c>
      <c r="G3596" t="s">
        <v>86</v>
      </c>
      <c r="H3596" t="s">
        <v>4</v>
      </c>
      <c r="I3596" s="2">
        <v>103.655524</v>
      </c>
      <c r="K3596" s="2">
        <v>103.9058115981</v>
      </c>
      <c r="L3596" s="2">
        <f t="shared" si="56"/>
        <v>0.25028759810000167</v>
      </c>
    </row>
    <row r="3597" spans="1:12" hidden="1" x14ac:dyDescent="0.25">
      <c r="A3597" t="s">
        <v>2567</v>
      </c>
      <c r="B3597" s="1" t="s">
        <v>2633</v>
      </c>
      <c r="C3597" t="s">
        <v>2641</v>
      </c>
      <c r="D3597">
        <v>3940211</v>
      </c>
      <c r="E3597">
        <v>37605713</v>
      </c>
      <c r="F3597" t="s">
        <v>2643</v>
      </c>
      <c r="G3597" t="s">
        <v>86</v>
      </c>
      <c r="H3597" t="s">
        <v>6</v>
      </c>
      <c r="I3597" s="2">
        <v>520.5</v>
      </c>
      <c r="K3597" s="2">
        <v>521.75678689999995</v>
      </c>
      <c r="L3597" s="2">
        <f t="shared" si="56"/>
        <v>1.2567868999999519</v>
      </c>
    </row>
    <row r="3598" spans="1:12" hidden="1" x14ac:dyDescent="0.25">
      <c r="A3598" t="s">
        <v>2567</v>
      </c>
      <c r="B3598" s="1" t="s">
        <v>2633</v>
      </c>
      <c r="C3598" t="s">
        <v>2641</v>
      </c>
      <c r="D3598">
        <v>3940211</v>
      </c>
      <c r="E3598">
        <v>37605913</v>
      </c>
      <c r="F3598" t="s">
        <v>2644</v>
      </c>
      <c r="G3598" t="s">
        <v>3</v>
      </c>
      <c r="H3598" t="s">
        <v>4</v>
      </c>
      <c r="I3598" s="2">
        <v>427.9</v>
      </c>
      <c r="J3598" s="2">
        <v>427.99918750000001</v>
      </c>
      <c r="K3598" s="2">
        <v>427.99879349999998</v>
      </c>
      <c r="L3598" s="2">
        <f t="shared" si="56"/>
        <v>-3.9400000002842717E-4</v>
      </c>
    </row>
    <row r="3599" spans="1:12" hidden="1" x14ac:dyDescent="0.25">
      <c r="A3599" t="s">
        <v>2567</v>
      </c>
      <c r="B3599" s="1" t="s">
        <v>2633</v>
      </c>
      <c r="C3599" t="s">
        <v>2641</v>
      </c>
      <c r="D3599">
        <v>3940211</v>
      </c>
      <c r="E3599">
        <v>37605913</v>
      </c>
      <c r="F3599" t="s">
        <v>2644</v>
      </c>
      <c r="G3599" t="s">
        <v>3</v>
      </c>
      <c r="H3599" t="s">
        <v>6</v>
      </c>
      <c r="I3599" s="2">
        <v>513.70000000000005</v>
      </c>
      <c r="J3599" s="2">
        <v>513.63681250000002</v>
      </c>
      <c r="K3599" s="2">
        <v>513.63744330000998</v>
      </c>
      <c r="L3599" s="2">
        <f t="shared" si="56"/>
        <v>6.3080000995796581E-4</v>
      </c>
    </row>
    <row r="3600" spans="1:12" hidden="1" x14ac:dyDescent="0.25">
      <c r="A3600" t="s">
        <v>2567</v>
      </c>
      <c r="B3600" s="1" t="s">
        <v>2633</v>
      </c>
      <c r="C3600" t="s">
        <v>2641</v>
      </c>
      <c r="D3600">
        <v>3940211</v>
      </c>
      <c r="E3600">
        <v>37606013</v>
      </c>
      <c r="F3600" t="s">
        <v>2645</v>
      </c>
      <c r="G3600" t="s">
        <v>3</v>
      </c>
      <c r="H3600" t="s">
        <v>4</v>
      </c>
      <c r="I3600" s="2">
        <v>468.1</v>
      </c>
      <c r="J3600" s="2">
        <v>468.12587500000001</v>
      </c>
      <c r="K3600" s="2">
        <v>468.12547130119998</v>
      </c>
      <c r="L3600" s="2">
        <f t="shared" si="56"/>
        <v>-4.0369880002799619E-4</v>
      </c>
    </row>
    <row r="3601" spans="1:12" hidden="1" x14ac:dyDescent="0.25">
      <c r="A3601" t="s">
        <v>2567</v>
      </c>
      <c r="B3601" s="1" t="s">
        <v>2633</v>
      </c>
      <c r="C3601" t="s">
        <v>2641</v>
      </c>
      <c r="D3601">
        <v>3940211</v>
      </c>
      <c r="E3601">
        <v>37606013</v>
      </c>
      <c r="F3601" t="s">
        <v>2645</v>
      </c>
      <c r="G3601" t="s">
        <v>3</v>
      </c>
      <c r="H3601" t="s">
        <v>6</v>
      </c>
      <c r="I3601" s="2">
        <v>695.3</v>
      </c>
      <c r="J3601" s="2">
        <v>694.8850625</v>
      </c>
      <c r="K3601" s="2">
        <v>694.88445670112003</v>
      </c>
      <c r="L3601" s="2">
        <f t="shared" si="56"/>
        <v>-6.0579887997391779E-4</v>
      </c>
    </row>
    <row r="3602" spans="1:12" hidden="1" x14ac:dyDescent="0.25">
      <c r="A3602" t="s">
        <v>2567</v>
      </c>
      <c r="B3602" s="1" t="s">
        <v>2646</v>
      </c>
      <c r="C3602" t="s">
        <v>2647</v>
      </c>
      <c r="D3602">
        <v>3942411</v>
      </c>
      <c r="E3602">
        <v>37581213</v>
      </c>
      <c r="F3602" t="s">
        <v>2648</v>
      </c>
      <c r="G3602" t="s">
        <v>3</v>
      </c>
      <c r="H3602" t="s">
        <v>4</v>
      </c>
      <c r="I3602" s="2">
        <v>3114.56</v>
      </c>
      <c r="J3602" s="2">
        <v>3114.5547499999998</v>
      </c>
      <c r="K3602" s="2">
        <v>3114.5584485049999</v>
      </c>
      <c r="L3602" s="2">
        <f t="shared" si="56"/>
        <v>3.6985050001021591E-3</v>
      </c>
    </row>
    <row r="3603" spans="1:12" hidden="1" x14ac:dyDescent="0.25">
      <c r="A3603" t="s">
        <v>2567</v>
      </c>
      <c r="B3603" s="1" t="s">
        <v>2646</v>
      </c>
      <c r="C3603" t="s">
        <v>2647</v>
      </c>
      <c r="D3603">
        <v>3942411</v>
      </c>
      <c r="E3603">
        <v>37581213</v>
      </c>
      <c r="F3603" t="s">
        <v>2648</v>
      </c>
      <c r="G3603" t="s">
        <v>3</v>
      </c>
      <c r="H3603" t="s">
        <v>6</v>
      </c>
      <c r="I3603" s="2">
        <v>5129.26</v>
      </c>
      <c r="J3603" s="2">
        <v>5129.2655000000004</v>
      </c>
      <c r="K3603" s="2">
        <v>5129.2556080999902</v>
      </c>
      <c r="L3603" s="2">
        <f t="shared" si="56"/>
        <v>-9.8919000101886922E-3</v>
      </c>
    </row>
    <row r="3604" spans="1:12" hidden="1" x14ac:dyDescent="0.25">
      <c r="A3604" t="s">
        <v>2567</v>
      </c>
      <c r="B3604" s="1" t="s">
        <v>2649</v>
      </c>
      <c r="C3604" t="s">
        <v>2650</v>
      </c>
      <c r="D3604">
        <v>3779111</v>
      </c>
      <c r="E3604">
        <v>124117513</v>
      </c>
      <c r="F3604" t="s">
        <v>2651</v>
      </c>
      <c r="G3604" t="s">
        <v>3</v>
      </c>
      <c r="H3604" t="s">
        <v>4</v>
      </c>
      <c r="I3604" s="2">
        <v>15.420400000000001</v>
      </c>
      <c r="K3604" s="2">
        <v>15.420439555337399</v>
      </c>
      <c r="L3604" s="2">
        <f t="shared" si="56"/>
        <v>3.9555337398411439E-5</v>
      </c>
    </row>
    <row r="3605" spans="1:12" hidden="1" x14ac:dyDescent="0.25">
      <c r="A3605" t="s">
        <v>2567</v>
      </c>
      <c r="B3605" s="1" t="s">
        <v>2649</v>
      </c>
      <c r="C3605" t="s">
        <v>2650</v>
      </c>
      <c r="D3605">
        <v>3779111</v>
      </c>
      <c r="E3605">
        <v>124117513</v>
      </c>
      <c r="F3605" t="s">
        <v>2651</v>
      </c>
      <c r="G3605" t="s">
        <v>3</v>
      </c>
      <c r="H3605" t="s">
        <v>6</v>
      </c>
      <c r="I3605" s="2">
        <v>2.8346400000000001E-2</v>
      </c>
      <c r="K3605" s="2">
        <v>2.8346473701779101E-2</v>
      </c>
      <c r="L3605" s="2">
        <f t="shared" si="56"/>
        <v>7.370177909984954E-8</v>
      </c>
    </row>
    <row r="3606" spans="1:12" hidden="1" x14ac:dyDescent="0.25">
      <c r="A3606" t="s">
        <v>2567</v>
      </c>
      <c r="B3606" s="1" t="s">
        <v>2649</v>
      </c>
      <c r="C3606" t="s">
        <v>2650</v>
      </c>
      <c r="D3606">
        <v>3779111</v>
      </c>
      <c r="E3606">
        <v>124118013</v>
      </c>
      <c r="F3606" t="s">
        <v>2652</v>
      </c>
      <c r="G3606" t="s">
        <v>3</v>
      </c>
      <c r="H3606" t="s">
        <v>4</v>
      </c>
      <c r="I3606" s="2">
        <v>15.420400000000001</v>
      </c>
      <c r="K3606" s="2">
        <v>15.420439555337399</v>
      </c>
      <c r="L3606" s="2">
        <f t="shared" si="56"/>
        <v>3.9555337398411439E-5</v>
      </c>
    </row>
    <row r="3607" spans="1:12" hidden="1" x14ac:dyDescent="0.25">
      <c r="A3607" t="s">
        <v>2567</v>
      </c>
      <c r="B3607" s="1" t="s">
        <v>2649</v>
      </c>
      <c r="C3607" t="s">
        <v>2650</v>
      </c>
      <c r="D3607">
        <v>3779111</v>
      </c>
      <c r="E3607">
        <v>124118013</v>
      </c>
      <c r="F3607" t="s">
        <v>2652</v>
      </c>
      <c r="G3607" t="s">
        <v>3</v>
      </c>
      <c r="H3607" t="s">
        <v>6</v>
      </c>
      <c r="I3607" s="2">
        <v>2.8346400000000001E-2</v>
      </c>
      <c r="K3607" s="2">
        <v>2.8346473701779101E-2</v>
      </c>
      <c r="L3607" s="2">
        <f t="shared" si="56"/>
        <v>7.370177909984954E-8</v>
      </c>
    </row>
    <row r="3608" spans="1:12" hidden="1" x14ac:dyDescent="0.25">
      <c r="A3608" t="s">
        <v>2567</v>
      </c>
      <c r="B3608" s="1" t="s">
        <v>2649</v>
      </c>
      <c r="C3608" t="s">
        <v>2650</v>
      </c>
      <c r="D3608">
        <v>3779111</v>
      </c>
      <c r="E3608">
        <v>37005713</v>
      </c>
      <c r="F3608" t="s">
        <v>2653</v>
      </c>
      <c r="G3608" t="s">
        <v>3</v>
      </c>
      <c r="H3608" t="s">
        <v>4</v>
      </c>
      <c r="I3608" s="2">
        <v>5</v>
      </c>
      <c r="J3608" s="2">
        <v>4.9863515625000003</v>
      </c>
      <c r="K3608" s="2">
        <v>4.9863522999999903</v>
      </c>
      <c r="L3608" s="2">
        <f t="shared" si="56"/>
        <v>7.3749998996675004E-7</v>
      </c>
    </row>
    <row r="3609" spans="1:12" hidden="1" x14ac:dyDescent="0.25">
      <c r="A3609" t="s">
        <v>2567</v>
      </c>
      <c r="B3609" s="1" t="s">
        <v>2649</v>
      </c>
      <c r="C3609" t="s">
        <v>2650</v>
      </c>
      <c r="D3609">
        <v>3779111</v>
      </c>
      <c r="E3609">
        <v>37005713</v>
      </c>
      <c r="F3609" t="s">
        <v>2653</v>
      </c>
      <c r="G3609" t="s">
        <v>3</v>
      </c>
      <c r="H3609" t="s">
        <v>6</v>
      </c>
      <c r="I3609" s="2">
        <v>0.2</v>
      </c>
      <c r="J3609" s="2">
        <v>0.16283638</v>
      </c>
      <c r="K3609" s="2">
        <v>0.1628365</v>
      </c>
      <c r="L3609" s="2">
        <f t="shared" si="56"/>
        <v>1.1999999999234845E-7</v>
      </c>
    </row>
    <row r="3610" spans="1:12" hidden="1" x14ac:dyDescent="0.25">
      <c r="A3610" t="s">
        <v>2567</v>
      </c>
      <c r="B3610" s="1" t="s">
        <v>2649</v>
      </c>
      <c r="C3610" t="s">
        <v>2650</v>
      </c>
      <c r="D3610">
        <v>3779111</v>
      </c>
      <c r="E3610">
        <v>37005913</v>
      </c>
      <c r="F3610" t="s">
        <v>2654</v>
      </c>
      <c r="G3610" t="s">
        <v>3</v>
      </c>
      <c r="H3610" t="s">
        <v>4</v>
      </c>
      <c r="I3610" s="2">
        <v>1.8</v>
      </c>
      <c r="J3610" s="2">
        <v>1.8532492675000001</v>
      </c>
      <c r="K3610" s="2">
        <v>1.8532495</v>
      </c>
      <c r="L3610" s="2">
        <f t="shared" si="56"/>
        <v>2.3249999991925563E-7</v>
      </c>
    </row>
    <row r="3611" spans="1:12" hidden="1" x14ac:dyDescent="0.25">
      <c r="A3611" t="s">
        <v>2567</v>
      </c>
      <c r="B3611" s="1" t="s">
        <v>2649</v>
      </c>
      <c r="C3611" t="s">
        <v>2650</v>
      </c>
      <c r="D3611">
        <v>3779111</v>
      </c>
      <c r="E3611">
        <v>37005913</v>
      </c>
      <c r="F3611" t="s">
        <v>2654</v>
      </c>
      <c r="G3611" t="s">
        <v>3</v>
      </c>
      <c r="H3611" t="s">
        <v>6</v>
      </c>
      <c r="I3611" s="2">
        <v>0.1</v>
      </c>
      <c r="J3611" s="2">
        <v>0.14097694394999999</v>
      </c>
      <c r="K3611" s="2">
        <v>0.140976999099999</v>
      </c>
      <c r="L3611" s="2">
        <f t="shared" si="56"/>
        <v>5.5149999012016337E-8</v>
      </c>
    </row>
    <row r="3612" spans="1:12" hidden="1" x14ac:dyDescent="0.25">
      <c r="A3612" t="s">
        <v>2567</v>
      </c>
      <c r="B3612" s="1" t="s">
        <v>2649</v>
      </c>
      <c r="C3612" t="s">
        <v>2650</v>
      </c>
      <c r="D3612">
        <v>3779111</v>
      </c>
      <c r="E3612">
        <v>37006313</v>
      </c>
      <c r="F3612" t="s">
        <v>2655</v>
      </c>
      <c r="G3612" t="s">
        <v>3</v>
      </c>
      <c r="H3612" t="s">
        <v>4</v>
      </c>
      <c r="I3612" s="2">
        <v>0.2</v>
      </c>
      <c r="J3612" s="2">
        <v>0.17137051389999999</v>
      </c>
      <c r="K3612" s="2">
        <v>0.17137049999999901</v>
      </c>
      <c r="L3612" s="2">
        <f t="shared" si="56"/>
        <v>-1.3900000983557703E-8</v>
      </c>
    </row>
    <row r="3613" spans="1:12" hidden="1" x14ac:dyDescent="0.25">
      <c r="A3613" t="s">
        <v>2567</v>
      </c>
      <c r="B3613" s="1" t="s">
        <v>2649</v>
      </c>
      <c r="C3613" t="s">
        <v>2650</v>
      </c>
      <c r="D3613">
        <v>3779111</v>
      </c>
      <c r="E3613">
        <v>37006313</v>
      </c>
      <c r="F3613" t="s">
        <v>2655</v>
      </c>
      <c r="G3613" t="s">
        <v>3</v>
      </c>
      <c r="H3613" t="s">
        <v>6</v>
      </c>
      <c r="I3613" s="2">
        <v>0</v>
      </c>
      <c r="J3613" s="2">
        <v>8.3051900849999902E-3</v>
      </c>
      <c r="K3613" s="2">
        <v>8.3051919999999994E-3</v>
      </c>
      <c r="L3613" s="2">
        <f t="shared" si="56"/>
        <v>1.9150000092615915E-9</v>
      </c>
    </row>
    <row r="3614" spans="1:12" hidden="1" x14ac:dyDescent="0.25">
      <c r="A3614" t="s">
        <v>2567</v>
      </c>
      <c r="B3614" s="1" t="s">
        <v>2649</v>
      </c>
      <c r="C3614" t="s">
        <v>2650</v>
      </c>
      <c r="D3614">
        <v>3779111</v>
      </c>
      <c r="E3614">
        <v>37006413</v>
      </c>
      <c r="F3614" t="s">
        <v>2656</v>
      </c>
      <c r="G3614" t="s">
        <v>3</v>
      </c>
      <c r="H3614" t="s">
        <v>4</v>
      </c>
      <c r="I3614" s="2">
        <v>0.2</v>
      </c>
      <c r="J3614" s="2">
        <v>0.16168405149999901</v>
      </c>
      <c r="K3614" s="2">
        <v>0.16168399999999999</v>
      </c>
      <c r="L3614" s="2">
        <f t="shared" si="56"/>
        <v>-5.1499999015325315E-8</v>
      </c>
    </row>
    <row r="3615" spans="1:12" hidden="1" x14ac:dyDescent="0.25">
      <c r="A3615" t="s">
        <v>2567</v>
      </c>
      <c r="B3615" s="1" t="s">
        <v>2649</v>
      </c>
      <c r="C3615" t="s">
        <v>2650</v>
      </c>
      <c r="D3615">
        <v>3779111</v>
      </c>
      <c r="E3615">
        <v>37006413</v>
      </c>
      <c r="F3615" t="s">
        <v>2656</v>
      </c>
      <c r="G3615" t="s">
        <v>3</v>
      </c>
      <c r="H3615" t="s">
        <v>6</v>
      </c>
      <c r="I3615" s="2">
        <v>0</v>
      </c>
      <c r="J3615" s="2">
        <v>5.1097383499999899E-3</v>
      </c>
      <c r="K3615" s="2">
        <v>5.109738E-3</v>
      </c>
      <c r="L3615" s="2">
        <f t="shared" si="56"/>
        <v>-3.4999998992785164E-10</v>
      </c>
    </row>
    <row r="3616" spans="1:12" hidden="1" x14ac:dyDescent="0.25">
      <c r="A3616" t="s">
        <v>2567</v>
      </c>
      <c r="B3616" s="1" t="s">
        <v>2649</v>
      </c>
      <c r="C3616" t="s">
        <v>2650</v>
      </c>
      <c r="D3616">
        <v>3779111</v>
      </c>
      <c r="E3616">
        <v>37006513</v>
      </c>
      <c r="F3616" t="s">
        <v>2657</v>
      </c>
      <c r="G3616" t="s">
        <v>3</v>
      </c>
      <c r="H3616" t="s">
        <v>4</v>
      </c>
      <c r="I3616" s="2">
        <v>5.7</v>
      </c>
      <c r="J3616" s="2">
        <v>5.6686274399999999</v>
      </c>
      <c r="K3616" s="2">
        <v>5.6686259989999996</v>
      </c>
      <c r="L3616" s="2">
        <f t="shared" si="56"/>
        <v>-1.4410000002129664E-6</v>
      </c>
    </row>
    <row r="3617" spans="1:12" hidden="1" x14ac:dyDescent="0.25">
      <c r="A3617" t="s">
        <v>2567</v>
      </c>
      <c r="B3617" s="1" t="s">
        <v>2649</v>
      </c>
      <c r="C3617" t="s">
        <v>2650</v>
      </c>
      <c r="D3617">
        <v>3779111</v>
      </c>
      <c r="E3617">
        <v>37006513</v>
      </c>
      <c r="F3617" t="s">
        <v>2657</v>
      </c>
      <c r="G3617" t="s">
        <v>3</v>
      </c>
      <c r="H3617" t="s">
        <v>6</v>
      </c>
      <c r="I3617" s="2">
        <v>0.5</v>
      </c>
      <c r="J3617" s="2">
        <v>0.44959841919999999</v>
      </c>
      <c r="K3617" s="2">
        <v>0.44959850130000001</v>
      </c>
      <c r="L3617" s="2">
        <f t="shared" si="56"/>
        <v>8.2100000020624009E-8</v>
      </c>
    </row>
    <row r="3618" spans="1:12" hidden="1" x14ac:dyDescent="0.25">
      <c r="A3618" t="s">
        <v>2567</v>
      </c>
      <c r="B3618" s="1" t="s">
        <v>2649</v>
      </c>
      <c r="C3618" t="s">
        <v>2650</v>
      </c>
      <c r="D3618">
        <v>3779111</v>
      </c>
      <c r="E3618">
        <v>37006613</v>
      </c>
      <c r="F3618" t="s">
        <v>2658</v>
      </c>
      <c r="G3618" t="s">
        <v>3</v>
      </c>
      <c r="H3618" t="s">
        <v>4</v>
      </c>
      <c r="I3618" s="2">
        <v>4</v>
      </c>
      <c r="J3618" s="2">
        <v>3.9780231934999999</v>
      </c>
      <c r="K3618" s="2">
        <v>3.978023012</v>
      </c>
      <c r="L3618" s="2">
        <f t="shared" si="56"/>
        <v>-1.814999999183442E-7</v>
      </c>
    </row>
    <row r="3619" spans="1:12" hidden="1" x14ac:dyDescent="0.25">
      <c r="A3619" t="s">
        <v>2567</v>
      </c>
      <c r="B3619" s="1" t="s">
        <v>2649</v>
      </c>
      <c r="C3619" t="s">
        <v>2650</v>
      </c>
      <c r="D3619">
        <v>3779111</v>
      </c>
      <c r="E3619">
        <v>37006613</v>
      </c>
      <c r="F3619" t="s">
        <v>2658</v>
      </c>
      <c r="G3619" t="s">
        <v>3</v>
      </c>
      <c r="H3619" t="s">
        <v>6</v>
      </c>
      <c r="I3619" s="2">
        <v>0.4</v>
      </c>
      <c r="J3619" s="2">
        <v>0.34335800169999903</v>
      </c>
      <c r="K3619" s="2">
        <v>0.34335800119999998</v>
      </c>
      <c r="L3619" s="2">
        <f t="shared" si="56"/>
        <v>-4.9999904216946334E-10</v>
      </c>
    </row>
    <row r="3620" spans="1:12" hidden="1" x14ac:dyDescent="0.25">
      <c r="A3620" t="s">
        <v>2567</v>
      </c>
      <c r="B3620" s="1" t="s">
        <v>2649</v>
      </c>
      <c r="C3620" t="s">
        <v>2650</v>
      </c>
      <c r="D3620">
        <v>3779111</v>
      </c>
      <c r="E3620">
        <v>37006713</v>
      </c>
      <c r="F3620" t="s">
        <v>2659</v>
      </c>
      <c r="G3620" t="s">
        <v>3</v>
      </c>
      <c r="H3620" t="s">
        <v>4</v>
      </c>
      <c r="I3620" s="2">
        <v>2.2999999999999998</v>
      </c>
      <c r="J3620" s="2">
        <v>2.3679038084999999</v>
      </c>
      <c r="K3620" s="2">
        <v>2.36790411</v>
      </c>
      <c r="L3620" s="2">
        <f t="shared" si="56"/>
        <v>3.015000000772261E-7</v>
      </c>
    </row>
    <row r="3621" spans="1:12" hidden="1" x14ac:dyDescent="0.25">
      <c r="A3621" t="s">
        <v>2567</v>
      </c>
      <c r="B3621" s="1" t="s">
        <v>2649</v>
      </c>
      <c r="C3621" t="s">
        <v>2650</v>
      </c>
      <c r="D3621">
        <v>3779111</v>
      </c>
      <c r="E3621">
        <v>37006713</v>
      </c>
      <c r="F3621" t="s">
        <v>2659</v>
      </c>
      <c r="G3621" t="s">
        <v>3</v>
      </c>
      <c r="H3621" t="s">
        <v>6</v>
      </c>
      <c r="I3621" s="2">
        <v>0.2</v>
      </c>
      <c r="J3621" s="2">
        <v>0.21272198484999999</v>
      </c>
      <c r="K3621" s="2">
        <v>0.21272200199999999</v>
      </c>
      <c r="L3621" s="2">
        <f t="shared" si="56"/>
        <v>1.7150000003463006E-8</v>
      </c>
    </row>
    <row r="3622" spans="1:12" hidden="1" x14ac:dyDescent="0.25">
      <c r="A3622" t="s">
        <v>2567</v>
      </c>
      <c r="B3622" s="1" t="s">
        <v>2649</v>
      </c>
      <c r="C3622" t="s">
        <v>2650</v>
      </c>
      <c r="D3622">
        <v>3779111</v>
      </c>
      <c r="E3622">
        <v>37006813</v>
      </c>
      <c r="F3622" t="s">
        <v>2660</v>
      </c>
      <c r="G3622" t="s">
        <v>3</v>
      </c>
      <c r="H3622" t="s">
        <v>4</v>
      </c>
      <c r="I3622" s="2">
        <v>2.2999999999999998</v>
      </c>
      <c r="J3622" s="2">
        <v>2.2870419919999998</v>
      </c>
      <c r="K3622" s="2">
        <v>2.287042</v>
      </c>
      <c r="L3622" s="2">
        <f t="shared" si="56"/>
        <v>8.0000002178337581E-9</v>
      </c>
    </row>
    <row r="3623" spans="1:12" hidden="1" x14ac:dyDescent="0.25">
      <c r="A3623" t="s">
        <v>2567</v>
      </c>
      <c r="B3623" s="1" t="s">
        <v>2649</v>
      </c>
      <c r="C3623" t="s">
        <v>2650</v>
      </c>
      <c r="D3623">
        <v>3779111</v>
      </c>
      <c r="E3623">
        <v>37006813</v>
      </c>
      <c r="F3623" t="s">
        <v>2660</v>
      </c>
      <c r="G3623" t="s">
        <v>3</v>
      </c>
      <c r="H3623" t="s">
        <v>6</v>
      </c>
      <c r="I3623" s="2">
        <v>0.1</v>
      </c>
      <c r="J3623" s="2">
        <v>0.20723748780000001</v>
      </c>
      <c r="K3623" s="2">
        <v>0.20723751100000001</v>
      </c>
      <c r="L3623" s="2">
        <f t="shared" si="56"/>
        <v>2.320000000444189E-8</v>
      </c>
    </row>
    <row r="3624" spans="1:12" hidden="1" x14ac:dyDescent="0.25">
      <c r="A3624" t="s">
        <v>2567</v>
      </c>
      <c r="B3624" s="1" t="s">
        <v>2661</v>
      </c>
      <c r="C3624" t="s">
        <v>2662</v>
      </c>
      <c r="D3624">
        <v>7892811</v>
      </c>
      <c r="E3624">
        <v>2592613</v>
      </c>
      <c r="F3624" t="s">
        <v>2663</v>
      </c>
      <c r="G3624" t="s">
        <v>3</v>
      </c>
      <c r="H3624" t="s">
        <v>4</v>
      </c>
      <c r="I3624" s="2">
        <v>666.9</v>
      </c>
      <c r="J3624" s="2">
        <v>666.95950000000005</v>
      </c>
      <c r="K3624" s="2">
        <v>666.95938699999897</v>
      </c>
      <c r="L3624" s="2">
        <f t="shared" si="56"/>
        <v>-1.1300000107894448E-4</v>
      </c>
    </row>
    <row r="3625" spans="1:12" hidden="1" x14ac:dyDescent="0.25">
      <c r="A3625" t="s">
        <v>2567</v>
      </c>
      <c r="B3625" s="1" t="s">
        <v>2661</v>
      </c>
      <c r="C3625" t="s">
        <v>2662</v>
      </c>
      <c r="D3625">
        <v>7892811</v>
      </c>
      <c r="E3625">
        <v>2592613</v>
      </c>
      <c r="F3625" t="s">
        <v>2663</v>
      </c>
      <c r="G3625" t="s">
        <v>3</v>
      </c>
      <c r="H3625" t="s">
        <v>6</v>
      </c>
      <c r="I3625" s="2">
        <v>58.8</v>
      </c>
      <c r="J3625" s="2">
        <v>58.800953100000001</v>
      </c>
      <c r="K3625" s="2">
        <v>58.800845521999904</v>
      </c>
      <c r="L3625" s="2">
        <f t="shared" si="56"/>
        <v>-1.0757800009741914E-4</v>
      </c>
    </row>
    <row r="3626" spans="1:12" hidden="1" x14ac:dyDescent="0.25">
      <c r="A3626" t="s">
        <v>2567</v>
      </c>
      <c r="B3626" s="1" t="s">
        <v>2661</v>
      </c>
      <c r="C3626" t="s">
        <v>2662</v>
      </c>
      <c r="D3626">
        <v>7892811</v>
      </c>
      <c r="E3626">
        <v>2592713</v>
      </c>
      <c r="F3626" t="s">
        <v>2664</v>
      </c>
      <c r="G3626" t="s">
        <v>86</v>
      </c>
      <c r="H3626" t="s">
        <v>4</v>
      </c>
      <c r="I3626" s="2">
        <v>48.584200000000003</v>
      </c>
      <c r="K3626" s="2">
        <v>48.584324611758603</v>
      </c>
      <c r="L3626" s="2">
        <f t="shared" si="56"/>
        <v>1.2461175860067897E-4</v>
      </c>
    </row>
    <row r="3627" spans="1:12" hidden="1" x14ac:dyDescent="0.25">
      <c r="A3627" t="s">
        <v>2567</v>
      </c>
      <c r="B3627" s="1" t="s">
        <v>2661</v>
      </c>
      <c r="C3627" t="s">
        <v>2662</v>
      </c>
      <c r="D3627">
        <v>7892811</v>
      </c>
      <c r="E3627">
        <v>2592713</v>
      </c>
      <c r="F3627" t="s">
        <v>2664</v>
      </c>
      <c r="G3627" t="s">
        <v>86</v>
      </c>
      <c r="H3627" t="s">
        <v>6</v>
      </c>
      <c r="I3627" s="2">
        <v>62</v>
      </c>
      <c r="K3627" s="2">
        <v>62.0001592794953</v>
      </c>
      <c r="L3627" s="2">
        <f t="shared" si="56"/>
        <v>1.5927949529981333E-4</v>
      </c>
    </row>
    <row r="3628" spans="1:12" hidden="1" x14ac:dyDescent="0.25">
      <c r="A3628" t="s">
        <v>2567</v>
      </c>
      <c r="B3628" s="1" t="s">
        <v>2661</v>
      </c>
      <c r="C3628" t="s">
        <v>2662</v>
      </c>
      <c r="D3628">
        <v>7892811</v>
      </c>
      <c r="E3628">
        <v>2594313</v>
      </c>
      <c r="F3628" t="s">
        <v>2665</v>
      </c>
      <c r="G3628" t="s">
        <v>3</v>
      </c>
      <c r="H3628" t="s">
        <v>4</v>
      </c>
      <c r="I3628" s="2">
        <v>2029.3</v>
      </c>
      <c r="J3628" s="2">
        <v>2028.7316249999999</v>
      </c>
      <c r="K3628" s="2">
        <v>2028.730196</v>
      </c>
      <c r="L3628" s="2">
        <f t="shared" si="56"/>
        <v>-1.4289999999164138E-3</v>
      </c>
    </row>
    <row r="3629" spans="1:12" hidden="1" x14ac:dyDescent="0.25">
      <c r="A3629" t="s">
        <v>2567</v>
      </c>
      <c r="B3629" s="1" t="s">
        <v>2661</v>
      </c>
      <c r="C3629" t="s">
        <v>2662</v>
      </c>
      <c r="D3629">
        <v>7892811</v>
      </c>
      <c r="E3629">
        <v>2594313</v>
      </c>
      <c r="F3629" t="s">
        <v>2665</v>
      </c>
      <c r="G3629" t="s">
        <v>3</v>
      </c>
      <c r="H3629" t="s">
        <v>6</v>
      </c>
      <c r="I3629" s="2">
        <v>1648.5</v>
      </c>
      <c r="J3629" s="2">
        <v>1648.5821249999999</v>
      </c>
      <c r="K3629" s="2">
        <v>1648.5832261</v>
      </c>
      <c r="L3629" s="2">
        <f t="shared" si="56"/>
        <v>1.1011000001417415E-3</v>
      </c>
    </row>
    <row r="3630" spans="1:12" hidden="1" x14ac:dyDescent="0.25">
      <c r="A3630" t="s">
        <v>2567</v>
      </c>
      <c r="B3630" s="1" t="s">
        <v>2666</v>
      </c>
      <c r="C3630" t="s">
        <v>2667</v>
      </c>
      <c r="D3630">
        <v>3164811</v>
      </c>
      <c r="E3630">
        <v>38775213</v>
      </c>
      <c r="F3630" t="s">
        <v>2668</v>
      </c>
      <c r="G3630" t="s">
        <v>3</v>
      </c>
      <c r="H3630" t="s">
        <v>4</v>
      </c>
      <c r="I3630" s="2">
        <v>5.98</v>
      </c>
      <c r="J3630" s="2">
        <v>5.9843041999999897</v>
      </c>
      <c r="K3630" s="2">
        <v>5.9843000499999901</v>
      </c>
      <c r="L3630" s="2">
        <f t="shared" si="56"/>
        <v>-4.1499999996474912E-6</v>
      </c>
    </row>
    <row r="3631" spans="1:12" hidden="1" x14ac:dyDescent="0.25">
      <c r="A3631" t="s">
        <v>2567</v>
      </c>
      <c r="B3631" s="1" t="s">
        <v>2666</v>
      </c>
      <c r="C3631" t="s">
        <v>2667</v>
      </c>
      <c r="D3631">
        <v>3164811</v>
      </c>
      <c r="E3631">
        <v>38775213</v>
      </c>
      <c r="F3631" t="s">
        <v>2668</v>
      </c>
      <c r="G3631" t="s">
        <v>3</v>
      </c>
      <c r="H3631" t="s">
        <v>6</v>
      </c>
      <c r="I3631" s="2">
        <v>0.02</v>
      </c>
      <c r="J3631" s="2">
        <v>2.3000024795000001E-2</v>
      </c>
      <c r="K3631" s="2">
        <v>2.3000000199999999E-2</v>
      </c>
      <c r="L3631" s="2">
        <f t="shared" si="56"/>
        <v>-2.4595000001903511E-8</v>
      </c>
    </row>
    <row r="3632" spans="1:12" hidden="1" x14ac:dyDescent="0.25">
      <c r="A3632" t="s">
        <v>2567</v>
      </c>
      <c r="B3632" s="1" t="s">
        <v>2666</v>
      </c>
      <c r="C3632" t="s">
        <v>2667</v>
      </c>
      <c r="D3632">
        <v>3164811</v>
      </c>
      <c r="E3632">
        <v>38775413</v>
      </c>
      <c r="F3632" t="s">
        <v>2669</v>
      </c>
      <c r="G3632" t="s">
        <v>3</v>
      </c>
      <c r="H3632" t="s">
        <v>4</v>
      </c>
      <c r="I3632" s="2">
        <v>4.4000000000000004</v>
      </c>
      <c r="J3632" s="2">
        <v>4.3993022460000004</v>
      </c>
      <c r="K3632" s="2">
        <v>4.3993000019999897</v>
      </c>
      <c r="L3632" s="2">
        <f t="shared" si="56"/>
        <v>-2.2440000106982438E-6</v>
      </c>
    </row>
    <row r="3633" spans="1:12" hidden="1" x14ac:dyDescent="0.25">
      <c r="A3633" t="s">
        <v>2567</v>
      </c>
      <c r="B3633" s="1" t="s">
        <v>2666</v>
      </c>
      <c r="C3633" t="s">
        <v>2667</v>
      </c>
      <c r="D3633">
        <v>3164811</v>
      </c>
      <c r="E3633">
        <v>38775413</v>
      </c>
      <c r="F3633" t="s">
        <v>2669</v>
      </c>
      <c r="G3633" t="s">
        <v>3</v>
      </c>
      <c r="H3633" t="s">
        <v>6</v>
      </c>
      <c r="I3633" s="2">
        <v>0.15</v>
      </c>
      <c r="J3633" s="2">
        <v>0.14629983519999901</v>
      </c>
      <c r="K3633" s="2">
        <v>0.146300000199999</v>
      </c>
      <c r="L3633" s="2">
        <f t="shared" si="56"/>
        <v>1.6499999999641801E-7</v>
      </c>
    </row>
    <row r="3634" spans="1:12" hidden="1" x14ac:dyDescent="0.25">
      <c r="A3634" t="s">
        <v>2567</v>
      </c>
      <c r="B3634" s="1" t="s">
        <v>2666</v>
      </c>
      <c r="C3634" t="s">
        <v>2667</v>
      </c>
      <c r="D3634">
        <v>3164811</v>
      </c>
      <c r="E3634">
        <v>38775713</v>
      </c>
      <c r="F3634" t="s">
        <v>2670</v>
      </c>
      <c r="G3634" t="s">
        <v>3</v>
      </c>
      <c r="H3634" t="s">
        <v>4</v>
      </c>
      <c r="I3634" s="2">
        <v>10.83</v>
      </c>
      <c r="J3634" s="2">
        <v>10.833916015</v>
      </c>
      <c r="K3634" s="2">
        <v>10.8339195519999</v>
      </c>
      <c r="L3634" s="2">
        <f t="shared" si="56"/>
        <v>3.5369999000778307E-6</v>
      </c>
    </row>
    <row r="3635" spans="1:12" hidden="1" x14ac:dyDescent="0.25">
      <c r="A3635" t="s">
        <v>2567</v>
      </c>
      <c r="B3635" s="1" t="s">
        <v>2666</v>
      </c>
      <c r="C3635" t="s">
        <v>2667</v>
      </c>
      <c r="D3635">
        <v>3164811</v>
      </c>
      <c r="E3635">
        <v>38775713</v>
      </c>
      <c r="F3635" t="s">
        <v>2670</v>
      </c>
      <c r="G3635" t="s">
        <v>3</v>
      </c>
      <c r="H3635" t="s">
        <v>6</v>
      </c>
      <c r="I3635" s="2">
        <v>0.06</v>
      </c>
      <c r="J3635" s="2">
        <v>6.4457008349999997E-2</v>
      </c>
      <c r="K3635" s="2">
        <v>6.44570019115E-2</v>
      </c>
      <c r="L3635" s="2">
        <f t="shared" si="56"/>
        <v>-6.4384999970412693E-9</v>
      </c>
    </row>
    <row r="3636" spans="1:12" hidden="1" x14ac:dyDescent="0.25">
      <c r="A3636" t="s">
        <v>2567</v>
      </c>
      <c r="B3636" s="1" t="s">
        <v>2666</v>
      </c>
      <c r="C3636" t="s">
        <v>2667</v>
      </c>
      <c r="D3636">
        <v>3164811</v>
      </c>
      <c r="E3636">
        <v>67980413</v>
      </c>
      <c r="F3636" t="s">
        <v>2671</v>
      </c>
      <c r="G3636" t="s">
        <v>3</v>
      </c>
      <c r="H3636" t="s">
        <v>4</v>
      </c>
      <c r="I3636" s="2">
        <v>9.32</v>
      </c>
      <c r="J3636" s="2">
        <v>9.3222490249999996</v>
      </c>
      <c r="K3636" s="2">
        <v>9.3222493899999908</v>
      </c>
      <c r="L3636" s="2">
        <f t="shared" si="56"/>
        <v>3.6499999112038495E-7</v>
      </c>
    </row>
    <row r="3637" spans="1:12" hidden="1" x14ac:dyDescent="0.25">
      <c r="A3637" t="s">
        <v>2567</v>
      </c>
      <c r="B3637" s="1" t="s">
        <v>2666</v>
      </c>
      <c r="C3637" t="s">
        <v>2667</v>
      </c>
      <c r="D3637">
        <v>3164811</v>
      </c>
      <c r="E3637">
        <v>67980413</v>
      </c>
      <c r="F3637" t="s">
        <v>2671</v>
      </c>
      <c r="G3637" t="s">
        <v>3</v>
      </c>
      <c r="H3637" t="s">
        <v>6</v>
      </c>
      <c r="I3637" s="2">
        <v>0.56999999999999995</v>
      </c>
      <c r="J3637" s="2">
        <v>0.57261969000000001</v>
      </c>
      <c r="K3637" s="2">
        <v>0.57261951</v>
      </c>
      <c r="L3637" s="2">
        <f t="shared" si="56"/>
        <v>-1.8000000001627825E-7</v>
      </c>
    </row>
    <row r="3638" spans="1:12" hidden="1" x14ac:dyDescent="0.25">
      <c r="A3638" t="s">
        <v>2567</v>
      </c>
      <c r="B3638" s="1" t="s">
        <v>2666</v>
      </c>
      <c r="C3638" t="s">
        <v>2667</v>
      </c>
      <c r="D3638">
        <v>3164811</v>
      </c>
      <c r="E3638">
        <v>67980513</v>
      </c>
      <c r="F3638" t="s">
        <v>2672</v>
      </c>
      <c r="G3638" t="s">
        <v>3</v>
      </c>
      <c r="H3638" t="s">
        <v>4</v>
      </c>
      <c r="I3638" s="2">
        <v>8.67</v>
      </c>
      <c r="J3638" s="2">
        <v>8.67087695499999</v>
      </c>
      <c r="K3638" s="2">
        <v>8.6708763609999995</v>
      </c>
      <c r="L3638" s="2">
        <f t="shared" si="56"/>
        <v>-5.9399999052800467E-7</v>
      </c>
    </row>
    <row r="3639" spans="1:12" hidden="1" x14ac:dyDescent="0.25">
      <c r="A3639" t="s">
        <v>2567</v>
      </c>
      <c r="B3639" s="1" t="s">
        <v>2666</v>
      </c>
      <c r="C3639" t="s">
        <v>2667</v>
      </c>
      <c r="D3639">
        <v>3164811</v>
      </c>
      <c r="E3639">
        <v>67980513</v>
      </c>
      <c r="F3639" t="s">
        <v>2672</v>
      </c>
      <c r="G3639" t="s">
        <v>3</v>
      </c>
      <c r="H3639" t="s">
        <v>6</v>
      </c>
      <c r="I3639" s="2">
        <v>0.59</v>
      </c>
      <c r="J3639" s="2">
        <v>0.588571289</v>
      </c>
      <c r="K3639" s="2">
        <v>0.58857051530000004</v>
      </c>
      <c r="L3639" s="2">
        <f t="shared" si="56"/>
        <v>-7.7369999995635652E-7</v>
      </c>
    </row>
    <row r="3640" spans="1:12" hidden="1" x14ac:dyDescent="0.25">
      <c r="A3640" t="s">
        <v>2567</v>
      </c>
      <c r="B3640" s="1" t="s">
        <v>2666</v>
      </c>
      <c r="C3640" t="s">
        <v>2673</v>
      </c>
      <c r="D3640">
        <v>3163711</v>
      </c>
      <c r="E3640">
        <v>38794213</v>
      </c>
      <c r="F3640" t="s">
        <v>2674</v>
      </c>
      <c r="G3640" t="s">
        <v>86</v>
      </c>
      <c r="H3640" t="s">
        <v>4</v>
      </c>
      <c r="I3640" s="2">
        <v>0.48669600000000002</v>
      </c>
      <c r="K3640" s="2">
        <v>0.48669727535537899</v>
      </c>
      <c r="L3640" s="2">
        <f t="shared" si="56"/>
        <v>1.2753553789712768E-6</v>
      </c>
    </row>
    <row r="3641" spans="1:12" hidden="1" x14ac:dyDescent="0.25">
      <c r="A3641" t="s">
        <v>2567</v>
      </c>
      <c r="B3641" s="1" t="s">
        <v>2666</v>
      </c>
      <c r="C3641" t="s">
        <v>2673</v>
      </c>
      <c r="D3641">
        <v>3163711</v>
      </c>
      <c r="E3641">
        <v>38794213</v>
      </c>
      <c r="F3641" t="s">
        <v>2674</v>
      </c>
      <c r="G3641" t="s">
        <v>86</v>
      </c>
      <c r="H3641" t="s">
        <v>6</v>
      </c>
      <c r="I3641" s="2">
        <v>8.9466199999999898E-4</v>
      </c>
      <c r="K3641" s="2">
        <v>8.9466429339056302E-4</v>
      </c>
      <c r="L3641" s="2">
        <f t="shared" si="56"/>
        <v>2.2933905640450808E-9</v>
      </c>
    </row>
    <row r="3642" spans="1:12" hidden="1" x14ac:dyDescent="0.25">
      <c r="A3642" t="s">
        <v>2567</v>
      </c>
      <c r="B3642" s="1" t="s">
        <v>2666</v>
      </c>
      <c r="C3642" t="s">
        <v>2673</v>
      </c>
      <c r="D3642">
        <v>3163711</v>
      </c>
      <c r="E3642">
        <v>38794513</v>
      </c>
      <c r="F3642" t="s">
        <v>2675</v>
      </c>
      <c r="G3642" t="s">
        <v>86</v>
      </c>
      <c r="H3642" t="s">
        <v>4</v>
      </c>
      <c r="I3642" s="2">
        <v>0.51799300000000004</v>
      </c>
      <c r="K3642" s="2">
        <v>0.517994293848968</v>
      </c>
      <c r="L3642" s="2">
        <f t="shared" si="56"/>
        <v>1.2938489679648058E-6</v>
      </c>
    </row>
    <row r="3643" spans="1:12" hidden="1" x14ac:dyDescent="0.25">
      <c r="A3643" t="s">
        <v>2567</v>
      </c>
      <c r="B3643" s="1" t="s">
        <v>2666</v>
      </c>
      <c r="C3643" t="s">
        <v>2673</v>
      </c>
      <c r="D3643">
        <v>3163711</v>
      </c>
      <c r="E3643">
        <v>38794513</v>
      </c>
      <c r="F3643" t="s">
        <v>2675</v>
      </c>
      <c r="G3643" t="s">
        <v>86</v>
      </c>
      <c r="H3643" t="s">
        <v>6</v>
      </c>
      <c r="I3643" s="2">
        <v>9.5219300000000005E-4</v>
      </c>
      <c r="K3643" s="2">
        <v>9.5219543855493095E-4</v>
      </c>
      <c r="L3643" s="2">
        <f t="shared" si="56"/>
        <v>2.438554930900283E-9</v>
      </c>
    </row>
    <row r="3644" spans="1:12" hidden="1" x14ac:dyDescent="0.25">
      <c r="A3644" t="s">
        <v>2567</v>
      </c>
      <c r="B3644" s="1" t="s">
        <v>2666</v>
      </c>
      <c r="C3644" t="s">
        <v>2673</v>
      </c>
      <c r="D3644">
        <v>3163711</v>
      </c>
      <c r="E3644">
        <v>38794613</v>
      </c>
      <c r="F3644" t="s">
        <v>2676</v>
      </c>
      <c r="G3644" t="s">
        <v>86</v>
      </c>
      <c r="H3644" t="s">
        <v>4</v>
      </c>
      <c r="I3644" s="2">
        <v>0.418016</v>
      </c>
      <c r="K3644" s="2">
        <v>0.41801707476547201</v>
      </c>
      <c r="L3644" s="2">
        <f t="shared" si="56"/>
        <v>1.0747654720089095E-6</v>
      </c>
    </row>
    <row r="3645" spans="1:12" hidden="1" x14ac:dyDescent="0.25">
      <c r="A3645" t="s">
        <v>2567</v>
      </c>
      <c r="B3645" s="1" t="s">
        <v>2666</v>
      </c>
      <c r="C3645" t="s">
        <v>2673</v>
      </c>
      <c r="D3645">
        <v>3163711</v>
      </c>
      <c r="E3645">
        <v>38794613</v>
      </c>
      <c r="F3645" t="s">
        <v>2676</v>
      </c>
      <c r="G3645" t="s">
        <v>86</v>
      </c>
      <c r="H3645" t="s">
        <v>6</v>
      </c>
      <c r="I3645" s="2">
        <v>7.68412E-4</v>
      </c>
      <c r="K3645" s="2">
        <v>7.6841399293408198E-4</v>
      </c>
      <c r="L3645" s="2">
        <f t="shared" si="56"/>
        <v>1.9929340819768368E-9</v>
      </c>
    </row>
    <row r="3646" spans="1:12" hidden="1" x14ac:dyDescent="0.25">
      <c r="A3646" t="s">
        <v>2567</v>
      </c>
      <c r="B3646" s="1" t="s">
        <v>2666</v>
      </c>
      <c r="C3646" t="s">
        <v>2673</v>
      </c>
      <c r="D3646">
        <v>3163711</v>
      </c>
      <c r="E3646">
        <v>38794713</v>
      </c>
      <c r="F3646" t="s">
        <v>2677</v>
      </c>
      <c r="G3646" t="s">
        <v>86</v>
      </c>
      <c r="H3646" t="s">
        <v>4</v>
      </c>
      <c r="I3646" s="2">
        <v>0.52705400000000002</v>
      </c>
      <c r="K3646" s="2">
        <v>0.52705537752242004</v>
      </c>
      <c r="L3646" s="2">
        <f t="shared" si="56"/>
        <v>1.3775224200207603E-6</v>
      </c>
    </row>
    <row r="3647" spans="1:12" hidden="1" x14ac:dyDescent="0.25">
      <c r="A3647" t="s">
        <v>2567</v>
      </c>
      <c r="B3647" s="1" t="s">
        <v>2666</v>
      </c>
      <c r="C3647" t="s">
        <v>2673</v>
      </c>
      <c r="D3647">
        <v>3163711</v>
      </c>
      <c r="E3647">
        <v>38794713</v>
      </c>
      <c r="F3647" t="s">
        <v>2677</v>
      </c>
      <c r="G3647" t="s">
        <v>86</v>
      </c>
      <c r="H3647" t="s">
        <v>6</v>
      </c>
      <c r="I3647" s="2">
        <v>9.6884900000000003E-4</v>
      </c>
      <c r="K3647" s="2">
        <v>9.6885148583314201E-4</v>
      </c>
      <c r="L3647" s="2">
        <f t="shared" si="56"/>
        <v>2.48583314197727E-9</v>
      </c>
    </row>
    <row r="3648" spans="1:12" hidden="1" x14ac:dyDescent="0.25">
      <c r="A3648" t="s">
        <v>2567</v>
      </c>
      <c r="B3648" s="1" t="s">
        <v>2666</v>
      </c>
      <c r="C3648" t="s">
        <v>2673</v>
      </c>
      <c r="D3648">
        <v>3163711</v>
      </c>
      <c r="E3648">
        <v>38794813</v>
      </c>
      <c r="F3648" t="s">
        <v>2678</v>
      </c>
      <c r="G3648" t="s">
        <v>86</v>
      </c>
      <c r="H3648" t="s">
        <v>4</v>
      </c>
      <c r="I3648" s="2">
        <v>0.496865</v>
      </c>
      <c r="K3648" s="2">
        <v>0.496866299346366</v>
      </c>
      <c r="L3648" s="2">
        <f t="shared" si="56"/>
        <v>1.2993463660015969E-6</v>
      </c>
    </row>
    <row r="3649" spans="1:12" hidden="1" x14ac:dyDescent="0.25">
      <c r="A3649" t="s">
        <v>2567</v>
      </c>
      <c r="B3649" s="1" t="s">
        <v>2666</v>
      </c>
      <c r="C3649" t="s">
        <v>2673</v>
      </c>
      <c r="D3649">
        <v>3163711</v>
      </c>
      <c r="E3649">
        <v>38794813</v>
      </c>
      <c r="F3649" t="s">
        <v>2678</v>
      </c>
      <c r="G3649" t="s">
        <v>86</v>
      </c>
      <c r="H3649" t="s">
        <v>6</v>
      </c>
      <c r="I3649" s="2">
        <v>9.1335500000000003E-4</v>
      </c>
      <c r="K3649" s="2">
        <v>9.1335732455726903E-4</v>
      </c>
      <c r="L3649" s="2">
        <f t="shared" si="56"/>
        <v>2.3245572690041086E-9</v>
      </c>
    </row>
    <row r="3650" spans="1:12" hidden="1" x14ac:dyDescent="0.25">
      <c r="A3650" t="s">
        <v>2567</v>
      </c>
      <c r="B3650" s="1" t="s">
        <v>2666</v>
      </c>
      <c r="C3650" t="s">
        <v>2673</v>
      </c>
      <c r="D3650">
        <v>3163711</v>
      </c>
      <c r="E3650">
        <v>38794913</v>
      </c>
      <c r="F3650" t="s">
        <v>2679</v>
      </c>
      <c r="G3650" t="s">
        <v>86</v>
      </c>
      <c r="H3650" t="s">
        <v>4</v>
      </c>
      <c r="I3650" s="2">
        <v>0.55656099999999997</v>
      </c>
      <c r="K3650" s="2">
        <v>0.55656242753821905</v>
      </c>
      <c r="L3650" s="2">
        <f t="shared" si="56"/>
        <v>1.4275382190787056E-6</v>
      </c>
    </row>
    <row r="3651" spans="1:12" hidden="1" x14ac:dyDescent="0.25">
      <c r="A3651" t="s">
        <v>2567</v>
      </c>
      <c r="B3651" s="1" t="s">
        <v>2666</v>
      </c>
      <c r="C3651" t="s">
        <v>2673</v>
      </c>
      <c r="D3651">
        <v>3163711</v>
      </c>
      <c r="E3651">
        <v>38794913</v>
      </c>
      <c r="F3651" t="s">
        <v>2679</v>
      </c>
      <c r="G3651" t="s">
        <v>86</v>
      </c>
      <c r="H3651" t="s">
        <v>6</v>
      </c>
      <c r="I3651" s="2">
        <v>1.0230899999999999E-3</v>
      </c>
      <c r="K3651" s="2">
        <v>1.02309259599795E-3</v>
      </c>
      <c r="L3651" s="2">
        <f t="shared" ref="L3651:L3714" si="57">IF(ISBLANK(J3651),K3651-I3651,K3651-J3651)</f>
        <v>2.5959979500257691E-9</v>
      </c>
    </row>
    <row r="3652" spans="1:12" hidden="1" x14ac:dyDescent="0.25">
      <c r="A3652" t="s">
        <v>2567</v>
      </c>
      <c r="B3652" s="1" t="s">
        <v>2666</v>
      </c>
      <c r="C3652" t="s">
        <v>2673</v>
      </c>
      <c r="D3652">
        <v>3163711</v>
      </c>
      <c r="E3652">
        <v>38795013</v>
      </c>
      <c r="F3652" t="s">
        <v>2680</v>
      </c>
      <c r="G3652" t="s">
        <v>86</v>
      </c>
      <c r="H3652" t="s">
        <v>4</v>
      </c>
      <c r="I3652" s="2">
        <v>0.50821000000000005</v>
      </c>
      <c r="K3652" s="2">
        <v>0.50821131459101998</v>
      </c>
      <c r="L3652" s="2">
        <f t="shared" si="57"/>
        <v>1.3145910199297006E-6</v>
      </c>
    </row>
    <row r="3653" spans="1:12" hidden="1" x14ac:dyDescent="0.25">
      <c r="A3653" t="s">
        <v>2567</v>
      </c>
      <c r="B3653" s="1" t="s">
        <v>2666</v>
      </c>
      <c r="C3653" t="s">
        <v>2673</v>
      </c>
      <c r="D3653">
        <v>3163711</v>
      </c>
      <c r="E3653">
        <v>38795013</v>
      </c>
      <c r="F3653" t="s">
        <v>2680</v>
      </c>
      <c r="G3653" t="s">
        <v>86</v>
      </c>
      <c r="H3653" t="s">
        <v>6</v>
      </c>
      <c r="I3653" s="2">
        <v>9.3420999999999999E-4</v>
      </c>
      <c r="K3653" s="2">
        <v>9.34212429071367E-4</v>
      </c>
      <c r="L3653" s="2">
        <f t="shared" si="57"/>
        <v>2.4290713670094971E-9</v>
      </c>
    </row>
    <row r="3654" spans="1:12" hidden="1" x14ac:dyDescent="0.25">
      <c r="A3654" t="s">
        <v>2567</v>
      </c>
      <c r="B3654" s="1" t="s">
        <v>2666</v>
      </c>
      <c r="C3654" t="s">
        <v>2673</v>
      </c>
      <c r="D3654">
        <v>3163711</v>
      </c>
      <c r="E3654">
        <v>38795113</v>
      </c>
      <c r="F3654" t="s">
        <v>2681</v>
      </c>
      <c r="G3654" t="s">
        <v>86</v>
      </c>
      <c r="H3654" t="s">
        <v>4</v>
      </c>
      <c r="I3654" s="2">
        <v>0.33571800000000002</v>
      </c>
      <c r="K3654" s="2">
        <v>0.33571886582666299</v>
      </c>
      <c r="L3654" s="2">
        <f t="shared" si="57"/>
        <v>8.6582666297685407E-7</v>
      </c>
    </row>
    <row r="3655" spans="1:12" hidden="1" x14ac:dyDescent="0.25">
      <c r="A3655" t="s">
        <v>2567</v>
      </c>
      <c r="B3655" s="1" t="s">
        <v>2666</v>
      </c>
      <c r="C3655" t="s">
        <v>2673</v>
      </c>
      <c r="D3655">
        <v>3163711</v>
      </c>
      <c r="E3655">
        <v>38795113</v>
      </c>
      <c r="F3655" t="s">
        <v>2681</v>
      </c>
      <c r="G3655" t="s">
        <v>86</v>
      </c>
      <c r="H3655" t="s">
        <v>6</v>
      </c>
      <c r="I3655" s="2">
        <v>6.1712900000000001E-4</v>
      </c>
      <c r="K3655" s="2">
        <v>6.1713055904525998E-4</v>
      </c>
      <c r="L3655" s="2">
        <f t="shared" si="57"/>
        <v>1.5590452599701862E-9</v>
      </c>
    </row>
    <row r="3656" spans="1:12" hidden="1" x14ac:dyDescent="0.25">
      <c r="A3656" t="s">
        <v>2567</v>
      </c>
      <c r="B3656" s="1" t="s">
        <v>2666</v>
      </c>
      <c r="C3656" t="s">
        <v>2682</v>
      </c>
      <c r="D3656">
        <v>3164611</v>
      </c>
      <c r="E3656">
        <v>38776413</v>
      </c>
      <c r="F3656" t="s">
        <v>2683</v>
      </c>
      <c r="G3656" t="s">
        <v>3</v>
      </c>
      <c r="H3656" t="s">
        <v>4</v>
      </c>
      <c r="I3656" s="2">
        <v>13.67</v>
      </c>
      <c r="J3656" s="2">
        <v>13.672745115</v>
      </c>
      <c r="K3656" s="2">
        <v>13.672747701</v>
      </c>
      <c r="L3656" s="2">
        <f t="shared" si="57"/>
        <v>2.5860000008037787E-6</v>
      </c>
    </row>
    <row r="3657" spans="1:12" hidden="1" x14ac:dyDescent="0.25">
      <c r="A3657" t="s">
        <v>2567</v>
      </c>
      <c r="B3657" s="1" t="s">
        <v>2666</v>
      </c>
      <c r="C3657" t="s">
        <v>2682</v>
      </c>
      <c r="D3657">
        <v>3164611</v>
      </c>
      <c r="E3657">
        <v>38776413</v>
      </c>
      <c r="F3657" t="s">
        <v>2683</v>
      </c>
      <c r="G3657" t="s">
        <v>3</v>
      </c>
      <c r="H3657" t="s">
        <v>6</v>
      </c>
      <c r="I3657" s="2">
        <v>1.98</v>
      </c>
      <c r="J3657" s="2">
        <v>1.9766047364999999</v>
      </c>
      <c r="K3657" s="2">
        <v>1.9766055</v>
      </c>
      <c r="L3657" s="2">
        <f t="shared" si="57"/>
        <v>7.6350000011160546E-7</v>
      </c>
    </row>
    <row r="3658" spans="1:12" hidden="1" x14ac:dyDescent="0.25">
      <c r="A3658" t="s">
        <v>2567</v>
      </c>
      <c r="B3658" s="1" t="s">
        <v>2666</v>
      </c>
      <c r="C3658" t="s">
        <v>2682</v>
      </c>
      <c r="D3658">
        <v>3164611</v>
      </c>
      <c r="E3658">
        <v>38776513</v>
      </c>
      <c r="F3658" t="s">
        <v>2684</v>
      </c>
      <c r="G3658" t="s">
        <v>3</v>
      </c>
      <c r="H3658" t="s">
        <v>4</v>
      </c>
      <c r="I3658" s="2">
        <v>11.07</v>
      </c>
      <c r="J3658" s="2">
        <v>11.073056640000001</v>
      </c>
      <c r="K3658" s="2">
        <v>11.073053</v>
      </c>
      <c r="L3658" s="2">
        <f t="shared" si="57"/>
        <v>-3.6400000009706446E-6</v>
      </c>
    </row>
    <row r="3659" spans="1:12" hidden="1" x14ac:dyDescent="0.25">
      <c r="A3659" t="s">
        <v>2567</v>
      </c>
      <c r="B3659" s="1" t="s">
        <v>2666</v>
      </c>
      <c r="C3659" t="s">
        <v>2682</v>
      </c>
      <c r="D3659">
        <v>3164611</v>
      </c>
      <c r="E3659">
        <v>38776513</v>
      </c>
      <c r="F3659" t="s">
        <v>2684</v>
      </c>
      <c r="G3659" t="s">
        <v>3</v>
      </c>
      <c r="H3659" t="s">
        <v>6</v>
      </c>
      <c r="I3659" s="2">
        <v>1.45</v>
      </c>
      <c r="J3659" s="2">
        <v>1.4512302244999999</v>
      </c>
      <c r="K3659" s="2">
        <v>1.45123000009999</v>
      </c>
      <c r="L3659" s="2">
        <f t="shared" si="57"/>
        <v>-2.2440000990719966E-7</v>
      </c>
    </row>
    <row r="3660" spans="1:12" hidden="1" x14ac:dyDescent="0.25">
      <c r="A3660" t="s">
        <v>2567</v>
      </c>
      <c r="B3660" s="1" t="s">
        <v>2685</v>
      </c>
      <c r="C3660" t="s">
        <v>2686</v>
      </c>
      <c r="D3660">
        <v>2992611</v>
      </c>
      <c r="E3660">
        <v>38070713</v>
      </c>
      <c r="F3660" t="s">
        <v>2687</v>
      </c>
      <c r="G3660" t="s">
        <v>3</v>
      </c>
      <c r="H3660" t="s">
        <v>4</v>
      </c>
      <c r="I3660" s="2">
        <v>4330.3900000000003</v>
      </c>
      <c r="J3660" s="2">
        <v>4330.3900000000003</v>
      </c>
      <c r="K3660" s="2">
        <v>4330.3861604999902</v>
      </c>
      <c r="L3660" s="2">
        <f t="shared" si="57"/>
        <v>-3.8395000101445476E-3</v>
      </c>
    </row>
    <row r="3661" spans="1:12" hidden="1" x14ac:dyDescent="0.25">
      <c r="A3661" t="s">
        <v>2567</v>
      </c>
      <c r="B3661" s="1" t="s">
        <v>2685</v>
      </c>
      <c r="C3661" t="s">
        <v>2686</v>
      </c>
      <c r="D3661">
        <v>2992611</v>
      </c>
      <c r="E3661">
        <v>38070713</v>
      </c>
      <c r="F3661" t="s">
        <v>2687</v>
      </c>
      <c r="G3661" t="s">
        <v>3</v>
      </c>
      <c r="H3661" t="s">
        <v>6</v>
      </c>
      <c r="I3661" s="2">
        <v>7373.5</v>
      </c>
      <c r="J3661" s="2">
        <v>7373.4624999999996</v>
      </c>
      <c r="K3661" s="2">
        <v>7373.4456640210001</v>
      </c>
      <c r="L3661" s="2">
        <f t="shared" si="57"/>
        <v>-1.6835978999552026E-2</v>
      </c>
    </row>
    <row r="3662" spans="1:12" hidden="1" x14ac:dyDescent="0.25">
      <c r="A3662" t="s">
        <v>2567</v>
      </c>
      <c r="B3662" s="1" t="s">
        <v>2685</v>
      </c>
      <c r="C3662" t="s">
        <v>2686</v>
      </c>
      <c r="D3662">
        <v>2992611</v>
      </c>
      <c r="E3662">
        <v>67981913</v>
      </c>
      <c r="F3662" t="s">
        <v>2688</v>
      </c>
      <c r="G3662" t="s">
        <v>3</v>
      </c>
      <c r="H3662" t="s">
        <v>4</v>
      </c>
      <c r="I3662" s="2">
        <v>1141.5</v>
      </c>
      <c r="J3662" s="2">
        <v>1141.4945</v>
      </c>
      <c r="K3662" s="2">
        <v>1141.49581789999</v>
      </c>
      <c r="L3662" s="2">
        <f t="shared" si="57"/>
        <v>1.317899989999205E-3</v>
      </c>
    </row>
    <row r="3663" spans="1:12" hidden="1" x14ac:dyDescent="0.25">
      <c r="A3663" t="s">
        <v>2567</v>
      </c>
      <c r="B3663" s="1" t="s">
        <v>2685</v>
      </c>
      <c r="C3663" t="s">
        <v>2686</v>
      </c>
      <c r="D3663">
        <v>2992611</v>
      </c>
      <c r="E3663">
        <v>67981913</v>
      </c>
      <c r="F3663" t="s">
        <v>2688</v>
      </c>
      <c r="G3663" t="s">
        <v>3</v>
      </c>
      <c r="H3663" t="s">
        <v>6</v>
      </c>
      <c r="I3663" s="2">
        <v>1601.17</v>
      </c>
      <c r="J3663" s="2">
        <v>1601.168375</v>
      </c>
      <c r="K3663" s="2">
        <v>1601.1682731999899</v>
      </c>
      <c r="L3663" s="2">
        <f t="shared" si="57"/>
        <v>-1.0180001004300721E-4</v>
      </c>
    </row>
    <row r="3664" spans="1:12" hidden="1" x14ac:dyDescent="0.25">
      <c r="A3664" t="s">
        <v>2567</v>
      </c>
      <c r="B3664" s="1" t="s">
        <v>2689</v>
      </c>
      <c r="C3664" t="s">
        <v>2690</v>
      </c>
      <c r="D3664">
        <v>2993611</v>
      </c>
      <c r="E3664">
        <v>38058713</v>
      </c>
      <c r="F3664" t="s">
        <v>2691</v>
      </c>
      <c r="G3664" t="s">
        <v>3</v>
      </c>
      <c r="H3664" t="s">
        <v>4</v>
      </c>
      <c r="I3664" s="2">
        <v>0.39689999999999998</v>
      </c>
      <c r="J3664" s="2">
        <v>0.3969000244</v>
      </c>
      <c r="K3664" s="2">
        <v>0.39689999999999998</v>
      </c>
      <c r="L3664" s="2">
        <f t="shared" si="57"/>
        <v>-2.4400000020463608E-8</v>
      </c>
    </row>
    <row r="3665" spans="1:12" hidden="1" x14ac:dyDescent="0.25">
      <c r="A3665" t="s">
        <v>2567</v>
      </c>
      <c r="B3665" s="1" t="s">
        <v>2689</v>
      </c>
      <c r="C3665" t="s">
        <v>2690</v>
      </c>
      <c r="D3665">
        <v>2993611</v>
      </c>
      <c r="E3665">
        <v>38058713</v>
      </c>
      <c r="F3665" t="s">
        <v>2691</v>
      </c>
      <c r="G3665" t="s">
        <v>3</v>
      </c>
      <c r="H3665" t="s">
        <v>6</v>
      </c>
      <c r="I3665" s="2">
        <v>3.4020000000000002E-2</v>
      </c>
      <c r="J3665" s="2">
        <v>3.4050003049999999E-2</v>
      </c>
      <c r="K3665" s="2">
        <v>3.4049999999999997E-2</v>
      </c>
      <c r="L3665" s="2">
        <f t="shared" si="57"/>
        <v>-3.050000002557951E-9</v>
      </c>
    </row>
    <row r="3666" spans="1:12" hidden="1" x14ac:dyDescent="0.25">
      <c r="A3666" t="s">
        <v>2567</v>
      </c>
      <c r="B3666" s="1" t="s">
        <v>2689</v>
      </c>
      <c r="C3666" t="s">
        <v>2690</v>
      </c>
      <c r="D3666">
        <v>2993611</v>
      </c>
      <c r="E3666">
        <v>38058913</v>
      </c>
      <c r="F3666" t="s">
        <v>2692</v>
      </c>
      <c r="G3666" t="s">
        <v>3</v>
      </c>
      <c r="H3666" t="s">
        <v>4</v>
      </c>
      <c r="I3666" s="2">
        <v>20.241900000000001</v>
      </c>
      <c r="J3666" s="2">
        <v>20.24190625</v>
      </c>
      <c r="K3666" s="2">
        <v>20.241898399999901</v>
      </c>
      <c r="L3666" s="2">
        <f t="shared" si="57"/>
        <v>-7.8500000988412921E-6</v>
      </c>
    </row>
    <row r="3667" spans="1:12" hidden="1" x14ac:dyDescent="0.25">
      <c r="A3667" t="s">
        <v>2567</v>
      </c>
      <c r="B3667" s="1" t="s">
        <v>2689</v>
      </c>
      <c r="C3667" t="s">
        <v>2690</v>
      </c>
      <c r="D3667">
        <v>2993611</v>
      </c>
      <c r="E3667">
        <v>38058913</v>
      </c>
      <c r="F3667" t="s">
        <v>2692</v>
      </c>
      <c r="G3667" t="s">
        <v>3</v>
      </c>
      <c r="H3667" t="s">
        <v>6</v>
      </c>
      <c r="I3667" s="2">
        <v>1.7350000000000001</v>
      </c>
      <c r="J3667" s="2">
        <v>1.7365476074999999</v>
      </c>
      <c r="K3667" s="2">
        <v>1.7365502399999899</v>
      </c>
      <c r="L3667" s="2">
        <f t="shared" si="57"/>
        <v>2.632499989996262E-6</v>
      </c>
    </row>
    <row r="3668" spans="1:12" hidden="1" x14ac:dyDescent="0.25">
      <c r="A3668" t="s">
        <v>2567</v>
      </c>
      <c r="B3668" s="1" t="s">
        <v>2693</v>
      </c>
      <c r="C3668" t="s">
        <v>2694</v>
      </c>
      <c r="D3668">
        <v>2995011</v>
      </c>
      <c r="E3668">
        <v>38035113</v>
      </c>
      <c r="F3668" t="s">
        <v>2695</v>
      </c>
      <c r="G3668" t="s">
        <v>3</v>
      </c>
      <c r="H3668" t="s">
        <v>4</v>
      </c>
      <c r="I3668" s="2">
        <v>11.12</v>
      </c>
      <c r="J3668" s="2">
        <v>11.1153876949999</v>
      </c>
      <c r="K3668" s="2">
        <v>11.1153827019999</v>
      </c>
      <c r="L3668" s="2">
        <f t="shared" si="57"/>
        <v>-4.9929999992315288E-6</v>
      </c>
    </row>
    <row r="3669" spans="1:12" hidden="1" x14ac:dyDescent="0.25">
      <c r="A3669" t="s">
        <v>2567</v>
      </c>
      <c r="B3669" s="1" t="s">
        <v>2693</v>
      </c>
      <c r="C3669" t="s">
        <v>2694</v>
      </c>
      <c r="D3669">
        <v>2995011</v>
      </c>
      <c r="E3669">
        <v>38035113</v>
      </c>
      <c r="F3669" t="s">
        <v>2695</v>
      </c>
      <c r="G3669" t="s">
        <v>3</v>
      </c>
      <c r="H3669" t="s">
        <v>6</v>
      </c>
      <c r="I3669" s="2">
        <v>0.04</v>
      </c>
      <c r="J3669" s="2">
        <v>3.8581970214999997E-2</v>
      </c>
      <c r="K3669" s="2">
        <v>3.8581999999999901E-2</v>
      </c>
      <c r="L3669" s="2">
        <f t="shared" si="57"/>
        <v>2.97849999039701E-8</v>
      </c>
    </row>
    <row r="3670" spans="1:12" hidden="1" x14ac:dyDescent="0.25">
      <c r="A3670" t="s">
        <v>2567</v>
      </c>
      <c r="B3670" s="1" t="s">
        <v>2696</v>
      </c>
      <c r="C3670" t="s">
        <v>2697</v>
      </c>
      <c r="D3670">
        <v>12806511</v>
      </c>
      <c r="E3670">
        <v>68177613</v>
      </c>
      <c r="F3670" t="s">
        <v>2698</v>
      </c>
      <c r="G3670" t="s">
        <v>3</v>
      </c>
      <c r="H3670" t="s">
        <v>4</v>
      </c>
      <c r="I3670" s="2">
        <v>0.9</v>
      </c>
      <c r="J3670" s="2">
        <v>0.78100000000000003</v>
      </c>
      <c r="K3670" s="2">
        <v>0.78100000999999997</v>
      </c>
      <c r="L3670" s="2">
        <f t="shared" si="57"/>
        <v>9.9999999392252903E-9</v>
      </c>
    </row>
    <row r="3671" spans="1:12" hidden="1" x14ac:dyDescent="0.25">
      <c r="A3671" t="s">
        <v>2567</v>
      </c>
      <c r="B3671" s="1" t="s">
        <v>2696</v>
      </c>
      <c r="C3671" t="s">
        <v>2697</v>
      </c>
      <c r="D3671">
        <v>12806511</v>
      </c>
      <c r="E3671">
        <v>68177613</v>
      </c>
      <c r="F3671" t="s">
        <v>2698</v>
      </c>
      <c r="G3671" t="s">
        <v>3</v>
      </c>
      <c r="H3671" t="s">
        <v>6</v>
      </c>
      <c r="I3671" s="2">
        <v>0.2</v>
      </c>
      <c r="J3671" s="2">
        <v>0.221149978649999</v>
      </c>
      <c r="K3671" s="2">
        <v>0.22115000000000001</v>
      </c>
      <c r="L3671" s="2">
        <f t="shared" si="57"/>
        <v>2.1350001017106379E-8</v>
      </c>
    </row>
    <row r="3672" spans="1:12" hidden="1" x14ac:dyDescent="0.25">
      <c r="A3672" t="s">
        <v>2567</v>
      </c>
      <c r="B3672" s="1" t="s">
        <v>2696</v>
      </c>
      <c r="C3672" t="s">
        <v>2699</v>
      </c>
      <c r="D3672">
        <v>12806611</v>
      </c>
      <c r="E3672">
        <v>68177713</v>
      </c>
      <c r="F3672" t="s">
        <v>2700</v>
      </c>
      <c r="G3672" t="s">
        <v>3</v>
      </c>
      <c r="H3672" t="s">
        <v>4</v>
      </c>
      <c r="I3672" s="2">
        <v>169.1</v>
      </c>
      <c r="J3672" s="2">
        <v>169.1411406</v>
      </c>
      <c r="K3672" s="2">
        <v>169.14124081720001</v>
      </c>
      <c r="L3672" s="2">
        <f t="shared" si="57"/>
        <v>1.0021720001418544E-4</v>
      </c>
    </row>
    <row r="3673" spans="1:12" hidden="1" x14ac:dyDescent="0.25">
      <c r="A3673" t="s">
        <v>2567</v>
      </c>
      <c r="B3673" s="1" t="s">
        <v>2696</v>
      </c>
      <c r="C3673" t="s">
        <v>2699</v>
      </c>
      <c r="D3673">
        <v>12806611</v>
      </c>
      <c r="E3673">
        <v>68177713</v>
      </c>
      <c r="F3673" t="s">
        <v>2700</v>
      </c>
      <c r="G3673" t="s">
        <v>3</v>
      </c>
      <c r="H3673" t="s">
        <v>6</v>
      </c>
      <c r="I3673" s="2">
        <v>9.1999999999999993</v>
      </c>
      <c r="J3673" s="2">
        <v>9.1051035149999997</v>
      </c>
      <c r="K3673" s="2">
        <v>9.1050004438999999</v>
      </c>
      <c r="L3673" s="2">
        <f t="shared" si="57"/>
        <v>-1.0307109999985187E-4</v>
      </c>
    </row>
    <row r="3674" spans="1:12" hidden="1" x14ac:dyDescent="0.25">
      <c r="A3674" t="s">
        <v>2567</v>
      </c>
      <c r="B3674" s="1" t="s">
        <v>2696</v>
      </c>
      <c r="C3674" t="s">
        <v>2699</v>
      </c>
      <c r="D3674">
        <v>12806611</v>
      </c>
      <c r="E3674">
        <v>68177813</v>
      </c>
      <c r="F3674" t="s">
        <v>2701</v>
      </c>
      <c r="G3674" t="s">
        <v>3</v>
      </c>
      <c r="H3674" t="s">
        <v>4</v>
      </c>
      <c r="I3674" s="2">
        <v>192.7</v>
      </c>
      <c r="J3674" s="2">
        <v>192.5674219</v>
      </c>
      <c r="K3674" s="2">
        <v>192.56738151949901</v>
      </c>
      <c r="L3674" s="2">
        <f t="shared" si="57"/>
        <v>-4.0380500990977453E-5</v>
      </c>
    </row>
    <row r="3675" spans="1:12" hidden="1" x14ac:dyDescent="0.25">
      <c r="A3675" t="s">
        <v>2567</v>
      </c>
      <c r="B3675" s="1" t="s">
        <v>2696</v>
      </c>
      <c r="C3675" t="s">
        <v>2699</v>
      </c>
      <c r="D3675">
        <v>12806611</v>
      </c>
      <c r="E3675">
        <v>68177813</v>
      </c>
      <c r="F3675" t="s">
        <v>2701</v>
      </c>
      <c r="G3675" t="s">
        <v>3</v>
      </c>
      <c r="H3675" t="s">
        <v>6</v>
      </c>
      <c r="I3675" s="2">
        <v>177.1</v>
      </c>
      <c r="J3675" s="2">
        <v>177.10857809999999</v>
      </c>
      <c r="K3675" s="2">
        <v>177.10924827100001</v>
      </c>
      <c r="L3675" s="2">
        <f t="shared" si="57"/>
        <v>6.7017100002431107E-4</v>
      </c>
    </row>
    <row r="3676" spans="1:12" hidden="1" x14ac:dyDescent="0.25">
      <c r="A3676" t="s">
        <v>2567</v>
      </c>
      <c r="B3676" s="1" t="s">
        <v>2702</v>
      </c>
      <c r="C3676" t="s">
        <v>2703</v>
      </c>
      <c r="D3676">
        <v>3731711</v>
      </c>
      <c r="E3676">
        <v>68192713</v>
      </c>
      <c r="F3676" t="s">
        <v>2704</v>
      </c>
      <c r="G3676" t="s">
        <v>3</v>
      </c>
      <c r="H3676" t="s">
        <v>4</v>
      </c>
      <c r="I3676" s="2">
        <v>18.899999999999999</v>
      </c>
      <c r="J3676" s="2">
        <v>18.893734375000001</v>
      </c>
      <c r="K3676" s="2">
        <v>18.893727380000001</v>
      </c>
      <c r="L3676" s="2">
        <f t="shared" si="57"/>
        <v>-6.9949999996765655E-6</v>
      </c>
    </row>
    <row r="3677" spans="1:12" hidden="1" x14ac:dyDescent="0.25">
      <c r="A3677" t="s">
        <v>2567</v>
      </c>
      <c r="B3677" s="1" t="s">
        <v>2702</v>
      </c>
      <c r="C3677" t="s">
        <v>2703</v>
      </c>
      <c r="D3677">
        <v>3731711</v>
      </c>
      <c r="E3677">
        <v>68192713</v>
      </c>
      <c r="F3677" t="s">
        <v>2704</v>
      </c>
      <c r="G3677" t="s">
        <v>3</v>
      </c>
      <c r="H3677" t="s">
        <v>6</v>
      </c>
      <c r="I3677" s="2">
        <v>0</v>
      </c>
      <c r="J3677" s="2">
        <v>2.9067979814999999E-2</v>
      </c>
      <c r="K3677" s="2">
        <v>2.9067999800000001E-2</v>
      </c>
      <c r="L3677" s="2">
        <f t="shared" si="57"/>
        <v>1.9985000002109565E-8</v>
      </c>
    </row>
    <row r="3678" spans="1:12" hidden="1" x14ac:dyDescent="0.25">
      <c r="A3678" t="s">
        <v>2567</v>
      </c>
      <c r="B3678" s="1" t="s">
        <v>2702</v>
      </c>
      <c r="C3678" t="s">
        <v>2703</v>
      </c>
      <c r="D3678">
        <v>3731711</v>
      </c>
      <c r="E3678">
        <v>68192813</v>
      </c>
      <c r="F3678" t="s">
        <v>2705</v>
      </c>
      <c r="G3678" t="s">
        <v>3</v>
      </c>
      <c r="H3678" t="s">
        <v>4</v>
      </c>
      <c r="I3678" s="2">
        <v>17.6999999999999</v>
      </c>
      <c r="J3678" s="2">
        <v>17.759416014999999</v>
      </c>
      <c r="K3678" s="2">
        <v>17.75942014</v>
      </c>
      <c r="L3678" s="2">
        <f t="shared" si="57"/>
        <v>4.1250000002435172E-6</v>
      </c>
    </row>
    <row r="3679" spans="1:12" hidden="1" x14ac:dyDescent="0.25">
      <c r="A3679" t="s">
        <v>2567</v>
      </c>
      <c r="B3679" s="1" t="s">
        <v>2702</v>
      </c>
      <c r="C3679" t="s">
        <v>2703</v>
      </c>
      <c r="D3679">
        <v>3731711</v>
      </c>
      <c r="E3679">
        <v>68192813</v>
      </c>
      <c r="F3679" t="s">
        <v>2705</v>
      </c>
      <c r="G3679" t="s">
        <v>3</v>
      </c>
      <c r="H3679" t="s">
        <v>6</v>
      </c>
      <c r="I3679" s="2">
        <v>0</v>
      </c>
      <c r="J3679" s="2">
        <v>2.63150043499999E-2</v>
      </c>
      <c r="K3679" s="2">
        <v>2.6314999999999901E-2</v>
      </c>
      <c r="L3679" s="2">
        <f t="shared" si="57"/>
        <v>-4.3499999990981308E-9</v>
      </c>
    </row>
    <row r="3680" spans="1:12" hidden="1" x14ac:dyDescent="0.25">
      <c r="A3680" t="s">
        <v>2567</v>
      </c>
      <c r="B3680" s="1" t="s">
        <v>2706</v>
      </c>
      <c r="C3680" t="s">
        <v>2707</v>
      </c>
      <c r="D3680">
        <v>3732211</v>
      </c>
      <c r="E3680">
        <v>124299813</v>
      </c>
      <c r="F3680" t="s">
        <v>2708</v>
      </c>
      <c r="G3680" t="s">
        <v>3</v>
      </c>
      <c r="H3680" t="s">
        <v>4</v>
      </c>
      <c r="I3680" s="2">
        <v>2851</v>
      </c>
      <c r="J3680" s="2">
        <v>2850.9274999999998</v>
      </c>
      <c r="K3680" s="2">
        <v>2850.9266556009902</v>
      </c>
      <c r="L3680" s="2">
        <f t="shared" si="57"/>
        <v>-8.4439900956567726E-4</v>
      </c>
    </row>
    <row r="3681" spans="1:12" hidden="1" x14ac:dyDescent="0.25">
      <c r="A3681" t="s">
        <v>2567</v>
      </c>
      <c r="B3681" s="1" t="s">
        <v>2706</v>
      </c>
      <c r="C3681" t="s">
        <v>2707</v>
      </c>
      <c r="D3681">
        <v>3732211</v>
      </c>
      <c r="E3681">
        <v>124299813</v>
      </c>
      <c r="F3681" t="s">
        <v>2708</v>
      </c>
      <c r="G3681" t="s">
        <v>3</v>
      </c>
      <c r="H3681" t="s">
        <v>6</v>
      </c>
      <c r="I3681" s="2">
        <v>1013.5</v>
      </c>
      <c r="J3681" s="2">
        <v>1013.4480625</v>
      </c>
      <c r="K3681" s="2">
        <v>1013.44858099</v>
      </c>
      <c r="L3681" s="2">
        <f t="shared" si="57"/>
        <v>5.1848999999037915E-4</v>
      </c>
    </row>
    <row r="3682" spans="1:12" hidden="1" x14ac:dyDescent="0.25">
      <c r="A3682" t="s">
        <v>2567</v>
      </c>
      <c r="B3682" s="1" t="s">
        <v>2709</v>
      </c>
      <c r="C3682" t="s">
        <v>2710</v>
      </c>
      <c r="D3682">
        <v>15474111</v>
      </c>
      <c r="E3682">
        <v>98111513</v>
      </c>
      <c r="F3682" t="s">
        <v>2711</v>
      </c>
      <c r="G3682" t="s">
        <v>86</v>
      </c>
      <c r="H3682" t="s">
        <v>4</v>
      </c>
      <c r="I3682" s="2">
        <v>3.2927999999999999E-2</v>
      </c>
      <c r="K3682" s="2">
        <v>3.29279994385E-2</v>
      </c>
      <c r="L3682" s="2">
        <f t="shared" si="57"/>
        <v>-5.6149999927423977E-10</v>
      </c>
    </row>
    <row r="3683" spans="1:12" hidden="1" x14ac:dyDescent="0.25">
      <c r="A3683" t="s">
        <v>2567</v>
      </c>
      <c r="B3683" s="1" t="s">
        <v>2709</v>
      </c>
      <c r="C3683" t="s">
        <v>2710</v>
      </c>
      <c r="D3683">
        <v>15474111</v>
      </c>
      <c r="E3683">
        <v>98111513</v>
      </c>
      <c r="F3683" t="s">
        <v>2711</v>
      </c>
      <c r="G3683" t="s">
        <v>86</v>
      </c>
      <c r="H3683" t="s">
        <v>6</v>
      </c>
      <c r="I3683" s="2">
        <v>0</v>
      </c>
      <c r="K3683" s="2">
        <v>0</v>
      </c>
      <c r="L3683" s="2">
        <f t="shared" si="57"/>
        <v>0</v>
      </c>
    </row>
    <row r="3684" spans="1:12" hidden="1" x14ac:dyDescent="0.25">
      <c r="A3684" t="s">
        <v>2567</v>
      </c>
      <c r="B3684" s="1" t="s">
        <v>2712</v>
      </c>
      <c r="C3684" t="s">
        <v>2713</v>
      </c>
      <c r="D3684">
        <v>2943411</v>
      </c>
      <c r="E3684">
        <v>38611513</v>
      </c>
      <c r="F3684" t="s">
        <v>2714</v>
      </c>
      <c r="G3684" t="s">
        <v>3</v>
      </c>
      <c r="H3684" t="s">
        <v>4</v>
      </c>
      <c r="I3684" s="2">
        <v>47.53</v>
      </c>
      <c r="J3684" s="2">
        <v>47.527378904999999</v>
      </c>
      <c r="K3684" s="2">
        <v>47.527375501000002</v>
      </c>
      <c r="L3684" s="2">
        <f t="shared" si="57"/>
        <v>-3.4039999974311286E-6</v>
      </c>
    </row>
    <row r="3685" spans="1:12" hidden="1" x14ac:dyDescent="0.25">
      <c r="A3685" t="s">
        <v>2567</v>
      </c>
      <c r="B3685" s="1" t="s">
        <v>2712</v>
      </c>
      <c r="C3685" t="s">
        <v>2713</v>
      </c>
      <c r="D3685">
        <v>2943411</v>
      </c>
      <c r="E3685">
        <v>38611513</v>
      </c>
      <c r="F3685" t="s">
        <v>2714</v>
      </c>
      <c r="G3685" t="s">
        <v>3</v>
      </c>
      <c r="H3685" t="s">
        <v>6</v>
      </c>
      <c r="I3685" s="2">
        <v>30.27</v>
      </c>
      <c r="J3685" s="2">
        <v>30.26480664</v>
      </c>
      <c r="K3685" s="2">
        <v>30.264800000000001</v>
      </c>
      <c r="L3685" s="2">
        <f t="shared" si="57"/>
        <v>-6.6399999987254432E-6</v>
      </c>
    </row>
    <row r="3686" spans="1:12" hidden="1" x14ac:dyDescent="0.25">
      <c r="A3686" t="s">
        <v>2567</v>
      </c>
      <c r="B3686" s="1" t="s">
        <v>2712</v>
      </c>
      <c r="C3686" t="s">
        <v>2713</v>
      </c>
      <c r="D3686">
        <v>2943411</v>
      </c>
      <c r="E3686">
        <v>38611613</v>
      </c>
      <c r="F3686" t="s">
        <v>2715</v>
      </c>
      <c r="G3686" t="s">
        <v>3</v>
      </c>
      <c r="H3686" t="s">
        <v>4</v>
      </c>
      <c r="I3686" s="2">
        <v>103.55</v>
      </c>
      <c r="J3686" s="2">
        <v>103.5516875</v>
      </c>
      <c r="K3686" s="2">
        <v>103.55167271099999</v>
      </c>
      <c r="L3686" s="2">
        <f t="shared" si="57"/>
        <v>-1.4789000005066555E-5</v>
      </c>
    </row>
    <row r="3687" spans="1:12" hidden="1" x14ac:dyDescent="0.25">
      <c r="A3687" t="s">
        <v>2567</v>
      </c>
      <c r="B3687" s="1" t="s">
        <v>2712</v>
      </c>
      <c r="C3687" t="s">
        <v>2713</v>
      </c>
      <c r="D3687">
        <v>2943411</v>
      </c>
      <c r="E3687">
        <v>38611613</v>
      </c>
      <c r="F3687" t="s">
        <v>2715</v>
      </c>
      <c r="G3687" t="s">
        <v>3</v>
      </c>
      <c r="H3687" t="s">
        <v>6</v>
      </c>
      <c r="I3687" s="2">
        <v>217.42</v>
      </c>
      <c r="J3687" s="2">
        <v>217.41923439999999</v>
      </c>
      <c r="K3687" s="2">
        <v>217.4193022</v>
      </c>
      <c r="L3687" s="2">
        <f t="shared" si="57"/>
        <v>6.7800000010720396E-5</v>
      </c>
    </row>
    <row r="3688" spans="1:12" hidden="1" x14ac:dyDescent="0.25">
      <c r="A3688" t="s">
        <v>2567</v>
      </c>
      <c r="B3688" s="1" t="s">
        <v>2712</v>
      </c>
      <c r="C3688" t="s">
        <v>2713</v>
      </c>
      <c r="D3688">
        <v>2943411</v>
      </c>
      <c r="E3688">
        <v>38611713</v>
      </c>
      <c r="F3688" t="s">
        <v>2716</v>
      </c>
      <c r="G3688" t="s">
        <v>3</v>
      </c>
      <c r="H3688" t="s">
        <v>4</v>
      </c>
      <c r="I3688" s="2">
        <v>1898.9</v>
      </c>
      <c r="J3688" s="2">
        <v>1898.9461249999999</v>
      </c>
      <c r="K3688" s="2">
        <v>1898.9431414999999</v>
      </c>
      <c r="L3688" s="2">
        <f t="shared" si="57"/>
        <v>-2.9835000000275613E-3</v>
      </c>
    </row>
    <row r="3689" spans="1:12" hidden="1" x14ac:dyDescent="0.25">
      <c r="A3689" t="s">
        <v>2567</v>
      </c>
      <c r="B3689" s="1" t="s">
        <v>2712</v>
      </c>
      <c r="C3689" t="s">
        <v>2713</v>
      </c>
      <c r="D3689">
        <v>2943411</v>
      </c>
      <c r="E3689">
        <v>38611713</v>
      </c>
      <c r="F3689" t="s">
        <v>2716</v>
      </c>
      <c r="G3689" t="s">
        <v>3</v>
      </c>
      <c r="H3689" t="s">
        <v>6</v>
      </c>
      <c r="I3689" s="2">
        <v>3042.8</v>
      </c>
      <c r="J3689" s="2">
        <v>3041.5182500000001</v>
      </c>
      <c r="K3689" s="2">
        <v>3041.5160904999898</v>
      </c>
      <c r="L3689" s="2">
        <f t="shared" si="57"/>
        <v>-2.1595000102934137E-3</v>
      </c>
    </row>
    <row r="3690" spans="1:12" hidden="1" x14ac:dyDescent="0.25">
      <c r="A3690" t="s">
        <v>2567</v>
      </c>
      <c r="B3690" s="1" t="s">
        <v>2712</v>
      </c>
      <c r="C3690" t="s">
        <v>2717</v>
      </c>
      <c r="D3690">
        <v>2943511</v>
      </c>
      <c r="E3690">
        <v>38608513</v>
      </c>
      <c r="F3690" t="s">
        <v>2718</v>
      </c>
      <c r="G3690" t="s">
        <v>3</v>
      </c>
      <c r="H3690" t="s">
        <v>4</v>
      </c>
      <c r="I3690" s="2">
        <v>2737.08</v>
      </c>
      <c r="J3690" s="2">
        <v>2737.078</v>
      </c>
      <c r="K3690" s="2">
        <v>2737.0798981999901</v>
      </c>
      <c r="L3690" s="2">
        <f t="shared" si="57"/>
        <v>1.8981999901370727E-3</v>
      </c>
    </row>
    <row r="3691" spans="1:12" hidden="1" x14ac:dyDescent="0.25">
      <c r="A3691" t="s">
        <v>2567</v>
      </c>
      <c r="B3691" s="1" t="s">
        <v>2712</v>
      </c>
      <c r="C3691" t="s">
        <v>2717</v>
      </c>
      <c r="D3691">
        <v>2943511</v>
      </c>
      <c r="E3691">
        <v>38608513</v>
      </c>
      <c r="F3691" t="s">
        <v>2718</v>
      </c>
      <c r="G3691" t="s">
        <v>3</v>
      </c>
      <c r="H3691" t="s">
        <v>6</v>
      </c>
      <c r="I3691" s="2">
        <v>4887.49</v>
      </c>
      <c r="J3691" s="2">
        <v>4887.482</v>
      </c>
      <c r="K3691" s="2">
        <v>4887.488891</v>
      </c>
      <c r="L3691" s="2">
        <f t="shared" si="57"/>
        <v>6.8909999999959837E-3</v>
      </c>
    </row>
    <row r="3692" spans="1:12" hidden="1" x14ac:dyDescent="0.25">
      <c r="A3692" t="s">
        <v>2722</v>
      </c>
      <c r="B3692" s="1" t="s">
        <v>2719</v>
      </c>
      <c r="C3692" t="s">
        <v>2720</v>
      </c>
      <c r="D3692">
        <v>3773211</v>
      </c>
      <c r="E3692">
        <v>37523813</v>
      </c>
      <c r="F3692" t="s">
        <v>2721</v>
      </c>
      <c r="G3692" t="s">
        <v>3</v>
      </c>
      <c r="H3692" t="s">
        <v>4</v>
      </c>
      <c r="I3692" s="2">
        <v>1.6</v>
      </c>
      <c r="J3692" s="2">
        <v>1.6128244629999999</v>
      </c>
      <c r="K3692" s="2">
        <v>1.6128245000000001</v>
      </c>
      <c r="L3692" s="2">
        <f t="shared" si="57"/>
        <v>3.7000000174813863E-8</v>
      </c>
    </row>
    <row r="3693" spans="1:12" hidden="1" x14ac:dyDescent="0.25">
      <c r="A3693" t="s">
        <v>2722</v>
      </c>
      <c r="B3693" s="1" t="s">
        <v>2719</v>
      </c>
      <c r="C3693" t="s">
        <v>2720</v>
      </c>
      <c r="D3693">
        <v>3773211</v>
      </c>
      <c r="E3693">
        <v>37523813</v>
      </c>
      <c r="F3693" t="s">
        <v>2721</v>
      </c>
      <c r="G3693" t="s">
        <v>3</v>
      </c>
      <c r="H3693" t="s">
        <v>6</v>
      </c>
      <c r="I3693" s="2">
        <v>0</v>
      </c>
      <c r="J3693" s="2">
        <v>8.5345010749999992E-3</v>
      </c>
      <c r="K3693" s="2">
        <v>8.5345000000000004E-3</v>
      </c>
      <c r="L3693" s="2">
        <f t="shared" si="57"/>
        <v>-1.0749999987402781E-9</v>
      </c>
    </row>
    <row r="3694" spans="1:12" hidden="1" x14ac:dyDescent="0.25">
      <c r="A3694" t="s">
        <v>2722</v>
      </c>
      <c r="B3694" s="1" t="s">
        <v>2723</v>
      </c>
      <c r="C3694" t="s">
        <v>2724</v>
      </c>
      <c r="D3694">
        <v>3670411</v>
      </c>
      <c r="E3694">
        <v>37387913</v>
      </c>
      <c r="F3694" t="s">
        <v>2725</v>
      </c>
      <c r="G3694" t="s">
        <v>86</v>
      </c>
      <c r="H3694" t="s">
        <v>4</v>
      </c>
      <c r="I3694" s="2">
        <v>0</v>
      </c>
      <c r="L3694" s="2">
        <f t="shared" si="57"/>
        <v>0</v>
      </c>
    </row>
    <row r="3695" spans="1:12" hidden="1" x14ac:dyDescent="0.25">
      <c r="A3695" t="s">
        <v>2722</v>
      </c>
      <c r="B3695" s="1" t="s">
        <v>2723</v>
      </c>
      <c r="C3695" t="s">
        <v>2724</v>
      </c>
      <c r="D3695">
        <v>3670411</v>
      </c>
      <c r="E3695">
        <v>37387913</v>
      </c>
      <c r="F3695" t="s">
        <v>2725</v>
      </c>
      <c r="G3695" t="s">
        <v>86</v>
      </c>
      <c r="H3695" t="s">
        <v>6</v>
      </c>
      <c r="I3695" s="2">
        <v>0</v>
      </c>
      <c r="L3695" s="2">
        <f t="shared" si="57"/>
        <v>0</v>
      </c>
    </row>
    <row r="3696" spans="1:12" hidden="1" x14ac:dyDescent="0.25">
      <c r="A3696" t="s">
        <v>2722</v>
      </c>
      <c r="B3696" s="1" t="s">
        <v>2723</v>
      </c>
      <c r="C3696" t="s">
        <v>2724</v>
      </c>
      <c r="D3696">
        <v>3670411</v>
      </c>
      <c r="E3696">
        <v>37388013</v>
      </c>
      <c r="F3696" t="s">
        <v>2726</v>
      </c>
      <c r="G3696" t="s">
        <v>86</v>
      </c>
      <c r="H3696" t="s">
        <v>4</v>
      </c>
      <c r="I3696" s="2">
        <v>0</v>
      </c>
      <c r="L3696" s="2">
        <f t="shared" si="57"/>
        <v>0</v>
      </c>
    </row>
    <row r="3697" spans="1:12" hidden="1" x14ac:dyDescent="0.25">
      <c r="A3697" t="s">
        <v>2722</v>
      </c>
      <c r="B3697" s="1" t="s">
        <v>2723</v>
      </c>
      <c r="C3697" t="s">
        <v>2724</v>
      </c>
      <c r="D3697">
        <v>3670411</v>
      </c>
      <c r="E3697">
        <v>37388013</v>
      </c>
      <c r="F3697" t="s">
        <v>2726</v>
      </c>
      <c r="G3697" t="s">
        <v>86</v>
      </c>
      <c r="H3697" t="s">
        <v>6</v>
      </c>
      <c r="I3697" s="2">
        <v>0</v>
      </c>
      <c r="L3697" s="2">
        <f t="shared" si="57"/>
        <v>0</v>
      </c>
    </row>
    <row r="3698" spans="1:12" hidden="1" x14ac:dyDescent="0.25">
      <c r="A3698" t="s">
        <v>2722</v>
      </c>
      <c r="B3698" s="1" t="s">
        <v>2723</v>
      </c>
      <c r="C3698" t="s">
        <v>2724</v>
      </c>
      <c r="D3698">
        <v>3670411</v>
      </c>
      <c r="E3698">
        <v>37388113</v>
      </c>
      <c r="F3698" t="s">
        <v>2727</v>
      </c>
      <c r="G3698" t="s">
        <v>86</v>
      </c>
      <c r="H3698" t="s">
        <v>4</v>
      </c>
      <c r="I3698" s="2">
        <v>0</v>
      </c>
      <c r="L3698" s="2">
        <f t="shared" si="57"/>
        <v>0</v>
      </c>
    </row>
    <row r="3699" spans="1:12" hidden="1" x14ac:dyDescent="0.25">
      <c r="A3699" t="s">
        <v>2722</v>
      </c>
      <c r="B3699" s="1" t="s">
        <v>2723</v>
      </c>
      <c r="C3699" t="s">
        <v>2724</v>
      </c>
      <c r="D3699">
        <v>3670411</v>
      </c>
      <c r="E3699">
        <v>37388113</v>
      </c>
      <c r="F3699" t="s">
        <v>2727</v>
      </c>
      <c r="G3699" t="s">
        <v>86</v>
      </c>
      <c r="H3699" t="s">
        <v>6</v>
      </c>
      <c r="I3699" s="2">
        <v>0</v>
      </c>
      <c r="L3699" s="2">
        <f t="shared" si="57"/>
        <v>0</v>
      </c>
    </row>
    <row r="3700" spans="1:12" hidden="1" x14ac:dyDescent="0.25">
      <c r="A3700" t="s">
        <v>2722</v>
      </c>
      <c r="B3700" s="1" t="s">
        <v>2723</v>
      </c>
      <c r="C3700" t="s">
        <v>2724</v>
      </c>
      <c r="D3700">
        <v>3670411</v>
      </c>
      <c r="E3700">
        <v>37388213</v>
      </c>
      <c r="F3700" t="s">
        <v>2728</v>
      </c>
      <c r="G3700" t="s">
        <v>86</v>
      </c>
      <c r="H3700" t="s">
        <v>4</v>
      </c>
      <c r="I3700" s="2">
        <v>0</v>
      </c>
      <c r="L3700" s="2">
        <f t="shared" si="57"/>
        <v>0</v>
      </c>
    </row>
    <row r="3701" spans="1:12" hidden="1" x14ac:dyDescent="0.25">
      <c r="A3701" t="s">
        <v>2722</v>
      </c>
      <c r="B3701" s="1" t="s">
        <v>2723</v>
      </c>
      <c r="C3701" t="s">
        <v>2724</v>
      </c>
      <c r="D3701">
        <v>3670411</v>
      </c>
      <c r="E3701">
        <v>37388213</v>
      </c>
      <c r="F3701" t="s">
        <v>2728</v>
      </c>
      <c r="G3701" t="s">
        <v>86</v>
      </c>
      <c r="H3701" t="s">
        <v>6</v>
      </c>
      <c r="I3701" s="2">
        <v>0</v>
      </c>
      <c r="L3701" s="2">
        <f t="shared" si="57"/>
        <v>0</v>
      </c>
    </row>
    <row r="3702" spans="1:12" hidden="1" x14ac:dyDescent="0.25">
      <c r="A3702" t="s">
        <v>2722</v>
      </c>
      <c r="B3702" s="1" t="s">
        <v>2723</v>
      </c>
      <c r="C3702" t="s">
        <v>2724</v>
      </c>
      <c r="D3702">
        <v>3670411</v>
      </c>
      <c r="E3702">
        <v>37388313</v>
      </c>
      <c r="F3702" t="s">
        <v>2729</v>
      </c>
      <c r="G3702" t="s">
        <v>86</v>
      </c>
      <c r="H3702" t="s">
        <v>4</v>
      </c>
      <c r="I3702" s="2">
        <v>0</v>
      </c>
      <c r="L3702" s="2">
        <f t="shared" si="57"/>
        <v>0</v>
      </c>
    </row>
    <row r="3703" spans="1:12" hidden="1" x14ac:dyDescent="0.25">
      <c r="A3703" t="s">
        <v>2722</v>
      </c>
      <c r="B3703" s="1" t="s">
        <v>2723</v>
      </c>
      <c r="C3703" t="s">
        <v>2724</v>
      </c>
      <c r="D3703">
        <v>3670411</v>
      </c>
      <c r="E3703">
        <v>37388313</v>
      </c>
      <c r="F3703" t="s">
        <v>2729</v>
      </c>
      <c r="G3703" t="s">
        <v>86</v>
      </c>
      <c r="H3703" t="s">
        <v>6</v>
      </c>
      <c r="I3703" s="2">
        <v>0</v>
      </c>
      <c r="L3703" s="2">
        <f t="shared" si="57"/>
        <v>0</v>
      </c>
    </row>
    <row r="3704" spans="1:12" hidden="1" x14ac:dyDescent="0.25">
      <c r="A3704" t="s">
        <v>2722</v>
      </c>
      <c r="B3704" s="1" t="s">
        <v>2723</v>
      </c>
      <c r="C3704" t="s">
        <v>2730</v>
      </c>
      <c r="D3704">
        <v>3670511</v>
      </c>
      <c r="E3704">
        <v>37387613</v>
      </c>
      <c r="F3704" t="s">
        <v>2731</v>
      </c>
      <c r="G3704" t="s">
        <v>86</v>
      </c>
      <c r="H3704" t="s">
        <v>4</v>
      </c>
      <c r="I3704" s="2">
        <v>1.56558</v>
      </c>
      <c r="K3704" s="2">
        <v>1.5679693727840001</v>
      </c>
      <c r="L3704" s="2">
        <f t="shared" si="57"/>
        <v>2.3893727840000878E-3</v>
      </c>
    </row>
    <row r="3705" spans="1:12" hidden="1" x14ac:dyDescent="0.25">
      <c r="A3705" t="s">
        <v>2722</v>
      </c>
      <c r="B3705" s="1" t="s">
        <v>2723</v>
      </c>
      <c r="C3705" t="s">
        <v>2730</v>
      </c>
      <c r="D3705">
        <v>3670511</v>
      </c>
      <c r="E3705">
        <v>37387613</v>
      </c>
      <c r="F3705" t="s">
        <v>2731</v>
      </c>
      <c r="G3705" t="s">
        <v>86</v>
      </c>
      <c r="H3705" t="s">
        <v>6</v>
      </c>
      <c r="I3705" s="2">
        <v>3.0296899999999999E-4</v>
      </c>
      <c r="K3705" s="2">
        <v>3.0343138743209899E-4</v>
      </c>
      <c r="L3705" s="2">
        <f t="shared" si="57"/>
        <v>4.6238743209899968E-7</v>
      </c>
    </row>
    <row r="3706" spans="1:12" hidden="1" x14ac:dyDescent="0.25">
      <c r="A3706" t="s">
        <v>2722</v>
      </c>
      <c r="B3706" s="1" t="s">
        <v>2723</v>
      </c>
      <c r="C3706" t="s">
        <v>2730</v>
      </c>
      <c r="D3706">
        <v>3670511</v>
      </c>
      <c r="E3706">
        <v>37387713</v>
      </c>
      <c r="F3706" t="s">
        <v>2732</v>
      </c>
      <c r="G3706" t="s">
        <v>86</v>
      </c>
      <c r="H3706" t="s">
        <v>4</v>
      </c>
      <c r="I3706" s="2">
        <v>1.98850999999999</v>
      </c>
      <c r="K3706" s="2">
        <v>1.9915448689122</v>
      </c>
      <c r="L3706" s="2">
        <f t="shared" si="57"/>
        <v>3.0348689122099426E-3</v>
      </c>
    </row>
    <row r="3707" spans="1:12" hidden="1" x14ac:dyDescent="0.25">
      <c r="A3707" t="s">
        <v>2722</v>
      </c>
      <c r="B3707" s="1" t="s">
        <v>2723</v>
      </c>
      <c r="C3707" t="s">
        <v>2730</v>
      </c>
      <c r="D3707">
        <v>3670511</v>
      </c>
      <c r="E3707">
        <v>37387713</v>
      </c>
      <c r="F3707" t="s">
        <v>2732</v>
      </c>
      <c r="G3707" t="s">
        <v>86</v>
      </c>
      <c r="H3707" t="s">
        <v>6</v>
      </c>
      <c r="I3707" s="2">
        <v>3.8481300000000002E-4</v>
      </c>
      <c r="K3707" s="2">
        <v>3.8540029901859899E-4</v>
      </c>
      <c r="L3707" s="2">
        <f t="shared" si="57"/>
        <v>5.8729901859897078E-7</v>
      </c>
    </row>
    <row r="3708" spans="1:12" hidden="1" x14ac:dyDescent="0.25">
      <c r="A3708" t="s">
        <v>2722</v>
      </c>
      <c r="B3708" s="1" t="s">
        <v>2723</v>
      </c>
      <c r="C3708" t="s">
        <v>2730</v>
      </c>
      <c r="D3708">
        <v>3670511</v>
      </c>
      <c r="E3708">
        <v>37387813</v>
      </c>
      <c r="F3708" t="s">
        <v>2733</v>
      </c>
      <c r="G3708" t="s">
        <v>86</v>
      </c>
      <c r="H3708" t="s">
        <v>4</v>
      </c>
      <c r="I3708" s="2">
        <v>3.3963999999999999</v>
      </c>
      <c r="K3708" s="2">
        <v>3.40158351183999</v>
      </c>
      <c r="L3708" s="2">
        <f t="shared" si="57"/>
        <v>5.183511839990107E-3</v>
      </c>
    </row>
    <row r="3709" spans="1:12" hidden="1" x14ac:dyDescent="0.25">
      <c r="A3709" t="s">
        <v>2722</v>
      </c>
      <c r="B3709" s="1" t="s">
        <v>2723</v>
      </c>
      <c r="C3709" t="s">
        <v>2730</v>
      </c>
      <c r="D3709">
        <v>3670511</v>
      </c>
      <c r="E3709">
        <v>37387813</v>
      </c>
      <c r="F3709" t="s">
        <v>2733</v>
      </c>
      <c r="G3709" t="s">
        <v>86</v>
      </c>
      <c r="H3709" t="s">
        <v>6</v>
      </c>
      <c r="I3709" s="2">
        <v>6.5726599999999999E-4</v>
      </c>
      <c r="K3709" s="2">
        <v>6.5826912717909902E-4</v>
      </c>
      <c r="L3709" s="2">
        <f t="shared" si="57"/>
        <v>1.0031271790990294E-6</v>
      </c>
    </row>
    <row r="3710" spans="1:12" hidden="1" x14ac:dyDescent="0.25">
      <c r="A3710" t="s">
        <v>2722</v>
      </c>
      <c r="B3710" s="1" t="s">
        <v>2734</v>
      </c>
      <c r="C3710" t="s">
        <v>2735</v>
      </c>
      <c r="D3710">
        <v>3878111</v>
      </c>
      <c r="E3710">
        <v>37460613</v>
      </c>
      <c r="F3710" t="s">
        <v>2736</v>
      </c>
      <c r="G3710" t="s">
        <v>86</v>
      </c>
      <c r="H3710" t="s">
        <v>4</v>
      </c>
      <c r="I3710" s="2">
        <v>0.221</v>
      </c>
      <c r="K3710" s="2">
        <v>0.22105053171399899</v>
      </c>
      <c r="L3710" s="2">
        <f t="shared" si="57"/>
        <v>5.0531713998991368E-5</v>
      </c>
    </row>
    <row r="3711" spans="1:12" hidden="1" x14ac:dyDescent="0.25">
      <c r="A3711" t="s">
        <v>2722</v>
      </c>
      <c r="B3711" s="1" t="s">
        <v>2734</v>
      </c>
      <c r="C3711" t="s">
        <v>2735</v>
      </c>
      <c r="D3711">
        <v>3878111</v>
      </c>
      <c r="E3711">
        <v>37460613</v>
      </c>
      <c r="F3711" t="s">
        <v>2736</v>
      </c>
      <c r="G3711" t="s">
        <v>86</v>
      </c>
      <c r="H3711" t="s">
        <v>6</v>
      </c>
      <c r="I3711" s="2">
        <v>1.14792E-3</v>
      </c>
      <c r="K3711" s="2">
        <v>1.1481825091999901E-3</v>
      </c>
      <c r="L3711" s="2">
        <f t="shared" si="57"/>
        <v>2.62509199990121E-7</v>
      </c>
    </row>
    <row r="3712" spans="1:12" hidden="1" x14ac:dyDescent="0.25">
      <c r="A3712" t="s">
        <v>2722</v>
      </c>
      <c r="B3712" s="1" t="s">
        <v>2734</v>
      </c>
      <c r="C3712" t="s">
        <v>2735</v>
      </c>
      <c r="D3712">
        <v>3878111</v>
      </c>
      <c r="E3712">
        <v>37460713</v>
      </c>
      <c r="F3712" t="s">
        <v>2737</v>
      </c>
      <c r="G3712" t="s">
        <v>86</v>
      </c>
      <c r="H3712" t="s">
        <v>4</v>
      </c>
      <c r="I3712" s="2">
        <v>0.25900000000000001</v>
      </c>
      <c r="K3712" s="2">
        <v>0.25905922305699902</v>
      </c>
      <c r="L3712" s="2">
        <f t="shared" si="57"/>
        <v>5.9223056999013757E-5</v>
      </c>
    </row>
    <row r="3713" spans="1:12" hidden="1" x14ac:dyDescent="0.25">
      <c r="A3713" t="s">
        <v>2722</v>
      </c>
      <c r="B3713" s="1" t="s">
        <v>2734</v>
      </c>
      <c r="C3713" t="s">
        <v>2735</v>
      </c>
      <c r="D3713">
        <v>3878111</v>
      </c>
      <c r="E3713">
        <v>37460713</v>
      </c>
      <c r="F3713" t="s">
        <v>2737</v>
      </c>
      <c r="G3713" t="s">
        <v>86</v>
      </c>
      <c r="H3713" t="s">
        <v>6</v>
      </c>
      <c r="I3713" s="2">
        <v>1.53768E-3</v>
      </c>
      <c r="K3713" s="2">
        <v>1.5380316144599901E-3</v>
      </c>
      <c r="L3713" s="2">
        <f t="shared" si="57"/>
        <v>3.5161445999004788E-7</v>
      </c>
    </row>
    <row r="3714" spans="1:12" hidden="1" x14ac:dyDescent="0.25">
      <c r="A3714" t="s">
        <v>2722</v>
      </c>
      <c r="B3714" s="1" t="s">
        <v>2734</v>
      </c>
      <c r="C3714" t="s">
        <v>2735</v>
      </c>
      <c r="D3714">
        <v>3878111</v>
      </c>
      <c r="E3714">
        <v>63964213</v>
      </c>
      <c r="F3714" t="s">
        <v>2738</v>
      </c>
      <c r="G3714" t="s">
        <v>3</v>
      </c>
      <c r="H3714" t="s">
        <v>4</v>
      </c>
      <c r="I3714" s="2">
        <v>149.30000000000001</v>
      </c>
      <c r="J3714" s="2">
        <v>136.56632809999999</v>
      </c>
      <c r="K3714" s="2">
        <v>136.56653550999999</v>
      </c>
      <c r="L3714" s="2">
        <f t="shared" si="57"/>
        <v>2.0741000000157328E-4</v>
      </c>
    </row>
    <row r="3715" spans="1:12" hidden="1" x14ac:dyDescent="0.25">
      <c r="A3715" t="s">
        <v>2722</v>
      </c>
      <c r="B3715" s="1" t="s">
        <v>2734</v>
      </c>
      <c r="C3715" t="s">
        <v>2735</v>
      </c>
      <c r="D3715">
        <v>3878111</v>
      </c>
      <c r="E3715">
        <v>63964213</v>
      </c>
      <c r="F3715" t="s">
        <v>2738</v>
      </c>
      <c r="G3715" t="s">
        <v>3</v>
      </c>
      <c r="H3715" t="s">
        <v>6</v>
      </c>
      <c r="I3715" s="2">
        <v>1.7</v>
      </c>
      <c r="J3715" s="2">
        <v>1.7952791749999999</v>
      </c>
      <c r="K3715" s="2">
        <v>1.7952793917000001</v>
      </c>
      <c r="L3715" s="2">
        <f t="shared" ref="L3715:L3778" si="58">IF(ISBLANK(J3715),K3715-I3715,K3715-J3715)</f>
        <v>2.1670000016627E-7</v>
      </c>
    </row>
    <row r="3716" spans="1:12" hidden="1" x14ac:dyDescent="0.25">
      <c r="A3716" t="s">
        <v>2722</v>
      </c>
      <c r="B3716" s="1" t="s">
        <v>2739</v>
      </c>
      <c r="C3716" t="s">
        <v>2740</v>
      </c>
      <c r="D3716">
        <v>4499711</v>
      </c>
      <c r="E3716">
        <v>28276813</v>
      </c>
      <c r="F3716" t="s">
        <v>2741</v>
      </c>
      <c r="G3716" t="s">
        <v>86</v>
      </c>
      <c r="H3716" t="s">
        <v>4</v>
      </c>
      <c r="I3716" s="2">
        <v>0.2072</v>
      </c>
      <c r="K3716" s="2">
        <v>0.20764671039999999</v>
      </c>
      <c r="L3716" s="2">
        <f t="shared" si="58"/>
        <v>4.467103999999944E-4</v>
      </c>
    </row>
    <row r="3717" spans="1:12" hidden="1" x14ac:dyDescent="0.25">
      <c r="A3717" t="s">
        <v>2722</v>
      </c>
      <c r="B3717" s="1" t="s">
        <v>2739</v>
      </c>
      <c r="C3717" t="s">
        <v>2740</v>
      </c>
      <c r="D3717">
        <v>4499711</v>
      </c>
      <c r="E3717">
        <v>28276813</v>
      </c>
      <c r="F3717" t="s">
        <v>2741</v>
      </c>
      <c r="G3717" t="s">
        <v>86</v>
      </c>
      <c r="H3717" t="s">
        <v>6</v>
      </c>
      <c r="I3717" s="2">
        <v>2.3385600000000001E-4</v>
      </c>
      <c r="K3717" s="2">
        <v>2.3436017249999999E-4</v>
      </c>
      <c r="L3717" s="2">
        <f t="shared" si="58"/>
        <v>5.0417249999998217E-7</v>
      </c>
    </row>
    <row r="3718" spans="1:12" hidden="1" x14ac:dyDescent="0.25">
      <c r="A3718" t="s">
        <v>2722</v>
      </c>
      <c r="B3718" s="1" t="s">
        <v>2739</v>
      </c>
      <c r="C3718" t="s">
        <v>2740</v>
      </c>
      <c r="D3718">
        <v>4499711</v>
      </c>
      <c r="E3718">
        <v>28276913</v>
      </c>
      <c r="F3718" t="s">
        <v>2742</v>
      </c>
      <c r="G3718" t="s">
        <v>86</v>
      </c>
      <c r="H3718" t="s">
        <v>4</v>
      </c>
      <c r="I3718" s="2">
        <v>0.76800000000000002</v>
      </c>
      <c r="K3718" s="2">
        <v>0.769655749</v>
      </c>
      <c r="L3718" s="2">
        <f t="shared" si="58"/>
        <v>1.6557489999999842E-3</v>
      </c>
    </row>
    <row r="3719" spans="1:12" hidden="1" x14ac:dyDescent="0.25">
      <c r="A3719" t="s">
        <v>2722</v>
      </c>
      <c r="B3719" s="1" t="s">
        <v>2739</v>
      </c>
      <c r="C3719" t="s">
        <v>2740</v>
      </c>
      <c r="D3719">
        <v>4499711</v>
      </c>
      <c r="E3719">
        <v>28276913</v>
      </c>
      <c r="F3719" t="s">
        <v>2742</v>
      </c>
      <c r="G3719" t="s">
        <v>86</v>
      </c>
      <c r="H3719" t="s">
        <v>6</v>
      </c>
      <c r="I3719" s="2">
        <v>8.6794699999999999E-4</v>
      </c>
      <c r="K3719" s="2">
        <v>8.6981821799999995E-4</v>
      </c>
      <c r="L3719" s="2">
        <f t="shared" si="58"/>
        <v>1.8712179999999653E-6</v>
      </c>
    </row>
    <row r="3720" spans="1:12" hidden="1" x14ac:dyDescent="0.25">
      <c r="A3720" t="s">
        <v>2722</v>
      </c>
      <c r="B3720" s="1" t="s">
        <v>2739</v>
      </c>
      <c r="C3720" t="s">
        <v>2740</v>
      </c>
      <c r="D3720">
        <v>4499711</v>
      </c>
      <c r="E3720">
        <v>28277013</v>
      </c>
      <c r="F3720" t="s">
        <v>2743</v>
      </c>
      <c r="G3720" t="s">
        <v>86</v>
      </c>
      <c r="H3720" t="s">
        <v>4</v>
      </c>
      <c r="I3720" s="2">
        <v>0.6351</v>
      </c>
      <c r="K3720" s="2">
        <v>0.63646922299999997</v>
      </c>
      <c r="L3720" s="2">
        <f t="shared" si="58"/>
        <v>1.369222999999975E-3</v>
      </c>
    </row>
    <row r="3721" spans="1:12" hidden="1" x14ac:dyDescent="0.25">
      <c r="A3721" t="s">
        <v>2722</v>
      </c>
      <c r="B3721" s="1" t="s">
        <v>2739</v>
      </c>
      <c r="C3721" t="s">
        <v>2740</v>
      </c>
      <c r="D3721">
        <v>4499711</v>
      </c>
      <c r="E3721">
        <v>28277013</v>
      </c>
      <c r="F3721" t="s">
        <v>2743</v>
      </c>
      <c r="G3721" t="s">
        <v>86</v>
      </c>
      <c r="H3721" t="s">
        <v>6</v>
      </c>
      <c r="I3721" s="2">
        <v>7.1674200000000003E-4</v>
      </c>
      <c r="K3721" s="2">
        <v>7.1828724199999997E-4</v>
      </c>
      <c r="L3721" s="2">
        <f t="shared" si="58"/>
        <v>1.5452419999999406E-6</v>
      </c>
    </row>
    <row r="3722" spans="1:12" hidden="1" x14ac:dyDescent="0.25">
      <c r="A3722" t="s">
        <v>2722</v>
      </c>
      <c r="B3722" s="1" t="s">
        <v>2739</v>
      </c>
      <c r="C3722" t="s">
        <v>2740</v>
      </c>
      <c r="D3722">
        <v>4499711</v>
      </c>
      <c r="E3722">
        <v>28277113</v>
      </c>
      <c r="F3722" t="s">
        <v>2744</v>
      </c>
      <c r="G3722" t="s">
        <v>86</v>
      </c>
      <c r="H3722" t="s">
        <v>4</v>
      </c>
      <c r="I3722" s="2">
        <v>0.11509999999999999</v>
      </c>
      <c r="K3722" s="2">
        <v>0.115348145449999</v>
      </c>
      <c r="L3722" s="2">
        <f t="shared" si="58"/>
        <v>2.4814544999900157E-4</v>
      </c>
    </row>
    <row r="3723" spans="1:12" hidden="1" x14ac:dyDescent="0.25">
      <c r="A3723" t="s">
        <v>2722</v>
      </c>
      <c r="B3723" s="1" t="s">
        <v>2739</v>
      </c>
      <c r="C3723" t="s">
        <v>2740</v>
      </c>
      <c r="D3723">
        <v>4499711</v>
      </c>
      <c r="E3723">
        <v>28277113</v>
      </c>
      <c r="F3723" t="s">
        <v>2744</v>
      </c>
      <c r="G3723" t="s">
        <v>86</v>
      </c>
      <c r="H3723" t="s">
        <v>6</v>
      </c>
      <c r="I3723" s="2">
        <v>4.9273600000000002E-4</v>
      </c>
      <c r="K3723" s="2">
        <v>4.9379827649999905E-4</v>
      </c>
      <c r="L3723" s="2">
        <f t="shared" si="58"/>
        <v>1.0622764999990283E-6</v>
      </c>
    </row>
    <row r="3724" spans="1:12" hidden="1" x14ac:dyDescent="0.25">
      <c r="A3724" t="s">
        <v>2722</v>
      </c>
      <c r="B3724" s="1" t="s">
        <v>2739</v>
      </c>
      <c r="C3724" t="s">
        <v>2740</v>
      </c>
      <c r="D3724">
        <v>4499711</v>
      </c>
      <c r="E3724">
        <v>28277313</v>
      </c>
      <c r="F3724" t="s">
        <v>2745</v>
      </c>
      <c r="G3724" t="s">
        <v>86</v>
      </c>
      <c r="H3724" t="s">
        <v>4</v>
      </c>
      <c r="I3724" s="2">
        <v>1.5184</v>
      </c>
      <c r="K3724" s="2">
        <v>1.52167353590999</v>
      </c>
      <c r="L3724" s="2">
        <f t="shared" si="58"/>
        <v>3.2735359099900219E-3</v>
      </c>
    </row>
    <row r="3725" spans="1:12" hidden="1" x14ac:dyDescent="0.25">
      <c r="A3725" t="s">
        <v>2722</v>
      </c>
      <c r="B3725" s="1" t="s">
        <v>2739</v>
      </c>
      <c r="C3725" t="s">
        <v>2740</v>
      </c>
      <c r="D3725">
        <v>4499711</v>
      </c>
      <c r="E3725">
        <v>28277313</v>
      </c>
      <c r="F3725" t="s">
        <v>2745</v>
      </c>
      <c r="G3725" t="s">
        <v>86</v>
      </c>
      <c r="H3725" t="s">
        <v>6</v>
      </c>
      <c r="I3725" s="2">
        <v>1.0974539999999899E-3</v>
      </c>
      <c r="K3725" s="2">
        <v>1.0998200058000001E-3</v>
      </c>
      <c r="L3725" s="2">
        <f t="shared" si="58"/>
        <v>2.3660058000101684E-6</v>
      </c>
    </row>
    <row r="3726" spans="1:12" hidden="1" x14ac:dyDescent="0.25">
      <c r="A3726" t="s">
        <v>2722</v>
      </c>
      <c r="B3726" s="1" t="s">
        <v>2746</v>
      </c>
      <c r="C3726" t="s">
        <v>2747</v>
      </c>
      <c r="D3726">
        <v>4476411</v>
      </c>
      <c r="E3726">
        <v>27688313</v>
      </c>
      <c r="F3726" t="s">
        <v>2748</v>
      </c>
      <c r="G3726" t="s">
        <v>3</v>
      </c>
      <c r="H3726" t="s">
        <v>4</v>
      </c>
      <c r="I3726" s="2">
        <v>10.6</v>
      </c>
      <c r="J3726" s="2">
        <v>10.65922949</v>
      </c>
      <c r="K3726" s="2">
        <v>10.659200800000001</v>
      </c>
      <c r="L3726" s="2">
        <f t="shared" si="58"/>
        <v>-2.868999999883215E-5</v>
      </c>
    </row>
    <row r="3727" spans="1:12" hidden="1" x14ac:dyDescent="0.25">
      <c r="A3727" t="s">
        <v>2722</v>
      </c>
      <c r="B3727" s="1" t="s">
        <v>2746</v>
      </c>
      <c r="C3727" t="s">
        <v>2747</v>
      </c>
      <c r="D3727">
        <v>4476411</v>
      </c>
      <c r="E3727">
        <v>27688313</v>
      </c>
      <c r="F3727" t="s">
        <v>2748</v>
      </c>
      <c r="G3727" t="s">
        <v>3</v>
      </c>
      <c r="H3727" t="s">
        <v>6</v>
      </c>
      <c r="I3727" s="2">
        <v>1.5623099999999999E-2</v>
      </c>
      <c r="J3727" s="2">
        <v>2.0249977110000001E-2</v>
      </c>
      <c r="K3727" s="2">
        <v>2.02500005E-2</v>
      </c>
      <c r="L3727" s="2">
        <f t="shared" si="58"/>
        <v>2.3389999999345878E-8</v>
      </c>
    </row>
    <row r="3728" spans="1:12" hidden="1" x14ac:dyDescent="0.25">
      <c r="A3728" t="s">
        <v>2722</v>
      </c>
      <c r="B3728" s="1" t="s">
        <v>2749</v>
      </c>
      <c r="C3728" t="s">
        <v>2750</v>
      </c>
      <c r="D3728">
        <v>16605111</v>
      </c>
      <c r="E3728">
        <v>106452313</v>
      </c>
      <c r="F3728" t="s">
        <v>2751</v>
      </c>
      <c r="G3728" t="s">
        <v>86</v>
      </c>
      <c r="H3728" t="s">
        <v>4</v>
      </c>
      <c r="I3728" s="2">
        <v>11.1073</v>
      </c>
      <c r="K3728" s="2">
        <v>11.131246109999999</v>
      </c>
      <c r="L3728" s="2">
        <f t="shared" si="58"/>
        <v>2.394610999999891E-2</v>
      </c>
    </row>
    <row r="3729" spans="1:12" hidden="1" x14ac:dyDescent="0.25">
      <c r="A3729" t="s">
        <v>2722</v>
      </c>
      <c r="B3729" s="1" t="s">
        <v>2749</v>
      </c>
      <c r="C3729" t="s">
        <v>2750</v>
      </c>
      <c r="D3729">
        <v>16605111</v>
      </c>
      <c r="E3729">
        <v>106452313</v>
      </c>
      <c r="F3729" t="s">
        <v>2751</v>
      </c>
      <c r="G3729" t="s">
        <v>86</v>
      </c>
      <c r="H3729" t="s">
        <v>6</v>
      </c>
      <c r="I3729" s="2">
        <v>0.64493999999999996</v>
      </c>
      <c r="K3729" s="2">
        <v>0.64633044900000003</v>
      </c>
      <c r="L3729" s="2">
        <f t="shared" si="58"/>
        <v>1.3904490000000713E-3</v>
      </c>
    </row>
    <row r="3730" spans="1:12" hidden="1" x14ac:dyDescent="0.25">
      <c r="A3730" t="s">
        <v>2722</v>
      </c>
      <c r="B3730" s="1" t="s">
        <v>2749</v>
      </c>
      <c r="C3730" t="s">
        <v>2750</v>
      </c>
      <c r="D3730">
        <v>16605111</v>
      </c>
      <c r="E3730">
        <v>108774013</v>
      </c>
      <c r="F3730" t="s">
        <v>2752</v>
      </c>
      <c r="G3730" t="s">
        <v>86</v>
      </c>
      <c r="H3730" t="s">
        <v>4</v>
      </c>
      <c r="I3730" s="2">
        <v>14.679600000000001</v>
      </c>
      <c r="K3730" s="2">
        <v>14.711247630000001</v>
      </c>
      <c r="L3730" s="2">
        <f t="shared" si="58"/>
        <v>3.1647630000000149E-2</v>
      </c>
    </row>
    <row r="3731" spans="1:12" hidden="1" x14ac:dyDescent="0.25">
      <c r="A3731" t="s">
        <v>2722</v>
      </c>
      <c r="B3731" s="1" t="s">
        <v>2749</v>
      </c>
      <c r="C3731" t="s">
        <v>2750</v>
      </c>
      <c r="D3731">
        <v>16605111</v>
      </c>
      <c r="E3731">
        <v>108774013</v>
      </c>
      <c r="F3731" t="s">
        <v>2752</v>
      </c>
      <c r="G3731" t="s">
        <v>86</v>
      </c>
      <c r="H3731" t="s">
        <v>6</v>
      </c>
      <c r="I3731" s="2">
        <v>0.78386</v>
      </c>
      <c r="K3731" s="2">
        <v>0.78554995800000005</v>
      </c>
      <c r="L3731" s="2">
        <f t="shared" si="58"/>
        <v>1.6899580000000469E-3</v>
      </c>
    </row>
    <row r="3732" spans="1:12" hidden="1" x14ac:dyDescent="0.25">
      <c r="A3732" t="s">
        <v>2722</v>
      </c>
      <c r="B3732" s="1" t="s">
        <v>2753</v>
      </c>
      <c r="C3732" t="s">
        <v>2754</v>
      </c>
      <c r="D3732">
        <v>4827111</v>
      </c>
      <c r="E3732">
        <v>28459513</v>
      </c>
      <c r="F3732" t="s">
        <v>2755</v>
      </c>
      <c r="G3732" t="s">
        <v>3</v>
      </c>
      <c r="H3732" t="s">
        <v>4</v>
      </c>
      <c r="I3732" s="2">
        <v>1459.58</v>
      </c>
      <c r="J3732" s="2">
        <v>1459.5852500000001</v>
      </c>
      <c r="K3732" s="2">
        <v>1459.5823740999999</v>
      </c>
      <c r="L3732" s="2">
        <f t="shared" si="58"/>
        <v>-2.875900000162801E-3</v>
      </c>
    </row>
    <row r="3733" spans="1:12" hidden="1" x14ac:dyDescent="0.25">
      <c r="A3733" t="s">
        <v>2722</v>
      </c>
      <c r="B3733" s="1" t="s">
        <v>2753</v>
      </c>
      <c r="C3733" t="s">
        <v>2754</v>
      </c>
      <c r="D3733">
        <v>4827111</v>
      </c>
      <c r="E3733">
        <v>28459513</v>
      </c>
      <c r="F3733" t="s">
        <v>2755</v>
      </c>
      <c r="G3733" t="s">
        <v>3</v>
      </c>
      <c r="H3733" t="s">
        <v>6</v>
      </c>
      <c r="I3733" s="2">
        <v>223.93600000000001</v>
      </c>
      <c r="J3733" s="2">
        <v>223.54640624999999</v>
      </c>
      <c r="K3733" s="2">
        <v>223.54636801000001</v>
      </c>
      <c r="L3733" s="2">
        <f t="shared" si="58"/>
        <v>-3.8239999980760331E-5</v>
      </c>
    </row>
    <row r="3734" spans="1:12" hidden="1" x14ac:dyDescent="0.25">
      <c r="A3734" t="s">
        <v>2722</v>
      </c>
      <c r="B3734" s="1" t="s">
        <v>2753</v>
      </c>
      <c r="C3734" t="s">
        <v>2754</v>
      </c>
      <c r="D3734">
        <v>4827111</v>
      </c>
      <c r="E3734">
        <v>28459613</v>
      </c>
      <c r="F3734" t="s">
        <v>2756</v>
      </c>
      <c r="G3734" t="s">
        <v>3</v>
      </c>
      <c r="H3734" t="s">
        <v>4</v>
      </c>
      <c r="I3734" s="2">
        <v>356.962999999999</v>
      </c>
      <c r="J3734" s="2">
        <v>356.96312499999999</v>
      </c>
      <c r="K3734" s="2">
        <v>356.96304995899999</v>
      </c>
      <c r="L3734" s="2">
        <f t="shared" si="58"/>
        <v>-7.5041000002329383E-5</v>
      </c>
    </row>
    <row r="3735" spans="1:12" hidden="1" x14ac:dyDescent="0.25">
      <c r="A3735" t="s">
        <v>2722</v>
      </c>
      <c r="B3735" s="1" t="s">
        <v>2753</v>
      </c>
      <c r="C3735" t="s">
        <v>2754</v>
      </c>
      <c r="D3735">
        <v>4827111</v>
      </c>
      <c r="E3735">
        <v>28459613</v>
      </c>
      <c r="F3735" t="s">
        <v>2756</v>
      </c>
      <c r="G3735" t="s">
        <v>3</v>
      </c>
      <c r="H3735" t="s">
        <v>6</v>
      </c>
      <c r="I3735" s="2">
        <v>37.006</v>
      </c>
      <c r="J3735" s="2">
        <v>37.00614453</v>
      </c>
      <c r="K3735" s="2">
        <v>37.006168235369998</v>
      </c>
      <c r="L3735" s="2">
        <f t="shared" si="58"/>
        <v>2.3705369997628623E-5</v>
      </c>
    </row>
    <row r="3736" spans="1:12" hidden="1" x14ac:dyDescent="0.25">
      <c r="A3736" t="s">
        <v>2722</v>
      </c>
      <c r="B3736" s="1" t="s">
        <v>2757</v>
      </c>
      <c r="C3736" t="s">
        <v>2758</v>
      </c>
      <c r="D3736">
        <v>12657411</v>
      </c>
      <c r="E3736">
        <v>108775013</v>
      </c>
      <c r="F3736" t="s">
        <v>2759</v>
      </c>
      <c r="G3736" t="s">
        <v>86</v>
      </c>
      <c r="H3736" t="s">
        <v>4</v>
      </c>
      <c r="I3736" s="2">
        <v>0</v>
      </c>
      <c r="L3736" s="2">
        <f t="shared" si="58"/>
        <v>0</v>
      </c>
    </row>
    <row r="3737" spans="1:12" hidden="1" x14ac:dyDescent="0.25">
      <c r="A3737" t="s">
        <v>2722</v>
      </c>
      <c r="B3737" s="1" t="s">
        <v>2757</v>
      </c>
      <c r="C3737" t="s">
        <v>2758</v>
      </c>
      <c r="D3737">
        <v>12657411</v>
      </c>
      <c r="E3737">
        <v>108775013</v>
      </c>
      <c r="F3737" t="s">
        <v>2759</v>
      </c>
      <c r="G3737" t="s">
        <v>86</v>
      </c>
      <c r="H3737" t="s">
        <v>6</v>
      </c>
      <c r="I3737" s="2">
        <v>0</v>
      </c>
      <c r="L3737" s="2">
        <f t="shared" si="58"/>
        <v>0</v>
      </c>
    </row>
    <row r="3738" spans="1:12" hidden="1" x14ac:dyDescent="0.25">
      <c r="A3738" t="s">
        <v>2722</v>
      </c>
      <c r="B3738" s="1" t="s">
        <v>2757</v>
      </c>
      <c r="C3738" t="s">
        <v>2758</v>
      </c>
      <c r="D3738">
        <v>12657411</v>
      </c>
      <c r="E3738">
        <v>108775113</v>
      </c>
      <c r="F3738" t="s">
        <v>2760</v>
      </c>
      <c r="G3738" t="s">
        <v>86</v>
      </c>
      <c r="H3738" t="s">
        <v>4</v>
      </c>
      <c r="I3738" s="2">
        <v>0</v>
      </c>
      <c r="L3738" s="2">
        <f t="shared" si="58"/>
        <v>0</v>
      </c>
    </row>
    <row r="3739" spans="1:12" hidden="1" x14ac:dyDescent="0.25">
      <c r="A3739" t="s">
        <v>2722</v>
      </c>
      <c r="B3739" s="1" t="s">
        <v>2757</v>
      </c>
      <c r="C3739" t="s">
        <v>2758</v>
      </c>
      <c r="D3739">
        <v>12657411</v>
      </c>
      <c r="E3739">
        <v>108775113</v>
      </c>
      <c r="F3739" t="s">
        <v>2760</v>
      </c>
      <c r="G3739" t="s">
        <v>86</v>
      </c>
      <c r="H3739" t="s">
        <v>6</v>
      </c>
      <c r="I3739" s="2">
        <v>0</v>
      </c>
      <c r="L3739" s="2">
        <f t="shared" si="58"/>
        <v>0</v>
      </c>
    </row>
    <row r="3740" spans="1:12" hidden="1" x14ac:dyDescent="0.25">
      <c r="A3740" t="s">
        <v>2722</v>
      </c>
      <c r="B3740" s="1" t="s">
        <v>2757</v>
      </c>
      <c r="C3740" t="s">
        <v>2758</v>
      </c>
      <c r="D3740">
        <v>12657411</v>
      </c>
      <c r="E3740">
        <v>108775213</v>
      </c>
      <c r="F3740" t="s">
        <v>2761</v>
      </c>
      <c r="G3740" t="s">
        <v>86</v>
      </c>
      <c r="H3740" t="s">
        <v>4</v>
      </c>
      <c r="I3740" s="2">
        <v>0</v>
      </c>
      <c r="L3740" s="2">
        <f t="shared" si="58"/>
        <v>0</v>
      </c>
    </row>
    <row r="3741" spans="1:12" hidden="1" x14ac:dyDescent="0.25">
      <c r="A3741" t="s">
        <v>2722</v>
      </c>
      <c r="B3741" s="1" t="s">
        <v>2757</v>
      </c>
      <c r="C3741" t="s">
        <v>2758</v>
      </c>
      <c r="D3741">
        <v>12657411</v>
      </c>
      <c r="E3741">
        <v>108775213</v>
      </c>
      <c r="F3741" t="s">
        <v>2761</v>
      </c>
      <c r="G3741" t="s">
        <v>86</v>
      </c>
      <c r="H3741" t="s">
        <v>6</v>
      </c>
      <c r="I3741" s="2">
        <v>0</v>
      </c>
      <c r="L3741" s="2">
        <f t="shared" si="58"/>
        <v>0</v>
      </c>
    </row>
    <row r="3742" spans="1:12" hidden="1" x14ac:dyDescent="0.25">
      <c r="A3742" t="s">
        <v>2722</v>
      </c>
      <c r="B3742" s="1" t="s">
        <v>2757</v>
      </c>
      <c r="C3742" t="s">
        <v>2758</v>
      </c>
      <c r="D3742">
        <v>12657411</v>
      </c>
      <c r="E3742">
        <v>108775313</v>
      </c>
      <c r="F3742" t="s">
        <v>2762</v>
      </c>
      <c r="G3742" t="s">
        <v>86</v>
      </c>
      <c r="H3742" t="s">
        <v>4</v>
      </c>
      <c r="I3742" s="2">
        <v>0</v>
      </c>
      <c r="L3742" s="2">
        <f t="shared" si="58"/>
        <v>0</v>
      </c>
    </row>
    <row r="3743" spans="1:12" hidden="1" x14ac:dyDescent="0.25">
      <c r="A3743" t="s">
        <v>2722</v>
      </c>
      <c r="B3743" s="1" t="s">
        <v>2757</v>
      </c>
      <c r="C3743" t="s">
        <v>2758</v>
      </c>
      <c r="D3743">
        <v>12657411</v>
      </c>
      <c r="E3743">
        <v>108775313</v>
      </c>
      <c r="F3743" t="s">
        <v>2762</v>
      </c>
      <c r="G3743" t="s">
        <v>86</v>
      </c>
      <c r="H3743" t="s">
        <v>6</v>
      </c>
      <c r="I3743" s="2">
        <v>0</v>
      </c>
      <c r="L3743" s="2">
        <f t="shared" si="58"/>
        <v>0</v>
      </c>
    </row>
    <row r="3744" spans="1:12" hidden="1" x14ac:dyDescent="0.25">
      <c r="A3744" t="s">
        <v>2722</v>
      </c>
      <c r="B3744" s="1" t="s">
        <v>2757</v>
      </c>
      <c r="C3744" t="s">
        <v>2758</v>
      </c>
      <c r="D3744">
        <v>12657411</v>
      </c>
      <c r="E3744">
        <v>108775413</v>
      </c>
      <c r="F3744" t="s">
        <v>2763</v>
      </c>
      <c r="G3744" t="s">
        <v>86</v>
      </c>
      <c r="H3744" t="s">
        <v>4</v>
      </c>
      <c r="I3744" s="2">
        <v>0</v>
      </c>
      <c r="L3744" s="2">
        <f t="shared" si="58"/>
        <v>0</v>
      </c>
    </row>
    <row r="3745" spans="1:12" hidden="1" x14ac:dyDescent="0.25">
      <c r="A3745" t="s">
        <v>2722</v>
      </c>
      <c r="B3745" s="1" t="s">
        <v>2757</v>
      </c>
      <c r="C3745" t="s">
        <v>2758</v>
      </c>
      <c r="D3745">
        <v>12657411</v>
      </c>
      <c r="E3745">
        <v>108775413</v>
      </c>
      <c r="F3745" t="s">
        <v>2763</v>
      </c>
      <c r="G3745" t="s">
        <v>86</v>
      </c>
      <c r="H3745" t="s">
        <v>6</v>
      </c>
      <c r="I3745" s="2">
        <v>0</v>
      </c>
      <c r="L3745" s="2">
        <f t="shared" si="58"/>
        <v>0</v>
      </c>
    </row>
    <row r="3746" spans="1:12" hidden="1" x14ac:dyDescent="0.25">
      <c r="A3746" t="s">
        <v>2722</v>
      </c>
      <c r="B3746" s="1" t="s">
        <v>2757</v>
      </c>
      <c r="C3746" t="s">
        <v>2758</v>
      </c>
      <c r="D3746">
        <v>12657411</v>
      </c>
      <c r="E3746">
        <v>108775513</v>
      </c>
      <c r="F3746" t="s">
        <v>2764</v>
      </c>
      <c r="G3746" t="s">
        <v>86</v>
      </c>
      <c r="H3746" t="s">
        <v>4</v>
      </c>
      <c r="I3746" s="2">
        <v>0</v>
      </c>
      <c r="L3746" s="2">
        <f t="shared" si="58"/>
        <v>0</v>
      </c>
    </row>
    <row r="3747" spans="1:12" hidden="1" x14ac:dyDescent="0.25">
      <c r="A3747" t="s">
        <v>2722</v>
      </c>
      <c r="B3747" s="1" t="s">
        <v>2757</v>
      </c>
      <c r="C3747" t="s">
        <v>2758</v>
      </c>
      <c r="D3747">
        <v>12657411</v>
      </c>
      <c r="E3747">
        <v>108775513</v>
      </c>
      <c r="F3747" t="s">
        <v>2764</v>
      </c>
      <c r="G3747" t="s">
        <v>86</v>
      </c>
      <c r="H3747" t="s">
        <v>6</v>
      </c>
      <c r="I3747" s="2">
        <v>0</v>
      </c>
      <c r="L3747" s="2">
        <f t="shared" si="58"/>
        <v>0</v>
      </c>
    </row>
    <row r="3748" spans="1:12" hidden="1" x14ac:dyDescent="0.25">
      <c r="A3748" t="s">
        <v>2722</v>
      </c>
      <c r="B3748" s="1" t="s">
        <v>2757</v>
      </c>
      <c r="C3748" t="s">
        <v>2758</v>
      </c>
      <c r="D3748">
        <v>12657411</v>
      </c>
      <c r="E3748">
        <v>108775613</v>
      </c>
      <c r="F3748" t="s">
        <v>2765</v>
      </c>
      <c r="G3748" t="s">
        <v>86</v>
      </c>
      <c r="H3748" t="s">
        <v>4</v>
      </c>
      <c r="I3748" s="2">
        <v>0</v>
      </c>
      <c r="L3748" s="2">
        <f t="shared" si="58"/>
        <v>0</v>
      </c>
    </row>
    <row r="3749" spans="1:12" hidden="1" x14ac:dyDescent="0.25">
      <c r="A3749" t="s">
        <v>2722</v>
      </c>
      <c r="B3749" s="1" t="s">
        <v>2757</v>
      </c>
      <c r="C3749" t="s">
        <v>2758</v>
      </c>
      <c r="D3749">
        <v>12657411</v>
      </c>
      <c r="E3749">
        <v>108775613</v>
      </c>
      <c r="F3749" t="s">
        <v>2765</v>
      </c>
      <c r="G3749" t="s">
        <v>86</v>
      </c>
      <c r="H3749" t="s">
        <v>6</v>
      </c>
      <c r="I3749" s="2">
        <v>0</v>
      </c>
      <c r="L3749" s="2">
        <f t="shared" si="58"/>
        <v>0</v>
      </c>
    </row>
    <row r="3750" spans="1:12" hidden="1" x14ac:dyDescent="0.25">
      <c r="A3750" t="s">
        <v>2722</v>
      </c>
      <c r="B3750" s="1" t="s">
        <v>2757</v>
      </c>
      <c r="C3750" t="s">
        <v>2758</v>
      </c>
      <c r="D3750">
        <v>12657411</v>
      </c>
      <c r="E3750">
        <v>108775713</v>
      </c>
      <c r="F3750" t="s">
        <v>2766</v>
      </c>
      <c r="G3750" t="s">
        <v>86</v>
      </c>
      <c r="H3750" t="s">
        <v>4</v>
      </c>
      <c r="I3750" s="2">
        <v>0</v>
      </c>
      <c r="L3750" s="2">
        <f t="shared" si="58"/>
        <v>0</v>
      </c>
    </row>
    <row r="3751" spans="1:12" hidden="1" x14ac:dyDescent="0.25">
      <c r="A3751" t="s">
        <v>2722</v>
      </c>
      <c r="B3751" s="1" t="s">
        <v>2757</v>
      </c>
      <c r="C3751" t="s">
        <v>2758</v>
      </c>
      <c r="D3751">
        <v>12657411</v>
      </c>
      <c r="E3751">
        <v>108775713</v>
      </c>
      <c r="F3751" t="s">
        <v>2766</v>
      </c>
      <c r="G3751" t="s">
        <v>86</v>
      </c>
      <c r="H3751" t="s">
        <v>6</v>
      </c>
      <c r="I3751" s="2">
        <v>0</v>
      </c>
      <c r="L3751" s="2">
        <f t="shared" si="58"/>
        <v>0</v>
      </c>
    </row>
    <row r="3752" spans="1:12" hidden="1" x14ac:dyDescent="0.25">
      <c r="A3752" t="s">
        <v>2722</v>
      </c>
      <c r="B3752" s="1" t="s">
        <v>2757</v>
      </c>
      <c r="C3752" t="s">
        <v>2758</v>
      </c>
      <c r="D3752">
        <v>12657411</v>
      </c>
      <c r="E3752">
        <v>98357013</v>
      </c>
      <c r="F3752" t="s">
        <v>2767</v>
      </c>
      <c r="G3752" t="s">
        <v>86</v>
      </c>
      <c r="H3752" t="s">
        <v>4</v>
      </c>
      <c r="I3752" s="2">
        <v>14.5114</v>
      </c>
      <c r="K3752" s="2">
        <v>14.514718302</v>
      </c>
      <c r="L3752" s="2">
        <f t="shared" si="58"/>
        <v>3.3183020000002728E-3</v>
      </c>
    </row>
    <row r="3753" spans="1:12" hidden="1" x14ac:dyDescent="0.25">
      <c r="A3753" t="s">
        <v>2722</v>
      </c>
      <c r="B3753" s="1" t="s">
        <v>2757</v>
      </c>
      <c r="C3753" t="s">
        <v>2758</v>
      </c>
      <c r="D3753">
        <v>12657411</v>
      </c>
      <c r="E3753">
        <v>98357013</v>
      </c>
      <c r="F3753" t="s">
        <v>2767</v>
      </c>
      <c r="G3753" t="s">
        <v>86</v>
      </c>
      <c r="H3753" t="s">
        <v>6</v>
      </c>
      <c r="I3753" s="2">
        <v>0.41156599999999999</v>
      </c>
      <c r="K3753" s="2">
        <v>0.41166008910000002</v>
      </c>
      <c r="L3753" s="2">
        <f t="shared" si="58"/>
        <v>9.4089100000027681E-5</v>
      </c>
    </row>
    <row r="3754" spans="1:12" hidden="1" x14ac:dyDescent="0.25">
      <c r="A3754" t="s">
        <v>2722</v>
      </c>
      <c r="B3754" s="1" t="s">
        <v>2768</v>
      </c>
      <c r="C3754" t="s">
        <v>2769</v>
      </c>
      <c r="D3754">
        <v>3167811</v>
      </c>
      <c r="E3754">
        <v>38764713</v>
      </c>
      <c r="F3754" t="s">
        <v>2770</v>
      </c>
      <c r="G3754" t="s">
        <v>86</v>
      </c>
      <c r="H3754" t="s">
        <v>4</v>
      </c>
      <c r="I3754" s="2">
        <v>0.24</v>
      </c>
      <c r="K3754" s="2">
        <v>0.240054868958999</v>
      </c>
      <c r="L3754" s="2">
        <f t="shared" si="58"/>
        <v>5.4868958999004791E-5</v>
      </c>
    </row>
    <row r="3755" spans="1:12" hidden="1" x14ac:dyDescent="0.25">
      <c r="A3755" t="s">
        <v>2722</v>
      </c>
      <c r="B3755" s="1" t="s">
        <v>2768</v>
      </c>
      <c r="C3755" t="s">
        <v>2769</v>
      </c>
      <c r="D3755">
        <v>3167811</v>
      </c>
      <c r="E3755">
        <v>38764713</v>
      </c>
      <c r="F3755" t="s">
        <v>2770</v>
      </c>
      <c r="G3755" t="s">
        <v>86</v>
      </c>
      <c r="H3755" t="s">
        <v>6</v>
      </c>
      <c r="I3755" s="2">
        <v>1.4400000000000001E-3</v>
      </c>
      <c r="K3755" s="2">
        <v>1.4403293006599999E-3</v>
      </c>
      <c r="L3755" s="2">
        <f t="shared" si="58"/>
        <v>3.2930065999980246E-7</v>
      </c>
    </row>
    <row r="3756" spans="1:12" hidden="1" x14ac:dyDescent="0.25">
      <c r="A3756" t="s">
        <v>2722</v>
      </c>
      <c r="B3756" s="1" t="s">
        <v>2768</v>
      </c>
      <c r="C3756" t="s">
        <v>2769</v>
      </c>
      <c r="D3756">
        <v>3167811</v>
      </c>
      <c r="E3756">
        <v>38764813</v>
      </c>
      <c r="F3756" t="s">
        <v>2771</v>
      </c>
      <c r="G3756" t="s">
        <v>86</v>
      </c>
      <c r="H3756" t="s">
        <v>4</v>
      </c>
      <c r="I3756" s="2">
        <v>0.101072</v>
      </c>
      <c r="K3756" s="2">
        <v>0.101095108686</v>
      </c>
      <c r="L3756" s="2">
        <f t="shared" si="58"/>
        <v>2.3108686000000711E-5</v>
      </c>
    </row>
    <row r="3757" spans="1:12" hidden="1" x14ac:dyDescent="0.25">
      <c r="A3757" t="s">
        <v>2722</v>
      </c>
      <c r="B3757" s="1" t="s">
        <v>2768</v>
      </c>
      <c r="C3757" t="s">
        <v>2769</v>
      </c>
      <c r="D3757">
        <v>3167811</v>
      </c>
      <c r="E3757">
        <v>38764813</v>
      </c>
      <c r="F3757" t="s">
        <v>2771</v>
      </c>
      <c r="G3757" t="s">
        <v>86</v>
      </c>
      <c r="H3757" t="s">
        <v>6</v>
      </c>
      <c r="I3757" s="2">
        <v>1.8950999999999999E-4</v>
      </c>
      <c r="K3757" s="2">
        <v>1.8955333216399899E-4</v>
      </c>
      <c r="L3757" s="2">
        <f t="shared" si="58"/>
        <v>4.333216399899655E-8</v>
      </c>
    </row>
    <row r="3758" spans="1:12" hidden="1" x14ac:dyDescent="0.25">
      <c r="A3758" t="s">
        <v>2722</v>
      </c>
      <c r="B3758" s="1" t="s">
        <v>2768</v>
      </c>
      <c r="C3758" t="s">
        <v>2769</v>
      </c>
      <c r="D3758">
        <v>3167811</v>
      </c>
      <c r="E3758">
        <v>38765013</v>
      </c>
      <c r="F3758" t="s">
        <v>2772</v>
      </c>
      <c r="G3758" t="s">
        <v>3</v>
      </c>
      <c r="H3758" t="s">
        <v>4</v>
      </c>
      <c r="I3758" s="2">
        <v>1.8</v>
      </c>
      <c r="J3758" s="2">
        <v>1.7593859864999899</v>
      </c>
      <c r="K3758" s="2">
        <v>1.7593859999999999</v>
      </c>
      <c r="L3758" s="2">
        <f t="shared" si="58"/>
        <v>1.3500009998779205E-8</v>
      </c>
    </row>
    <row r="3759" spans="1:12" hidden="1" x14ac:dyDescent="0.25">
      <c r="A3759" t="s">
        <v>2722</v>
      </c>
      <c r="B3759" s="1" t="s">
        <v>2768</v>
      </c>
      <c r="C3759" t="s">
        <v>2769</v>
      </c>
      <c r="D3759">
        <v>3167811</v>
      </c>
      <c r="E3759">
        <v>38765013</v>
      </c>
      <c r="F3759" t="s">
        <v>2772</v>
      </c>
      <c r="G3759" t="s">
        <v>3</v>
      </c>
      <c r="H3759" t="s">
        <v>6</v>
      </c>
      <c r="I3759" s="2">
        <v>0</v>
      </c>
      <c r="J3759" s="2">
        <v>4.2144999504999999E-3</v>
      </c>
      <c r="K3759" s="2">
        <v>4.2145001E-3</v>
      </c>
      <c r="L3759" s="2">
        <f t="shared" si="58"/>
        <v>1.4950000005314878E-10</v>
      </c>
    </row>
    <row r="3760" spans="1:12" hidden="1" x14ac:dyDescent="0.25">
      <c r="A3760" t="s">
        <v>2722</v>
      </c>
      <c r="B3760" s="1" t="s">
        <v>2768</v>
      </c>
      <c r="C3760" t="s">
        <v>2769</v>
      </c>
      <c r="D3760">
        <v>3167811</v>
      </c>
      <c r="E3760">
        <v>38765113</v>
      </c>
      <c r="F3760" t="s">
        <v>2773</v>
      </c>
      <c r="G3760" t="s">
        <v>3</v>
      </c>
      <c r="H3760" t="s">
        <v>4</v>
      </c>
      <c r="I3760" s="2">
        <v>2.6</v>
      </c>
      <c r="J3760" s="2">
        <v>2.6418229979999999</v>
      </c>
      <c r="K3760" s="2">
        <v>2.6418225299999998</v>
      </c>
      <c r="L3760" s="2">
        <f t="shared" si="58"/>
        <v>-4.6800000008673237E-7</v>
      </c>
    </row>
    <row r="3761" spans="1:12" hidden="1" x14ac:dyDescent="0.25">
      <c r="A3761" t="s">
        <v>2722</v>
      </c>
      <c r="B3761" s="1" t="s">
        <v>2768</v>
      </c>
      <c r="C3761" t="s">
        <v>2769</v>
      </c>
      <c r="D3761">
        <v>3167811</v>
      </c>
      <c r="E3761">
        <v>38765113</v>
      </c>
      <c r="F3761" t="s">
        <v>2773</v>
      </c>
      <c r="G3761" t="s">
        <v>3</v>
      </c>
      <c r="H3761" t="s">
        <v>6</v>
      </c>
      <c r="I3761" s="2">
        <v>0</v>
      </c>
      <c r="J3761" s="2">
        <v>1.3209998129999999E-2</v>
      </c>
      <c r="K3761" s="2">
        <v>1.32100003099999E-2</v>
      </c>
      <c r="L3761" s="2">
        <f t="shared" si="58"/>
        <v>2.1799999010835291E-9</v>
      </c>
    </row>
    <row r="3762" spans="1:12" hidden="1" x14ac:dyDescent="0.25">
      <c r="A3762" t="s">
        <v>2722</v>
      </c>
      <c r="B3762" s="1" t="s">
        <v>2768</v>
      </c>
      <c r="C3762" t="s">
        <v>2769</v>
      </c>
      <c r="D3762">
        <v>3167811</v>
      </c>
      <c r="E3762">
        <v>38765213</v>
      </c>
      <c r="F3762" t="s">
        <v>2774</v>
      </c>
      <c r="G3762" t="s">
        <v>3</v>
      </c>
      <c r="H3762" t="s">
        <v>4</v>
      </c>
      <c r="I3762" s="2">
        <v>4.5</v>
      </c>
      <c r="J3762" s="2">
        <v>4.5445673829999897</v>
      </c>
      <c r="K3762" s="2">
        <v>4.5445665210000001</v>
      </c>
      <c r="L3762" s="2">
        <f t="shared" si="58"/>
        <v>-8.6199998960978519E-7</v>
      </c>
    </row>
    <row r="3763" spans="1:12" hidden="1" x14ac:dyDescent="0.25">
      <c r="A3763" t="s">
        <v>2722</v>
      </c>
      <c r="B3763" s="1" t="s">
        <v>2768</v>
      </c>
      <c r="C3763" t="s">
        <v>2769</v>
      </c>
      <c r="D3763">
        <v>3167811</v>
      </c>
      <c r="E3763">
        <v>38765213</v>
      </c>
      <c r="F3763" t="s">
        <v>2774</v>
      </c>
      <c r="G3763" t="s">
        <v>3</v>
      </c>
      <c r="H3763" t="s">
        <v>6</v>
      </c>
      <c r="I3763" s="2">
        <v>0</v>
      </c>
      <c r="J3763" s="2">
        <v>1.3000000955E-2</v>
      </c>
      <c r="K3763" s="2">
        <v>1.3000000499999999E-2</v>
      </c>
      <c r="L3763" s="2">
        <f t="shared" si="58"/>
        <v>-4.5500000121767581E-10</v>
      </c>
    </row>
    <row r="3764" spans="1:12" hidden="1" x14ac:dyDescent="0.25">
      <c r="A3764" t="s">
        <v>2722</v>
      </c>
      <c r="B3764" s="1" t="s">
        <v>2768</v>
      </c>
      <c r="C3764" t="s">
        <v>2775</v>
      </c>
      <c r="D3764">
        <v>3167611</v>
      </c>
      <c r="E3764">
        <v>38766713</v>
      </c>
      <c r="F3764" t="s">
        <v>2776</v>
      </c>
      <c r="G3764" t="s">
        <v>3</v>
      </c>
      <c r="H3764" t="s">
        <v>4</v>
      </c>
      <c r="I3764" s="2">
        <v>1675.18</v>
      </c>
      <c r="J3764" s="2">
        <v>1669.0107499999999</v>
      </c>
      <c r="K3764" s="2">
        <v>1669.0113523371001</v>
      </c>
      <c r="L3764" s="2">
        <f t="shared" si="58"/>
        <v>6.0233710019019782E-4</v>
      </c>
    </row>
    <row r="3765" spans="1:12" hidden="1" x14ac:dyDescent="0.25">
      <c r="A3765" t="s">
        <v>2722</v>
      </c>
      <c r="B3765" s="1" t="s">
        <v>2768</v>
      </c>
      <c r="C3765" t="s">
        <v>2775</v>
      </c>
      <c r="D3765">
        <v>3167611</v>
      </c>
      <c r="E3765">
        <v>38766713</v>
      </c>
      <c r="F3765" t="s">
        <v>2776</v>
      </c>
      <c r="G3765" t="s">
        <v>3</v>
      </c>
      <c r="H3765" t="s">
        <v>6</v>
      </c>
      <c r="I3765" s="2">
        <v>1244.13708</v>
      </c>
      <c r="J3765" s="2">
        <v>1244.0741250000001</v>
      </c>
      <c r="K3765" s="2">
        <v>1244.07717801839</v>
      </c>
      <c r="L3765" s="2">
        <f t="shared" si="58"/>
        <v>3.053018389891804E-3</v>
      </c>
    </row>
    <row r="3766" spans="1:12" hidden="1" x14ac:dyDescent="0.25">
      <c r="A3766" t="s">
        <v>2722</v>
      </c>
      <c r="B3766" s="1" t="s">
        <v>2777</v>
      </c>
      <c r="C3766" t="s">
        <v>2778</v>
      </c>
      <c r="D3766">
        <v>3822711</v>
      </c>
      <c r="E3766">
        <v>37817813</v>
      </c>
      <c r="F3766" t="s">
        <v>2779</v>
      </c>
      <c r="G3766" t="s">
        <v>3</v>
      </c>
      <c r="H3766" t="s">
        <v>4</v>
      </c>
      <c r="I3766" s="2">
        <v>2.1</v>
      </c>
      <c r="J3766" s="2">
        <v>2.1276042479999999</v>
      </c>
      <c r="K3766" s="2">
        <v>2.1276039999999998</v>
      </c>
      <c r="L3766" s="2">
        <f t="shared" si="58"/>
        <v>-2.4800000009150835E-7</v>
      </c>
    </row>
    <row r="3767" spans="1:12" hidden="1" x14ac:dyDescent="0.25">
      <c r="A3767" t="s">
        <v>2722</v>
      </c>
      <c r="B3767" s="1" t="s">
        <v>2777</v>
      </c>
      <c r="C3767" t="s">
        <v>2778</v>
      </c>
      <c r="D3767">
        <v>3822711</v>
      </c>
      <c r="E3767">
        <v>37817813</v>
      </c>
      <c r="F3767" t="s">
        <v>2779</v>
      </c>
      <c r="G3767" t="s">
        <v>3</v>
      </c>
      <c r="H3767" t="s">
        <v>6</v>
      </c>
      <c r="I3767" s="2">
        <v>0</v>
      </c>
      <c r="J3767" s="2">
        <v>7.2045002E-3</v>
      </c>
      <c r="K3767" s="2">
        <v>7.2045000999999996E-3</v>
      </c>
      <c r="L3767" s="2">
        <f t="shared" si="58"/>
        <v>-1.0000000046778146E-10</v>
      </c>
    </row>
    <row r="3768" spans="1:12" hidden="1" x14ac:dyDescent="0.25">
      <c r="A3768" t="s">
        <v>2722</v>
      </c>
      <c r="B3768" s="1" t="s">
        <v>2780</v>
      </c>
      <c r="C3768" t="s">
        <v>2781</v>
      </c>
      <c r="D3768">
        <v>3734911</v>
      </c>
      <c r="E3768">
        <v>37537913</v>
      </c>
      <c r="F3768" t="s">
        <v>2782</v>
      </c>
      <c r="G3768" t="s">
        <v>86</v>
      </c>
      <c r="H3768" t="s">
        <v>4</v>
      </c>
      <c r="I3768" s="2">
        <v>2.65944</v>
      </c>
      <c r="K3768" s="2">
        <v>2.6634987459688002</v>
      </c>
      <c r="L3768" s="2">
        <f t="shared" si="58"/>
        <v>4.0587459688001815E-3</v>
      </c>
    </row>
    <row r="3769" spans="1:12" hidden="1" x14ac:dyDescent="0.25">
      <c r="A3769" t="s">
        <v>2722</v>
      </c>
      <c r="B3769" s="1" t="s">
        <v>2780</v>
      </c>
      <c r="C3769" t="s">
        <v>2781</v>
      </c>
      <c r="D3769">
        <v>3734911</v>
      </c>
      <c r="E3769">
        <v>37537913</v>
      </c>
      <c r="F3769" t="s">
        <v>2782</v>
      </c>
      <c r="G3769" t="s">
        <v>86</v>
      </c>
      <c r="H3769" t="s">
        <v>6</v>
      </c>
      <c r="I3769" s="2">
        <v>5.1219000000000004E-4</v>
      </c>
      <c r="K3769" s="2">
        <v>5.1297168829994003E-4</v>
      </c>
      <c r="L3769" s="2">
        <f t="shared" si="58"/>
        <v>7.8168829993998431E-7</v>
      </c>
    </row>
    <row r="3770" spans="1:12" hidden="1" x14ac:dyDescent="0.25">
      <c r="A3770" t="s">
        <v>2722</v>
      </c>
      <c r="B3770" s="1" t="s">
        <v>2780</v>
      </c>
      <c r="C3770" t="s">
        <v>2781</v>
      </c>
      <c r="D3770">
        <v>3734911</v>
      </c>
      <c r="E3770">
        <v>37538113</v>
      </c>
      <c r="F3770" t="s">
        <v>2783</v>
      </c>
      <c r="G3770" t="s">
        <v>86</v>
      </c>
      <c r="H3770" t="s">
        <v>4</v>
      </c>
      <c r="I3770" s="2">
        <v>5.7837500000000004</v>
      </c>
      <c r="K3770" s="2">
        <v>5.7925770337389997</v>
      </c>
      <c r="L3770" s="2">
        <f t="shared" si="58"/>
        <v>8.8270337389992903E-3</v>
      </c>
    </row>
    <row r="3771" spans="1:12" hidden="1" x14ac:dyDescent="0.25">
      <c r="A3771" t="s">
        <v>2722</v>
      </c>
      <c r="B3771" s="1" t="s">
        <v>2780</v>
      </c>
      <c r="C3771" t="s">
        <v>2781</v>
      </c>
      <c r="D3771">
        <v>3734911</v>
      </c>
      <c r="E3771">
        <v>37538113</v>
      </c>
      <c r="F3771" t="s">
        <v>2783</v>
      </c>
      <c r="G3771" t="s">
        <v>86</v>
      </c>
      <c r="H3771" t="s">
        <v>6</v>
      </c>
      <c r="I3771" s="2">
        <v>1.1139100000000001E-3</v>
      </c>
      <c r="K3771" s="2">
        <v>1.1156099974700001E-3</v>
      </c>
      <c r="L3771" s="2">
        <f t="shared" si="58"/>
        <v>1.6999974700000146E-6</v>
      </c>
    </row>
    <row r="3772" spans="1:12" hidden="1" x14ac:dyDescent="0.25">
      <c r="A3772" t="s">
        <v>2722</v>
      </c>
      <c r="B3772" s="1" t="s">
        <v>2780</v>
      </c>
      <c r="C3772" t="s">
        <v>2781</v>
      </c>
      <c r="D3772">
        <v>3734911</v>
      </c>
      <c r="E3772">
        <v>37538213</v>
      </c>
      <c r="F3772" t="s">
        <v>2784</v>
      </c>
      <c r="G3772" t="s">
        <v>86</v>
      </c>
      <c r="H3772" t="s">
        <v>4</v>
      </c>
      <c r="I3772" s="2">
        <v>6.7584200000000001</v>
      </c>
      <c r="K3772" s="2">
        <v>6.7687346392199998</v>
      </c>
      <c r="L3772" s="2">
        <f t="shared" si="58"/>
        <v>1.0314639219999755E-2</v>
      </c>
    </row>
    <row r="3773" spans="1:12" hidden="1" x14ac:dyDescent="0.25">
      <c r="A3773" t="s">
        <v>2722</v>
      </c>
      <c r="B3773" s="1" t="s">
        <v>2780</v>
      </c>
      <c r="C3773" t="s">
        <v>2781</v>
      </c>
      <c r="D3773">
        <v>3734911</v>
      </c>
      <c r="E3773">
        <v>37538213</v>
      </c>
      <c r="F3773" t="s">
        <v>2784</v>
      </c>
      <c r="G3773" t="s">
        <v>86</v>
      </c>
      <c r="H3773" t="s">
        <v>6</v>
      </c>
      <c r="I3773" s="2">
        <v>1.3016200000000001E-3</v>
      </c>
      <c r="K3773" s="2">
        <v>1.3036066084222901E-3</v>
      </c>
      <c r="L3773" s="2">
        <f t="shared" si="58"/>
        <v>1.9866084222900249E-6</v>
      </c>
    </row>
    <row r="3774" spans="1:12" hidden="1" x14ac:dyDescent="0.25">
      <c r="A3774" t="s">
        <v>2722</v>
      </c>
      <c r="B3774" s="1" t="s">
        <v>2780</v>
      </c>
      <c r="C3774" t="s">
        <v>2781</v>
      </c>
      <c r="D3774">
        <v>3734911</v>
      </c>
      <c r="E3774">
        <v>37538313</v>
      </c>
      <c r="F3774" t="s">
        <v>2785</v>
      </c>
      <c r="G3774" t="s">
        <v>86</v>
      </c>
      <c r="H3774" t="s">
        <v>4</v>
      </c>
      <c r="I3774" s="2">
        <v>2.7661199999999999</v>
      </c>
      <c r="K3774" s="2">
        <v>2.7703416597113999</v>
      </c>
      <c r="L3774" s="2">
        <f t="shared" si="58"/>
        <v>4.2216597113999832E-3</v>
      </c>
    </row>
    <row r="3775" spans="1:12" hidden="1" x14ac:dyDescent="0.25">
      <c r="A3775" t="s">
        <v>2722</v>
      </c>
      <c r="B3775" s="1" t="s">
        <v>2780</v>
      </c>
      <c r="C3775" t="s">
        <v>2781</v>
      </c>
      <c r="D3775">
        <v>3734911</v>
      </c>
      <c r="E3775">
        <v>37538313</v>
      </c>
      <c r="F3775" t="s">
        <v>2785</v>
      </c>
      <c r="G3775" t="s">
        <v>86</v>
      </c>
      <c r="H3775" t="s">
        <v>6</v>
      </c>
      <c r="I3775" s="2">
        <v>5.3273399999999999E-4</v>
      </c>
      <c r="K3775" s="2">
        <v>5.3354706620949903E-4</v>
      </c>
      <c r="L3775" s="2">
        <f t="shared" si="58"/>
        <v>8.1306620949904516E-7</v>
      </c>
    </row>
    <row r="3776" spans="1:12" hidden="1" x14ac:dyDescent="0.25">
      <c r="A3776" t="s">
        <v>2722</v>
      </c>
      <c r="B3776" s="1" t="s">
        <v>2786</v>
      </c>
      <c r="C3776" t="s">
        <v>2787</v>
      </c>
      <c r="D3776">
        <v>2975211</v>
      </c>
      <c r="E3776">
        <v>38086713</v>
      </c>
      <c r="F3776" t="s">
        <v>2788</v>
      </c>
      <c r="G3776" t="s">
        <v>86</v>
      </c>
      <c r="H3776" t="s">
        <v>4</v>
      </c>
      <c r="I3776" s="2">
        <v>4.9909499999999998</v>
      </c>
      <c r="K3776" s="2">
        <v>4.9985673104870001</v>
      </c>
      <c r="L3776" s="2">
        <f t="shared" si="58"/>
        <v>7.6173104870003172E-3</v>
      </c>
    </row>
    <row r="3777" spans="1:12" hidden="1" x14ac:dyDescent="0.25">
      <c r="A3777" t="s">
        <v>2722</v>
      </c>
      <c r="B3777" s="1" t="s">
        <v>2786</v>
      </c>
      <c r="C3777" t="s">
        <v>2787</v>
      </c>
      <c r="D3777">
        <v>2975211</v>
      </c>
      <c r="E3777">
        <v>38086713</v>
      </c>
      <c r="F3777" t="s">
        <v>2788</v>
      </c>
      <c r="G3777" t="s">
        <v>86</v>
      </c>
      <c r="H3777" t="s">
        <v>6</v>
      </c>
      <c r="I3777" s="2">
        <v>5.5455000000000001E-3</v>
      </c>
      <c r="K3777" s="2">
        <v>5.5539634375849998E-3</v>
      </c>
      <c r="L3777" s="2">
        <f t="shared" si="58"/>
        <v>8.4634375849997057E-6</v>
      </c>
    </row>
    <row r="3778" spans="1:12" hidden="1" x14ac:dyDescent="0.25">
      <c r="A3778" t="s">
        <v>2722</v>
      </c>
      <c r="B3778" s="1" t="s">
        <v>2786</v>
      </c>
      <c r="C3778" t="s">
        <v>2787</v>
      </c>
      <c r="D3778">
        <v>2975211</v>
      </c>
      <c r="E3778">
        <v>38086813</v>
      </c>
      <c r="F3778" t="s">
        <v>2789</v>
      </c>
      <c r="G3778" t="s">
        <v>86</v>
      </c>
      <c r="H3778" t="s">
        <v>4</v>
      </c>
      <c r="I3778" s="2">
        <v>3.2399999999999998E-2</v>
      </c>
      <c r="K3778" s="2">
        <v>3.2449449637710001E-2</v>
      </c>
      <c r="L3778" s="2">
        <f t="shared" si="58"/>
        <v>4.9449637710002881E-5</v>
      </c>
    </row>
    <row r="3779" spans="1:12" hidden="1" x14ac:dyDescent="0.25">
      <c r="A3779" t="s">
        <v>2722</v>
      </c>
      <c r="B3779" s="1" t="s">
        <v>2786</v>
      </c>
      <c r="C3779" t="s">
        <v>2787</v>
      </c>
      <c r="D3779">
        <v>2975211</v>
      </c>
      <c r="E3779">
        <v>38086813</v>
      </c>
      <c r="F3779" t="s">
        <v>2789</v>
      </c>
      <c r="G3779" t="s">
        <v>86</v>
      </c>
      <c r="H3779" t="s">
        <v>6</v>
      </c>
      <c r="I3779" s="2">
        <v>3.6000000000000001E-5</v>
      </c>
      <c r="K3779" s="2">
        <v>3.6054943588690003E-5</v>
      </c>
      <c r="L3779" s="2">
        <f t="shared" ref="L3779:L3842" si="59">IF(ISBLANK(J3779),K3779-I3779,K3779-J3779)</f>
        <v>5.4943588690001754E-8</v>
      </c>
    </row>
    <row r="3780" spans="1:12" hidden="1" x14ac:dyDescent="0.25">
      <c r="A3780" t="s">
        <v>2722</v>
      </c>
      <c r="B3780" s="1" t="s">
        <v>2786</v>
      </c>
      <c r="C3780" t="s">
        <v>2787</v>
      </c>
      <c r="D3780">
        <v>2975211</v>
      </c>
      <c r="E3780">
        <v>38086913</v>
      </c>
      <c r="F3780" t="s">
        <v>2790</v>
      </c>
      <c r="G3780" t="s">
        <v>86</v>
      </c>
      <c r="H3780" t="s">
        <v>4</v>
      </c>
      <c r="I3780" s="2">
        <v>6.4435500000000001</v>
      </c>
      <c r="K3780" s="2">
        <v>6.4533838169149904</v>
      </c>
      <c r="L3780" s="2">
        <f t="shared" si="59"/>
        <v>9.833816914990301E-3</v>
      </c>
    </row>
    <row r="3781" spans="1:12" hidden="1" x14ac:dyDescent="0.25">
      <c r="A3781" t="s">
        <v>2722</v>
      </c>
      <c r="B3781" s="1" t="s">
        <v>2786</v>
      </c>
      <c r="C3781" t="s">
        <v>2787</v>
      </c>
      <c r="D3781">
        <v>2975211</v>
      </c>
      <c r="E3781">
        <v>38086913</v>
      </c>
      <c r="F3781" t="s">
        <v>2790</v>
      </c>
      <c r="G3781" t="s">
        <v>86</v>
      </c>
      <c r="H3781" t="s">
        <v>6</v>
      </c>
      <c r="I3781" s="2">
        <v>7.1595000000000001E-3</v>
      </c>
      <c r="K3781" s="2">
        <v>7.1704267150419897E-3</v>
      </c>
      <c r="L3781" s="2">
        <f t="shared" si="59"/>
        <v>1.0926715041989672E-5</v>
      </c>
    </row>
    <row r="3782" spans="1:12" hidden="1" x14ac:dyDescent="0.25">
      <c r="A3782" t="s">
        <v>2722</v>
      </c>
      <c r="B3782" s="1" t="s">
        <v>2791</v>
      </c>
      <c r="C3782" t="s">
        <v>2792</v>
      </c>
      <c r="D3782">
        <v>4538111</v>
      </c>
      <c r="E3782">
        <v>28270413</v>
      </c>
      <c r="F3782" t="s">
        <v>2793</v>
      </c>
      <c r="G3782" t="s">
        <v>86</v>
      </c>
      <c r="H3782" t="s">
        <v>4</v>
      </c>
      <c r="I3782" s="2">
        <v>0</v>
      </c>
      <c r="L3782" s="2">
        <f t="shared" si="59"/>
        <v>0</v>
      </c>
    </row>
    <row r="3783" spans="1:12" hidden="1" x14ac:dyDescent="0.25">
      <c r="A3783" t="s">
        <v>2722</v>
      </c>
      <c r="B3783" s="1" t="s">
        <v>2791</v>
      </c>
      <c r="C3783" t="s">
        <v>2792</v>
      </c>
      <c r="D3783">
        <v>4538111</v>
      </c>
      <c r="E3783">
        <v>28270413</v>
      </c>
      <c r="F3783" t="s">
        <v>2793</v>
      </c>
      <c r="G3783" t="s">
        <v>86</v>
      </c>
      <c r="H3783" t="s">
        <v>6</v>
      </c>
      <c r="I3783" s="2">
        <v>0</v>
      </c>
      <c r="L3783" s="2">
        <f t="shared" si="59"/>
        <v>0</v>
      </c>
    </row>
    <row r="3784" spans="1:12" hidden="1" x14ac:dyDescent="0.25">
      <c r="A3784" t="s">
        <v>2722</v>
      </c>
      <c r="B3784" s="1" t="s">
        <v>2791</v>
      </c>
      <c r="C3784" t="s">
        <v>2794</v>
      </c>
      <c r="D3784">
        <v>9637911</v>
      </c>
      <c r="E3784">
        <v>53801913</v>
      </c>
      <c r="F3784" t="s">
        <v>2795</v>
      </c>
      <c r="G3784" t="s">
        <v>3</v>
      </c>
      <c r="H3784" t="s">
        <v>4</v>
      </c>
      <c r="I3784" s="2">
        <v>0.65400000000000003</v>
      </c>
      <c r="J3784" s="2">
        <v>0.65406054699999905</v>
      </c>
      <c r="K3784" s="2">
        <v>0.65406049999999905</v>
      </c>
      <c r="L3784" s="2">
        <f t="shared" si="59"/>
        <v>-4.7000000003016851E-8</v>
      </c>
    </row>
    <row r="3785" spans="1:12" hidden="1" x14ac:dyDescent="0.25">
      <c r="A3785" t="s">
        <v>2722</v>
      </c>
      <c r="B3785" s="1" t="s">
        <v>2791</v>
      </c>
      <c r="C3785" t="s">
        <v>2794</v>
      </c>
      <c r="D3785">
        <v>9637911</v>
      </c>
      <c r="E3785">
        <v>53801913</v>
      </c>
      <c r="F3785" t="s">
        <v>2795</v>
      </c>
      <c r="G3785" t="s">
        <v>3</v>
      </c>
      <c r="H3785" t="s">
        <v>6</v>
      </c>
      <c r="I3785" s="2">
        <v>1.6E-2</v>
      </c>
      <c r="J3785" s="2">
        <v>1.5821502684999999E-2</v>
      </c>
      <c r="K3785" s="2">
        <v>1.58214998E-2</v>
      </c>
      <c r="L3785" s="2">
        <f t="shared" si="59"/>
        <v>-2.8849999993141306E-9</v>
      </c>
    </row>
    <row r="3786" spans="1:12" hidden="1" x14ac:dyDescent="0.25">
      <c r="A3786" t="s">
        <v>2722</v>
      </c>
      <c r="B3786" s="1" t="s">
        <v>2791</v>
      </c>
      <c r="C3786" t="s">
        <v>2794</v>
      </c>
      <c r="D3786">
        <v>9637911</v>
      </c>
      <c r="E3786">
        <v>53802013</v>
      </c>
      <c r="F3786" t="s">
        <v>2796</v>
      </c>
      <c r="G3786" t="s">
        <v>3</v>
      </c>
      <c r="H3786" t="s">
        <v>4</v>
      </c>
      <c r="I3786" s="2">
        <v>0.63500000000000001</v>
      </c>
      <c r="J3786" s="2">
        <v>0.63522399900000004</v>
      </c>
      <c r="K3786" s="2">
        <v>0.63522400000000001</v>
      </c>
      <c r="L3786" s="2">
        <f t="shared" si="59"/>
        <v>9.9999997171806854E-10</v>
      </c>
    </row>
    <row r="3787" spans="1:12" hidden="1" x14ac:dyDescent="0.25">
      <c r="A3787" t="s">
        <v>2722</v>
      </c>
      <c r="B3787" s="1" t="s">
        <v>2791</v>
      </c>
      <c r="C3787" t="s">
        <v>2794</v>
      </c>
      <c r="D3787">
        <v>9637911</v>
      </c>
      <c r="E3787">
        <v>53802013</v>
      </c>
      <c r="F3787" t="s">
        <v>2796</v>
      </c>
      <c r="G3787" t="s">
        <v>3</v>
      </c>
      <c r="H3787" t="s">
        <v>6</v>
      </c>
      <c r="I3787" s="2">
        <v>1.2999999999999999E-2</v>
      </c>
      <c r="J3787" s="2">
        <v>1.261350155E-2</v>
      </c>
      <c r="K3787" s="2">
        <v>1.26135000999999E-2</v>
      </c>
      <c r="L3787" s="2">
        <f t="shared" si="59"/>
        <v>-1.4500000991568562E-9</v>
      </c>
    </row>
    <row r="3788" spans="1:12" hidden="1" x14ac:dyDescent="0.25">
      <c r="A3788" t="s">
        <v>2722</v>
      </c>
      <c r="B3788" s="1" t="s">
        <v>2791</v>
      </c>
      <c r="C3788" t="s">
        <v>2794</v>
      </c>
      <c r="D3788">
        <v>9637911</v>
      </c>
      <c r="E3788">
        <v>53802113</v>
      </c>
      <c r="F3788" t="s">
        <v>2797</v>
      </c>
      <c r="G3788" t="s">
        <v>3</v>
      </c>
      <c r="H3788" t="s">
        <v>4</v>
      </c>
      <c r="I3788" s="2">
        <v>0.48399999999999999</v>
      </c>
      <c r="J3788" s="2">
        <v>0.48394595334999901</v>
      </c>
      <c r="K3788" s="2">
        <v>0.48394599999999999</v>
      </c>
      <c r="L3788" s="2">
        <f t="shared" si="59"/>
        <v>4.6650000973258443E-8</v>
      </c>
    </row>
    <row r="3789" spans="1:12" hidden="1" x14ac:dyDescent="0.25">
      <c r="A3789" t="s">
        <v>2722</v>
      </c>
      <c r="B3789" s="1" t="s">
        <v>2791</v>
      </c>
      <c r="C3789" t="s">
        <v>2794</v>
      </c>
      <c r="D3789">
        <v>9637911</v>
      </c>
      <c r="E3789">
        <v>53802113</v>
      </c>
      <c r="F3789" t="s">
        <v>2797</v>
      </c>
      <c r="G3789" t="s">
        <v>3</v>
      </c>
      <c r="H3789" t="s">
        <v>6</v>
      </c>
      <c r="I3789" s="2">
        <v>1.0999999999999999E-2</v>
      </c>
      <c r="J3789" s="2">
        <v>1.1464999199999999E-2</v>
      </c>
      <c r="K3789" s="2">
        <v>1.1464999999999999E-2</v>
      </c>
      <c r="L3789" s="2">
        <f t="shared" si="59"/>
        <v>8.0000000027280471E-10</v>
      </c>
    </row>
    <row r="3790" spans="1:12" hidden="1" x14ac:dyDescent="0.25">
      <c r="A3790" t="s">
        <v>2722</v>
      </c>
      <c r="B3790" s="1" t="s">
        <v>2791</v>
      </c>
      <c r="C3790" t="s">
        <v>2794</v>
      </c>
      <c r="D3790">
        <v>9637911</v>
      </c>
      <c r="E3790">
        <v>53802213</v>
      </c>
      <c r="F3790" t="s">
        <v>2798</v>
      </c>
      <c r="G3790" t="s">
        <v>3</v>
      </c>
      <c r="H3790" t="s">
        <v>4</v>
      </c>
      <c r="I3790" s="2">
        <v>0.53200000000000003</v>
      </c>
      <c r="J3790" s="2">
        <v>0.53151592999999997</v>
      </c>
      <c r="K3790" s="2">
        <v>0.53151601009999905</v>
      </c>
      <c r="L3790" s="2">
        <f t="shared" si="59"/>
        <v>8.009999907798715E-8</v>
      </c>
    </row>
    <row r="3791" spans="1:12" hidden="1" x14ac:dyDescent="0.25">
      <c r="A3791" t="s">
        <v>2722</v>
      </c>
      <c r="B3791" s="1" t="s">
        <v>2791</v>
      </c>
      <c r="C3791" t="s">
        <v>2794</v>
      </c>
      <c r="D3791">
        <v>9637911</v>
      </c>
      <c r="E3791">
        <v>53802213</v>
      </c>
      <c r="F3791" t="s">
        <v>2798</v>
      </c>
      <c r="G3791" t="s">
        <v>3</v>
      </c>
      <c r="H3791" t="s">
        <v>6</v>
      </c>
      <c r="I3791" s="2">
        <v>1.0999999999999999E-2</v>
      </c>
      <c r="J3791" s="2">
        <v>1.0552000044999999E-2</v>
      </c>
      <c r="K3791" s="2">
        <v>1.05519999999999E-2</v>
      </c>
      <c r="L3791" s="2">
        <f t="shared" si="59"/>
        <v>-4.5000099133107874E-11</v>
      </c>
    </row>
    <row r="3792" spans="1:12" hidden="1" x14ac:dyDescent="0.25">
      <c r="A3792" t="s">
        <v>2722</v>
      </c>
      <c r="B3792" s="1" t="s">
        <v>2799</v>
      </c>
      <c r="C3792" t="s">
        <v>2800</v>
      </c>
      <c r="D3792">
        <v>4878111</v>
      </c>
      <c r="E3792">
        <v>30474313</v>
      </c>
      <c r="F3792" t="s">
        <v>2801</v>
      </c>
      <c r="G3792" t="s">
        <v>86</v>
      </c>
      <c r="H3792" t="s">
        <v>4</v>
      </c>
      <c r="I3792" s="2">
        <v>20.422599999999999</v>
      </c>
      <c r="K3792" s="2">
        <v>20.453768859156</v>
      </c>
      <c r="L3792" s="2">
        <f t="shared" si="59"/>
        <v>3.116885915600065E-2</v>
      </c>
    </row>
    <row r="3793" spans="1:12" hidden="1" x14ac:dyDescent="0.25">
      <c r="A3793" t="s">
        <v>2722</v>
      </c>
      <c r="B3793" s="1" t="s">
        <v>2799</v>
      </c>
      <c r="C3793" t="s">
        <v>2800</v>
      </c>
      <c r="D3793">
        <v>4878111</v>
      </c>
      <c r="E3793">
        <v>30474313</v>
      </c>
      <c r="F3793" t="s">
        <v>2801</v>
      </c>
      <c r="G3793" t="s">
        <v>86</v>
      </c>
      <c r="H3793" t="s">
        <v>6</v>
      </c>
      <c r="I3793" s="2">
        <v>4.7055100000000004E-3</v>
      </c>
      <c r="K3793" s="2">
        <v>4.7126917287239898E-3</v>
      </c>
      <c r="L3793" s="2">
        <f t="shared" si="59"/>
        <v>7.181728723989339E-6</v>
      </c>
    </row>
    <row r="3794" spans="1:12" hidden="1" x14ac:dyDescent="0.25">
      <c r="A3794" t="s">
        <v>2722</v>
      </c>
      <c r="B3794" s="1" t="s">
        <v>2799</v>
      </c>
      <c r="C3794" t="s">
        <v>2800</v>
      </c>
      <c r="D3794">
        <v>4878111</v>
      </c>
      <c r="E3794">
        <v>30474513</v>
      </c>
      <c r="F3794" t="s">
        <v>2802</v>
      </c>
      <c r="G3794" t="s">
        <v>86</v>
      </c>
      <c r="H3794" t="s">
        <v>4</v>
      </c>
      <c r="I3794" s="2">
        <v>1.70774</v>
      </c>
      <c r="K3794" s="2">
        <v>1.7103461954820001</v>
      </c>
      <c r="L3794" s="2">
        <f t="shared" si="59"/>
        <v>2.6061954820000288E-3</v>
      </c>
    </row>
    <row r="3795" spans="1:12" hidden="1" x14ac:dyDescent="0.25">
      <c r="A3795" t="s">
        <v>2722</v>
      </c>
      <c r="B3795" s="1" t="s">
        <v>2799</v>
      </c>
      <c r="C3795" t="s">
        <v>2800</v>
      </c>
      <c r="D3795">
        <v>4878111</v>
      </c>
      <c r="E3795">
        <v>30474513</v>
      </c>
      <c r="F3795" t="s">
        <v>2802</v>
      </c>
      <c r="G3795" t="s">
        <v>86</v>
      </c>
      <c r="H3795" t="s">
        <v>6</v>
      </c>
      <c r="I3795" s="2">
        <v>3.9347699999999999E-4</v>
      </c>
      <c r="K3795" s="2">
        <v>3.940775139106E-4</v>
      </c>
      <c r="L3795" s="2">
        <f t="shared" si="59"/>
        <v>6.005139106000164E-7</v>
      </c>
    </row>
    <row r="3796" spans="1:12" hidden="1" x14ac:dyDescent="0.25">
      <c r="A3796" t="s">
        <v>2722</v>
      </c>
      <c r="B3796" s="1" t="s">
        <v>2799</v>
      </c>
      <c r="C3796" t="s">
        <v>2800</v>
      </c>
      <c r="D3796">
        <v>4878111</v>
      </c>
      <c r="E3796">
        <v>30474613</v>
      </c>
      <c r="F3796" t="s">
        <v>2803</v>
      </c>
      <c r="G3796" t="s">
        <v>86</v>
      </c>
      <c r="H3796" t="s">
        <v>4</v>
      </c>
      <c r="I3796" s="2">
        <v>2.08833</v>
      </c>
      <c r="K3796" s="2">
        <v>2.0915172225110998</v>
      </c>
      <c r="L3796" s="2">
        <f t="shared" si="59"/>
        <v>3.1872225110998187E-3</v>
      </c>
    </row>
    <row r="3797" spans="1:12" hidden="1" x14ac:dyDescent="0.25">
      <c r="A3797" t="s">
        <v>2722</v>
      </c>
      <c r="B3797" s="1" t="s">
        <v>2799</v>
      </c>
      <c r="C3797" t="s">
        <v>2800</v>
      </c>
      <c r="D3797">
        <v>4878111</v>
      </c>
      <c r="E3797">
        <v>30474613</v>
      </c>
      <c r="F3797" t="s">
        <v>2803</v>
      </c>
      <c r="G3797" t="s">
        <v>86</v>
      </c>
      <c r="H3797" t="s">
        <v>6</v>
      </c>
      <c r="I3797" s="2">
        <v>4.8116599999999999E-4</v>
      </c>
      <c r="K3797" s="2">
        <v>4.8190035353679999E-4</v>
      </c>
      <c r="L3797" s="2">
        <f t="shared" si="59"/>
        <v>7.3435353679999734E-7</v>
      </c>
    </row>
    <row r="3798" spans="1:12" hidden="1" x14ac:dyDescent="0.25">
      <c r="A3798" t="s">
        <v>2722</v>
      </c>
      <c r="B3798" s="1" t="s">
        <v>2799</v>
      </c>
      <c r="C3798" t="s">
        <v>2800</v>
      </c>
      <c r="D3798">
        <v>4878111</v>
      </c>
      <c r="E3798">
        <v>30474713</v>
      </c>
      <c r="F3798" t="s">
        <v>2804</v>
      </c>
      <c r="G3798" t="s">
        <v>86</v>
      </c>
      <c r="H3798" t="s">
        <v>4</v>
      </c>
      <c r="I3798" s="2">
        <v>6.3522100000000004</v>
      </c>
      <c r="K3798" s="2">
        <v>6.3619045726779904</v>
      </c>
      <c r="L3798" s="2">
        <f t="shared" si="59"/>
        <v>9.6945726779900099E-3</v>
      </c>
    </row>
    <row r="3799" spans="1:12" hidden="1" x14ac:dyDescent="0.25">
      <c r="A3799" t="s">
        <v>2722</v>
      </c>
      <c r="B3799" s="1" t="s">
        <v>2799</v>
      </c>
      <c r="C3799" t="s">
        <v>2800</v>
      </c>
      <c r="D3799">
        <v>4878111</v>
      </c>
      <c r="E3799">
        <v>30474713</v>
      </c>
      <c r="F3799" t="s">
        <v>2804</v>
      </c>
      <c r="G3799" t="s">
        <v>86</v>
      </c>
      <c r="H3799" t="s">
        <v>6</v>
      </c>
      <c r="I3799" s="2">
        <v>1.4636E-3</v>
      </c>
      <c r="K3799" s="2">
        <v>1.4658336131759E-3</v>
      </c>
      <c r="L3799" s="2">
        <f t="shared" si="59"/>
        <v>2.2336131758999515E-6</v>
      </c>
    </row>
    <row r="3800" spans="1:12" hidden="1" x14ac:dyDescent="0.25">
      <c r="A3800" t="s">
        <v>2722</v>
      </c>
      <c r="B3800" s="1" t="s">
        <v>2799</v>
      </c>
      <c r="C3800" t="s">
        <v>2800</v>
      </c>
      <c r="D3800">
        <v>4878111</v>
      </c>
      <c r="E3800">
        <v>30474813</v>
      </c>
      <c r="F3800" t="s">
        <v>2805</v>
      </c>
      <c r="G3800" t="s">
        <v>86</v>
      </c>
      <c r="H3800" t="s">
        <v>4</v>
      </c>
      <c r="I3800" s="2">
        <v>0.22212499999999999</v>
      </c>
      <c r="K3800" s="2">
        <v>0.22246400962615001</v>
      </c>
      <c r="L3800" s="2">
        <f t="shared" si="59"/>
        <v>3.3900962615002195E-4</v>
      </c>
    </row>
    <row r="3801" spans="1:12" hidden="1" x14ac:dyDescent="0.25">
      <c r="A3801" t="s">
        <v>2722</v>
      </c>
      <c r="B3801" s="1" t="s">
        <v>2799</v>
      </c>
      <c r="C3801" t="s">
        <v>2800</v>
      </c>
      <c r="D3801">
        <v>4878111</v>
      </c>
      <c r="E3801">
        <v>30474813</v>
      </c>
      <c r="F3801" t="s">
        <v>2805</v>
      </c>
      <c r="G3801" t="s">
        <v>86</v>
      </c>
      <c r="H3801" t="s">
        <v>6</v>
      </c>
      <c r="I3801" s="2">
        <v>5.1180900000000003E-5</v>
      </c>
      <c r="K3801" s="2">
        <v>5.1259010710030002E-5</v>
      </c>
      <c r="L3801" s="2">
        <f t="shared" si="59"/>
        <v>7.8110710029998768E-8</v>
      </c>
    </row>
    <row r="3802" spans="1:12" hidden="1" x14ac:dyDescent="0.25">
      <c r="A3802" t="s">
        <v>2722</v>
      </c>
      <c r="B3802" s="1" t="s">
        <v>2806</v>
      </c>
      <c r="C3802" t="s">
        <v>2807</v>
      </c>
      <c r="D3802">
        <v>5367811</v>
      </c>
      <c r="E3802">
        <v>27609613</v>
      </c>
      <c r="F3802" t="s">
        <v>2808</v>
      </c>
      <c r="G3802" t="s">
        <v>3</v>
      </c>
      <c r="H3802" t="s">
        <v>4</v>
      </c>
      <c r="I3802" s="2">
        <v>2092.09</v>
      </c>
      <c r="J3802" s="2">
        <v>2092.087</v>
      </c>
      <c r="K3802" s="2">
        <v>2092.0868205100001</v>
      </c>
      <c r="L3802" s="2">
        <f t="shared" si="59"/>
        <v>-1.7948999993677717E-4</v>
      </c>
    </row>
    <row r="3803" spans="1:12" hidden="1" x14ac:dyDescent="0.25">
      <c r="A3803" t="s">
        <v>2722</v>
      </c>
      <c r="B3803" s="1" t="s">
        <v>2806</v>
      </c>
      <c r="C3803" t="s">
        <v>2807</v>
      </c>
      <c r="D3803">
        <v>5367811</v>
      </c>
      <c r="E3803">
        <v>27609613</v>
      </c>
      <c r="F3803" t="s">
        <v>2808</v>
      </c>
      <c r="G3803" t="s">
        <v>3</v>
      </c>
      <c r="H3803" t="s">
        <v>6</v>
      </c>
      <c r="I3803" s="2">
        <v>134.59</v>
      </c>
      <c r="J3803" s="2">
        <v>134.5952656</v>
      </c>
      <c r="K3803" s="2">
        <v>134.59542201100001</v>
      </c>
      <c r="L3803" s="2">
        <f t="shared" si="59"/>
        <v>1.5641100000607366E-4</v>
      </c>
    </row>
    <row r="3804" spans="1:12" hidden="1" x14ac:dyDescent="0.25">
      <c r="A3804" t="s">
        <v>2722</v>
      </c>
      <c r="B3804" s="1" t="s">
        <v>2806</v>
      </c>
      <c r="C3804" t="s">
        <v>2807</v>
      </c>
      <c r="D3804">
        <v>5367811</v>
      </c>
      <c r="E3804">
        <v>27609713</v>
      </c>
      <c r="F3804" t="s">
        <v>2809</v>
      </c>
      <c r="G3804" t="s">
        <v>3</v>
      </c>
      <c r="H3804" t="s">
        <v>4</v>
      </c>
      <c r="I3804" s="2">
        <v>1850.52</v>
      </c>
      <c r="J3804" s="2">
        <v>1850.5153749999999</v>
      </c>
      <c r="K3804" s="2">
        <v>1850.51594399999</v>
      </c>
      <c r="L3804" s="2">
        <f t="shared" si="59"/>
        <v>5.6899999003690027E-4</v>
      </c>
    </row>
    <row r="3805" spans="1:12" hidden="1" x14ac:dyDescent="0.25">
      <c r="A3805" t="s">
        <v>2722</v>
      </c>
      <c r="B3805" s="1" t="s">
        <v>2806</v>
      </c>
      <c r="C3805" t="s">
        <v>2807</v>
      </c>
      <c r="D3805">
        <v>5367811</v>
      </c>
      <c r="E3805">
        <v>27609713</v>
      </c>
      <c r="F3805" t="s">
        <v>2809</v>
      </c>
      <c r="G3805" t="s">
        <v>3</v>
      </c>
      <c r="H3805" t="s">
        <v>6</v>
      </c>
      <c r="I3805" s="2">
        <v>576.98500000000001</v>
      </c>
      <c r="J3805" s="2">
        <v>576.98593749999998</v>
      </c>
      <c r="K3805" s="2">
        <v>576.98543110000003</v>
      </c>
      <c r="L3805" s="2">
        <f t="shared" si="59"/>
        <v>-5.0639999994928075E-4</v>
      </c>
    </row>
    <row r="3806" spans="1:12" hidden="1" x14ac:dyDescent="0.25">
      <c r="A3806" t="s">
        <v>2722</v>
      </c>
      <c r="B3806" s="1" t="s">
        <v>2810</v>
      </c>
      <c r="C3806" t="s">
        <v>2811</v>
      </c>
      <c r="D3806">
        <v>12635811</v>
      </c>
      <c r="E3806">
        <v>63891613</v>
      </c>
      <c r="F3806" t="s">
        <v>2812</v>
      </c>
      <c r="G3806" t="s">
        <v>3</v>
      </c>
      <c r="H3806" t="s">
        <v>4</v>
      </c>
      <c r="I3806" s="2">
        <v>29.940999999999999</v>
      </c>
      <c r="J3806" s="2">
        <v>29.941451170000001</v>
      </c>
      <c r="K3806" s="2">
        <v>29.9414509909999</v>
      </c>
      <c r="L3806" s="2">
        <f t="shared" si="59"/>
        <v>-1.790001000756547E-7</v>
      </c>
    </row>
    <row r="3807" spans="1:12" hidden="1" x14ac:dyDescent="0.25">
      <c r="A3807" t="s">
        <v>2722</v>
      </c>
      <c r="B3807" s="1" t="s">
        <v>2810</v>
      </c>
      <c r="C3807" t="s">
        <v>2811</v>
      </c>
      <c r="D3807">
        <v>12635811</v>
      </c>
      <c r="E3807">
        <v>63891613</v>
      </c>
      <c r="F3807" t="s">
        <v>2812</v>
      </c>
      <c r="G3807" t="s">
        <v>3</v>
      </c>
      <c r="H3807" t="s">
        <v>6</v>
      </c>
      <c r="I3807" s="2">
        <v>0.19800000000000001</v>
      </c>
      <c r="J3807" s="2">
        <v>0.19837379455000001</v>
      </c>
      <c r="K3807" s="2">
        <v>0.19837400462300001</v>
      </c>
      <c r="L3807" s="2">
        <f t="shared" si="59"/>
        <v>2.1007299999542539E-7</v>
      </c>
    </row>
    <row r="3808" spans="1:12" hidden="1" x14ac:dyDescent="0.25">
      <c r="A3808" t="s">
        <v>2722</v>
      </c>
      <c r="B3808" s="1" t="s">
        <v>2810</v>
      </c>
      <c r="C3808" t="s">
        <v>2811</v>
      </c>
      <c r="D3808">
        <v>12635811</v>
      </c>
      <c r="E3808">
        <v>63891713</v>
      </c>
      <c r="F3808" t="s">
        <v>2813</v>
      </c>
      <c r="G3808" t="s">
        <v>3</v>
      </c>
      <c r="H3808" t="s">
        <v>4</v>
      </c>
      <c r="I3808" s="2">
        <v>27.856000000000002</v>
      </c>
      <c r="J3808" s="2">
        <v>27.855746094999901</v>
      </c>
      <c r="K3808" s="2">
        <v>27.855756511999999</v>
      </c>
      <c r="L3808" s="2">
        <f t="shared" si="59"/>
        <v>1.0417000098073004E-5</v>
      </c>
    </row>
    <row r="3809" spans="1:12" hidden="1" x14ac:dyDescent="0.25">
      <c r="A3809" t="s">
        <v>2722</v>
      </c>
      <c r="B3809" s="1" t="s">
        <v>2810</v>
      </c>
      <c r="C3809" t="s">
        <v>2811</v>
      </c>
      <c r="D3809">
        <v>12635811</v>
      </c>
      <c r="E3809">
        <v>63891713</v>
      </c>
      <c r="F3809" t="s">
        <v>2813</v>
      </c>
      <c r="G3809" t="s">
        <v>3</v>
      </c>
      <c r="H3809" t="s">
        <v>6</v>
      </c>
      <c r="I3809" s="2">
        <v>0.187</v>
      </c>
      <c r="J3809" s="2">
        <v>0.18669540405000001</v>
      </c>
      <c r="K3809" s="2">
        <v>0.186695501410999</v>
      </c>
      <c r="L3809" s="2">
        <f t="shared" si="59"/>
        <v>9.736099898516315E-8</v>
      </c>
    </row>
    <row r="3810" spans="1:12" hidden="1" x14ac:dyDescent="0.25">
      <c r="A3810" t="s">
        <v>2722</v>
      </c>
      <c r="B3810" s="1" t="s">
        <v>2810</v>
      </c>
      <c r="C3810" t="s">
        <v>2811</v>
      </c>
      <c r="D3810">
        <v>12635811</v>
      </c>
      <c r="E3810">
        <v>63891813</v>
      </c>
      <c r="F3810" t="s">
        <v>2814</v>
      </c>
      <c r="G3810" t="s">
        <v>3</v>
      </c>
      <c r="H3810" t="s">
        <v>4</v>
      </c>
      <c r="I3810" s="2">
        <v>25.513999999999999</v>
      </c>
      <c r="J3810" s="2">
        <v>25.513578124999999</v>
      </c>
      <c r="K3810" s="2">
        <v>25.513602542000001</v>
      </c>
      <c r="L3810" s="2">
        <f t="shared" si="59"/>
        <v>2.4417000002330269E-5</v>
      </c>
    </row>
    <row r="3811" spans="1:12" hidden="1" x14ac:dyDescent="0.25">
      <c r="A3811" t="s">
        <v>2722</v>
      </c>
      <c r="B3811" s="1" t="s">
        <v>2810</v>
      </c>
      <c r="C3811" t="s">
        <v>2811</v>
      </c>
      <c r="D3811">
        <v>12635811</v>
      </c>
      <c r="E3811">
        <v>63891813</v>
      </c>
      <c r="F3811" t="s">
        <v>2814</v>
      </c>
      <c r="G3811" t="s">
        <v>3</v>
      </c>
      <c r="H3811" t="s">
        <v>6</v>
      </c>
      <c r="I3811" s="2">
        <v>0.16700000000000001</v>
      </c>
      <c r="J3811" s="2">
        <v>0.166813934349999</v>
      </c>
      <c r="K3811" s="2">
        <v>0.16681400373300001</v>
      </c>
      <c r="L3811" s="2">
        <f t="shared" si="59"/>
        <v>6.9383001011225076E-8</v>
      </c>
    </row>
    <row r="3812" spans="1:12" hidden="1" x14ac:dyDescent="0.25">
      <c r="A3812" t="s">
        <v>2722</v>
      </c>
      <c r="B3812" s="1" t="s">
        <v>2810</v>
      </c>
      <c r="C3812" t="s">
        <v>2811</v>
      </c>
      <c r="D3812">
        <v>12635811</v>
      </c>
      <c r="E3812">
        <v>63891913</v>
      </c>
      <c r="F3812" t="s">
        <v>2815</v>
      </c>
      <c r="G3812" t="s">
        <v>3</v>
      </c>
      <c r="H3812" t="s">
        <v>4</v>
      </c>
      <c r="I3812" s="2">
        <v>27.082999999999998</v>
      </c>
      <c r="J3812" s="2">
        <v>27.082496095</v>
      </c>
      <c r="K3812" s="2">
        <v>27.0825017599999</v>
      </c>
      <c r="L3812" s="2">
        <f t="shared" si="59"/>
        <v>5.6649999002900131E-6</v>
      </c>
    </row>
    <row r="3813" spans="1:12" hidden="1" x14ac:dyDescent="0.25">
      <c r="A3813" t="s">
        <v>2722</v>
      </c>
      <c r="B3813" s="1" t="s">
        <v>2810</v>
      </c>
      <c r="C3813" t="s">
        <v>2811</v>
      </c>
      <c r="D3813">
        <v>12635811</v>
      </c>
      <c r="E3813">
        <v>63891913</v>
      </c>
      <c r="F3813" t="s">
        <v>2815</v>
      </c>
      <c r="G3813" t="s">
        <v>3</v>
      </c>
      <c r="H3813" t="s">
        <v>6</v>
      </c>
      <c r="I3813" s="2">
        <v>0.18</v>
      </c>
      <c r="J3813" s="2">
        <v>0.18034295654999999</v>
      </c>
      <c r="K3813" s="2">
        <v>0.18034300280099999</v>
      </c>
      <c r="L3813" s="2">
        <f t="shared" si="59"/>
        <v>4.6251000002106579E-8</v>
      </c>
    </row>
    <row r="3814" spans="1:12" hidden="1" x14ac:dyDescent="0.25">
      <c r="A3814" t="s">
        <v>2722</v>
      </c>
      <c r="B3814" s="1" t="s">
        <v>2810</v>
      </c>
      <c r="C3814" t="s">
        <v>2811</v>
      </c>
      <c r="D3814">
        <v>12635811</v>
      </c>
      <c r="E3814">
        <v>63892013</v>
      </c>
      <c r="F3814" t="s">
        <v>2816</v>
      </c>
      <c r="G3814" t="s">
        <v>3</v>
      </c>
      <c r="H3814" t="s">
        <v>4</v>
      </c>
      <c r="I3814" s="2">
        <v>9.8870000000000005</v>
      </c>
      <c r="J3814" s="2">
        <v>9.8867763649999993</v>
      </c>
      <c r="K3814" s="2">
        <v>9.8867780199999995</v>
      </c>
      <c r="L3814" s="2">
        <f t="shared" si="59"/>
        <v>1.6550000001558374E-6</v>
      </c>
    </row>
    <row r="3815" spans="1:12" hidden="1" x14ac:dyDescent="0.25">
      <c r="A3815" t="s">
        <v>2722</v>
      </c>
      <c r="B3815" s="1" t="s">
        <v>2810</v>
      </c>
      <c r="C3815" t="s">
        <v>2811</v>
      </c>
      <c r="D3815">
        <v>12635811</v>
      </c>
      <c r="E3815">
        <v>63892013</v>
      </c>
      <c r="F3815" t="s">
        <v>2816</v>
      </c>
      <c r="G3815" t="s">
        <v>3</v>
      </c>
      <c r="H3815" t="s">
        <v>6</v>
      </c>
      <c r="I3815" s="2">
        <v>0.16300000000000001</v>
      </c>
      <c r="J3815" s="2">
        <v>0.16323043825</v>
      </c>
      <c r="K3815" s="2">
        <v>0.163230503299999</v>
      </c>
      <c r="L3815" s="2">
        <f t="shared" si="59"/>
        <v>6.5049998998478742E-8</v>
      </c>
    </row>
    <row r="3816" spans="1:12" hidden="1" x14ac:dyDescent="0.25">
      <c r="A3816" t="s">
        <v>2722</v>
      </c>
      <c r="B3816" s="1" t="s">
        <v>2810</v>
      </c>
      <c r="C3816" t="s">
        <v>2811</v>
      </c>
      <c r="D3816">
        <v>12635811</v>
      </c>
      <c r="E3816">
        <v>63892113</v>
      </c>
      <c r="F3816" t="s">
        <v>2817</v>
      </c>
      <c r="G3816" t="s">
        <v>3</v>
      </c>
      <c r="H3816" t="s">
        <v>4</v>
      </c>
      <c r="I3816" s="2">
        <v>5.9059999999999997</v>
      </c>
      <c r="J3816" s="2">
        <v>5.905692385</v>
      </c>
      <c r="K3816" s="2">
        <v>5.90569203</v>
      </c>
      <c r="L3816" s="2">
        <f t="shared" si="59"/>
        <v>-3.5500000006294385E-7</v>
      </c>
    </row>
    <row r="3817" spans="1:12" hidden="1" x14ac:dyDescent="0.25">
      <c r="A3817" t="s">
        <v>2722</v>
      </c>
      <c r="B3817" s="1" t="s">
        <v>2810</v>
      </c>
      <c r="C3817" t="s">
        <v>2811</v>
      </c>
      <c r="D3817">
        <v>12635811</v>
      </c>
      <c r="E3817">
        <v>63892113</v>
      </c>
      <c r="F3817" t="s">
        <v>2817</v>
      </c>
      <c r="G3817" t="s">
        <v>3</v>
      </c>
      <c r="H3817" t="s">
        <v>6</v>
      </c>
      <c r="I3817" s="2">
        <v>9.7000000000000003E-2</v>
      </c>
      <c r="J3817" s="2">
        <v>9.736801145E-2</v>
      </c>
      <c r="K3817" s="2">
        <v>9.7368002401999901E-2</v>
      </c>
      <c r="L3817" s="2">
        <f t="shared" si="59"/>
        <v>-9.0480000991544074E-9</v>
      </c>
    </row>
    <row r="3818" spans="1:12" hidden="1" x14ac:dyDescent="0.25">
      <c r="A3818" t="s">
        <v>2722</v>
      </c>
      <c r="B3818" s="1" t="s">
        <v>2810</v>
      </c>
      <c r="C3818" t="s">
        <v>2811</v>
      </c>
      <c r="D3818">
        <v>12635811</v>
      </c>
      <c r="E3818">
        <v>63892213</v>
      </c>
      <c r="F3818" t="s">
        <v>2818</v>
      </c>
      <c r="G3818" t="s">
        <v>3</v>
      </c>
      <c r="H3818" t="s">
        <v>4</v>
      </c>
      <c r="I3818" s="2">
        <v>8.0090000000000003</v>
      </c>
      <c r="J3818" s="2">
        <v>8.0087993149999992</v>
      </c>
      <c r="K3818" s="2">
        <v>8.0088010000000001</v>
      </c>
      <c r="L3818" s="2">
        <f t="shared" si="59"/>
        <v>1.6850000008616917E-6</v>
      </c>
    </row>
    <row r="3819" spans="1:12" hidden="1" x14ac:dyDescent="0.25">
      <c r="A3819" t="s">
        <v>2722</v>
      </c>
      <c r="B3819" s="1" t="s">
        <v>2810</v>
      </c>
      <c r="C3819" t="s">
        <v>2811</v>
      </c>
      <c r="D3819">
        <v>12635811</v>
      </c>
      <c r="E3819">
        <v>63892213</v>
      </c>
      <c r="F3819" t="s">
        <v>2818</v>
      </c>
      <c r="G3819" t="s">
        <v>3</v>
      </c>
      <c r="H3819" t="s">
        <v>6</v>
      </c>
      <c r="I3819" s="2">
        <v>0.13300000000000001</v>
      </c>
      <c r="J3819" s="2">
        <v>0.13329701234999999</v>
      </c>
      <c r="K3819" s="2">
        <v>0.13329700119999999</v>
      </c>
      <c r="L3819" s="2">
        <f t="shared" si="59"/>
        <v>-1.1150000006621141E-8</v>
      </c>
    </row>
    <row r="3820" spans="1:12" hidden="1" x14ac:dyDescent="0.25">
      <c r="A3820" t="s">
        <v>2722</v>
      </c>
      <c r="B3820" s="1" t="s">
        <v>2819</v>
      </c>
      <c r="C3820" t="s">
        <v>2820</v>
      </c>
      <c r="D3820">
        <v>5380211</v>
      </c>
      <c r="E3820">
        <v>27086313</v>
      </c>
      <c r="F3820" t="s">
        <v>2821</v>
      </c>
      <c r="G3820" t="s">
        <v>3</v>
      </c>
      <c r="H3820" t="s">
        <v>4</v>
      </c>
      <c r="I3820" s="2">
        <v>4.7622</v>
      </c>
      <c r="J3820" s="2">
        <v>5.1968496100000001</v>
      </c>
      <c r="K3820" s="2">
        <v>5.1968500000000004</v>
      </c>
      <c r="L3820" s="2">
        <f t="shared" si="59"/>
        <v>3.9000000029432158E-7</v>
      </c>
    </row>
    <row r="3821" spans="1:12" hidden="1" x14ac:dyDescent="0.25">
      <c r="A3821" t="s">
        <v>2722</v>
      </c>
      <c r="B3821" s="1" t="s">
        <v>2819</v>
      </c>
      <c r="C3821" t="s">
        <v>2820</v>
      </c>
      <c r="D3821">
        <v>5380211</v>
      </c>
      <c r="E3821">
        <v>27086313</v>
      </c>
      <c r="F3821" t="s">
        <v>2821</v>
      </c>
      <c r="G3821" t="s">
        <v>3</v>
      </c>
      <c r="H3821" t="s">
        <v>6</v>
      </c>
      <c r="I3821" s="2">
        <v>4.4050299999999999E-3</v>
      </c>
      <c r="J3821" s="2">
        <v>1.1273001709999999</v>
      </c>
      <c r="K3821" s="2">
        <v>1.1273002003000001</v>
      </c>
      <c r="L3821" s="2">
        <f t="shared" si="59"/>
        <v>2.9300000203846821E-8</v>
      </c>
    </row>
    <row r="3822" spans="1:12" hidden="1" x14ac:dyDescent="0.25">
      <c r="A3822" t="s">
        <v>2722</v>
      </c>
      <c r="B3822" s="1" t="s">
        <v>2819</v>
      </c>
      <c r="C3822" t="s">
        <v>2820</v>
      </c>
      <c r="D3822">
        <v>5380211</v>
      </c>
      <c r="E3822">
        <v>27086413</v>
      </c>
      <c r="F3822" t="s">
        <v>2822</v>
      </c>
      <c r="G3822" t="s">
        <v>3</v>
      </c>
      <c r="H3822" t="s">
        <v>4</v>
      </c>
      <c r="I3822" s="2">
        <v>14.6325</v>
      </c>
      <c r="J3822" s="2">
        <v>15.42769824</v>
      </c>
      <c r="K3822" s="2">
        <v>15.4277019961199</v>
      </c>
      <c r="L3822" s="2">
        <f t="shared" si="59"/>
        <v>3.7561199004443324E-6</v>
      </c>
    </row>
    <row r="3823" spans="1:12" hidden="1" x14ac:dyDescent="0.25">
      <c r="A3823" t="s">
        <v>2722</v>
      </c>
      <c r="B3823" s="1" t="s">
        <v>2819</v>
      </c>
      <c r="C3823" t="s">
        <v>2820</v>
      </c>
      <c r="D3823">
        <v>5380211</v>
      </c>
      <c r="E3823">
        <v>27086413</v>
      </c>
      <c r="F3823" t="s">
        <v>2822</v>
      </c>
      <c r="G3823" t="s">
        <v>3</v>
      </c>
      <c r="H3823" t="s">
        <v>6</v>
      </c>
      <c r="I3823" s="2">
        <v>1.256592E-2</v>
      </c>
      <c r="J3823" s="2">
        <v>1.2199995995000001E-2</v>
      </c>
      <c r="K3823" s="2">
        <v>1.2200000068999999E-2</v>
      </c>
      <c r="L3823" s="2">
        <f t="shared" si="59"/>
        <v>4.0739999984662489E-9</v>
      </c>
    </row>
    <row r="3824" spans="1:12" hidden="1" x14ac:dyDescent="0.25">
      <c r="A3824" t="s">
        <v>2722</v>
      </c>
      <c r="B3824" s="1" t="s">
        <v>2819</v>
      </c>
      <c r="C3824" t="s">
        <v>2820</v>
      </c>
      <c r="D3824">
        <v>5380211</v>
      </c>
      <c r="E3824">
        <v>27086613</v>
      </c>
      <c r="F3824" t="s">
        <v>2823</v>
      </c>
      <c r="G3824" t="s">
        <v>3</v>
      </c>
      <c r="H3824" t="s">
        <v>4</v>
      </c>
      <c r="I3824" s="2">
        <v>23.455200000000001</v>
      </c>
      <c r="J3824" s="2">
        <v>23.693023440000001</v>
      </c>
      <c r="K3824" s="2">
        <v>23.693050799999899</v>
      </c>
      <c r="L3824" s="2">
        <f t="shared" si="59"/>
        <v>2.735999989766924E-5</v>
      </c>
    </row>
    <row r="3825" spans="1:12" hidden="1" x14ac:dyDescent="0.25">
      <c r="A3825" t="s">
        <v>2722</v>
      </c>
      <c r="B3825" s="1" t="s">
        <v>2819</v>
      </c>
      <c r="C3825" t="s">
        <v>2820</v>
      </c>
      <c r="D3825">
        <v>5380211</v>
      </c>
      <c r="E3825">
        <v>27086613</v>
      </c>
      <c r="F3825" t="s">
        <v>2823</v>
      </c>
      <c r="G3825" t="s">
        <v>3</v>
      </c>
      <c r="H3825" t="s">
        <v>6</v>
      </c>
      <c r="I3825" s="2">
        <v>2.0104500000000001E-2</v>
      </c>
      <c r="J3825" s="2">
        <v>1.8400024415000001E-2</v>
      </c>
      <c r="K3825" s="2">
        <v>1.8399999899999998E-2</v>
      </c>
      <c r="L3825" s="2">
        <f t="shared" si="59"/>
        <v>-2.4515000002223175E-8</v>
      </c>
    </row>
    <row r="3826" spans="1:12" hidden="1" x14ac:dyDescent="0.25">
      <c r="A3826" t="s">
        <v>2722</v>
      </c>
      <c r="B3826" s="1" t="s">
        <v>2819</v>
      </c>
      <c r="C3826" t="s">
        <v>2824</v>
      </c>
      <c r="D3826">
        <v>5380511</v>
      </c>
      <c r="E3826">
        <v>27084513</v>
      </c>
      <c r="F3826" t="s">
        <v>2825</v>
      </c>
      <c r="G3826" t="s">
        <v>3</v>
      </c>
      <c r="H3826" t="s">
        <v>4</v>
      </c>
      <c r="I3826" s="2">
        <v>11.792999999999999</v>
      </c>
      <c r="J3826" s="2">
        <v>10.331032225</v>
      </c>
      <c r="K3826" s="2">
        <v>10.331032009999999</v>
      </c>
      <c r="L3826" s="2">
        <f t="shared" si="59"/>
        <v>-2.1500000002561137E-7</v>
      </c>
    </row>
    <row r="3827" spans="1:12" hidden="1" x14ac:dyDescent="0.25">
      <c r="A3827" t="s">
        <v>2722</v>
      </c>
      <c r="B3827" s="1" t="s">
        <v>2819</v>
      </c>
      <c r="C3827" t="s">
        <v>2824</v>
      </c>
      <c r="D3827">
        <v>5380511</v>
      </c>
      <c r="E3827">
        <v>27084513</v>
      </c>
      <c r="F3827" t="s">
        <v>2825</v>
      </c>
      <c r="G3827" t="s">
        <v>3</v>
      </c>
      <c r="H3827" t="s">
        <v>6</v>
      </c>
      <c r="I3827" s="2">
        <v>3.7499999999999999E-2</v>
      </c>
      <c r="J3827" s="2">
        <v>3.3160007475000003E-2</v>
      </c>
      <c r="K3827" s="2">
        <v>3.3160001299999901E-2</v>
      </c>
      <c r="L3827" s="2">
        <f t="shared" si="59"/>
        <v>-6.1750001015270506E-9</v>
      </c>
    </row>
    <row r="3828" spans="1:12" hidden="1" x14ac:dyDescent="0.25">
      <c r="A3828" t="s">
        <v>2722</v>
      </c>
      <c r="B3828" s="1" t="s">
        <v>2826</v>
      </c>
      <c r="C3828" t="s">
        <v>2827</v>
      </c>
      <c r="D3828">
        <v>9639411</v>
      </c>
      <c r="E3828">
        <v>53768113</v>
      </c>
      <c r="F3828" t="s">
        <v>2828</v>
      </c>
      <c r="G3828" t="s">
        <v>3</v>
      </c>
      <c r="H3828" t="s">
        <v>4</v>
      </c>
      <c r="I3828" s="2">
        <v>0.27700000000000002</v>
      </c>
      <c r="J3828" s="2">
        <v>0.27699453735000001</v>
      </c>
      <c r="K3828" s="2">
        <v>0.27699452000000002</v>
      </c>
      <c r="L3828" s="2">
        <f t="shared" si="59"/>
        <v>-1.7349999992255505E-8</v>
      </c>
    </row>
    <row r="3829" spans="1:12" hidden="1" x14ac:dyDescent="0.25">
      <c r="A3829" t="s">
        <v>2722</v>
      </c>
      <c r="B3829" s="1" t="s">
        <v>2826</v>
      </c>
      <c r="C3829" t="s">
        <v>2827</v>
      </c>
      <c r="D3829">
        <v>9639411</v>
      </c>
      <c r="E3829">
        <v>53768113</v>
      </c>
      <c r="F3829" t="s">
        <v>2828</v>
      </c>
      <c r="G3829" t="s">
        <v>3</v>
      </c>
      <c r="H3829" t="s">
        <v>6</v>
      </c>
      <c r="I3829" s="2">
        <v>6.0000000000000001E-3</v>
      </c>
      <c r="J3829" s="2">
        <v>5.8544998149999998E-3</v>
      </c>
      <c r="K3829" s="2">
        <v>5.8545002000000004E-3</v>
      </c>
      <c r="L3829" s="2">
        <f t="shared" si="59"/>
        <v>3.8500000063002027E-10</v>
      </c>
    </row>
    <row r="3830" spans="1:12" hidden="1" x14ac:dyDescent="0.25">
      <c r="A3830" t="s">
        <v>2722</v>
      </c>
      <c r="B3830" s="1" t="s">
        <v>2829</v>
      </c>
      <c r="C3830" t="s">
        <v>2830</v>
      </c>
      <c r="D3830">
        <v>4527711</v>
      </c>
      <c r="E3830">
        <v>27615113</v>
      </c>
      <c r="F3830" t="s">
        <v>2831</v>
      </c>
      <c r="G3830" t="s">
        <v>86</v>
      </c>
      <c r="H3830" t="s">
        <v>4</v>
      </c>
      <c r="I3830" s="2">
        <v>0.20834800000000001</v>
      </c>
      <c r="K3830" s="2">
        <v>0.20866598141001</v>
      </c>
      <c r="L3830" s="2">
        <f t="shared" si="59"/>
        <v>3.1798141000999314E-4</v>
      </c>
    </row>
    <row r="3831" spans="1:12" hidden="1" x14ac:dyDescent="0.25">
      <c r="A3831" t="s">
        <v>2722</v>
      </c>
      <c r="B3831" s="1" t="s">
        <v>2829</v>
      </c>
      <c r="C3831" t="s">
        <v>2830</v>
      </c>
      <c r="D3831">
        <v>4527711</v>
      </c>
      <c r="E3831">
        <v>27615113</v>
      </c>
      <c r="F3831" t="s">
        <v>2831</v>
      </c>
      <c r="G3831" t="s">
        <v>86</v>
      </c>
      <c r="H3831" t="s">
        <v>6</v>
      </c>
      <c r="I3831" s="2">
        <v>2.9269100000000001E-5</v>
      </c>
      <c r="K3831" s="2">
        <v>2.9313769459002901E-5</v>
      </c>
      <c r="L3831" s="2">
        <f t="shared" si="59"/>
        <v>4.4669459002900279E-8</v>
      </c>
    </row>
    <row r="3832" spans="1:12" hidden="1" x14ac:dyDescent="0.25">
      <c r="A3832" t="s">
        <v>2722</v>
      </c>
      <c r="B3832" s="1" t="s">
        <v>2829</v>
      </c>
      <c r="C3832" t="s">
        <v>2830</v>
      </c>
      <c r="D3832">
        <v>4527711</v>
      </c>
      <c r="E3832">
        <v>27615213</v>
      </c>
      <c r="F3832" t="s">
        <v>2832</v>
      </c>
      <c r="G3832" t="s">
        <v>86</v>
      </c>
      <c r="H3832" t="s">
        <v>4</v>
      </c>
      <c r="I3832" s="2">
        <v>1.1567099999999999</v>
      </c>
      <c r="K3832" s="2">
        <v>1.1584754159605899</v>
      </c>
      <c r="L3832" s="2">
        <f t="shared" si="59"/>
        <v>1.7654159605899888E-3</v>
      </c>
    </row>
    <row r="3833" spans="1:12" hidden="1" x14ac:dyDescent="0.25">
      <c r="A3833" t="s">
        <v>2722</v>
      </c>
      <c r="B3833" s="1" t="s">
        <v>2829</v>
      </c>
      <c r="C3833" t="s">
        <v>2830</v>
      </c>
      <c r="D3833">
        <v>4527711</v>
      </c>
      <c r="E3833">
        <v>27615213</v>
      </c>
      <c r="F3833" t="s">
        <v>2832</v>
      </c>
      <c r="G3833" t="s">
        <v>86</v>
      </c>
      <c r="H3833" t="s">
        <v>6</v>
      </c>
      <c r="I3833" s="2">
        <v>1.62497E-4</v>
      </c>
      <c r="K3833" s="2">
        <v>1.6274499612405901E-4</v>
      </c>
      <c r="L3833" s="2">
        <f t="shared" si="59"/>
        <v>2.47996124059011E-7</v>
      </c>
    </row>
    <row r="3834" spans="1:12" hidden="1" x14ac:dyDescent="0.25">
      <c r="A3834" t="s">
        <v>2722</v>
      </c>
      <c r="B3834" s="1" t="s">
        <v>2829</v>
      </c>
      <c r="C3834" t="s">
        <v>2830</v>
      </c>
      <c r="D3834">
        <v>4527711</v>
      </c>
      <c r="E3834">
        <v>27615313</v>
      </c>
      <c r="F3834" t="s">
        <v>2833</v>
      </c>
      <c r="G3834" t="s">
        <v>86</v>
      </c>
      <c r="H3834" t="s">
        <v>4</v>
      </c>
      <c r="I3834" s="2">
        <v>1.4251400000000001</v>
      </c>
      <c r="K3834" s="2">
        <v>1.4273150736623901</v>
      </c>
      <c r="L3834" s="2">
        <f t="shared" si="59"/>
        <v>2.1750736623900035E-3</v>
      </c>
    </row>
    <row r="3835" spans="1:12" hidden="1" x14ac:dyDescent="0.25">
      <c r="A3835" t="s">
        <v>2722</v>
      </c>
      <c r="B3835" s="1" t="s">
        <v>2829</v>
      </c>
      <c r="C3835" t="s">
        <v>2830</v>
      </c>
      <c r="D3835">
        <v>4527711</v>
      </c>
      <c r="E3835">
        <v>27615313</v>
      </c>
      <c r="F3835" t="s">
        <v>2833</v>
      </c>
      <c r="G3835" t="s">
        <v>86</v>
      </c>
      <c r="H3835" t="s">
        <v>6</v>
      </c>
      <c r="I3835" s="2">
        <v>2.0020500000000001E-4</v>
      </c>
      <c r="K3835" s="2">
        <v>2.00510560347989E-4</v>
      </c>
      <c r="L3835" s="2">
        <f t="shared" si="59"/>
        <v>3.055603479889884E-7</v>
      </c>
    </row>
    <row r="3836" spans="1:12" hidden="1" x14ac:dyDescent="0.25">
      <c r="A3836" t="s">
        <v>2722</v>
      </c>
      <c r="B3836" s="1" t="s">
        <v>2829</v>
      </c>
      <c r="C3836" t="s">
        <v>2830</v>
      </c>
      <c r="D3836">
        <v>4527711</v>
      </c>
      <c r="E3836">
        <v>27615413</v>
      </c>
      <c r="F3836" t="s">
        <v>2834</v>
      </c>
      <c r="G3836" t="s">
        <v>86</v>
      </c>
      <c r="H3836" t="s">
        <v>4</v>
      </c>
      <c r="I3836" s="2">
        <v>0</v>
      </c>
      <c r="L3836" s="2">
        <f t="shared" si="59"/>
        <v>0</v>
      </c>
    </row>
    <row r="3837" spans="1:12" hidden="1" x14ac:dyDescent="0.25">
      <c r="A3837" t="s">
        <v>2722</v>
      </c>
      <c r="B3837" s="1" t="s">
        <v>2829</v>
      </c>
      <c r="C3837" t="s">
        <v>2830</v>
      </c>
      <c r="D3837">
        <v>4527711</v>
      </c>
      <c r="E3837">
        <v>27615413</v>
      </c>
      <c r="F3837" t="s">
        <v>2834</v>
      </c>
      <c r="G3837" t="s">
        <v>86</v>
      </c>
      <c r="H3837" t="s">
        <v>6</v>
      </c>
      <c r="I3837" s="2">
        <v>0</v>
      </c>
      <c r="L3837" s="2">
        <f t="shared" si="59"/>
        <v>0</v>
      </c>
    </row>
    <row r="3838" spans="1:12" hidden="1" x14ac:dyDescent="0.25">
      <c r="A3838" t="s">
        <v>2722</v>
      </c>
      <c r="B3838" s="1" t="s">
        <v>2829</v>
      </c>
      <c r="C3838" t="s">
        <v>2830</v>
      </c>
      <c r="D3838">
        <v>4527711</v>
      </c>
      <c r="E3838">
        <v>27615513</v>
      </c>
      <c r="F3838" t="s">
        <v>2835</v>
      </c>
      <c r="G3838" t="s">
        <v>86</v>
      </c>
      <c r="H3838" t="s">
        <v>4</v>
      </c>
      <c r="I3838" s="2">
        <v>2.06657</v>
      </c>
      <c r="K3838" s="2">
        <v>2.0697239835458001</v>
      </c>
      <c r="L3838" s="2">
        <f t="shared" si="59"/>
        <v>3.1539835458000987E-3</v>
      </c>
    </row>
    <row r="3839" spans="1:12" hidden="1" x14ac:dyDescent="0.25">
      <c r="A3839" t="s">
        <v>2722</v>
      </c>
      <c r="B3839" s="1" t="s">
        <v>2829</v>
      </c>
      <c r="C3839" t="s">
        <v>2830</v>
      </c>
      <c r="D3839">
        <v>4527711</v>
      </c>
      <c r="E3839">
        <v>27615513</v>
      </c>
      <c r="F3839" t="s">
        <v>2835</v>
      </c>
      <c r="G3839" t="s">
        <v>86</v>
      </c>
      <c r="H3839" t="s">
        <v>6</v>
      </c>
      <c r="I3839" s="2">
        <v>2.9031499999999997E-4</v>
      </c>
      <c r="K3839" s="2">
        <v>2.9075806429782001E-4</v>
      </c>
      <c r="L3839" s="2">
        <f t="shared" si="59"/>
        <v>4.4306429782003422E-7</v>
      </c>
    </row>
    <row r="3840" spans="1:12" hidden="1" x14ac:dyDescent="0.25">
      <c r="A3840" t="s">
        <v>2722</v>
      </c>
      <c r="B3840" s="1" t="s">
        <v>2829</v>
      </c>
      <c r="C3840" t="s">
        <v>2830</v>
      </c>
      <c r="D3840">
        <v>4527711</v>
      </c>
      <c r="E3840">
        <v>27615613</v>
      </c>
      <c r="F3840" t="s">
        <v>2836</v>
      </c>
      <c r="G3840" t="s">
        <v>86</v>
      </c>
      <c r="H3840" t="s">
        <v>4</v>
      </c>
      <c r="I3840" s="2">
        <v>2.53118</v>
      </c>
      <c r="K3840" s="2">
        <v>2.5350429331037998</v>
      </c>
      <c r="L3840" s="2">
        <f t="shared" si="59"/>
        <v>3.8629331037998149E-3</v>
      </c>
    </row>
    <row r="3841" spans="1:12" hidden="1" x14ac:dyDescent="0.25">
      <c r="A3841" t="s">
        <v>2722</v>
      </c>
      <c r="B3841" s="1" t="s">
        <v>2829</v>
      </c>
      <c r="C3841" t="s">
        <v>2830</v>
      </c>
      <c r="D3841">
        <v>4527711</v>
      </c>
      <c r="E3841">
        <v>27615613</v>
      </c>
      <c r="F3841" t="s">
        <v>2836</v>
      </c>
      <c r="G3841" t="s">
        <v>86</v>
      </c>
      <c r="H3841" t="s">
        <v>6</v>
      </c>
      <c r="I3841" s="2">
        <v>3.5558399999999999E-4</v>
      </c>
      <c r="K3841" s="2">
        <v>3.5612666626850002E-4</v>
      </c>
      <c r="L3841" s="2">
        <f t="shared" si="59"/>
        <v>5.4266626850002974E-7</v>
      </c>
    </row>
    <row r="3842" spans="1:12" hidden="1" x14ac:dyDescent="0.25">
      <c r="A3842" t="s">
        <v>2722</v>
      </c>
      <c r="B3842" s="1" t="s">
        <v>2829</v>
      </c>
      <c r="C3842" t="s">
        <v>2830</v>
      </c>
      <c r="D3842">
        <v>4527711</v>
      </c>
      <c r="E3842">
        <v>27615713</v>
      </c>
      <c r="F3842" t="s">
        <v>2837</v>
      </c>
      <c r="G3842" t="s">
        <v>86</v>
      </c>
      <c r="H3842" t="s">
        <v>4</v>
      </c>
      <c r="I3842" s="2">
        <v>0.29239199999999999</v>
      </c>
      <c r="K3842" s="2">
        <v>0.29283822746566002</v>
      </c>
      <c r="L3842" s="2">
        <f t="shared" si="59"/>
        <v>4.462274656600318E-4</v>
      </c>
    </row>
    <row r="3843" spans="1:12" hidden="1" x14ac:dyDescent="0.25">
      <c r="A3843" t="s">
        <v>2722</v>
      </c>
      <c r="B3843" s="1" t="s">
        <v>2829</v>
      </c>
      <c r="C3843" t="s">
        <v>2830</v>
      </c>
      <c r="D3843">
        <v>4527711</v>
      </c>
      <c r="E3843">
        <v>27615713</v>
      </c>
      <c r="F3843" t="s">
        <v>2837</v>
      </c>
      <c r="G3843" t="s">
        <v>86</v>
      </c>
      <c r="H3843" t="s">
        <v>6</v>
      </c>
      <c r="I3843" s="2">
        <v>4.1075699999999997E-5</v>
      </c>
      <c r="K3843" s="2">
        <v>4.1138387165869898E-5</v>
      </c>
      <c r="L3843" s="2">
        <f t="shared" ref="L3843:L3906" si="60">IF(ISBLANK(J3843),K3843-I3843,K3843-J3843)</f>
        <v>6.2687165869901328E-8</v>
      </c>
    </row>
    <row r="3844" spans="1:12" hidden="1" x14ac:dyDescent="0.25">
      <c r="A3844" t="s">
        <v>2722</v>
      </c>
      <c r="B3844" s="1" t="s">
        <v>2838</v>
      </c>
      <c r="C3844" t="s">
        <v>2839</v>
      </c>
      <c r="D3844">
        <v>2964211</v>
      </c>
      <c r="E3844">
        <v>38402113</v>
      </c>
      <c r="F3844" t="s">
        <v>2840</v>
      </c>
      <c r="G3844" t="s">
        <v>3</v>
      </c>
      <c r="H3844" t="s">
        <v>4</v>
      </c>
      <c r="I3844" s="2">
        <v>23.6</v>
      </c>
      <c r="J3844" s="2">
        <v>23.582281250000001</v>
      </c>
      <c r="K3844" s="2">
        <v>23.582264519999999</v>
      </c>
      <c r="L3844" s="2">
        <f t="shared" si="60"/>
        <v>-1.6730000002240786E-5</v>
      </c>
    </row>
    <row r="3845" spans="1:12" hidden="1" x14ac:dyDescent="0.25">
      <c r="A3845" t="s">
        <v>2722</v>
      </c>
      <c r="B3845" s="1" t="s">
        <v>2838</v>
      </c>
      <c r="C3845" t="s">
        <v>2839</v>
      </c>
      <c r="D3845">
        <v>2964211</v>
      </c>
      <c r="E3845">
        <v>38402113</v>
      </c>
      <c r="F3845" t="s">
        <v>2840</v>
      </c>
      <c r="G3845" t="s">
        <v>3</v>
      </c>
      <c r="H3845" t="s">
        <v>6</v>
      </c>
      <c r="I3845" s="2">
        <v>0.1095</v>
      </c>
      <c r="J3845" s="2">
        <v>0.10945365144999999</v>
      </c>
      <c r="K3845" s="2">
        <v>0.10945350271110001</v>
      </c>
      <c r="L3845" s="2">
        <f t="shared" si="60"/>
        <v>-1.487388999882322E-7</v>
      </c>
    </row>
    <row r="3846" spans="1:12" hidden="1" x14ac:dyDescent="0.25">
      <c r="A3846" t="s">
        <v>2722</v>
      </c>
      <c r="B3846" s="1" t="s">
        <v>2841</v>
      </c>
      <c r="C3846" t="s">
        <v>2842</v>
      </c>
      <c r="D3846">
        <v>5414711</v>
      </c>
      <c r="E3846">
        <v>27353913</v>
      </c>
      <c r="F3846" t="s">
        <v>2843</v>
      </c>
      <c r="G3846" t="s">
        <v>86</v>
      </c>
      <c r="H3846" t="s">
        <v>4</v>
      </c>
      <c r="I3846" s="2">
        <v>0.29281499999999999</v>
      </c>
      <c r="K3846" s="2">
        <v>0.29326187250565999</v>
      </c>
      <c r="L3846" s="2">
        <f t="shared" si="60"/>
        <v>4.4687250566000092E-4</v>
      </c>
    </row>
    <row r="3847" spans="1:12" hidden="1" x14ac:dyDescent="0.25">
      <c r="A3847" t="s">
        <v>2722</v>
      </c>
      <c r="B3847" s="1" t="s">
        <v>2841</v>
      </c>
      <c r="C3847" t="s">
        <v>2842</v>
      </c>
      <c r="D3847">
        <v>5414711</v>
      </c>
      <c r="E3847">
        <v>27353913</v>
      </c>
      <c r="F3847" t="s">
        <v>2843</v>
      </c>
      <c r="G3847" t="s">
        <v>86</v>
      </c>
      <c r="H3847" t="s">
        <v>6</v>
      </c>
      <c r="I3847" s="2">
        <v>2.0388599999999999E-4</v>
      </c>
      <c r="K3847" s="2">
        <v>2.0419714891880999E-4</v>
      </c>
      <c r="L3847" s="2">
        <f t="shared" si="60"/>
        <v>3.111489188099999E-7</v>
      </c>
    </row>
    <row r="3848" spans="1:12" hidden="1" x14ac:dyDescent="0.25">
      <c r="A3848" t="s">
        <v>2722</v>
      </c>
      <c r="B3848" s="1" t="s">
        <v>2841</v>
      </c>
      <c r="C3848" t="s">
        <v>2842</v>
      </c>
      <c r="D3848">
        <v>5414711</v>
      </c>
      <c r="E3848">
        <v>27354013</v>
      </c>
      <c r="F3848" t="s">
        <v>2844</v>
      </c>
      <c r="G3848" t="s">
        <v>3</v>
      </c>
      <c r="H3848" t="s">
        <v>4</v>
      </c>
      <c r="I3848" s="2">
        <v>31.0578</v>
      </c>
      <c r="J3848" s="2">
        <v>30.718751954999998</v>
      </c>
      <c r="K3848" s="2">
        <v>30.7187503399999</v>
      </c>
      <c r="L3848" s="2">
        <f t="shared" si="60"/>
        <v>-1.6150000980985624E-6</v>
      </c>
    </row>
    <row r="3849" spans="1:12" hidden="1" x14ac:dyDescent="0.25">
      <c r="A3849" t="s">
        <v>2722</v>
      </c>
      <c r="B3849" s="1" t="s">
        <v>2841</v>
      </c>
      <c r="C3849" t="s">
        <v>2842</v>
      </c>
      <c r="D3849">
        <v>5414711</v>
      </c>
      <c r="E3849">
        <v>27354013</v>
      </c>
      <c r="F3849" t="s">
        <v>2844</v>
      </c>
      <c r="G3849" t="s">
        <v>3</v>
      </c>
      <c r="H3849" t="s">
        <v>6</v>
      </c>
      <c r="I3849" s="2">
        <v>0.206424</v>
      </c>
      <c r="J3849" s="2">
        <v>0.22414775084999999</v>
      </c>
      <c r="K3849" s="2">
        <v>0.224150081999999</v>
      </c>
      <c r="L3849" s="2">
        <f t="shared" si="60"/>
        <v>2.3311499990075202E-6</v>
      </c>
    </row>
    <row r="3850" spans="1:12" hidden="1" x14ac:dyDescent="0.25">
      <c r="A3850" t="s">
        <v>2722</v>
      </c>
      <c r="B3850" s="1" t="s">
        <v>2841</v>
      </c>
      <c r="C3850" t="s">
        <v>2842</v>
      </c>
      <c r="D3850">
        <v>5414711</v>
      </c>
      <c r="E3850">
        <v>27354113</v>
      </c>
      <c r="F3850" t="s">
        <v>2845</v>
      </c>
      <c r="G3850" t="s">
        <v>86</v>
      </c>
      <c r="H3850" t="s">
        <v>4</v>
      </c>
      <c r="I3850" s="2">
        <v>0.28322999999999998</v>
      </c>
      <c r="K3850" s="2">
        <v>0.28366226467060002</v>
      </c>
      <c r="L3850" s="2">
        <f t="shared" si="60"/>
        <v>4.3226467060003548E-4</v>
      </c>
    </row>
    <row r="3851" spans="1:12" hidden="1" x14ac:dyDescent="0.25">
      <c r="A3851" t="s">
        <v>2722</v>
      </c>
      <c r="B3851" s="1" t="s">
        <v>2841</v>
      </c>
      <c r="C3851" t="s">
        <v>2842</v>
      </c>
      <c r="D3851">
        <v>5414711</v>
      </c>
      <c r="E3851">
        <v>27354113</v>
      </c>
      <c r="F3851" t="s">
        <v>2845</v>
      </c>
      <c r="G3851" t="s">
        <v>86</v>
      </c>
      <c r="H3851" t="s">
        <v>6</v>
      </c>
      <c r="I3851" s="2">
        <v>1.9721199999999999E-4</v>
      </c>
      <c r="K3851" s="2">
        <v>1.97512970022709E-4</v>
      </c>
      <c r="L3851" s="2">
        <f t="shared" si="60"/>
        <v>3.0097002270900136E-7</v>
      </c>
    </row>
    <row r="3852" spans="1:12" hidden="1" x14ac:dyDescent="0.25">
      <c r="A3852" t="s">
        <v>2722</v>
      </c>
      <c r="B3852" s="1" t="s">
        <v>2841</v>
      </c>
      <c r="C3852" t="s">
        <v>2846</v>
      </c>
      <c r="D3852">
        <v>5414611</v>
      </c>
      <c r="E3852">
        <v>27354213</v>
      </c>
      <c r="F3852" t="s">
        <v>2847</v>
      </c>
      <c r="G3852" t="s">
        <v>86</v>
      </c>
      <c r="H3852" t="s">
        <v>4</v>
      </c>
      <c r="I3852" s="2">
        <v>0.116864</v>
      </c>
      <c r="K3852" s="2">
        <v>0.11704235453481</v>
      </c>
      <c r="L3852" s="2">
        <f t="shared" si="60"/>
        <v>1.783545348100074E-4</v>
      </c>
    </row>
    <row r="3853" spans="1:12" hidden="1" x14ac:dyDescent="0.25">
      <c r="A3853" t="s">
        <v>2722</v>
      </c>
      <c r="B3853" s="1" t="s">
        <v>2841</v>
      </c>
      <c r="C3853" t="s">
        <v>2846</v>
      </c>
      <c r="D3853">
        <v>5414611</v>
      </c>
      <c r="E3853">
        <v>27354213</v>
      </c>
      <c r="F3853" t="s">
        <v>2847</v>
      </c>
      <c r="G3853" t="s">
        <v>86</v>
      </c>
      <c r="H3853" t="s">
        <v>6</v>
      </c>
      <c r="I3853" s="2">
        <v>5.5327800000000002E-5</v>
      </c>
      <c r="K3853" s="2">
        <v>5.5412241324970001E-5</v>
      </c>
      <c r="L3853" s="2">
        <f t="shared" si="60"/>
        <v>8.444132496999838E-8</v>
      </c>
    </row>
    <row r="3854" spans="1:12" hidden="1" x14ac:dyDescent="0.25">
      <c r="A3854" t="s">
        <v>2722</v>
      </c>
      <c r="B3854" s="1" t="s">
        <v>2841</v>
      </c>
      <c r="C3854" t="s">
        <v>2846</v>
      </c>
      <c r="D3854">
        <v>5414611</v>
      </c>
      <c r="E3854">
        <v>27354313</v>
      </c>
      <c r="F3854" t="s">
        <v>2848</v>
      </c>
      <c r="G3854" t="s">
        <v>86</v>
      </c>
      <c r="H3854" t="s">
        <v>4</v>
      </c>
      <c r="I3854" s="2">
        <v>5.2585499999999996</v>
      </c>
      <c r="K3854" s="2">
        <v>5.2665756595249897</v>
      </c>
      <c r="L3854" s="2">
        <f t="shared" si="60"/>
        <v>8.0256595249901252E-3</v>
      </c>
    </row>
    <row r="3855" spans="1:12" hidden="1" x14ac:dyDescent="0.25">
      <c r="A3855" t="s">
        <v>2722</v>
      </c>
      <c r="B3855" s="1" t="s">
        <v>2841</v>
      </c>
      <c r="C3855" t="s">
        <v>2846</v>
      </c>
      <c r="D3855">
        <v>5414611</v>
      </c>
      <c r="E3855">
        <v>27354313</v>
      </c>
      <c r="F3855" t="s">
        <v>2848</v>
      </c>
      <c r="G3855" t="s">
        <v>86</v>
      </c>
      <c r="H3855" t="s">
        <v>6</v>
      </c>
      <c r="I3855" s="2">
        <v>3.6030799999999998E-3</v>
      </c>
      <c r="K3855" s="2">
        <v>3.6085790361939899E-3</v>
      </c>
      <c r="L3855" s="2">
        <f t="shared" si="60"/>
        <v>5.4990361939900347E-6</v>
      </c>
    </row>
    <row r="3856" spans="1:12" hidden="1" x14ac:dyDescent="0.25">
      <c r="A3856" t="s">
        <v>2722</v>
      </c>
      <c r="B3856" s="1" t="s">
        <v>2841</v>
      </c>
      <c r="C3856" t="s">
        <v>2846</v>
      </c>
      <c r="D3856">
        <v>5414611</v>
      </c>
      <c r="E3856">
        <v>27354413</v>
      </c>
      <c r="F3856" t="s">
        <v>2849</v>
      </c>
      <c r="G3856" t="s">
        <v>86</v>
      </c>
      <c r="H3856" t="s">
        <v>4</v>
      </c>
      <c r="I3856" s="2">
        <v>6.8974299999999999</v>
      </c>
      <c r="K3856" s="2">
        <v>6.9079564722139999</v>
      </c>
      <c r="L3856" s="2">
        <f t="shared" si="60"/>
        <v>1.0526472213999938E-2</v>
      </c>
    </row>
    <row r="3857" spans="1:12" hidden="1" x14ac:dyDescent="0.25">
      <c r="A3857" t="s">
        <v>2722</v>
      </c>
      <c r="B3857" s="1" t="s">
        <v>2841</v>
      </c>
      <c r="C3857" t="s">
        <v>2846</v>
      </c>
      <c r="D3857">
        <v>5414611</v>
      </c>
      <c r="E3857">
        <v>27354413</v>
      </c>
      <c r="F3857" t="s">
        <v>2849</v>
      </c>
      <c r="G3857" t="s">
        <v>86</v>
      </c>
      <c r="H3857" t="s">
        <v>6</v>
      </c>
      <c r="I3857" s="2">
        <v>4.72602E-3</v>
      </c>
      <c r="K3857" s="2">
        <v>4.7332327942079897E-3</v>
      </c>
      <c r="L3857" s="2">
        <f t="shared" si="60"/>
        <v>7.2127942079896687E-6</v>
      </c>
    </row>
    <row r="3858" spans="1:12" hidden="1" x14ac:dyDescent="0.25">
      <c r="A3858" t="s">
        <v>2722</v>
      </c>
      <c r="B3858" s="1" t="s">
        <v>2841</v>
      </c>
      <c r="C3858" t="s">
        <v>2846</v>
      </c>
      <c r="D3858">
        <v>5414611</v>
      </c>
      <c r="E3858">
        <v>27354513</v>
      </c>
      <c r="F3858" t="s">
        <v>2850</v>
      </c>
      <c r="G3858" t="s">
        <v>86</v>
      </c>
      <c r="H3858" t="s">
        <v>4</v>
      </c>
      <c r="I3858" s="2">
        <v>8.20228</v>
      </c>
      <c r="K3858" s="2">
        <v>8.21479799610999</v>
      </c>
      <c r="L3858" s="2">
        <f t="shared" si="60"/>
        <v>1.2517996109989937E-2</v>
      </c>
    </row>
    <row r="3859" spans="1:12" hidden="1" x14ac:dyDescent="0.25">
      <c r="A3859" t="s">
        <v>2722</v>
      </c>
      <c r="B3859" s="1" t="s">
        <v>2841</v>
      </c>
      <c r="C3859" t="s">
        <v>2846</v>
      </c>
      <c r="D3859">
        <v>5414611</v>
      </c>
      <c r="E3859">
        <v>27354513</v>
      </c>
      <c r="F3859" t="s">
        <v>2850</v>
      </c>
      <c r="G3859" t="s">
        <v>86</v>
      </c>
      <c r="H3859" t="s">
        <v>6</v>
      </c>
      <c r="I3859" s="2">
        <v>5.6200800000000004E-3</v>
      </c>
      <c r="K3859" s="2">
        <v>5.6286574361039902E-3</v>
      </c>
      <c r="L3859" s="2">
        <f t="shared" si="60"/>
        <v>8.5774361039897898E-6</v>
      </c>
    </row>
    <row r="3860" spans="1:12" hidden="1" x14ac:dyDescent="0.25">
      <c r="A3860" t="s">
        <v>2722</v>
      </c>
      <c r="B3860" s="1" t="s">
        <v>2841</v>
      </c>
      <c r="C3860" t="s">
        <v>2846</v>
      </c>
      <c r="D3860">
        <v>5414611</v>
      </c>
      <c r="E3860">
        <v>27354613</v>
      </c>
      <c r="F3860" t="s">
        <v>2851</v>
      </c>
      <c r="G3860" t="s">
        <v>86</v>
      </c>
      <c r="H3860" t="s">
        <v>4</v>
      </c>
      <c r="I3860" s="2">
        <v>0.22254399999999999</v>
      </c>
      <c r="K3860" s="2">
        <v>0.22288362824193</v>
      </c>
      <c r="L3860" s="2">
        <f t="shared" si="60"/>
        <v>3.3962824193001229E-4</v>
      </c>
    </row>
    <row r="3861" spans="1:12" hidden="1" x14ac:dyDescent="0.25">
      <c r="A3861" t="s">
        <v>2722</v>
      </c>
      <c r="B3861" s="1" t="s">
        <v>2841</v>
      </c>
      <c r="C3861" t="s">
        <v>2846</v>
      </c>
      <c r="D3861">
        <v>5414611</v>
      </c>
      <c r="E3861">
        <v>27354613</v>
      </c>
      <c r="F3861" t="s">
        <v>2851</v>
      </c>
      <c r="G3861" t="s">
        <v>86</v>
      </c>
      <c r="H3861" t="s">
        <v>6</v>
      </c>
      <c r="I3861" s="2">
        <v>1.05361E-4</v>
      </c>
      <c r="K3861" s="2">
        <v>1.0552180059666999E-4</v>
      </c>
      <c r="L3861" s="2">
        <f t="shared" si="60"/>
        <v>1.6080059666999825E-7</v>
      </c>
    </row>
    <row r="3862" spans="1:12" hidden="1" x14ac:dyDescent="0.25">
      <c r="A3862" t="s">
        <v>2722</v>
      </c>
      <c r="B3862" s="1" t="s">
        <v>2852</v>
      </c>
      <c r="C3862" t="s">
        <v>2853</v>
      </c>
      <c r="D3862">
        <v>5406811</v>
      </c>
      <c r="E3862">
        <v>27604913</v>
      </c>
      <c r="F3862" t="s">
        <v>2854</v>
      </c>
      <c r="G3862" t="s">
        <v>3</v>
      </c>
      <c r="H3862" t="s">
        <v>4</v>
      </c>
      <c r="I3862" s="2">
        <v>1803.12</v>
      </c>
      <c r="J3862" s="2">
        <v>1803.1177499999999</v>
      </c>
      <c r="K3862" s="2">
        <v>1803.1186009999899</v>
      </c>
      <c r="L3862" s="2">
        <f t="shared" si="60"/>
        <v>8.5099999000703974E-4</v>
      </c>
    </row>
    <row r="3863" spans="1:12" hidden="1" x14ac:dyDescent="0.25">
      <c r="A3863" t="s">
        <v>2722</v>
      </c>
      <c r="B3863" s="1" t="s">
        <v>2852</v>
      </c>
      <c r="C3863" t="s">
        <v>2853</v>
      </c>
      <c r="D3863">
        <v>5406811</v>
      </c>
      <c r="E3863">
        <v>27604913</v>
      </c>
      <c r="F3863" t="s">
        <v>2854</v>
      </c>
      <c r="G3863" t="s">
        <v>3</v>
      </c>
      <c r="H3863" t="s">
        <v>6</v>
      </c>
      <c r="I3863" s="2">
        <v>320.11200000000002</v>
      </c>
      <c r="J3863" s="2">
        <v>319.95921874999999</v>
      </c>
      <c r="K3863" s="2">
        <v>319.95928021999902</v>
      </c>
      <c r="L3863" s="2">
        <f t="shared" si="60"/>
        <v>6.1469999025121069E-5</v>
      </c>
    </row>
    <row r="3864" spans="1:12" hidden="1" x14ac:dyDescent="0.25">
      <c r="A3864" t="s">
        <v>2722</v>
      </c>
      <c r="B3864" s="1" t="s">
        <v>2852</v>
      </c>
      <c r="C3864" t="s">
        <v>2853</v>
      </c>
      <c r="D3864">
        <v>5406811</v>
      </c>
      <c r="E3864">
        <v>27605113</v>
      </c>
      <c r="F3864" t="s">
        <v>2855</v>
      </c>
      <c r="G3864" t="s">
        <v>3</v>
      </c>
      <c r="H3864" t="s">
        <v>4</v>
      </c>
      <c r="I3864" s="2">
        <v>922.17200000000003</v>
      </c>
      <c r="J3864" s="2">
        <v>922.16956249999998</v>
      </c>
      <c r="K3864" s="2">
        <v>922.1715792</v>
      </c>
      <c r="L3864" s="2">
        <f t="shared" si="60"/>
        <v>2.016700000012861E-3</v>
      </c>
    </row>
    <row r="3865" spans="1:12" hidden="1" x14ac:dyDescent="0.25">
      <c r="A3865" t="s">
        <v>2722</v>
      </c>
      <c r="B3865" s="1" t="s">
        <v>2852</v>
      </c>
      <c r="C3865" t="s">
        <v>2853</v>
      </c>
      <c r="D3865">
        <v>5406811</v>
      </c>
      <c r="E3865">
        <v>27605113</v>
      </c>
      <c r="F3865" t="s">
        <v>2855</v>
      </c>
      <c r="G3865" t="s">
        <v>3</v>
      </c>
      <c r="H3865" t="s">
        <v>6</v>
      </c>
      <c r="I3865" s="2">
        <v>544.74900000000002</v>
      </c>
      <c r="J3865" s="2">
        <v>544.74874999999997</v>
      </c>
      <c r="K3865" s="2">
        <v>544.74906509899995</v>
      </c>
      <c r="L3865" s="2">
        <f t="shared" si="60"/>
        <v>3.1509899997672619E-4</v>
      </c>
    </row>
    <row r="3866" spans="1:12" hidden="1" x14ac:dyDescent="0.25">
      <c r="A3866" t="s">
        <v>2722</v>
      </c>
      <c r="B3866" s="1" t="s">
        <v>2852</v>
      </c>
      <c r="C3866" t="s">
        <v>2853</v>
      </c>
      <c r="D3866">
        <v>5406811</v>
      </c>
      <c r="E3866">
        <v>27605213</v>
      </c>
      <c r="F3866" t="s">
        <v>2856</v>
      </c>
      <c r="G3866" t="s">
        <v>3</v>
      </c>
      <c r="H3866" t="s">
        <v>4</v>
      </c>
      <c r="I3866" s="2">
        <v>2247.4299999999998</v>
      </c>
      <c r="J3866" s="2">
        <v>2247.4344999999998</v>
      </c>
      <c r="K3866" s="2">
        <v>2247.4316325</v>
      </c>
      <c r="L3866" s="2">
        <f t="shared" si="60"/>
        <v>-2.8674999998656858E-3</v>
      </c>
    </row>
    <row r="3867" spans="1:12" hidden="1" x14ac:dyDescent="0.25">
      <c r="A3867" t="s">
        <v>2722</v>
      </c>
      <c r="B3867" s="1" t="s">
        <v>2852</v>
      </c>
      <c r="C3867" t="s">
        <v>2853</v>
      </c>
      <c r="D3867">
        <v>5406811</v>
      </c>
      <c r="E3867">
        <v>27605213</v>
      </c>
      <c r="F3867" t="s">
        <v>2856</v>
      </c>
      <c r="G3867" t="s">
        <v>3</v>
      </c>
      <c r="H3867" t="s">
        <v>6</v>
      </c>
      <c r="I3867" s="2">
        <v>560.4</v>
      </c>
      <c r="J3867" s="2">
        <v>492.9801875</v>
      </c>
      <c r="K3867" s="2">
        <v>492.97928339999902</v>
      </c>
      <c r="L3867" s="2">
        <f t="shared" si="60"/>
        <v>-9.0410000098017917E-4</v>
      </c>
    </row>
    <row r="3868" spans="1:12" hidden="1" x14ac:dyDescent="0.25">
      <c r="A3868" t="s">
        <v>2722</v>
      </c>
      <c r="B3868" s="1" t="s">
        <v>2857</v>
      </c>
      <c r="C3868" t="s">
        <v>2858</v>
      </c>
      <c r="D3868">
        <v>5372811</v>
      </c>
      <c r="E3868">
        <v>27388213</v>
      </c>
      <c r="F3868" t="s">
        <v>2859</v>
      </c>
      <c r="G3868" t="s">
        <v>86</v>
      </c>
      <c r="H3868" t="s">
        <v>4</v>
      </c>
      <c r="I3868" s="2">
        <v>1.0980000000000001</v>
      </c>
      <c r="K3868" s="2">
        <v>1.0982511186099899</v>
      </c>
      <c r="L3868" s="2">
        <f t="shared" si="60"/>
        <v>2.5111860998983104E-4</v>
      </c>
    </row>
    <row r="3869" spans="1:12" hidden="1" x14ac:dyDescent="0.25">
      <c r="A3869" t="s">
        <v>2722</v>
      </c>
      <c r="B3869" s="1" t="s">
        <v>2857</v>
      </c>
      <c r="C3869" t="s">
        <v>2858</v>
      </c>
      <c r="D3869">
        <v>5372811</v>
      </c>
      <c r="E3869">
        <v>27388213</v>
      </c>
      <c r="F3869" t="s">
        <v>2859</v>
      </c>
      <c r="G3869" t="s">
        <v>86</v>
      </c>
      <c r="H3869" t="s">
        <v>6</v>
      </c>
      <c r="I3869" s="2">
        <v>6.5880000000000001E-3</v>
      </c>
      <c r="K3869" s="2">
        <v>6.5895061988999904E-3</v>
      </c>
      <c r="L3869" s="2">
        <f t="shared" si="60"/>
        <v>1.5061988999903048E-6</v>
      </c>
    </row>
    <row r="3870" spans="1:12" hidden="1" x14ac:dyDescent="0.25">
      <c r="A3870" t="s">
        <v>2722</v>
      </c>
      <c r="B3870" s="1" t="s">
        <v>2857</v>
      </c>
      <c r="C3870" t="s">
        <v>2858</v>
      </c>
      <c r="D3870">
        <v>5372811</v>
      </c>
      <c r="E3870">
        <v>27388413</v>
      </c>
      <c r="F3870" t="s">
        <v>2860</v>
      </c>
      <c r="G3870" t="s">
        <v>86</v>
      </c>
      <c r="H3870" t="s">
        <v>4</v>
      </c>
      <c r="I3870" s="2">
        <v>3.2458800000000001</v>
      </c>
      <c r="K3870" s="2">
        <v>3.2540821649999998</v>
      </c>
      <c r="L3870" s="2">
        <f t="shared" si="60"/>
        <v>8.2021649999997059E-3</v>
      </c>
    </row>
    <row r="3871" spans="1:12" hidden="1" x14ac:dyDescent="0.25">
      <c r="A3871" t="s">
        <v>2722</v>
      </c>
      <c r="B3871" s="1" t="s">
        <v>2857</v>
      </c>
      <c r="C3871" t="s">
        <v>2858</v>
      </c>
      <c r="D3871">
        <v>5372811</v>
      </c>
      <c r="E3871">
        <v>27388413</v>
      </c>
      <c r="F3871" t="s">
        <v>2860</v>
      </c>
      <c r="G3871" t="s">
        <v>86</v>
      </c>
      <c r="H3871" t="s">
        <v>6</v>
      </c>
      <c r="I3871" s="2">
        <v>1.42787E-2</v>
      </c>
      <c r="K3871" s="2">
        <v>1.4314781760000001E-2</v>
      </c>
      <c r="L3871" s="2">
        <f t="shared" si="60"/>
        <v>3.608176000000074E-5</v>
      </c>
    </row>
    <row r="3872" spans="1:12" hidden="1" x14ac:dyDescent="0.25">
      <c r="A3872" t="s">
        <v>2722</v>
      </c>
      <c r="B3872" s="1" t="s">
        <v>2857</v>
      </c>
      <c r="C3872" t="s">
        <v>2858</v>
      </c>
      <c r="D3872">
        <v>5372811</v>
      </c>
      <c r="E3872">
        <v>98342813</v>
      </c>
      <c r="F3872" t="s">
        <v>2861</v>
      </c>
      <c r="G3872" t="s">
        <v>86</v>
      </c>
      <c r="H3872" t="s">
        <v>4</v>
      </c>
      <c r="I3872" s="2">
        <v>7.3353000000000002</v>
      </c>
      <c r="K3872" s="2">
        <v>7.3511141100000001</v>
      </c>
      <c r="L3872" s="2">
        <f t="shared" si="60"/>
        <v>1.5814109999999992E-2</v>
      </c>
    </row>
    <row r="3873" spans="1:12" hidden="1" x14ac:dyDescent="0.25">
      <c r="A3873" t="s">
        <v>2722</v>
      </c>
      <c r="B3873" s="1" t="s">
        <v>2857</v>
      </c>
      <c r="C3873" t="s">
        <v>2858</v>
      </c>
      <c r="D3873">
        <v>5372811</v>
      </c>
      <c r="E3873">
        <v>98342813</v>
      </c>
      <c r="F3873" t="s">
        <v>2861</v>
      </c>
      <c r="G3873" t="s">
        <v>86</v>
      </c>
      <c r="H3873" t="s">
        <v>6</v>
      </c>
      <c r="I3873" s="2">
        <v>2.43496E-4</v>
      </c>
      <c r="K3873" s="2">
        <v>2.44020958499999E-4</v>
      </c>
      <c r="L3873" s="2">
        <f t="shared" si="60"/>
        <v>5.2495849999899952E-7</v>
      </c>
    </row>
    <row r="3874" spans="1:12" hidden="1" x14ac:dyDescent="0.25">
      <c r="A3874" t="s">
        <v>2722</v>
      </c>
      <c r="B3874" s="1" t="s">
        <v>2857</v>
      </c>
      <c r="C3874" t="s">
        <v>2858</v>
      </c>
      <c r="D3874">
        <v>5372811</v>
      </c>
      <c r="E3874">
        <v>98342913</v>
      </c>
      <c r="F3874" t="s">
        <v>2862</v>
      </c>
      <c r="G3874" t="s">
        <v>86</v>
      </c>
      <c r="H3874" t="s">
        <v>4</v>
      </c>
      <c r="I3874" s="2">
        <v>6.3644100000000003</v>
      </c>
      <c r="K3874" s="2">
        <v>6.3781309899999901</v>
      </c>
      <c r="L3874" s="2">
        <f t="shared" si="60"/>
        <v>1.3720989999989719E-2</v>
      </c>
    </row>
    <row r="3875" spans="1:12" hidden="1" x14ac:dyDescent="0.25">
      <c r="A3875" t="s">
        <v>2722</v>
      </c>
      <c r="B3875" s="1" t="s">
        <v>2857</v>
      </c>
      <c r="C3875" t="s">
        <v>2858</v>
      </c>
      <c r="D3875">
        <v>5372811</v>
      </c>
      <c r="E3875">
        <v>98342913</v>
      </c>
      <c r="F3875" t="s">
        <v>2862</v>
      </c>
      <c r="G3875" t="s">
        <v>86</v>
      </c>
      <c r="H3875" t="s">
        <v>6</v>
      </c>
      <c r="I3875" s="2">
        <v>3.2019700000000002E-3</v>
      </c>
      <c r="K3875" s="2">
        <v>3.2088731109999901E-3</v>
      </c>
      <c r="L3875" s="2">
        <f t="shared" si="60"/>
        <v>6.9031109999899594E-6</v>
      </c>
    </row>
    <row r="3876" spans="1:12" hidden="1" x14ac:dyDescent="0.25">
      <c r="A3876" t="s">
        <v>2722</v>
      </c>
      <c r="B3876" s="1" t="s">
        <v>2863</v>
      </c>
      <c r="C3876" t="s">
        <v>2864</v>
      </c>
      <c r="D3876">
        <v>5500911</v>
      </c>
      <c r="E3876">
        <v>26990613</v>
      </c>
      <c r="F3876" t="s">
        <v>2865</v>
      </c>
      <c r="G3876" t="s">
        <v>3</v>
      </c>
      <c r="H3876" t="s">
        <v>4</v>
      </c>
      <c r="I3876" s="2">
        <v>13.791948999999899</v>
      </c>
      <c r="J3876" s="2">
        <v>24.114589844999902</v>
      </c>
      <c r="K3876" s="2">
        <v>24.114601460145</v>
      </c>
      <c r="L3876" s="2">
        <f t="shared" si="60"/>
        <v>1.1615145098176072E-5</v>
      </c>
    </row>
    <row r="3877" spans="1:12" hidden="1" x14ac:dyDescent="0.25">
      <c r="A3877" t="s">
        <v>2722</v>
      </c>
      <c r="B3877" s="1" t="s">
        <v>2863</v>
      </c>
      <c r="C3877" t="s">
        <v>2864</v>
      </c>
      <c r="D3877">
        <v>5500911</v>
      </c>
      <c r="E3877">
        <v>26990613</v>
      </c>
      <c r="F3877" t="s">
        <v>2865</v>
      </c>
      <c r="G3877" t="s">
        <v>3</v>
      </c>
      <c r="H3877" t="s">
        <v>6</v>
      </c>
      <c r="I3877" s="2">
        <v>0.14930108</v>
      </c>
      <c r="J3877" s="2">
        <v>0.13595036315</v>
      </c>
      <c r="K3877" s="2">
        <v>0.135950006909</v>
      </c>
      <c r="L3877" s="2">
        <f t="shared" si="60"/>
        <v>-3.5624100000464232E-7</v>
      </c>
    </row>
    <row r="3878" spans="1:12" hidden="1" x14ac:dyDescent="0.25">
      <c r="A3878" t="s">
        <v>2722</v>
      </c>
      <c r="B3878" s="1" t="s">
        <v>2863</v>
      </c>
      <c r="C3878" t="s">
        <v>2864</v>
      </c>
      <c r="D3878">
        <v>5500911</v>
      </c>
      <c r="E3878">
        <v>26990713</v>
      </c>
      <c r="F3878" t="s">
        <v>2866</v>
      </c>
      <c r="G3878" t="s">
        <v>3</v>
      </c>
      <c r="H3878" t="s">
        <v>4</v>
      </c>
      <c r="I3878" s="2">
        <v>8.9848730000000003</v>
      </c>
      <c r="J3878" s="2">
        <v>18.887308595</v>
      </c>
      <c r="K3878" s="2">
        <v>18.887299003279999</v>
      </c>
      <c r="L3878" s="2">
        <f t="shared" si="60"/>
        <v>-9.5917200013673209E-6</v>
      </c>
    </row>
    <row r="3879" spans="1:12" hidden="1" x14ac:dyDescent="0.25">
      <c r="A3879" t="s">
        <v>2722</v>
      </c>
      <c r="B3879" s="1" t="s">
        <v>2863</v>
      </c>
      <c r="C3879" t="s">
        <v>2864</v>
      </c>
      <c r="D3879">
        <v>5500911</v>
      </c>
      <c r="E3879">
        <v>26990713</v>
      </c>
      <c r="F3879" t="s">
        <v>2866</v>
      </c>
      <c r="G3879" t="s">
        <v>3</v>
      </c>
      <c r="H3879" t="s">
        <v>6</v>
      </c>
      <c r="I3879" s="2">
        <v>9.9606319999999998E-2</v>
      </c>
      <c r="J3879" s="2">
        <v>0.27049902344999999</v>
      </c>
      <c r="K3879" s="2">
        <v>0.270500001646999</v>
      </c>
      <c r="L3879" s="2">
        <f t="shared" si="60"/>
        <v>9.781969990130257E-7</v>
      </c>
    </row>
    <row r="3880" spans="1:12" hidden="1" x14ac:dyDescent="0.25">
      <c r="A3880" t="s">
        <v>2722</v>
      </c>
      <c r="B3880" s="1" t="s">
        <v>2863</v>
      </c>
      <c r="C3880" t="s">
        <v>2864</v>
      </c>
      <c r="D3880">
        <v>5500911</v>
      </c>
      <c r="E3880">
        <v>26991113</v>
      </c>
      <c r="F3880" t="s">
        <v>2867</v>
      </c>
      <c r="G3880" t="s">
        <v>3</v>
      </c>
      <c r="H3880" t="s">
        <v>4</v>
      </c>
      <c r="I3880" s="2">
        <v>1.1045499999999999</v>
      </c>
      <c r="J3880" s="2">
        <v>2.8726499024999899</v>
      </c>
      <c r="K3880" s="2">
        <v>2.8726500000000001</v>
      </c>
      <c r="L3880" s="2">
        <f t="shared" si="60"/>
        <v>9.7500010287632222E-8</v>
      </c>
    </row>
    <row r="3881" spans="1:12" hidden="1" x14ac:dyDescent="0.25">
      <c r="A3881" t="s">
        <v>2722</v>
      </c>
      <c r="B3881" s="1" t="s">
        <v>2863</v>
      </c>
      <c r="C3881" t="s">
        <v>2864</v>
      </c>
      <c r="D3881">
        <v>5500911</v>
      </c>
      <c r="E3881">
        <v>26991113</v>
      </c>
      <c r="F3881" t="s">
        <v>2867</v>
      </c>
      <c r="G3881" t="s">
        <v>3</v>
      </c>
      <c r="H3881" t="s">
        <v>6</v>
      </c>
      <c r="I3881" s="2">
        <v>4.1420600000000002E-2</v>
      </c>
      <c r="J3881" s="2">
        <v>1.1970499269999999</v>
      </c>
      <c r="K3881" s="2">
        <v>1.19705009999999</v>
      </c>
      <c r="L3881" s="2">
        <f t="shared" si="60"/>
        <v>1.7299999011122225E-7</v>
      </c>
    </row>
    <row r="3882" spans="1:12" hidden="1" x14ac:dyDescent="0.25">
      <c r="A3882" t="s">
        <v>2722</v>
      </c>
      <c r="B3882" s="1" t="s">
        <v>2863</v>
      </c>
      <c r="C3882" t="s">
        <v>2864</v>
      </c>
      <c r="D3882">
        <v>5500911</v>
      </c>
      <c r="E3882">
        <v>26991213</v>
      </c>
      <c r="F3882" t="s">
        <v>2868</v>
      </c>
      <c r="G3882" t="s">
        <v>3</v>
      </c>
      <c r="H3882" t="s">
        <v>4</v>
      </c>
      <c r="I3882" s="2">
        <v>12.966674899999999</v>
      </c>
      <c r="J3882" s="2">
        <v>27.422787110000002</v>
      </c>
      <c r="K3882" s="2">
        <v>27.422800900050898</v>
      </c>
      <c r="L3882" s="2">
        <f t="shared" si="60"/>
        <v>1.3790050896744788E-5</v>
      </c>
    </row>
    <row r="3883" spans="1:12" hidden="1" x14ac:dyDescent="0.25">
      <c r="A3883" t="s">
        <v>2722</v>
      </c>
      <c r="B3883" s="1" t="s">
        <v>2863</v>
      </c>
      <c r="C3883" t="s">
        <v>2864</v>
      </c>
      <c r="D3883">
        <v>5500911</v>
      </c>
      <c r="E3883">
        <v>26991213</v>
      </c>
      <c r="F3883" t="s">
        <v>2868</v>
      </c>
      <c r="G3883" t="s">
        <v>3</v>
      </c>
      <c r="H3883" t="s">
        <v>6</v>
      </c>
      <c r="I3883" s="2">
        <v>0.13804730800000001</v>
      </c>
      <c r="J3883" s="2">
        <v>0.37059878540000002</v>
      </c>
      <c r="K3883" s="2">
        <v>0.37060000675629901</v>
      </c>
      <c r="L3883" s="2">
        <f t="shared" si="60"/>
        <v>1.2213562989860094E-6</v>
      </c>
    </row>
    <row r="3884" spans="1:12" hidden="1" x14ac:dyDescent="0.25">
      <c r="A3884" t="s">
        <v>2722</v>
      </c>
      <c r="B3884" s="1" t="s">
        <v>2869</v>
      </c>
      <c r="C3884" t="s">
        <v>2870</v>
      </c>
      <c r="D3884">
        <v>3119511</v>
      </c>
      <c r="E3884">
        <v>38157713</v>
      </c>
      <c r="F3884" t="s">
        <v>2871</v>
      </c>
      <c r="G3884" t="s">
        <v>86</v>
      </c>
      <c r="H3884" t="s">
        <v>4</v>
      </c>
      <c r="I3884" s="2">
        <v>0.64020299999999997</v>
      </c>
      <c r="K3884" s="2">
        <v>0.64195704600000203</v>
      </c>
      <c r="L3884" s="2">
        <f t="shared" si="60"/>
        <v>1.754046000002063E-3</v>
      </c>
    </row>
    <row r="3885" spans="1:12" hidden="1" x14ac:dyDescent="0.25">
      <c r="A3885" t="s">
        <v>2722</v>
      </c>
      <c r="B3885" s="1" t="s">
        <v>2869</v>
      </c>
      <c r="C3885" t="s">
        <v>2870</v>
      </c>
      <c r="D3885">
        <v>3119511</v>
      </c>
      <c r="E3885">
        <v>38157713</v>
      </c>
      <c r="F3885" t="s">
        <v>2871</v>
      </c>
      <c r="G3885" t="s">
        <v>86</v>
      </c>
      <c r="H3885" t="s">
        <v>6</v>
      </c>
      <c r="I3885" s="2">
        <v>2.81628E-3</v>
      </c>
      <c r="K3885" s="2">
        <v>2.8239959759999802E-3</v>
      </c>
      <c r="L3885" s="2">
        <f t="shared" si="60"/>
        <v>7.7159759999802062E-6</v>
      </c>
    </row>
    <row r="3886" spans="1:12" hidden="1" x14ac:dyDescent="0.25">
      <c r="A3886" t="s">
        <v>2722</v>
      </c>
      <c r="B3886" s="1" t="s">
        <v>2869</v>
      </c>
      <c r="C3886" t="s">
        <v>2872</v>
      </c>
      <c r="D3886">
        <v>3105611</v>
      </c>
      <c r="E3886">
        <v>38157913</v>
      </c>
      <c r="F3886" t="s">
        <v>2873</v>
      </c>
      <c r="G3886" t="s">
        <v>86</v>
      </c>
      <c r="H3886" t="s">
        <v>4</v>
      </c>
      <c r="I3886" s="2">
        <v>6.0568200000000003E-2</v>
      </c>
      <c r="K3886" s="2">
        <v>6.0660634290380003E-2</v>
      </c>
      <c r="L3886" s="2">
        <f t="shared" si="60"/>
        <v>9.2434290380000173E-5</v>
      </c>
    </row>
    <row r="3887" spans="1:12" hidden="1" x14ac:dyDescent="0.25">
      <c r="A3887" t="s">
        <v>2722</v>
      </c>
      <c r="B3887" s="1" t="s">
        <v>2869</v>
      </c>
      <c r="C3887" t="s">
        <v>2872</v>
      </c>
      <c r="D3887">
        <v>3105611</v>
      </c>
      <c r="E3887">
        <v>38157913</v>
      </c>
      <c r="F3887" t="s">
        <v>2873</v>
      </c>
      <c r="G3887" t="s">
        <v>86</v>
      </c>
      <c r="H3887" t="s">
        <v>6</v>
      </c>
      <c r="I3887" s="2">
        <v>3.0472199999999999E-5</v>
      </c>
      <c r="K3887" s="2">
        <v>3.0518706238869999E-5</v>
      </c>
      <c r="L3887" s="2">
        <f t="shared" si="60"/>
        <v>4.6506238869999686E-8</v>
      </c>
    </row>
    <row r="3888" spans="1:12" hidden="1" x14ac:dyDescent="0.25">
      <c r="A3888" t="s">
        <v>2722</v>
      </c>
      <c r="B3888" s="1" t="s">
        <v>2869</v>
      </c>
      <c r="C3888" t="s">
        <v>2872</v>
      </c>
      <c r="D3888">
        <v>3105611</v>
      </c>
      <c r="E3888">
        <v>38158013</v>
      </c>
      <c r="F3888" t="s">
        <v>2874</v>
      </c>
      <c r="G3888" t="s">
        <v>86</v>
      </c>
      <c r="H3888" t="s">
        <v>4</v>
      </c>
      <c r="I3888" s="2">
        <v>2.7539199999999999</v>
      </c>
      <c r="K3888" s="2">
        <v>2.7581230624591999</v>
      </c>
      <c r="L3888" s="2">
        <f t="shared" si="60"/>
        <v>4.203062459199991E-3</v>
      </c>
    </row>
    <row r="3889" spans="1:12" hidden="1" x14ac:dyDescent="0.25">
      <c r="A3889" t="s">
        <v>2722</v>
      </c>
      <c r="B3889" s="1" t="s">
        <v>2869</v>
      </c>
      <c r="C3889" t="s">
        <v>2872</v>
      </c>
      <c r="D3889">
        <v>3105611</v>
      </c>
      <c r="E3889">
        <v>38158013</v>
      </c>
      <c r="F3889" t="s">
        <v>2874</v>
      </c>
      <c r="G3889" t="s">
        <v>86</v>
      </c>
      <c r="H3889" t="s">
        <v>6</v>
      </c>
      <c r="I3889" s="2">
        <v>9.1416399999999994E-5</v>
      </c>
      <c r="K3889" s="2">
        <v>9.1555919573830006E-5</v>
      </c>
      <c r="L3889" s="2">
        <f t="shared" si="60"/>
        <v>1.3951957383001167E-7</v>
      </c>
    </row>
    <row r="3890" spans="1:12" hidden="1" x14ac:dyDescent="0.25">
      <c r="A3890" t="s">
        <v>2722</v>
      </c>
      <c r="B3890" s="1" t="s">
        <v>2875</v>
      </c>
      <c r="C3890" t="s">
        <v>2876</v>
      </c>
      <c r="D3890">
        <v>5603211</v>
      </c>
      <c r="E3890">
        <v>27425213</v>
      </c>
      <c r="F3890" t="s">
        <v>2877</v>
      </c>
      <c r="G3890" t="s">
        <v>3</v>
      </c>
      <c r="H3890" t="s">
        <v>4</v>
      </c>
      <c r="I3890" s="2">
        <v>3.492</v>
      </c>
      <c r="J3890" s="2">
        <v>3.4921147459999999</v>
      </c>
      <c r="K3890" s="2">
        <v>3.4921156539999898</v>
      </c>
      <c r="L3890" s="2">
        <f t="shared" si="60"/>
        <v>9.0799998986312858E-7</v>
      </c>
    </row>
    <row r="3891" spans="1:12" hidden="1" x14ac:dyDescent="0.25">
      <c r="A3891" t="s">
        <v>2722</v>
      </c>
      <c r="B3891" s="1" t="s">
        <v>2875</v>
      </c>
      <c r="C3891" t="s">
        <v>2876</v>
      </c>
      <c r="D3891">
        <v>5603211</v>
      </c>
      <c r="E3891">
        <v>27425213</v>
      </c>
      <c r="F3891" t="s">
        <v>2877</v>
      </c>
      <c r="G3891" t="s">
        <v>3</v>
      </c>
      <c r="H3891" t="s">
        <v>6</v>
      </c>
      <c r="I3891" s="2">
        <v>5.1999999999999998E-2</v>
      </c>
      <c r="J3891" s="2">
        <v>5.2058979049999898E-2</v>
      </c>
      <c r="K3891" s="2">
        <v>5.20590004E-2</v>
      </c>
      <c r="L3891" s="2">
        <f t="shared" si="60"/>
        <v>2.1350000101172384E-8</v>
      </c>
    </row>
    <row r="3892" spans="1:12" hidden="1" x14ac:dyDescent="0.25">
      <c r="A3892" t="s">
        <v>2722</v>
      </c>
      <c r="B3892" s="1" t="s">
        <v>2875</v>
      </c>
      <c r="C3892" t="s">
        <v>2876</v>
      </c>
      <c r="D3892">
        <v>5603211</v>
      </c>
      <c r="E3892">
        <v>27425413</v>
      </c>
      <c r="F3892" t="s">
        <v>2878</v>
      </c>
      <c r="G3892" t="s">
        <v>3</v>
      </c>
      <c r="H3892" t="s">
        <v>4</v>
      </c>
      <c r="I3892" s="2">
        <v>294.17399999999901</v>
      </c>
      <c r="J3892" s="2">
        <v>293.70612499999999</v>
      </c>
      <c r="K3892" s="2">
        <v>293.70626332400002</v>
      </c>
      <c r="L3892" s="2">
        <f t="shared" si="60"/>
        <v>1.3832400003366274E-4</v>
      </c>
    </row>
    <row r="3893" spans="1:12" hidden="1" x14ac:dyDescent="0.25">
      <c r="A3893" t="s">
        <v>2722</v>
      </c>
      <c r="B3893" s="1" t="s">
        <v>2875</v>
      </c>
      <c r="C3893" t="s">
        <v>2876</v>
      </c>
      <c r="D3893">
        <v>5603211</v>
      </c>
      <c r="E3893">
        <v>27425413</v>
      </c>
      <c r="F3893" t="s">
        <v>2878</v>
      </c>
      <c r="G3893" t="s">
        <v>3</v>
      </c>
      <c r="H3893" t="s">
        <v>6</v>
      </c>
      <c r="I3893" s="2">
        <v>0.6</v>
      </c>
      <c r="J3893" s="2">
        <v>0.6003831785</v>
      </c>
      <c r="K3893" s="2">
        <v>0.60038351063999995</v>
      </c>
      <c r="L3893" s="2">
        <f t="shared" si="60"/>
        <v>3.3213999994785581E-7</v>
      </c>
    </row>
    <row r="3894" spans="1:12" hidden="1" x14ac:dyDescent="0.25">
      <c r="A3894" t="s">
        <v>2722</v>
      </c>
      <c r="B3894" s="1" t="s">
        <v>2875</v>
      </c>
      <c r="C3894" t="s">
        <v>2876</v>
      </c>
      <c r="D3894">
        <v>5603211</v>
      </c>
      <c r="E3894">
        <v>27425613</v>
      </c>
      <c r="F3894" t="s">
        <v>2879</v>
      </c>
      <c r="G3894" t="s">
        <v>3</v>
      </c>
      <c r="H3894" t="s">
        <v>4</v>
      </c>
      <c r="I3894" s="2">
        <v>2.4700000000000002</v>
      </c>
      <c r="J3894" s="2">
        <v>2.4696745605000001</v>
      </c>
      <c r="K3894" s="2">
        <v>2.4696750399999998</v>
      </c>
      <c r="L3894" s="2">
        <f t="shared" si="60"/>
        <v>4.7949999970597901E-7</v>
      </c>
    </row>
    <row r="3895" spans="1:12" hidden="1" x14ac:dyDescent="0.25">
      <c r="A3895" t="s">
        <v>2722</v>
      </c>
      <c r="B3895" s="1" t="s">
        <v>2875</v>
      </c>
      <c r="C3895" t="s">
        <v>2876</v>
      </c>
      <c r="D3895">
        <v>5603211</v>
      </c>
      <c r="E3895">
        <v>27425613</v>
      </c>
      <c r="F3895" t="s">
        <v>2879</v>
      </c>
      <c r="G3895" t="s">
        <v>3</v>
      </c>
      <c r="H3895" t="s">
        <v>6</v>
      </c>
      <c r="I3895" s="2">
        <v>0.04</v>
      </c>
      <c r="J3895" s="2">
        <v>3.9517494200000003E-2</v>
      </c>
      <c r="K3895" s="2">
        <v>3.9517500501000002E-2</v>
      </c>
      <c r="L3895" s="2">
        <f t="shared" si="60"/>
        <v>6.3009999995422561E-9</v>
      </c>
    </row>
    <row r="3896" spans="1:12" hidden="1" x14ac:dyDescent="0.25">
      <c r="A3896" t="s">
        <v>2722</v>
      </c>
      <c r="B3896" s="1" t="s">
        <v>2875</v>
      </c>
      <c r="C3896" t="s">
        <v>2876</v>
      </c>
      <c r="D3896">
        <v>5603211</v>
      </c>
      <c r="E3896">
        <v>27425713</v>
      </c>
      <c r="F3896" t="s">
        <v>2880</v>
      </c>
      <c r="G3896" t="s">
        <v>3</v>
      </c>
      <c r="H3896" t="s">
        <v>4</v>
      </c>
      <c r="I3896" s="2">
        <v>109.931</v>
      </c>
      <c r="J3896" s="2">
        <v>109.34340625</v>
      </c>
      <c r="K3896" s="2">
        <v>109.34337341</v>
      </c>
      <c r="L3896" s="2">
        <f t="shared" si="60"/>
        <v>-3.2840000002920533E-5</v>
      </c>
    </row>
    <row r="3897" spans="1:12" hidden="1" x14ac:dyDescent="0.25">
      <c r="A3897" t="s">
        <v>2722</v>
      </c>
      <c r="B3897" s="1" t="s">
        <v>2875</v>
      </c>
      <c r="C3897" t="s">
        <v>2876</v>
      </c>
      <c r="D3897">
        <v>5603211</v>
      </c>
      <c r="E3897">
        <v>27425713</v>
      </c>
      <c r="F3897" t="s">
        <v>2880</v>
      </c>
      <c r="G3897" t="s">
        <v>3</v>
      </c>
      <c r="H3897" t="s">
        <v>6</v>
      </c>
      <c r="I3897" s="2">
        <v>0.35199999999999998</v>
      </c>
      <c r="J3897" s="2">
        <v>0.35159194945</v>
      </c>
      <c r="K3897" s="2">
        <v>0.35159149810000001</v>
      </c>
      <c r="L3897" s="2">
        <f t="shared" si="60"/>
        <v>-4.5134999998586167E-7</v>
      </c>
    </row>
    <row r="3898" spans="1:12" hidden="1" x14ac:dyDescent="0.25">
      <c r="A3898" t="s">
        <v>2722</v>
      </c>
      <c r="B3898" s="1" t="s">
        <v>2875</v>
      </c>
      <c r="C3898" t="s">
        <v>2876</v>
      </c>
      <c r="D3898">
        <v>5603211</v>
      </c>
      <c r="E3898">
        <v>63925213</v>
      </c>
      <c r="F3898" t="s">
        <v>2881</v>
      </c>
      <c r="G3898" t="s">
        <v>3</v>
      </c>
      <c r="H3898" t="s">
        <v>4</v>
      </c>
      <c r="I3898" s="2">
        <v>16.742000000000001</v>
      </c>
      <c r="J3898" s="2">
        <v>16.742207029999999</v>
      </c>
      <c r="K3898" s="2">
        <v>16.742215280999901</v>
      </c>
      <c r="L3898" s="2">
        <f t="shared" si="60"/>
        <v>8.2509999010937918E-6</v>
      </c>
    </row>
    <row r="3899" spans="1:12" hidden="1" x14ac:dyDescent="0.25">
      <c r="A3899" t="s">
        <v>2722</v>
      </c>
      <c r="B3899" s="1" t="s">
        <v>2875</v>
      </c>
      <c r="C3899" t="s">
        <v>2876</v>
      </c>
      <c r="D3899">
        <v>5603211</v>
      </c>
      <c r="E3899">
        <v>63925213</v>
      </c>
      <c r="F3899" t="s">
        <v>2881</v>
      </c>
      <c r="G3899" t="s">
        <v>3</v>
      </c>
      <c r="H3899" t="s">
        <v>6</v>
      </c>
      <c r="I3899" s="2">
        <v>0.26</v>
      </c>
      <c r="J3899" s="2">
        <v>0.26025411985000002</v>
      </c>
      <c r="K3899" s="2">
        <v>0.260254004199999</v>
      </c>
      <c r="L3899" s="2">
        <f t="shared" si="60"/>
        <v>-1.1565000102020662E-7</v>
      </c>
    </row>
    <row r="3900" spans="1:12" hidden="1" x14ac:dyDescent="0.25">
      <c r="A3900" t="s">
        <v>2722</v>
      </c>
      <c r="B3900" s="1" t="s">
        <v>2875</v>
      </c>
      <c r="C3900" t="s">
        <v>2882</v>
      </c>
      <c r="D3900">
        <v>5603311</v>
      </c>
      <c r="E3900">
        <v>27424913</v>
      </c>
      <c r="F3900" t="s">
        <v>2883</v>
      </c>
      <c r="G3900" t="s">
        <v>3</v>
      </c>
      <c r="H3900" t="s">
        <v>4</v>
      </c>
      <c r="I3900" s="2">
        <v>70.316999999999993</v>
      </c>
      <c r="J3900" s="2">
        <v>70.316515600000002</v>
      </c>
      <c r="K3900" s="2">
        <v>70.316522440001904</v>
      </c>
      <c r="L3900" s="2">
        <f t="shared" si="60"/>
        <v>6.8400019017644809E-6</v>
      </c>
    </row>
    <row r="3901" spans="1:12" hidden="1" x14ac:dyDescent="0.25">
      <c r="A3901" t="s">
        <v>2722</v>
      </c>
      <c r="B3901" s="1" t="s">
        <v>2875</v>
      </c>
      <c r="C3901" t="s">
        <v>2882</v>
      </c>
      <c r="D3901">
        <v>5603311</v>
      </c>
      <c r="E3901">
        <v>27424913</v>
      </c>
      <c r="F3901" t="s">
        <v>2883</v>
      </c>
      <c r="G3901" t="s">
        <v>3</v>
      </c>
      <c r="H3901" t="s">
        <v>6</v>
      </c>
      <c r="I3901" s="2">
        <v>0.16800000000000001</v>
      </c>
      <c r="J3901" s="2">
        <v>0.16768043520000001</v>
      </c>
      <c r="K3901" s="2">
        <v>0.16768000190399901</v>
      </c>
      <c r="L3901" s="2">
        <f t="shared" si="60"/>
        <v>-4.3329600099561993E-7</v>
      </c>
    </row>
    <row r="3902" spans="1:12" hidden="1" x14ac:dyDescent="0.25">
      <c r="A3902" t="s">
        <v>2722</v>
      </c>
      <c r="B3902" s="1" t="s">
        <v>2875</v>
      </c>
      <c r="C3902" t="s">
        <v>2882</v>
      </c>
      <c r="D3902">
        <v>5603311</v>
      </c>
      <c r="E3902">
        <v>27425013</v>
      </c>
      <c r="F3902" t="s">
        <v>2884</v>
      </c>
      <c r="G3902" t="s">
        <v>3</v>
      </c>
      <c r="H3902" t="s">
        <v>4</v>
      </c>
      <c r="I3902" s="2">
        <v>81.153000000000006</v>
      </c>
      <c r="J3902" s="2">
        <v>81.153499999999994</v>
      </c>
      <c r="K3902" s="2">
        <v>81.1534997199999</v>
      </c>
      <c r="L3902" s="2">
        <f t="shared" si="60"/>
        <v>-2.8000009422157746E-7</v>
      </c>
    </row>
    <row r="3903" spans="1:12" hidden="1" x14ac:dyDescent="0.25">
      <c r="A3903" t="s">
        <v>2722</v>
      </c>
      <c r="B3903" s="1" t="s">
        <v>2875</v>
      </c>
      <c r="C3903" t="s">
        <v>2882</v>
      </c>
      <c r="D3903">
        <v>5603311</v>
      </c>
      <c r="E3903">
        <v>27425013</v>
      </c>
      <c r="F3903" t="s">
        <v>2884</v>
      </c>
      <c r="G3903" t="s">
        <v>3</v>
      </c>
      <c r="H3903" t="s">
        <v>6</v>
      </c>
      <c r="I3903" s="2">
        <v>0.218</v>
      </c>
      <c r="J3903" s="2">
        <v>0.21764501955000001</v>
      </c>
      <c r="K3903" s="2">
        <v>0.217643516304</v>
      </c>
      <c r="L3903" s="2">
        <f t="shared" si="60"/>
        <v>-1.5032460000119485E-6</v>
      </c>
    </row>
    <row r="3904" spans="1:12" hidden="1" x14ac:dyDescent="0.25">
      <c r="A3904" t="s">
        <v>2722</v>
      </c>
      <c r="B3904" s="1" t="s">
        <v>2885</v>
      </c>
      <c r="C3904" t="s">
        <v>2886</v>
      </c>
      <c r="D3904">
        <v>3772011</v>
      </c>
      <c r="E3904">
        <v>37527413</v>
      </c>
      <c r="F3904" t="s">
        <v>2887</v>
      </c>
      <c r="G3904" t="s">
        <v>3</v>
      </c>
      <c r="H3904" t="s">
        <v>4</v>
      </c>
      <c r="I3904" s="2">
        <v>1.3</v>
      </c>
      <c r="J3904" s="2">
        <v>1.2528845215</v>
      </c>
      <c r="K3904" s="2">
        <v>1.2528846</v>
      </c>
      <c r="L3904" s="2">
        <f t="shared" si="60"/>
        <v>7.8500000055825581E-8</v>
      </c>
    </row>
    <row r="3905" spans="1:12" hidden="1" x14ac:dyDescent="0.25">
      <c r="A3905" t="s">
        <v>2722</v>
      </c>
      <c r="B3905" s="1" t="s">
        <v>2885</v>
      </c>
      <c r="C3905" t="s">
        <v>2886</v>
      </c>
      <c r="D3905">
        <v>3772011</v>
      </c>
      <c r="E3905">
        <v>37527413</v>
      </c>
      <c r="F3905" t="s">
        <v>2887</v>
      </c>
      <c r="G3905" t="s">
        <v>3</v>
      </c>
      <c r="H3905" t="s">
        <v>6</v>
      </c>
      <c r="I3905" s="2">
        <v>0</v>
      </c>
      <c r="J3905" s="2">
        <v>3.615000248E-3</v>
      </c>
      <c r="K3905" s="2">
        <v>3.6150000101E-3</v>
      </c>
      <c r="L3905" s="2">
        <f t="shared" si="60"/>
        <v>-2.3790000004686451E-10</v>
      </c>
    </row>
    <row r="3906" spans="1:12" hidden="1" x14ac:dyDescent="0.25">
      <c r="A3906" t="s">
        <v>2722</v>
      </c>
      <c r="B3906" s="1" t="s">
        <v>2885</v>
      </c>
      <c r="C3906" t="s">
        <v>2886</v>
      </c>
      <c r="D3906">
        <v>3772011</v>
      </c>
      <c r="E3906">
        <v>37527513</v>
      </c>
      <c r="F3906" t="s">
        <v>2888</v>
      </c>
      <c r="G3906" t="s">
        <v>86</v>
      </c>
      <c r="H3906" t="s">
        <v>4</v>
      </c>
      <c r="I3906" s="2">
        <v>7.0832000000000006E-2</v>
      </c>
      <c r="K3906" s="2">
        <v>7.0848195137999906E-2</v>
      </c>
      <c r="L3906" s="2">
        <f t="shared" si="60"/>
        <v>1.61951379998998E-5</v>
      </c>
    </row>
    <row r="3907" spans="1:12" hidden="1" x14ac:dyDescent="0.25">
      <c r="A3907" t="s">
        <v>2722</v>
      </c>
      <c r="B3907" s="1" t="s">
        <v>2885</v>
      </c>
      <c r="C3907" t="s">
        <v>2886</v>
      </c>
      <c r="D3907">
        <v>3772011</v>
      </c>
      <c r="E3907">
        <v>37527513</v>
      </c>
      <c r="F3907" t="s">
        <v>2888</v>
      </c>
      <c r="G3907" t="s">
        <v>86</v>
      </c>
      <c r="H3907" t="s">
        <v>6</v>
      </c>
      <c r="I3907" s="2">
        <v>7.5259000000000003E-4</v>
      </c>
      <c r="K3907" s="2">
        <v>7.5276209176000002E-4</v>
      </c>
      <c r="L3907" s="2">
        <f t="shared" ref="L3907:L3970" si="61">IF(ISBLANK(J3907),K3907-I3907,K3907-J3907)</f>
        <v>1.7209175999998664E-7</v>
      </c>
    </row>
    <row r="3908" spans="1:12" hidden="1" x14ac:dyDescent="0.25">
      <c r="A3908" t="s">
        <v>2722</v>
      </c>
      <c r="B3908" s="1" t="s">
        <v>2889</v>
      </c>
      <c r="C3908" t="s">
        <v>2890</v>
      </c>
      <c r="D3908">
        <v>3823011</v>
      </c>
      <c r="E3908">
        <v>37489413</v>
      </c>
      <c r="F3908" t="s">
        <v>2891</v>
      </c>
      <c r="G3908" t="s">
        <v>3</v>
      </c>
      <c r="H3908" t="s">
        <v>4</v>
      </c>
      <c r="I3908" s="2">
        <v>238.99799999999999</v>
      </c>
      <c r="J3908" s="2">
        <v>238.99821875000001</v>
      </c>
      <c r="K3908" s="2">
        <v>238.9982564</v>
      </c>
      <c r="L3908" s="2">
        <f t="shared" si="61"/>
        <v>3.7649999995892358E-5</v>
      </c>
    </row>
    <row r="3909" spans="1:12" hidden="1" x14ac:dyDescent="0.25">
      <c r="A3909" t="s">
        <v>2722</v>
      </c>
      <c r="B3909" s="1" t="s">
        <v>2889</v>
      </c>
      <c r="C3909" t="s">
        <v>2890</v>
      </c>
      <c r="D3909">
        <v>3823011</v>
      </c>
      <c r="E3909">
        <v>37489413</v>
      </c>
      <c r="F3909" t="s">
        <v>2891</v>
      </c>
      <c r="G3909" t="s">
        <v>3</v>
      </c>
      <c r="H3909" t="s">
        <v>6</v>
      </c>
      <c r="I3909" s="2">
        <v>1021.26</v>
      </c>
      <c r="J3909" s="2">
        <v>1021.2594375</v>
      </c>
      <c r="K3909" s="2">
        <v>1021.258730001</v>
      </c>
      <c r="L3909" s="2">
        <f t="shared" si="61"/>
        <v>-7.074989999864556E-4</v>
      </c>
    </row>
    <row r="3910" spans="1:12" hidden="1" x14ac:dyDescent="0.25">
      <c r="A3910" t="s">
        <v>2722</v>
      </c>
      <c r="B3910" s="1" t="s">
        <v>2892</v>
      </c>
      <c r="C3910" t="s">
        <v>2893</v>
      </c>
      <c r="D3910">
        <v>5444311</v>
      </c>
      <c r="E3910">
        <v>26795713</v>
      </c>
      <c r="F3910" t="s">
        <v>2894</v>
      </c>
      <c r="G3910" t="s">
        <v>86</v>
      </c>
      <c r="H3910" t="s">
        <v>4</v>
      </c>
      <c r="I3910" s="2">
        <v>0.37597000000000003</v>
      </c>
      <c r="K3910" s="2">
        <v>0.37605597635999999</v>
      </c>
      <c r="L3910" s="2">
        <f t="shared" si="61"/>
        <v>8.5976359999961893E-5</v>
      </c>
    </row>
    <row r="3911" spans="1:12" hidden="1" x14ac:dyDescent="0.25">
      <c r="A3911" t="s">
        <v>2722</v>
      </c>
      <c r="B3911" s="1" t="s">
        <v>2892</v>
      </c>
      <c r="C3911" t="s">
        <v>2893</v>
      </c>
      <c r="D3911">
        <v>5444311</v>
      </c>
      <c r="E3911">
        <v>26795713</v>
      </c>
      <c r="F3911" t="s">
        <v>2894</v>
      </c>
      <c r="G3911" t="s">
        <v>86</v>
      </c>
      <c r="H3911" t="s">
        <v>6</v>
      </c>
      <c r="I3911" s="2">
        <v>1.6113E-3</v>
      </c>
      <c r="K3911" s="2">
        <v>1.61166847365E-3</v>
      </c>
      <c r="L3911" s="2">
        <f t="shared" si="61"/>
        <v>3.6847365000002019E-7</v>
      </c>
    </row>
    <row r="3912" spans="1:12" hidden="1" x14ac:dyDescent="0.25">
      <c r="A3912" t="s">
        <v>2722</v>
      </c>
      <c r="B3912" s="1" t="s">
        <v>2892</v>
      </c>
      <c r="C3912" t="s">
        <v>2895</v>
      </c>
      <c r="D3912">
        <v>5444811</v>
      </c>
      <c r="E3912">
        <v>26794813</v>
      </c>
      <c r="F3912" t="s">
        <v>2896</v>
      </c>
      <c r="G3912" t="s">
        <v>86</v>
      </c>
      <c r="H3912" t="s">
        <v>4</v>
      </c>
      <c r="I3912" s="2">
        <v>2.8546800000000001</v>
      </c>
      <c r="K3912" s="2">
        <v>2.8553327544</v>
      </c>
      <c r="L3912" s="2">
        <f t="shared" si="61"/>
        <v>6.527543999998997E-4</v>
      </c>
    </row>
    <row r="3913" spans="1:12" hidden="1" x14ac:dyDescent="0.25">
      <c r="A3913" t="s">
        <v>2722</v>
      </c>
      <c r="B3913" s="1" t="s">
        <v>2892</v>
      </c>
      <c r="C3913" t="s">
        <v>2895</v>
      </c>
      <c r="D3913">
        <v>5444811</v>
      </c>
      <c r="E3913">
        <v>26794813</v>
      </c>
      <c r="F3913" t="s">
        <v>2896</v>
      </c>
      <c r="G3913" t="s">
        <v>86</v>
      </c>
      <c r="H3913" t="s">
        <v>6</v>
      </c>
      <c r="I3913" s="2">
        <v>1.4449099999999999E-2</v>
      </c>
      <c r="K3913" s="2">
        <v>1.44524039008E-2</v>
      </c>
      <c r="L3913" s="2">
        <f t="shared" si="61"/>
        <v>3.3039008000002035E-6</v>
      </c>
    </row>
    <row r="3914" spans="1:12" hidden="1" x14ac:dyDescent="0.25">
      <c r="A3914" t="s">
        <v>2722</v>
      </c>
      <c r="B3914" s="1" t="s">
        <v>2897</v>
      </c>
      <c r="C3914" t="s">
        <v>2898</v>
      </c>
      <c r="D3914">
        <v>9615511</v>
      </c>
      <c r="E3914">
        <v>53881313</v>
      </c>
      <c r="F3914" t="s">
        <v>2899</v>
      </c>
      <c r="G3914" t="s">
        <v>86</v>
      </c>
      <c r="H3914" t="s">
        <v>4</v>
      </c>
      <c r="I3914" s="2">
        <v>0.59949600000000003</v>
      </c>
      <c r="K3914" s="2">
        <v>0.59963307605999905</v>
      </c>
      <c r="L3914" s="2">
        <f t="shared" si="61"/>
        <v>1.3707605999901951E-4</v>
      </c>
    </row>
    <row r="3915" spans="1:12" hidden="1" x14ac:dyDescent="0.25">
      <c r="A3915" t="s">
        <v>2722</v>
      </c>
      <c r="B3915" s="1" t="s">
        <v>2897</v>
      </c>
      <c r="C3915" t="s">
        <v>2898</v>
      </c>
      <c r="D3915">
        <v>9615511</v>
      </c>
      <c r="E3915">
        <v>53881313</v>
      </c>
      <c r="F3915" t="s">
        <v>2899</v>
      </c>
      <c r="G3915" t="s">
        <v>86</v>
      </c>
      <c r="H3915" t="s">
        <v>6</v>
      </c>
      <c r="I3915" s="2">
        <v>0.11955300000000001</v>
      </c>
      <c r="K3915" s="2">
        <v>0.119580334469</v>
      </c>
      <c r="L3915" s="2">
        <f t="shared" si="61"/>
        <v>2.7334468999995476E-5</v>
      </c>
    </row>
    <row r="3916" spans="1:12" hidden="1" x14ac:dyDescent="0.25">
      <c r="A3916" t="s">
        <v>2722</v>
      </c>
      <c r="B3916" s="1" t="s">
        <v>2900</v>
      </c>
      <c r="C3916" t="s">
        <v>2901</v>
      </c>
      <c r="D3916">
        <v>4126711</v>
      </c>
      <c r="E3916">
        <v>34105213</v>
      </c>
      <c r="F3916" t="s">
        <v>2902</v>
      </c>
      <c r="G3916" t="s">
        <v>86</v>
      </c>
      <c r="H3916" t="s">
        <v>4</v>
      </c>
      <c r="I3916" s="2">
        <v>0.26600000000000001</v>
      </c>
      <c r="K3916" s="2">
        <v>0.26640595937101003</v>
      </c>
      <c r="L3916" s="2">
        <f t="shared" si="61"/>
        <v>4.0595937101001178E-4</v>
      </c>
    </row>
    <row r="3917" spans="1:12" hidden="1" x14ac:dyDescent="0.25">
      <c r="A3917" t="s">
        <v>2722</v>
      </c>
      <c r="B3917" s="1" t="s">
        <v>2900</v>
      </c>
      <c r="C3917" t="s">
        <v>2901</v>
      </c>
      <c r="D3917">
        <v>4126711</v>
      </c>
      <c r="E3917">
        <v>34105213</v>
      </c>
      <c r="F3917" t="s">
        <v>2902</v>
      </c>
      <c r="G3917" t="s">
        <v>86</v>
      </c>
      <c r="H3917" t="s">
        <v>6</v>
      </c>
      <c r="I3917" s="2">
        <v>2.6018099999999999E-2</v>
      </c>
      <c r="K3917" s="2">
        <v>2.6057806854296001E-2</v>
      </c>
      <c r="L3917" s="2">
        <f t="shared" si="61"/>
        <v>3.9706854296002458E-5</v>
      </c>
    </row>
    <row r="3918" spans="1:12" hidden="1" x14ac:dyDescent="0.25">
      <c r="A3918" t="s">
        <v>2722</v>
      </c>
      <c r="B3918" s="1" t="s">
        <v>2900</v>
      </c>
      <c r="C3918" t="s">
        <v>2901</v>
      </c>
      <c r="D3918">
        <v>4126711</v>
      </c>
      <c r="E3918">
        <v>34105313</v>
      </c>
      <c r="F3918" t="s">
        <v>2903</v>
      </c>
      <c r="G3918" t="s">
        <v>3</v>
      </c>
      <c r="H3918" t="s">
        <v>4</v>
      </c>
      <c r="I3918" s="2">
        <v>7</v>
      </c>
      <c r="J3918" s="2">
        <v>7.0030566399999996</v>
      </c>
      <c r="K3918" s="2">
        <v>7.0030594599999896</v>
      </c>
      <c r="L3918" s="2">
        <f t="shared" si="61"/>
        <v>2.8199999899669592E-6</v>
      </c>
    </row>
    <row r="3919" spans="1:12" hidden="1" x14ac:dyDescent="0.25">
      <c r="A3919" t="s">
        <v>2722</v>
      </c>
      <c r="B3919" s="1" t="s">
        <v>2900</v>
      </c>
      <c r="C3919" t="s">
        <v>2901</v>
      </c>
      <c r="D3919">
        <v>4126711</v>
      </c>
      <c r="E3919">
        <v>34105313</v>
      </c>
      <c r="F3919" t="s">
        <v>2903</v>
      </c>
      <c r="G3919" t="s">
        <v>3</v>
      </c>
      <c r="H3919" t="s">
        <v>6</v>
      </c>
      <c r="I3919" s="2">
        <v>0</v>
      </c>
      <c r="J3919" s="2">
        <v>2.7092506409999901E-2</v>
      </c>
      <c r="K3919" s="2">
        <v>2.7092500501E-2</v>
      </c>
      <c r="L3919" s="2">
        <f t="shared" si="61"/>
        <v>-5.9089999004946492E-9</v>
      </c>
    </row>
    <row r="3920" spans="1:12" hidden="1" x14ac:dyDescent="0.25">
      <c r="A3920" t="s">
        <v>2722</v>
      </c>
      <c r="B3920" s="1" t="s">
        <v>2904</v>
      </c>
      <c r="C3920" t="s">
        <v>2905</v>
      </c>
      <c r="D3920">
        <v>4628011</v>
      </c>
      <c r="E3920">
        <v>27807013</v>
      </c>
      <c r="F3920" t="s">
        <v>2906</v>
      </c>
      <c r="G3920" t="s">
        <v>3</v>
      </c>
      <c r="H3920" t="s">
        <v>4</v>
      </c>
      <c r="I3920" s="2">
        <v>0</v>
      </c>
      <c r="L3920" s="2">
        <f t="shared" si="61"/>
        <v>0</v>
      </c>
    </row>
    <row r="3921" spans="1:12" hidden="1" x14ac:dyDescent="0.25">
      <c r="A3921" t="s">
        <v>2722</v>
      </c>
      <c r="B3921" s="1" t="s">
        <v>2904</v>
      </c>
      <c r="C3921" t="s">
        <v>2905</v>
      </c>
      <c r="D3921">
        <v>4628011</v>
      </c>
      <c r="E3921">
        <v>27807013</v>
      </c>
      <c r="F3921" t="s">
        <v>2906</v>
      </c>
      <c r="G3921" t="s">
        <v>3</v>
      </c>
      <c r="H3921" t="s">
        <v>6</v>
      </c>
      <c r="I3921" s="2">
        <v>0</v>
      </c>
      <c r="L3921" s="2">
        <f t="shared" si="61"/>
        <v>0</v>
      </c>
    </row>
    <row r="3922" spans="1:12" hidden="1" x14ac:dyDescent="0.25">
      <c r="A3922" t="s">
        <v>2722</v>
      </c>
      <c r="B3922" s="1" t="s">
        <v>2904</v>
      </c>
      <c r="C3922" t="s">
        <v>2905</v>
      </c>
      <c r="D3922">
        <v>4628011</v>
      </c>
      <c r="E3922">
        <v>63914013</v>
      </c>
      <c r="F3922" t="s">
        <v>2907</v>
      </c>
      <c r="G3922" t="s">
        <v>3</v>
      </c>
      <c r="H3922" t="s">
        <v>4</v>
      </c>
      <c r="I3922" s="2">
        <v>0</v>
      </c>
      <c r="L3922" s="2">
        <f t="shared" si="61"/>
        <v>0</v>
      </c>
    </row>
    <row r="3923" spans="1:12" hidden="1" x14ac:dyDescent="0.25">
      <c r="A3923" t="s">
        <v>2722</v>
      </c>
      <c r="B3923" s="1" t="s">
        <v>2904</v>
      </c>
      <c r="C3923" t="s">
        <v>2905</v>
      </c>
      <c r="D3923">
        <v>4628011</v>
      </c>
      <c r="E3923">
        <v>63914013</v>
      </c>
      <c r="F3923" t="s">
        <v>2907</v>
      </c>
      <c r="G3923" t="s">
        <v>3</v>
      </c>
      <c r="H3923" t="s">
        <v>6</v>
      </c>
      <c r="I3923" s="2">
        <v>0</v>
      </c>
      <c r="L3923" s="2">
        <f t="shared" si="61"/>
        <v>0</v>
      </c>
    </row>
    <row r="3924" spans="1:12" hidden="1" x14ac:dyDescent="0.25">
      <c r="A3924" t="s">
        <v>2722</v>
      </c>
      <c r="B3924" s="1" t="s">
        <v>2904</v>
      </c>
      <c r="C3924" t="s">
        <v>2905</v>
      </c>
      <c r="D3924">
        <v>4628011</v>
      </c>
      <c r="E3924">
        <v>63914113</v>
      </c>
      <c r="F3924" t="s">
        <v>2908</v>
      </c>
      <c r="G3924" t="s">
        <v>3</v>
      </c>
      <c r="H3924" t="s">
        <v>6</v>
      </c>
      <c r="I3924" s="2">
        <v>0</v>
      </c>
      <c r="L3924" s="2">
        <f t="shared" si="61"/>
        <v>0</v>
      </c>
    </row>
    <row r="3925" spans="1:12" hidden="1" x14ac:dyDescent="0.25">
      <c r="A3925" t="s">
        <v>2722</v>
      </c>
      <c r="B3925" s="1" t="s">
        <v>2904</v>
      </c>
      <c r="C3925" t="s">
        <v>2909</v>
      </c>
      <c r="D3925">
        <v>4633811</v>
      </c>
      <c r="E3925">
        <v>28397413</v>
      </c>
      <c r="F3925" t="s">
        <v>2910</v>
      </c>
      <c r="G3925" t="s">
        <v>3</v>
      </c>
      <c r="H3925" t="s">
        <v>4</v>
      </c>
      <c r="I3925" s="2">
        <v>878.37396999999999</v>
      </c>
      <c r="J3925" s="2">
        <v>877.00812499999995</v>
      </c>
      <c r="K3925" s="2">
        <v>877.00864768072904</v>
      </c>
      <c r="L3925" s="2">
        <f t="shared" si="61"/>
        <v>5.2268072909100738E-4</v>
      </c>
    </row>
    <row r="3926" spans="1:12" hidden="1" x14ac:dyDescent="0.25">
      <c r="A3926" t="s">
        <v>2722</v>
      </c>
      <c r="B3926" s="1" t="s">
        <v>2904</v>
      </c>
      <c r="C3926" t="s">
        <v>2909</v>
      </c>
      <c r="D3926">
        <v>4633811</v>
      </c>
      <c r="E3926">
        <v>28397413</v>
      </c>
      <c r="F3926" t="s">
        <v>2910</v>
      </c>
      <c r="G3926" t="s">
        <v>3</v>
      </c>
      <c r="H3926" t="s">
        <v>6</v>
      </c>
      <c r="I3926" s="2">
        <v>2438.9082427799999</v>
      </c>
      <c r="J3926" s="2">
        <v>2438.8982500000002</v>
      </c>
      <c r="K3926" s="2">
        <v>2438.89831013207</v>
      </c>
      <c r="L3926" s="2">
        <f t="shared" si="61"/>
        <v>6.0132069847895764E-5</v>
      </c>
    </row>
    <row r="3927" spans="1:12" hidden="1" x14ac:dyDescent="0.25">
      <c r="A3927" t="s">
        <v>2722</v>
      </c>
      <c r="B3927" s="1" t="s">
        <v>2904</v>
      </c>
      <c r="C3927" t="s">
        <v>2909</v>
      </c>
      <c r="D3927">
        <v>4633811</v>
      </c>
      <c r="E3927">
        <v>63911713</v>
      </c>
      <c r="F3927" t="s">
        <v>2911</v>
      </c>
      <c r="G3927" t="s">
        <v>3</v>
      </c>
      <c r="H3927" t="s">
        <v>4</v>
      </c>
      <c r="I3927" s="2">
        <v>1.3</v>
      </c>
      <c r="J3927" s="2">
        <v>1.333717163</v>
      </c>
      <c r="K3927" s="2">
        <v>1.33371751999999</v>
      </c>
      <c r="L3927" s="2">
        <f t="shared" si="61"/>
        <v>3.5699999001437277E-7</v>
      </c>
    </row>
    <row r="3928" spans="1:12" hidden="1" x14ac:dyDescent="0.25">
      <c r="A3928" t="s">
        <v>2722</v>
      </c>
      <c r="B3928" s="1" t="s">
        <v>2904</v>
      </c>
      <c r="C3928" t="s">
        <v>2909</v>
      </c>
      <c r="D3928">
        <v>4633811</v>
      </c>
      <c r="E3928">
        <v>63911713</v>
      </c>
      <c r="F3928" t="s">
        <v>2911</v>
      </c>
      <c r="G3928" t="s">
        <v>3</v>
      </c>
      <c r="H3928" t="s">
        <v>6</v>
      </c>
      <c r="I3928" s="2">
        <v>0</v>
      </c>
      <c r="J3928" s="2">
        <v>2.7776498795E-2</v>
      </c>
      <c r="K3928" s="2">
        <v>2.7776500240000002E-2</v>
      </c>
      <c r="L3928" s="2">
        <f t="shared" si="61"/>
        <v>1.4450000015986397E-9</v>
      </c>
    </row>
    <row r="3929" spans="1:12" hidden="1" x14ac:dyDescent="0.25">
      <c r="A3929" t="s">
        <v>2722</v>
      </c>
      <c r="B3929" s="1" t="s">
        <v>2904</v>
      </c>
      <c r="C3929" t="s">
        <v>2912</v>
      </c>
      <c r="D3929">
        <v>4627911</v>
      </c>
      <c r="E3929">
        <v>27807613</v>
      </c>
      <c r="F3929" t="s">
        <v>2913</v>
      </c>
      <c r="G3929" t="s">
        <v>3</v>
      </c>
      <c r="H3929" t="s">
        <v>4</v>
      </c>
      <c r="I3929" s="2">
        <v>10.3</v>
      </c>
      <c r="J3929" s="2">
        <v>10.070453125</v>
      </c>
      <c r="K3929" s="2">
        <v>10.070450999999901</v>
      </c>
      <c r="L3929" s="2">
        <f t="shared" si="61"/>
        <v>-2.1250000994399443E-6</v>
      </c>
    </row>
    <row r="3930" spans="1:12" hidden="1" x14ac:dyDescent="0.25">
      <c r="A3930" t="s">
        <v>2722</v>
      </c>
      <c r="B3930" s="1" t="s">
        <v>2904</v>
      </c>
      <c r="C3930" t="s">
        <v>2912</v>
      </c>
      <c r="D3930">
        <v>4627911</v>
      </c>
      <c r="E3930">
        <v>27807613</v>
      </c>
      <c r="F3930" t="s">
        <v>2913</v>
      </c>
      <c r="G3930" t="s">
        <v>3</v>
      </c>
      <c r="H3930" t="s">
        <v>6</v>
      </c>
      <c r="I3930" s="2">
        <v>24.3</v>
      </c>
      <c r="J3930" s="2">
        <v>23.589904295</v>
      </c>
      <c r="K3930" s="2">
        <v>23.589888701</v>
      </c>
      <c r="L3930" s="2">
        <f t="shared" si="61"/>
        <v>-1.559400000061828E-5</v>
      </c>
    </row>
    <row r="3931" spans="1:12" hidden="1" x14ac:dyDescent="0.25">
      <c r="A3931" t="s">
        <v>2722</v>
      </c>
      <c r="B3931" s="1" t="s">
        <v>2904</v>
      </c>
      <c r="C3931" t="s">
        <v>2912</v>
      </c>
      <c r="D3931">
        <v>4627911</v>
      </c>
      <c r="E3931">
        <v>27807813</v>
      </c>
      <c r="F3931" t="s">
        <v>2914</v>
      </c>
      <c r="G3931" t="s">
        <v>3</v>
      </c>
      <c r="H3931" t="s">
        <v>4</v>
      </c>
      <c r="I3931" s="2">
        <v>172</v>
      </c>
      <c r="J3931" s="2">
        <v>171.95453125</v>
      </c>
      <c r="K3931" s="2">
        <v>171.95447582</v>
      </c>
      <c r="L3931" s="2">
        <f t="shared" si="61"/>
        <v>-5.5430000003298119E-5</v>
      </c>
    </row>
    <row r="3932" spans="1:12" hidden="1" x14ac:dyDescent="0.25">
      <c r="A3932" t="s">
        <v>2722</v>
      </c>
      <c r="B3932" s="1" t="s">
        <v>2904</v>
      </c>
      <c r="C3932" t="s">
        <v>2912</v>
      </c>
      <c r="D3932">
        <v>4627911</v>
      </c>
      <c r="E3932">
        <v>27807813</v>
      </c>
      <c r="F3932" t="s">
        <v>2914</v>
      </c>
      <c r="G3932" t="s">
        <v>3</v>
      </c>
      <c r="H3932" t="s">
        <v>6</v>
      </c>
      <c r="I3932" s="2">
        <v>2.8</v>
      </c>
      <c r="J3932" s="2">
        <v>2.8194702149999999</v>
      </c>
      <c r="K3932" s="2">
        <v>2.8194799409999902</v>
      </c>
      <c r="L3932" s="2">
        <f t="shared" si="61"/>
        <v>9.7259999902732375E-6</v>
      </c>
    </row>
    <row r="3933" spans="1:12" hidden="1" x14ac:dyDescent="0.25">
      <c r="A3933" t="s">
        <v>2722</v>
      </c>
      <c r="B3933" s="1" t="s">
        <v>2904</v>
      </c>
      <c r="C3933" t="s">
        <v>2912</v>
      </c>
      <c r="D3933">
        <v>4627911</v>
      </c>
      <c r="E3933">
        <v>63913613</v>
      </c>
      <c r="F3933" t="s">
        <v>2915</v>
      </c>
      <c r="G3933" t="s">
        <v>3</v>
      </c>
      <c r="H3933" t="s">
        <v>4</v>
      </c>
      <c r="I3933" s="2">
        <v>9.5082000000000004</v>
      </c>
      <c r="J3933" s="2">
        <v>13.68439551</v>
      </c>
      <c r="K3933" s="2">
        <v>13.6844</v>
      </c>
      <c r="L3933" s="2">
        <f t="shared" si="61"/>
        <v>4.4900000002456864E-6</v>
      </c>
    </row>
    <row r="3934" spans="1:12" hidden="1" x14ac:dyDescent="0.25">
      <c r="A3934" t="s">
        <v>2722</v>
      </c>
      <c r="B3934" s="1" t="s">
        <v>2904</v>
      </c>
      <c r="C3934" t="s">
        <v>2912</v>
      </c>
      <c r="D3934">
        <v>4627911</v>
      </c>
      <c r="E3934">
        <v>63913613</v>
      </c>
      <c r="F3934" t="s">
        <v>2915</v>
      </c>
      <c r="G3934" t="s">
        <v>3</v>
      </c>
      <c r="H3934" t="s">
        <v>6</v>
      </c>
      <c r="I3934" s="2">
        <v>1.20041E-2</v>
      </c>
      <c r="J3934" s="2">
        <v>1.6299995419999901E-2</v>
      </c>
      <c r="K3934" s="2">
        <v>1.6299999999999999E-2</v>
      </c>
      <c r="L3934" s="2">
        <f t="shared" si="61"/>
        <v>4.5800000979256961E-9</v>
      </c>
    </row>
    <row r="3935" spans="1:12" hidden="1" x14ac:dyDescent="0.25">
      <c r="A3935" t="s">
        <v>2722</v>
      </c>
      <c r="B3935" s="1" t="s">
        <v>2904</v>
      </c>
      <c r="C3935" t="s">
        <v>2912</v>
      </c>
      <c r="D3935">
        <v>4627911</v>
      </c>
      <c r="E3935">
        <v>63913713</v>
      </c>
      <c r="F3935" t="s">
        <v>2916</v>
      </c>
      <c r="G3935" t="s">
        <v>3</v>
      </c>
      <c r="H3935" t="s">
        <v>4</v>
      </c>
      <c r="I3935" s="2">
        <v>13.865399999999999</v>
      </c>
      <c r="J3935" s="2">
        <v>13.86500586</v>
      </c>
      <c r="K3935" s="2">
        <v>13.8650001999999</v>
      </c>
      <c r="L3935" s="2">
        <f t="shared" si="61"/>
        <v>-5.6600001006046341E-6</v>
      </c>
    </row>
    <row r="3936" spans="1:12" hidden="1" x14ac:dyDescent="0.25">
      <c r="A3936" t="s">
        <v>2722</v>
      </c>
      <c r="B3936" s="1" t="s">
        <v>2904</v>
      </c>
      <c r="C3936" t="s">
        <v>2912</v>
      </c>
      <c r="D3936">
        <v>4627911</v>
      </c>
      <c r="E3936">
        <v>63913713</v>
      </c>
      <c r="F3936" t="s">
        <v>2916</v>
      </c>
      <c r="G3936" t="s">
        <v>3</v>
      </c>
      <c r="H3936" t="s">
        <v>6</v>
      </c>
      <c r="I3936" s="2">
        <v>1.7505099999999999E-2</v>
      </c>
      <c r="J3936" s="2">
        <v>1.7649993895E-2</v>
      </c>
      <c r="K3936" s="2">
        <v>1.7650001299999999E-2</v>
      </c>
      <c r="L3936" s="2">
        <f t="shared" si="61"/>
        <v>7.4049999986003368E-9</v>
      </c>
    </row>
    <row r="3937" spans="1:12" hidden="1" x14ac:dyDescent="0.25">
      <c r="A3937" t="s">
        <v>2920</v>
      </c>
      <c r="B3937" s="1" t="s">
        <v>2917</v>
      </c>
      <c r="C3937" t="s">
        <v>2918</v>
      </c>
      <c r="D3937">
        <v>6040811</v>
      </c>
      <c r="E3937">
        <v>23832113</v>
      </c>
      <c r="F3937" t="s">
        <v>2919</v>
      </c>
      <c r="G3937" t="s">
        <v>3</v>
      </c>
      <c r="H3937" t="s">
        <v>4</v>
      </c>
      <c r="I3937" s="2">
        <v>3511.7359999999999</v>
      </c>
      <c r="J3937" s="2">
        <v>3510.4034999999999</v>
      </c>
      <c r="K3937" s="2">
        <v>3510.4023775109999</v>
      </c>
      <c r="L3937" s="2">
        <f t="shared" si="61"/>
        <v>-1.12248899995393E-3</v>
      </c>
    </row>
    <row r="3938" spans="1:12" hidden="1" x14ac:dyDescent="0.25">
      <c r="A3938" t="s">
        <v>2920</v>
      </c>
      <c r="B3938" s="1" t="s">
        <v>2917</v>
      </c>
      <c r="C3938" t="s">
        <v>2918</v>
      </c>
      <c r="D3938">
        <v>6040811</v>
      </c>
      <c r="E3938">
        <v>23832113</v>
      </c>
      <c r="F3938" t="s">
        <v>2919</v>
      </c>
      <c r="G3938" t="s">
        <v>3</v>
      </c>
      <c r="H3938" t="s">
        <v>6</v>
      </c>
      <c r="I3938" s="2">
        <v>2680.7109999999998</v>
      </c>
      <c r="J3938" s="2">
        <v>2680.7085000000002</v>
      </c>
      <c r="K3938" s="2">
        <v>2680.7112221000002</v>
      </c>
      <c r="L3938" s="2">
        <f t="shared" si="61"/>
        <v>2.7221000000281492E-3</v>
      </c>
    </row>
    <row r="3939" spans="1:12" hidden="1" x14ac:dyDescent="0.25">
      <c r="A3939" t="s">
        <v>2920</v>
      </c>
      <c r="B3939" s="1" t="s">
        <v>2921</v>
      </c>
      <c r="C3939" t="s">
        <v>2922</v>
      </c>
      <c r="D3939">
        <v>5198511</v>
      </c>
      <c r="E3939">
        <v>25720413</v>
      </c>
      <c r="F3939" t="s">
        <v>2923</v>
      </c>
      <c r="G3939" t="s">
        <v>3</v>
      </c>
      <c r="H3939" t="s">
        <v>4</v>
      </c>
      <c r="I3939" s="2">
        <v>2414.5390000000002</v>
      </c>
      <c r="J3939" s="2">
        <v>2414.5385000000001</v>
      </c>
      <c r="K3939" s="2">
        <v>2414.53945010999</v>
      </c>
      <c r="L3939" s="2">
        <f t="shared" si="61"/>
        <v>9.5010998984434991E-4</v>
      </c>
    </row>
    <row r="3940" spans="1:12" hidden="1" x14ac:dyDescent="0.25">
      <c r="A3940" t="s">
        <v>2920</v>
      </c>
      <c r="B3940" s="1" t="s">
        <v>2921</v>
      </c>
      <c r="C3940" t="s">
        <v>2922</v>
      </c>
      <c r="D3940">
        <v>5198511</v>
      </c>
      <c r="E3940">
        <v>25720413</v>
      </c>
      <c r="F3940" t="s">
        <v>2923</v>
      </c>
      <c r="G3940" t="s">
        <v>3</v>
      </c>
      <c r="H3940" t="s">
        <v>6</v>
      </c>
      <c r="I3940" s="2">
        <v>3057.567</v>
      </c>
      <c r="J3940" s="2">
        <v>3057.5677500000002</v>
      </c>
      <c r="K3940" s="2">
        <v>3057.5667515999899</v>
      </c>
      <c r="L3940" s="2">
        <f t="shared" si="61"/>
        <v>-9.9840001030315761E-4</v>
      </c>
    </row>
    <row r="3941" spans="1:12" hidden="1" x14ac:dyDescent="0.25">
      <c r="A3941" t="s">
        <v>2920</v>
      </c>
      <c r="B3941" s="1" t="s">
        <v>2921</v>
      </c>
      <c r="C3941" t="s">
        <v>2922</v>
      </c>
      <c r="D3941">
        <v>5198511</v>
      </c>
      <c r="E3941">
        <v>25720613</v>
      </c>
      <c r="F3941" t="s">
        <v>2924</v>
      </c>
      <c r="G3941" t="s">
        <v>3</v>
      </c>
      <c r="H3941" t="s">
        <v>4</v>
      </c>
      <c r="I3941" s="2">
        <v>3140.3090000000002</v>
      </c>
      <c r="J3941" s="2">
        <v>3140.3069999999998</v>
      </c>
      <c r="K3941" s="2">
        <v>3140.3092170999898</v>
      </c>
      <c r="L3941" s="2">
        <f t="shared" si="61"/>
        <v>2.2170999900481547E-3</v>
      </c>
    </row>
    <row r="3942" spans="1:12" hidden="1" x14ac:dyDescent="0.25">
      <c r="A3942" t="s">
        <v>2920</v>
      </c>
      <c r="B3942" s="1" t="s">
        <v>2921</v>
      </c>
      <c r="C3942" t="s">
        <v>2922</v>
      </c>
      <c r="D3942">
        <v>5198511</v>
      </c>
      <c r="E3942">
        <v>25720613</v>
      </c>
      <c r="F3942" t="s">
        <v>2924</v>
      </c>
      <c r="G3942" t="s">
        <v>3</v>
      </c>
      <c r="H3942" t="s">
        <v>6</v>
      </c>
      <c r="I3942" s="2">
        <v>4114.0630000000001</v>
      </c>
      <c r="J3942" s="2">
        <v>4114.0659999999998</v>
      </c>
      <c r="K3942" s="2">
        <v>4114.0629110001</v>
      </c>
      <c r="L3942" s="2">
        <f t="shared" si="61"/>
        <v>-3.0889998997736257E-3</v>
      </c>
    </row>
    <row r="3943" spans="1:12" hidden="1" x14ac:dyDescent="0.25">
      <c r="A3943" t="s">
        <v>2920</v>
      </c>
      <c r="B3943" s="1" t="s">
        <v>2921</v>
      </c>
      <c r="C3943" t="s">
        <v>2922</v>
      </c>
      <c r="D3943">
        <v>5198511</v>
      </c>
      <c r="E3943">
        <v>25720713</v>
      </c>
      <c r="F3943" t="s">
        <v>2925</v>
      </c>
      <c r="G3943" t="s">
        <v>3</v>
      </c>
      <c r="H3943" t="s">
        <v>4</v>
      </c>
      <c r="I3943" s="2">
        <v>1121.2660000000001</v>
      </c>
      <c r="J3943" s="2">
        <v>1119.038125</v>
      </c>
      <c r="K3943" s="2">
        <v>1119.0368392</v>
      </c>
      <c r="L3943" s="2">
        <f t="shared" si="61"/>
        <v>-1.2858000000051106E-3</v>
      </c>
    </row>
    <row r="3944" spans="1:12" hidden="1" x14ac:dyDescent="0.25">
      <c r="A3944" t="s">
        <v>2920</v>
      </c>
      <c r="B3944" s="1" t="s">
        <v>2921</v>
      </c>
      <c r="C3944" t="s">
        <v>2922</v>
      </c>
      <c r="D3944">
        <v>5198511</v>
      </c>
      <c r="E3944">
        <v>25720713</v>
      </c>
      <c r="F3944" t="s">
        <v>2925</v>
      </c>
      <c r="G3944" t="s">
        <v>3</v>
      </c>
      <c r="H3944" t="s">
        <v>6</v>
      </c>
      <c r="I3944" s="2">
        <v>1091.329</v>
      </c>
      <c r="J3944" s="2">
        <v>1091.3306250000001</v>
      </c>
      <c r="K3944" s="2">
        <v>1091.32949449999</v>
      </c>
      <c r="L3944" s="2">
        <f t="shared" si="61"/>
        <v>-1.130500010049218E-3</v>
      </c>
    </row>
    <row r="3945" spans="1:12" hidden="1" x14ac:dyDescent="0.25">
      <c r="A3945" t="s">
        <v>2920</v>
      </c>
      <c r="B3945" s="1" t="s">
        <v>2921</v>
      </c>
      <c r="C3945" t="s">
        <v>2922</v>
      </c>
      <c r="D3945">
        <v>5198511</v>
      </c>
      <c r="E3945">
        <v>25720813</v>
      </c>
      <c r="F3945" t="s">
        <v>2926</v>
      </c>
      <c r="G3945" t="s">
        <v>3</v>
      </c>
      <c r="H3945" t="s">
        <v>4</v>
      </c>
      <c r="I3945" s="2">
        <v>1755.0650000000001</v>
      </c>
      <c r="J3945" s="2">
        <v>1745.546875</v>
      </c>
      <c r="K3945" s="2">
        <v>1745.5496501099899</v>
      </c>
      <c r="L3945" s="2">
        <f t="shared" si="61"/>
        <v>2.7751099898978282E-3</v>
      </c>
    </row>
    <row r="3946" spans="1:12" hidden="1" x14ac:dyDescent="0.25">
      <c r="A3946" t="s">
        <v>2920</v>
      </c>
      <c r="B3946" s="1" t="s">
        <v>2921</v>
      </c>
      <c r="C3946" t="s">
        <v>2922</v>
      </c>
      <c r="D3946">
        <v>5198511</v>
      </c>
      <c r="E3946">
        <v>25720813</v>
      </c>
      <c r="F3946" t="s">
        <v>2926</v>
      </c>
      <c r="G3946" t="s">
        <v>3</v>
      </c>
      <c r="H3946" t="s">
        <v>6</v>
      </c>
      <c r="I3946" s="2">
        <v>1906.3879999999999</v>
      </c>
      <c r="J3946" s="2">
        <v>1906.3879999999999</v>
      </c>
      <c r="K3946" s="2">
        <v>1906.3884215</v>
      </c>
      <c r="L3946" s="2">
        <f t="shared" si="61"/>
        <v>4.215000001295266E-4</v>
      </c>
    </row>
    <row r="3947" spans="1:12" hidden="1" x14ac:dyDescent="0.25">
      <c r="A3947" t="s">
        <v>2920</v>
      </c>
      <c r="B3947" s="1" t="s">
        <v>2927</v>
      </c>
      <c r="C3947" t="s">
        <v>2928</v>
      </c>
      <c r="D3947">
        <v>5163011</v>
      </c>
      <c r="E3947">
        <v>86750413</v>
      </c>
      <c r="F3947" t="s">
        <v>2929</v>
      </c>
      <c r="G3947" t="s">
        <v>3</v>
      </c>
      <c r="H3947" t="s">
        <v>4</v>
      </c>
      <c r="I3947" s="2">
        <v>10.2999689999999</v>
      </c>
      <c r="J3947" s="2">
        <v>6.7566601549999996</v>
      </c>
      <c r="K3947" s="2">
        <v>6.7566619221339996</v>
      </c>
      <c r="L3947" s="2">
        <f t="shared" si="61"/>
        <v>1.7671340000191549E-6</v>
      </c>
    </row>
    <row r="3948" spans="1:12" hidden="1" x14ac:dyDescent="0.25">
      <c r="A3948" t="s">
        <v>2920</v>
      </c>
      <c r="B3948" s="1" t="s">
        <v>2927</v>
      </c>
      <c r="C3948" t="s">
        <v>2928</v>
      </c>
      <c r="D3948">
        <v>5163011</v>
      </c>
      <c r="E3948">
        <v>86750413</v>
      </c>
      <c r="F3948" t="s">
        <v>2929</v>
      </c>
      <c r="G3948" t="s">
        <v>3</v>
      </c>
      <c r="H3948" t="s">
        <v>6</v>
      </c>
      <c r="I3948" s="2">
        <v>9.9999950000000004E-2</v>
      </c>
      <c r="J3948" s="2">
        <v>0.1332815094</v>
      </c>
      <c r="K3948" s="2">
        <v>0.13328149906216999</v>
      </c>
      <c r="L3948" s="2">
        <f t="shared" si="61"/>
        <v>-1.0337830008699811E-8</v>
      </c>
    </row>
    <row r="3949" spans="1:12" hidden="1" x14ac:dyDescent="0.25">
      <c r="A3949" t="s">
        <v>2920</v>
      </c>
      <c r="B3949" s="1" t="s">
        <v>2927</v>
      </c>
      <c r="C3949" t="s">
        <v>2928</v>
      </c>
      <c r="D3949">
        <v>5163011</v>
      </c>
      <c r="E3949">
        <v>86750513</v>
      </c>
      <c r="F3949" t="s">
        <v>2930</v>
      </c>
      <c r="G3949" t="s">
        <v>3</v>
      </c>
      <c r="H3949" t="s">
        <v>4</v>
      </c>
      <c r="I3949" s="2">
        <v>4.33</v>
      </c>
      <c r="J3949" s="2">
        <v>2.3620114745</v>
      </c>
      <c r="K3949" s="2">
        <v>2.3620115450000001</v>
      </c>
      <c r="L3949" s="2">
        <f t="shared" si="61"/>
        <v>7.0500000060036427E-8</v>
      </c>
    </row>
    <row r="3950" spans="1:12" hidden="1" x14ac:dyDescent="0.25">
      <c r="A3950" t="s">
        <v>2920</v>
      </c>
      <c r="B3950" s="1" t="s">
        <v>2927</v>
      </c>
      <c r="C3950" t="s">
        <v>2928</v>
      </c>
      <c r="D3950">
        <v>5163011</v>
      </c>
      <c r="E3950">
        <v>86750513</v>
      </c>
      <c r="F3950" t="s">
        <v>2930</v>
      </c>
      <c r="G3950" t="s">
        <v>3</v>
      </c>
      <c r="H3950" t="s">
        <v>6</v>
      </c>
      <c r="I3950" s="2">
        <v>0</v>
      </c>
      <c r="J3950" s="2">
        <v>0.1069844284</v>
      </c>
      <c r="K3950" s="2">
        <v>0.106984500699999</v>
      </c>
      <c r="L3950" s="2">
        <f t="shared" si="61"/>
        <v>7.2299999001601556E-8</v>
      </c>
    </row>
    <row r="3951" spans="1:12" hidden="1" x14ac:dyDescent="0.25">
      <c r="A3951" t="s">
        <v>2920</v>
      </c>
      <c r="B3951" s="1" t="s">
        <v>2927</v>
      </c>
      <c r="C3951" t="s">
        <v>2928</v>
      </c>
      <c r="D3951">
        <v>5163011</v>
      </c>
      <c r="E3951">
        <v>86750613</v>
      </c>
      <c r="F3951" t="s">
        <v>2931</v>
      </c>
      <c r="G3951" t="s">
        <v>3</v>
      </c>
      <c r="H3951" t="s">
        <v>4</v>
      </c>
      <c r="I3951" s="2">
        <v>12.8</v>
      </c>
      <c r="J3951" s="2">
        <v>5.0200126950000001</v>
      </c>
      <c r="K3951" s="2">
        <v>5.02001351420056</v>
      </c>
      <c r="L3951" s="2">
        <f t="shared" si="61"/>
        <v>8.1920055983175644E-7</v>
      </c>
    </row>
    <row r="3952" spans="1:12" hidden="1" x14ac:dyDescent="0.25">
      <c r="A3952" t="s">
        <v>2920</v>
      </c>
      <c r="B3952" s="1" t="s">
        <v>2927</v>
      </c>
      <c r="C3952" t="s">
        <v>2928</v>
      </c>
      <c r="D3952">
        <v>5163011</v>
      </c>
      <c r="E3952">
        <v>86750613</v>
      </c>
      <c r="F3952" t="s">
        <v>2931</v>
      </c>
      <c r="G3952" t="s">
        <v>3</v>
      </c>
      <c r="H3952" t="s">
        <v>6</v>
      </c>
      <c r="I3952" s="2">
        <v>0</v>
      </c>
      <c r="J3952" s="2">
        <v>0.1768299713</v>
      </c>
      <c r="K3952" s="2">
        <v>0.17683000160000001</v>
      </c>
      <c r="L3952" s="2">
        <f t="shared" si="61"/>
        <v>3.0300000009031436E-8</v>
      </c>
    </row>
    <row r="3953" spans="1:12" hidden="1" x14ac:dyDescent="0.25">
      <c r="A3953" t="s">
        <v>2920</v>
      </c>
      <c r="B3953" s="1" t="s">
        <v>2927</v>
      </c>
      <c r="C3953" t="s">
        <v>2928</v>
      </c>
      <c r="D3953">
        <v>5163011</v>
      </c>
      <c r="E3953">
        <v>86750713</v>
      </c>
      <c r="F3953" t="s">
        <v>2932</v>
      </c>
      <c r="G3953" t="s">
        <v>3</v>
      </c>
      <c r="H3953" t="s">
        <v>4</v>
      </c>
      <c r="I3953" s="2">
        <v>9.3000039999999906</v>
      </c>
      <c r="J3953" s="2">
        <v>5.8961416</v>
      </c>
      <c r="K3953" s="2">
        <v>5.8961380464720898</v>
      </c>
      <c r="L3953" s="2">
        <f t="shared" si="61"/>
        <v>-3.5535279101495121E-6</v>
      </c>
    </row>
    <row r="3954" spans="1:12" hidden="1" x14ac:dyDescent="0.25">
      <c r="A3954" t="s">
        <v>2920</v>
      </c>
      <c r="B3954" s="1" t="s">
        <v>2927</v>
      </c>
      <c r="C3954" t="s">
        <v>2928</v>
      </c>
      <c r="D3954">
        <v>5163011</v>
      </c>
      <c r="E3954">
        <v>86750713</v>
      </c>
      <c r="F3954" t="s">
        <v>2932</v>
      </c>
      <c r="G3954" t="s">
        <v>3</v>
      </c>
      <c r="H3954" t="s">
        <v>6</v>
      </c>
      <c r="I3954" s="2">
        <v>0.1</v>
      </c>
      <c r="J3954" s="2">
        <v>0.122996055599999</v>
      </c>
      <c r="K3954" s="2">
        <v>0.122996001200999</v>
      </c>
      <c r="L3954" s="2">
        <f t="shared" si="61"/>
        <v>-5.4398999999039077E-8</v>
      </c>
    </row>
    <row r="3955" spans="1:12" hidden="1" x14ac:dyDescent="0.25">
      <c r="A3955" t="s">
        <v>2920</v>
      </c>
      <c r="B3955" s="1" t="s">
        <v>2927</v>
      </c>
      <c r="C3955" t="s">
        <v>2928</v>
      </c>
      <c r="D3955">
        <v>5163011</v>
      </c>
      <c r="E3955">
        <v>86750813</v>
      </c>
      <c r="F3955" t="s">
        <v>2933</v>
      </c>
      <c r="G3955" t="s">
        <v>3</v>
      </c>
      <c r="H3955" t="s">
        <v>4</v>
      </c>
      <c r="I3955" s="2">
        <v>30.90005</v>
      </c>
      <c r="J3955" s="2">
        <v>7.2599667950000004</v>
      </c>
      <c r="K3955" s="2">
        <v>7.2599695667497297</v>
      </c>
      <c r="L3955" s="2">
        <f t="shared" si="61"/>
        <v>2.771749729291173E-6</v>
      </c>
    </row>
    <row r="3956" spans="1:12" hidden="1" x14ac:dyDescent="0.25">
      <c r="A3956" t="s">
        <v>2920</v>
      </c>
      <c r="B3956" s="1" t="s">
        <v>2927</v>
      </c>
      <c r="C3956" t="s">
        <v>2928</v>
      </c>
      <c r="D3956">
        <v>5163011</v>
      </c>
      <c r="E3956">
        <v>86750813</v>
      </c>
      <c r="F3956" t="s">
        <v>2933</v>
      </c>
      <c r="G3956" t="s">
        <v>3</v>
      </c>
      <c r="H3956" t="s">
        <v>6</v>
      </c>
      <c r="I3956" s="2">
        <v>0.29999978999999999</v>
      </c>
      <c r="J3956" s="2">
        <v>6.2490982049999901E-2</v>
      </c>
      <c r="K3956" s="2">
        <v>6.2491003892020898E-2</v>
      </c>
      <c r="L3956" s="2">
        <f t="shared" si="61"/>
        <v>2.1842020997420164E-8</v>
      </c>
    </row>
    <row r="3957" spans="1:12" hidden="1" x14ac:dyDescent="0.25">
      <c r="A3957" t="s">
        <v>2920</v>
      </c>
      <c r="B3957" s="1" t="s">
        <v>2927</v>
      </c>
      <c r="C3957" t="s">
        <v>2928</v>
      </c>
      <c r="D3957">
        <v>5163011</v>
      </c>
      <c r="E3957">
        <v>86750913</v>
      </c>
      <c r="F3957" t="s">
        <v>2934</v>
      </c>
      <c r="G3957" t="s">
        <v>3</v>
      </c>
      <c r="H3957" t="s">
        <v>4</v>
      </c>
      <c r="I3957" s="2">
        <v>29.700019999999999</v>
      </c>
      <c r="J3957" s="2">
        <v>5.6768100600000002</v>
      </c>
      <c r="K3957" s="2">
        <v>5.6768112546816996</v>
      </c>
      <c r="L3957" s="2">
        <f t="shared" si="61"/>
        <v>1.1946816993457787E-6</v>
      </c>
    </row>
    <row r="3958" spans="1:12" hidden="1" x14ac:dyDescent="0.25">
      <c r="A3958" t="s">
        <v>2920</v>
      </c>
      <c r="B3958" s="1" t="s">
        <v>2927</v>
      </c>
      <c r="C3958" t="s">
        <v>2928</v>
      </c>
      <c r="D3958">
        <v>5163011</v>
      </c>
      <c r="E3958">
        <v>86750913</v>
      </c>
      <c r="F3958" t="s">
        <v>2934</v>
      </c>
      <c r="G3958" t="s">
        <v>3</v>
      </c>
      <c r="H3958" t="s">
        <v>6</v>
      </c>
      <c r="I3958" s="2">
        <v>0.29999983000000002</v>
      </c>
      <c r="J3958" s="2">
        <v>4.8525802610000002E-2</v>
      </c>
      <c r="K3958" s="2">
        <v>4.8525799864100001E-2</v>
      </c>
      <c r="L3958" s="2">
        <f t="shared" si="61"/>
        <v>-2.7459000004337319E-9</v>
      </c>
    </row>
    <row r="3959" spans="1:12" hidden="1" x14ac:dyDescent="0.25">
      <c r="A3959" t="s">
        <v>2920</v>
      </c>
      <c r="B3959" s="1" t="s">
        <v>2927</v>
      </c>
      <c r="C3959" t="s">
        <v>2928</v>
      </c>
      <c r="D3959">
        <v>5163011</v>
      </c>
      <c r="E3959">
        <v>86751013</v>
      </c>
      <c r="F3959" t="s">
        <v>2935</v>
      </c>
      <c r="G3959" t="s">
        <v>3</v>
      </c>
      <c r="H3959" t="s">
        <v>4</v>
      </c>
      <c r="I3959" s="2">
        <v>10.000004000000001</v>
      </c>
      <c r="J3959" s="2">
        <v>6.2931123049999904</v>
      </c>
      <c r="K3959" s="2">
        <v>6.2931172630899903</v>
      </c>
      <c r="L3959" s="2">
        <f t="shared" si="61"/>
        <v>4.9580899998957761E-6</v>
      </c>
    </row>
    <row r="3960" spans="1:12" hidden="1" x14ac:dyDescent="0.25">
      <c r="A3960" t="s">
        <v>2920</v>
      </c>
      <c r="B3960" s="1" t="s">
        <v>2927</v>
      </c>
      <c r="C3960" t="s">
        <v>2928</v>
      </c>
      <c r="D3960">
        <v>5163011</v>
      </c>
      <c r="E3960">
        <v>86751013</v>
      </c>
      <c r="F3960" t="s">
        <v>2935</v>
      </c>
      <c r="G3960" t="s">
        <v>3</v>
      </c>
      <c r="H3960" t="s">
        <v>6</v>
      </c>
      <c r="I3960" s="2">
        <v>0.10000009999999999</v>
      </c>
      <c r="J3960" s="2">
        <v>0.12509859465000001</v>
      </c>
      <c r="K3960" s="2">
        <v>0.12509851564300001</v>
      </c>
      <c r="L3960" s="2">
        <f t="shared" si="61"/>
        <v>-7.9006999997854876E-8</v>
      </c>
    </row>
    <row r="3961" spans="1:12" hidden="1" x14ac:dyDescent="0.25">
      <c r="A3961" t="s">
        <v>2920</v>
      </c>
      <c r="B3961" s="1" t="s">
        <v>2927</v>
      </c>
      <c r="C3961" t="s">
        <v>2928</v>
      </c>
      <c r="D3961">
        <v>5163011</v>
      </c>
      <c r="E3961">
        <v>86751113</v>
      </c>
      <c r="F3961" t="s">
        <v>2936</v>
      </c>
      <c r="G3961" t="s">
        <v>3</v>
      </c>
      <c r="H3961" t="s">
        <v>4</v>
      </c>
      <c r="I3961" s="2">
        <v>9.1</v>
      </c>
      <c r="J3961" s="2">
        <v>6.6667763649999996</v>
      </c>
      <c r="K3961" s="2">
        <v>6.6667731422699896</v>
      </c>
      <c r="L3961" s="2">
        <f t="shared" si="61"/>
        <v>-3.2227300099663125E-6</v>
      </c>
    </row>
    <row r="3962" spans="1:12" hidden="1" x14ac:dyDescent="0.25">
      <c r="A3962" t="s">
        <v>2920</v>
      </c>
      <c r="B3962" s="1" t="s">
        <v>2927</v>
      </c>
      <c r="C3962" t="s">
        <v>2928</v>
      </c>
      <c r="D3962">
        <v>5163011</v>
      </c>
      <c r="E3962">
        <v>86751113</v>
      </c>
      <c r="F3962" t="s">
        <v>2936</v>
      </c>
      <c r="G3962" t="s">
        <v>3</v>
      </c>
      <c r="H3962" t="s">
        <v>6</v>
      </c>
      <c r="I3962" s="2">
        <v>0.10000009999999999</v>
      </c>
      <c r="J3962" s="2">
        <v>0.13200599669999999</v>
      </c>
      <c r="K3962" s="2">
        <v>0.13200601261299899</v>
      </c>
      <c r="L3962" s="2">
        <f t="shared" si="61"/>
        <v>1.5912999001832517E-8</v>
      </c>
    </row>
    <row r="3963" spans="1:12" hidden="1" x14ac:dyDescent="0.25">
      <c r="A3963" t="s">
        <v>2920</v>
      </c>
      <c r="B3963" s="1" t="s">
        <v>2927</v>
      </c>
      <c r="C3963" t="s">
        <v>2928</v>
      </c>
      <c r="D3963">
        <v>5163011</v>
      </c>
      <c r="E3963">
        <v>86751213</v>
      </c>
      <c r="F3963" t="s">
        <v>2937</v>
      </c>
      <c r="G3963" t="s">
        <v>3</v>
      </c>
      <c r="H3963" t="s">
        <v>4</v>
      </c>
      <c r="I3963" s="2">
        <v>4.2</v>
      </c>
      <c r="J3963" s="2">
        <v>1.9297652590000001</v>
      </c>
      <c r="K3963" s="2">
        <v>1.9297645400000001</v>
      </c>
      <c r="L3963" s="2">
        <f t="shared" si="61"/>
        <v>-7.1899999998237263E-7</v>
      </c>
    </row>
    <row r="3964" spans="1:12" hidden="1" x14ac:dyDescent="0.25">
      <c r="A3964" t="s">
        <v>2920</v>
      </c>
      <c r="B3964" s="1" t="s">
        <v>2927</v>
      </c>
      <c r="C3964" t="s">
        <v>2928</v>
      </c>
      <c r="D3964">
        <v>5163011</v>
      </c>
      <c r="E3964">
        <v>86751213</v>
      </c>
      <c r="F3964" t="s">
        <v>2937</v>
      </c>
      <c r="G3964" t="s">
        <v>3</v>
      </c>
      <c r="H3964" t="s">
        <v>6</v>
      </c>
      <c r="I3964" s="2">
        <v>0</v>
      </c>
      <c r="J3964" s="2">
        <v>9.3413993850000002E-2</v>
      </c>
      <c r="K3964" s="2">
        <v>9.3414001119999895E-2</v>
      </c>
      <c r="L3964" s="2">
        <f t="shared" si="61"/>
        <v>7.269999893755319E-9</v>
      </c>
    </row>
    <row r="3965" spans="1:12" hidden="1" x14ac:dyDescent="0.25">
      <c r="A3965" t="s">
        <v>2920</v>
      </c>
      <c r="B3965" s="1" t="s">
        <v>2938</v>
      </c>
      <c r="C3965" t="s">
        <v>2939</v>
      </c>
      <c r="D3965">
        <v>5891711</v>
      </c>
      <c r="E3965">
        <v>86751413</v>
      </c>
      <c r="F3965" t="s">
        <v>2940</v>
      </c>
      <c r="G3965" t="s">
        <v>3</v>
      </c>
      <c r="H3965" t="s">
        <v>4</v>
      </c>
      <c r="I3965" s="2">
        <v>2156.2849999999999</v>
      </c>
      <c r="J3965" s="2">
        <v>2156.28575</v>
      </c>
      <c r="K3965" s="2">
        <v>2156.2847914989902</v>
      </c>
      <c r="L3965" s="2">
        <f t="shared" si="61"/>
        <v>-9.5850100979077979E-4</v>
      </c>
    </row>
    <row r="3966" spans="1:12" hidden="1" x14ac:dyDescent="0.25">
      <c r="A3966" t="s">
        <v>2920</v>
      </c>
      <c r="B3966" s="1" t="s">
        <v>2938</v>
      </c>
      <c r="C3966" t="s">
        <v>2939</v>
      </c>
      <c r="D3966">
        <v>5891711</v>
      </c>
      <c r="E3966">
        <v>86751413</v>
      </c>
      <c r="F3966" t="s">
        <v>2940</v>
      </c>
      <c r="G3966" t="s">
        <v>3</v>
      </c>
      <c r="H3966" t="s">
        <v>6</v>
      </c>
      <c r="I3966" s="2">
        <v>1576.0160000000001</v>
      </c>
      <c r="J3966" s="2">
        <v>1576.0161250000001</v>
      </c>
      <c r="K3966" s="2">
        <v>1576.0159822999899</v>
      </c>
      <c r="L3966" s="2">
        <f t="shared" si="61"/>
        <v>-1.4270001020122436E-4</v>
      </c>
    </row>
    <row r="3967" spans="1:12" hidden="1" x14ac:dyDescent="0.25">
      <c r="A3967" t="s">
        <v>2920</v>
      </c>
      <c r="B3967" s="1" t="s">
        <v>2938</v>
      </c>
      <c r="C3967" t="s">
        <v>2939</v>
      </c>
      <c r="D3967">
        <v>5891711</v>
      </c>
      <c r="E3967">
        <v>86751513</v>
      </c>
      <c r="F3967" t="s">
        <v>2941</v>
      </c>
      <c r="G3967" t="s">
        <v>3</v>
      </c>
      <c r="H3967" t="s">
        <v>4</v>
      </c>
      <c r="I3967" s="2">
        <v>897.38199999999904</v>
      </c>
      <c r="J3967" s="2">
        <v>896.66081250000002</v>
      </c>
      <c r="K3967" s="2">
        <v>896.65987689999895</v>
      </c>
      <c r="L3967" s="2">
        <f t="shared" si="61"/>
        <v>-9.3560000107117958E-4</v>
      </c>
    </row>
    <row r="3968" spans="1:12" hidden="1" x14ac:dyDescent="0.25">
      <c r="A3968" t="s">
        <v>2920</v>
      </c>
      <c r="B3968" s="1" t="s">
        <v>2938</v>
      </c>
      <c r="C3968" t="s">
        <v>2939</v>
      </c>
      <c r="D3968">
        <v>5891711</v>
      </c>
      <c r="E3968">
        <v>86751513</v>
      </c>
      <c r="F3968" t="s">
        <v>2941</v>
      </c>
      <c r="G3968" t="s">
        <v>3</v>
      </c>
      <c r="H3968" t="s">
        <v>6</v>
      </c>
      <c r="I3968" s="2">
        <v>872.678</v>
      </c>
      <c r="J3968" s="2">
        <v>872.67937500000005</v>
      </c>
      <c r="K3968" s="2">
        <v>872.67817279999997</v>
      </c>
      <c r="L3968" s="2">
        <f t="shared" si="61"/>
        <v>-1.2022000000797561E-3</v>
      </c>
    </row>
    <row r="3969" spans="1:12" x14ac:dyDescent="0.25">
      <c r="A3969" t="s">
        <v>2920</v>
      </c>
      <c r="B3969" s="1" t="s">
        <v>2942</v>
      </c>
      <c r="C3969" t="s">
        <v>2943</v>
      </c>
      <c r="D3969">
        <v>5702411</v>
      </c>
      <c r="E3969">
        <v>123580513</v>
      </c>
      <c r="F3969" t="s">
        <v>2944</v>
      </c>
      <c r="G3969" t="s">
        <v>3</v>
      </c>
      <c r="H3969" t="s">
        <v>4</v>
      </c>
      <c r="I3969" s="2">
        <v>255.79999999999899</v>
      </c>
      <c r="J3969" s="2">
        <v>427.453125</v>
      </c>
      <c r="K3969" s="2">
        <v>204.75765895999999</v>
      </c>
      <c r="L3969" s="2">
        <f t="shared" si="61"/>
        <v>-222.69546604000001</v>
      </c>
    </row>
    <row r="3970" spans="1:12" x14ac:dyDescent="0.25">
      <c r="A3970" t="s">
        <v>2920</v>
      </c>
      <c r="B3970" s="1" t="s">
        <v>2942</v>
      </c>
      <c r="C3970" t="s">
        <v>2943</v>
      </c>
      <c r="D3970">
        <v>5702411</v>
      </c>
      <c r="E3970">
        <v>123580513</v>
      </c>
      <c r="F3970" t="s">
        <v>2944</v>
      </c>
      <c r="G3970" t="s">
        <v>3</v>
      </c>
      <c r="H3970" t="s">
        <v>6</v>
      </c>
      <c r="I3970" s="2">
        <v>5.1999999999999904</v>
      </c>
      <c r="J3970" s="2">
        <v>9.5963686525000007</v>
      </c>
      <c r="K3970" s="2">
        <v>4.8383133434000003</v>
      </c>
      <c r="L3970" s="2">
        <f t="shared" si="61"/>
        <v>-4.7580553091000004</v>
      </c>
    </row>
    <row r="3971" spans="1:12" hidden="1" x14ac:dyDescent="0.25">
      <c r="A3971" t="s">
        <v>2920</v>
      </c>
      <c r="B3971" s="1" t="s">
        <v>2942</v>
      </c>
      <c r="C3971" t="s">
        <v>2943</v>
      </c>
      <c r="D3971">
        <v>5702411</v>
      </c>
      <c r="E3971">
        <v>20510413</v>
      </c>
      <c r="F3971" t="s">
        <v>2945</v>
      </c>
      <c r="G3971" t="s">
        <v>86</v>
      </c>
      <c r="H3971" t="s">
        <v>4</v>
      </c>
      <c r="I3971" s="2">
        <v>0.33176499999999998</v>
      </c>
      <c r="K3971" s="2">
        <v>0.33248808409999903</v>
      </c>
      <c r="L3971" s="2">
        <f t="shared" ref="L3971:L4034" si="62">IF(ISBLANK(J3971),K3971-I3971,K3971-J3971)</f>
        <v>7.2308409999904955E-4</v>
      </c>
    </row>
    <row r="3972" spans="1:12" hidden="1" x14ac:dyDescent="0.25">
      <c r="A3972" t="s">
        <v>2920</v>
      </c>
      <c r="B3972" s="1" t="s">
        <v>2942</v>
      </c>
      <c r="C3972" t="s">
        <v>2943</v>
      </c>
      <c r="D3972">
        <v>5702411</v>
      </c>
      <c r="E3972">
        <v>20510413</v>
      </c>
      <c r="F3972" t="s">
        <v>2945</v>
      </c>
      <c r="G3972" t="s">
        <v>86</v>
      </c>
      <c r="H3972" t="s">
        <v>6</v>
      </c>
      <c r="I3972" s="2">
        <v>1.99059E-3</v>
      </c>
      <c r="K3972" s="2">
        <v>1.9949285210000001E-3</v>
      </c>
      <c r="L3972" s="2">
        <f t="shared" si="62"/>
        <v>4.3385210000000847E-6</v>
      </c>
    </row>
    <row r="3973" spans="1:12" hidden="1" x14ac:dyDescent="0.25">
      <c r="A3973" t="s">
        <v>2920</v>
      </c>
      <c r="B3973" s="1" t="s">
        <v>2942</v>
      </c>
      <c r="C3973" t="s">
        <v>2946</v>
      </c>
      <c r="D3973">
        <v>7353711</v>
      </c>
      <c r="E3973">
        <v>9603513</v>
      </c>
      <c r="F3973" t="s">
        <v>2947</v>
      </c>
      <c r="G3973" t="s">
        <v>3</v>
      </c>
      <c r="H3973" t="s">
        <v>4</v>
      </c>
      <c r="I3973" s="2">
        <v>2675.88</v>
      </c>
      <c r="J3973" s="2">
        <v>2673.1837500000001</v>
      </c>
      <c r="K3973" s="2">
        <v>2673.1913209999998</v>
      </c>
      <c r="L3973" s="2">
        <f t="shared" si="62"/>
        <v>7.5709999996433908E-3</v>
      </c>
    </row>
    <row r="3974" spans="1:12" hidden="1" x14ac:dyDescent="0.25">
      <c r="A3974" t="s">
        <v>2920</v>
      </c>
      <c r="B3974" s="1" t="s">
        <v>2942</v>
      </c>
      <c r="C3974" t="s">
        <v>2946</v>
      </c>
      <c r="D3974">
        <v>7353711</v>
      </c>
      <c r="E3974">
        <v>9603513</v>
      </c>
      <c r="F3974" t="s">
        <v>2947</v>
      </c>
      <c r="G3974" t="s">
        <v>3</v>
      </c>
      <c r="H3974" t="s">
        <v>6</v>
      </c>
      <c r="I3974" s="2">
        <v>571.91600000000005</v>
      </c>
      <c r="J3974" s="2">
        <v>540.08906249999995</v>
      </c>
      <c r="K3974" s="2">
        <v>540.08902551000006</v>
      </c>
      <c r="L3974" s="2">
        <f t="shared" si="62"/>
        <v>-3.6989999898651149E-5</v>
      </c>
    </row>
    <row r="3975" spans="1:12" hidden="1" x14ac:dyDescent="0.25">
      <c r="A3975" t="s">
        <v>2920</v>
      </c>
      <c r="B3975" s="1" t="s">
        <v>2942</v>
      </c>
      <c r="C3975" t="s">
        <v>2946</v>
      </c>
      <c r="D3975">
        <v>7353711</v>
      </c>
      <c r="E3975">
        <v>9603613</v>
      </c>
      <c r="F3975" t="s">
        <v>2948</v>
      </c>
      <c r="G3975" t="s">
        <v>3</v>
      </c>
      <c r="H3975" t="s">
        <v>4</v>
      </c>
      <c r="I3975" s="2">
        <v>2458.3200000000002</v>
      </c>
      <c r="J3975" s="2">
        <v>2460.4459999999999</v>
      </c>
      <c r="K3975" s="2">
        <v>2460.4475045999902</v>
      </c>
      <c r="L3975" s="2">
        <f t="shared" si="62"/>
        <v>1.504599990312272E-3</v>
      </c>
    </row>
    <row r="3976" spans="1:12" hidden="1" x14ac:dyDescent="0.25">
      <c r="A3976" t="s">
        <v>2920</v>
      </c>
      <c r="B3976" s="1" t="s">
        <v>2942</v>
      </c>
      <c r="C3976" t="s">
        <v>2946</v>
      </c>
      <c r="D3976">
        <v>7353711</v>
      </c>
      <c r="E3976">
        <v>9603613</v>
      </c>
      <c r="F3976" t="s">
        <v>2948</v>
      </c>
      <c r="G3976" t="s">
        <v>3</v>
      </c>
      <c r="H3976" t="s">
        <v>6</v>
      </c>
      <c r="I3976" s="2">
        <v>536.71</v>
      </c>
      <c r="J3976" s="2">
        <v>534.47868749999998</v>
      </c>
      <c r="K3976" s="2">
        <v>534.47881341000004</v>
      </c>
      <c r="L3976" s="2">
        <f t="shared" si="62"/>
        <v>1.2591000006523245E-4</v>
      </c>
    </row>
    <row r="3977" spans="1:12" hidden="1" x14ac:dyDescent="0.25">
      <c r="A3977" t="s">
        <v>2920</v>
      </c>
      <c r="B3977" s="1" t="s">
        <v>2942</v>
      </c>
      <c r="C3977" t="s">
        <v>2946</v>
      </c>
      <c r="D3977">
        <v>7353711</v>
      </c>
      <c r="E3977">
        <v>9603813</v>
      </c>
      <c r="F3977" t="s">
        <v>2949</v>
      </c>
      <c r="G3977" t="s">
        <v>3</v>
      </c>
      <c r="H3977" t="s">
        <v>4</v>
      </c>
      <c r="I3977" s="2">
        <v>853.21199999999999</v>
      </c>
      <c r="J3977" s="2">
        <v>853.39393749999999</v>
      </c>
      <c r="K3977" s="2">
        <v>853.39393159999895</v>
      </c>
      <c r="L3977" s="2">
        <f t="shared" si="62"/>
        <v>-5.9000010423915228E-6</v>
      </c>
    </row>
    <row r="3978" spans="1:12" hidden="1" x14ac:dyDescent="0.25">
      <c r="A3978" t="s">
        <v>2920</v>
      </c>
      <c r="B3978" s="1" t="s">
        <v>2942</v>
      </c>
      <c r="C3978" t="s">
        <v>2946</v>
      </c>
      <c r="D3978">
        <v>7353711</v>
      </c>
      <c r="E3978">
        <v>9603813</v>
      </c>
      <c r="F3978" t="s">
        <v>2949</v>
      </c>
      <c r="G3978" t="s">
        <v>3</v>
      </c>
      <c r="H3978" t="s">
        <v>6</v>
      </c>
      <c r="I3978" s="2">
        <v>2251.65</v>
      </c>
      <c r="J3978" s="2">
        <v>2247.4877499999998</v>
      </c>
      <c r="K3978" s="2">
        <v>2247.48961220099</v>
      </c>
      <c r="L3978" s="2">
        <f t="shared" si="62"/>
        <v>1.8622009902173886E-3</v>
      </c>
    </row>
    <row r="3979" spans="1:12" hidden="1" x14ac:dyDescent="0.25">
      <c r="A3979" t="s">
        <v>2920</v>
      </c>
      <c r="B3979" s="1" t="s">
        <v>2942</v>
      </c>
      <c r="C3979" t="s">
        <v>2946</v>
      </c>
      <c r="D3979">
        <v>7353711</v>
      </c>
      <c r="E3979">
        <v>9603913</v>
      </c>
      <c r="F3979" t="s">
        <v>2950</v>
      </c>
      <c r="G3979" t="s">
        <v>3</v>
      </c>
      <c r="H3979" t="s">
        <v>4</v>
      </c>
      <c r="I3979" s="2">
        <v>898.19100000000003</v>
      </c>
      <c r="J3979" s="2">
        <v>893.54312500000003</v>
      </c>
      <c r="K3979" s="2">
        <v>893.54225320099897</v>
      </c>
      <c r="L3979" s="2">
        <f t="shared" si="62"/>
        <v>-8.7179900106093555E-4</v>
      </c>
    </row>
    <row r="3980" spans="1:12" hidden="1" x14ac:dyDescent="0.25">
      <c r="A3980" t="s">
        <v>2920</v>
      </c>
      <c r="B3980" s="1" t="s">
        <v>2942</v>
      </c>
      <c r="C3980" t="s">
        <v>2946</v>
      </c>
      <c r="D3980">
        <v>7353711</v>
      </c>
      <c r="E3980">
        <v>9603913</v>
      </c>
      <c r="F3980" t="s">
        <v>2950</v>
      </c>
      <c r="G3980" t="s">
        <v>3</v>
      </c>
      <c r="H3980" t="s">
        <v>6</v>
      </c>
      <c r="I3980" s="2">
        <v>978.65</v>
      </c>
      <c r="J3980" s="2">
        <v>978.86374999999998</v>
      </c>
      <c r="K3980" s="2">
        <v>978.86409530000003</v>
      </c>
      <c r="L3980" s="2">
        <f t="shared" si="62"/>
        <v>3.4530000004906469E-4</v>
      </c>
    </row>
    <row r="3981" spans="1:12" hidden="1" x14ac:dyDescent="0.25">
      <c r="A3981" t="s">
        <v>2920</v>
      </c>
      <c r="B3981" s="1" t="s">
        <v>2942</v>
      </c>
      <c r="C3981" t="s">
        <v>2951</v>
      </c>
      <c r="D3981">
        <v>5702311</v>
      </c>
      <c r="E3981">
        <v>95159713</v>
      </c>
      <c r="F3981" t="s">
        <v>2952</v>
      </c>
      <c r="G3981" t="s">
        <v>86</v>
      </c>
      <c r="H3981" t="s">
        <v>4</v>
      </c>
      <c r="I3981" s="2">
        <v>0.37721880000000002</v>
      </c>
      <c r="K3981" s="2">
        <v>0.37804093980999998</v>
      </c>
      <c r="L3981" s="2">
        <f t="shared" si="62"/>
        <v>8.2213980999995551E-4</v>
      </c>
    </row>
    <row r="3982" spans="1:12" hidden="1" x14ac:dyDescent="0.25">
      <c r="A3982" t="s">
        <v>2920</v>
      </c>
      <c r="B3982" s="1" t="s">
        <v>2942</v>
      </c>
      <c r="C3982" t="s">
        <v>2951</v>
      </c>
      <c r="D3982">
        <v>5702311</v>
      </c>
      <c r="E3982">
        <v>95159713</v>
      </c>
      <c r="F3982" t="s">
        <v>2952</v>
      </c>
      <c r="G3982" t="s">
        <v>86</v>
      </c>
      <c r="H3982" t="s">
        <v>6</v>
      </c>
      <c r="I3982" s="2">
        <v>1.4141550000000001E-3</v>
      </c>
      <c r="K3982" s="2">
        <v>1.4172371686999999E-3</v>
      </c>
      <c r="L3982" s="2">
        <f t="shared" si="62"/>
        <v>3.0821686999998876E-6</v>
      </c>
    </row>
    <row r="3983" spans="1:12" hidden="1" x14ac:dyDescent="0.25">
      <c r="A3983" t="s">
        <v>2920</v>
      </c>
      <c r="B3983" s="1" t="s">
        <v>2942</v>
      </c>
      <c r="C3983" t="s">
        <v>2951</v>
      </c>
      <c r="D3983">
        <v>5702311</v>
      </c>
      <c r="E3983">
        <v>95159813</v>
      </c>
      <c r="F3983" t="s">
        <v>2953</v>
      </c>
      <c r="G3983" t="s">
        <v>3</v>
      </c>
      <c r="H3983" t="s">
        <v>4</v>
      </c>
      <c r="I3983" s="2">
        <v>0.55683209999999905</v>
      </c>
      <c r="J3983" s="2">
        <v>5.3654990250000001</v>
      </c>
      <c r="K3983" s="2">
        <v>5.3655007100000001</v>
      </c>
      <c r="L3983" s="2">
        <f t="shared" si="62"/>
        <v>1.6849999999735132E-6</v>
      </c>
    </row>
    <row r="3984" spans="1:12" hidden="1" x14ac:dyDescent="0.25">
      <c r="A3984" t="s">
        <v>2920</v>
      </c>
      <c r="B3984" s="1" t="s">
        <v>2942</v>
      </c>
      <c r="C3984" t="s">
        <v>2951</v>
      </c>
      <c r="D3984">
        <v>5702311</v>
      </c>
      <c r="E3984">
        <v>95159813</v>
      </c>
      <c r="F3984" t="s">
        <v>2953</v>
      </c>
      <c r="G3984" t="s">
        <v>3</v>
      </c>
      <c r="H3984" t="s">
        <v>6</v>
      </c>
      <c r="I3984" s="2">
        <v>3.4137600000000001E-3</v>
      </c>
      <c r="J3984" s="2">
        <v>5.2500019050000001E-3</v>
      </c>
      <c r="K3984" s="2">
        <v>5.2500006500000003E-3</v>
      </c>
      <c r="L3984" s="2">
        <f t="shared" si="62"/>
        <v>-1.254999999755757E-9</v>
      </c>
    </row>
    <row r="3985" spans="1:12" hidden="1" x14ac:dyDescent="0.25">
      <c r="A3985" t="s">
        <v>2920</v>
      </c>
      <c r="B3985" s="1" t="s">
        <v>2942</v>
      </c>
      <c r="C3985" t="s">
        <v>2951</v>
      </c>
      <c r="D3985">
        <v>5702311</v>
      </c>
      <c r="E3985">
        <v>95159913</v>
      </c>
      <c r="F3985" t="s">
        <v>2954</v>
      </c>
      <c r="G3985" t="s">
        <v>3</v>
      </c>
      <c r="H3985" t="s">
        <v>4</v>
      </c>
      <c r="I3985" s="2">
        <v>36.549300000000002</v>
      </c>
      <c r="J3985" s="2">
        <v>34.201585939999902</v>
      </c>
      <c r="K3985" s="2">
        <v>34.201597151009999</v>
      </c>
      <c r="L3985" s="2">
        <f t="shared" si="62"/>
        <v>1.1211010097156304E-5</v>
      </c>
    </row>
    <row r="3986" spans="1:12" hidden="1" x14ac:dyDescent="0.25">
      <c r="A3986" t="s">
        <v>2920</v>
      </c>
      <c r="B3986" s="1" t="s">
        <v>2942</v>
      </c>
      <c r="C3986" t="s">
        <v>2951</v>
      </c>
      <c r="D3986">
        <v>5702311</v>
      </c>
      <c r="E3986">
        <v>95159913</v>
      </c>
      <c r="F3986" t="s">
        <v>2954</v>
      </c>
      <c r="G3986" t="s">
        <v>3</v>
      </c>
      <c r="H3986" t="s">
        <v>6</v>
      </c>
      <c r="I3986" s="2">
        <v>0.343584</v>
      </c>
      <c r="J3986" s="2">
        <v>0.27017288210000001</v>
      </c>
      <c r="K3986" s="2">
        <v>0.27017300550009998</v>
      </c>
      <c r="L3986" s="2">
        <f t="shared" si="62"/>
        <v>1.2340009997169332E-7</v>
      </c>
    </row>
    <row r="3987" spans="1:12" hidden="1" x14ac:dyDescent="0.25">
      <c r="A3987" t="s">
        <v>2920</v>
      </c>
      <c r="B3987" s="1" t="s">
        <v>2942</v>
      </c>
      <c r="C3987" t="s">
        <v>2955</v>
      </c>
      <c r="D3987">
        <v>6606011</v>
      </c>
      <c r="E3987">
        <v>18326113</v>
      </c>
      <c r="F3987" t="s">
        <v>2956</v>
      </c>
      <c r="G3987" t="s">
        <v>86</v>
      </c>
      <c r="H3987" t="s">
        <v>4</v>
      </c>
      <c r="I3987" s="2">
        <v>0.34174100000000002</v>
      </c>
      <c r="K3987" s="2">
        <v>0.34248581989999999</v>
      </c>
      <c r="L3987" s="2">
        <f t="shared" si="62"/>
        <v>7.4481989999997111E-4</v>
      </c>
    </row>
    <row r="3988" spans="1:12" hidden="1" x14ac:dyDescent="0.25">
      <c r="A3988" t="s">
        <v>2920</v>
      </c>
      <c r="B3988" s="1" t="s">
        <v>2942</v>
      </c>
      <c r="C3988" t="s">
        <v>2955</v>
      </c>
      <c r="D3988">
        <v>6606011</v>
      </c>
      <c r="E3988">
        <v>18326113</v>
      </c>
      <c r="F3988" t="s">
        <v>2956</v>
      </c>
      <c r="G3988" t="s">
        <v>86</v>
      </c>
      <c r="H3988" t="s">
        <v>6</v>
      </c>
      <c r="I3988" s="2">
        <v>7.0149000000000003E-4</v>
      </c>
      <c r="K3988" s="2">
        <v>7.0301888599999995E-4</v>
      </c>
      <c r="L3988" s="2">
        <f t="shared" si="62"/>
        <v>1.5288859999999186E-6</v>
      </c>
    </row>
    <row r="3989" spans="1:12" hidden="1" x14ac:dyDescent="0.25">
      <c r="A3989" t="s">
        <v>2920</v>
      </c>
      <c r="B3989" s="1" t="s">
        <v>2957</v>
      </c>
      <c r="C3989" t="s">
        <v>2958</v>
      </c>
      <c r="D3989">
        <v>6019011</v>
      </c>
      <c r="E3989">
        <v>82996713</v>
      </c>
      <c r="F3989" t="s">
        <v>2959</v>
      </c>
      <c r="G3989" t="s">
        <v>3</v>
      </c>
      <c r="H3989" t="s">
        <v>4</v>
      </c>
      <c r="I3989" s="2">
        <v>438.52600000000001</v>
      </c>
      <c r="J3989" s="2">
        <v>407.98956249999998</v>
      </c>
      <c r="K3989" s="2">
        <v>407.989919200999</v>
      </c>
      <c r="L3989" s="2">
        <f t="shared" si="62"/>
        <v>3.5670099902063157E-4</v>
      </c>
    </row>
    <row r="3990" spans="1:12" hidden="1" x14ac:dyDescent="0.25">
      <c r="A3990" t="s">
        <v>2920</v>
      </c>
      <c r="B3990" s="1" t="s">
        <v>2957</v>
      </c>
      <c r="C3990" t="s">
        <v>2958</v>
      </c>
      <c r="D3990">
        <v>6019011</v>
      </c>
      <c r="E3990">
        <v>82996713</v>
      </c>
      <c r="F3990" t="s">
        <v>2959</v>
      </c>
      <c r="G3990" t="s">
        <v>3</v>
      </c>
      <c r="H3990" t="s">
        <v>6</v>
      </c>
      <c r="I3990" s="2">
        <v>137.68899999999999</v>
      </c>
      <c r="J3990" s="2">
        <v>136.72387499999999</v>
      </c>
      <c r="K3990" s="2">
        <v>136.723601599999</v>
      </c>
      <c r="L3990" s="2">
        <f t="shared" si="62"/>
        <v>-2.7340000099229655E-4</v>
      </c>
    </row>
    <row r="3991" spans="1:12" hidden="1" x14ac:dyDescent="0.25">
      <c r="A3991" t="s">
        <v>2920</v>
      </c>
      <c r="B3991" s="1" t="s">
        <v>2957</v>
      </c>
      <c r="C3991" t="s">
        <v>2960</v>
      </c>
      <c r="D3991">
        <v>6019911</v>
      </c>
      <c r="E3991">
        <v>86769113</v>
      </c>
      <c r="F3991" t="s">
        <v>2961</v>
      </c>
      <c r="G3991" t="s">
        <v>3</v>
      </c>
      <c r="H3991" t="s">
        <v>4</v>
      </c>
      <c r="I3991" s="2">
        <v>30.651</v>
      </c>
      <c r="J3991" s="2">
        <v>30.650994139999899</v>
      </c>
      <c r="K3991" s="2">
        <v>30.650978080999899</v>
      </c>
      <c r="L3991" s="2">
        <f t="shared" si="62"/>
        <v>-1.6059000000012702E-5</v>
      </c>
    </row>
    <row r="3992" spans="1:12" hidden="1" x14ac:dyDescent="0.25">
      <c r="A3992" t="s">
        <v>2920</v>
      </c>
      <c r="B3992" s="1" t="s">
        <v>2957</v>
      </c>
      <c r="C3992" t="s">
        <v>2960</v>
      </c>
      <c r="D3992">
        <v>6019911</v>
      </c>
      <c r="E3992">
        <v>86769113</v>
      </c>
      <c r="F3992" t="s">
        <v>2961</v>
      </c>
      <c r="G3992" t="s">
        <v>3</v>
      </c>
      <c r="H3992" t="s">
        <v>6</v>
      </c>
      <c r="I3992" s="2">
        <v>0.315</v>
      </c>
      <c r="J3992" s="2">
        <v>0.314850921649999</v>
      </c>
      <c r="K3992" s="2">
        <v>0.31485100729999999</v>
      </c>
      <c r="L3992" s="2">
        <f t="shared" si="62"/>
        <v>8.5650000980486141E-8</v>
      </c>
    </row>
    <row r="3993" spans="1:12" hidden="1" x14ac:dyDescent="0.25">
      <c r="A3993" t="s">
        <v>2920</v>
      </c>
      <c r="B3993" s="1" t="s">
        <v>2957</v>
      </c>
      <c r="C3993" t="s">
        <v>2960</v>
      </c>
      <c r="D3993">
        <v>6019911</v>
      </c>
      <c r="E3993">
        <v>86769213</v>
      </c>
      <c r="F3993" t="s">
        <v>2962</v>
      </c>
      <c r="G3993" t="s">
        <v>3</v>
      </c>
      <c r="H3993" t="s">
        <v>4</v>
      </c>
      <c r="I3993" s="2">
        <v>35.945999999999998</v>
      </c>
      <c r="J3993" s="2">
        <v>35.753808595000002</v>
      </c>
      <c r="K3993" s="2">
        <v>35.753804100000004</v>
      </c>
      <c r="L3993" s="2">
        <f t="shared" si="62"/>
        <v>-4.4949999988830314E-6</v>
      </c>
    </row>
    <row r="3994" spans="1:12" hidden="1" x14ac:dyDescent="0.25">
      <c r="A3994" t="s">
        <v>2920</v>
      </c>
      <c r="B3994" s="1" t="s">
        <v>2957</v>
      </c>
      <c r="C3994" t="s">
        <v>2960</v>
      </c>
      <c r="D3994">
        <v>6019911</v>
      </c>
      <c r="E3994">
        <v>86769213</v>
      </c>
      <c r="F3994" t="s">
        <v>2962</v>
      </c>
      <c r="G3994" t="s">
        <v>3</v>
      </c>
      <c r="H3994" t="s">
        <v>6</v>
      </c>
      <c r="I3994" s="2">
        <v>0.376</v>
      </c>
      <c r="J3994" s="2">
        <v>0.37550955199999903</v>
      </c>
      <c r="K3994" s="2">
        <v>0.37550950489999901</v>
      </c>
      <c r="L3994" s="2">
        <f t="shared" si="62"/>
        <v>-4.7100000011290888E-8</v>
      </c>
    </row>
    <row r="3995" spans="1:12" hidden="1" x14ac:dyDescent="0.25">
      <c r="A3995" t="s">
        <v>2920</v>
      </c>
      <c r="B3995" s="1" t="s">
        <v>2957</v>
      </c>
      <c r="C3995" t="s">
        <v>2960</v>
      </c>
      <c r="D3995">
        <v>6019911</v>
      </c>
      <c r="E3995">
        <v>86769313</v>
      </c>
      <c r="F3995" t="s">
        <v>2963</v>
      </c>
      <c r="G3995" t="s">
        <v>3</v>
      </c>
      <c r="H3995" t="s">
        <v>4</v>
      </c>
      <c r="I3995" s="2">
        <v>38.923999999999999</v>
      </c>
      <c r="J3995" s="2">
        <v>38.804328124999998</v>
      </c>
      <c r="K3995" s="2">
        <v>38.804316709999902</v>
      </c>
      <c r="L3995" s="2">
        <f t="shared" si="62"/>
        <v>-1.1415000095382766E-5</v>
      </c>
    </row>
    <row r="3996" spans="1:12" hidden="1" x14ac:dyDescent="0.25">
      <c r="A3996" t="s">
        <v>2920</v>
      </c>
      <c r="B3996" s="1" t="s">
        <v>2957</v>
      </c>
      <c r="C3996" t="s">
        <v>2960</v>
      </c>
      <c r="D3996">
        <v>6019911</v>
      </c>
      <c r="E3996">
        <v>86769313</v>
      </c>
      <c r="F3996" t="s">
        <v>2963</v>
      </c>
      <c r="G3996" t="s">
        <v>3</v>
      </c>
      <c r="H3996" t="s">
        <v>6</v>
      </c>
      <c r="I3996" s="2">
        <v>0.371</v>
      </c>
      <c r="J3996" s="2">
        <v>0.370516357399999</v>
      </c>
      <c r="K3996" s="2">
        <v>0.3705165071</v>
      </c>
      <c r="L3996" s="2">
        <f t="shared" si="62"/>
        <v>1.4970000100644754E-7</v>
      </c>
    </row>
    <row r="3997" spans="1:12" hidden="1" x14ac:dyDescent="0.25">
      <c r="A3997" t="s">
        <v>2920</v>
      </c>
      <c r="B3997" s="1" t="s">
        <v>2957</v>
      </c>
      <c r="C3997" t="s">
        <v>2960</v>
      </c>
      <c r="D3997">
        <v>6019911</v>
      </c>
      <c r="E3997">
        <v>86769413</v>
      </c>
      <c r="F3997" t="s">
        <v>2964</v>
      </c>
      <c r="G3997" t="s">
        <v>3</v>
      </c>
      <c r="H3997" t="s">
        <v>4</v>
      </c>
      <c r="I3997" s="2">
        <v>35.061</v>
      </c>
      <c r="J3997" s="2">
        <v>34.975527345000003</v>
      </c>
      <c r="K3997" s="2">
        <v>34.975521029999904</v>
      </c>
      <c r="L3997" s="2">
        <f t="shared" si="62"/>
        <v>-6.3150000997325151E-6</v>
      </c>
    </row>
    <row r="3998" spans="1:12" hidden="1" x14ac:dyDescent="0.25">
      <c r="A3998" t="s">
        <v>2920</v>
      </c>
      <c r="B3998" s="1" t="s">
        <v>2957</v>
      </c>
      <c r="C3998" t="s">
        <v>2960</v>
      </c>
      <c r="D3998">
        <v>6019911</v>
      </c>
      <c r="E3998">
        <v>86769413</v>
      </c>
      <c r="F3998" t="s">
        <v>2964</v>
      </c>
      <c r="G3998" t="s">
        <v>3</v>
      </c>
      <c r="H3998" t="s">
        <v>6</v>
      </c>
      <c r="I3998" s="2">
        <v>0.371</v>
      </c>
      <c r="J3998" s="2">
        <v>0.37115206909999998</v>
      </c>
      <c r="K3998" s="2">
        <v>0.37115200640000001</v>
      </c>
      <c r="L3998" s="2">
        <f t="shared" si="62"/>
        <v>-6.2699999969773046E-8</v>
      </c>
    </row>
    <row r="3999" spans="1:12" hidden="1" x14ac:dyDescent="0.25">
      <c r="A3999" t="s">
        <v>2920</v>
      </c>
      <c r="B3999" s="1" t="s">
        <v>2957</v>
      </c>
      <c r="C3999" t="s">
        <v>2960</v>
      </c>
      <c r="D3999">
        <v>6019911</v>
      </c>
      <c r="E3999">
        <v>86769613</v>
      </c>
      <c r="F3999" t="s">
        <v>2965</v>
      </c>
      <c r="G3999" t="s">
        <v>3</v>
      </c>
      <c r="H3999" t="s">
        <v>4</v>
      </c>
      <c r="I3999" s="2">
        <v>28.309000000000001</v>
      </c>
      <c r="J3999" s="2">
        <v>28.30890625</v>
      </c>
      <c r="K3999" s="2">
        <v>28.308913721</v>
      </c>
      <c r="L3999" s="2">
        <f t="shared" si="62"/>
        <v>7.4709999999811316E-6</v>
      </c>
    </row>
    <row r="4000" spans="1:12" hidden="1" x14ac:dyDescent="0.25">
      <c r="A4000" t="s">
        <v>2920</v>
      </c>
      <c r="B4000" s="1" t="s">
        <v>2957</v>
      </c>
      <c r="C4000" t="s">
        <v>2960</v>
      </c>
      <c r="D4000">
        <v>6019911</v>
      </c>
      <c r="E4000">
        <v>86769613</v>
      </c>
      <c r="F4000" t="s">
        <v>2965</v>
      </c>
      <c r="G4000" t="s">
        <v>3</v>
      </c>
      <c r="H4000" t="s">
        <v>6</v>
      </c>
      <c r="I4000" s="2">
        <v>0.308</v>
      </c>
      <c r="J4000" s="2">
        <v>0.30756164549999998</v>
      </c>
      <c r="K4000" s="2">
        <v>0.30756150821</v>
      </c>
      <c r="L4000" s="2">
        <f t="shared" si="62"/>
        <v>-1.3728999997963953E-7</v>
      </c>
    </row>
    <row r="4001" spans="1:12" x14ac:dyDescent="0.25">
      <c r="A4001" t="s">
        <v>2920</v>
      </c>
      <c r="B4001" s="1" t="s">
        <v>2966</v>
      </c>
      <c r="C4001" t="s">
        <v>2967</v>
      </c>
      <c r="D4001">
        <v>15073911</v>
      </c>
      <c r="E4001">
        <v>94795913</v>
      </c>
      <c r="F4001" t="s">
        <v>2968</v>
      </c>
      <c r="G4001" t="s">
        <v>3</v>
      </c>
      <c r="H4001" t="s">
        <v>4</v>
      </c>
      <c r="I4001" s="2">
        <v>71.180000000000007</v>
      </c>
      <c r="J4001" s="2">
        <v>23.428890135</v>
      </c>
      <c r="K4001" s="2">
        <v>5.3003994500999996</v>
      </c>
      <c r="L4001" s="2">
        <f t="shared" si="62"/>
        <v>-18.128490684900001</v>
      </c>
    </row>
    <row r="4002" spans="1:12" hidden="1" x14ac:dyDescent="0.25">
      <c r="A4002" t="s">
        <v>2920</v>
      </c>
      <c r="B4002" s="1" t="s">
        <v>2966</v>
      </c>
      <c r="C4002" t="s">
        <v>2967</v>
      </c>
      <c r="D4002">
        <v>15073911</v>
      </c>
      <c r="E4002">
        <v>94795913</v>
      </c>
      <c r="F4002" t="s">
        <v>2968</v>
      </c>
      <c r="G4002" t="s">
        <v>3</v>
      </c>
      <c r="H4002" t="s">
        <v>6</v>
      </c>
      <c r="I4002" s="2">
        <v>0.119999999999999</v>
      </c>
      <c r="J4002" s="2">
        <v>0.11835832977000001</v>
      </c>
      <c r="K4002" s="2">
        <v>2.88878523311E-2</v>
      </c>
      <c r="L4002" s="2">
        <f t="shared" si="62"/>
        <v>-8.9470477438900006E-2</v>
      </c>
    </row>
    <row r="4003" spans="1:12" hidden="1" x14ac:dyDescent="0.25">
      <c r="A4003" t="s">
        <v>2920</v>
      </c>
      <c r="B4003" s="1" t="s">
        <v>2966</v>
      </c>
      <c r="C4003" t="s">
        <v>2969</v>
      </c>
      <c r="D4003">
        <v>6037011</v>
      </c>
      <c r="E4003">
        <v>24137613</v>
      </c>
      <c r="F4003" t="s">
        <v>2970</v>
      </c>
      <c r="G4003" t="s">
        <v>3</v>
      </c>
      <c r="H4003" t="s">
        <v>4</v>
      </c>
      <c r="I4003" s="2">
        <v>0</v>
      </c>
      <c r="L4003" s="2">
        <f t="shared" si="62"/>
        <v>0</v>
      </c>
    </row>
    <row r="4004" spans="1:12" hidden="1" x14ac:dyDescent="0.25">
      <c r="A4004" t="s">
        <v>2920</v>
      </c>
      <c r="B4004" s="1" t="s">
        <v>2966</v>
      </c>
      <c r="C4004" t="s">
        <v>2969</v>
      </c>
      <c r="D4004">
        <v>6037011</v>
      </c>
      <c r="E4004">
        <v>24137613</v>
      </c>
      <c r="F4004" t="s">
        <v>2970</v>
      </c>
      <c r="G4004" t="s">
        <v>3</v>
      </c>
      <c r="H4004" t="s">
        <v>6</v>
      </c>
      <c r="I4004" s="2">
        <v>0</v>
      </c>
      <c r="L4004" s="2">
        <f t="shared" si="62"/>
        <v>0</v>
      </c>
    </row>
    <row r="4005" spans="1:12" hidden="1" x14ac:dyDescent="0.25">
      <c r="A4005" t="s">
        <v>2920</v>
      </c>
      <c r="B4005" s="1" t="s">
        <v>2966</v>
      </c>
      <c r="C4005" t="s">
        <v>2969</v>
      </c>
      <c r="D4005">
        <v>6037011</v>
      </c>
      <c r="E4005">
        <v>24137713</v>
      </c>
      <c r="F4005" t="s">
        <v>2971</v>
      </c>
      <c r="G4005" t="s">
        <v>3</v>
      </c>
      <c r="H4005" t="s">
        <v>4</v>
      </c>
      <c r="I4005" s="2">
        <v>968.09100000000001</v>
      </c>
      <c r="J4005" s="2">
        <v>968.09387500000003</v>
      </c>
      <c r="K4005" s="2">
        <v>968.09148649999997</v>
      </c>
      <c r="L4005" s="2">
        <f t="shared" si="62"/>
        <v>-2.388500000051863E-3</v>
      </c>
    </row>
    <row r="4006" spans="1:12" hidden="1" x14ac:dyDescent="0.25">
      <c r="A4006" t="s">
        <v>2920</v>
      </c>
      <c r="B4006" s="1" t="s">
        <v>2966</v>
      </c>
      <c r="C4006" t="s">
        <v>2969</v>
      </c>
      <c r="D4006">
        <v>6037011</v>
      </c>
      <c r="E4006">
        <v>24137713</v>
      </c>
      <c r="F4006" t="s">
        <v>2971</v>
      </c>
      <c r="G4006" t="s">
        <v>3</v>
      </c>
      <c r="H4006" t="s">
        <v>6</v>
      </c>
      <c r="I4006" s="2">
        <v>2391.5590000000002</v>
      </c>
      <c r="J4006" s="2">
        <v>2391.5565000000001</v>
      </c>
      <c r="K4006" s="2">
        <v>2391.5595585000001</v>
      </c>
      <c r="L4006" s="2">
        <f t="shared" si="62"/>
        <v>3.0584999999518914E-3</v>
      </c>
    </row>
    <row r="4007" spans="1:12" hidden="1" x14ac:dyDescent="0.25">
      <c r="A4007" t="s">
        <v>2920</v>
      </c>
      <c r="B4007" s="1" t="s">
        <v>2966</v>
      </c>
      <c r="C4007" t="s">
        <v>2969</v>
      </c>
      <c r="D4007">
        <v>6037011</v>
      </c>
      <c r="E4007">
        <v>24138113</v>
      </c>
      <c r="F4007" t="s">
        <v>2972</v>
      </c>
      <c r="G4007" t="s">
        <v>3</v>
      </c>
      <c r="H4007" t="s">
        <v>4</v>
      </c>
      <c r="I4007" s="2">
        <v>1112.713</v>
      </c>
      <c r="J4007" s="2">
        <v>1112.71425</v>
      </c>
      <c r="K4007" s="2">
        <v>1112.7127905</v>
      </c>
      <c r="L4007" s="2">
        <f t="shared" si="62"/>
        <v>-1.459500000009939E-3</v>
      </c>
    </row>
    <row r="4008" spans="1:12" hidden="1" x14ac:dyDescent="0.25">
      <c r="A4008" t="s">
        <v>2920</v>
      </c>
      <c r="B4008" s="1" t="s">
        <v>2966</v>
      </c>
      <c r="C4008" t="s">
        <v>2969</v>
      </c>
      <c r="D4008">
        <v>6037011</v>
      </c>
      <c r="E4008">
        <v>24138113</v>
      </c>
      <c r="F4008" t="s">
        <v>2972</v>
      </c>
      <c r="G4008" t="s">
        <v>3</v>
      </c>
      <c r="H4008" t="s">
        <v>6</v>
      </c>
      <c r="I4008" s="2">
        <v>2274.6590000000001</v>
      </c>
      <c r="J4008" s="2">
        <v>2274.66</v>
      </c>
      <c r="K4008" s="2">
        <v>2274.6587965000099</v>
      </c>
      <c r="L4008" s="2">
        <f t="shared" si="62"/>
        <v>-1.2034999899697141E-3</v>
      </c>
    </row>
    <row r="4009" spans="1:12" hidden="1" x14ac:dyDescent="0.25">
      <c r="A4009" t="s">
        <v>2920</v>
      </c>
      <c r="B4009" s="1" t="s">
        <v>2966</v>
      </c>
      <c r="C4009" t="s">
        <v>2969</v>
      </c>
      <c r="D4009">
        <v>6037011</v>
      </c>
      <c r="E4009">
        <v>24138213</v>
      </c>
      <c r="F4009" t="s">
        <v>2973</v>
      </c>
      <c r="G4009" t="s">
        <v>3</v>
      </c>
      <c r="H4009" t="s">
        <v>4</v>
      </c>
      <c r="I4009" s="2">
        <v>1534.057</v>
      </c>
      <c r="J4009" s="2">
        <v>1534.0588749999999</v>
      </c>
      <c r="K4009" s="2">
        <v>1534.0567489999901</v>
      </c>
      <c r="L4009" s="2">
        <f t="shared" si="62"/>
        <v>-2.1260000098664023E-3</v>
      </c>
    </row>
    <row r="4010" spans="1:12" hidden="1" x14ac:dyDescent="0.25">
      <c r="A4010" t="s">
        <v>2920</v>
      </c>
      <c r="B4010" s="1" t="s">
        <v>2966</v>
      </c>
      <c r="C4010" t="s">
        <v>2969</v>
      </c>
      <c r="D4010">
        <v>6037011</v>
      </c>
      <c r="E4010">
        <v>24138213</v>
      </c>
      <c r="F4010" t="s">
        <v>2973</v>
      </c>
      <c r="G4010" t="s">
        <v>3</v>
      </c>
      <c r="H4010" t="s">
        <v>6</v>
      </c>
      <c r="I4010" s="2">
        <v>3060</v>
      </c>
      <c r="J4010" s="2">
        <v>3060.0002500000001</v>
      </c>
      <c r="K4010" s="2">
        <v>3060.0005169999999</v>
      </c>
      <c r="L4010" s="2">
        <f t="shared" si="62"/>
        <v>2.6699999989432399E-4</v>
      </c>
    </row>
    <row r="4011" spans="1:12" hidden="1" x14ac:dyDescent="0.25">
      <c r="A4011" t="s">
        <v>2920</v>
      </c>
      <c r="B4011" s="1" t="s">
        <v>2966</v>
      </c>
      <c r="C4011" t="s">
        <v>2969</v>
      </c>
      <c r="D4011">
        <v>6037011</v>
      </c>
      <c r="E4011">
        <v>24138313</v>
      </c>
      <c r="F4011" t="s">
        <v>2974</v>
      </c>
      <c r="G4011" t="s">
        <v>3</v>
      </c>
      <c r="H4011" t="s">
        <v>4</v>
      </c>
      <c r="I4011" s="2">
        <v>1278.346</v>
      </c>
      <c r="J4011" s="2">
        <v>1278.3456249999999</v>
      </c>
      <c r="K4011" s="2">
        <v>1278.34604849999</v>
      </c>
      <c r="L4011" s="2">
        <f t="shared" si="62"/>
        <v>4.2349999012003536E-4</v>
      </c>
    </row>
    <row r="4012" spans="1:12" hidden="1" x14ac:dyDescent="0.25">
      <c r="A4012" t="s">
        <v>2920</v>
      </c>
      <c r="B4012" s="1" t="s">
        <v>2966</v>
      </c>
      <c r="C4012" t="s">
        <v>2969</v>
      </c>
      <c r="D4012">
        <v>6037011</v>
      </c>
      <c r="E4012">
        <v>24138313</v>
      </c>
      <c r="F4012" t="s">
        <v>2974</v>
      </c>
      <c r="G4012" t="s">
        <v>3</v>
      </c>
      <c r="H4012" t="s">
        <v>6</v>
      </c>
      <c r="I4012" s="2">
        <v>2498.4090000000001</v>
      </c>
      <c r="J4012" s="2">
        <v>2498.4095000000002</v>
      </c>
      <c r="K4012" s="2">
        <v>2498.4093000000198</v>
      </c>
      <c r="L4012" s="2">
        <f t="shared" si="62"/>
        <v>-1.999999803956598E-4</v>
      </c>
    </row>
    <row r="4013" spans="1:12" hidden="1" x14ac:dyDescent="0.25">
      <c r="A4013" t="s">
        <v>2920</v>
      </c>
      <c r="B4013" s="1" t="s">
        <v>2966</v>
      </c>
      <c r="C4013" t="s">
        <v>2969</v>
      </c>
      <c r="D4013">
        <v>6037011</v>
      </c>
      <c r="E4013">
        <v>24138513</v>
      </c>
      <c r="F4013" t="s">
        <v>2975</v>
      </c>
      <c r="G4013" t="s">
        <v>3</v>
      </c>
      <c r="H4013" t="s">
        <v>4</v>
      </c>
      <c r="I4013" s="2">
        <v>984.72400000000005</v>
      </c>
      <c r="J4013" s="2">
        <v>984.72349999999994</v>
      </c>
      <c r="K4013" s="2">
        <v>984.72396300000003</v>
      </c>
      <c r="L4013" s="2">
        <f t="shared" si="62"/>
        <v>4.6300000008159259E-4</v>
      </c>
    </row>
    <row r="4014" spans="1:12" hidden="1" x14ac:dyDescent="0.25">
      <c r="A4014" t="s">
        <v>2920</v>
      </c>
      <c r="B4014" s="1" t="s">
        <v>2966</v>
      </c>
      <c r="C4014" t="s">
        <v>2969</v>
      </c>
      <c r="D4014">
        <v>6037011</v>
      </c>
      <c r="E4014">
        <v>24138513</v>
      </c>
      <c r="F4014" t="s">
        <v>2975</v>
      </c>
      <c r="G4014" t="s">
        <v>3</v>
      </c>
      <c r="H4014" t="s">
        <v>6</v>
      </c>
      <c r="I4014" s="2">
        <v>2386.8960000000002</v>
      </c>
      <c r="J4014" s="2">
        <v>2386.8895000000002</v>
      </c>
      <c r="K4014" s="2">
        <v>2386.8962329999899</v>
      </c>
      <c r="L4014" s="2">
        <f t="shared" si="62"/>
        <v>6.7329999897083326E-3</v>
      </c>
    </row>
    <row r="4015" spans="1:12" hidden="1" x14ac:dyDescent="0.25">
      <c r="A4015" t="s">
        <v>2920</v>
      </c>
      <c r="B4015" s="1" t="s">
        <v>2966</v>
      </c>
      <c r="C4015" t="s">
        <v>2969</v>
      </c>
      <c r="D4015">
        <v>6037011</v>
      </c>
      <c r="E4015">
        <v>24138613</v>
      </c>
      <c r="F4015" t="s">
        <v>2976</v>
      </c>
      <c r="G4015" t="s">
        <v>3</v>
      </c>
      <c r="H4015" t="s">
        <v>4</v>
      </c>
      <c r="I4015" s="2">
        <v>914.09199999999998</v>
      </c>
      <c r="J4015" s="2">
        <v>914.09249999999997</v>
      </c>
      <c r="K4015" s="2">
        <v>914.09243839999999</v>
      </c>
      <c r="L4015" s="2">
        <f t="shared" si="62"/>
        <v>-6.1599999980899156E-5</v>
      </c>
    </row>
    <row r="4016" spans="1:12" hidden="1" x14ac:dyDescent="0.25">
      <c r="A4016" t="s">
        <v>2920</v>
      </c>
      <c r="B4016" s="1" t="s">
        <v>2966</v>
      </c>
      <c r="C4016" t="s">
        <v>2969</v>
      </c>
      <c r="D4016">
        <v>6037011</v>
      </c>
      <c r="E4016">
        <v>24138613</v>
      </c>
      <c r="F4016" t="s">
        <v>2976</v>
      </c>
      <c r="G4016" t="s">
        <v>3</v>
      </c>
      <c r="H4016" t="s">
        <v>6</v>
      </c>
      <c r="I4016" s="2">
        <v>2246.7979999999998</v>
      </c>
      <c r="J4016" s="2">
        <v>2246.8052499999999</v>
      </c>
      <c r="K4016" s="2">
        <v>2246.7979614999999</v>
      </c>
      <c r="L4016" s="2">
        <f t="shared" si="62"/>
        <v>-7.2884999999587308E-3</v>
      </c>
    </row>
    <row r="4017" spans="1:12" hidden="1" x14ac:dyDescent="0.25">
      <c r="A4017" t="s">
        <v>2920</v>
      </c>
      <c r="B4017" s="1" t="s">
        <v>2966</v>
      </c>
      <c r="C4017" t="s">
        <v>2969</v>
      </c>
      <c r="D4017">
        <v>6037011</v>
      </c>
      <c r="E4017">
        <v>24138713</v>
      </c>
      <c r="F4017" t="s">
        <v>2977</v>
      </c>
      <c r="G4017" t="s">
        <v>3</v>
      </c>
      <c r="H4017" t="s">
        <v>4</v>
      </c>
      <c r="I4017" s="2">
        <v>1141.9079999999999</v>
      </c>
      <c r="J4017" s="2">
        <v>1141.9068749999999</v>
      </c>
      <c r="K4017" s="2">
        <v>1141.9081215000001</v>
      </c>
      <c r="L4017" s="2">
        <f t="shared" si="62"/>
        <v>1.2465000002066517E-3</v>
      </c>
    </row>
    <row r="4018" spans="1:12" hidden="1" x14ac:dyDescent="0.25">
      <c r="A4018" t="s">
        <v>2920</v>
      </c>
      <c r="B4018" s="1" t="s">
        <v>2966</v>
      </c>
      <c r="C4018" t="s">
        <v>2969</v>
      </c>
      <c r="D4018">
        <v>6037011</v>
      </c>
      <c r="E4018">
        <v>24138713</v>
      </c>
      <c r="F4018" t="s">
        <v>2977</v>
      </c>
      <c r="G4018" t="s">
        <v>3</v>
      </c>
      <c r="H4018" t="s">
        <v>6</v>
      </c>
      <c r="I4018" s="2">
        <v>2842.1590000000001</v>
      </c>
      <c r="J4018" s="2">
        <v>2842.1605</v>
      </c>
      <c r="K4018" s="2">
        <v>2842.1587119999999</v>
      </c>
      <c r="L4018" s="2">
        <f t="shared" si="62"/>
        <v>-1.7880000000332075E-3</v>
      </c>
    </row>
    <row r="4019" spans="1:12" hidden="1" x14ac:dyDescent="0.25">
      <c r="A4019" t="s">
        <v>2920</v>
      </c>
      <c r="B4019" s="1" t="s">
        <v>2966</v>
      </c>
      <c r="C4019" t="s">
        <v>2969</v>
      </c>
      <c r="D4019">
        <v>6037011</v>
      </c>
      <c r="E4019">
        <v>24138913</v>
      </c>
      <c r="F4019" t="s">
        <v>2978</v>
      </c>
      <c r="G4019" t="s">
        <v>3</v>
      </c>
      <c r="H4019" t="s">
        <v>4</v>
      </c>
      <c r="I4019" s="2">
        <v>1527.152</v>
      </c>
      <c r="J4019" s="2">
        <v>1527.1510000000001</v>
      </c>
      <c r="K4019" s="2">
        <v>1527.1524225000001</v>
      </c>
      <c r="L4019" s="2">
        <f t="shared" si="62"/>
        <v>1.4224999999896681E-3</v>
      </c>
    </row>
    <row r="4020" spans="1:12" hidden="1" x14ac:dyDescent="0.25">
      <c r="A4020" t="s">
        <v>2920</v>
      </c>
      <c r="B4020" s="1" t="s">
        <v>2966</v>
      </c>
      <c r="C4020" t="s">
        <v>2969</v>
      </c>
      <c r="D4020">
        <v>6037011</v>
      </c>
      <c r="E4020">
        <v>24138913</v>
      </c>
      <c r="F4020" t="s">
        <v>2978</v>
      </c>
      <c r="G4020" t="s">
        <v>3</v>
      </c>
      <c r="H4020" t="s">
        <v>6</v>
      </c>
      <c r="I4020" s="2">
        <v>3031.462</v>
      </c>
      <c r="J4020" s="2">
        <v>3031.4647500000001</v>
      </c>
      <c r="K4020" s="2">
        <v>3031.4616354999898</v>
      </c>
      <c r="L4020" s="2">
        <f t="shared" si="62"/>
        <v>-3.114500010269694E-3</v>
      </c>
    </row>
    <row r="4021" spans="1:12" hidden="1" x14ac:dyDescent="0.25">
      <c r="A4021" t="s">
        <v>2920</v>
      </c>
      <c r="B4021" s="1" t="s">
        <v>2966</v>
      </c>
      <c r="C4021" t="s">
        <v>2969</v>
      </c>
      <c r="D4021">
        <v>6037011</v>
      </c>
      <c r="E4021">
        <v>24139013</v>
      </c>
      <c r="F4021" t="s">
        <v>2979</v>
      </c>
      <c r="G4021" t="s">
        <v>3</v>
      </c>
      <c r="H4021" t="s">
        <v>4</v>
      </c>
      <c r="I4021" s="2">
        <v>1541.0540000000001</v>
      </c>
      <c r="J4021" s="2">
        <v>1541.0543749999999</v>
      </c>
      <c r="K4021" s="2">
        <v>1541.0539835</v>
      </c>
      <c r="L4021" s="2">
        <f t="shared" si="62"/>
        <v>-3.9149999997789564E-4</v>
      </c>
    </row>
    <row r="4022" spans="1:12" hidden="1" x14ac:dyDescent="0.25">
      <c r="A4022" t="s">
        <v>2920</v>
      </c>
      <c r="B4022" s="1" t="s">
        <v>2966</v>
      </c>
      <c r="C4022" t="s">
        <v>2969</v>
      </c>
      <c r="D4022">
        <v>6037011</v>
      </c>
      <c r="E4022">
        <v>24139013</v>
      </c>
      <c r="F4022" t="s">
        <v>2979</v>
      </c>
      <c r="G4022" t="s">
        <v>3</v>
      </c>
      <c r="H4022" t="s">
        <v>6</v>
      </c>
      <c r="I4022" s="2">
        <v>3075.8220000000001</v>
      </c>
      <c r="J4022" s="2">
        <v>3075.8285000000001</v>
      </c>
      <c r="K4022" s="2">
        <v>3075.8224649999902</v>
      </c>
      <c r="L4022" s="2">
        <f t="shared" si="62"/>
        <v>-6.0350000098878809E-3</v>
      </c>
    </row>
    <row r="4023" spans="1:12" hidden="1" x14ac:dyDescent="0.25">
      <c r="A4023" t="s">
        <v>2920</v>
      </c>
      <c r="B4023" s="1" t="s">
        <v>2980</v>
      </c>
      <c r="C4023" t="s">
        <v>2981</v>
      </c>
      <c r="D4023">
        <v>16652211</v>
      </c>
      <c r="E4023">
        <v>107227813</v>
      </c>
      <c r="F4023" t="s">
        <v>2982</v>
      </c>
      <c r="G4023" t="s">
        <v>3</v>
      </c>
      <c r="H4023" t="s">
        <v>4</v>
      </c>
      <c r="I4023" s="2">
        <v>13</v>
      </c>
      <c r="J4023" s="2">
        <v>12.9612041</v>
      </c>
      <c r="K4023" s="2">
        <v>12.961251219999999</v>
      </c>
      <c r="L4023" s="2">
        <f t="shared" si="62"/>
        <v>4.7119999999623019E-5</v>
      </c>
    </row>
    <row r="4024" spans="1:12" hidden="1" x14ac:dyDescent="0.25">
      <c r="A4024" t="s">
        <v>2920</v>
      </c>
      <c r="B4024" s="1" t="s">
        <v>2980</v>
      </c>
      <c r="C4024" t="s">
        <v>2981</v>
      </c>
      <c r="D4024">
        <v>16652211</v>
      </c>
      <c r="E4024">
        <v>107227813</v>
      </c>
      <c r="F4024" t="s">
        <v>2982</v>
      </c>
      <c r="G4024" t="s">
        <v>3</v>
      </c>
      <c r="H4024" t="s">
        <v>6</v>
      </c>
      <c r="I4024" s="2">
        <v>7.9418610000000001E-2</v>
      </c>
      <c r="K4024" s="2">
        <v>7.9418771860000001E-2</v>
      </c>
      <c r="L4024" s="2">
        <f t="shared" si="62"/>
        <v>1.6186000000029122E-7</v>
      </c>
    </row>
    <row r="4025" spans="1:12" hidden="1" x14ac:dyDescent="0.25">
      <c r="A4025" t="s">
        <v>2920</v>
      </c>
      <c r="B4025" s="1" t="s">
        <v>2980</v>
      </c>
      <c r="C4025" t="s">
        <v>2981</v>
      </c>
      <c r="D4025">
        <v>16652211</v>
      </c>
      <c r="E4025">
        <v>107227913</v>
      </c>
      <c r="F4025" t="s">
        <v>2983</v>
      </c>
      <c r="G4025" t="s">
        <v>3</v>
      </c>
      <c r="H4025" t="s">
        <v>4</v>
      </c>
      <c r="I4025" s="2">
        <v>13.3</v>
      </c>
      <c r="J4025" s="2">
        <v>13.251026365</v>
      </c>
      <c r="K4025" s="2">
        <v>13.251050149999999</v>
      </c>
      <c r="L4025" s="2">
        <f t="shared" si="62"/>
        <v>2.3784999999776346E-5</v>
      </c>
    </row>
    <row r="4026" spans="1:12" hidden="1" x14ac:dyDescent="0.25">
      <c r="A4026" t="s">
        <v>2920</v>
      </c>
      <c r="B4026" s="1" t="s">
        <v>2980</v>
      </c>
      <c r="C4026" t="s">
        <v>2981</v>
      </c>
      <c r="D4026">
        <v>16652211</v>
      </c>
      <c r="E4026">
        <v>107227913</v>
      </c>
      <c r="F4026" t="s">
        <v>2983</v>
      </c>
      <c r="G4026" t="s">
        <v>3</v>
      </c>
      <c r="H4026" t="s">
        <v>6</v>
      </c>
      <c r="I4026" s="2">
        <v>8.1664390000000003E-2</v>
      </c>
      <c r="K4026" s="2">
        <v>8.1664369429999994E-2</v>
      </c>
      <c r="L4026" s="2">
        <f t="shared" si="62"/>
        <v>-2.0570000008879319E-8</v>
      </c>
    </row>
    <row r="4027" spans="1:12" hidden="1" x14ac:dyDescent="0.25">
      <c r="A4027" t="s">
        <v>2920</v>
      </c>
      <c r="B4027" s="1" t="s">
        <v>2980</v>
      </c>
      <c r="C4027" t="s">
        <v>2981</v>
      </c>
      <c r="D4027">
        <v>16652211</v>
      </c>
      <c r="E4027">
        <v>107228013</v>
      </c>
      <c r="F4027" t="s">
        <v>2984</v>
      </c>
      <c r="G4027" t="s">
        <v>3</v>
      </c>
      <c r="H4027" t="s">
        <v>4</v>
      </c>
      <c r="I4027" s="2">
        <v>45.7</v>
      </c>
      <c r="J4027" s="2">
        <v>45.748593749999998</v>
      </c>
      <c r="K4027" s="2">
        <v>45.748646710000003</v>
      </c>
      <c r="L4027" s="2">
        <f t="shared" si="62"/>
        <v>5.2960000004986796E-5</v>
      </c>
    </row>
    <row r="4028" spans="1:12" hidden="1" x14ac:dyDescent="0.25">
      <c r="A4028" t="s">
        <v>2920</v>
      </c>
      <c r="B4028" s="1" t="s">
        <v>2980</v>
      </c>
      <c r="C4028" t="s">
        <v>2981</v>
      </c>
      <c r="D4028">
        <v>16652211</v>
      </c>
      <c r="E4028">
        <v>107228013</v>
      </c>
      <c r="F4028" t="s">
        <v>2984</v>
      </c>
      <c r="G4028" t="s">
        <v>3</v>
      </c>
      <c r="H4028" t="s">
        <v>6</v>
      </c>
      <c r="I4028" s="2">
        <v>0.201406</v>
      </c>
      <c r="K4028" s="2">
        <v>0.20140585651999901</v>
      </c>
      <c r="L4028" s="2">
        <f t="shared" si="62"/>
        <v>-1.4348000099140279E-7</v>
      </c>
    </row>
    <row r="4029" spans="1:12" hidden="1" x14ac:dyDescent="0.25">
      <c r="A4029" t="s">
        <v>2920</v>
      </c>
      <c r="B4029" s="1" t="s">
        <v>2980</v>
      </c>
      <c r="C4029" t="s">
        <v>2985</v>
      </c>
      <c r="D4029">
        <v>5213311</v>
      </c>
      <c r="E4029">
        <v>86742413</v>
      </c>
      <c r="F4029" t="s">
        <v>2986</v>
      </c>
      <c r="G4029" t="s">
        <v>3</v>
      </c>
      <c r="H4029" t="s">
        <v>4</v>
      </c>
      <c r="I4029" s="2">
        <v>2.45724878</v>
      </c>
      <c r="J4029" s="2">
        <v>3.629357422</v>
      </c>
      <c r="K4029" s="2">
        <v>3.6293561290551999</v>
      </c>
      <c r="L4029" s="2">
        <f t="shared" si="62"/>
        <v>-1.292944800113105E-6</v>
      </c>
    </row>
    <row r="4030" spans="1:12" hidden="1" x14ac:dyDescent="0.25">
      <c r="A4030" t="s">
        <v>2920</v>
      </c>
      <c r="B4030" s="1" t="s">
        <v>2980</v>
      </c>
      <c r="C4030" t="s">
        <v>2985</v>
      </c>
      <c r="D4030">
        <v>5213311</v>
      </c>
      <c r="E4030">
        <v>86742413</v>
      </c>
      <c r="F4030" t="s">
        <v>2986</v>
      </c>
      <c r="G4030" t="s">
        <v>3</v>
      </c>
      <c r="H4030" t="s">
        <v>6</v>
      </c>
      <c r="I4030" s="2">
        <v>3.1933119999999898E-2</v>
      </c>
      <c r="J4030" s="2">
        <v>8.5137069699999998E-2</v>
      </c>
      <c r="K4030" s="2">
        <v>8.5137010168999994E-2</v>
      </c>
      <c r="L4030" s="2">
        <f t="shared" si="62"/>
        <v>-5.9531000004553469E-8</v>
      </c>
    </row>
    <row r="4031" spans="1:12" hidden="1" x14ac:dyDescent="0.25">
      <c r="A4031" t="s">
        <v>2920</v>
      </c>
      <c r="B4031" s="1" t="s">
        <v>2980</v>
      </c>
      <c r="C4031" t="s">
        <v>2985</v>
      </c>
      <c r="D4031">
        <v>5213311</v>
      </c>
      <c r="E4031">
        <v>86742513</v>
      </c>
      <c r="F4031" t="s">
        <v>2987</v>
      </c>
      <c r="G4031" t="s">
        <v>3</v>
      </c>
      <c r="H4031" t="s">
        <v>4</v>
      </c>
      <c r="I4031" s="2">
        <v>2.1453645300000002</v>
      </c>
      <c r="J4031" s="2">
        <v>4.4498515625000001</v>
      </c>
      <c r="K4031" s="2">
        <v>4.4498536278360001</v>
      </c>
      <c r="L4031" s="2">
        <f t="shared" si="62"/>
        <v>2.0653360000011389E-6</v>
      </c>
    </row>
    <row r="4032" spans="1:12" hidden="1" x14ac:dyDescent="0.25">
      <c r="A4032" t="s">
        <v>2920</v>
      </c>
      <c r="B4032" s="1" t="s">
        <v>2980</v>
      </c>
      <c r="C4032" t="s">
        <v>2985</v>
      </c>
      <c r="D4032">
        <v>5213311</v>
      </c>
      <c r="E4032">
        <v>86742513</v>
      </c>
      <c r="F4032" t="s">
        <v>2987</v>
      </c>
      <c r="G4032" t="s">
        <v>3</v>
      </c>
      <c r="H4032" t="s">
        <v>6</v>
      </c>
      <c r="I4032" s="2">
        <v>2.8008479999999999E-2</v>
      </c>
      <c r="J4032" s="2">
        <v>0.10072206879999999</v>
      </c>
      <c r="K4032" s="2">
        <v>0.100722010125</v>
      </c>
      <c r="L4032" s="2">
        <f t="shared" si="62"/>
        <v>-5.8674999997565536E-8</v>
      </c>
    </row>
    <row r="4033" spans="1:12" hidden="1" x14ac:dyDescent="0.25">
      <c r="A4033" t="s">
        <v>2920</v>
      </c>
      <c r="B4033" s="1" t="s">
        <v>2980</v>
      </c>
      <c r="C4033" t="s">
        <v>2985</v>
      </c>
      <c r="D4033">
        <v>5213311</v>
      </c>
      <c r="E4033">
        <v>86742613</v>
      </c>
      <c r="F4033" t="s">
        <v>2988</v>
      </c>
      <c r="G4033" t="s">
        <v>3</v>
      </c>
      <c r="H4033" t="s">
        <v>4</v>
      </c>
      <c r="I4033" s="2">
        <v>1.9807922499999999</v>
      </c>
      <c r="J4033" s="2">
        <v>4.4245449219999999</v>
      </c>
      <c r="K4033" s="2">
        <v>4.4245440727969996</v>
      </c>
      <c r="L4033" s="2">
        <f t="shared" si="62"/>
        <v>-8.4920300036372964E-7</v>
      </c>
    </row>
    <row r="4034" spans="1:12" hidden="1" x14ac:dyDescent="0.25">
      <c r="A4034" t="s">
        <v>2920</v>
      </c>
      <c r="B4034" s="1" t="s">
        <v>2980</v>
      </c>
      <c r="C4034" t="s">
        <v>2985</v>
      </c>
      <c r="D4034">
        <v>5213311</v>
      </c>
      <c r="E4034">
        <v>86742613</v>
      </c>
      <c r="F4034" t="s">
        <v>2988</v>
      </c>
      <c r="G4034" t="s">
        <v>3</v>
      </c>
      <c r="H4034" t="s">
        <v>6</v>
      </c>
      <c r="I4034" s="2">
        <v>2.666046E-2</v>
      </c>
      <c r="J4034" s="2">
        <v>9.9581024150000003E-2</v>
      </c>
      <c r="K4034" s="2">
        <v>9.9581005181000007E-2</v>
      </c>
      <c r="L4034" s="2">
        <f t="shared" si="62"/>
        <v>-1.896899999576096E-8</v>
      </c>
    </row>
    <row r="4035" spans="1:12" hidden="1" x14ac:dyDescent="0.25">
      <c r="A4035" t="s">
        <v>2920</v>
      </c>
      <c r="B4035" s="1" t="s">
        <v>2980</v>
      </c>
      <c r="C4035" t="s">
        <v>2985</v>
      </c>
      <c r="D4035">
        <v>5213311</v>
      </c>
      <c r="E4035">
        <v>86742713</v>
      </c>
      <c r="F4035" t="s">
        <v>2989</v>
      </c>
      <c r="G4035" t="s">
        <v>3</v>
      </c>
      <c r="H4035" t="s">
        <v>4</v>
      </c>
      <c r="I4035" s="2">
        <v>1.91715758</v>
      </c>
      <c r="J4035" s="2">
        <v>4.2682563474999897</v>
      </c>
      <c r="K4035" s="2">
        <v>4.2682578618260001</v>
      </c>
      <c r="L4035" s="2">
        <f t="shared" ref="L4035:L4098" si="63">IF(ISBLANK(J4035),K4035-I4035,K4035-J4035)</f>
        <v>1.5143260103656075E-6</v>
      </c>
    </row>
    <row r="4036" spans="1:12" hidden="1" x14ac:dyDescent="0.25">
      <c r="A4036" t="s">
        <v>2920</v>
      </c>
      <c r="B4036" s="1" t="s">
        <v>2980</v>
      </c>
      <c r="C4036" t="s">
        <v>2985</v>
      </c>
      <c r="D4036">
        <v>5213311</v>
      </c>
      <c r="E4036">
        <v>86742713</v>
      </c>
      <c r="F4036" t="s">
        <v>2989</v>
      </c>
      <c r="G4036" t="s">
        <v>3</v>
      </c>
      <c r="H4036" t="s">
        <v>6</v>
      </c>
      <c r="I4036" s="2">
        <v>2.52363E-2</v>
      </c>
      <c r="J4036" s="2">
        <v>9.8999557499999905E-2</v>
      </c>
      <c r="K4036" s="2">
        <v>9.8999502339999906E-2</v>
      </c>
      <c r="L4036" s="2">
        <f t="shared" si="63"/>
        <v>-5.5159999998166676E-8</v>
      </c>
    </row>
    <row r="4037" spans="1:12" hidden="1" x14ac:dyDescent="0.25">
      <c r="A4037" t="s">
        <v>2920</v>
      </c>
      <c r="B4037" s="1" t="s">
        <v>2980</v>
      </c>
      <c r="C4037" t="s">
        <v>2985</v>
      </c>
      <c r="D4037">
        <v>5213311</v>
      </c>
      <c r="E4037">
        <v>86743013</v>
      </c>
      <c r="F4037" t="s">
        <v>2990</v>
      </c>
      <c r="G4037" t="s">
        <v>3</v>
      </c>
      <c r="H4037" t="s">
        <v>4</v>
      </c>
      <c r="I4037" s="2">
        <v>2.0166204699999999</v>
      </c>
      <c r="J4037" s="2">
        <v>3.6539682615000002</v>
      </c>
      <c r="K4037" s="2">
        <v>3.6539688495279998</v>
      </c>
      <c r="L4037" s="2">
        <f t="shared" si="63"/>
        <v>5.8802799962620611E-7</v>
      </c>
    </row>
    <row r="4038" spans="1:12" hidden="1" x14ac:dyDescent="0.25">
      <c r="A4038" t="s">
        <v>2920</v>
      </c>
      <c r="B4038" s="1" t="s">
        <v>2980</v>
      </c>
      <c r="C4038" t="s">
        <v>2985</v>
      </c>
      <c r="D4038">
        <v>5213311</v>
      </c>
      <c r="E4038">
        <v>86743013</v>
      </c>
      <c r="F4038" t="s">
        <v>2990</v>
      </c>
      <c r="G4038" t="s">
        <v>3</v>
      </c>
      <c r="H4038" t="s">
        <v>6</v>
      </c>
      <c r="I4038" s="2">
        <v>2.6538659999999999E-2</v>
      </c>
      <c r="J4038" s="2">
        <v>8.0172019949999895E-2</v>
      </c>
      <c r="K4038" s="2">
        <v>8.0171999713E-2</v>
      </c>
      <c r="L4038" s="2">
        <f t="shared" si="63"/>
        <v>-2.0236999895284491E-8</v>
      </c>
    </row>
    <row r="4039" spans="1:12" hidden="1" x14ac:dyDescent="0.25">
      <c r="A4039" t="s">
        <v>2920</v>
      </c>
      <c r="B4039" s="1" t="s">
        <v>2980</v>
      </c>
      <c r="C4039" t="s">
        <v>2985</v>
      </c>
      <c r="D4039">
        <v>5213311</v>
      </c>
      <c r="E4039">
        <v>86743113</v>
      </c>
      <c r="F4039" t="s">
        <v>2991</v>
      </c>
      <c r="G4039" t="s">
        <v>3</v>
      </c>
      <c r="H4039" t="s">
        <v>4</v>
      </c>
      <c r="I4039" s="2">
        <v>2.0077349199999999</v>
      </c>
      <c r="J4039" s="2">
        <v>4.2921459960000004</v>
      </c>
      <c r="K4039" s="2">
        <v>4.2921459195659999</v>
      </c>
      <c r="L4039" s="2">
        <f t="shared" si="63"/>
        <v>-7.6434000462199947E-8</v>
      </c>
    </row>
    <row r="4040" spans="1:12" hidden="1" x14ac:dyDescent="0.25">
      <c r="A4040" t="s">
        <v>2920</v>
      </c>
      <c r="B4040" s="1" t="s">
        <v>2980</v>
      </c>
      <c r="C4040" t="s">
        <v>2985</v>
      </c>
      <c r="D4040">
        <v>5213311</v>
      </c>
      <c r="E4040">
        <v>86743113</v>
      </c>
      <c r="F4040" t="s">
        <v>2991</v>
      </c>
      <c r="G4040" t="s">
        <v>3</v>
      </c>
      <c r="H4040" t="s">
        <v>6</v>
      </c>
      <c r="I4040" s="2">
        <v>2.6680849999999999E-2</v>
      </c>
      <c r="J4040" s="2">
        <v>0.10282549284999901</v>
      </c>
      <c r="K4040" s="2">
        <v>0.10282550399</v>
      </c>
      <c r="L4040" s="2">
        <f t="shared" si="63"/>
        <v>1.1140000991116672E-8</v>
      </c>
    </row>
    <row r="4041" spans="1:12" hidden="1" x14ac:dyDescent="0.25">
      <c r="A4041" t="s">
        <v>2920</v>
      </c>
      <c r="B4041" s="1" t="s">
        <v>2980</v>
      </c>
      <c r="C4041" t="s">
        <v>2985</v>
      </c>
      <c r="D4041">
        <v>5213311</v>
      </c>
      <c r="E4041">
        <v>86743213</v>
      </c>
      <c r="F4041" t="s">
        <v>2992</v>
      </c>
      <c r="G4041" t="s">
        <v>3</v>
      </c>
      <c r="H4041" t="s">
        <v>4</v>
      </c>
      <c r="I4041" s="2">
        <v>2.17249962</v>
      </c>
      <c r="J4041" s="2">
        <v>3.4729565429999898</v>
      </c>
      <c r="K4041" s="2">
        <v>3.4729561016989998</v>
      </c>
      <c r="L4041" s="2">
        <f t="shared" si="63"/>
        <v>-4.4130098997285927E-7</v>
      </c>
    </row>
    <row r="4042" spans="1:12" hidden="1" x14ac:dyDescent="0.25">
      <c r="A4042" t="s">
        <v>2920</v>
      </c>
      <c r="B4042" s="1" t="s">
        <v>2980</v>
      </c>
      <c r="C4042" t="s">
        <v>2985</v>
      </c>
      <c r="D4042">
        <v>5213311</v>
      </c>
      <c r="E4042">
        <v>86743213</v>
      </c>
      <c r="F4042" t="s">
        <v>2992</v>
      </c>
      <c r="G4042" t="s">
        <v>3</v>
      </c>
      <c r="H4042" t="s">
        <v>6</v>
      </c>
      <c r="I4042" s="2">
        <v>2.8382279999999999E-2</v>
      </c>
      <c r="J4042" s="2">
        <v>7.3503456099999906E-2</v>
      </c>
      <c r="K4042" s="2">
        <v>7.3503507550999894E-2</v>
      </c>
      <c r="L4042" s="2">
        <f t="shared" si="63"/>
        <v>5.1450999988267299E-8</v>
      </c>
    </row>
    <row r="4043" spans="1:12" hidden="1" x14ac:dyDescent="0.25">
      <c r="A4043" t="s">
        <v>2920</v>
      </c>
      <c r="B4043" s="1" t="s">
        <v>2980</v>
      </c>
      <c r="C4043" t="s">
        <v>2985</v>
      </c>
      <c r="D4043">
        <v>5213311</v>
      </c>
      <c r="E4043">
        <v>86743313</v>
      </c>
      <c r="F4043" t="s">
        <v>2993</v>
      </c>
      <c r="G4043" t="s">
        <v>3</v>
      </c>
      <c r="H4043" t="s">
        <v>4</v>
      </c>
      <c r="I4043" s="2">
        <v>2.5322700899999999</v>
      </c>
      <c r="J4043" s="2">
        <v>4.0636923829999896</v>
      </c>
      <c r="K4043" s="2">
        <v>4.0636938373340001</v>
      </c>
      <c r="L4043" s="2">
        <f t="shared" si="63"/>
        <v>1.454334010553282E-6</v>
      </c>
    </row>
    <row r="4044" spans="1:12" hidden="1" x14ac:dyDescent="0.25">
      <c r="A4044" t="s">
        <v>2920</v>
      </c>
      <c r="B4044" s="1" t="s">
        <v>2980</v>
      </c>
      <c r="C4044" t="s">
        <v>2985</v>
      </c>
      <c r="D4044">
        <v>5213311</v>
      </c>
      <c r="E4044">
        <v>86743313</v>
      </c>
      <c r="F4044" t="s">
        <v>2993</v>
      </c>
      <c r="G4044" t="s">
        <v>3</v>
      </c>
      <c r="H4044" t="s">
        <v>6</v>
      </c>
      <c r="I4044" s="2">
        <v>3.3646040000000002E-2</v>
      </c>
      <c r="J4044" s="2">
        <v>9.1775016799999901E-2</v>
      </c>
      <c r="K4044" s="2">
        <v>9.1775002810999901E-2</v>
      </c>
      <c r="L4044" s="2">
        <f t="shared" si="63"/>
        <v>-1.3989000000047547E-8</v>
      </c>
    </row>
    <row r="4045" spans="1:12" hidden="1" x14ac:dyDescent="0.25">
      <c r="A4045" t="s">
        <v>2920</v>
      </c>
      <c r="B4045" s="1" t="s">
        <v>2994</v>
      </c>
      <c r="C4045" t="s">
        <v>2995</v>
      </c>
      <c r="D4045">
        <v>7335511</v>
      </c>
      <c r="E4045">
        <v>86757113</v>
      </c>
      <c r="F4045" t="s">
        <v>2996</v>
      </c>
      <c r="G4045" t="s">
        <v>3</v>
      </c>
      <c r="H4045" t="s">
        <v>4</v>
      </c>
      <c r="I4045" s="2">
        <v>517.23299999999995</v>
      </c>
      <c r="J4045" s="2">
        <v>516.73656249999999</v>
      </c>
      <c r="K4045" s="2">
        <v>516.73730490000003</v>
      </c>
      <c r="L4045" s="2">
        <f t="shared" si="63"/>
        <v>7.4240000003555906E-4</v>
      </c>
    </row>
    <row r="4046" spans="1:12" hidden="1" x14ac:dyDescent="0.25">
      <c r="A4046" t="s">
        <v>2920</v>
      </c>
      <c r="B4046" s="1" t="s">
        <v>2994</v>
      </c>
      <c r="C4046" t="s">
        <v>2995</v>
      </c>
      <c r="D4046">
        <v>7335511</v>
      </c>
      <c r="E4046">
        <v>86757113</v>
      </c>
      <c r="F4046" t="s">
        <v>2996</v>
      </c>
      <c r="G4046" t="s">
        <v>3</v>
      </c>
      <c r="H4046" t="s">
        <v>6</v>
      </c>
      <c r="I4046" s="2">
        <v>1204.9280000000001</v>
      </c>
      <c r="J4046" s="2">
        <v>1204.5435</v>
      </c>
      <c r="K4046" s="2">
        <v>1204.54200299999</v>
      </c>
      <c r="L4046" s="2">
        <f t="shared" si="63"/>
        <v>-1.4970000099765457E-3</v>
      </c>
    </row>
    <row r="4047" spans="1:12" hidden="1" x14ac:dyDescent="0.25">
      <c r="A4047" t="s">
        <v>2920</v>
      </c>
      <c r="B4047" s="1" t="s">
        <v>2994</v>
      </c>
      <c r="C4047" t="s">
        <v>2995</v>
      </c>
      <c r="D4047">
        <v>7335511</v>
      </c>
      <c r="E4047">
        <v>86758513</v>
      </c>
      <c r="F4047" t="s">
        <v>2997</v>
      </c>
      <c r="G4047" t="s">
        <v>3</v>
      </c>
      <c r="H4047" t="s">
        <v>4</v>
      </c>
      <c r="I4047" s="2">
        <v>1470.739</v>
      </c>
      <c r="J4047" s="2">
        <v>1470.74</v>
      </c>
      <c r="K4047" s="2">
        <v>1470.7394429999899</v>
      </c>
      <c r="L4047" s="2">
        <f t="shared" si="63"/>
        <v>-5.570000100760808E-4</v>
      </c>
    </row>
    <row r="4048" spans="1:12" hidden="1" x14ac:dyDescent="0.25">
      <c r="A4048" t="s">
        <v>2920</v>
      </c>
      <c r="B4048" s="1" t="s">
        <v>2994</v>
      </c>
      <c r="C4048" t="s">
        <v>2995</v>
      </c>
      <c r="D4048">
        <v>7335511</v>
      </c>
      <c r="E4048">
        <v>86758513</v>
      </c>
      <c r="F4048" t="s">
        <v>2997</v>
      </c>
      <c r="G4048" t="s">
        <v>3</v>
      </c>
      <c r="H4048" t="s">
        <v>6</v>
      </c>
      <c r="I4048" s="2">
        <v>1541.528</v>
      </c>
      <c r="J4048" s="2">
        <v>1539.569</v>
      </c>
      <c r="K4048" s="2">
        <v>1539.5692781099999</v>
      </c>
      <c r="L4048" s="2">
        <f t="shared" si="63"/>
        <v>2.781099999538128E-4</v>
      </c>
    </row>
    <row r="4049" spans="1:12" hidden="1" x14ac:dyDescent="0.25">
      <c r="A4049" t="s">
        <v>2920</v>
      </c>
      <c r="B4049" s="1" t="s">
        <v>2994</v>
      </c>
      <c r="C4049" t="s">
        <v>2995</v>
      </c>
      <c r="D4049">
        <v>7335511</v>
      </c>
      <c r="E4049">
        <v>86758613</v>
      </c>
      <c r="F4049" t="s">
        <v>2998</v>
      </c>
      <c r="G4049" t="s">
        <v>3</v>
      </c>
      <c r="H4049" t="s">
        <v>4</v>
      </c>
      <c r="I4049" s="2">
        <v>878.99800000000005</v>
      </c>
      <c r="J4049" s="2">
        <v>878.99924999999996</v>
      </c>
      <c r="K4049" s="2">
        <v>878.99825420000002</v>
      </c>
      <c r="L4049" s="2">
        <f t="shared" si="63"/>
        <v>-9.9579999994148238E-4</v>
      </c>
    </row>
    <row r="4050" spans="1:12" hidden="1" x14ac:dyDescent="0.25">
      <c r="A4050" t="s">
        <v>2920</v>
      </c>
      <c r="B4050" s="1" t="s">
        <v>2994</v>
      </c>
      <c r="C4050" t="s">
        <v>2995</v>
      </c>
      <c r="D4050">
        <v>7335511</v>
      </c>
      <c r="E4050">
        <v>86758613</v>
      </c>
      <c r="F4050" t="s">
        <v>2998</v>
      </c>
      <c r="G4050" t="s">
        <v>3</v>
      </c>
      <c r="H4050" t="s">
        <v>6</v>
      </c>
      <c r="I4050" s="2">
        <v>1039.3420000000001</v>
      </c>
      <c r="J4050" s="2">
        <v>1039.283625</v>
      </c>
      <c r="K4050" s="2">
        <v>1039.28284419999</v>
      </c>
      <c r="L4050" s="2">
        <f t="shared" si="63"/>
        <v>-7.8080001003399957E-4</v>
      </c>
    </row>
    <row r="4051" spans="1:12" hidden="1" x14ac:dyDescent="0.25">
      <c r="A4051" t="s">
        <v>2920</v>
      </c>
      <c r="B4051" s="1" t="s">
        <v>2994</v>
      </c>
      <c r="C4051" t="s">
        <v>2995</v>
      </c>
      <c r="D4051">
        <v>7335511</v>
      </c>
      <c r="E4051">
        <v>86759113</v>
      </c>
      <c r="F4051" t="s">
        <v>2999</v>
      </c>
      <c r="G4051" t="s">
        <v>3</v>
      </c>
      <c r="H4051" t="s">
        <v>4</v>
      </c>
      <c r="I4051" s="2">
        <v>531.75599999999997</v>
      </c>
      <c r="J4051" s="2">
        <v>531.75456250000002</v>
      </c>
      <c r="K4051" s="2">
        <v>531.75613599999997</v>
      </c>
      <c r="L4051" s="2">
        <f t="shared" si="63"/>
        <v>1.5734999999494903E-3</v>
      </c>
    </row>
    <row r="4052" spans="1:12" hidden="1" x14ac:dyDescent="0.25">
      <c r="A4052" t="s">
        <v>2920</v>
      </c>
      <c r="B4052" s="1" t="s">
        <v>2994</v>
      </c>
      <c r="C4052" t="s">
        <v>2995</v>
      </c>
      <c r="D4052">
        <v>7335511</v>
      </c>
      <c r="E4052">
        <v>86759113</v>
      </c>
      <c r="F4052" t="s">
        <v>2999</v>
      </c>
      <c r="G4052" t="s">
        <v>3</v>
      </c>
      <c r="H4052" t="s">
        <v>6</v>
      </c>
      <c r="I4052" s="2">
        <v>916.80499999999995</v>
      </c>
      <c r="J4052" s="2">
        <v>914.17943749999995</v>
      </c>
      <c r="K4052" s="2">
        <v>914.17939061000004</v>
      </c>
      <c r="L4052" s="2">
        <f t="shared" si="63"/>
        <v>-4.6889999907762103E-5</v>
      </c>
    </row>
    <row r="4053" spans="1:12" hidden="1" x14ac:dyDescent="0.25">
      <c r="A4053" t="s">
        <v>2920</v>
      </c>
      <c r="B4053" s="1" t="s">
        <v>3000</v>
      </c>
      <c r="C4053" t="s">
        <v>3001</v>
      </c>
      <c r="D4053">
        <v>5933111</v>
      </c>
      <c r="E4053">
        <v>24595913</v>
      </c>
      <c r="F4053" t="s">
        <v>3002</v>
      </c>
      <c r="G4053" t="s">
        <v>3</v>
      </c>
      <c r="H4053" t="s">
        <v>4</v>
      </c>
      <c r="I4053" s="2">
        <v>343.42099999999999</v>
      </c>
      <c r="J4053" s="2">
        <v>343.12</v>
      </c>
      <c r="K4053" s="2">
        <v>343.12017959999997</v>
      </c>
      <c r="L4053" s="2">
        <f t="shared" si="63"/>
        <v>1.7959999996719489E-4</v>
      </c>
    </row>
    <row r="4054" spans="1:12" hidden="1" x14ac:dyDescent="0.25">
      <c r="A4054" t="s">
        <v>2920</v>
      </c>
      <c r="B4054" s="1" t="s">
        <v>3000</v>
      </c>
      <c r="C4054" t="s">
        <v>3001</v>
      </c>
      <c r="D4054">
        <v>5933111</v>
      </c>
      <c r="E4054">
        <v>24595913</v>
      </c>
      <c r="F4054" t="s">
        <v>3002</v>
      </c>
      <c r="G4054" t="s">
        <v>3</v>
      </c>
      <c r="H4054" t="s">
        <v>6</v>
      </c>
      <c r="I4054" s="2">
        <v>114.604</v>
      </c>
      <c r="J4054" s="2">
        <v>114.13442190000001</v>
      </c>
      <c r="K4054" s="2">
        <v>114.134315229999</v>
      </c>
      <c r="L4054" s="2">
        <f t="shared" si="63"/>
        <v>-1.0667000100283985E-4</v>
      </c>
    </row>
    <row r="4055" spans="1:12" hidden="1" x14ac:dyDescent="0.25">
      <c r="A4055" t="s">
        <v>2920</v>
      </c>
      <c r="B4055" s="1" t="s">
        <v>3000</v>
      </c>
      <c r="C4055" t="s">
        <v>3001</v>
      </c>
      <c r="D4055">
        <v>5933111</v>
      </c>
      <c r="E4055">
        <v>24596013</v>
      </c>
      <c r="F4055" t="s">
        <v>3003</v>
      </c>
      <c r="G4055" t="s">
        <v>3</v>
      </c>
      <c r="H4055" t="s">
        <v>4</v>
      </c>
      <c r="I4055" s="2">
        <v>597.16800000000001</v>
      </c>
      <c r="J4055" s="2">
        <v>595.82718750000004</v>
      </c>
      <c r="K4055" s="2">
        <v>595.82703819999995</v>
      </c>
      <c r="L4055" s="2">
        <f t="shared" si="63"/>
        <v>-1.4930000008916977E-4</v>
      </c>
    </row>
    <row r="4056" spans="1:12" hidden="1" x14ac:dyDescent="0.25">
      <c r="A4056" t="s">
        <v>2920</v>
      </c>
      <c r="B4056" s="1" t="s">
        <v>3000</v>
      </c>
      <c r="C4056" t="s">
        <v>3001</v>
      </c>
      <c r="D4056">
        <v>5933111</v>
      </c>
      <c r="E4056">
        <v>24596013</v>
      </c>
      <c r="F4056" t="s">
        <v>3003</v>
      </c>
      <c r="G4056" t="s">
        <v>3</v>
      </c>
      <c r="H4056" t="s">
        <v>6</v>
      </c>
      <c r="I4056" s="2">
        <v>201.29599999999999</v>
      </c>
      <c r="J4056" s="2">
        <v>200.3546719</v>
      </c>
      <c r="K4056" s="2">
        <v>200.35467499999999</v>
      </c>
      <c r="L4056" s="2">
        <f t="shared" si="63"/>
        <v>3.0999999864889105E-6</v>
      </c>
    </row>
    <row r="4057" spans="1:12" hidden="1" x14ac:dyDescent="0.25">
      <c r="A4057" t="s">
        <v>2920</v>
      </c>
      <c r="B4057" s="1" t="s">
        <v>3000</v>
      </c>
      <c r="C4057" t="s">
        <v>3001</v>
      </c>
      <c r="D4057">
        <v>5933111</v>
      </c>
      <c r="E4057">
        <v>24596113</v>
      </c>
      <c r="F4057" t="s">
        <v>3004</v>
      </c>
      <c r="G4057" t="s">
        <v>3</v>
      </c>
      <c r="H4057" t="s">
        <v>4</v>
      </c>
      <c r="I4057" s="2">
        <v>955.98099999999999</v>
      </c>
      <c r="J4057" s="2">
        <v>955.98024999999996</v>
      </c>
      <c r="K4057" s="2">
        <v>955.98093850000998</v>
      </c>
      <c r="L4057" s="2">
        <f t="shared" si="63"/>
        <v>6.8850001002829231E-4</v>
      </c>
    </row>
    <row r="4058" spans="1:12" hidden="1" x14ac:dyDescent="0.25">
      <c r="A4058" t="s">
        <v>2920</v>
      </c>
      <c r="B4058" s="1" t="s">
        <v>3000</v>
      </c>
      <c r="C4058" t="s">
        <v>3001</v>
      </c>
      <c r="D4058">
        <v>5933111</v>
      </c>
      <c r="E4058">
        <v>24596113</v>
      </c>
      <c r="F4058" t="s">
        <v>3004</v>
      </c>
      <c r="G4058" t="s">
        <v>3</v>
      </c>
      <c r="H4058" t="s">
        <v>6</v>
      </c>
      <c r="I4058" s="2">
        <v>571.38499999999999</v>
      </c>
      <c r="J4058" s="2">
        <v>571.38481249999995</v>
      </c>
      <c r="K4058" s="2">
        <v>571.384660400999</v>
      </c>
      <c r="L4058" s="2">
        <f t="shared" si="63"/>
        <v>-1.5209900095669582E-4</v>
      </c>
    </row>
    <row r="4059" spans="1:12" hidden="1" x14ac:dyDescent="0.25">
      <c r="A4059" t="s">
        <v>2920</v>
      </c>
      <c r="B4059" s="1" t="s">
        <v>3000</v>
      </c>
      <c r="C4059" t="s">
        <v>3001</v>
      </c>
      <c r="D4059">
        <v>5933111</v>
      </c>
      <c r="E4059">
        <v>86760113</v>
      </c>
      <c r="F4059" t="s">
        <v>3005</v>
      </c>
      <c r="G4059" t="s">
        <v>3</v>
      </c>
      <c r="H4059" t="s">
        <v>4</v>
      </c>
      <c r="I4059" s="2">
        <v>15.554</v>
      </c>
      <c r="J4059" s="2">
        <v>15.554239259999999</v>
      </c>
      <c r="K4059" s="2">
        <v>15.5542382999999</v>
      </c>
      <c r="L4059" s="2">
        <f t="shared" si="63"/>
        <v>-9.6000009897068139E-7</v>
      </c>
    </row>
    <row r="4060" spans="1:12" hidden="1" x14ac:dyDescent="0.25">
      <c r="A4060" t="s">
        <v>2920</v>
      </c>
      <c r="B4060" s="1" t="s">
        <v>3000</v>
      </c>
      <c r="C4060" t="s">
        <v>3001</v>
      </c>
      <c r="D4060">
        <v>5933111</v>
      </c>
      <c r="E4060">
        <v>86760113</v>
      </c>
      <c r="F4060" t="s">
        <v>3005</v>
      </c>
      <c r="G4060" t="s">
        <v>3</v>
      </c>
      <c r="H4060" t="s">
        <v>6</v>
      </c>
      <c r="I4060" s="2">
        <v>7.6155E-2</v>
      </c>
      <c r="J4060" s="2">
        <v>0.17116856385000001</v>
      </c>
      <c r="K4060" s="2">
        <v>0.1711685030001</v>
      </c>
      <c r="L4060" s="2">
        <f t="shared" si="63"/>
        <v>-6.0849900007653446E-8</v>
      </c>
    </row>
    <row r="4061" spans="1:12" hidden="1" x14ac:dyDescent="0.25">
      <c r="A4061" t="s">
        <v>2920</v>
      </c>
      <c r="B4061" s="1" t="s">
        <v>3000</v>
      </c>
      <c r="C4061" t="s">
        <v>3001</v>
      </c>
      <c r="D4061">
        <v>5933111</v>
      </c>
      <c r="E4061">
        <v>86760313</v>
      </c>
      <c r="F4061" t="s">
        <v>3006</v>
      </c>
      <c r="G4061" t="s">
        <v>3</v>
      </c>
      <c r="H4061" t="s">
        <v>4</v>
      </c>
      <c r="I4061" s="2">
        <v>11.07</v>
      </c>
      <c r="J4061" s="2">
        <v>11.06988574</v>
      </c>
      <c r="K4061" s="2">
        <v>11.069885490000001</v>
      </c>
      <c r="L4061" s="2">
        <f t="shared" si="63"/>
        <v>-2.4999999936881068E-7</v>
      </c>
    </row>
    <row r="4062" spans="1:12" hidden="1" x14ac:dyDescent="0.25">
      <c r="A4062" t="s">
        <v>2920</v>
      </c>
      <c r="B4062" s="1" t="s">
        <v>3000</v>
      </c>
      <c r="C4062" t="s">
        <v>3001</v>
      </c>
      <c r="D4062">
        <v>5933111</v>
      </c>
      <c r="E4062">
        <v>86760313</v>
      </c>
      <c r="F4062" t="s">
        <v>3006</v>
      </c>
      <c r="G4062" t="s">
        <v>3</v>
      </c>
      <c r="H4062" t="s">
        <v>6</v>
      </c>
      <c r="I4062" s="2">
        <v>0.25229815999999999</v>
      </c>
      <c r="J4062" s="2">
        <v>0.16776849364999999</v>
      </c>
      <c r="K4062" s="2">
        <v>0.167768509391307</v>
      </c>
      <c r="L4062" s="2">
        <f t="shared" si="63"/>
        <v>1.5741307007877126E-8</v>
      </c>
    </row>
    <row r="4063" spans="1:12" hidden="1" x14ac:dyDescent="0.25">
      <c r="A4063" t="s">
        <v>2920</v>
      </c>
      <c r="B4063" s="1" t="s">
        <v>3000</v>
      </c>
      <c r="C4063" t="s">
        <v>3001</v>
      </c>
      <c r="D4063">
        <v>5933111</v>
      </c>
      <c r="E4063">
        <v>86760413</v>
      </c>
      <c r="F4063" t="s">
        <v>3007</v>
      </c>
      <c r="G4063" t="s">
        <v>3</v>
      </c>
      <c r="H4063" t="s">
        <v>4</v>
      </c>
      <c r="I4063" s="2">
        <v>50.484999999999999</v>
      </c>
      <c r="J4063" s="2">
        <v>50.48478515</v>
      </c>
      <c r="K4063" s="2">
        <v>50.484785022999901</v>
      </c>
      <c r="L4063" s="2">
        <f t="shared" si="63"/>
        <v>-1.2700009932586909E-7</v>
      </c>
    </row>
    <row r="4064" spans="1:12" hidden="1" x14ac:dyDescent="0.25">
      <c r="A4064" t="s">
        <v>2920</v>
      </c>
      <c r="B4064" s="1" t="s">
        <v>3000</v>
      </c>
      <c r="C4064" t="s">
        <v>3001</v>
      </c>
      <c r="D4064">
        <v>5933111</v>
      </c>
      <c r="E4064">
        <v>86760413</v>
      </c>
      <c r="F4064" t="s">
        <v>3007</v>
      </c>
      <c r="G4064" t="s">
        <v>3</v>
      </c>
      <c r="H4064" t="s">
        <v>6</v>
      </c>
      <c r="I4064" s="2">
        <v>2.0261660000000001E-2</v>
      </c>
      <c r="J4064" s="2">
        <v>0.2689923401</v>
      </c>
      <c r="K4064" s="2">
        <v>0.268992524972123</v>
      </c>
      <c r="L4064" s="2">
        <f t="shared" si="63"/>
        <v>1.8487212299911349E-7</v>
      </c>
    </row>
    <row r="4065" spans="1:12" hidden="1" x14ac:dyDescent="0.25">
      <c r="A4065" t="s">
        <v>2920</v>
      </c>
      <c r="B4065" s="1" t="s">
        <v>3000</v>
      </c>
      <c r="C4065" t="s">
        <v>3001</v>
      </c>
      <c r="D4065">
        <v>5933111</v>
      </c>
      <c r="E4065">
        <v>86760513</v>
      </c>
      <c r="F4065" t="s">
        <v>3008</v>
      </c>
      <c r="G4065" t="s">
        <v>3</v>
      </c>
      <c r="H4065" t="s">
        <v>4</v>
      </c>
      <c r="I4065" s="2">
        <v>77.274000000000001</v>
      </c>
      <c r="J4065" s="2">
        <v>77.274124999999998</v>
      </c>
      <c r="K4065" s="2">
        <v>77.274119229999997</v>
      </c>
      <c r="L4065" s="2">
        <f t="shared" si="63"/>
        <v>-5.7700000013483077E-6</v>
      </c>
    </row>
    <row r="4066" spans="1:12" hidden="1" x14ac:dyDescent="0.25">
      <c r="A4066" t="s">
        <v>2920</v>
      </c>
      <c r="B4066" s="1" t="s">
        <v>3000</v>
      </c>
      <c r="C4066" t="s">
        <v>3001</v>
      </c>
      <c r="D4066">
        <v>5933111</v>
      </c>
      <c r="E4066">
        <v>86760513</v>
      </c>
      <c r="F4066" t="s">
        <v>3008</v>
      </c>
      <c r="G4066" t="s">
        <v>3</v>
      </c>
      <c r="H4066" t="s">
        <v>6</v>
      </c>
      <c r="I4066" s="2">
        <v>1.031491E-2</v>
      </c>
      <c r="J4066" s="2">
        <v>0.78284399400000004</v>
      </c>
      <c r="K4066" s="2">
        <v>0.78284408020697804</v>
      </c>
      <c r="L4066" s="2">
        <f t="shared" si="63"/>
        <v>8.6206978000546997E-8</v>
      </c>
    </row>
    <row r="4067" spans="1:12" hidden="1" x14ac:dyDescent="0.25">
      <c r="A4067" t="s">
        <v>2920</v>
      </c>
      <c r="B4067" s="1" t="s">
        <v>3000</v>
      </c>
      <c r="C4067" t="s">
        <v>3001</v>
      </c>
      <c r="D4067">
        <v>5933111</v>
      </c>
      <c r="E4067">
        <v>86760613</v>
      </c>
      <c r="F4067" t="s">
        <v>3009</v>
      </c>
      <c r="G4067" t="s">
        <v>3</v>
      </c>
      <c r="H4067" t="s">
        <v>4</v>
      </c>
      <c r="I4067" s="2">
        <v>103.32</v>
      </c>
      <c r="J4067" s="2">
        <v>103.31964844999899</v>
      </c>
      <c r="K4067" s="2">
        <v>103.319607851</v>
      </c>
      <c r="L4067" s="2">
        <f t="shared" si="63"/>
        <v>-4.0598998992891211E-5</v>
      </c>
    </row>
    <row r="4068" spans="1:12" hidden="1" x14ac:dyDescent="0.25">
      <c r="A4068" t="s">
        <v>2920</v>
      </c>
      <c r="B4068" s="1" t="s">
        <v>3000</v>
      </c>
      <c r="C4068" t="s">
        <v>3001</v>
      </c>
      <c r="D4068">
        <v>5933111</v>
      </c>
      <c r="E4068">
        <v>86760613</v>
      </c>
      <c r="F4068" t="s">
        <v>3009</v>
      </c>
      <c r="G4068" t="s">
        <v>3</v>
      </c>
      <c r="H4068" t="s">
        <v>6</v>
      </c>
      <c r="I4068" s="2">
        <v>2.0195830000000001E-2</v>
      </c>
      <c r="J4068" s="2">
        <v>0.51708538799999904</v>
      </c>
      <c r="K4068" s="2">
        <v>0.51708553600663099</v>
      </c>
      <c r="L4068" s="2">
        <f t="shared" si="63"/>
        <v>1.4800663195035924E-7</v>
      </c>
    </row>
    <row r="4069" spans="1:12" hidden="1" x14ac:dyDescent="0.25">
      <c r="A4069" t="s">
        <v>2920</v>
      </c>
      <c r="B4069" s="1" t="s">
        <v>3000</v>
      </c>
      <c r="C4069" t="s">
        <v>3001</v>
      </c>
      <c r="D4069">
        <v>5933111</v>
      </c>
      <c r="E4069">
        <v>86760913</v>
      </c>
      <c r="F4069" t="s">
        <v>3010</v>
      </c>
      <c r="G4069" t="s">
        <v>3</v>
      </c>
      <c r="H4069" t="s">
        <v>4</v>
      </c>
      <c r="I4069" s="2">
        <v>7.73599999999999</v>
      </c>
      <c r="J4069" s="2">
        <v>7.7363320299999998</v>
      </c>
      <c r="K4069" s="2">
        <v>7.7363337199999904</v>
      </c>
      <c r="L4069" s="2">
        <f t="shared" si="63"/>
        <v>1.6899999906172525E-6</v>
      </c>
    </row>
    <row r="4070" spans="1:12" hidden="1" x14ac:dyDescent="0.25">
      <c r="A4070" t="s">
        <v>2920</v>
      </c>
      <c r="B4070" s="1" t="s">
        <v>3000</v>
      </c>
      <c r="C4070" t="s">
        <v>3001</v>
      </c>
      <c r="D4070">
        <v>5933111</v>
      </c>
      <c r="E4070">
        <v>86760913</v>
      </c>
      <c r="F4070" t="s">
        <v>3010</v>
      </c>
      <c r="G4070" t="s">
        <v>3</v>
      </c>
      <c r="H4070" t="s">
        <v>6</v>
      </c>
      <c r="I4070" s="2">
        <v>0.25501304999999902</v>
      </c>
      <c r="J4070" s="2">
        <v>0.151300979599999</v>
      </c>
      <c r="K4070" s="2">
        <v>0.151300933195228</v>
      </c>
      <c r="L4070" s="2">
        <f t="shared" si="63"/>
        <v>-4.6404770998043077E-8</v>
      </c>
    </row>
    <row r="4071" spans="1:12" hidden="1" x14ac:dyDescent="0.25">
      <c r="A4071" t="s">
        <v>2920</v>
      </c>
      <c r="B4071" s="1" t="s">
        <v>3000</v>
      </c>
      <c r="C4071" t="s">
        <v>3001</v>
      </c>
      <c r="D4071">
        <v>5933111</v>
      </c>
      <c r="E4071">
        <v>86761013</v>
      </c>
      <c r="F4071" t="s">
        <v>3011</v>
      </c>
      <c r="G4071" t="s">
        <v>3</v>
      </c>
      <c r="H4071" t="s">
        <v>4</v>
      </c>
      <c r="I4071" s="2">
        <v>96.795000000000002</v>
      </c>
      <c r="J4071" s="2">
        <v>96.795000000000002</v>
      </c>
      <c r="K4071" s="2">
        <v>96.794925121000006</v>
      </c>
      <c r="L4071" s="2">
        <f t="shared" si="63"/>
        <v>-7.4878999996030871E-5</v>
      </c>
    </row>
    <row r="4072" spans="1:12" hidden="1" x14ac:dyDescent="0.25">
      <c r="A4072" t="s">
        <v>2920</v>
      </c>
      <c r="B4072" s="1" t="s">
        <v>3000</v>
      </c>
      <c r="C4072" t="s">
        <v>3001</v>
      </c>
      <c r="D4072">
        <v>5933111</v>
      </c>
      <c r="E4072">
        <v>86761013</v>
      </c>
      <c r="F4072" t="s">
        <v>3011</v>
      </c>
      <c r="G4072" t="s">
        <v>3</v>
      </c>
      <c r="H4072" t="s">
        <v>6</v>
      </c>
      <c r="I4072" s="2">
        <v>2.4661860000000001E-2</v>
      </c>
      <c r="J4072" s="2">
        <v>0.501777527</v>
      </c>
      <c r="K4072" s="2">
        <v>0.50177753066776698</v>
      </c>
      <c r="L4072" s="2">
        <f t="shared" si="63"/>
        <v>3.6677669790208256E-9</v>
      </c>
    </row>
    <row r="4073" spans="1:12" hidden="1" x14ac:dyDescent="0.25">
      <c r="A4073" t="s">
        <v>2920</v>
      </c>
      <c r="B4073" s="1" t="s">
        <v>3012</v>
      </c>
      <c r="C4073" t="s">
        <v>3013</v>
      </c>
      <c r="D4073">
        <v>5196711</v>
      </c>
      <c r="E4073">
        <v>86762413</v>
      </c>
      <c r="F4073" t="s">
        <v>3014</v>
      </c>
      <c r="G4073" t="s">
        <v>3</v>
      </c>
      <c r="H4073" t="s">
        <v>4</v>
      </c>
      <c r="I4073" s="2">
        <v>3832.7910000000002</v>
      </c>
      <c r="J4073" s="2">
        <v>3832.7937499999998</v>
      </c>
      <c r="K4073" s="2">
        <v>3832.7908000099901</v>
      </c>
      <c r="L4073" s="2">
        <f t="shared" si="63"/>
        <v>-2.9499900097107457E-3</v>
      </c>
    </row>
    <row r="4074" spans="1:12" hidden="1" x14ac:dyDescent="0.25">
      <c r="A4074" t="s">
        <v>2920</v>
      </c>
      <c r="B4074" s="1" t="s">
        <v>3012</v>
      </c>
      <c r="C4074" t="s">
        <v>3013</v>
      </c>
      <c r="D4074">
        <v>5196711</v>
      </c>
      <c r="E4074">
        <v>86762413</v>
      </c>
      <c r="F4074" t="s">
        <v>3014</v>
      </c>
      <c r="G4074" t="s">
        <v>3</v>
      </c>
      <c r="H4074" t="s">
        <v>6</v>
      </c>
      <c r="I4074" s="2">
        <v>2990.232</v>
      </c>
      <c r="J4074" s="2">
        <v>2990.2325000000001</v>
      </c>
      <c r="K4074" s="2">
        <v>2990.23242849999</v>
      </c>
      <c r="L4074" s="2">
        <f t="shared" si="63"/>
        <v>-7.1500010108138667E-5</v>
      </c>
    </row>
    <row r="4075" spans="1:12" hidden="1" x14ac:dyDescent="0.25">
      <c r="A4075" t="s">
        <v>2920</v>
      </c>
      <c r="B4075" s="1" t="s">
        <v>3012</v>
      </c>
      <c r="C4075" t="s">
        <v>3013</v>
      </c>
      <c r="D4075">
        <v>5196711</v>
      </c>
      <c r="E4075">
        <v>86764413</v>
      </c>
      <c r="F4075" t="s">
        <v>3015</v>
      </c>
      <c r="G4075" t="s">
        <v>3</v>
      </c>
      <c r="H4075" t="s">
        <v>4</v>
      </c>
      <c r="I4075" s="2">
        <v>2023.0139999999999</v>
      </c>
      <c r="J4075" s="2">
        <v>1989.3017500000001</v>
      </c>
      <c r="K4075" s="2">
        <v>1989.3034290000001</v>
      </c>
      <c r="L4075" s="2">
        <f t="shared" si="63"/>
        <v>1.6789999999673455E-3</v>
      </c>
    </row>
    <row r="4076" spans="1:12" hidden="1" x14ac:dyDescent="0.25">
      <c r="A4076" t="s">
        <v>2920</v>
      </c>
      <c r="B4076" s="1" t="s">
        <v>3012</v>
      </c>
      <c r="C4076" t="s">
        <v>3013</v>
      </c>
      <c r="D4076">
        <v>5196711</v>
      </c>
      <c r="E4076">
        <v>86764413</v>
      </c>
      <c r="F4076" t="s">
        <v>3015</v>
      </c>
      <c r="G4076" t="s">
        <v>3</v>
      </c>
      <c r="H4076" t="s">
        <v>6</v>
      </c>
      <c r="I4076" s="2">
        <v>4436.6120000000001</v>
      </c>
      <c r="J4076" s="2">
        <v>4436.6094999999996</v>
      </c>
      <c r="K4076" s="2">
        <v>4436.6119314999896</v>
      </c>
      <c r="L4076" s="2">
        <f t="shared" si="63"/>
        <v>2.4314999900525436E-3</v>
      </c>
    </row>
    <row r="4077" spans="1:12" hidden="1" x14ac:dyDescent="0.25">
      <c r="A4077" t="s">
        <v>2920</v>
      </c>
      <c r="B4077" s="1" t="s">
        <v>3012</v>
      </c>
      <c r="C4077" t="s">
        <v>3013</v>
      </c>
      <c r="D4077">
        <v>5196711</v>
      </c>
      <c r="E4077">
        <v>86764513</v>
      </c>
      <c r="F4077" t="s">
        <v>3016</v>
      </c>
      <c r="G4077" t="s">
        <v>3</v>
      </c>
      <c r="H4077" t="s">
        <v>4</v>
      </c>
      <c r="I4077" s="2">
        <v>1725.1890000000001</v>
      </c>
      <c r="J4077" s="2">
        <v>1725.1865</v>
      </c>
      <c r="K4077" s="2">
        <v>1725.1886899999899</v>
      </c>
      <c r="L4077" s="2">
        <f t="shared" si="63"/>
        <v>2.189999989923308E-3</v>
      </c>
    </row>
    <row r="4078" spans="1:12" hidden="1" x14ac:dyDescent="0.25">
      <c r="A4078" t="s">
        <v>2920</v>
      </c>
      <c r="B4078" s="1" t="s">
        <v>3012</v>
      </c>
      <c r="C4078" t="s">
        <v>3013</v>
      </c>
      <c r="D4078">
        <v>5196711</v>
      </c>
      <c r="E4078">
        <v>86764513</v>
      </c>
      <c r="F4078" t="s">
        <v>3016</v>
      </c>
      <c r="G4078" t="s">
        <v>3</v>
      </c>
      <c r="H4078" t="s">
        <v>6</v>
      </c>
      <c r="I4078" s="2">
        <v>4112.7929999999997</v>
      </c>
      <c r="J4078" s="2">
        <v>4112.7910000000002</v>
      </c>
      <c r="K4078" s="2">
        <v>4112.7930329999999</v>
      </c>
      <c r="L4078" s="2">
        <f t="shared" si="63"/>
        <v>2.0329999997557024E-3</v>
      </c>
    </row>
    <row r="4079" spans="1:12" hidden="1" x14ac:dyDescent="0.25">
      <c r="A4079" t="s">
        <v>2920</v>
      </c>
      <c r="B4079" s="1" t="s">
        <v>3017</v>
      </c>
      <c r="C4079" t="s">
        <v>3018</v>
      </c>
      <c r="D4079">
        <v>5561611</v>
      </c>
      <c r="E4079">
        <v>86766113</v>
      </c>
      <c r="F4079" t="s">
        <v>3019</v>
      </c>
      <c r="G4079" t="s">
        <v>3</v>
      </c>
      <c r="H4079" t="s">
        <v>4</v>
      </c>
      <c r="I4079" s="2">
        <v>1151.95</v>
      </c>
      <c r="J4079" s="2">
        <v>1148.0622499999999</v>
      </c>
      <c r="K4079" s="2">
        <v>1148.06176139999</v>
      </c>
      <c r="L4079" s="2">
        <f t="shared" si="63"/>
        <v>-4.8860000993045105E-4</v>
      </c>
    </row>
    <row r="4080" spans="1:12" hidden="1" x14ac:dyDescent="0.25">
      <c r="A4080" t="s">
        <v>2920</v>
      </c>
      <c r="B4080" s="1" t="s">
        <v>3017</v>
      </c>
      <c r="C4080" t="s">
        <v>3018</v>
      </c>
      <c r="D4080">
        <v>5561611</v>
      </c>
      <c r="E4080">
        <v>86766113</v>
      </c>
      <c r="F4080" t="s">
        <v>3019</v>
      </c>
      <c r="G4080" t="s">
        <v>3</v>
      </c>
      <c r="H4080" t="s">
        <v>6</v>
      </c>
      <c r="I4080" s="2">
        <v>6934.1580000000004</v>
      </c>
      <c r="J4080" s="2">
        <v>6932.4409999999998</v>
      </c>
      <c r="K4080" s="2">
        <v>6932.4562014999901</v>
      </c>
      <c r="L4080" s="2">
        <f t="shared" si="63"/>
        <v>1.5201499990325829E-2</v>
      </c>
    </row>
    <row r="4081" spans="1:12" hidden="1" x14ac:dyDescent="0.25">
      <c r="A4081" t="s">
        <v>2920</v>
      </c>
      <c r="B4081" s="1" t="s">
        <v>3020</v>
      </c>
      <c r="C4081" t="s">
        <v>3021</v>
      </c>
      <c r="D4081">
        <v>5353311</v>
      </c>
      <c r="E4081">
        <v>86743413</v>
      </c>
      <c r="F4081" t="s">
        <v>3022</v>
      </c>
      <c r="G4081" t="s">
        <v>3</v>
      </c>
      <c r="H4081" t="s">
        <v>4</v>
      </c>
      <c r="I4081" s="2">
        <v>0</v>
      </c>
      <c r="J4081" s="2">
        <v>3.6050776364999999</v>
      </c>
      <c r="K4081" s="2">
        <v>3.60507701</v>
      </c>
      <c r="L4081" s="2">
        <f t="shared" si="63"/>
        <v>-6.2649999987840488E-7</v>
      </c>
    </row>
    <row r="4082" spans="1:12" hidden="1" x14ac:dyDescent="0.25">
      <c r="A4082" t="s">
        <v>2920</v>
      </c>
      <c r="B4082" s="1" t="s">
        <v>3020</v>
      </c>
      <c r="C4082" t="s">
        <v>3021</v>
      </c>
      <c r="D4082">
        <v>5353311</v>
      </c>
      <c r="E4082">
        <v>86743413</v>
      </c>
      <c r="F4082" t="s">
        <v>3022</v>
      </c>
      <c r="G4082" t="s">
        <v>3</v>
      </c>
      <c r="H4082" t="s">
        <v>6</v>
      </c>
      <c r="I4082" s="2">
        <v>0</v>
      </c>
      <c r="J4082" s="2">
        <v>2.9200502395000001E-2</v>
      </c>
      <c r="K4082" s="2">
        <v>2.9200500000000001E-2</v>
      </c>
      <c r="L4082" s="2">
        <f t="shared" si="63"/>
        <v>-2.3950000004047123E-9</v>
      </c>
    </row>
    <row r="4083" spans="1:12" hidden="1" x14ac:dyDescent="0.25">
      <c r="A4083" t="s">
        <v>2920</v>
      </c>
      <c r="B4083" s="1" t="s">
        <v>3020</v>
      </c>
      <c r="C4083" t="s">
        <v>3021</v>
      </c>
      <c r="D4083">
        <v>5353311</v>
      </c>
      <c r="E4083">
        <v>86743613</v>
      </c>
      <c r="F4083" t="s">
        <v>3023</v>
      </c>
      <c r="G4083" t="s">
        <v>3</v>
      </c>
      <c r="H4083" t="s">
        <v>4</v>
      </c>
      <c r="I4083" s="2">
        <v>0</v>
      </c>
      <c r="J4083" s="2">
        <v>11.905917970000001</v>
      </c>
      <c r="K4083" s="2">
        <v>11.9059170999999</v>
      </c>
      <c r="L4083" s="2">
        <f t="shared" si="63"/>
        <v>-8.700001004058322E-7</v>
      </c>
    </row>
    <row r="4084" spans="1:12" hidden="1" x14ac:dyDescent="0.25">
      <c r="A4084" t="s">
        <v>2920</v>
      </c>
      <c r="B4084" s="1" t="s">
        <v>3020</v>
      </c>
      <c r="C4084" t="s">
        <v>3021</v>
      </c>
      <c r="D4084">
        <v>5353311</v>
      </c>
      <c r="E4084">
        <v>86743613</v>
      </c>
      <c r="F4084" t="s">
        <v>3023</v>
      </c>
      <c r="G4084" t="s">
        <v>3</v>
      </c>
      <c r="H4084" t="s">
        <v>6</v>
      </c>
      <c r="I4084" s="2">
        <v>0</v>
      </c>
      <c r="J4084" s="2">
        <v>0.11185549165</v>
      </c>
      <c r="K4084" s="2">
        <v>0.11185550011000001</v>
      </c>
      <c r="L4084" s="2">
        <f t="shared" si="63"/>
        <v>8.4600000060941483E-9</v>
      </c>
    </row>
    <row r="4085" spans="1:12" hidden="1" x14ac:dyDescent="0.25">
      <c r="A4085" t="s">
        <v>2920</v>
      </c>
      <c r="B4085" s="1" t="s">
        <v>3020</v>
      </c>
      <c r="C4085" t="s">
        <v>3021</v>
      </c>
      <c r="D4085">
        <v>5353311</v>
      </c>
      <c r="E4085">
        <v>86743713</v>
      </c>
      <c r="F4085" t="s">
        <v>3024</v>
      </c>
      <c r="G4085" t="s">
        <v>3</v>
      </c>
      <c r="H4085" t="s">
        <v>4</v>
      </c>
      <c r="I4085" s="2">
        <v>0</v>
      </c>
      <c r="J4085" s="2">
        <v>3.9168171384999901</v>
      </c>
      <c r="K4085" s="2">
        <v>3.9168164999999999</v>
      </c>
      <c r="L4085" s="2">
        <f t="shared" si="63"/>
        <v>-6.3849999021314829E-7</v>
      </c>
    </row>
    <row r="4086" spans="1:12" hidden="1" x14ac:dyDescent="0.25">
      <c r="A4086" t="s">
        <v>2920</v>
      </c>
      <c r="B4086" s="1" t="s">
        <v>3020</v>
      </c>
      <c r="C4086" t="s">
        <v>3021</v>
      </c>
      <c r="D4086">
        <v>5353311</v>
      </c>
      <c r="E4086">
        <v>86743713</v>
      </c>
      <c r="F4086" t="s">
        <v>3024</v>
      </c>
      <c r="G4086" t="s">
        <v>3</v>
      </c>
      <c r="H4086" t="s">
        <v>6</v>
      </c>
      <c r="I4086" s="2">
        <v>0</v>
      </c>
      <c r="J4086" s="2">
        <v>3.9691005704999997E-2</v>
      </c>
      <c r="K4086" s="2">
        <v>3.9691000999999997E-2</v>
      </c>
      <c r="L4086" s="2">
        <f t="shared" si="63"/>
        <v>-4.7050000007153869E-9</v>
      </c>
    </row>
    <row r="4087" spans="1:12" hidden="1" x14ac:dyDescent="0.25">
      <c r="A4087" t="s">
        <v>2920</v>
      </c>
      <c r="B4087" s="1" t="s">
        <v>3025</v>
      </c>
      <c r="C4087" t="s">
        <v>3026</v>
      </c>
      <c r="D4087">
        <v>5787711</v>
      </c>
      <c r="E4087">
        <v>94726213</v>
      </c>
      <c r="F4087" t="s">
        <v>3027</v>
      </c>
      <c r="G4087" t="s">
        <v>3</v>
      </c>
      <c r="H4087" t="s">
        <v>4</v>
      </c>
      <c r="I4087" s="2">
        <v>255.86099999999999</v>
      </c>
      <c r="J4087" s="2">
        <v>255.86098439999901</v>
      </c>
      <c r="K4087" s="2">
        <v>255.86095730099899</v>
      </c>
      <c r="L4087" s="2">
        <f t="shared" si="63"/>
        <v>-2.7099000021735264E-5</v>
      </c>
    </row>
    <row r="4088" spans="1:12" hidden="1" x14ac:dyDescent="0.25">
      <c r="A4088" t="s">
        <v>2920</v>
      </c>
      <c r="B4088" s="1" t="s">
        <v>3025</v>
      </c>
      <c r="C4088" t="s">
        <v>3026</v>
      </c>
      <c r="D4088">
        <v>5787711</v>
      </c>
      <c r="E4088">
        <v>94726213</v>
      </c>
      <c r="F4088" t="s">
        <v>3027</v>
      </c>
      <c r="G4088" t="s">
        <v>3</v>
      </c>
      <c r="H4088" t="s">
        <v>6</v>
      </c>
      <c r="I4088" s="2">
        <v>94.685000000000002</v>
      </c>
      <c r="J4088" s="2">
        <v>94.685476550000004</v>
      </c>
      <c r="K4088" s="2">
        <v>94.685297700999996</v>
      </c>
      <c r="L4088" s="2">
        <f t="shared" si="63"/>
        <v>-1.7884900000808557E-4</v>
      </c>
    </row>
    <row r="4089" spans="1:12" hidden="1" x14ac:dyDescent="0.25">
      <c r="A4089" t="s">
        <v>2920</v>
      </c>
      <c r="B4089" s="1" t="s">
        <v>3025</v>
      </c>
      <c r="C4089" t="s">
        <v>3026</v>
      </c>
      <c r="D4089">
        <v>5787711</v>
      </c>
      <c r="E4089">
        <v>94727113</v>
      </c>
      <c r="F4089" t="s">
        <v>3028</v>
      </c>
      <c r="G4089" t="s">
        <v>3</v>
      </c>
      <c r="H4089" t="s">
        <v>4</v>
      </c>
      <c r="I4089" s="2">
        <v>303.97899999999998</v>
      </c>
      <c r="J4089" s="2">
        <v>302.67028125000002</v>
      </c>
      <c r="K4089" s="2">
        <v>302.67066730009998</v>
      </c>
      <c r="L4089" s="2">
        <f t="shared" si="63"/>
        <v>3.8605009996217632E-4</v>
      </c>
    </row>
    <row r="4090" spans="1:12" hidden="1" x14ac:dyDescent="0.25">
      <c r="A4090" t="s">
        <v>2920</v>
      </c>
      <c r="B4090" s="1" t="s">
        <v>3025</v>
      </c>
      <c r="C4090" t="s">
        <v>3026</v>
      </c>
      <c r="D4090">
        <v>5787711</v>
      </c>
      <c r="E4090">
        <v>94727113</v>
      </c>
      <c r="F4090" t="s">
        <v>3028</v>
      </c>
      <c r="G4090" t="s">
        <v>3</v>
      </c>
      <c r="H4090" t="s">
        <v>6</v>
      </c>
      <c r="I4090" s="2">
        <v>225.73599999999999</v>
      </c>
      <c r="J4090" s="2">
        <v>220.60575</v>
      </c>
      <c r="K4090" s="2">
        <v>220.60570592990001</v>
      </c>
      <c r="L4090" s="2">
        <f t="shared" si="63"/>
        <v>-4.4070099988857692E-5</v>
      </c>
    </row>
    <row r="4091" spans="1:12" hidden="1" x14ac:dyDescent="0.25">
      <c r="A4091" t="s">
        <v>2920</v>
      </c>
      <c r="B4091" s="1" t="s">
        <v>3029</v>
      </c>
      <c r="C4091" t="s">
        <v>3030</v>
      </c>
      <c r="D4091">
        <v>5742811</v>
      </c>
      <c r="E4091">
        <v>22615913</v>
      </c>
      <c r="F4091" t="s">
        <v>3031</v>
      </c>
      <c r="G4091" t="s">
        <v>3</v>
      </c>
      <c r="H4091" t="s">
        <v>4</v>
      </c>
      <c r="I4091" s="2">
        <v>10.4</v>
      </c>
      <c r="J4091" s="2">
        <v>6.826674315</v>
      </c>
      <c r="K4091" s="2">
        <v>6.826673231</v>
      </c>
      <c r="L4091" s="2">
        <f t="shared" si="63"/>
        <v>-1.0839999999845418E-6</v>
      </c>
    </row>
    <row r="4092" spans="1:12" hidden="1" x14ac:dyDescent="0.25">
      <c r="A4092" t="s">
        <v>2920</v>
      </c>
      <c r="B4092" s="1" t="s">
        <v>3029</v>
      </c>
      <c r="C4092" t="s">
        <v>3030</v>
      </c>
      <c r="D4092">
        <v>5742811</v>
      </c>
      <c r="E4092">
        <v>22615913</v>
      </c>
      <c r="F4092" t="s">
        <v>3031</v>
      </c>
      <c r="G4092" t="s">
        <v>3</v>
      </c>
      <c r="H4092" t="s">
        <v>6</v>
      </c>
      <c r="I4092" s="2">
        <v>0.10001699999999999</v>
      </c>
      <c r="J4092" s="2">
        <v>0.15805064390000001</v>
      </c>
      <c r="K4092" s="2">
        <v>0.15805050409999899</v>
      </c>
      <c r="L4092" s="2">
        <f t="shared" si="63"/>
        <v>-1.3980000101998513E-7</v>
      </c>
    </row>
    <row r="4093" spans="1:12" hidden="1" x14ac:dyDescent="0.25">
      <c r="A4093" t="s">
        <v>2920</v>
      </c>
      <c r="B4093" s="1" t="s">
        <v>3029</v>
      </c>
      <c r="C4093" t="s">
        <v>3030</v>
      </c>
      <c r="D4093">
        <v>5742811</v>
      </c>
      <c r="E4093">
        <v>22616013</v>
      </c>
      <c r="F4093" t="s">
        <v>3032</v>
      </c>
      <c r="G4093" t="s">
        <v>3</v>
      </c>
      <c r="H4093" t="s">
        <v>4</v>
      </c>
      <c r="I4093" s="2">
        <v>32.799999999999997</v>
      </c>
      <c r="J4093" s="2">
        <v>32.966749999999998</v>
      </c>
      <c r="K4093" s="2">
        <v>32.966726100000002</v>
      </c>
      <c r="L4093" s="2">
        <f t="shared" si="63"/>
        <v>-2.3899999995080634E-5</v>
      </c>
    </row>
    <row r="4094" spans="1:12" hidden="1" x14ac:dyDescent="0.25">
      <c r="A4094" t="s">
        <v>2920</v>
      </c>
      <c r="B4094" s="1" t="s">
        <v>3029</v>
      </c>
      <c r="C4094" t="s">
        <v>3030</v>
      </c>
      <c r="D4094">
        <v>5742811</v>
      </c>
      <c r="E4094">
        <v>22616013</v>
      </c>
      <c r="F4094" t="s">
        <v>3032</v>
      </c>
      <c r="G4094" t="s">
        <v>3</v>
      </c>
      <c r="H4094" t="s">
        <v>6</v>
      </c>
      <c r="I4094" s="2">
        <v>0.60003300000000004</v>
      </c>
      <c r="J4094" s="2">
        <v>0.61734606950000004</v>
      </c>
      <c r="K4094" s="2">
        <v>0.617346515799999</v>
      </c>
      <c r="L4094" s="2">
        <f t="shared" si="63"/>
        <v>4.4629999895740013E-7</v>
      </c>
    </row>
    <row r="4095" spans="1:12" hidden="1" x14ac:dyDescent="0.25">
      <c r="A4095" t="s">
        <v>2920</v>
      </c>
      <c r="B4095" s="1" t="s">
        <v>3029</v>
      </c>
      <c r="C4095" t="s">
        <v>3030</v>
      </c>
      <c r="D4095">
        <v>5742811</v>
      </c>
      <c r="E4095">
        <v>22616113</v>
      </c>
      <c r="F4095" t="s">
        <v>3033</v>
      </c>
      <c r="G4095" t="s">
        <v>3</v>
      </c>
      <c r="H4095" t="s">
        <v>4</v>
      </c>
      <c r="I4095" s="2">
        <v>17.138999999999999</v>
      </c>
      <c r="J4095" s="2">
        <v>17.139154295000001</v>
      </c>
      <c r="K4095" s="2">
        <v>17.13915536</v>
      </c>
      <c r="L4095" s="2">
        <f t="shared" si="63"/>
        <v>1.0649999993006531E-6</v>
      </c>
    </row>
    <row r="4096" spans="1:12" hidden="1" x14ac:dyDescent="0.25">
      <c r="A4096" t="s">
        <v>2920</v>
      </c>
      <c r="B4096" s="1" t="s">
        <v>3029</v>
      </c>
      <c r="C4096" t="s">
        <v>3030</v>
      </c>
      <c r="D4096">
        <v>5742811</v>
      </c>
      <c r="E4096">
        <v>22616113</v>
      </c>
      <c r="F4096" t="s">
        <v>3033</v>
      </c>
      <c r="G4096" t="s">
        <v>3</v>
      </c>
      <c r="H4096" t="s">
        <v>6</v>
      </c>
      <c r="I4096" s="2">
        <v>0.30399999999999999</v>
      </c>
      <c r="J4096" s="2">
        <v>0.30427041625000001</v>
      </c>
      <c r="K4096" s="2">
        <v>0.3042705034</v>
      </c>
      <c r="L4096" s="2">
        <f t="shared" si="63"/>
        <v>8.7149999994373673E-8</v>
      </c>
    </row>
    <row r="4097" spans="1:12" hidden="1" x14ac:dyDescent="0.25">
      <c r="A4097" t="s">
        <v>2920</v>
      </c>
      <c r="B4097" s="1" t="s">
        <v>3029</v>
      </c>
      <c r="C4097" t="s">
        <v>3030</v>
      </c>
      <c r="D4097">
        <v>5742811</v>
      </c>
      <c r="E4097">
        <v>22616213</v>
      </c>
      <c r="F4097" t="s">
        <v>3034</v>
      </c>
      <c r="G4097" t="s">
        <v>3</v>
      </c>
      <c r="H4097" t="s">
        <v>4</v>
      </c>
      <c r="I4097" s="2">
        <v>40.994</v>
      </c>
      <c r="J4097" s="2">
        <v>40.994</v>
      </c>
      <c r="K4097" s="2">
        <v>40.994037761999898</v>
      </c>
      <c r="L4097" s="2">
        <f t="shared" si="63"/>
        <v>3.7761999898577869E-5</v>
      </c>
    </row>
    <row r="4098" spans="1:12" hidden="1" x14ac:dyDescent="0.25">
      <c r="A4098" t="s">
        <v>2920</v>
      </c>
      <c r="B4098" s="1" t="s">
        <v>3029</v>
      </c>
      <c r="C4098" t="s">
        <v>3030</v>
      </c>
      <c r="D4098">
        <v>5742811</v>
      </c>
      <c r="E4098">
        <v>22616213</v>
      </c>
      <c r="F4098" t="s">
        <v>3034</v>
      </c>
      <c r="G4098" t="s">
        <v>3</v>
      </c>
      <c r="H4098" t="s">
        <v>6</v>
      </c>
      <c r="I4098" s="2">
        <v>0.70799999999999996</v>
      </c>
      <c r="J4098" s="2">
        <v>0.70806805399999995</v>
      </c>
      <c r="K4098" s="2">
        <v>0.70806851019999995</v>
      </c>
      <c r="L4098" s="2">
        <f t="shared" si="63"/>
        <v>4.5619999999857441E-7</v>
      </c>
    </row>
    <row r="4099" spans="1:12" hidden="1" x14ac:dyDescent="0.25">
      <c r="A4099" t="s">
        <v>2920</v>
      </c>
      <c r="B4099" s="1" t="s">
        <v>3029</v>
      </c>
      <c r="C4099" t="s">
        <v>3030</v>
      </c>
      <c r="D4099">
        <v>5742811</v>
      </c>
      <c r="E4099">
        <v>22616813</v>
      </c>
      <c r="F4099" t="s">
        <v>3035</v>
      </c>
      <c r="G4099" t="s">
        <v>3</v>
      </c>
      <c r="H4099" t="s">
        <v>4</v>
      </c>
      <c r="I4099" s="2">
        <v>1972.2719999999999</v>
      </c>
      <c r="J4099" s="2">
        <v>1950.1042500000001</v>
      </c>
      <c r="K4099" s="2">
        <v>1950.1054860009999</v>
      </c>
      <c r="L4099" s="2">
        <f t="shared" ref="L4099:L4162" si="64">IF(ISBLANK(J4099),K4099-I4099,K4099-J4099)</f>
        <v>1.2360009998246824E-3</v>
      </c>
    </row>
    <row r="4100" spans="1:12" hidden="1" x14ac:dyDescent="0.25">
      <c r="A4100" t="s">
        <v>2920</v>
      </c>
      <c r="B4100" s="1" t="s">
        <v>3029</v>
      </c>
      <c r="C4100" t="s">
        <v>3030</v>
      </c>
      <c r="D4100">
        <v>5742811</v>
      </c>
      <c r="E4100">
        <v>22616813</v>
      </c>
      <c r="F4100" t="s">
        <v>3035</v>
      </c>
      <c r="G4100" t="s">
        <v>3</v>
      </c>
      <c r="H4100" t="s">
        <v>6</v>
      </c>
      <c r="I4100" s="2">
        <v>2304.634</v>
      </c>
      <c r="J4100" s="2">
        <v>2249.9012499999999</v>
      </c>
      <c r="K4100" s="2">
        <v>2249.898832199</v>
      </c>
      <c r="L4100" s="2">
        <f t="shared" si="64"/>
        <v>-2.4178009998649941E-3</v>
      </c>
    </row>
    <row r="4101" spans="1:12" hidden="1" x14ac:dyDescent="0.25">
      <c r="A4101" t="s">
        <v>2920</v>
      </c>
      <c r="B4101" s="1" t="s">
        <v>3029</v>
      </c>
      <c r="C4101" t="s">
        <v>3030</v>
      </c>
      <c r="D4101">
        <v>5742811</v>
      </c>
      <c r="E4101">
        <v>22616913</v>
      </c>
      <c r="F4101" t="s">
        <v>3036</v>
      </c>
      <c r="G4101" t="s">
        <v>3</v>
      </c>
      <c r="H4101" t="s">
        <v>4</v>
      </c>
      <c r="I4101" s="2">
        <v>14.1</v>
      </c>
      <c r="J4101" s="2">
        <v>24.411865235</v>
      </c>
      <c r="K4101" s="2">
        <v>24.4118631199999</v>
      </c>
      <c r="L4101" s="2">
        <f t="shared" si="64"/>
        <v>-2.1150001003888974E-6</v>
      </c>
    </row>
    <row r="4102" spans="1:12" hidden="1" x14ac:dyDescent="0.25">
      <c r="A4102" t="s">
        <v>2920</v>
      </c>
      <c r="B4102" s="1" t="s">
        <v>3029</v>
      </c>
      <c r="C4102" t="s">
        <v>3030</v>
      </c>
      <c r="D4102">
        <v>5742811</v>
      </c>
      <c r="E4102">
        <v>22616913</v>
      </c>
      <c r="F4102" t="s">
        <v>3036</v>
      </c>
      <c r="G4102" t="s">
        <v>3</v>
      </c>
      <c r="H4102" t="s">
        <v>6</v>
      </c>
      <c r="I4102" s="2">
        <v>0.29999700000000001</v>
      </c>
      <c r="J4102" s="2">
        <v>0.54347698949999901</v>
      </c>
      <c r="K4102" s="2">
        <v>0.543477009499999</v>
      </c>
      <c r="L4102" s="2">
        <f t="shared" si="64"/>
        <v>1.9999999989472883E-8</v>
      </c>
    </row>
    <row r="4103" spans="1:12" hidden="1" x14ac:dyDescent="0.25">
      <c r="A4103" t="s">
        <v>2920</v>
      </c>
      <c r="B4103" s="1" t="s">
        <v>3029</v>
      </c>
      <c r="C4103" t="s">
        <v>3030</v>
      </c>
      <c r="D4103">
        <v>5742811</v>
      </c>
      <c r="E4103">
        <v>22617113</v>
      </c>
      <c r="F4103" t="s">
        <v>3037</v>
      </c>
      <c r="G4103" t="s">
        <v>3</v>
      </c>
      <c r="H4103" t="s">
        <v>4</v>
      </c>
      <c r="I4103" s="2">
        <v>39</v>
      </c>
      <c r="J4103" s="2">
        <v>31.889355469999899</v>
      </c>
      <c r="K4103" s="2">
        <v>31.88934281002</v>
      </c>
      <c r="L4103" s="2">
        <f t="shared" si="64"/>
        <v>-1.2659979898188567E-5</v>
      </c>
    </row>
    <row r="4104" spans="1:12" hidden="1" x14ac:dyDescent="0.25">
      <c r="A4104" t="s">
        <v>2920</v>
      </c>
      <c r="B4104" s="1" t="s">
        <v>3029</v>
      </c>
      <c r="C4104" t="s">
        <v>3030</v>
      </c>
      <c r="D4104">
        <v>5742811</v>
      </c>
      <c r="E4104">
        <v>22617113</v>
      </c>
      <c r="F4104" t="s">
        <v>3037</v>
      </c>
      <c r="G4104" t="s">
        <v>3</v>
      </c>
      <c r="H4104" t="s">
        <v>6</v>
      </c>
      <c r="I4104" s="2">
        <v>0.70002299999999995</v>
      </c>
      <c r="J4104" s="2">
        <v>0.60434100349999997</v>
      </c>
      <c r="K4104" s="2">
        <v>0.60434101160009901</v>
      </c>
      <c r="L4104" s="2">
        <f t="shared" si="64"/>
        <v>8.1000990359569869E-9</v>
      </c>
    </row>
    <row r="4105" spans="1:12" hidden="1" x14ac:dyDescent="0.25">
      <c r="A4105" t="s">
        <v>2920</v>
      </c>
      <c r="B4105" s="1" t="s">
        <v>3029</v>
      </c>
      <c r="C4105" t="s">
        <v>3030</v>
      </c>
      <c r="D4105">
        <v>5742811</v>
      </c>
      <c r="E4105">
        <v>86766713</v>
      </c>
      <c r="F4105" t="s">
        <v>3038</v>
      </c>
      <c r="G4105" t="s">
        <v>3</v>
      </c>
      <c r="H4105" t="s">
        <v>4</v>
      </c>
      <c r="I4105" s="2">
        <v>778.97199999999998</v>
      </c>
      <c r="J4105" s="2">
        <v>778.97325000000001</v>
      </c>
      <c r="K4105" s="2">
        <v>778.97211149999998</v>
      </c>
      <c r="L4105" s="2">
        <f t="shared" si="64"/>
        <v>-1.1385000000245782E-3</v>
      </c>
    </row>
    <row r="4106" spans="1:12" hidden="1" x14ac:dyDescent="0.25">
      <c r="A4106" t="s">
        <v>2920</v>
      </c>
      <c r="B4106" s="1" t="s">
        <v>3029</v>
      </c>
      <c r="C4106" t="s">
        <v>3030</v>
      </c>
      <c r="D4106">
        <v>5742811</v>
      </c>
      <c r="E4106">
        <v>86766713</v>
      </c>
      <c r="F4106" t="s">
        <v>3038</v>
      </c>
      <c r="G4106" t="s">
        <v>3</v>
      </c>
      <c r="H4106" t="s">
        <v>6</v>
      </c>
      <c r="I4106" s="2">
        <v>1254.0129999999999</v>
      </c>
      <c r="J4106" s="2">
        <v>1254.0131249999999</v>
      </c>
      <c r="K4106" s="2">
        <v>1254.01280561099</v>
      </c>
      <c r="L4106" s="2">
        <f t="shared" si="64"/>
        <v>-3.1938900997374731E-4</v>
      </c>
    </row>
    <row r="4107" spans="1:12" hidden="1" x14ac:dyDescent="0.25">
      <c r="A4107" t="s">
        <v>2920</v>
      </c>
      <c r="B4107" s="1" t="s">
        <v>3039</v>
      </c>
      <c r="C4107" t="s">
        <v>3040</v>
      </c>
      <c r="D4107">
        <v>6098611</v>
      </c>
      <c r="E4107">
        <v>86744213</v>
      </c>
      <c r="F4107" t="s">
        <v>3041</v>
      </c>
      <c r="G4107" t="s">
        <v>3</v>
      </c>
      <c r="H4107" t="s">
        <v>4</v>
      </c>
      <c r="I4107" s="2">
        <v>1719.4760000000001</v>
      </c>
      <c r="J4107" s="2">
        <v>1719.475625</v>
      </c>
      <c r="K4107" s="2">
        <v>1719.4762605010001</v>
      </c>
      <c r="L4107" s="2">
        <f t="shared" si="64"/>
        <v>6.3550100003340049E-4</v>
      </c>
    </row>
    <row r="4108" spans="1:12" hidden="1" x14ac:dyDescent="0.25">
      <c r="A4108" t="s">
        <v>2920</v>
      </c>
      <c r="B4108" s="1" t="s">
        <v>3039</v>
      </c>
      <c r="C4108" t="s">
        <v>3040</v>
      </c>
      <c r="D4108">
        <v>6098611</v>
      </c>
      <c r="E4108">
        <v>86744213</v>
      </c>
      <c r="F4108" t="s">
        <v>3041</v>
      </c>
      <c r="G4108" t="s">
        <v>3</v>
      </c>
      <c r="H4108" t="s">
        <v>6</v>
      </c>
      <c r="I4108" s="2">
        <v>1853.1579999999999</v>
      </c>
      <c r="J4108" s="2">
        <v>1853.157375</v>
      </c>
      <c r="K4108" s="2">
        <v>1853.1584123099999</v>
      </c>
      <c r="L4108" s="2">
        <f t="shared" si="64"/>
        <v>1.0373099999014812E-3</v>
      </c>
    </row>
    <row r="4109" spans="1:12" hidden="1" x14ac:dyDescent="0.25">
      <c r="A4109" t="s">
        <v>2920</v>
      </c>
      <c r="B4109" s="1" t="s">
        <v>3039</v>
      </c>
      <c r="C4109" t="s">
        <v>3040</v>
      </c>
      <c r="D4109">
        <v>6098611</v>
      </c>
      <c r="E4109">
        <v>86744513</v>
      </c>
      <c r="F4109" t="s">
        <v>3042</v>
      </c>
      <c r="G4109" t="s">
        <v>3</v>
      </c>
      <c r="H4109" t="s">
        <v>4</v>
      </c>
      <c r="I4109" s="2">
        <v>1995.876</v>
      </c>
      <c r="J4109" s="2">
        <v>1995.875</v>
      </c>
      <c r="K4109" s="2">
        <v>1995.8763099999901</v>
      </c>
      <c r="L4109" s="2">
        <f t="shared" si="64"/>
        <v>1.3099999900987314E-3</v>
      </c>
    </row>
    <row r="4110" spans="1:12" hidden="1" x14ac:dyDescent="0.25">
      <c r="A4110" t="s">
        <v>2920</v>
      </c>
      <c r="B4110" s="1" t="s">
        <v>3039</v>
      </c>
      <c r="C4110" t="s">
        <v>3040</v>
      </c>
      <c r="D4110">
        <v>6098611</v>
      </c>
      <c r="E4110">
        <v>86744513</v>
      </c>
      <c r="F4110" t="s">
        <v>3042</v>
      </c>
      <c r="G4110" t="s">
        <v>3</v>
      </c>
      <c r="H4110" t="s">
        <v>6</v>
      </c>
      <c r="I4110" s="2">
        <v>828.37699999999904</v>
      </c>
      <c r="J4110" s="2">
        <v>828.37562500000001</v>
      </c>
      <c r="K4110" s="2">
        <v>828.37686590009901</v>
      </c>
      <c r="L4110" s="2">
        <f t="shared" si="64"/>
        <v>1.240900098991915E-3</v>
      </c>
    </row>
    <row r="4111" spans="1:12" hidden="1" x14ac:dyDescent="0.25">
      <c r="A4111" t="s">
        <v>2920</v>
      </c>
      <c r="B4111" s="1" t="s">
        <v>3039</v>
      </c>
      <c r="C4111" t="s">
        <v>3043</v>
      </c>
      <c r="D4111">
        <v>6067211</v>
      </c>
      <c r="E4111">
        <v>83024613</v>
      </c>
      <c r="F4111" t="s">
        <v>3044</v>
      </c>
      <c r="G4111" t="s">
        <v>3</v>
      </c>
      <c r="H4111" t="s">
        <v>4</v>
      </c>
      <c r="I4111" s="2">
        <v>28.463999999999999</v>
      </c>
      <c r="J4111" s="2">
        <v>28.463519529999999</v>
      </c>
      <c r="K4111" s="2">
        <v>28.4635</v>
      </c>
      <c r="L4111" s="2">
        <f t="shared" si="64"/>
        <v>-1.9529999999434722E-5</v>
      </c>
    </row>
    <row r="4112" spans="1:12" hidden="1" x14ac:dyDescent="0.25">
      <c r="A4112" t="s">
        <v>2920</v>
      </c>
      <c r="B4112" s="1" t="s">
        <v>3039</v>
      </c>
      <c r="C4112" t="s">
        <v>3043</v>
      </c>
      <c r="D4112">
        <v>6067211</v>
      </c>
      <c r="E4112">
        <v>83024613</v>
      </c>
      <c r="F4112" t="s">
        <v>3044</v>
      </c>
      <c r="G4112" t="s">
        <v>3</v>
      </c>
      <c r="H4112" t="s">
        <v>6</v>
      </c>
      <c r="I4112" s="2">
        <v>2.44</v>
      </c>
      <c r="J4112" s="2">
        <v>2.4397497559999999</v>
      </c>
      <c r="K4112" s="2">
        <v>2.43975000109999</v>
      </c>
      <c r="L4112" s="2">
        <f t="shared" si="64"/>
        <v>2.4509999008159866E-7</v>
      </c>
    </row>
    <row r="4113" spans="1:12" hidden="1" x14ac:dyDescent="0.25">
      <c r="A4113" t="s">
        <v>2920</v>
      </c>
      <c r="B4113" s="1" t="s">
        <v>3039</v>
      </c>
      <c r="C4113" t="s">
        <v>3043</v>
      </c>
      <c r="D4113">
        <v>6067211</v>
      </c>
      <c r="E4113">
        <v>83024713</v>
      </c>
      <c r="F4113" t="s">
        <v>3045</v>
      </c>
      <c r="G4113" t="s">
        <v>3</v>
      </c>
      <c r="H4113" t="s">
        <v>4</v>
      </c>
      <c r="I4113" s="2">
        <v>974.72199999999998</v>
      </c>
      <c r="J4113" s="2">
        <v>974.72349999999994</v>
      </c>
      <c r="K4113" s="2">
        <v>974.722501499999</v>
      </c>
      <c r="L4113" s="2">
        <f t="shared" si="64"/>
        <v>-9.9850000094647839E-4</v>
      </c>
    </row>
    <row r="4114" spans="1:12" hidden="1" x14ac:dyDescent="0.25">
      <c r="A4114" t="s">
        <v>2920</v>
      </c>
      <c r="B4114" s="1" t="s">
        <v>3039</v>
      </c>
      <c r="C4114" t="s">
        <v>3043</v>
      </c>
      <c r="D4114">
        <v>6067211</v>
      </c>
      <c r="E4114">
        <v>83024713</v>
      </c>
      <c r="F4114" t="s">
        <v>3045</v>
      </c>
      <c r="G4114" t="s">
        <v>3</v>
      </c>
      <c r="H4114" t="s">
        <v>6</v>
      </c>
      <c r="I4114" s="2">
        <v>1247.8330000000001</v>
      </c>
      <c r="J4114" s="2">
        <v>1237.585875</v>
      </c>
      <c r="K4114" s="2">
        <v>1237.5865024909999</v>
      </c>
      <c r="L4114" s="2">
        <f t="shared" si="64"/>
        <v>6.2749099993197888E-4</v>
      </c>
    </row>
    <row r="4115" spans="1:12" hidden="1" x14ac:dyDescent="0.25">
      <c r="A4115" t="s">
        <v>2920</v>
      </c>
      <c r="B4115" s="1" t="s">
        <v>3039</v>
      </c>
      <c r="C4115" t="s">
        <v>3043</v>
      </c>
      <c r="D4115">
        <v>6067211</v>
      </c>
      <c r="E4115">
        <v>83024913</v>
      </c>
      <c r="F4115" t="s">
        <v>3046</v>
      </c>
      <c r="G4115" t="s">
        <v>3</v>
      </c>
      <c r="H4115" t="s">
        <v>4</v>
      </c>
      <c r="I4115" s="2">
        <v>986.09500000000003</v>
      </c>
      <c r="J4115" s="2">
        <v>986.094875</v>
      </c>
      <c r="K4115" s="2">
        <v>986.09502471099904</v>
      </c>
      <c r="L4115" s="2">
        <f t="shared" si="64"/>
        <v>1.4971099903959839E-4</v>
      </c>
    </row>
    <row r="4116" spans="1:12" hidden="1" x14ac:dyDescent="0.25">
      <c r="A4116" t="s">
        <v>2920</v>
      </c>
      <c r="B4116" s="1" t="s">
        <v>3039</v>
      </c>
      <c r="C4116" t="s">
        <v>3043</v>
      </c>
      <c r="D4116">
        <v>6067211</v>
      </c>
      <c r="E4116">
        <v>83024913</v>
      </c>
      <c r="F4116" t="s">
        <v>3046</v>
      </c>
      <c r="G4116" t="s">
        <v>3</v>
      </c>
      <c r="H4116" t="s">
        <v>6</v>
      </c>
      <c r="I4116" s="2">
        <v>950.30899999999997</v>
      </c>
      <c r="J4116" s="2">
        <v>930.51462500000002</v>
      </c>
      <c r="K4116" s="2">
        <v>930.51222819999896</v>
      </c>
      <c r="L4116" s="2">
        <f t="shared" si="64"/>
        <v>-2.3968000010654578E-3</v>
      </c>
    </row>
    <row r="4117" spans="1:12" hidden="1" x14ac:dyDescent="0.25">
      <c r="A4117" t="s">
        <v>2920</v>
      </c>
      <c r="B4117" s="1" t="s">
        <v>3039</v>
      </c>
      <c r="C4117" t="s">
        <v>3043</v>
      </c>
      <c r="D4117">
        <v>6067211</v>
      </c>
      <c r="E4117">
        <v>83025013</v>
      </c>
      <c r="F4117" t="s">
        <v>3047</v>
      </c>
      <c r="G4117" t="s">
        <v>3</v>
      </c>
      <c r="H4117" t="s">
        <v>4</v>
      </c>
      <c r="I4117" s="2">
        <v>0</v>
      </c>
      <c r="L4117" s="2">
        <f t="shared" si="64"/>
        <v>0</v>
      </c>
    </row>
    <row r="4118" spans="1:12" hidden="1" x14ac:dyDescent="0.25">
      <c r="A4118" t="s">
        <v>2920</v>
      </c>
      <c r="B4118" s="1" t="s">
        <v>3039</v>
      </c>
      <c r="C4118" t="s">
        <v>3043</v>
      </c>
      <c r="D4118">
        <v>6067211</v>
      </c>
      <c r="E4118">
        <v>83025013</v>
      </c>
      <c r="F4118" t="s">
        <v>3047</v>
      </c>
      <c r="G4118" t="s">
        <v>3</v>
      </c>
      <c r="H4118" t="s">
        <v>6</v>
      </c>
      <c r="I4118" s="2">
        <v>0</v>
      </c>
      <c r="L4118" s="2">
        <f t="shared" si="64"/>
        <v>0</v>
      </c>
    </row>
    <row r="4119" spans="1:12" hidden="1" x14ac:dyDescent="0.25">
      <c r="A4119" t="s">
        <v>3051</v>
      </c>
      <c r="B4119" s="1" t="s">
        <v>3048</v>
      </c>
      <c r="C4119" t="s">
        <v>3049</v>
      </c>
      <c r="D4119">
        <v>7368411</v>
      </c>
      <c r="E4119">
        <v>80131613</v>
      </c>
      <c r="F4119" t="s">
        <v>3050</v>
      </c>
      <c r="G4119" t="s">
        <v>3</v>
      </c>
      <c r="H4119" t="s">
        <v>4</v>
      </c>
      <c r="I4119" s="2">
        <v>2.7431999999999999</v>
      </c>
      <c r="J4119" s="2">
        <v>3.5273234864999998</v>
      </c>
      <c r="K4119" s="2">
        <v>3.5273240819999998</v>
      </c>
      <c r="L4119" s="2">
        <f t="shared" si="64"/>
        <v>5.9549999997798864E-7</v>
      </c>
    </row>
    <row r="4120" spans="1:12" hidden="1" x14ac:dyDescent="0.25">
      <c r="A4120" t="s">
        <v>3051</v>
      </c>
      <c r="B4120" s="1" t="s">
        <v>3048</v>
      </c>
      <c r="C4120" t="s">
        <v>3049</v>
      </c>
      <c r="D4120">
        <v>7368411</v>
      </c>
      <c r="E4120">
        <v>80131613</v>
      </c>
      <c r="F4120" t="s">
        <v>3050</v>
      </c>
      <c r="G4120" t="s">
        <v>3</v>
      </c>
      <c r="H4120" t="s">
        <v>6</v>
      </c>
      <c r="I4120" s="2">
        <v>7.1791999999999995E-2</v>
      </c>
      <c r="J4120" s="2">
        <v>8.6221954349999894E-2</v>
      </c>
      <c r="K4120" s="2">
        <v>8.6222001019999994E-2</v>
      </c>
      <c r="L4120" s="2">
        <f t="shared" si="64"/>
        <v>4.6670000100612619E-8</v>
      </c>
    </row>
    <row r="4121" spans="1:12" hidden="1" x14ac:dyDescent="0.25">
      <c r="A4121" t="s">
        <v>3051</v>
      </c>
      <c r="B4121" s="1" t="s">
        <v>3048</v>
      </c>
      <c r="C4121" t="s">
        <v>3049</v>
      </c>
      <c r="D4121">
        <v>7368411</v>
      </c>
      <c r="E4121">
        <v>80131713</v>
      </c>
      <c r="F4121" t="s">
        <v>3052</v>
      </c>
      <c r="G4121" t="s">
        <v>3</v>
      </c>
      <c r="H4121" t="s">
        <v>4</v>
      </c>
      <c r="I4121" s="2">
        <v>3.9796</v>
      </c>
      <c r="J4121" s="2">
        <v>4.713020996</v>
      </c>
      <c r="K4121" s="2">
        <v>4.7130205409999899</v>
      </c>
      <c r="L4121" s="2">
        <f t="shared" si="64"/>
        <v>-4.5500001011333779E-7</v>
      </c>
    </row>
    <row r="4122" spans="1:12" hidden="1" x14ac:dyDescent="0.25">
      <c r="A4122" t="s">
        <v>3051</v>
      </c>
      <c r="B4122" s="1" t="s">
        <v>3048</v>
      </c>
      <c r="C4122" t="s">
        <v>3049</v>
      </c>
      <c r="D4122">
        <v>7368411</v>
      </c>
      <c r="E4122">
        <v>80131713</v>
      </c>
      <c r="F4122" t="s">
        <v>3052</v>
      </c>
      <c r="G4122" t="s">
        <v>3</v>
      </c>
      <c r="H4122" t="s">
        <v>6</v>
      </c>
      <c r="I4122" s="2">
        <v>9.7266000000000005E-2</v>
      </c>
      <c r="J4122" s="2">
        <v>0.1102705078</v>
      </c>
      <c r="K4122" s="2">
        <v>0.11027050100000001</v>
      </c>
      <c r="L4122" s="2">
        <f t="shared" si="64"/>
        <v>-6.7999999936452227E-9</v>
      </c>
    </row>
    <row r="4123" spans="1:12" hidden="1" x14ac:dyDescent="0.25">
      <c r="A4123" t="s">
        <v>3051</v>
      </c>
      <c r="B4123" s="1" t="s">
        <v>3048</v>
      </c>
      <c r="C4123" t="s">
        <v>3049</v>
      </c>
      <c r="D4123">
        <v>7368411</v>
      </c>
      <c r="E4123">
        <v>80131913</v>
      </c>
      <c r="F4123" t="s">
        <v>3053</v>
      </c>
      <c r="G4123" t="s">
        <v>3</v>
      </c>
      <c r="H4123" t="s">
        <v>4</v>
      </c>
      <c r="I4123" s="2">
        <v>3.8694899999999999</v>
      </c>
      <c r="J4123" s="2">
        <v>4.8478930665000002</v>
      </c>
      <c r="K4123" s="2">
        <v>4.8478936529999999</v>
      </c>
      <c r="L4123" s="2">
        <f t="shared" si="64"/>
        <v>5.8649999967741451E-7</v>
      </c>
    </row>
    <row r="4124" spans="1:12" hidden="1" x14ac:dyDescent="0.25">
      <c r="A4124" t="s">
        <v>3051</v>
      </c>
      <c r="B4124" s="1" t="s">
        <v>3048</v>
      </c>
      <c r="C4124" t="s">
        <v>3049</v>
      </c>
      <c r="D4124">
        <v>7368411</v>
      </c>
      <c r="E4124">
        <v>80131913</v>
      </c>
      <c r="F4124" t="s">
        <v>3053</v>
      </c>
      <c r="G4124" t="s">
        <v>3</v>
      </c>
      <c r="H4124" t="s">
        <v>6</v>
      </c>
      <c r="I4124" s="2">
        <v>9.6821000000000004E-2</v>
      </c>
      <c r="J4124" s="2">
        <v>0.11337504579999901</v>
      </c>
      <c r="K4124" s="2">
        <v>0.11337500121000001</v>
      </c>
      <c r="L4124" s="2">
        <f t="shared" si="64"/>
        <v>-4.4589998998700864E-8</v>
      </c>
    </row>
    <row r="4125" spans="1:12" hidden="1" x14ac:dyDescent="0.25">
      <c r="A4125" t="s">
        <v>3051</v>
      </c>
      <c r="B4125" s="1" t="s">
        <v>3048</v>
      </c>
      <c r="C4125" t="s">
        <v>3049</v>
      </c>
      <c r="D4125">
        <v>7368411</v>
      </c>
      <c r="E4125">
        <v>80132113</v>
      </c>
      <c r="F4125" t="s">
        <v>3054</v>
      </c>
      <c r="G4125" t="s">
        <v>3</v>
      </c>
      <c r="H4125" t="s">
        <v>4</v>
      </c>
      <c r="I4125" s="2">
        <v>4.2332999999999998</v>
      </c>
      <c r="J4125" s="2">
        <v>5.2617070299999904</v>
      </c>
      <c r="K4125" s="2">
        <v>5.2617047049999996</v>
      </c>
      <c r="L4125" s="2">
        <f t="shared" si="64"/>
        <v>-2.3249999907548613E-6</v>
      </c>
    </row>
    <row r="4126" spans="1:12" hidden="1" x14ac:dyDescent="0.25">
      <c r="A4126" t="s">
        <v>3051</v>
      </c>
      <c r="B4126" s="1" t="s">
        <v>3048</v>
      </c>
      <c r="C4126" t="s">
        <v>3049</v>
      </c>
      <c r="D4126">
        <v>7368411</v>
      </c>
      <c r="E4126">
        <v>80132113</v>
      </c>
      <c r="F4126" t="s">
        <v>3054</v>
      </c>
      <c r="G4126" t="s">
        <v>3</v>
      </c>
      <c r="H4126" t="s">
        <v>6</v>
      </c>
      <c r="I4126" s="2">
        <v>0.13505</v>
      </c>
      <c r="J4126" s="2">
        <v>0.1553525238</v>
      </c>
      <c r="K4126" s="2">
        <v>0.155352501609999</v>
      </c>
      <c r="L4126" s="2">
        <f t="shared" si="64"/>
        <v>-2.2190001003341564E-8</v>
      </c>
    </row>
    <row r="4127" spans="1:12" hidden="1" x14ac:dyDescent="0.25">
      <c r="A4127" t="s">
        <v>3051</v>
      </c>
      <c r="B4127" s="1" t="s">
        <v>3048</v>
      </c>
      <c r="C4127" t="s">
        <v>3055</v>
      </c>
      <c r="D4127">
        <v>6082711</v>
      </c>
      <c r="E4127">
        <v>80438613</v>
      </c>
      <c r="F4127" t="s">
        <v>3056</v>
      </c>
      <c r="G4127" t="s">
        <v>3</v>
      </c>
      <c r="H4127" t="s">
        <v>4</v>
      </c>
      <c r="I4127" s="2">
        <v>53.8</v>
      </c>
      <c r="J4127" s="2">
        <v>53.837832049999903</v>
      </c>
      <c r="K4127" s="2">
        <v>53.8377287899999</v>
      </c>
      <c r="L4127" s="2">
        <f t="shared" si="64"/>
        <v>-1.0326000000304703E-4</v>
      </c>
    </row>
    <row r="4128" spans="1:12" hidden="1" x14ac:dyDescent="0.25">
      <c r="A4128" t="s">
        <v>3051</v>
      </c>
      <c r="B4128" s="1" t="s">
        <v>3048</v>
      </c>
      <c r="C4128" t="s">
        <v>3055</v>
      </c>
      <c r="D4128">
        <v>6082711</v>
      </c>
      <c r="E4128">
        <v>80438613</v>
      </c>
      <c r="F4128" t="s">
        <v>3056</v>
      </c>
      <c r="G4128" t="s">
        <v>3</v>
      </c>
      <c r="H4128" t="s">
        <v>6</v>
      </c>
      <c r="I4128" s="2">
        <v>3.4</v>
      </c>
      <c r="J4128" s="2">
        <v>3.3433220215000001</v>
      </c>
      <c r="K4128" s="2">
        <v>3.3433180020000002</v>
      </c>
      <c r="L4128" s="2">
        <f t="shared" si="64"/>
        <v>-4.0194999999521031E-6</v>
      </c>
    </row>
    <row r="4129" spans="1:12" hidden="1" x14ac:dyDescent="0.25">
      <c r="A4129" t="s">
        <v>3051</v>
      </c>
      <c r="B4129" s="1" t="s">
        <v>3048</v>
      </c>
      <c r="C4129" t="s">
        <v>3055</v>
      </c>
      <c r="D4129">
        <v>6082711</v>
      </c>
      <c r="E4129">
        <v>80438813</v>
      </c>
      <c r="F4129" t="s">
        <v>3057</v>
      </c>
      <c r="G4129" t="s">
        <v>3</v>
      </c>
      <c r="H4129" t="s">
        <v>4</v>
      </c>
      <c r="I4129" s="2">
        <v>56.3</v>
      </c>
      <c r="J4129" s="2">
        <v>56.259265599999999</v>
      </c>
      <c r="K4129" s="2">
        <v>56.2596149499999</v>
      </c>
      <c r="L4129" s="2">
        <f t="shared" si="64"/>
        <v>3.4934999990099413E-4</v>
      </c>
    </row>
    <row r="4130" spans="1:12" hidden="1" x14ac:dyDescent="0.25">
      <c r="A4130" t="s">
        <v>3051</v>
      </c>
      <c r="B4130" s="1" t="s">
        <v>3048</v>
      </c>
      <c r="C4130" t="s">
        <v>3055</v>
      </c>
      <c r="D4130">
        <v>6082711</v>
      </c>
      <c r="E4130">
        <v>80438813</v>
      </c>
      <c r="F4130" t="s">
        <v>3057</v>
      </c>
      <c r="G4130" t="s">
        <v>3</v>
      </c>
      <c r="H4130" t="s">
        <v>6</v>
      </c>
      <c r="I4130" s="2">
        <v>3.5</v>
      </c>
      <c r="J4130" s="2">
        <v>3.5056374509999899</v>
      </c>
      <c r="K4130" s="2">
        <v>3.5056500050999899</v>
      </c>
      <c r="L4130" s="2">
        <f t="shared" si="64"/>
        <v>1.255410000000623E-5</v>
      </c>
    </row>
    <row r="4131" spans="1:12" hidden="1" x14ac:dyDescent="0.25">
      <c r="A4131" t="s">
        <v>3051</v>
      </c>
      <c r="B4131" s="1" t="s">
        <v>3048</v>
      </c>
      <c r="C4131" t="s">
        <v>3055</v>
      </c>
      <c r="D4131">
        <v>6082711</v>
      </c>
      <c r="E4131">
        <v>80439113</v>
      </c>
      <c r="F4131" t="s">
        <v>3058</v>
      </c>
      <c r="G4131" t="s">
        <v>3</v>
      </c>
      <c r="H4131" t="s">
        <v>4</v>
      </c>
      <c r="I4131" s="2">
        <v>63.7</v>
      </c>
      <c r="J4131" s="2">
        <v>63.663308599999901</v>
      </c>
      <c r="K4131" s="2">
        <v>63.663301519999898</v>
      </c>
      <c r="L4131" s="2">
        <f t="shared" si="64"/>
        <v>-7.0800000031567834E-6</v>
      </c>
    </row>
    <row r="4132" spans="1:12" hidden="1" x14ac:dyDescent="0.25">
      <c r="A4132" t="s">
        <v>3051</v>
      </c>
      <c r="B4132" s="1" t="s">
        <v>3048</v>
      </c>
      <c r="C4132" t="s">
        <v>3055</v>
      </c>
      <c r="D4132">
        <v>6082711</v>
      </c>
      <c r="E4132">
        <v>80439113</v>
      </c>
      <c r="F4132" t="s">
        <v>3058</v>
      </c>
      <c r="G4132" t="s">
        <v>3</v>
      </c>
      <c r="H4132" t="s">
        <v>6</v>
      </c>
      <c r="I4132" s="2">
        <v>4</v>
      </c>
      <c r="J4132" s="2">
        <v>3.9918588865000002</v>
      </c>
      <c r="K4132" s="2">
        <v>3.9918670030099901</v>
      </c>
      <c r="L4132" s="2">
        <f t="shared" si="64"/>
        <v>8.1165099898861115E-6</v>
      </c>
    </row>
    <row r="4133" spans="1:12" hidden="1" x14ac:dyDescent="0.25">
      <c r="A4133" t="s">
        <v>3051</v>
      </c>
      <c r="B4133" s="1" t="s">
        <v>3048</v>
      </c>
      <c r="C4133" t="s">
        <v>3055</v>
      </c>
      <c r="D4133">
        <v>6082711</v>
      </c>
      <c r="E4133">
        <v>80439313</v>
      </c>
      <c r="F4133" t="s">
        <v>3059</v>
      </c>
      <c r="G4133" t="s">
        <v>3</v>
      </c>
      <c r="H4133" t="s">
        <v>4</v>
      </c>
      <c r="I4133" s="2">
        <v>55.5</v>
      </c>
      <c r="J4133" s="2">
        <v>55.661613299999999</v>
      </c>
      <c r="K4133" s="2">
        <v>55.661835359999998</v>
      </c>
      <c r="L4133" s="2">
        <f t="shared" si="64"/>
        <v>2.2205999999869164E-4</v>
      </c>
    </row>
    <row r="4134" spans="1:12" hidden="1" x14ac:dyDescent="0.25">
      <c r="A4134" t="s">
        <v>3051</v>
      </c>
      <c r="B4134" s="1" t="s">
        <v>3048</v>
      </c>
      <c r="C4134" t="s">
        <v>3055</v>
      </c>
      <c r="D4134">
        <v>6082711</v>
      </c>
      <c r="E4134">
        <v>80439313</v>
      </c>
      <c r="F4134" t="s">
        <v>3059</v>
      </c>
      <c r="G4134" t="s">
        <v>3</v>
      </c>
      <c r="H4134" t="s">
        <v>6</v>
      </c>
      <c r="I4134" s="2">
        <v>3.8</v>
      </c>
      <c r="J4134" s="2">
        <v>3.6895786134999899</v>
      </c>
      <c r="K4134" s="2">
        <v>3.689588504</v>
      </c>
      <c r="L4134" s="2">
        <f t="shared" si="64"/>
        <v>9.8905000101012774E-6</v>
      </c>
    </row>
    <row r="4135" spans="1:12" hidden="1" x14ac:dyDescent="0.25">
      <c r="A4135" t="s">
        <v>3051</v>
      </c>
      <c r="B4135" s="1" t="s">
        <v>3060</v>
      </c>
      <c r="C4135" t="s">
        <v>3061</v>
      </c>
      <c r="D4135">
        <v>7445611</v>
      </c>
      <c r="E4135">
        <v>80854713</v>
      </c>
      <c r="F4135" t="s">
        <v>3062</v>
      </c>
      <c r="G4135" t="s">
        <v>86</v>
      </c>
      <c r="H4135" t="s">
        <v>4</v>
      </c>
      <c r="I4135" s="2">
        <v>24.412400000000002</v>
      </c>
      <c r="K4135" s="2">
        <v>24.479284139999901</v>
      </c>
      <c r="L4135" s="2">
        <f t="shared" si="64"/>
        <v>6.6884139999899617E-2</v>
      </c>
    </row>
    <row r="4136" spans="1:12" hidden="1" x14ac:dyDescent="0.25">
      <c r="A4136" t="s">
        <v>3051</v>
      </c>
      <c r="B4136" s="1" t="s">
        <v>3060</v>
      </c>
      <c r="C4136" t="s">
        <v>3061</v>
      </c>
      <c r="D4136">
        <v>7445611</v>
      </c>
      <c r="E4136">
        <v>80854713</v>
      </c>
      <c r="F4136" t="s">
        <v>3062</v>
      </c>
      <c r="G4136" t="s">
        <v>86</v>
      </c>
      <c r="H4136" t="s">
        <v>6</v>
      </c>
      <c r="I4136" s="2">
        <v>1.1833199999999999</v>
      </c>
      <c r="K4136" s="2">
        <v>1.1865621179999899</v>
      </c>
      <c r="L4136" s="2">
        <f t="shared" si="64"/>
        <v>3.2421179999899685E-3</v>
      </c>
    </row>
    <row r="4137" spans="1:12" hidden="1" x14ac:dyDescent="0.25">
      <c r="A4137" t="s">
        <v>3051</v>
      </c>
      <c r="B4137" s="1" t="s">
        <v>3060</v>
      </c>
      <c r="C4137" t="s">
        <v>3061</v>
      </c>
      <c r="D4137">
        <v>7445611</v>
      </c>
      <c r="E4137">
        <v>80858213</v>
      </c>
      <c r="F4137" t="s">
        <v>3063</v>
      </c>
      <c r="G4137" t="s">
        <v>86</v>
      </c>
      <c r="H4137" t="s">
        <v>4</v>
      </c>
      <c r="I4137" s="2">
        <v>26.260899999999999</v>
      </c>
      <c r="K4137" s="2">
        <v>26.332850879999999</v>
      </c>
      <c r="L4137" s="2">
        <f t="shared" si="64"/>
        <v>7.1950879999999273E-2</v>
      </c>
    </row>
    <row r="4138" spans="1:12" hidden="1" x14ac:dyDescent="0.25">
      <c r="A4138" t="s">
        <v>3051</v>
      </c>
      <c r="B4138" s="1" t="s">
        <v>3060</v>
      </c>
      <c r="C4138" t="s">
        <v>3061</v>
      </c>
      <c r="D4138">
        <v>7445611</v>
      </c>
      <c r="E4138">
        <v>80858213</v>
      </c>
      <c r="F4138" t="s">
        <v>3063</v>
      </c>
      <c r="G4138" t="s">
        <v>86</v>
      </c>
      <c r="H4138" t="s">
        <v>6</v>
      </c>
      <c r="I4138" s="2">
        <v>1.2419100000000001</v>
      </c>
      <c r="K4138" s="2">
        <v>1.2453128039999899</v>
      </c>
      <c r="L4138" s="2">
        <f t="shared" si="64"/>
        <v>3.402803999989823E-3</v>
      </c>
    </row>
    <row r="4139" spans="1:12" hidden="1" x14ac:dyDescent="0.25">
      <c r="A4139" t="s">
        <v>3051</v>
      </c>
      <c r="B4139" s="1" t="s">
        <v>3064</v>
      </c>
      <c r="C4139" t="s">
        <v>3065</v>
      </c>
      <c r="D4139">
        <v>6116111</v>
      </c>
      <c r="E4139">
        <v>80711413</v>
      </c>
      <c r="F4139" t="s">
        <v>3066</v>
      </c>
      <c r="G4139" t="s">
        <v>3</v>
      </c>
      <c r="H4139" t="s">
        <v>4</v>
      </c>
      <c r="I4139" s="2">
        <v>24.6</v>
      </c>
      <c r="J4139" s="2">
        <v>24.542939454999999</v>
      </c>
      <c r="K4139" s="2">
        <v>24.542937510000002</v>
      </c>
      <c r="L4139" s="2">
        <f t="shared" si="64"/>
        <v>-1.9449999975051924E-6</v>
      </c>
    </row>
    <row r="4140" spans="1:12" hidden="1" x14ac:dyDescent="0.25">
      <c r="A4140" t="s">
        <v>3051</v>
      </c>
      <c r="B4140" s="1" t="s">
        <v>3064</v>
      </c>
      <c r="C4140" t="s">
        <v>3065</v>
      </c>
      <c r="D4140">
        <v>6116111</v>
      </c>
      <c r="E4140">
        <v>80711413</v>
      </c>
      <c r="F4140" t="s">
        <v>3066</v>
      </c>
      <c r="G4140" t="s">
        <v>3</v>
      </c>
      <c r="H4140" t="s">
        <v>6</v>
      </c>
      <c r="I4140" s="2">
        <v>0.1</v>
      </c>
      <c r="J4140" s="2">
        <v>0.139866256699999</v>
      </c>
      <c r="K4140" s="2">
        <v>0.13986600621110001</v>
      </c>
      <c r="L4140" s="2">
        <f t="shared" si="64"/>
        <v>-2.5048889898404703E-7</v>
      </c>
    </row>
    <row r="4141" spans="1:12" hidden="1" x14ac:dyDescent="0.25">
      <c r="A4141" t="s">
        <v>3051</v>
      </c>
      <c r="B4141" s="1" t="s">
        <v>3064</v>
      </c>
      <c r="C4141" t="s">
        <v>3065</v>
      </c>
      <c r="D4141">
        <v>6116111</v>
      </c>
      <c r="E4141">
        <v>95093713</v>
      </c>
      <c r="F4141" t="s">
        <v>3067</v>
      </c>
      <c r="G4141" t="s">
        <v>3</v>
      </c>
      <c r="H4141" t="s">
        <v>4</v>
      </c>
      <c r="I4141" s="2">
        <v>67.099999999999994</v>
      </c>
      <c r="J4141" s="2">
        <v>67.026929699999997</v>
      </c>
      <c r="K4141" s="2">
        <v>67.027120719999999</v>
      </c>
      <c r="L4141" s="2">
        <f t="shared" si="64"/>
        <v>1.9102000000259522E-4</v>
      </c>
    </row>
    <row r="4142" spans="1:12" hidden="1" x14ac:dyDescent="0.25">
      <c r="A4142" t="s">
        <v>3051</v>
      </c>
      <c r="B4142" s="1" t="s">
        <v>3064</v>
      </c>
      <c r="C4142" t="s">
        <v>3065</v>
      </c>
      <c r="D4142">
        <v>6116111</v>
      </c>
      <c r="E4142">
        <v>95093713</v>
      </c>
      <c r="F4142" t="s">
        <v>3067</v>
      </c>
      <c r="G4142" t="s">
        <v>3</v>
      </c>
      <c r="H4142" t="s">
        <v>6</v>
      </c>
      <c r="I4142" s="2">
        <v>3.7</v>
      </c>
      <c r="J4142" s="2">
        <v>3.6957404784999901</v>
      </c>
      <c r="K4142" s="2">
        <v>3.6957485019999998</v>
      </c>
      <c r="L4142" s="2">
        <f t="shared" si="64"/>
        <v>8.0235000097239606E-6</v>
      </c>
    </row>
    <row r="4143" spans="1:12" hidden="1" x14ac:dyDescent="0.25">
      <c r="A4143" t="s">
        <v>3051</v>
      </c>
      <c r="B4143" s="1" t="s">
        <v>3064</v>
      </c>
      <c r="C4143" t="s">
        <v>3065</v>
      </c>
      <c r="D4143">
        <v>6116111</v>
      </c>
      <c r="E4143">
        <v>95093913</v>
      </c>
      <c r="F4143" t="s">
        <v>3068</v>
      </c>
      <c r="G4143" t="s">
        <v>3</v>
      </c>
      <c r="H4143" t="s">
        <v>4</v>
      </c>
      <c r="I4143" s="2">
        <v>68.8</v>
      </c>
      <c r="J4143" s="2">
        <v>68.771617199999994</v>
      </c>
      <c r="K4143" s="2">
        <v>68.771408550000004</v>
      </c>
      <c r="L4143" s="2">
        <f t="shared" si="64"/>
        <v>-2.086499999904845E-4</v>
      </c>
    </row>
    <row r="4144" spans="1:12" hidden="1" x14ac:dyDescent="0.25">
      <c r="A4144" t="s">
        <v>3051</v>
      </c>
      <c r="B4144" s="1" t="s">
        <v>3064</v>
      </c>
      <c r="C4144" t="s">
        <v>3065</v>
      </c>
      <c r="D4144">
        <v>6116111</v>
      </c>
      <c r="E4144">
        <v>95093913</v>
      </c>
      <c r="F4144" t="s">
        <v>3068</v>
      </c>
      <c r="G4144" t="s">
        <v>3</v>
      </c>
      <c r="H4144" t="s">
        <v>6</v>
      </c>
      <c r="I4144" s="2">
        <v>3.7</v>
      </c>
      <c r="J4144" s="2">
        <v>3.6875234374999999</v>
      </c>
      <c r="K4144" s="2">
        <v>3.6875224979999999</v>
      </c>
      <c r="L4144" s="2">
        <f t="shared" si="64"/>
        <v>-9.3950000001896683E-7</v>
      </c>
    </row>
    <row r="4145" spans="1:12" hidden="1" x14ac:dyDescent="0.25">
      <c r="A4145" t="s">
        <v>3051</v>
      </c>
      <c r="B4145" s="1" t="s">
        <v>3064</v>
      </c>
      <c r="C4145" t="s">
        <v>3069</v>
      </c>
      <c r="D4145">
        <v>7928011</v>
      </c>
      <c r="E4145">
        <v>81338913</v>
      </c>
      <c r="F4145" t="s">
        <v>3070</v>
      </c>
      <c r="G4145" t="s">
        <v>3</v>
      </c>
      <c r="H4145" t="s">
        <v>4</v>
      </c>
      <c r="I4145" s="2">
        <v>13.5</v>
      </c>
      <c r="J4145" s="2">
        <v>13.495942384999999</v>
      </c>
      <c r="K4145" s="2">
        <v>13.4959384999999</v>
      </c>
      <c r="L4145" s="2">
        <f t="shared" si="64"/>
        <v>-3.8850000994017364E-6</v>
      </c>
    </row>
    <row r="4146" spans="1:12" hidden="1" x14ac:dyDescent="0.25">
      <c r="A4146" t="s">
        <v>3051</v>
      </c>
      <c r="B4146" s="1" t="s">
        <v>3064</v>
      </c>
      <c r="C4146" t="s">
        <v>3069</v>
      </c>
      <c r="D4146">
        <v>7928011</v>
      </c>
      <c r="E4146">
        <v>81338913</v>
      </c>
      <c r="F4146" t="s">
        <v>3070</v>
      </c>
      <c r="G4146" t="s">
        <v>3</v>
      </c>
      <c r="H4146" t="s">
        <v>6</v>
      </c>
      <c r="I4146" s="2">
        <v>5.5E-2</v>
      </c>
      <c r="J4146" s="2">
        <v>5.4974029549999998E-2</v>
      </c>
      <c r="K4146" s="2">
        <v>5.4974000000000002E-2</v>
      </c>
      <c r="L4146" s="2">
        <f t="shared" si="64"/>
        <v>-2.9549999995548415E-8</v>
      </c>
    </row>
    <row r="4147" spans="1:12" hidden="1" x14ac:dyDescent="0.25">
      <c r="A4147" t="s">
        <v>3051</v>
      </c>
      <c r="B4147" s="1" t="s">
        <v>3064</v>
      </c>
      <c r="C4147" t="s">
        <v>3069</v>
      </c>
      <c r="D4147">
        <v>7928011</v>
      </c>
      <c r="E4147">
        <v>81339113</v>
      </c>
      <c r="F4147" t="s">
        <v>3071</v>
      </c>
      <c r="G4147" t="s">
        <v>3</v>
      </c>
      <c r="H4147" t="s">
        <v>4</v>
      </c>
      <c r="I4147" s="2">
        <v>38.4</v>
      </c>
      <c r="J4147" s="2">
        <v>38.390183595000003</v>
      </c>
      <c r="K4147" s="2">
        <v>38.390177820010003</v>
      </c>
      <c r="L4147" s="2">
        <f t="shared" si="64"/>
        <v>-5.7749900008730037E-6</v>
      </c>
    </row>
    <row r="4148" spans="1:12" hidden="1" x14ac:dyDescent="0.25">
      <c r="A4148" t="s">
        <v>3051</v>
      </c>
      <c r="B4148" s="1" t="s">
        <v>3064</v>
      </c>
      <c r="C4148" t="s">
        <v>3069</v>
      </c>
      <c r="D4148">
        <v>7928011</v>
      </c>
      <c r="E4148">
        <v>81339113</v>
      </c>
      <c r="F4148" t="s">
        <v>3071</v>
      </c>
      <c r="G4148" t="s">
        <v>3</v>
      </c>
      <c r="H4148" t="s">
        <v>6</v>
      </c>
      <c r="I4148" s="2">
        <v>0.1</v>
      </c>
      <c r="J4148" s="2">
        <v>0.14109561155</v>
      </c>
      <c r="K4148" s="2">
        <v>0.141095506712</v>
      </c>
      <c r="L4148" s="2">
        <f t="shared" si="64"/>
        <v>-1.0483800000349319E-7</v>
      </c>
    </row>
    <row r="4149" spans="1:12" hidden="1" x14ac:dyDescent="0.25">
      <c r="A4149" t="s">
        <v>3051</v>
      </c>
      <c r="B4149" s="1" t="s">
        <v>3072</v>
      </c>
      <c r="C4149" t="s">
        <v>3073</v>
      </c>
      <c r="D4149">
        <v>5718311</v>
      </c>
      <c r="E4149">
        <v>80724913</v>
      </c>
      <c r="F4149" t="s">
        <v>3074</v>
      </c>
      <c r="G4149" t="s">
        <v>86</v>
      </c>
      <c r="H4149" t="s">
        <v>4</v>
      </c>
      <c r="I4149" s="2">
        <v>183.78</v>
      </c>
      <c r="K4149" s="2">
        <v>184.17621389999999</v>
      </c>
      <c r="L4149" s="2">
        <f t="shared" si="64"/>
        <v>0.39621389999999224</v>
      </c>
    </row>
    <row r="4150" spans="1:12" hidden="1" x14ac:dyDescent="0.25">
      <c r="A4150" t="s">
        <v>3051</v>
      </c>
      <c r="B4150" s="1" t="s">
        <v>3072</v>
      </c>
      <c r="C4150" t="s">
        <v>3073</v>
      </c>
      <c r="D4150">
        <v>5718311</v>
      </c>
      <c r="E4150">
        <v>80724913</v>
      </c>
      <c r="F4150" t="s">
        <v>3074</v>
      </c>
      <c r="G4150" t="s">
        <v>86</v>
      </c>
      <c r="H4150" t="s">
        <v>6</v>
      </c>
      <c r="I4150" s="2">
        <v>58.65</v>
      </c>
      <c r="K4150" s="2">
        <v>58.776446399999898</v>
      </c>
      <c r="L4150" s="2">
        <f t="shared" si="64"/>
        <v>0.12644639999989948</v>
      </c>
    </row>
    <row r="4151" spans="1:12" hidden="1" x14ac:dyDescent="0.25">
      <c r="A4151" t="s">
        <v>3051</v>
      </c>
      <c r="B4151" s="1" t="s">
        <v>3072</v>
      </c>
      <c r="C4151" t="s">
        <v>3075</v>
      </c>
      <c r="D4151">
        <v>7354911</v>
      </c>
      <c r="E4151">
        <v>82296913</v>
      </c>
      <c r="F4151" t="s">
        <v>3076</v>
      </c>
      <c r="G4151" t="s">
        <v>86</v>
      </c>
      <c r="H4151" t="s">
        <v>4</v>
      </c>
      <c r="I4151" s="2">
        <v>871.15809999999999</v>
      </c>
      <c r="K4151" s="2">
        <v>873.54508685999497</v>
      </c>
      <c r="L4151" s="2">
        <f t="shared" si="64"/>
        <v>2.3869868599949768</v>
      </c>
    </row>
    <row r="4152" spans="1:12" hidden="1" x14ac:dyDescent="0.25">
      <c r="A4152" t="s">
        <v>3051</v>
      </c>
      <c r="B4152" s="1" t="s">
        <v>3072</v>
      </c>
      <c r="C4152" t="s">
        <v>3075</v>
      </c>
      <c r="D4152">
        <v>7354911</v>
      </c>
      <c r="E4152">
        <v>82296913</v>
      </c>
      <c r="F4152" t="s">
        <v>3076</v>
      </c>
      <c r="G4152" t="s">
        <v>86</v>
      </c>
      <c r="H4152" t="s">
        <v>6</v>
      </c>
      <c r="I4152" s="2">
        <v>3.6571950000000002</v>
      </c>
      <c r="K4152" s="2">
        <v>3.6672137868000201</v>
      </c>
      <c r="L4152" s="2">
        <f t="shared" si="64"/>
        <v>1.0018786800019885E-2</v>
      </c>
    </row>
    <row r="4153" spans="1:12" hidden="1" x14ac:dyDescent="0.25">
      <c r="A4153" t="s">
        <v>3051</v>
      </c>
      <c r="B4153" s="1" t="s">
        <v>3072</v>
      </c>
      <c r="C4153" t="s">
        <v>3075</v>
      </c>
      <c r="D4153">
        <v>7354911</v>
      </c>
      <c r="E4153">
        <v>82297013</v>
      </c>
      <c r="F4153" t="s">
        <v>3077</v>
      </c>
      <c r="G4153" t="s">
        <v>86</v>
      </c>
      <c r="H4153" t="s">
        <v>4</v>
      </c>
      <c r="I4153" s="2">
        <v>2127.0300000000002</v>
      </c>
      <c r="K4153" s="2">
        <v>2132.8576799999801</v>
      </c>
      <c r="L4153" s="2">
        <f t="shared" si="64"/>
        <v>5.8276799999798641</v>
      </c>
    </row>
    <row r="4154" spans="1:12" hidden="1" x14ac:dyDescent="0.25">
      <c r="A4154" t="s">
        <v>3051</v>
      </c>
      <c r="B4154" s="1" t="s">
        <v>3072</v>
      </c>
      <c r="C4154" t="s">
        <v>3075</v>
      </c>
      <c r="D4154">
        <v>7354911</v>
      </c>
      <c r="E4154">
        <v>82297013</v>
      </c>
      <c r="F4154" t="s">
        <v>3077</v>
      </c>
      <c r="G4154" t="s">
        <v>86</v>
      </c>
      <c r="H4154" t="s">
        <v>6</v>
      </c>
      <c r="I4154" s="2">
        <v>2.6223000000000001</v>
      </c>
      <c r="K4154" s="2">
        <v>2.62948490999998</v>
      </c>
      <c r="L4154" s="2">
        <f t="shared" si="64"/>
        <v>7.1849099999798938E-3</v>
      </c>
    </row>
    <row r="4155" spans="1:12" hidden="1" x14ac:dyDescent="0.25">
      <c r="A4155" t="s">
        <v>3051</v>
      </c>
      <c r="B4155" s="1" t="s">
        <v>3072</v>
      </c>
      <c r="C4155" t="s">
        <v>3075</v>
      </c>
      <c r="D4155">
        <v>7354911</v>
      </c>
      <c r="E4155">
        <v>82303113</v>
      </c>
      <c r="F4155" t="s">
        <v>3078</v>
      </c>
      <c r="G4155" t="s">
        <v>86</v>
      </c>
      <c r="H4155" t="s">
        <v>4</v>
      </c>
      <c r="I4155" s="2">
        <v>536.03899999999999</v>
      </c>
      <c r="K4155" s="2">
        <v>537.50759999999798</v>
      </c>
      <c r="L4155" s="2">
        <f t="shared" si="64"/>
        <v>1.4685999999979913</v>
      </c>
    </row>
    <row r="4156" spans="1:12" hidden="1" x14ac:dyDescent="0.25">
      <c r="A4156" t="s">
        <v>3051</v>
      </c>
      <c r="B4156" s="1" t="s">
        <v>3072</v>
      </c>
      <c r="C4156" t="s">
        <v>3075</v>
      </c>
      <c r="D4156">
        <v>7354911</v>
      </c>
      <c r="E4156">
        <v>82303113</v>
      </c>
      <c r="F4156" t="s">
        <v>3078</v>
      </c>
      <c r="G4156" t="s">
        <v>86</v>
      </c>
      <c r="H4156" t="s">
        <v>6</v>
      </c>
      <c r="I4156" s="2">
        <v>0.66080000000000005</v>
      </c>
      <c r="K4156" s="2">
        <v>0.66261042600000297</v>
      </c>
      <c r="L4156" s="2">
        <f t="shared" si="64"/>
        <v>1.8104260000029182E-3</v>
      </c>
    </row>
    <row r="4157" spans="1:12" hidden="1" x14ac:dyDescent="0.25">
      <c r="A4157" t="s">
        <v>3051</v>
      </c>
      <c r="B4157" s="1" t="s">
        <v>3072</v>
      </c>
      <c r="C4157" t="s">
        <v>3075</v>
      </c>
      <c r="D4157">
        <v>7354911</v>
      </c>
      <c r="E4157">
        <v>82305813</v>
      </c>
      <c r="F4157" t="s">
        <v>3079</v>
      </c>
      <c r="G4157" t="s">
        <v>86</v>
      </c>
      <c r="H4157" t="s">
        <v>4</v>
      </c>
      <c r="I4157" s="2">
        <v>657.52300000000002</v>
      </c>
      <c r="K4157" s="2">
        <v>659.32458779999502</v>
      </c>
      <c r="L4157" s="2">
        <f t="shared" si="64"/>
        <v>1.8015877999949907</v>
      </c>
    </row>
    <row r="4158" spans="1:12" hidden="1" x14ac:dyDescent="0.25">
      <c r="A4158" t="s">
        <v>3051</v>
      </c>
      <c r="B4158" s="1" t="s">
        <v>3072</v>
      </c>
      <c r="C4158" t="s">
        <v>3075</v>
      </c>
      <c r="D4158">
        <v>7354911</v>
      </c>
      <c r="E4158">
        <v>82305813</v>
      </c>
      <c r="F4158" t="s">
        <v>3079</v>
      </c>
      <c r="G4158" t="s">
        <v>86</v>
      </c>
      <c r="H4158" t="s">
        <v>6</v>
      </c>
      <c r="I4158" s="2">
        <v>2.75514499999999</v>
      </c>
      <c r="K4158" s="2">
        <v>2.7626931720000099</v>
      </c>
      <c r="L4158" s="2">
        <f t="shared" si="64"/>
        <v>7.5481720000198926E-3</v>
      </c>
    </row>
    <row r="4159" spans="1:12" hidden="1" x14ac:dyDescent="0.25">
      <c r="A4159" t="s">
        <v>3051</v>
      </c>
      <c r="B4159" s="1" t="s">
        <v>3072</v>
      </c>
      <c r="C4159" t="s">
        <v>3075</v>
      </c>
      <c r="D4159">
        <v>7354911</v>
      </c>
      <c r="E4159">
        <v>82306013</v>
      </c>
      <c r="F4159" t="s">
        <v>3080</v>
      </c>
      <c r="G4159" t="s">
        <v>3</v>
      </c>
      <c r="H4159" t="s">
        <v>4</v>
      </c>
      <c r="I4159" s="2">
        <v>387.04</v>
      </c>
      <c r="J4159" s="2">
        <v>410.18084375000001</v>
      </c>
      <c r="K4159" s="2">
        <v>410.18150680000002</v>
      </c>
      <c r="L4159" s="2">
        <f t="shared" si="64"/>
        <v>6.6305000001420922E-4</v>
      </c>
    </row>
    <row r="4160" spans="1:12" hidden="1" x14ac:dyDescent="0.25">
      <c r="A4160" t="s">
        <v>3051</v>
      </c>
      <c r="B4160" s="1" t="s">
        <v>3072</v>
      </c>
      <c r="C4160" t="s">
        <v>3075</v>
      </c>
      <c r="D4160">
        <v>7354911</v>
      </c>
      <c r="E4160">
        <v>82306013</v>
      </c>
      <c r="F4160" t="s">
        <v>3080</v>
      </c>
      <c r="G4160" t="s">
        <v>3</v>
      </c>
      <c r="H4160" t="s">
        <v>6</v>
      </c>
      <c r="I4160" s="2">
        <v>3.1359699999999999</v>
      </c>
      <c r="J4160" s="2">
        <v>4.6568876955</v>
      </c>
      <c r="K4160" s="2">
        <v>4.6569465029999897</v>
      </c>
      <c r="L4160" s="2">
        <f t="shared" si="64"/>
        <v>5.8807499989654843E-5</v>
      </c>
    </row>
    <row r="4161" spans="1:12" hidden="1" x14ac:dyDescent="0.25">
      <c r="A4161" t="s">
        <v>3051</v>
      </c>
      <c r="B4161" s="1" t="s">
        <v>3072</v>
      </c>
      <c r="C4161" t="s">
        <v>3075</v>
      </c>
      <c r="D4161">
        <v>7354911</v>
      </c>
      <c r="E4161">
        <v>82320413</v>
      </c>
      <c r="F4161" t="s">
        <v>3081</v>
      </c>
      <c r="G4161" t="s">
        <v>3</v>
      </c>
      <c r="H4161" t="s">
        <v>4</v>
      </c>
      <c r="I4161" s="2">
        <v>389.76900000000001</v>
      </c>
      <c r="J4161" s="2">
        <v>393.48409375</v>
      </c>
      <c r="K4161" s="2">
        <v>393.48466380000002</v>
      </c>
      <c r="L4161" s="2">
        <f t="shared" si="64"/>
        <v>5.7005000002163797E-4</v>
      </c>
    </row>
    <row r="4162" spans="1:12" hidden="1" x14ac:dyDescent="0.25">
      <c r="A4162" t="s">
        <v>3051</v>
      </c>
      <c r="B4162" s="1" t="s">
        <v>3072</v>
      </c>
      <c r="C4162" t="s">
        <v>3075</v>
      </c>
      <c r="D4162">
        <v>7354911</v>
      </c>
      <c r="E4162">
        <v>82320413</v>
      </c>
      <c r="F4162" t="s">
        <v>3081</v>
      </c>
      <c r="G4162" t="s">
        <v>3</v>
      </c>
      <c r="H4162" t="s">
        <v>6</v>
      </c>
      <c r="I4162" s="2">
        <v>3.1894999999999998</v>
      </c>
      <c r="J4162" s="2">
        <v>4.5244350584999999</v>
      </c>
      <c r="K4162" s="2">
        <v>4.5244149959999902</v>
      </c>
      <c r="L4162" s="2">
        <f t="shared" si="64"/>
        <v>-2.0062500009743189E-5</v>
      </c>
    </row>
    <row r="4163" spans="1:12" hidden="1" x14ac:dyDescent="0.25">
      <c r="A4163" t="s">
        <v>3051</v>
      </c>
      <c r="B4163" s="1" t="s">
        <v>3072</v>
      </c>
      <c r="C4163" t="s">
        <v>3082</v>
      </c>
      <c r="D4163">
        <v>6397411</v>
      </c>
      <c r="E4163">
        <v>87200613</v>
      </c>
      <c r="F4163" t="s">
        <v>3083</v>
      </c>
      <c r="G4163" t="s">
        <v>3</v>
      </c>
      <c r="H4163" t="s">
        <v>4</v>
      </c>
      <c r="I4163" s="2">
        <v>51.26</v>
      </c>
      <c r="J4163" s="2">
        <v>51.261582049999902</v>
      </c>
      <c r="K4163" s="2">
        <v>51.261581630000002</v>
      </c>
      <c r="L4163" s="2">
        <f t="shared" ref="L4163:L4226" si="65">IF(ISBLANK(J4163),K4163-I4163,K4163-J4163)</f>
        <v>-4.1999989974783603E-7</v>
      </c>
    </row>
    <row r="4164" spans="1:12" hidden="1" x14ac:dyDescent="0.25">
      <c r="A4164" t="s">
        <v>3051</v>
      </c>
      <c r="B4164" s="1" t="s">
        <v>3072</v>
      </c>
      <c r="C4164" t="s">
        <v>3082</v>
      </c>
      <c r="D4164">
        <v>6397411</v>
      </c>
      <c r="E4164">
        <v>87200613</v>
      </c>
      <c r="F4164" t="s">
        <v>3083</v>
      </c>
      <c r="G4164" t="s">
        <v>3</v>
      </c>
      <c r="H4164" t="s">
        <v>6</v>
      </c>
      <c r="I4164" s="2">
        <v>0.43</v>
      </c>
      <c r="J4164" s="2">
        <v>0.42560321044999899</v>
      </c>
      <c r="K4164" s="2">
        <v>0.4256035071</v>
      </c>
      <c r="L4164" s="2">
        <f t="shared" si="65"/>
        <v>2.9665000100820293E-7</v>
      </c>
    </row>
    <row r="4165" spans="1:12" hidden="1" x14ac:dyDescent="0.25">
      <c r="A4165" t="s">
        <v>3051</v>
      </c>
      <c r="B4165" s="1" t="s">
        <v>3072</v>
      </c>
      <c r="C4165" t="s">
        <v>3082</v>
      </c>
      <c r="D4165">
        <v>6397411</v>
      </c>
      <c r="E4165">
        <v>87200713</v>
      </c>
      <c r="F4165" t="s">
        <v>3084</v>
      </c>
      <c r="G4165" t="s">
        <v>3</v>
      </c>
      <c r="H4165" t="s">
        <v>4</v>
      </c>
      <c r="I4165" s="2">
        <v>151.41999999999899</v>
      </c>
      <c r="J4165" s="2">
        <v>151.41896875</v>
      </c>
      <c r="K4165" s="2">
        <v>151.41887592</v>
      </c>
      <c r="L4165" s="2">
        <f t="shared" si="65"/>
        <v>-9.2829999999821666E-5</v>
      </c>
    </row>
    <row r="4166" spans="1:12" hidden="1" x14ac:dyDescent="0.25">
      <c r="A4166" t="s">
        <v>3051</v>
      </c>
      <c r="B4166" s="1" t="s">
        <v>3072</v>
      </c>
      <c r="C4166" t="s">
        <v>3082</v>
      </c>
      <c r="D4166">
        <v>6397411</v>
      </c>
      <c r="E4166">
        <v>87200713</v>
      </c>
      <c r="F4166" t="s">
        <v>3084</v>
      </c>
      <c r="G4166" t="s">
        <v>3</v>
      </c>
      <c r="H4166" t="s">
        <v>6</v>
      </c>
      <c r="I4166" s="2">
        <v>0.96</v>
      </c>
      <c r="J4166" s="2">
        <v>0.96181256100000001</v>
      </c>
      <c r="K4166" s="2">
        <v>0.96181253952999901</v>
      </c>
      <c r="L4166" s="2">
        <f t="shared" si="65"/>
        <v>-2.1470000999279648E-8</v>
      </c>
    </row>
    <row r="4167" spans="1:12" hidden="1" x14ac:dyDescent="0.25">
      <c r="A4167" t="s">
        <v>3051</v>
      </c>
      <c r="B4167" s="1" t="s">
        <v>3072</v>
      </c>
      <c r="C4167" t="s">
        <v>3085</v>
      </c>
      <c r="D4167">
        <v>7380711</v>
      </c>
      <c r="E4167">
        <v>82066513</v>
      </c>
      <c r="F4167" t="s">
        <v>3086</v>
      </c>
      <c r="G4167" t="s">
        <v>3</v>
      </c>
      <c r="H4167" t="s">
        <v>4</v>
      </c>
      <c r="I4167" s="2">
        <v>729.16999999999905</v>
      </c>
      <c r="J4167" s="2">
        <v>729.17449999999997</v>
      </c>
      <c r="K4167" s="2">
        <v>729.17355459999897</v>
      </c>
      <c r="L4167" s="2">
        <f t="shared" si="65"/>
        <v>-9.4540000100096222E-4</v>
      </c>
    </row>
    <row r="4168" spans="1:12" hidden="1" x14ac:dyDescent="0.25">
      <c r="A4168" t="s">
        <v>3051</v>
      </c>
      <c r="B4168" s="1" t="s">
        <v>3072</v>
      </c>
      <c r="C4168" t="s">
        <v>3085</v>
      </c>
      <c r="D4168">
        <v>7380711</v>
      </c>
      <c r="E4168">
        <v>82066513</v>
      </c>
      <c r="F4168" t="s">
        <v>3086</v>
      </c>
      <c r="G4168" t="s">
        <v>3</v>
      </c>
      <c r="H4168" t="s">
        <v>6</v>
      </c>
      <c r="I4168" s="2">
        <v>3167</v>
      </c>
      <c r="K4168" s="2">
        <v>3167.0008772000001</v>
      </c>
      <c r="L4168" s="2">
        <f t="shared" si="65"/>
        <v>8.7720000010449439E-4</v>
      </c>
    </row>
    <row r="4169" spans="1:12" hidden="1" x14ac:dyDescent="0.25">
      <c r="A4169" t="s">
        <v>3051</v>
      </c>
      <c r="B4169" s="1" t="s">
        <v>3072</v>
      </c>
      <c r="C4169" t="s">
        <v>3085</v>
      </c>
      <c r="D4169">
        <v>7380711</v>
      </c>
      <c r="E4169">
        <v>82066713</v>
      </c>
      <c r="F4169" t="s">
        <v>3087</v>
      </c>
      <c r="G4169" t="s">
        <v>3</v>
      </c>
      <c r="H4169" t="s">
        <v>4</v>
      </c>
      <c r="I4169" s="2">
        <v>650.07000000000005</v>
      </c>
      <c r="J4169" s="2">
        <v>645.95275000000004</v>
      </c>
      <c r="K4169" s="2">
        <v>645.95301260099995</v>
      </c>
      <c r="L4169" s="2">
        <f t="shared" si="65"/>
        <v>2.6260099991759489E-4</v>
      </c>
    </row>
    <row r="4170" spans="1:12" hidden="1" x14ac:dyDescent="0.25">
      <c r="A4170" t="s">
        <v>3051</v>
      </c>
      <c r="B4170" s="1" t="s">
        <v>3072</v>
      </c>
      <c r="C4170" t="s">
        <v>3085</v>
      </c>
      <c r="D4170">
        <v>7380711</v>
      </c>
      <c r="E4170">
        <v>82066713</v>
      </c>
      <c r="F4170" t="s">
        <v>3087</v>
      </c>
      <c r="G4170" t="s">
        <v>3</v>
      </c>
      <c r="H4170" t="s">
        <v>6</v>
      </c>
      <c r="I4170" s="2">
        <v>3042</v>
      </c>
      <c r="K4170" s="2">
        <v>3041.99897499999</v>
      </c>
      <c r="L4170" s="2">
        <f t="shared" si="65"/>
        <v>-1.0250000100313628E-3</v>
      </c>
    </row>
    <row r="4171" spans="1:12" hidden="1" x14ac:dyDescent="0.25">
      <c r="A4171" t="s">
        <v>3051</v>
      </c>
      <c r="B4171" s="1" t="s">
        <v>3072</v>
      </c>
      <c r="C4171" t="s">
        <v>3088</v>
      </c>
      <c r="D4171">
        <v>8361211</v>
      </c>
      <c r="E4171">
        <v>82325013</v>
      </c>
      <c r="F4171" t="s">
        <v>3089</v>
      </c>
      <c r="G4171" t="s">
        <v>3</v>
      </c>
      <c r="H4171" t="s">
        <v>4</v>
      </c>
      <c r="I4171" s="2">
        <v>267.58999999999997</v>
      </c>
      <c r="J4171" s="2">
        <v>266.95018750000003</v>
      </c>
      <c r="K4171" s="2">
        <v>266.95016232</v>
      </c>
      <c r="L4171" s="2">
        <f t="shared" si="65"/>
        <v>-2.5180000022828608E-5</v>
      </c>
    </row>
    <row r="4172" spans="1:12" hidden="1" x14ac:dyDescent="0.25">
      <c r="A4172" t="s">
        <v>3051</v>
      </c>
      <c r="B4172" s="1" t="s">
        <v>3072</v>
      </c>
      <c r="C4172" t="s">
        <v>3088</v>
      </c>
      <c r="D4172">
        <v>8361211</v>
      </c>
      <c r="E4172">
        <v>82325013</v>
      </c>
      <c r="F4172" t="s">
        <v>3089</v>
      </c>
      <c r="G4172" t="s">
        <v>3</v>
      </c>
      <c r="H4172" t="s">
        <v>6</v>
      </c>
      <c r="I4172" s="2">
        <v>1.22</v>
      </c>
      <c r="J4172" s="2">
        <v>1.2186259765</v>
      </c>
      <c r="K4172" s="2">
        <v>1.2186270001999999</v>
      </c>
      <c r="L4172" s="2">
        <f t="shared" si="65"/>
        <v>1.0236999998802787E-6</v>
      </c>
    </row>
    <row r="4173" spans="1:12" hidden="1" x14ac:dyDescent="0.25">
      <c r="A4173" t="s">
        <v>3051</v>
      </c>
      <c r="B4173" s="1" t="s">
        <v>3072</v>
      </c>
      <c r="C4173" t="s">
        <v>3088</v>
      </c>
      <c r="D4173">
        <v>8361211</v>
      </c>
      <c r="E4173">
        <v>82325613</v>
      </c>
      <c r="F4173" t="s">
        <v>3090</v>
      </c>
      <c r="G4173" t="s">
        <v>3</v>
      </c>
      <c r="H4173" t="s">
        <v>4</v>
      </c>
      <c r="I4173" s="2">
        <v>2645.52</v>
      </c>
      <c r="J4173" s="2">
        <v>2645.5214999999998</v>
      </c>
      <c r="K4173" s="2">
        <v>2645.5224555099999</v>
      </c>
      <c r="L4173" s="2">
        <f t="shared" si="65"/>
        <v>9.5551000003979425E-4</v>
      </c>
    </row>
    <row r="4174" spans="1:12" hidden="1" x14ac:dyDescent="0.25">
      <c r="A4174" t="s">
        <v>3051</v>
      </c>
      <c r="B4174" s="1" t="s">
        <v>3072</v>
      </c>
      <c r="C4174" t="s">
        <v>3088</v>
      </c>
      <c r="D4174">
        <v>8361211</v>
      </c>
      <c r="E4174">
        <v>82325613</v>
      </c>
      <c r="F4174" t="s">
        <v>3090</v>
      </c>
      <c r="G4174" t="s">
        <v>3</v>
      </c>
      <c r="H4174" t="s">
        <v>6</v>
      </c>
      <c r="I4174" s="2">
        <v>8494.61</v>
      </c>
      <c r="J4174" s="2">
        <v>8494.6110000000008</v>
      </c>
      <c r="K4174" s="2">
        <v>8494.6070761009905</v>
      </c>
      <c r="L4174" s="2">
        <f t="shared" si="65"/>
        <v>-3.9238990102603566E-3</v>
      </c>
    </row>
    <row r="4175" spans="1:12" hidden="1" x14ac:dyDescent="0.25">
      <c r="A4175" t="s">
        <v>3051</v>
      </c>
      <c r="B4175" s="1" t="s">
        <v>3072</v>
      </c>
      <c r="C4175" t="s">
        <v>3091</v>
      </c>
      <c r="D4175">
        <v>7355211</v>
      </c>
      <c r="E4175">
        <v>80706513</v>
      </c>
      <c r="F4175" t="s">
        <v>3092</v>
      </c>
      <c r="G4175" t="s">
        <v>86</v>
      </c>
      <c r="H4175" t="s">
        <v>4</v>
      </c>
      <c r="I4175" s="2">
        <v>40.785400000000003</v>
      </c>
      <c r="K4175" s="2">
        <v>40.873329830000003</v>
      </c>
      <c r="L4175" s="2">
        <f t="shared" si="65"/>
        <v>8.7929830000000209E-2</v>
      </c>
    </row>
    <row r="4176" spans="1:12" hidden="1" x14ac:dyDescent="0.25">
      <c r="A4176" t="s">
        <v>3051</v>
      </c>
      <c r="B4176" s="1" t="s">
        <v>3072</v>
      </c>
      <c r="C4176" t="s">
        <v>3091</v>
      </c>
      <c r="D4176">
        <v>7355211</v>
      </c>
      <c r="E4176">
        <v>80706513</v>
      </c>
      <c r="F4176" t="s">
        <v>3092</v>
      </c>
      <c r="G4176" t="s">
        <v>86</v>
      </c>
      <c r="H4176" t="s">
        <v>6</v>
      </c>
      <c r="I4176" s="2">
        <v>1777.94</v>
      </c>
      <c r="K4176" s="2">
        <v>1781.773007</v>
      </c>
      <c r="L4176" s="2">
        <f t="shared" si="65"/>
        <v>3.8330069999999523</v>
      </c>
    </row>
    <row r="4177" spans="1:12" hidden="1" x14ac:dyDescent="0.25">
      <c r="A4177" t="s">
        <v>3051</v>
      </c>
      <c r="B4177" s="1" t="s">
        <v>3093</v>
      </c>
      <c r="C4177" t="s">
        <v>3094</v>
      </c>
      <c r="D4177">
        <v>7354411</v>
      </c>
      <c r="E4177">
        <v>80274313</v>
      </c>
      <c r="F4177" t="s">
        <v>3095</v>
      </c>
      <c r="G4177" t="s">
        <v>3</v>
      </c>
      <c r="H4177" t="s">
        <v>4</v>
      </c>
      <c r="I4177" s="2">
        <v>3384.42</v>
      </c>
      <c r="J4177" s="2">
        <v>3403.6247499999999</v>
      </c>
      <c r="K4177" s="2">
        <v>3403.6284665019898</v>
      </c>
      <c r="L4177" s="2">
        <f t="shared" si="65"/>
        <v>3.7165019898566243E-3</v>
      </c>
    </row>
    <row r="4178" spans="1:12" hidden="1" x14ac:dyDescent="0.25">
      <c r="A4178" t="s">
        <v>3051</v>
      </c>
      <c r="B4178" s="1" t="s">
        <v>3093</v>
      </c>
      <c r="C4178" t="s">
        <v>3094</v>
      </c>
      <c r="D4178">
        <v>7354411</v>
      </c>
      <c r="E4178">
        <v>80274313</v>
      </c>
      <c r="F4178" t="s">
        <v>3095</v>
      </c>
      <c r="G4178" t="s">
        <v>3</v>
      </c>
      <c r="H4178" t="s">
        <v>6</v>
      </c>
      <c r="I4178" s="2">
        <v>16000.5</v>
      </c>
      <c r="J4178" s="2">
        <v>16091.321</v>
      </c>
      <c r="K4178" s="2">
        <v>16091.324515</v>
      </c>
      <c r="L4178" s="2">
        <f t="shared" si="65"/>
        <v>3.515000000334112E-3</v>
      </c>
    </row>
    <row r="4179" spans="1:12" hidden="1" x14ac:dyDescent="0.25">
      <c r="A4179" t="s">
        <v>3051</v>
      </c>
      <c r="B4179" s="1" t="s">
        <v>3096</v>
      </c>
      <c r="C4179" t="s">
        <v>3097</v>
      </c>
      <c r="D4179">
        <v>5160611</v>
      </c>
      <c r="E4179">
        <v>80696713</v>
      </c>
      <c r="F4179" t="s">
        <v>3098</v>
      </c>
      <c r="G4179" t="s">
        <v>3</v>
      </c>
      <c r="H4179" t="s">
        <v>4</v>
      </c>
      <c r="I4179" s="2">
        <v>134.82</v>
      </c>
      <c r="J4179" s="2">
        <v>135.17632810000001</v>
      </c>
      <c r="K4179" s="2">
        <v>135.17652630000001</v>
      </c>
      <c r="L4179" s="2">
        <f t="shared" si="65"/>
        <v>1.9819999999981519E-4</v>
      </c>
    </row>
    <row r="4180" spans="1:12" hidden="1" x14ac:dyDescent="0.25">
      <c r="A4180" t="s">
        <v>3051</v>
      </c>
      <c r="B4180" s="1" t="s">
        <v>3096</v>
      </c>
      <c r="C4180" t="s">
        <v>3097</v>
      </c>
      <c r="D4180">
        <v>5160611</v>
      </c>
      <c r="E4180">
        <v>80696713</v>
      </c>
      <c r="F4180" t="s">
        <v>3098</v>
      </c>
      <c r="G4180" t="s">
        <v>3</v>
      </c>
      <c r="H4180" t="s">
        <v>6</v>
      </c>
      <c r="I4180" s="2">
        <v>1.43</v>
      </c>
      <c r="J4180" s="2">
        <v>1.4075104979999999</v>
      </c>
      <c r="K4180" s="2">
        <v>1.4075125180000001</v>
      </c>
      <c r="L4180" s="2">
        <f t="shared" si="65"/>
        <v>2.0200000001580065E-6</v>
      </c>
    </row>
    <row r="4181" spans="1:12" hidden="1" x14ac:dyDescent="0.25">
      <c r="A4181" t="s">
        <v>3051</v>
      </c>
      <c r="B4181" s="1" t="s">
        <v>3096</v>
      </c>
      <c r="C4181" t="s">
        <v>3097</v>
      </c>
      <c r="D4181">
        <v>5160611</v>
      </c>
      <c r="E4181">
        <v>80696813</v>
      </c>
      <c r="F4181" t="s">
        <v>3099</v>
      </c>
      <c r="G4181" t="s">
        <v>3</v>
      </c>
      <c r="H4181" t="s">
        <v>4</v>
      </c>
      <c r="I4181" s="2">
        <v>113.9</v>
      </c>
      <c r="J4181" s="2">
        <v>114.40716405000001</v>
      </c>
      <c r="K4181" s="2">
        <v>114.40709293</v>
      </c>
      <c r="L4181" s="2">
        <f t="shared" si="65"/>
        <v>-7.1120000001201333E-5</v>
      </c>
    </row>
    <row r="4182" spans="1:12" hidden="1" x14ac:dyDescent="0.25">
      <c r="A4182" t="s">
        <v>3051</v>
      </c>
      <c r="B4182" s="1" t="s">
        <v>3096</v>
      </c>
      <c r="C4182" t="s">
        <v>3097</v>
      </c>
      <c r="D4182">
        <v>5160611</v>
      </c>
      <c r="E4182">
        <v>80696813</v>
      </c>
      <c r="F4182" t="s">
        <v>3099</v>
      </c>
      <c r="G4182" t="s">
        <v>3</v>
      </c>
      <c r="H4182" t="s">
        <v>6</v>
      </c>
      <c r="I4182" s="2">
        <v>1.23</v>
      </c>
      <c r="J4182" s="2">
        <v>1.2245477295</v>
      </c>
      <c r="K4182" s="2">
        <v>1.2245480644</v>
      </c>
      <c r="L4182" s="2">
        <f t="shared" si="65"/>
        <v>3.3489999995417463E-7</v>
      </c>
    </row>
    <row r="4183" spans="1:12" hidden="1" x14ac:dyDescent="0.25">
      <c r="A4183" t="s">
        <v>3051</v>
      </c>
      <c r="B4183" s="1" t="s">
        <v>3096</v>
      </c>
      <c r="C4183" t="s">
        <v>3097</v>
      </c>
      <c r="D4183">
        <v>5160611</v>
      </c>
      <c r="E4183">
        <v>80696913</v>
      </c>
      <c r="F4183" t="s">
        <v>3100</v>
      </c>
      <c r="G4183" t="s">
        <v>3</v>
      </c>
      <c r="H4183" t="s">
        <v>4</v>
      </c>
      <c r="I4183" s="2">
        <v>1057.06</v>
      </c>
      <c r="J4183" s="2">
        <v>1057.4648749999999</v>
      </c>
      <c r="K4183" s="2">
        <v>1057.46535609999</v>
      </c>
      <c r="L4183" s="2">
        <f t="shared" si="65"/>
        <v>4.8109999011103355E-4</v>
      </c>
    </row>
    <row r="4184" spans="1:12" hidden="1" x14ac:dyDescent="0.25">
      <c r="A4184" t="s">
        <v>3051</v>
      </c>
      <c r="B4184" s="1" t="s">
        <v>3096</v>
      </c>
      <c r="C4184" t="s">
        <v>3097</v>
      </c>
      <c r="D4184">
        <v>5160611</v>
      </c>
      <c r="E4184">
        <v>80696913</v>
      </c>
      <c r="F4184" t="s">
        <v>3100</v>
      </c>
      <c r="G4184" t="s">
        <v>3</v>
      </c>
      <c r="H4184" t="s">
        <v>6</v>
      </c>
      <c r="I4184" s="2">
        <v>27</v>
      </c>
      <c r="J4184" s="2">
        <v>26.994728514999998</v>
      </c>
      <c r="K4184" s="2">
        <v>26.994760019999902</v>
      </c>
      <c r="L4184" s="2">
        <f t="shared" si="65"/>
        <v>3.1504999903120279E-5</v>
      </c>
    </row>
    <row r="4185" spans="1:12" hidden="1" x14ac:dyDescent="0.25">
      <c r="A4185" t="s">
        <v>3051</v>
      </c>
      <c r="B4185" s="1" t="s">
        <v>3096</v>
      </c>
      <c r="C4185" t="s">
        <v>3097</v>
      </c>
      <c r="D4185">
        <v>5160611</v>
      </c>
      <c r="E4185">
        <v>80697013</v>
      </c>
      <c r="F4185" t="s">
        <v>3101</v>
      </c>
      <c r="G4185" t="s">
        <v>3</v>
      </c>
      <c r="H4185" t="s">
        <v>4</v>
      </c>
      <c r="I4185" s="2">
        <v>132.59</v>
      </c>
      <c r="J4185" s="2">
        <v>132.75818749999999</v>
      </c>
      <c r="K4185" s="2">
        <v>132.7580868</v>
      </c>
      <c r="L4185" s="2">
        <f t="shared" si="65"/>
        <v>-1.0069999999018364E-4</v>
      </c>
    </row>
    <row r="4186" spans="1:12" hidden="1" x14ac:dyDescent="0.25">
      <c r="A4186" t="s">
        <v>3051</v>
      </c>
      <c r="B4186" s="1" t="s">
        <v>3096</v>
      </c>
      <c r="C4186" t="s">
        <v>3097</v>
      </c>
      <c r="D4186">
        <v>5160611</v>
      </c>
      <c r="E4186">
        <v>80697013</v>
      </c>
      <c r="F4186" t="s">
        <v>3101</v>
      </c>
      <c r="G4186" t="s">
        <v>3</v>
      </c>
      <c r="H4186" t="s">
        <v>6</v>
      </c>
      <c r="I4186" s="2">
        <v>1.39</v>
      </c>
      <c r="J4186" s="2">
        <v>1.3449398195</v>
      </c>
      <c r="K4186" s="2">
        <v>1.344943558</v>
      </c>
      <c r="L4186" s="2">
        <f t="shared" si="65"/>
        <v>3.7385000000167423E-6</v>
      </c>
    </row>
    <row r="4187" spans="1:12" hidden="1" x14ac:dyDescent="0.25">
      <c r="A4187" t="s">
        <v>3051</v>
      </c>
      <c r="B4187" s="1" t="s">
        <v>3096</v>
      </c>
      <c r="C4187" t="s">
        <v>3097</v>
      </c>
      <c r="D4187">
        <v>5160611</v>
      </c>
      <c r="E4187">
        <v>80697113</v>
      </c>
      <c r="F4187" t="s">
        <v>3102</v>
      </c>
      <c r="G4187" t="s">
        <v>3</v>
      </c>
      <c r="H4187" t="s">
        <v>4</v>
      </c>
      <c r="I4187" s="2">
        <v>372.32</v>
      </c>
      <c r="J4187" s="2">
        <v>373.29168750000002</v>
      </c>
      <c r="K4187" s="2">
        <v>373.29110800000001</v>
      </c>
      <c r="L4187" s="2">
        <f t="shared" si="65"/>
        <v>-5.7950000001483204E-4</v>
      </c>
    </row>
    <row r="4188" spans="1:12" hidden="1" x14ac:dyDescent="0.25">
      <c r="A4188" t="s">
        <v>3051</v>
      </c>
      <c r="B4188" s="1" t="s">
        <v>3096</v>
      </c>
      <c r="C4188" t="s">
        <v>3097</v>
      </c>
      <c r="D4188">
        <v>5160611</v>
      </c>
      <c r="E4188">
        <v>80697113</v>
      </c>
      <c r="F4188" t="s">
        <v>3102</v>
      </c>
      <c r="G4188" t="s">
        <v>3</v>
      </c>
      <c r="H4188" t="s">
        <v>6</v>
      </c>
      <c r="I4188" s="2">
        <v>27.27</v>
      </c>
      <c r="J4188" s="2">
        <v>27.253699219999898</v>
      </c>
      <c r="K4188" s="2">
        <v>27.253702779999902</v>
      </c>
      <c r="L4188" s="2">
        <f t="shared" si="65"/>
        <v>3.5600000032331991E-6</v>
      </c>
    </row>
    <row r="4189" spans="1:12" hidden="1" x14ac:dyDescent="0.25">
      <c r="A4189" t="s">
        <v>3051</v>
      </c>
      <c r="B4189" s="1" t="s">
        <v>3096</v>
      </c>
      <c r="C4189" t="s">
        <v>3103</v>
      </c>
      <c r="D4189">
        <v>7354711</v>
      </c>
      <c r="E4189">
        <v>79967613</v>
      </c>
      <c r="F4189" t="s">
        <v>3104</v>
      </c>
      <c r="G4189" t="s">
        <v>86</v>
      </c>
      <c r="H4189" t="s">
        <v>4</v>
      </c>
      <c r="I4189" s="2">
        <v>33.627000000000002</v>
      </c>
      <c r="K4189" s="2">
        <v>33.719122500000097</v>
      </c>
      <c r="L4189" s="2">
        <f t="shared" si="65"/>
        <v>9.2122500000094476E-2</v>
      </c>
    </row>
    <row r="4190" spans="1:12" hidden="1" x14ac:dyDescent="0.25">
      <c r="A4190" t="s">
        <v>3051</v>
      </c>
      <c r="B4190" s="1" t="s">
        <v>3096</v>
      </c>
      <c r="C4190" t="s">
        <v>3103</v>
      </c>
      <c r="D4190">
        <v>7354711</v>
      </c>
      <c r="E4190">
        <v>79967613</v>
      </c>
      <c r="F4190" t="s">
        <v>3104</v>
      </c>
      <c r="G4190" t="s">
        <v>86</v>
      </c>
      <c r="H4190" t="s">
        <v>6</v>
      </c>
      <c r="I4190" s="2">
        <v>0.871</v>
      </c>
      <c r="K4190" s="2">
        <v>0.87338616600000296</v>
      </c>
      <c r="L4190" s="2">
        <f t="shared" si="65"/>
        <v>2.386166000002965E-3</v>
      </c>
    </row>
    <row r="4191" spans="1:12" hidden="1" x14ac:dyDescent="0.25">
      <c r="A4191" t="s">
        <v>3051</v>
      </c>
      <c r="B4191" s="1" t="s">
        <v>3096</v>
      </c>
      <c r="C4191" t="s">
        <v>3103</v>
      </c>
      <c r="D4191">
        <v>7354711</v>
      </c>
      <c r="E4191">
        <v>79967813</v>
      </c>
      <c r="F4191" t="s">
        <v>3105</v>
      </c>
      <c r="G4191" t="s">
        <v>86</v>
      </c>
      <c r="H4191" t="s">
        <v>4</v>
      </c>
      <c r="I4191" s="2">
        <v>61.493000000000002</v>
      </c>
      <c r="K4191" s="2">
        <v>61.661484000000499</v>
      </c>
      <c r="L4191" s="2">
        <f t="shared" si="65"/>
        <v>0.16848400000049679</v>
      </c>
    </row>
    <row r="4192" spans="1:12" hidden="1" x14ac:dyDescent="0.25">
      <c r="A4192" t="s">
        <v>3051</v>
      </c>
      <c r="B4192" s="1" t="s">
        <v>3096</v>
      </c>
      <c r="C4192" t="s">
        <v>3103</v>
      </c>
      <c r="D4192">
        <v>7354711</v>
      </c>
      <c r="E4192">
        <v>79967813</v>
      </c>
      <c r="F4192" t="s">
        <v>3105</v>
      </c>
      <c r="G4192" t="s">
        <v>86</v>
      </c>
      <c r="H4192" t="s">
        <v>6</v>
      </c>
      <c r="I4192" s="2">
        <v>5.9240000000000004</v>
      </c>
      <c r="K4192" s="2">
        <v>5.9402312400000001</v>
      </c>
      <c r="L4192" s="2">
        <f t="shared" si="65"/>
        <v>1.6231239999999758E-2</v>
      </c>
    </row>
    <row r="4193" spans="1:12" hidden="1" x14ac:dyDescent="0.25">
      <c r="A4193" t="s">
        <v>3051</v>
      </c>
      <c r="B4193" s="1" t="s">
        <v>3106</v>
      </c>
      <c r="C4193" t="s">
        <v>3107</v>
      </c>
      <c r="D4193">
        <v>7355011</v>
      </c>
      <c r="E4193">
        <v>80272813</v>
      </c>
      <c r="F4193" t="s">
        <v>3108</v>
      </c>
      <c r="G4193" t="s">
        <v>3</v>
      </c>
      <c r="H4193" t="s">
        <v>4</v>
      </c>
      <c r="I4193" s="2">
        <v>195.8</v>
      </c>
      <c r="J4193" s="2">
        <v>195.74484375</v>
      </c>
      <c r="K4193" s="2">
        <v>195.74453512100001</v>
      </c>
      <c r="L4193" s="2">
        <f t="shared" si="65"/>
        <v>-3.086289999885139E-4</v>
      </c>
    </row>
    <row r="4194" spans="1:12" hidden="1" x14ac:dyDescent="0.25">
      <c r="A4194" t="s">
        <v>3051</v>
      </c>
      <c r="B4194" s="1" t="s">
        <v>3106</v>
      </c>
      <c r="C4194" t="s">
        <v>3107</v>
      </c>
      <c r="D4194">
        <v>7355011</v>
      </c>
      <c r="E4194">
        <v>80272813</v>
      </c>
      <c r="F4194" t="s">
        <v>3108</v>
      </c>
      <c r="G4194" t="s">
        <v>3</v>
      </c>
      <c r="H4194" t="s">
        <v>6</v>
      </c>
      <c r="I4194" s="2">
        <v>2.1</v>
      </c>
      <c r="J4194" s="2">
        <v>2.0897333985</v>
      </c>
      <c r="K4194" s="2">
        <v>2.0897335240000001</v>
      </c>
      <c r="L4194" s="2">
        <f t="shared" si="65"/>
        <v>1.2550000016986473E-7</v>
      </c>
    </row>
    <row r="4195" spans="1:12" hidden="1" x14ac:dyDescent="0.25">
      <c r="A4195" t="s">
        <v>3051</v>
      </c>
      <c r="B4195" s="1" t="s">
        <v>3106</v>
      </c>
      <c r="C4195" t="s">
        <v>3107</v>
      </c>
      <c r="D4195">
        <v>7355011</v>
      </c>
      <c r="E4195">
        <v>80272913</v>
      </c>
      <c r="F4195" t="s">
        <v>3109</v>
      </c>
      <c r="G4195" t="s">
        <v>3</v>
      </c>
      <c r="H4195" t="s">
        <v>4</v>
      </c>
      <c r="I4195" s="2">
        <v>124.2</v>
      </c>
      <c r="J4195" s="2">
        <v>124.1849844</v>
      </c>
      <c r="K4195" s="2">
        <v>124.18494738</v>
      </c>
      <c r="L4195" s="2">
        <f t="shared" si="65"/>
        <v>-3.7020000007714771E-5</v>
      </c>
    </row>
    <row r="4196" spans="1:12" hidden="1" x14ac:dyDescent="0.25">
      <c r="A4196" t="s">
        <v>3051</v>
      </c>
      <c r="B4196" s="1" t="s">
        <v>3106</v>
      </c>
      <c r="C4196" t="s">
        <v>3107</v>
      </c>
      <c r="D4196">
        <v>7355011</v>
      </c>
      <c r="E4196">
        <v>80272913</v>
      </c>
      <c r="F4196" t="s">
        <v>3109</v>
      </c>
      <c r="G4196" t="s">
        <v>3</v>
      </c>
      <c r="H4196" t="s">
        <v>6</v>
      </c>
      <c r="I4196" s="2">
        <v>2.1</v>
      </c>
      <c r="J4196" s="2">
        <v>2.1531884765</v>
      </c>
      <c r="K4196" s="2">
        <v>2.1531890230009898</v>
      </c>
      <c r="L4196" s="2">
        <f t="shared" si="65"/>
        <v>5.465009897953621E-7</v>
      </c>
    </row>
    <row r="4197" spans="1:12" hidden="1" x14ac:dyDescent="0.25">
      <c r="A4197" t="s">
        <v>3051</v>
      </c>
      <c r="B4197" s="1" t="s">
        <v>3106</v>
      </c>
      <c r="C4197" t="s">
        <v>3107</v>
      </c>
      <c r="D4197">
        <v>7355011</v>
      </c>
      <c r="E4197">
        <v>80273013</v>
      </c>
      <c r="F4197" t="s">
        <v>3110</v>
      </c>
      <c r="G4197" t="s">
        <v>3</v>
      </c>
      <c r="H4197" t="s">
        <v>4</v>
      </c>
      <c r="I4197" s="2">
        <v>120.4</v>
      </c>
      <c r="J4197" s="2">
        <v>120.38246095</v>
      </c>
      <c r="K4197" s="2">
        <v>120.382412669999</v>
      </c>
      <c r="L4197" s="2">
        <f t="shared" si="65"/>
        <v>-4.8280000996214767E-5</v>
      </c>
    </row>
    <row r="4198" spans="1:12" hidden="1" x14ac:dyDescent="0.25">
      <c r="A4198" t="s">
        <v>3051</v>
      </c>
      <c r="B4198" s="1" t="s">
        <v>3106</v>
      </c>
      <c r="C4198" t="s">
        <v>3107</v>
      </c>
      <c r="D4198">
        <v>7355011</v>
      </c>
      <c r="E4198">
        <v>80273013</v>
      </c>
      <c r="F4198" t="s">
        <v>3110</v>
      </c>
      <c r="G4198" t="s">
        <v>3</v>
      </c>
      <c r="H4198" t="s">
        <v>6</v>
      </c>
      <c r="I4198" s="2">
        <v>2.1</v>
      </c>
      <c r="J4198" s="2">
        <v>2.0646218260000002</v>
      </c>
      <c r="K4198" s="2">
        <v>2.06461904009999</v>
      </c>
      <c r="L4198" s="2">
        <f t="shared" si="65"/>
        <v>-2.7859000102381515E-6</v>
      </c>
    </row>
    <row r="4199" spans="1:12" hidden="1" x14ac:dyDescent="0.25">
      <c r="A4199" t="s">
        <v>3051</v>
      </c>
      <c r="B4199" s="1" t="s">
        <v>3111</v>
      </c>
      <c r="C4199" t="s">
        <v>3112</v>
      </c>
      <c r="D4199">
        <v>7227011</v>
      </c>
      <c r="E4199">
        <v>80974613</v>
      </c>
      <c r="F4199" t="s">
        <v>3113</v>
      </c>
      <c r="G4199" t="s">
        <v>86</v>
      </c>
      <c r="H4199" t="s">
        <v>4</v>
      </c>
      <c r="I4199" s="2">
        <v>303.63600000000002</v>
      </c>
      <c r="K4199" s="2">
        <v>304.46793359999901</v>
      </c>
      <c r="L4199" s="2">
        <f t="shared" si="65"/>
        <v>0.8319335999989903</v>
      </c>
    </row>
    <row r="4200" spans="1:12" hidden="1" x14ac:dyDescent="0.25">
      <c r="A4200" t="s">
        <v>3051</v>
      </c>
      <c r="B4200" s="1" t="s">
        <v>3111</v>
      </c>
      <c r="C4200" t="s">
        <v>3112</v>
      </c>
      <c r="D4200">
        <v>7227011</v>
      </c>
      <c r="E4200">
        <v>80974613</v>
      </c>
      <c r="F4200" t="s">
        <v>3113</v>
      </c>
      <c r="G4200" t="s">
        <v>86</v>
      </c>
      <c r="H4200" t="s">
        <v>6</v>
      </c>
      <c r="I4200" s="2">
        <v>0.21199999999999999</v>
      </c>
      <c r="K4200" s="2">
        <v>0.21258077879999901</v>
      </c>
      <c r="L4200" s="2">
        <f t="shared" si="65"/>
        <v>5.8077879999901549E-4</v>
      </c>
    </row>
    <row r="4201" spans="1:12" hidden="1" x14ac:dyDescent="0.25">
      <c r="A4201" t="s">
        <v>3051</v>
      </c>
      <c r="B4201" s="1" t="s">
        <v>3111</v>
      </c>
      <c r="C4201" t="s">
        <v>3112</v>
      </c>
      <c r="D4201">
        <v>7227011</v>
      </c>
      <c r="E4201">
        <v>80977513</v>
      </c>
      <c r="F4201" t="s">
        <v>3114</v>
      </c>
      <c r="G4201" t="s">
        <v>86</v>
      </c>
      <c r="H4201" t="s">
        <v>4</v>
      </c>
      <c r="I4201" s="2">
        <v>303.435</v>
      </c>
      <c r="K4201" s="2">
        <v>304.26634079999798</v>
      </c>
      <c r="L4201" s="2">
        <f t="shared" si="65"/>
        <v>0.8313407999979745</v>
      </c>
    </row>
    <row r="4202" spans="1:12" hidden="1" x14ac:dyDescent="0.25">
      <c r="A4202" t="s">
        <v>3051</v>
      </c>
      <c r="B4202" s="1" t="s">
        <v>3111</v>
      </c>
      <c r="C4202" t="s">
        <v>3112</v>
      </c>
      <c r="D4202">
        <v>7227011</v>
      </c>
      <c r="E4202">
        <v>80977513</v>
      </c>
      <c r="F4202" t="s">
        <v>3114</v>
      </c>
      <c r="G4202" t="s">
        <v>86</v>
      </c>
      <c r="H4202" t="s">
        <v>6</v>
      </c>
      <c r="I4202" s="2">
        <v>0.20200000000000001</v>
      </c>
      <c r="K4202" s="2">
        <v>0.20255347679999999</v>
      </c>
      <c r="L4202" s="2">
        <f t="shared" si="65"/>
        <v>5.5347679999998012E-4</v>
      </c>
    </row>
    <row r="4203" spans="1:12" hidden="1" x14ac:dyDescent="0.25">
      <c r="A4203" t="s">
        <v>3051</v>
      </c>
      <c r="B4203" s="1" t="s">
        <v>3111</v>
      </c>
      <c r="C4203" t="s">
        <v>3112</v>
      </c>
      <c r="D4203">
        <v>7227011</v>
      </c>
      <c r="E4203">
        <v>80981713</v>
      </c>
      <c r="F4203" t="s">
        <v>3115</v>
      </c>
      <c r="G4203" t="s">
        <v>86</v>
      </c>
      <c r="H4203" t="s">
        <v>4</v>
      </c>
      <c r="I4203" s="2">
        <v>274.851</v>
      </c>
      <c r="K4203" s="2">
        <v>275.60407559999902</v>
      </c>
      <c r="L4203" s="2">
        <f t="shared" si="65"/>
        <v>0.75307559999902196</v>
      </c>
    </row>
    <row r="4204" spans="1:12" hidden="1" x14ac:dyDescent="0.25">
      <c r="A4204" t="s">
        <v>3051</v>
      </c>
      <c r="B4204" s="1" t="s">
        <v>3111</v>
      </c>
      <c r="C4204" t="s">
        <v>3112</v>
      </c>
      <c r="D4204">
        <v>7227011</v>
      </c>
      <c r="E4204">
        <v>80981713</v>
      </c>
      <c r="F4204" t="s">
        <v>3115</v>
      </c>
      <c r="G4204" t="s">
        <v>86</v>
      </c>
      <c r="H4204" t="s">
        <v>6</v>
      </c>
      <c r="I4204" s="2">
        <v>0.183</v>
      </c>
      <c r="K4204" s="2">
        <v>0.183501383399999</v>
      </c>
      <c r="L4204" s="2">
        <f t="shared" si="65"/>
        <v>5.0138339999900028E-4</v>
      </c>
    </row>
    <row r="4205" spans="1:12" hidden="1" x14ac:dyDescent="0.25">
      <c r="A4205" t="s">
        <v>3051</v>
      </c>
      <c r="B4205" s="1" t="s">
        <v>3111</v>
      </c>
      <c r="C4205" t="s">
        <v>3116</v>
      </c>
      <c r="D4205">
        <v>5519911</v>
      </c>
      <c r="E4205">
        <v>80913213</v>
      </c>
      <c r="F4205" t="s">
        <v>3117</v>
      </c>
      <c r="G4205" t="s">
        <v>3</v>
      </c>
      <c r="H4205" t="s">
        <v>4</v>
      </c>
      <c r="I4205" s="2">
        <v>151.84800000000001</v>
      </c>
      <c r="J4205" s="2">
        <v>155.96907809999999</v>
      </c>
      <c r="K4205" s="2">
        <v>155.96911352999999</v>
      </c>
      <c r="L4205" s="2">
        <f t="shared" si="65"/>
        <v>3.5429999996949846E-5</v>
      </c>
    </row>
    <row r="4206" spans="1:12" hidden="1" x14ac:dyDescent="0.25">
      <c r="A4206" t="s">
        <v>3051</v>
      </c>
      <c r="B4206" s="1" t="s">
        <v>3111</v>
      </c>
      <c r="C4206" t="s">
        <v>3116</v>
      </c>
      <c r="D4206">
        <v>5519911</v>
      </c>
      <c r="E4206">
        <v>80913213</v>
      </c>
      <c r="F4206" t="s">
        <v>3117</v>
      </c>
      <c r="G4206" t="s">
        <v>3</v>
      </c>
      <c r="H4206" t="s">
        <v>6</v>
      </c>
      <c r="I4206" s="2">
        <v>2.8069000000000002</v>
      </c>
      <c r="J4206" s="2">
        <v>2.9364746094999998</v>
      </c>
      <c r="K4206" s="2">
        <v>2.936475025</v>
      </c>
      <c r="L4206" s="2">
        <f t="shared" si="65"/>
        <v>4.1550000018375499E-7</v>
      </c>
    </row>
    <row r="4207" spans="1:12" hidden="1" x14ac:dyDescent="0.25">
      <c r="A4207" t="s">
        <v>3051</v>
      </c>
      <c r="B4207" s="1" t="s">
        <v>3111</v>
      </c>
      <c r="C4207" t="s">
        <v>3116</v>
      </c>
      <c r="D4207">
        <v>5519911</v>
      </c>
      <c r="E4207">
        <v>80913313</v>
      </c>
      <c r="F4207" t="s">
        <v>3118</v>
      </c>
      <c r="G4207" t="s">
        <v>3</v>
      </c>
      <c r="H4207" t="s">
        <v>4</v>
      </c>
      <c r="I4207" s="2">
        <v>179.88900000000001</v>
      </c>
      <c r="J4207" s="2">
        <v>188.64881249999999</v>
      </c>
      <c r="K4207" s="2">
        <v>188.64907732</v>
      </c>
      <c r="L4207" s="2">
        <f t="shared" si="65"/>
        <v>2.6482000001237793E-4</v>
      </c>
    </row>
    <row r="4208" spans="1:12" hidden="1" x14ac:dyDescent="0.25">
      <c r="A4208" t="s">
        <v>3051</v>
      </c>
      <c r="B4208" s="1" t="s">
        <v>3111</v>
      </c>
      <c r="C4208" t="s">
        <v>3116</v>
      </c>
      <c r="D4208">
        <v>5519911</v>
      </c>
      <c r="E4208">
        <v>80913313</v>
      </c>
      <c r="F4208" t="s">
        <v>3118</v>
      </c>
      <c r="G4208" t="s">
        <v>3</v>
      </c>
      <c r="H4208" t="s">
        <v>6</v>
      </c>
      <c r="I4208" s="2">
        <v>3.2578</v>
      </c>
      <c r="J4208" s="2">
        <v>3.4701423340000002</v>
      </c>
      <c r="K4208" s="2">
        <v>3.4701220169999898</v>
      </c>
      <c r="L4208" s="2">
        <f t="shared" si="65"/>
        <v>-2.031700001037251E-5</v>
      </c>
    </row>
    <row r="4209" spans="1:12" x14ac:dyDescent="0.25">
      <c r="A4209" t="s">
        <v>3051</v>
      </c>
      <c r="B4209" s="1" t="s">
        <v>3111</v>
      </c>
      <c r="C4209" t="s">
        <v>3119</v>
      </c>
      <c r="D4209">
        <v>5504511</v>
      </c>
      <c r="E4209">
        <v>81114613</v>
      </c>
      <c r="F4209" t="s">
        <v>3120</v>
      </c>
      <c r="G4209" t="s">
        <v>3</v>
      </c>
      <c r="H4209" t="s">
        <v>4</v>
      </c>
      <c r="I4209" s="2">
        <v>5.37</v>
      </c>
      <c r="J4209" s="2">
        <v>10.714090819999999</v>
      </c>
      <c r="K4209" s="2">
        <v>5.3570453999999996</v>
      </c>
      <c r="L4209" s="2">
        <f t="shared" si="65"/>
        <v>-5.3570454199999995</v>
      </c>
    </row>
    <row r="4210" spans="1:12" hidden="1" x14ac:dyDescent="0.25">
      <c r="A4210" t="s">
        <v>3051</v>
      </c>
      <c r="B4210" s="1" t="s">
        <v>3111</v>
      </c>
      <c r="C4210" t="s">
        <v>3119</v>
      </c>
      <c r="D4210">
        <v>5504511</v>
      </c>
      <c r="E4210">
        <v>81114613</v>
      </c>
      <c r="F4210" t="s">
        <v>3120</v>
      </c>
      <c r="G4210" t="s">
        <v>3</v>
      </c>
      <c r="H4210" t="s">
        <v>6</v>
      </c>
      <c r="I4210" s="2">
        <v>3.3000000000000002E-2</v>
      </c>
      <c r="J4210" s="2">
        <v>6.5295997600000003E-2</v>
      </c>
      <c r="K4210" s="2">
        <v>3.2648000099999998E-2</v>
      </c>
      <c r="L4210" s="2">
        <f t="shared" si="65"/>
        <v>-3.2647997500000005E-2</v>
      </c>
    </row>
    <row r="4211" spans="1:12" x14ac:dyDescent="0.25">
      <c r="A4211" t="s">
        <v>3051</v>
      </c>
      <c r="B4211" s="1" t="s">
        <v>3111</v>
      </c>
      <c r="C4211" t="s">
        <v>3119</v>
      </c>
      <c r="D4211">
        <v>5504511</v>
      </c>
      <c r="E4211">
        <v>81115013</v>
      </c>
      <c r="F4211" t="s">
        <v>3121</v>
      </c>
      <c r="G4211" t="s">
        <v>3</v>
      </c>
      <c r="H4211" t="s">
        <v>4</v>
      </c>
      <c r="I4211" s="2">
        <v>5.37</v>
      </c>
      <c r="J4211" s="2">
        <v>10.714090819999999</v>
      </c>
      <c r="K4211" s="2">
        <v>5.3570453999999996</v>
      </c>
      <c r="L4211" s="2">
        <f t="shared" si="65"/>
        <v>-5.3570454199999995</v>
      </c>
    </row>
    <row r="4212" spans="1:12" hidden="1" x14ac:dyDescent="0.25">
      <c r="A4212" t="s">
        <v>3051</v>
      </c>
      <c r="B4212" s="1" t="s">
        <v>3111</v>
      </c>
      <c r="C4212" t="s">
        <v>3119</v>
      </c>
      <c r="D4212">
        <v>5504511</v>
      </c>
      <c r="E4212">
        <v>81115013</v>
      </c>
      <c r="F4212" t="s">
        <v>3121</v>
      </c>
      <c r="G4212" t="s">
        <v>3</v>
      </c>
      <c r="H4212" t="s">
        <v>6</v>
      </c>
      <c r="I4212" s="2">
        <v>3.3000000000000002E-2</v>
      </c>
      <c r="J4212" s="2">
        <v>6.5295997600000003E-2</v>
      </c>
      <c r="K4212" s="2">
        <v>3.2648000099999998E-2</v>
      </c>
      <c r="L4212" s="2">
        <f t="shared" si="65"/>
        <v>-3.2647997500000005E-2</v>
      </c>
    </row>
    <row r="4213" spans="1:12" hidden="1" x14ac:dyDescent="0.25">
      <c r="A4213" t="s">
        <v>3051</v>
      </c>
      <c r="B4213" s="1" t="s">
        <v>3111</v>
      </c>
      <c r="C4213" t="s">
        <v>3119</v>
      </c>
      <c r="D4213">
        <v>5504511</v>
      </c>
      <c r="E4213">
        <v>81115113</v>
      </c>
      <c r="F4213" t="s">
        <v>3122</v>
      </c>
      <c r="G4213" t="s">
        <v>3</v>
      </c>
      <c r="H4213" t="s">
        <v>4</v>
      </c>
      <c r="I4213" s="2">
        <v>130.4</v>
      </c>
      <c r="J4213" s="2">
        <v>130.33237500000001</v>
      </c>
      <c r="K4213" s="2">
        <v>130.332403</v>
      </c>
      <c r="L4213" s="2">
        <f t="shared" si="65"/>
        <v>2.7999999986150215E-5</v>
      </c>
    </row>
    <row r="4214" spans="1:12" hidden="1" x14ac:dyDescent="0.25">
      <c r="A4214" t="s">
        <v>3051</v>
      </c>
      <c r="B4214" s="1" t="s">
        <v>3111</v>
      </c>
      <c r="C4214" t="s">
        <v>3119</v>
      </c>
      <c r="D4214">
        <v>5504511</v>
      </c>
      <c r="E4214">
        <v>81115113</v>
      </c>
      <c r="F4214" t="s">
        <v>3122</v>
      </c>
      <c r="G4214" t="s">
        <v>3</v>
      </c>
      <c r="H4214" t="s">
        <v>6</v>
      </c>
      <c r="I4214" s="2">
        <v>0.31</v>
      </c>
      <c r="J4214" s="2">
        <v>0.30717437744999998</v>
      </c>
      <c r="K4214" s="2">
        <v>0.30717450099999899</v>
      </c>
      <c r="L4214" s="2">
        <f t="shared" si="65"/>
        <v>1.2354999900932029E-7</v>
      </c>
    </row>
    <row r="4215" spans="1:12" hidden="1" x14ac:dyDescent="0.25">
      <c r="A4215" t="s">
        <v>3051</v>
      </c>
      <c r="B4215" s="1" t="s">
        <v>3111</v>
      </c>
      <c r="C4215" t="s">
        <v>3123</v>
      </c>
      <c r="D4215">
        <v>8467311</v>
      </c>
      <c r="E4215">
        <v>80135613</v>
      </c>
      <c r="F4215" t="s">
        <v>3124</v>
      </c>
      <c r="G4215" t="s">
        <v>3</v>
      </c>
      <c r="H4215" t="s">
        <v>4</v>
      </c>
      <c r="I4215" s="2">
        <v>103.9</v>
      </c>
      <c r="J4215" s="2">
        <v>103.867585949999</v>
      </c>
      <c r="K4215" s="2">
        <v>103.86769859</v>
      </c>
      <c r="L4215" s="2">
        <f t="shared" si="65"/>
        <v>1.1264000100652538E-4</v>
      </c>
    </row>
    <row r="4216" spans="1:12" hidden="1" x14ac:dyDescent="0.25">
      <c r="A4216" t="s">
        <v>3051</v>
      </c>
      <c r="B4216" s="1" t="s">
        <v>3111</v>
      </c>
      <c r="C4216" t="s">
        <v>3123</v>
      </c>
      <c r="D4216">
        <v>8467311</v>
      </c>
      <c r="E4216">
        <v>80135613</v>
      </c>
      <c r="F4216" t="s">
        <v>3124</v>
      </c>
      <c r="G4216" t="s">
        <v>3</v>
      </c>
      <c r="H4216" t="s">
        <v>6</v>
      </c>
      <c r="I4216" s="2">
        <v>3.6</v>
      </c>
      <c r="J4216" s="2">
        <v>3.4026762695000001</v>
      </c>
      <c r="K4216" s="2">
        <v>3.402681168</v>
      </c>
      <c r="L4216" s="2">
        <f t="shared" si="65"/>
        <v>4.8984999998502587E-6</v>
      </c>
    </row>
    <row r="4217" spans="1:12" hidden="1" x14ac:dyDescent="0.25">
      <c r="A4217" t="s">
        <v>3051</v>
      </c>
      <c r="B4217" s="1" t="s">
        <v>3111</v>
      </c>
      <c r="C4217" t="s">
        <v>3123</v>
      </c>
      <c r="D4217">
        <v>8467311</v>
      </c>
      <c r="E4217">
        <v>80135713</v>
      </c>
      <c r="F4217" t="s">
        <v>3125</v>
      </c>
      <c r="G4217" t="s">
        <v>3</v>
      </c>
      <c r="H4217" t="s">
        <v>4</v>
      </c>
      <c r="I4217" s="2">
        <v>121.3</v>
      </c>
      <c r="J4217" s="2">
        <v>121.23654689999999</v>
      </c>
      <c r="K4217" s="2">
        <v>121.23660129999899</v>
      </c>
      <c r="L4217" s="2">
        <f t="shared" si="65"/>
        <v>5.4399999001475408E-5</v>
      </c>
    </row>
    <row r="4218" spans="1:12" hidden="1" x14ac:dyDescent="0.25">
      <c r="A4218" t="s">
        <v>3051</v>
      </c>
      <c r="B4218" s="1" t="s">
        <v>3111</v>
      </c>
      <c r="C4218" t="s">
        <v>3123</v>
      </c>
      <c r="D4218">
        <v>8467311</v>
      </c>
      <c r="E4218">
        <v>80135713</v>
      </c>
      <c r="F4218" t="s">
        <v>3125</v>
      </c>
      <c r="G4218" t="s">
        <v>3</v>
      </c>
      <c r="H4218" t="s">
        <v>6</v>
      </c>
      <c r="I4218" s="2">
        <v>4.7</v>
      </c>
      <c r="J4218" s="2">
        <v>4.6223974609999896</v>
      </c>
      <c r="K4218" s="2">
        <v>4.6223915800000004</v>
      </c>
      <c r="L4218" s="2">
        <f t="shared" si="65"/>
        <v>-5.8809999892162068E-6</v>
      </c>
    </row>
    <row r="4219" spans="1:12" hidden="1" x14ac:dyDescent="0.25">
      <c r="A4219" t="s">
        <v>3051</v>
      </c>
      <c r="B4219" s="1" t="s">
        <v>3111</v>
      </c>
      <c r="C4219" t="s">
        <v>3123</v>
      </c>
      <c r="D4219">
        <v>8467311</v>
      </c>
      <c r="E4219">
        <v>80135813</v>
      </c>
      <c r="F4219" t="s">
        <v>3126</v>
      </c>
      <c r="G4219" t="s">
        <v>3</v>
      </c>
      <c r="H4219" t="s">
        <v>4</v>
      </c>
      <c r="I4219" s="2">
        <v>116.5</v>
      </c>
      <c r="J4219" s="2">
        <v>116.4733281</v>
      </c>
      <c r="K4219" s="2">
        <v>116.4733272</v>
      </c>
      <c r="L4219" s="2">
        <f t="shared" si="65"/>
        <v>-9.0000000341206032E-7</v>
      </c>
    </row>
    <row r="4220" spans="1:12" hidden="1" x14ac:dyDescent="0.25">
      <c r="A4220" t="s">
        <v>3051</v>
      </c>
      <c r="B4220" s="1" t="s">
        <v>3111</v>
      </c>
      <c r="C4220" t="s">
        <v>3123</v>
      </c>
      <c r="D4220">
        <v>8467311</v>
      </c>
      <c r="E4220">
        <v>80135813</v>
      </c>
      <c r="F4220" t="s">
        <v>3126</v>
      </c>
      <c r="G4220" t="s">
        <v>3</v>
      </c>
      <c r="H4220" t="s">
        <v>6</v>
      </c>
      <c r="I4220" s="2">
        <v>4.5999999999999996</v>
      </c>
      <c r="J4220" s="2">
        <v>4.5226254885000001</v>
      </c>
      <c r="K4220" s="2">
        <v>4.5226307340001997</v>
      </c>
      <c r="L4220" s="2">
        <f t="shared" si="65"/>
        <v>5.2455001995355133E-6</v>
      </c>
    </row>
    <row r="4221" spans="1:12" hidden="1" x14ac:dyDescent="0.25">
      <c r="A4221" t="s">
        <v>3051</v>
      </c>
      <c r="B4221" s="1" t="s">
        <v>3111</v>
      </c>
      <c r="C4221" t="s">
        <v>3123</v>
      </c>
      <c r="D4221">
        <v>8467311</v>
      </c>
      <c r="E4221">
        <v>80135913</v>
      </c>
      <c r="F4221" t="s">
        <v>3127</v>
      </c>
      <c r="G4221" t="s">
        <v>3</v>
      </c>
      <c r="H4221" t="s">
        <v>4</v>
      </c>
      <c r="I4221" s="2">
        <v>113.9</v>
      </c>
      <c r="J4221" s="2">
        <v>113.57296875</v>
      </c>
      <c r="K4221" s="2">
        <v>113.57288461</v>
      </c>
      <c r="L4221" s="2">
        <f t="shared" si="65"/>
        <v>-8.4139999998456005E-5</v>
      </c>
    </row>
    <row r="4222" spans="1:12" hidden="1" x14ac:dyDescent="0.25">
      <c r="A4222" t="s">
        <v>3051</v>
      </c>
      <c r="B4222" s="1" t="s">
        <v>3111</v>
      </c>
      <c r="C4222" t="s">
        <v>3123</v>
      </c>
      <c r="D4222">
        <v>8467311</v>
      </c>
      <c r="E4222">
        <v>80135913</v>
      </c>
      <c r="F4222" t="s">
        <v>3127</v>
      </c>
      <c r="G4222" t="s">
        <v>3</v>
      </c>
      <c r="H4222" t="s">
        <v>6</v>
      </c>
      <c r="I4222" s="2">
        <v>3.9</v>
      </c>
      <c r="J4222" s="2">
        <v>3.85317895499999</v>
      </c>
      <c r="K4222" s="2">
        <v>3.8531855830100001</v>
      </c>
      <c r="L4222" s="2">
        <f t="shared" si="65"/>
        <v>6.628010010167884E-6</v>
      </c>
    </row>
    <row r="4223" spans="1:12" hidden="1" x14ac:dyDescent="0.25">
      <c r="A4223" t="s">
        <v>3051</v>
      </c>
      <c r="B4223" s="1" t="s">
        <v>3111</v>
      </c>
      <c r="C4223" t="s">
        <v>3123</v>
      </c>
      <c r="D4223">
        <v>8467311</v>
      </c>
      <c r="E4223">
        <v>81448813</v>
      </c>
      <c r="F4223" t="s">
        <v>3128</v>
      </c>
      <c r="G4223" t="s">
        <v>86</v>
      </c>
      <c r="H4223" t="s">
        <v>4</v>
      </c>
      <c r="I4223" s="2">
        <v>531.33000000000004</v>
      </c>
      <c r="K4223" s="2">
        <v>532.78583399999695</v>
      </c>
      <c r="L4223" s="2">
        <f t="shared" si="65"/>
        <v>1.4558339999969121</v>
      </c>
    </row>
    <row r="4224" spans="1:12" hidden="1" x14ac:dyDescent="0.25">
      <c r="A4224" t="s">
        <v>3051</v>
      </c>
      <c r="B4224" s="1" t="s">
        <v>3111</v>
      </c>
      <c r="C4224" t="s">
        <v>3123</v>
      </c>
      <c r="D4224">
        <v>8467311</v>
      </c>
      <c r="E4224">
        <v>81448813</v>
      </c>
      <c r="F4224" t="s">
        <v>3128</v>
      </c>
      <c r="G4224" t="s">
        <v>86</v>
      </c>
      <c r="H4224" t="s">
        <v>6</v>
      </c>
      <c r="I4224" s="2">
        <v>6.75</v>
      </c>
      <c r="K4224" s="2">
        <v>6.7684965600000098</v>
      </c>
      <c r="L4224" s="2">
        <f t="shared" si="65"/>
        <v>1.8496560000009765E-2</v>
      </c>
    </row>
    <row r="4225" spans="1:13" hidden="1" x14ac:dyDescent="0.25">
      <c r="A4225" t="s">
        <v>3051</v>
      </c>
      <c r="B4225" s="1" t="s">
        <v>3111</v>
      </c>
      <c r="C4225" t="s">
        <v>3123</v>
      </c>
      <c r="D4225">
        <v>8467311</v>
      </c>
      <c r="E4225">
        <v>81454813</v>
      </c>
      <c r="F4225" t="s">
        <v>3129</v>
      </c>
      <c r="G4225" t="s">
        <v>86</v>
      </c>
      <c r="H4225" t="s">
        <v>4</v>
      </c>
      <c r="I4225" s="2">
        <v>148.13</v>
      </c>
      <c r="K4225" s="2">
        <v>148.50432710000001</v>
      </c>
      <c r="L4225" s="2">
        <f t="shared" si="65"/>
        <v>0.37432710000001634</v>
      </c>
    </row>
    <row r="4226" spans="1:13" hidden="1" x14ac:dyDescent="0.25">
      <c r="A4226" t="s">
        <v>3051</v>
      </c>
      <c r="B4226" s="1" t="s">
        <v>3111</v>
      </c>
      <c r="C4226" t="s">
        <v>3123</v>
      </c>
      <c r="D4226">
        <v>8467311</v>
      </c>
      <c r="E4226">
        <v>81454813</v>
      </c>
      <c r="F4226" t="s">
        <v>3129</v>
      </c>
      <c r="G4226" t="s">
        <v>86</v>
      </c>
      <c r="H4226" t="s">
        <v>6</v>
      </c>
      <c r="I4226" s="2">
        <v>2.61</v>
      </c>
      <c r="K4226" s="2">
        <v>2.6165953059999998</v>
      </c>
      <c r="L4226" s="2">
        <f t="shared" si="65"/>
        <v>6.595305999999912E-3</v>
      </c>
    </row>
    <row r="4227" spans="1:13" hidden="1" x14ac:dyDescent="0.25">
      <c r="A4227" t="s">
        <v>3051</v>
      </c>
      <c r="B4227" s="1" t="s">
        <v>3111</v>
      </c>
      <c r="C4227" t="s">
        <v>3123</v>
      </c>
      <c r="D4227">
        <v>8467311</v>
      </c>
      <c r="E4227">
        <v>81468413</v>
      </c>
      <c r="F4227" t="s">
        <v>3130</v>
      </c>
      <c r="G4227" t="s">
        <v>86</v>
      </c>
      <c r="H4227" t="s">
        <v>4</v>
      </c>
      <c r="I4227" s="2">
        <v>709.75</v>
      </c>
      <c r="K4227" s="2">
        <v>711.69432000000302</v>
      </c>
      <c r="L4227" s="2">
        <f t="shared" ref="L4227:L4290" si="66">IF(ISBLANK(J4227),K4227-I4227,K4227-J4227)</f>
        <v>1.9443200000030174</v>
      </c>
    </row>
    <row r="4228" spans="1:13" hidden="1" x14ac:dyDescent="0.25">
      <c r="A4228" t="s">
        <v>3051</v>
      </c>
      <c r="B4228" s="1" t="s">
        <v>3111</v>
      </c>
      <c r="C4228" t="s">
        <v>3123</v>
      </c>
      <c r="D4228">
        <v>8467311</v>
      </c>
      <c r="E4228">
        <v>81468413</v>
      </c>
      <c r="F4228" t="s">
        <v>3130</v>
      </c>
      <c r="G4228" t="s">
        <v>86</v>
      </c>
      <c r="H4228" t="s">
        <v>6</v>
      </c>
      <c r="I4228" s="2">
        <v>10.77</v>
      </c>
      <c r="K4228" s="2">
        <v>10.7995071</v>
      </c>
      <c r="L4228" s="2">
        <f t="shared" si="66"/>
        <v>2.9507100000000008E-2</v>
      </c>
    </row>
    <row r="4229" spans="1:13" hidden="1" x14ac:dyDescent="0.25">
      <c r="A4229" t="s">
        <v>3051</v>
      </c>
      <c r="B4229" s="1" t="s">
        <v>3111</v>
      </c>
      <c r="C4229" t="s">
        <v>3123</v>
      </c>
      <c r="D4229">
        <v>8467311</v>
      </c>
      <c r="E4229">
        <v>95090313</v>
      </c>
      <c r="F4229" t="s">
        <v>3131</v>
      </c>
      <c r="G4229" t="s">
        <v>86</v>
      </c>
      <c r="H4229" t="s">
        <v>4</v>
      </c>
      <c r="I4229" s="2">
        <v>148.13</v>
      </c>
      <c r="K4229" s="2">
        <v>148.5358296</v>
      </c>
      <c r="L4229" s="2">
        <f t="shared" si="66"/>
        <v>0.40582960000000412</v>
      </c>
    </row>
    <row r="4230" spans="1:13" hidden="1" x14ac:dyDescent="0.25">
      <c r="A4230" t="s">
        <v>3051</v>
      </c>
      <c r="B4230" s="1" t="s">
        <v>3111</v>
      </c>
      <c r="C4230" t="s">
        <v>3123</v>
      </c>
      <c r="D4230">
        <v>8467311</v>
      </c>
      <c r="E4230">
        <v>95090313</v>
      </c>
      <c r="F4230" t="s">
        <v>3131</v>
      </c>
      <c r="G4230" t="s">
        <v>86</v>
      </c>
      <c r="H4230" t="s">
        <v>6</v>
      </c>
      <c r="I4230" s="2">
        <v>2.61</v>
      </c>
      <c r="K4230" s="2">
        <v>2.617149978</v>
      </c>
      <c r="L4230" s="2">
        <f t="shared" si="66"/>
        <v>7.1499780000001678E-3</v>
      </c>
    </row>
    <row r="4231" spans="1:13" hidden="1" x14ac:dyDescent="0.25">
      <c r="A4231" t="s">
        <v>3051</v>
      </c>
      <c r="B4231" s="1" t="s">
        <v>3111</v>
      </c>
      <c r="C4231" t="s">
        <v>3123</v>
      </c>
      <c r="D4231">
        <v>8467311</v>
      </c>
      <c r="E4231">
        <v>95090613</v>
      </c>
      <c r="F4231" t="s">
        <v>3132</v>
      </c>
      <c r="G4231" t="s">
        <v>86</v>
      </c>
      <c r="H4231" t="s">
        <v>4</v>
      </c>
      <c r="I4231" s="2">
        <v>148.13</v>
      </c>
      <c r="K4231" s="2">
        <v>148.50432710000001</v>
      </c>
      <c r="L4231" s="2">
        <f t="shared" si="66"/>
        <v>0.37432710000001634</v>
      </c>
    </row>
    <row r="4232" spans="1:13" hidden="1" x14ac:dyDescent="0.25">
      <c r="A4232" t="s">
        <v>3051</v>
      </c>
      <c r="B4232" s="1" t="s">
        <v>3111</v>
      </c>
      <c r="C4232" t="s">
        <v>3123</v>
      </c>
      <c r="D4232">
        <v>8467311</v>
      </c>
      <c r="E4232">
        <v>95090613</v>
      </c>
      <c r="F4232" t="s">
        <v>3132</v>
      </c>
      <c r="G4232" t="s">
        <v>86</v>
      </c>
      <c r="H4232" t="s">
        <v>6</v>
      </c>
      <c r="I4232" s="2">
        <v>2.61</v>
      </c>
      <c r="K4232" s="2">
        <v>2.6165953059999998</v>
      </c>
      <c r="L4232" s="2">
        <f t="shared" si="66"/>
        <v>6.595305999999912E-3</v>
      </c>
    </row>
    <row r="4233" spans="1:13" x14ac:dyDescent="0.25">
      <c r="A4233" t="s">
        <v>3051</v>
      </c>
      <c r="B4233" s="1" t="s">
        <v>3133</v>
      </c>
      <c r="C4233" t="s">
        <v>3134</v>
      </c>
      <c r="D4233">
        <v>5521211</v>
      </c>
      <c r="E4233">
        <v>122066513</v>
      </c>
      <c r="F4233" t="s">
        <v>3135</v>
      </c>
      <c r="G4233" t="s">
        <v>3</v>
      </c>
      <c r="H4233" t="s">
        <v>4</v>
      </c>
      <c r="I4233" s="2">
        <v>177.44999999999899</v>
      </c>
      <c r="J4233" s="2">
        <v>174.0554922</v>
      </c>
      <c r="K4233" s="2">
        <v>84.191384709999895</v>
      </c>
      <c r="L4233" s="2">
        <f t="shared" si="66"/>
        <v>-89.864107490000109</v>
      </c>
    </row>
    <row r="4234" spans="1:13" x14ac:dyDescent="0.25">
      <c r="A4234" t="s">
        <v>3051</v>
      </c>
      <c r="B4234" s="1" t="s">
        <v>3133</v>
      </c>
      <c r="C4234" t="s">
        <v>3134</v>
      </c>
      <c r="D4234">
        <v>5521211</v>
      </c>
      <c r="E4234">
        <v>122066513</v>
      </c>
      <c r="F4234" t="s">
        <v>3135</v>
      </c>
      <c r="G4234" t="s">
        <v>3</v>
      </c>
      <c r="H4234" t="s">
        <v>6</v>
      </c>
      <c r="I4234" s="2">
        <v>3.86</v>
      </c>
      <c r="J4234" s="2">
        <v>7.7327224119999904</v>
      </c>
      <c r="K4234" s="2">
        <v>3.863995504</v>
      </c>
      <c r="L4234" s="2">
        <f t="shared" si="66"/>
        <v>-3.8687269079999904</v>
      </c>
    </row>
    <row r="4235" spans="1:13" hidden="1" x14ac:dyDescent="0.25">
      <c r="A4235" t="s">
        <v>3051</v>
      </c>
      <c r="B4235" s="1" t="s">
        <v>3133</v>
      </c>
      <c r="C4235" t="s">
        <v>3134</v>
      </c>
      <c r="D4235">
        <v>5521211</v>
      </c>
      <c r="E4235">
        <v>80539013</v>
      </c>
      <c r="F4235" t="s">
        <v>3136</v>
      </c>
      <c r="G4235" t="s">
        <v>3</v>
      </c>
      <c r="H4235" t="s">
        <v>4</v>
      </c>
      <c r="I4235" s="2">
        <v>5687.8</v>
      </c>
      <c r="J4235" s="2">
        <v>5685.0034999999998</v>
      </c>
      <c r="K4235" s="2">
        <v>5684.9985300099997</v>
      </c>
      <c r="L4235" s="2">
        <f t="shared" si="66"/>
        <v>-4.9699900000632624E-3</v>
      </c>
    </row>
    <row r="4236" spans="1:13" hidden="1" x14ac:dyDescent="0.25">
      <c r="A4236" t="s">
        <v>3051</v>
      </c>
      <c r="B4236" s="1" t="s">
        <v>3133</v>
      </c>
      <c r="C4236" t="s">
        <v>3134</v>
      </c>
      <c r="D4236">
        <v>5521211</v>
      </c>
      <c r="E4236">
        <v>80539013</v>
      </c>
      <c r="F4236" t="s">
        <v>3136</v>
      </c>
      <c r="G4236" t="s">
        <v>3</v>
      </c>
      <c r="H4236" t="s">
        <v>6</v>
      </c>
      <c r="I4236" s="2">
        <v>7.4359999999999999</v>
      </c>
      <c r="J4236" s="2">
        <v>7.4297114249999998</v>
      </c>
      <c r="K4236" s="2">
        <v>7.4297123401</v>
      </c>
      <c r="L4236" s="2">
        <f t="shared" si="66"/>
        <v>9.1510000022054783E-7</v>
      </c>
    </row>
    <row r="4237" spans="1:13" hidden="1" x14ac:dyDescent="0.25">
      <c r="A4237" t="s">
        <v>3051</v>
      </c>
      <c r="B4237" s="1" t="s">
        <v>3133</v>
      </c>
      <c r="C4237" t="s">
        <v>3134</v>
      </c>
      <c r="D4237">
        <v>5521211</v>
      </c>
      <c r="E4237">
        <v>80539113</v>
      </c>
      <c r="F4237" t="s">
        <v>3137</v>
      </c>
      <c r="G4237" t="s">
        <v>3</v>
      </c>
      <c r="H4237" t="s">
        <v>4</v>
      </c>
      <c r="I4237" s="2">
        <v>6144.8</v>
      </c>
      <c r="J4237" s="2">
        <v>6144.7834999999995</v>
      </c>
      <c r="K4237" s="2">
        <v>6144.7817920009902</v>
      </c>
      <c r="L4237" s="2">
        <f t="shared" si="66"/>
        <v>-1.7079990093407105E-3</v>
      </c>
    </row>
    <row r="4238" spans="1:13" hidden="1" x14ac:dyDescent="0.25">
      <c r="A4238" t="s">
        <v>3051</v>
      </c>
      <c r="B4238" s="1" t="s">
        <v>3133</v>
      </c>
      <c r="C4238" t="s">
        <v>3134</v>
      </c>
      <c r="D4238">
        <v>5521211</v>
      </c>
      <c r="E4238">
        <v>80539113</v>
      </c>
      <c r="F4238" t="s">
        <v>3137</v>
      </c>
      <c r="G4238" t="s">
        <v>3</v>
      </c>
      <c r="H4238" t="s">
        <v>6</v>
      </c>
      <c r="I4238" s="2">
        <v>7.97799999999999</v>
      </c>
      <c r="J4238" s="2">
        <v>7.9804667949999999</v>
      </c>
      <c r="K4238" s="2">
        <v>7.98045053099999</v>
      </c>
      <c r="L4238" s="2">
        <f t="shared" si="66"/>
        <v>-1.6264000009869051E-5</v>
      </c>
    </row>
    <row r="4239" spans="1:13" hidden="1" x14ac:dyDescent="0.25">
      <c r="A4239" t="s">
        <v>3051</v>
      </c>
      <c r="B4239" s="1" t="s">
        <v>3133</v>
      </c>
      <c r="C4239" t="s">
        <v>3134</v>
      </c>
      <c r="D4239">
        <v>5521211</v>
      </c>
      <c r="E4239">
        <v>80539313</v>
      </c>
      <c r="F4239" t="s">
        <v>3138</v>
      </c>
      <c r="G4239" t="s">
        <v>3</v>
      </c>
      <c r="H4239" t="s">
        <v>4</v>
      </c>
      <c r="I4239" s="2">
        <v>30.5</v>
      </c>
      <c r="J4239" s="2">
        <v>15.2537982</v>
      </c>
      <c r="K4239" s="2">
        <v>15.2537982</v>
      </c>
      <c r="L4239" s="2">
        <f t="shared" si="66"/>
        <v>0</v>
      </c>
      <c r="M4239" t="s">
        <v>8186</v>
      </c>
    </row>
    <row r="4240" spans="1:13" hidden="1" x14ac:dyDescent="0.25">
      <c r="A4240" t="s">
        <v>3051</v>
      </c>
      <c r="B4240" s="1" t="s">
        <v>3133</v>
      </c>
      <c r="C4240" t="s">
        <v>3134</v>
      </c>
      <c r="D4240">
        <v>5521211</v>
      </c>
      <c r="E4240">
        <v>80539313</v>
      </c>
      <c r="F4240" t="s">
        <v>3138</v>
      </c>
      <c r="G4240" t="s">
        <v>3</v>
      </c>
      <c r="H4240" t="s">
        <v>6</v>
      </c>
      <c r="I4240" s="2">
        <v>9.9000000000000005E-2</v>
      </c>
      <c r="J4240" s="2">
        <v>9.9009033199999999E-2</v>
      </c>
      <c r="K4240" s="2">
        <v>4.9504500120000003E-2</v>
      </c>
      <c r="L4240" s="2">
        <f t="shared" si="66"/>
        <v>-4.9504533079999996E-2</v>
      </c>
    </row>
    <row r="4241" spans="1:13" hidden="1" x14ac:dyDescent="0.25">
      <c r="A4241" t="s">
        <v>3051</v>
      </c>
      <c r="B4241" s="1" t="s">
        <v>3133</v>
      </c>
      <c r="C4241" t="s">
        <v>3134</v>
      </c>
      <c r="D4241">
        <v>5521211</v>
      </c>
      <c r="E4241">
        <v>80539413</v>
      </c>
      <c r="F4241" t="s">
        <v>3139</v>
      </c>
      <c r="G4241" t="s">
        <v>3</v>
      </c>
      <c r="H4241" t="s">
        <v>4</v>
      </c>
      <c r="I4241" s="2">
        <v>30.5</v>
      </c>
      <c r="J4241" s="2">
        <v>15.2537982</v>
      </c>
      <c r="K4241" s="2">
        <v>15.2537982</v>
      </c>
      <c r="L4241" s="2">
        <f t="shared" si="66"/>
        <v>0</v>
      </c>
      <c r="M4241" t="s">
        <v>8186</v>
      </c>
    </row>
    <row r="4242" spans="1:13" hidden="1" x14ac:dyDescent="0.25">
      <c r="A4242" t="s">
        <v>3051</v>
      </c>
      <c r="B4242" s="1" t="s">
        <v>3133</v>
      </c>
      <c r="C4242" t="s">
        <v>3134</v>
      </c>
      <c r="D4242">
        <v>5521211</v>
      </c>
      <c r="E4242">
        <v>80539413</v>
      </c>
      <c r="F4242" t="s">
        <v>3139</v>
      </c>
      <c r="G4242" t="s">
        <v>3</v>
      </c>
      <c r="H4242" t="s">
        <v>6</v>
      </c>
      <c r="I4242" s="2">
        <v>9.9000000000000005E-2</v>
      </c>
      <c r="J4242" s="2">
        <v>9.9009033199999999E-2</v>
      </c>
      <c r="K4242" s="2">
        <v>4.9504500120000003E-2</v>
      </c>
      <c r="L4242" s="2">
        <f t="shared" si="66"/>
        <v>-4.9504533079999996E-2</v>
      </c>
    </row>
    <row r="4243" spans="1:13" hidden="1" x14ac:dyDescent="0.25">
      <c r="A4243" t="s">
        <v>3051</v>
      </c>
      <c r="B4243" s="1" t="s">
        <v>3140</v>
      </c>
      <c r="C4243" t="s">
        <v>3141</v>
      </c>
      <c r="D4243">
        <v>13611411</v>
      </c>
      <c r="E4243">
        <v>81421213</v>
      </c>
      <c r="F4243" t="s">
        <v>3142</v>
      </c>
      <c r="G4243" t="s">
        <v>3</v>
      </c>
      <c r="H4243" t="s">
        <v>4</v>
      </c>
      <c r="I4243" s="2">
        <v>4.9394999999999998</v>
      </c>
      <c r="J4243" s="2">
        <v>5.1636567399999898</v>
      </c>
      <c r="K4243" s="2">
        <v>5.1636570900999903</v>
      </c>
      <c r="L4243" s="2">
        <f t="shared" si="66"/>
        <v>3.5010000054569446E-7</v>
      </c>
    </row>
    <row r="4244" spans="1:13" hidden="1" x14ac:dyDescent="0.25">
      <c r="A4244" t="s">
        <v>3051</v>
      </c>
      <c r="B4244" s="1" t="s">
        <v>3140</v>
      </c>
      <c r="C4244" t="s">
        <v>3141</v>
      </c>
      <c r="D4244">
        <v>13611411</v>
      </c>
      <c r="E4244">
        <v>81421213</v>
      </c>
      <c r="F4244" t="s">
        <v>3142</v>
      </c>
      <c r="G4244" t="s">
        <v>3</v>
      </c>
      <c r="H4244" t="s">
        <v>6</v>
      </c>
      <c r="I4244" s="2">
        <v>0.17780000000000001</v>
      </c>
      <c r="J4244" s="2">
        <v>3.3041988374999998E-2</v>
      </c>
      <c r="K4244" s="2">
        <v>3.3042002532E-2</v>
      </c>
      <c r="L4244" s="2">
        <f t="shared" si="66"/>
        <v>1.4157000002845699E-8</v>
      </c>
    </row>
    <row r="4245" spans="1:13" hidden="1" x14ac:dyDescent="0.25">
      <c r="A4245" t="s">
        <v>3051</v>
      </c>
      <c r="B4245" s="1" t="s">
        <v>3140</v>
      </c>
      <c r="C4245" t="s">
        <v>3141</v>
      </c>
      <c r="D4245">
        <v>13611411</v>
      </c>
      <c r="E4245">
        <v>81421613</v>
      </c>
      <c r="F4245" t="s">
        <v>3143</v>
      </c>
      <c r="G4245" t="s">
        <v>3</v>
      </c>
      <c r="H4245" t="s">
        <v>4</v>
      </c>
      <c r="I4245" s="2">
        <v>3.8481000000000001</v>
      </c>
      <c r="J4245" s="2">
        <v>4.1789936525</v>
      </c>
      <c r="K4245" s="2">
        <v>4.1789925401000003</v>
      </c>
      <c r="L4245" s="2">
        <f t="shared" si="66"/>
        <v>-1.1123999996698331E-6</v>
      </c>
    </row>
    <row r="4246" spans="1:13" hidden="1" x14ac:dyDescent="0.25">
      <c r="A4246" t="s">
        <v>3051</v>
      </c>
      <c r="B4246" s="1" t="s">
        <v>3140</v>
      </c>
      <c r="C4246" t="s">
        <v>3141</v>
      </c>
      <c r="D4246">
        <v>13611411</v>
      </c>
      <c r="E4246">
        <v>81421613</v>
      </c>
      <c r="F4246" t="s">
        <v>3143</v>
      </c>
      <c r="G4246" t="s">
        <v>3</v>
      </c>
      <c r="H4246" t="s">
        <v>6</v>
      </c>
      <c r="I4246" s="2">
        <v>0.1482</v>
      </c>
      <c r="J4246" s="2">
        <v>2.78879680649999E-2</v>
      </c>
      <c r="K4246" s="2">
        <v>2.7888001531999999E-2</v>
      </c>
      <c r="L4246" s="2">
        <f t="shared" si="66"/>
        <v>3.3467000098291733E-8</v>
      </c>
    </row>
    <row r="4247" spans="1:13" hidden="1" x14ac:dyDescent="0.25">
      <c r="A4247" t="s">
        <v>3051</v>
      </c>
      <c r="B4247" s="1" t="s">
        <v>3140</v>
      </c>
      <c r="C4247" t="s">
        <v>3144</v>
      </c>
      <c r="D4247">
        <v>9587011</v>
      </c>
      <c r="E4247">
        <v>80803813</v>
      </c>
      <c r="F4247" t="s">
        <v>3145</v>
      </c>
      <c r="G4247" t="s">
        <v>3</v>
      </c>
      <c r="H4247" t="s">
        <v>4</v>
      </c>
      <c r="I4247" s="2">
        <v>3.7545000000000002</v>
      </c>
      <c r="J4247" s="2">
        <v>3.8209082030000001</v>
      </c>
      <c r="K4247" s="2">
        <v>3.8209080409999898</v>
      </c>
      <c r="L4247" s="2">
        <f t="shared" si="66"/>
        <v>-1.6200001029531563E-7</v>
      </c>
    </row>
    <row r="4248" spans="1:13" hidden="1" x14ac:dyDescent="0.25">
      <c r="A4248" t="s">
        <v>3051</v>
      </c>
      <c r="B4248" s="1" t="s">
        <v>3140</v>
      </c>
      <c r="C4248" t="s">
        <v>3144</v>
      </c>
      <c r="D4248">
        <v>9587011</v>
      </c>
      <c r="E4248">
        <v>80803813</v>
      </c>
      <c r="F4248" t="s">
        <v>3145</v>
      </c>
      <c r="G4248" t="s">
        <v>3</v>
      </c>
      <c r="H4248" t="s">
        <v>6</v>
      </c>
      <c r="I4248" s="2">
        <v>0.13300000000000001</v>
      </c>
      <c r="J4248" s="2">
        <v>2.4385009765E-2</v>
      </c>
      <c r="K4248" s="2">
        <v>2.4385001601999998E-2</v>
      </c>
      <c r="L4248" s="2">
        <f t="shared" si="66"/>
        <v>-8.1630000016430504E-9</v>
      </c>
    </row>
    <row r="4249" spans="1:13" hidden="1" x14ac:dyDescent="0.25">
      <c r="A4249" t="s">
        <v>3051</v>
      </c>
      <c r="B4249" s="1" t="s">
        <v>3140</v>
      </c>
      <c r="C4249" t="s">
        <v>3144</v>
      </c>
      <c r="D4249">
        <v>9587011</v>
      </c>
      <c r="E4249">
        <v>80803913</v>
      </c>
      <c r="F4249" t="s">
        <v>3146</v>
      </c>
      <c r="G4249" t="s">
        <v>3</v>
      </c>
      <c r="H4249" t="s">
        <v>4</v>
      </c>
      <c r="I4249" s="2">
        <v>3.5619999999999998</v>
      </c>
      <c r="J4249" s="2">
        <v>3.7425104979999899</v>
      </c>
      <c r="K4249" s="2">
        <v>3.7425115899999999</v>
      </c>
      <c r="L4249" s="2">
        <f t="shared" si="66"/>
        <v>1.0920000099723381E-6</v>
      </c>
    </row>
    <row r="4250" spans="1:13" hidden="1" x14ac:dyDescent="0.25">
      <c r="A4250" t="s">
        <v>3051</v>
      </c>
      <c r="B4250" s="1" t="s">
        <v>3140</v>
      </c>
      <c r="C4250" t="s">
        <v>3144</v>
      </c>
      <c r="D4250">
        <v>9587011</v>
      </c>
      <c r="E4250">
        <v>80803913</v>
      </c>
      <c r="F4250" t="s">
        <v>3146</v>
      </c>
      <c r="G4250" t="s">
        <v>3</v>
      </c>
      <c r="H4250" t="s">
        <v>6</v>
      </c>
      <c r="I4250" s="2">
        <v>0.13089999999999999</v>
      </c>
      <c r="J4250" s="2">
        <v>2.4004005429999999E-2</v>
      </c>
      <c r="K4250" s="2">
        <v>2.4004000611000002E-2</v>
      </c>
      <c r="L4250" s="2">
        <f t="shared" si="66"/>
        <v>-4.8189999976577802E-9</v>
      </c>
    </row>
    <row r="4251" spans="1:13" hidden="1" x14ac:dyDescent="0.25">
      <c r="A4251" t="s">
        <v>3051</v>
      </c>
      <c r="B4251" s="1" t="s">
        <v>3147</v>
      </c>
      <c r="C4251" t="s">
        <v>3148</v>
      </c>
      <c r="D4251">
        <v>7448111</v>
      </c>
      <c r="E4251">
        <v>80595513</v>
      </c>
      <c r="F4251" t="s">
        <v>3149</v>
      </c>
      <c r="G4251" t="s">
        <v>3</v>
      </c>
      <c r="H4251" t="s">
        <v>4</v>
      </c>
      <c r="I4251" s="2">
        <v>11.8</v>
      </c>
      <c r="J4251" s="2">
        <v>11.813426200109999</v>
      </c>
      <c r="K4251" s="2">
        <v>11.813426200109999</v>
      </c>
      <c r="L4251" s="2">
        <f t="shared" si="66"/>
        <v>0</v>
      </c>
      <c r="M4251" t="s">
        <v>8186</v>
      </c>
    </row>
    <row r="4252" spans="1:13" hidden="1" x14ac:dyDescent="0.25">
      <c r="A4252" t="s">
        <v>3051</v>
      </c>
      <c r="B4252" s="1" t="s">
        <v>3147</v>
      </c>
      <c r="C4252" t="s">
        <v>3148</v>
      </c>
      <c r="D4252">
        <v>7448111</v>
      </c>
      <c r="E4252">
        <v>80595613</v>
      </c>
      <c r="F4252" t="s">
        <v>3150</v>
      </c>
      <c r="G4252" t="s">
        <v>3</v>
      </c>
      <c r="H4252" t="s">
        <v>4</v>
      </c>
      <c r="I4252" s="2">
        <v>11.8</v>
      </c>
      <c r="J4252" s="2">
        <v>11.813426200109999</v>
      </c>
      <c r="K4252" s="2">
        <v>11.813426200109999</v>
      </c>
      <c r="L4252" s="2">
        <f t="shared" si="66"/>
        <v>0</v>
      </c>
      <c r="M4252" t="s">
        <v>8186</v>
      </c>
    </row>
    <row r="4253" spans="1:13" hidden="1" x14ac:dyDescent="0.25">
      <c r="A4253" t="s">
        <v>3051</v>
      </c>
      <c r="B4253" s="1" t="s">
        <v>3147</v>
      </c>
      <c r="C4253" t="s">
        <v>3148</v>
      </c>
      <c r="D4253">
        <v>7448111</v>
      </c>
      <c r="E4253">
        <v>80595713</v>
      </c>
      <c r="F4253" t="s">
        <v>3151</v>
      </c>
      <c r="G4253" t="s">
        <v>3</v>
      </c>
      <c r="H4253" t="s">
        <v>4</v>
      </c>
      <c r="I4253" s="2">
        <v>0.05</v>
      </c>
      <c r="J4253" s="2">
        <v>0.14299801635000001</v>
      </c>
      <c r="K4253" s="2">
        <v>7.1498999999999993E-2</v>
      </c>
      <c r="L4253" s="2">
        <f t="shared" si="66"/>
        <v>-7.1499016350000014E-2</v>
      </c>
    </row>
    <row r="4254" spans="1:13" hidden="1" x14ac:dyDescent="0.25">
      <c r="A4254" t="s">
        <v>3051</v>
      </c>
      <c r="B4254" s="1" t="s">
        <v>3147</v>
      </c>
      <c r="C4254" t="s">
        <v>3148</v>
      </c>
      <c r="D4254">
        <v>7448111</v>
      </c>
      <c r="E4254">
        <v>80595813</v>
      </c>
      <c r="F4254" t="s">
        <v>3152</v>
      </c>
      <c r="G4254" t="s">
        <v>3</v>
      </c>
      <c r="H4254" t="s">
        <v>4</v>
      </c>
      <c r="I4254" s="2">
        <v>3.7</v>
      </c>
      <c r="J4254" s="2">
        <v>3.726410156</v>
      </c>
      <c r="K4254" s="2">
        <v>3.72641</v>
      </c>
      <c r="L4254" s="2">
        <f t="shared" si="66"/>
        <v>-1.5600000002891079E-7</v>
      </c>
    </row>
    <row r="4255" spans="1:13" hidden="1" x14ac:dyDescent="0.25">
      <c r="A4255" t="s">
        <v>3051</v>
      </c>
      <c r="B4255" s="1" t="s">
        <v>3147</v>
      </c>
      <c r="C4255" t="s">
        <v>3148</v>
      </c>
      <c r="D4255">
        <v>7448111</v>
      </c>
      <c r="E4255">
        <v>80595813</v>
      </c>
      <c r="F4255" t="s">
        <v>3152</v>
      </c>
      <c r="G4255" t="s">
        <v>3</v>
      </c>
      <c r="H4255" t="s">
        <v>6</v>
      </c>
      <c r="I4255" s="2">
        <v>2.1000000000000001E-2</v>
      </c>
      <c r="J4255" s="2">
        <v>2.09119987499999E-2</v>
      </c>
      <c r="K4255" s="2">
        <v>2.0912000100000001E-2</v>
      </c>
      <c r="L4255" s="2">
        <f t="shared" si="66"/>
        <v>1.35000010129116E-9</v>
      </c>
    </row>
    <row r="4256" spans="1:13" hidden="1" x14ac:dyDescent="0.25">
      <c r="A4256" t="s">
        <v>3051</v>
      </c>
      <c r="B4256" s="1" t="s">
        <v>3147</v>
      </c>
      <c r="C4256" t="s">
        <v>3148</v>
      </c>
      <c r="D4256">
        <v>7448111</v>
      </c>
      <c r="E4256">
        <v>80595913</v>
      </c>
      <c r="F4256" t="s">
        <v>3153</v>
      </c>
      <c r="G4256" t="s">
        <v>3</v>
      </c>
      <c r="H4256" t="s">
        <v>4</v>
      </c>
      <c r="I4256" s="2">
        <v>0.05</v>
      </c>
      <c r="J4256" s="2">
        <v>0.14299801635000001</v>
      </c>
      <c r="K4256" s="2">
        <v>7.1498999999999993E-2</v>
      </c>
      <c r="L4256" s="2">
        <f t="shared" si="66"/>
        <v>-7.1499016350000014E-2</v>
      </c>
    </row>
    <row r="4257" spans="1:12" hidden="1" x14ac:dyDescent="0.25">
      <c r="A4257" t="s">
        <v>3051</v>
      </c>
      <c r="B4257" s="1" t="s">
        <v>3154</v>
      </c>
      <c r="C4257" t="s">
        <v>3155</v>
      </c>
      <c r="D4257">
        <v>7205111</v>
      </c>
      <c r="E4257">
        <v>87201313</v>
      </c>
      <c r="F4257" t="s">
        <v>3156</v>
      </c>
      <c r="G4257" t="s">
        <v>3</v>
      </c>
      <c r="H4257" t="s">
        <v>4</v>
      </c>
      <c r="I4257" s="2">
        <v>69.88</v>
      </c>
      <c r="J4257" s="2">
        <v>69.553296900000007</v>
      </c>
      <c r="K4257" s="2">
        <v>69.553267309999995</v>
      </c>
      <c r="L4257" s="2">
        <f t="shared" si="66"/>
        <v>-2.9590000011125994E-5</v>
      </c>
    </row>
    <row r="4258" spans="1:12" hidden="1" x14ac:dyDescent="0.25">
      <c r="A4258" t="s">
        <v>3051</v>
      </c>
      <c r="B4258" s="1" t="s">
        <v>3154</v>
      </c>
      <c r="C4258" t="s">
        <v>3155</v>
      </c>
      <c r="D4258">
        <v>7205111</v>
      </c>
      <c r="E4258">
        <v>87201313</v>
      </c>
      <c r="F4258" t="s">
        <v>3156</v>
      </c>
      <c r="G4258" t="s">
        <v>3</v>
      </c>
      <c r="H4258" t="s">
        <v>6</v>
      </c>
      <c r="I4258" s="2">
        <v>2.72</v>
      </c>
      <c r="J4258" s="2">
        <v>2.7067504885</v>
      </c>
      <c r="K4258" s="2">
        <v>2.7067405029999998</v>
      </c>
      <c r="L4258" s="2">
        <f t="shared" si="66"/>
        <v>-9.9855000001980443E-6</v>
      </c>
    </row>
    <row r="4259" spans="1:12" hidden="1" x14ac:dyDescent="0.25">
      <c r="A4259" t="s">
        <v>3051</v>
      </c>
      <c r="B4259" s="1" t="s">
        <v>3154</v>
      </c>
      <c r="C4259" t="s">
        <v>3155</v>
      </c>
      <c r="D4259">
        <v>7205111</v>
      </c>
      <c r="E4259">
        <v>87201413</v>
      </c>
      <c r="F4259" t="s">
        <v>3157</v>
      </c>
      <c r="G4259" t="s">
        <v>3</v>
      </c>
      <c r="H4259" t="s">
        <v>4</v>
      </c>
      <c r="I4259" s="2">
        <v>65.17</v>
      </c>
      <c r="J4259" s="2">
        <v>64.736453100000006</v>
      </c>
      <c r="K4259" s="2">
        <v>64.736609229999999</v>
      </c>
      <c r="L4259" s="2">
        <f t="shared" si="66"/>
        <v>1.5612999999348176E-4</v>
      </c>
    </row>
    <row r="4260" spans="1:12" hidden="1" x14ac:dyDescent="0.25">
      <c r="A4260" t="s">
        <v>3051</v>
      </c>
      <c r="B4260" s="1" t="s">
        <v>3154</v>
      </c>
      <c r="C4260" t="s">
        <v>3155</v>
      </c>
      <c r="D4260">
        <v>7205111</v>
      </c>
      <c r="E4260">
        <v>87201413</v>
      </c>
      <c r="F4260" t="s">
        <v>3157</v>
      </c>
      <c r="G4260" t="s">
        <v>3</v>
      </c>
      <c r="H4260" t="s">
        <v>6</v>
      </c>
      <c r="I4260" s="2">
        <v>2.46</v>
      </c>
      <c r="J4260" s="2">
        <v>2.4623874510000001</v>
      </c>
      <c r="K4260" s="2">
        <v>2.4623860100999999</v>
      </c>
      <c r="L4260" s="2">
        <f t="shared" si="66"/>
        <v>-1.4409000002046923E-6</v>
      </c>
    </row>
    <row r="4261" spans="1:12" hidden="1" x14ac:dyDescent="0.25">
      <c r="A4261" t="s">
        <v>3051</v>
      </c>
      <c r="B4261" s="1" t="s">
        <v>3154</v>
      </c>
      <c r="C4261" t="s">
        <v>3155</v>
      </c>
      <c r="D4261">
        <v>7205111</v>
      </c>
      <c r="E4261">
        <v>87201513</v>
      </c>
      <c r="F4261" t="s">
        <v>3158</v>
      </c>
      <c r="G4261" t="s">
        <v>3</v>
      </c>
      <c r="H4261" t="s">
        <v>4</v>
      </c>
      <c r="I4261" s="2">
        <v>61.37</v>
      </c>
      <c r="J4261" s="2">
        <v>60.9648203</v>
      </c>
      <c r="K4261" s="2">
        <v>60.964776509999901</v>
      </c>
      <c r="L4261" s="2">
        <f t="shared" si="66"/>
        <v>-4.3790000098908877E-5</v>
      </c>
    </row>
    <row r="4262" spans="1:12" hidden="1" x14ac:dyDescent="0.25">
      <c r="A4262" t="s">
        <v>3051</v>
      </c>
      <c r="B4262" s="1" t="s">
        <v>3154</v>
      </c>
      <c r="C4262" t="s">
        <v>3155</v>
      </c>
      <c r="D4262">
        <v>7205111</v>
      </c>
      <c r="E4262">
        <v>87201513</v>
      </c>
      <c r="F4262" t="s">
        <v>3158</v>
      </c>
      <c r="G4262" t="s">
        <v>3</v>
      </c>
      <c r="H4262" t="s">
        <v>6</v>
      </c>
      <c r="I4262" s="2">
        <v>2.73</v>
      </c>
      <c r="J4262" s="2">
        <v>2.7184289549999998</v>
      </c>
      <c r="K4262" s="2">
        <v>2.7184350100999999</v>
      </c>
      <c r="L4262" s="2">
        <f t="shared" si="66"/>
        <v>6.0551000000685917E-6</v>
      </c>
    </row>
    <row r="4263" spans="1:12" hidden="1" x14ac:dyDescent="0.25">
      <c r="A4263" t="s">
        <v>3051</v>
      </c>
      <c r="B4263" s="1" t="s">
        <v>3154</v>
      </c>
      <c r="C4263" t="s">
        <v>3159</v>
      </c>
      <c r="D4263">
        <v>7205211</v>
      </c>
      <c r="E4263">
        <v>80409213</v>
      </c>
      <c r="F4263" t="s">
        <v>3160</v>
      </c>
      <c r="G4263" t="s">
        <v>3</v>
      </c>
      <c r="H4263" t="s">
        <v>4</v>
      </c>
      <c r="I4263" s="2">
        <v>6.82</v>
      </c>
      <c r="J4263" s="2">
        <v>6.0759692399999903</v>
      </c>
      <c r="K4263" s="2">
        <v>6.0759665099999998</v>
      </c>
      <c r="L4263" s="2">
        <f t="shared" si="66"/>
        <v>-2.7299999905139316E-6</v>
      </c>
    </row>
    <row r="4264" spans="1:12" hidden="1" x14ac:dyDescent="0.25">
      <c r="A4264" t="s">
        <v>3051</v>
      </c>
      <c r="B4264" s="1" t="s">
        <v>3154</v>
      </c>
      <c r="C4264" t="s">
        <v>3159</v>
      </c>
      <c r="D4264">
        <v>7205211</v>
      </c>
      <c r="E4264">
        <v>80409213</v>
      </c>
      <c r="F4264" t="s">
        <v>3160</v>
      </c>
      <c r="G4264" t="s">
        <v>3</v>
      </c>
      <c r="H4264" t="s">
        <v>6</v>
      </c>
      <c r="I4264" s="2">
        <v>0.13</v>
      </c>
      <c r="J4264" s="2">
        <v>0.1232190552</v>
      </c>
      <c r="K4264" s="2">
        <v>0.12321900199999999</v>
      </c>
      <c r="L4264" s="2">
        <f t="shared" si="66"/>
        <v>-5.3200000002529002E-8</v>
      </c>
    </row>
    <row r="4265" spans="1:12" hidden="1" x14ac:dyDescent="0.25">
      <c r="A4265" t="s">
        <v>3051</v>
      </c>
      <c r="B4265" s="1" t="s">
        <v>3154</v>
      </c>
      <c r="C4265" t="s">
        <v>3159</v>
      </c>
      <c r="D4265">
        <v>7205211</v>
      </c>
      <c r="E4265">
        <v>80409313</v>
      </c>
      <c r="F4265" t="s">
        <v>3161</v>
      </c>
      <c r="G4265" t="s">
        <v>3</v>
      </c>
      <c r="H4265" t="s">
        <v>4</v>
      </c>
      <c r="I4265" s="2">
        <v>78.7</v>
      </c>
      <c r="J4265" s="2">
        <v>78.272882800000005</v>
      </c>
      <c r="K4265" s="2">
        <v>78.272985019999993</v>
      </c>
      <c r="L4265" s="2">
        <f t="shared" si="66"/>
        <v>1.0221999998805131E-4</v>
      </c>
    </row>
    <row r="4266" spans="1:12" hidden="1" x14ac:dyDescent="0.25">
      <c r="A4266" t="s">
        <v>3051</v>
      </c>
      <c r="B4266" s="1" t="s">
        <v>3154</v>
      </c>
      <c r="C4266" t="s">
        <v>3159</v>
      </c>
      <c r="D4266">
        <v>7205211</v>
      </c>
      <c r="E4266">
        <v>80409313</v>
      </c>
      <c r="F4266" t="s">
        <v>3161</v>
      </c>
      <c r="G4266" t="s">
        <v>3</v>
      </c>
      <c r="H4266" t="s">
        <v>6</v>
      </c>
      <c r="I4266" s="2">
        <v>3.47</v>
      </c>
      <c r="J4266" s="2">
        <v>3.4789902344999999</v>
      </c>
      <c r="K4266" s="2">
        <v>3.4789885021</v>
      </c>
      <c r="L4266" s="2">
        <f t="shared" si="66"/>
        <v>-1.7323999998986039E-6</v>
      </c>
    </row>
    <row r="4267" spans="1:12" hidden="1" x14ac:dyDescent="0.25">
      <c r="A4267" t="s">
        <v>3051</v>
      </c>
      <c r="B4267" s="1" t="s">
        <v>3154</v>
      </c>
      <c r="C4267" t="s">
        <v>3159</v>
      </c>
      <c r="D4267">
        <v>7205211</v>
      </c>
      <c r="E4267">
        <v>80409513</v>
      </c>
      <c r="F4267" t="s">
        <v>3162</v>
      </c>
      <c r="G4267" t="s">
        <v>3</v>
      </c>
      <c r="H4267" t="s">
        <v>4</v>
      </c>
      <c r="I4267" s="2">
        <v>76.64</v>
      </c>
      <c r="J4267" s="2">
        <v>75.719617199999902</v>
      </c>
      <c r="K4267" s="2">
        <v>75.719651339999999</v>
      </c>
      <c r="L4267" s="2">
        <f t="shared" si="66"/>
        <v>3.4140000096272161E-5</v>
      </c>
    </row>
    <row r="4268" spans="1:12" hidden="1" x14ac:dyDescent="0.25">
      <c r="A4268" t="s">
        <v>3051</v>
      </c>
      <c r="B4268" s="1" t="s">
        <v>3154</v>
      </c>
      <c r="C4268" t="s">
        <v>3159</v>
      </c>
      <c r="D4268">
        <v>7205211</v>
      </c>
      <c r="E4268">
        <v>80409513</v>
      </c>
      <c r="F4268" t="s">
        <v>3162</v>
      </c>
      <c r="G4268" t="s">
        <v>3</v>
      </c>
      <c r="H4268" t="s">
        <v>6</v>
      </c>
      <c r="I4268" s="2">
        <v>3.34</v>
      </c>
      <c r="J4268" s="2">
        <v>3.3322946775000002</v>
      </c>
      <c r="K4268" s="2">
        <v>3.3322955010099902</v>
      </c>
      <c r="L4268" s="2">
        <f t="shared" si="66"/>
        <v>8.2350998997782199E-7</v>
      </c>
    </row>
    <row r="4269" spans="1:12" hidden="1" x14ac:dyDescent="0.25">
      <c r="A4269" t="s">
        <v>3051</v>
      </c>
      <c r="B4269" s="1" t="s">
        <v>3154</v>
      </c>
      <c r="C4269" t="s">
        <v>3163</v>
      </c>
      <c r="D4269">
        <v>7432611</v>
      </c>
      <c r="E4269">
        <v>82248713</v>
      </c>
      <c r="F4269" t="s">
        <v>3164</v>
      </c>
      <c r="G4269" t="s">
        <v>3</v>
      </c>
      <c r="H4269" t="s">
        <v>4</v>
      </c>
      <c r="I4269" s="2">
        <v>9.24</v>
      </c>
      <c r="J4269" s="2">
        <v>8.5645947249999992</v>
      </c>
      <c r="K4269" s="2">
        <v>8.5645944899999993</v>
      </c>
      <c r="L4269" s="2">
        <f t="shared" si="66"/>
        <v>-2.3499999990406195E-7</v>
      </c>
    </row>
    <row r="4270" spans="1:12" hidden="1" x14ac:dyDescent="0.25">
      <c r="A4270" t="s">
        <v>3051</v>
      </c>
      <c r="B4270" s="1" t="s">
        <v>3154</v>
      </c>
      <c r="C4270" t="s">
        <v>3163</v>
      </c>
      <c r="D4270">
        <v>7432611</v>
      </c>
      <c r="E4270">
        <v>82248713</v>
      </c>
      <c r="F4270" t="s">
        <v>3164</v>
      </c>
      <c r="G4270" t="s">
        <v>3</v>
      </c>
      <c r="H4270" t="s">
        <v>6</v>
      </c>
      <c r="I4270" s="2">
        <v>0.01</v>
      </c>
      <c r="J4270" s="2">
        <v>1.1220001219999999E-2</v>
      </c>
      <c r="K4270" s="2">
        <v>1.1220000000000001E-2</v>
      </c>
      <c r="L4270" s="2">
        <f t="shared" si="66"/>
        <v>-1.2199999985945675E-9</v>
      </c>
    </row>
    <row r="4271" spans="1:12" hidden="1" x14ac:dyDescent="0.25">
      <c r="A4271" t="s">
        <v>3051</v>
      </c>
      <c r="B4271" s="1" t="s">
        <v>3154</v>
      </c>
      <c r="C4271" t="s">
        <v>3165</v>
      </c>
      <c r="D4271">
        <v>5836111</v>
      </c>
      <c r="E4271">
        <v>82087113</v>
      </c>
      <c r="F4271" t="s">
        <v>3166</v>
      </c>
      <c r="G4271" t="s">
        <v>86</v>
      </c>
      <c r="H4271" t="s">
        <v>4</v>
      </c>
      <c r="I4271" s="2">
        <v>0.33810099999999998</v>
      </c>
      <c r="K4271" s="2">
        <v>0.33895537009999999</v>
      </c>
      <c r="L4271" s="2">
        <f t="shared" si="66"/>
        <v>8.5437010000000146E-4</v>
      </c>
    </row>
    <row r="4272" spans="1:12" hidden="1" x14ac:dyDescent="0.25">
      <c r="A4272" t="s">
        <v>3051</v>
      </c>
      <c r="B4272" s="1" t="s">
        <v>3154</v>
      </c>
      <c r="C4272" t="s">
        <v>3165</v>
      </c>
      <c r="D4272">
        <v>5836111</v>
      </c>
      <c r="E4272">
        <v>82087113</v>
      </c>
      <c r="F4272" t="s">
        <v>3166</v>
      </c>
      <c r="G4272" t="s">
        <v>86</v>
      </c>
      <c r="H4272" t="s">
        <v>6</v>
      </c>
      <c r="I4272" s="2">
        <v>8.7209999999999892E-3</v>
      </c>
      <c r="K4272" s="2">
        <v>8.74303741999999E-3</v>
      </c>
      <c r="L4272" s="2">
        <f t="shared" si="66"/>
        <v>2.2037420000000849E-5</v>
      </c>
    </row>
    <row r="4273" spans="1:12" hidden="1" x14ac:dyDescent="0.25">
      <c r="A4273" t="s">
        <v>3051</v>
      </c>
      <c r="B4273" s="1" t="s">
        <v>3154</v>
      </c>
      <c r="C4273" t="s">
        <v>3165</v>
      </c>
      <c r="D4273">
        <v>5836111</v>
      </c>
      <c r="E4273">
        <v>82087213</v>
      </c>
      <c r="F4273" t="s">
        <v>3167</v>
      </c>
      <c r="G4273" t="s">
        <v>86</v>
      </c>
      <c r="H4273" t="s">
        <v>4</v>
      </c>
      <c r="I4273" s="2">
        <v>0.401231</v>
      </c>
      <c r="K4273" s="2">
        <v>0.40224489450000001</v>
      </c>
      <c r="L4273" s="2">
        <f t="shared" si="66"/>
        <v>1.013894500000001E-3</v>
      </c>
    </row>
    <row r="4274" spans="1:12" hidden="1" x14ac:dyDescent="0.25">
      <c r="A4274" t="s">
        <v>3051</v>
      </c>
      <c r="B4274" s="1" t="s">
        <v>3154</v>
      </c>
      <c r="C4274" t="s">
        <v>3165</v>
      </c>
      <c r="D4274">
        <v>5836111</v>
      </c>
      <c r="E4274">
        <v>82087213</v>
      </c>
      <c r="F4274" t="s">
        <v>3167</v>
      </c>
      <c r="G4274" t="s">
        <v>86</v>
      </c>
      <c r="H4274" t="s">
        <v>6</v>
      </c>
      <c r="I4274" s="2">
        <v>8.2699999999999892E-3</v>
      </c>
      <c r="K4274" s="2">
        <v>8.2908981799999903E-3</v>
      </c>
      <c r="L4274" s="2">
        <f t="shared" si="66"/>
        <v>2.0898180000001113E-5</v>
      </c>
    </row>
    <row r="4275" spans="1:12" hidden="1" x14ac:dyDescent="0.25">
      <c r="A4275" t="s">
        <v>3051</v>
      </c>
      <c r="B4275" s="1" t="s">
        <v>3154</v>
      </c>
      <c r="C4275" t="s">
        <v>3165</v>
      </c>
      <c r="D4275">
        <v>5836111</v>
      </c>
      <c r="E4275">
        <v>82087413</v>
      </c>
      <c r="F4275" t="s">
        <v>3168</v>
      </c>
      <c r="G4275" t="s">
        <v>86</v>
      </c>
      <c r="H4275" t="s">
        <v>4</v>
      </c>
      <c r="I4275" s="2">
        <v>0.26964500000000002</v>
      </c>
      <c r="K4275" s="2">
        <v>0.27032639479999998</v>
      </c>
      <c r="L4275" s="2">
        <f t="shared" si="66"/>
        <v>6.81394799999957E-4</v>
      </c>
    </row>
    <row r="4276" spans="1:12" hidden="1" x14ac:dyDescent="0.25">
      <c r="A4276" t="s">
        <v>3051</v>
      </c>
      <c r="B4276" s="1" t="s">
        <v>3154</v>
      </c>
      <c r="C4276" t="s">
        <v>3165</v>
      </c>
      <c r="D4276">
        <v>5836111</v>
      </c>
      <c r="E4276">
        <v>82087413</v>
      </c>
      <c r="F4276" t="s">
        <v>3168</v>
      </c>
      <c r="G4276" t="s">
        <v>86</v>
      </c>
      <c r="H4276" t="s">
        <v>6</v>
      </c>
      <c r="I4276" s="2">
        <v>7.986E-3</v>
      </c>
      <c r="K4276" s="2">
        <v>8.0061801700000001E-3</v>
      </c>
      <c r="L4276" s="2">
        <f t="shared" si="66"/>
        <v>2.0180170000000039E-5</v>
      </c>
    </row>
    <row r="4277" spans="1:12" hidden="1" x14ac:dyDescent="0.25">
      <c r="A4277" t="s">
        <v>3051</v>
      </c>
      <c r="B4277" s="1" t="s">
        <v>3154</v>
      </c>
      <c r="C4277" t="s">
        <v>3165</v>
      </c>
      <c r="D4277">
        <v>5836111</v>
      </c>
      <c r="E4277">
        <v>82087613</v>
      </c>
      <c r="F4277" t="s">
        <v>3169</v>
      </c>
      <c r="G4277" t="s">
        <v>86</v>
      </c>
      <c r="H4277" t="s">
        <v>4</v>
      </c>
      <c r="I4277" s="2">
        <v>0.29369699999999999</v>
      </c>
      <c r="K4277" s="2">
        <v>0.29443916859999902</v>
      </c>
      <c r="L4277" s="2">
        <f t="shared" si="66"/>
        <v>7.4216859999903795E-4</v>
      </c>
    </row>
    <row r="4278" spans="1:12" hidden="1" x14ac:dyDescent="0.25">
      <c r="A4278" t="s">
        <v>3051</v>
      </c>
      <c r="B4278" s="1" t="s">
        <v>3154</v>
      </c>
      <c r="C4278" t="s">
        <v>3165</v>
      </c>
      <c r="D4278">
        <v>5836111</v>
      </c>
      <c r="E4278">
        <v>82087613</v>
      </c>
      <c r="F4278" t="s">
        <v>3169</v>
      </c>
      <c r="G4278" t="s">
        <v>86</v>
      </c>
      <c r="H4278" t="s">
        <v>6</v>
      </c>
      <c r="I4278" s="2">
        <v>1.3572999999999899E-2</v>
      </c>
      <c r="K4278" s="2">
        <v>1.36072989699999E-2</v>
      </c>
      <c r="L4278" s="2">
        <f t="shared" si="66"/>
        <v>3.4298970000000775E-5</v>
      </c>
    </row>
    <row r="4279" spans="1:12" hidden="1" x14ac:dyDescent="0.25">
      <c r="A4279" t="s">
        <v>3051</v>
      </c>
      <c r="B4279" s="1" t="s">
        <v>3154</v>
      </c>
      <c r="C4279" t="s">
        <v>3165</v>
      </c>
      <c r="D4279">
        <v>5836111</v>
      </c>
      <c r="E4279">
        <v>82087713</v>
      </c>
      <c r="F4279" t="s">
        <v>3170</v>
      </c>
      <c r="G4279" t="s">
        <v>86</v>
      </c>
      <c r="H4279" t="s">
        <v>4</v>
      </c>
      <c r="I4279" s="2">
        <v>0.77199300000000004</v>
      </c>
      <c r="K4279" s="2">
        <v>0.77394380199999802</v>
      </c>
      <c r="L4279" s="2">
        <f t="shared" si="66"/>
        <v>1.9508019999979753E-3</v>
      </c>
    </row>
    <row r="4280" spans="1:12" hidden="1" x14ac:dyDescent="0.25">
      <c r="A4280" t="s">
        <v>3051</v>
      </c>
      <c r="B4280" s="1" t="s">
        <v>3154</v>
      </c>
      <c r="C4280" t="s">
        <v>3165</v>
      </c>
      <c r="D4280">
        <v>5836111</v>
      </c>
      <c r="E4280">
        <v>82087713</v>
      </c>
      <c r="F4280" t="s">
        <v>3170</v>
      </c>
      <c r="G4280" t="s">
        <v>86</v>
      </c>
      <c r="H4280" t="s">
        <v>6</v>
      </c>
      <c r="I4280" s="2">
        <v>1.4335000000000001E-2</v>
      </c>
      <c r="K4280" s="2">
        <v>1.4371224199999999E-2</v>
      </c>
      <c r="L4280" s="2">
        <f t="shared" si="66"/>
        <v>3.6224199999998832E-5</v>
      </c>
    </row>
    <row r="4281" spans="1:12" hidden="1" x14ac:dyDescent="0.25">
      <c r="A4281" t="s">
        <v>3051</v>
      </c>
      <c r="B4281" s="1" t="s">
        <v>3154</v>
      </c>
      <c r="C4281" t="s">
        <v>3165</v>
      </c>
      <c r="D4281">
        <v>5836111</v>
      </c>
      <c r="E4281">
        <v>82087913</v>
      </c>
      <c r="F4281" t="s">
        <v>3171</v>
      </c>
      <c r="G4281" t="s">
        <v>86</v>
      </c>
      <c r="H4281" t="s">
        <v>4</v>
      </c>
      <c r="I4281" s="2">
        <v>0.55019300000000004</v>
      </c>
      <c r="K4281" s="2">
        <v>0.55158334710000001</v>
      </c>
      <c r="L4281" s="2">
        <f t="shared" si="66"/>
        <v>1.3903470999999668E-3</v>
      </c>
    </row>
    <row r="4282" spans="1:12" hidden="1" x14ac:dyDescent="0.25">
      <c r="A4282" t="s">
        <v>3051</v>
      </c>
      <c r="B4282" s="1" t="s">
        <v>3154</v>
      </c>
      <c r="C4282" t="s">
        <v>3165</v>
      </c>
      <c r="D4282">
        <v>5836111</v>
      </c>
      <c r="E4282">
        <v>82087913</v>
      </c>
      <c r="F4282" t="s">
        <v>3171</v>
      </c>
      <c r="G4282" t="s">
        <v>86</v>
      </c>
      <c r="H4282" t="s">
        <v>6</v>
      </c>
      <c r="I4282" s="2">
        <v>1.3147999999999899E-2</v>
      </c>
      <c r="K4282" s="2">
        <v>1.3181225189999901E-2</v>
      </c>
      <c r="L4282" s="2">
        <f t="shared" si="66"/>
        <v>3.3225190000001417E-5</v>
      </c>
    </row>
    <row r="4283" spans="1:12" hidden="1" x14ac:dyDescent="0.25">
      <c r="A4283" t="s">
        <v>3051</v>
      </c>
      <c r="B4283" s="1" t="s">
        <v>3154</v>
      </c>
      <c r="C4283" t="s">
        <v>3165</v>
      </c>
      <c r="D4283">
        <v>5836111</v>
      </c>
      <c r="E4283">
        <v>82088013</v>
      </c>
      <c r="F4283" t="s">
        <v>3172</v>
      </c>
      <c r="G4283" t="s">
        <v>86</v>
      </c>
      <c r="H4283" t="s">
        <v>4</v>
      </c>
      <c r="I4283" s="2">
        <v>0.32531900000000002</v>
      </c>
      <c r="K4283" s="2">
        <v>0.32614106770000001</v>
      </c>
      <c r="L4283" s="2">
        <f t="shared" si="66"/>
        <v>8.220676999999843E-4</v>
      </c>
    </row>
    <row r="4284" spans="1:12" hidden="1" x14ac:dyDescent="0.25">
      <c r="A4284" t="s">
        <v>3051</v>
      </c>
      <c r="B4284" s="1" t="s">
        <v>3154</v>
      </c>
      <c r="C4284" t="s">
        <v>3165</v>
      </c>
      <c r="D4284">
        <v>5836111</v>
      </c>
      <c r="E4284">
        <v>82088013</v>
      </c>
      <c r="F4284" t="s">
        <v>3172</v>
      </c>
      <c r="G4284" t="s">
        <v>86</v>
      </c>
      <c r="H4284" t="s">
        <v>6</v>
      </c>
      <c r="I4284" s="2">
        <v>1.2430999999999999E-2</v>
      </c>
      <c r="K4284" s="2">
        <v>1.246241317E-2</v>
      </c>
      <c r="L4284" s="2">
        <f t="shared" si="66"/>
        <v>3.1413170000001156E-5</v>
      </c>
    </row>
    <row r="4285" spans="1:12" hidden="1" x14ac:dyDescent="0.25">
      <c r="A4285" t="s">
        <v>3051</v>
      </c>
      <c r="B4285" s="1" t="s">
        <v>3173</v>
      </c>
      <c r="C4285" t="s">
        <v>3174</v>
      </c>
      <c r="D4285">
        <v>5931611</v>
      </c>
      <c r="E4285">
        <v>81661413</v>
      </c>
      <c r="F4285" t="s">
        <v>3175</v>
      </c>
      <c r="G4285" t="s">
        <v>3</v>
      </c>
      <c r="H4285" t="s">
        <v>4</v>
      </c>
      <c r="I4285" s="2">
        <v>4.9281499999999996</v>
      </c>
      <c r="J4285" s="2">
        <v>8.8669687499999998</v>
      </c>
      <c r="K4285" s="2">
        <v>8.8669710699999893</v>
      </c>
      <c r="L4285" s="2">
        <f t="shared" si="66"/>
        <v>2.319999989452981E-6</v>
      </c>
    </row>
    <row r="4286" spans="1:12" hidden="1" x14ac:dyDescent="0.25">
      <c r="A4286" t="s">
        <v>3051</v>
      </c>
      <c r="B4286" s="1" t="s">
        <v>3173</v>
      </c>
      <c r="C4286" t="s">
        <v>3174</v>
      </c>
      <c r="D4286">
        <v>5931611</v>
      </c>
      <c r="E4286">
        <v>81661413</v>
      </c>
      <c r="F4286" t="s">
        <v>3175</v>
      </c>
      <c r="G4286" t="s">
        <v>3</v>
      </c>
      <c r="H4286" t="s">
        <v>6</v>
      </c>
      <c r="I4286" s="2">
        <v>5.3485999999999999E-2</v>
      </c>
      <c r="J4286" s="2">
        <v>8.5811515800000002E-2</v>
      </c>
      <c r="K4286" s="2">
        <v>8.5811501309999899E-2</v>
      </c>
      <c r="L4286" s="2">
        <f t="shared" si="66"/>
        <v>-1.4490000102562739E-8</v>
      </c>
    </row>
    <row r="4287" spans="1:12" hidden="1" x14ac:dyDescent="0.25">
      <c r="A4287" t="s">
        <v>3051</v>
      </c>
      <c r="B4287" s="1" t="s">
        <v>3173</v>
      </c>
      <c r="C4287" t="s">
        <v>3174</v>
      </c>
      <c r="D4287">
        <v>5931611</v>
      </c>
      <c r="E4287">
        <v>81661513</v>
      </c>
      <c r="F4287" t="s">
        <v>3176</v>
      </c>
      <c r="G4287" t="s">
        <v>3</v>
      </c>
      <c r="H4287" t="s">
        <v>4</v>
      </c>
      <c r="I4287" s="2">
        <v>4.1035500000000003</v>
      </c>
      <c r="J4287" s="2">
        <v>7.6242045899999997</v>
      </c>
      <c r="K4287" s="2">
        <v>7.6242016000000001</v>
      </c>
      <c r="L4287" s="2">
        <f t="shared" si="66"/>
        <v>-2.9899999995919302E-6</v>
      </c>
    </row>
    <row r="4288" spans="1:12" hidden="1" x14ac:dyDescent="0.25">
      <c r="A4288" t="s">
        <v>3051</v>
      </c>
      <c r="B4288" s="1" t="s">
        <v>3173</v>
      </c>
      <c r="C4288" t="s">
        <v>3174</v>
      </c>
      <c r="D4288">
        <v>5931611</v>
      </c>
      <c r="E4288">
        <v>81661513</v>
      </c>
      <c r="F4288" t="s">
        <v>3176</v>
      </c>
      <c r="G4288" t="s">
        <v>3</v>
      </c>
      <c r="H4288" t="s">
        <v>6</v>
      </c>
      <c r="I4288" s="2">
        <v>4.5365000000000003E-2</v>
      </c>
      <c r="J4288" s="2">
        <v>7.3459510800000002E-2</v>
      </c>
      <c r="K4288" s="2">
        <v>7.3459500410000003E-2</v>
      </c>
      <c r="L4288" s="2">
        <f t="shared" si="66"/>
        <v>-1.0389999999249611E-8</v>
      </c>
    </row>
    <row r="4289" spans="1:12" hidden="1" x14ac:dyDescent="0.25">
      <c r="A4289" t="s">
        <v>3051</v>
      </c>
      <c r="B4289" s="1" t="s">
        <v>3173</v>
      </c>
      <c r="C4289" t="s">
        <v>3174</v>
      </c>
      <c r="D4289">
        <v>5931611</v>
      </c>
      <c r="E4289">
        <v>81661613</v>
      </c>
      <c r="F4289" t="s">
        <v>3177</v>
      </c>
      <c r="G4289" t="s">
        <v>3</v>
      </c>
      <c r="H4289" t="s">
        <v>4</v>
      </c>
      <c r="I4289" s="2">
        <v>14.0418</v>
      </c>
      <c r="J4289" s="2">
        <v>9.6134931649999995</v>
      </c>
      <c r="K4289" s="2">
        <v>9.6134897099999996</v>
      </c>
      <c r="L4289" s="2">
        <f t="shared" si="66"/>
        <v>-3.4549999998745307E-6</v>
      </c>
    </row>
    <row r="4290" spans="1:12" hidden="1" x14ac:dyDescent="0.25">
      <c r="A4290" t="s">
        <v>3051</v>
      </c>
      <c r="B4290" s="1" t="s">
        <v>3173</v>
      </c>
      <c r="C4290" t="s">
        <v>3174</v>
      </c>
      <c r="D4290">
        <v>5931611</v>
      </c>
      <c r="E4290">
        <v>81661613</v>
      </c>
      <c r="F4290" t="s">
        <v>3177</v>
      </c>
      <c r="G4290" t="s">
        <v>3</v>
      </c>
      <c r="H4290" t="s">
        <v>6</v>
      </c>
      <c r="I4290" s="2">
        <v>5.5100000000000003E-2</v>
      </c>
      <c r="J4290" s="2">
        <v>5.9449447649999897E-2</v>
      </c>
      <c r="K4290" s="2">
        <v>5.9449500000000002E-2</v>
      </c>
      <c r="L4290" s="2">
        <f t="shared" si="66"/>
        <v>5.2350000105672034E-8</v>
      </c>
    </row>
    <row r="4291" spans="1:12" hidden="1" x14ac:dyDescent="0.25">
      <c r="A4291" t="s">
        <v>3051</v>
      </c>
      <c r="B4291" s="1" t="s">
        <v>3173</v>
      </c>
      <c r="C4291" t="s">
        <v>3174</v>
      </c>
      <c r="D4291">
        <v>5931611</v>
      </c>
      <c r="E4291">
        <v>81661813</v>
      </c>
      <c r="F4291" t="s">
        <v>3178</v>
      </c>
      <c r="G4291" t="s">
        <v>3</v>
      </c>
      <c r="H4291" t="s">
        <v>4</v>
      </c>
      <c r="I4291" s="2">
        <v>9.6598000000000006</v>
      </c>
      <c r="J4291" s="2">
        <v>10.134002929999999</v>
      </c>
      <c r="K4291" s="2">
        <v>10.1340056099999</v>
      </c>
      <c r="L4291" s="2">
        <f t="shared" ref="L4291:L4354" si="67">IF(ISBLANK(J4291),K4291-I4291,K4291-J4291)</f>
        <v>2.6799999002236063E-6</v>
      </c>
    </row>
    <row r="4292" spans="1:12" hidden="1" x14ac:dyDescent="0.25">
      <c r="A4292" t="s">
        <v>3051</v>
      </c>
      <c r="B4292" s="1" t="s">
        <v>3173</v>
      </c>
      <c r="C4292" t="s">
        <v>3174</v>
      </c>
      <c r="D4292">
        <v>5931611</v>
      </c>
      <c r="E4292">
        <v>81661813</v>
      </c>
      <c r="F4292" t="s">
        <v>3178</v>
      </c>
      <c r="G4292" t="s">
        <v>3</v>
      </c>
      <c r="H4292" t="s">
        <v>6</v>
      </c>
      <c r="I4292" s="2">
        <v>4.5100000000000001E-2</v>
      </c>
      <c r="J4292" s="2">
        <v>4.9196487424999998E-2</v>
      </c>
      <c r="K4292" s="2">
        <v>4.9196503109999998E-2</v>
      </c>
      <c r="L4292" s="2">
        <f t="shared" si="67"/>
        <v>1.5685000000209559E-8</v>
      </c>
    </row>
    <row r="4293" spans="1:12" hidden="1" x14ac:dyDescent="0.25">
      <c r="A4293" t="s">
        <v>3051</v>
      </c>
      <c r="B4293" s="1" t="s">
        <v>3173</v>
      </c>
      <c r="C4293" t="s">
        <v>3179</v>
      </c>
      <c r="D4293">
        <v>8020711</v>
      </c>
      <c r="E4293">
        <v>81503213</v>
      </c>
      <c r="F4293" t="s">
        <v>3180</v>
      </c>
      <c r="G4293" t="s">
        <v>3</v>
      </c>
      <c r="H4293" t="s">
        <v>4</v>
      </c>
      <c r="I4293" s="2">
        <v>1125.47</v>
      </c>
      <c r="J4293" s="2">
        <v>1128.6971249999999</v>
      </c>
      <c r="K4293" s="2">
        <v>1128.6991505000001</v>
      </c>
      <c r="L4293" s="2">
        <f t="shared" si="67"/>
        <v>2.0255000001725421E-3</v>
      </c>
    </row>
    <row r="4294" spans="1:12" hidden="1" x14ac:dyDescent="0.25">
      <c r="A4294" t="s">
        <v>3051</v>
      </c>
      <c r="B4294" s="1" t="s">
        <v>3173</v>
      </c>
      <c r="C4294" t="s">
        <v>3179</v>
      </c>
      <c r="D4294">
        <v>8020711</v>
      </c>
      <c r="E4294">
        <v>81503213</v>
      </c>
      <c r="F4294" t="s">
        <v>3180</v>
      </c>
      <c r="G4294" t="s">
        <v>3</v>
      </c>
      <c r="H4294" t="s">
        <v>6</v>
      </c>
      <c r="I4294" s="2">
        <v>7.68194</v>
      </c>
      <c r="J4294" s="2">
        <v>7.7177236349999996</v>
      </c>
      <c r="K4294" s="2">
        <v>7.7177699553999997</v>
      </c>
      <c r="L4294" s="2">
        <f t="shared" si="67"/>
        <v>4.63204000000772E-5</v>
      </c>
    </row>
    <row r="4295" spans="1:12" hidden="1" x14ac:dyDescent="0.25">
      <c r="A4295" t="s">
        <v>3051</v>
      </c>
      <c r="B4295" s="1" t="s">
        <v>3173</v>
      </c>
      <c r="C4295" t="s">
        <v>3179</v>
      </c>
      <c r="D4295">
        <v>8020711</v>
      </c>
      <c r="E4295">
        <v>81503613</v>
      </c>
      <c r="F4295" t="s">
        <v>3181</v>
      </c>
      <c r="G4295" t="s">
        <v>3</v>
      </c>
      <c r="H4295" t="s">
        <v>4</v>
      </c>
      <c r="I4295" s="2">
        <v>909.17562599999997</v>
      </c>
      <c r="J4295" s="2">
        <v>1005.9250625</v>
      </c>
      <c r="K4295" s="2">
        <v>1005.92522908458</v>
      </c>
      <c r="L4295" s="2">
        <f t="shared" si="67"/>
        <v>1.6658458002893894E-4</v>
      </c>
    </row>
    <row r="4296" spans="1:12" hidden="1" x14ac:dyDescent="0.25">
      <c r="A4296" t="s">
        <v>3051</v>
      </c>
      <c r="B4296" s="1" t="s">
        <v>3173</v>
      </c>
      <c r="C4296" t="s">
        <v>3179</v>
      </c>
      <c r="D4296">
        <v>8020711</v>
      </c>
      <c r="E4296">
        <v>81503613</v>
      </c>
      <c r="F4296" t="s">
        <v>3181</v>
      </c>
      <c r="G4296" t="s">
        <v>3</v>
      </c>
      <c r="H4296" t="s">
        <v>6</v>
      </c>
      <c r="I4296" s="2">
        <v>2178.682354</v>
      </c>
      <c r="J4296" s="2">
        <v>2424.2842500000002</v>
      </c>
      <c r="K4296" s="2">
        <v>2424.28692827858</v>
      </c>
      <c r="L4296" s="2">
        <f t="shared" si="67"/>
        <v>2.678278579878679E-3</v>
      </c>
    </row>
    <row r="4297" spans="1:12" hidden="1" x14ac:dyDescent="0.25">
      <c r="A4297" t="s">
        <v>3051</v>
      </c>
      <c r="B4297" s="1" t="s">
        <v>3173</v>
      </c>
      <c r="C4297" t="s">
        <v>3179</v>
      </c>
      <c r="D4297">
        <v>8020711</v>
      </c>
      <c r="E4297">
        <v>81503813</v>
      </c>
      <c r="F4297" t="s">
        <v>3182</v>
      </c>
      <c r="G4297" t="s">
        <v>3</v>
      </c>
      <c r="H4297" t="s">
        <v>4</v>
      </c>
      <c r="I4297" s="2">
        <v>1892.2864999999999</v>
      </c>
      <c r="J4297" s="2">
        <v>1899.974125</v>
      </c>
      <c r="K4297" s="2">
        <v>1899.9742549600001</v>
      </c>
      <c r="L4297" s="2">
        <f t="shared" si="67"/>
        <v>1.2996000009479758E-4</v>
      </c>
    </row>
    <row r="4298" spans="1:12" hidden="1" x14ac:dyDescent="0.25">
      <c r="A4298" t="s">
        <v>3051</v>
      </c>
      <c r="B4298" s="1" t="s">
        <v>3173</v>
      </c>
      <c r="C4298" t="s">
        <v>3179</v>
      </c>
      <c r="D4298">
        <v>8020711</v>
      </c>
      <c r="E4298">
        <v>81503813</v>
      </c>
      <c r="F4298" t="s">
        <v>3182</v>
      </c>
      <c r="G4298" t="s">
        <v>3</v>
      </c>
      <c r="H4298" t="s">
        <v>6</v>
      </c>
      <c r="I4298" s="2">
        <v>10404.621478999999</v>
      </c>
      <c r="J4298" s="2">
        <v>10431.442999999999</v>
      </c>
      <c r="K4298" s="2">
        <v>10431.4388840022</v>
      </c>
      <c r="L4298" s="2">
        <f t="shared" si="67"/>
        <v>-4.1159977990901098E-3</v>
      </c>
    </row>
    <row r="4299" spans="1:12" hidden="1" x14ac:dyDescent="0.25">
      <c r="A4299" t="s">
        <v>3051</v>
      </c>
      <c r="B4299" s="1" t="s">
        <v>3183</v>
      </c>
      <c r="C4299" t="s">
        <v>3184</v>
      </c>
      <c r="D4299">
        <v>7446811</v>
      </c>
      <c r="E4299">
        <v>81273813</v>
      </c>
      <c r="F4299" t="s">
        <v>3185</v>
      </c>
      <c r="G4299" t="s">
        <v>3</v>
      </c>
      <c r="H4299" t="s">
        <v>4</v>
      </c>
      <c r="I4299" s="2">
        <v>547.9</v>
      </c>
      <c r="J4299" s="2">
        <v>545.42750000000001</v>
      </c>
      <c r="K4299" s="2">
        <v>545.42726840909995</v>
      </c>
      <c r="L4299" s="2">
        <f t="shared" si="67"/>
        <v>-2.3159090005719918E-4</v>
      </c>
    </row>
    <row r="4300" spans="1:12" hidden="1" x14ac:dyDescent="0.25">
      <c r="A4300" t="s">
        <v>3051</v>
      </c>
      <c r="B4300" s="1" t="s">
        <v>3183</v>
      </c>
      <c r="C4300" t="s">
        <v>3184</v>
      </c>
      <c r="D4300">
        <v>7446811</v>
      </c>
      <c r="E4300">
        <v>81273813</v>
      </c>
      <c r="F4300" t="s">
        <v>3185</v>
      </c>
      <c r="G4300" t="s">
        <v>3</v>
      </c>
      <c r="H4300" t="s">
        <v>6</v>
      </c>
      <c r="I4300" s="2">
        <v>1.7</v>
      </c>
      <c r="J4300" s="2">
        <v>1.7151265870000001</v>
      </c>
      <c r="K4300" s="2">
        <v>1.71512622198099</v>
      </c>
      <c r="L4300" s="2">
        <f t="shared" si="67"/>
        <v>-3.650190101289752E-7</v>
      </c>
    </row>
    <row r="4301" spans="1:12" hidden="1" x14ac:dyDescent="0.25">
      <c r="A4301" t="s">
        <v>3051</v>
      </c>
      <c r="B4301" s="1" t="s">
        <v>3183</v>
      </c>
      <c r="C4301" t="s">
        <v>3184</v>
      </c>
      <c r="D4301">
        <v>7446811</v>
      </c>
      <c r="E4301">
        <v>81274013</v>
      </c>
      <c r="F4301" t="s">
        <v>3186</v>
      </c>
      <c r="G4301" t="s">
        <v>3</v>
      </c>
      <c r="H4301" t="s">
        <v>4</v>
      </c>
      <c r="I4301" s="2">
        <v>1983.8</v>
      </c>
      <c r="J4301" s="2">
        <v>1983.5497499999999</v>
      </c>
      <c r="K4301" s="2">
        <v>1983.554331611</v>
      </c>
      <c r="L4301" s="2">
        <f t="shared" si="67"/>
        <v>4.5816110000487242E-3</v>
      </c>
    </row>
    <row r="4302" spans="1:12" hidden="1" x14ac:dyDescent="0.25">
      <c r="A4302" t="s">
        <v>3051</v>
      </c>
      <c r="B4302" s="1" t="s">
        <v>3183</v>
      </c>
      <c r="C4302" t="s">
        <v>3184</v>
      </c>
      <c r="D4302">
        <v>7446811</v>
      </c>
      <c r="E4302">
        <v>81274013</v>
      </c>
      <c r="F4302" t="s">
        <v>3186</v>
      </c>
      <c r="G4302" t="s">
        <v>3</v>
      </c>
      <c r="H4302" t="s">
        <v>6</v>
      </c>
      <c r="I4302" s="2">
        <v>3133.2</v>
      </c>
      <c r="J4302" s="2">
        <v>3132.1197499999998</v>
      </c>
      <c r="K4302" s="2">
        <v>3132.1187786099999</v>
      </c>
      <c r="L4302" s="2">
        <f t="shared" si="67"/>
        <v>-9.7138999990420416E-4</v>
      </c>
    </row>
    <row r="4303" spans="1:12" hidden="1" x14ac:dyDescent="0.25">
      <c r="A4303" t="s">
        <v>3051</v>
      </c>
      <c r="B4303" s="1" t="s">
        <v>3183</v>
      </c>
      <c r="C4303" t="s">
        <v>3184</v>
      </c>
      <c r="D4303">
        <v>7446811</v>
      </c>
      <c r="E4303">
        <v>89630213</v>
      </c>
      <c r="F4303" t="s">
        <v>3187</v>
      </c>
      <c r="G4303" t="s">
        <v>3</v>
      </c>
      <c r="H4303" t="s">
        <v>4</v>
      </c>
      <c r="I4303" s="2">
        <v>391.7</v>
      </c>
      <c r="J4303" s="2">
        <v>390.816125</v>
      </c>
      <c r="K4303" s="2">
        <v>390.81586290000001</v>
      </c>
      <c r="L4303" s="2">
        <f t="shared" si="67"/>
        <v>-2.6209999998627609E-4</v>
      </c>
    </row>
    <row r="4304" spans="1:12" hidden="1" x14ac:dyDescent="0.25">
      <c r="A4304" t="s">
        <v>3051</v>
      </c>
      <c r="B4304" s="1" t="s">
        <v>3183</v>
      </c>
      <c r="C4304" t="s">
        <v>3184</v>
      </c>
      <c r="D4304">
        <v>7446811</v>
      </c>
      <c r="E4304">
        <v>89630213</v>
      </c>
      <c r="F4304" t="s">
        <v>3187</v>
      </c>
      <c r="G4304" t="s">
        <v>3</v>
      </c>
      <c r="H4304" t="s">
        <v>6</v>
      </c>
      <c r="I4304" s="2">
        <v>1259.3</v>
      </c>
      <c r="J4304" s="2">
        <v>1259.1965</v>
      </c>
      <c r="K4304" s="2">
        <v>1259.1957401</v>
      </c>
      <c r="L4304" s="2">
        <f t="shared" si="67"/>
        <v>-7.5990000004821923E-4</v>
      </c>
    </row>
    <row r="4305" spans="1:13" hidden="1" x14ac:dyDescent="0.25">
      <c r="A4305" t="s">
        <v>3051</v>
      </c>
      <c r="B4305" s="1" t="s">
        <v>3183</v>
      </c>
      <c r="C4305" t="s">
        <v>3184</v>
      </c>
      <c r="D4305">
        <v>7446811</v>
      </c>
      <c r="E4305">
        <v>89630713</v>
      </c>
      <c r="F4305" t="s">
        <v>3188</v>
      </c>
      <c r="G4305" t="s">
        <v>3</v>
      </c>
      <c r="H4305" t="s">
        <v>4</v>
      </c>
      <c r="I4305" s="2">
        <v>458.3</v>
      </c>
      <c r="J4305" s="2">
        <v>457.010875</v>
      </c>
      <c r="K4305" s="2">
        <v>457.01114262010901</v>
      </c>
      <c r="L4305" s="2">
        <f t="shared" si="67"/>
        <v>2.6762010901393296E-4</v>
      </c>
    </row>
    <row r="4306" spans="1:13" hidden="1" x14ac:dyDescent="0.25">
      <c r="A4306" t="s">
        <v>3051</v>
      </c>
      <c r="B4306" s="1" t="s">
        <v>3183</v>
      </c>
      <c r="C4306" t="s">
        <v>3184</v>
      </c>
      <c r="D4306">
        <v>7446811</v>
      </c>
      <c r="E4306">
        <v>89630713</v>
      </c>
      <c r="F4306" t="s">
        <v>3188</v>
      </c>
      <c r="G4306" t="s">
        <v>3</v>
      </c>
      <c r="H4306" t="s">
        <v>6</v>
      </c>
      <c r="I4306" s="2">
        <v>1307.9000000000001</v>
      </c>
      <c r="J4306" s="2">
        <v>1305.271125</v>
      </c>
      <c r="K4306" s="2">
        <v>1305.2720101021</v>
      </c>
      <c r="L4306" s="2">
        <f t="shared" si="67"/>
        <v>8.8510210002823442E-4</v>
      </c>
    </row>
    <row r="4307" spans="1:13" hidden="1" x14ac:dyDescent="0.25">
      <c r="A4307" t="s">
        <v>3051</v>
      </c>
      <c r="B4307" s="1" t="s">
        <v>3189</v>
      </c>
      <c r="C4307" t="s">
        <v>3190</v>
      </c>
      <c r="D4307">
        <v>5608111</v>
      </c>
      <c r="E4307">
        <v>79986713</v>
      </c>
      <c r="F4307" t="s">
        <v>3191</v>
      </c>
      <c r="G4307" t="s">
        <v>86</v>
      </c>
      <c r="H4307" t="s">
        <v>4</v>
      </c>
      <c r="I4307" s="2">
        <v>60.512799999999999</v>
      </c>
      <c r="K4307" s="2">
        <v>60.678554399999399</v>
      </c>
      <c r="L4307" s="2">
        <f t="shared" si="67"/>
        <v>0.16575439999940045</v>
      </c>
    </row>
    <row r="4308" spans="1:13" hidden="1" x14ac:dyDescent="0.25">
      <c r="A4308" t="s">
        <v>3051</v>
      </c>
      <c r="B4308" s="1" t="s">
        <v>3189</v>
      </c>
      <c r="C4308" t="s">
        <v>3190</v>
      </c>
      <c r="D4308">
        <v>5608111</v>
      </c>
      <c r="E4308">
        <v>79986713</v>
      </c>
      <c r="F4308" t="s">
        <v>3191</v>
      </c>
      <c r="G4308" t="s">
        <v>86</v>
      </c>
      <c r="H4308" t="s">
        <v>6</v>
      </c>
      <c r="I4308" s="2">
        <v>2627.41</v>
      </c>
      <c r="K4308" s="2">
        <v>2634.6078120000102</v>
      </c>
      <c r="L4308" s="2">
        <f t="shared" si="67"/>
        <v>7.1978120000103445</v>
      </c>
    </row>
    <row r="4309" spans="1:13" hidden="1" x14ac:dyDescent="0.25">
      <c r="A4309" t="s">
        <v>3051</v>
      </c>
      <c r="B4309" s="1" t="s">
        <v>3192</v>
      </c>
      <c r="C4309" t="s">
        <v>3193</v>
      </c>
      <c r="D4309">
        <v>5609111</v>
      </c>
      <c r="E4309">
        <v>80583313</v>
      </c>
      <c r="F4309" t="s">
        <v>3194</v>
      </c>
      <c r="G4309" t="s">
        <v>3</v>
      </c>
      <c r="H4309" t="s">
        <v>4</v>
      </c>
      <c r="I4309" s="2">
        <v>3263.14</v>
      </c>
      <c r="J4309" s="2">
        <v>3263.1347500000002</v>
      </c>
      <c r="K4309" s="2">
        <v>3263.1365365000001</v>
      </c>
      <c r="L4309" s="2">
        <f t="shared" si="67"/>
        <v>1.7864999999801512E-3</v>
      </c>
    </row>
    <row r="4310" spans="1:13" hidden="1" x14ac:dyDescent="0.25">
      <c r="A4310" t="s">
        <v>3051</v>
      </c>
      <c r="B4310" s="1" t="s">
        <v>3192</v>
      </c>
      <c r="C4310" t="s">
        <v>3193</v>
      </c>
      <c r="D4310">
        <v>5609111</v>
      </c>
      <c r="E4310">
        <v>80583313</v>
      </c>
      <c r="F4310" t="s">
        <v>3194</v>
      </c>
      <c r="G4310" t="s">
        <v>3</v>
      </c>
      <c r="H4310" t="s">
        <v>6</v>
      </c>
      <c r="I4310" s="2">
        <v>4.01</v>
      </c>
      <c r="J4310" s="2">
        <v>4.0144558104999897</v>
      </c>
      <c r="K4310" s="2">
        <v>4.014460593001</v>
      </c>
      <c r="L4310" s="2">
        <f t="shared" si="67"/>
        <v>4.7825010103252907E-6</v>
      </c>
    </row>
    <row r="4311" spans="1:13" hidden="1" x14ac:dyDescent="0.25">
      <c r="A4311" t="s">
        <v>3051</v>
      </c>
      <c r="B4311" s="1" t="s">
        <v>3192</v>
      </c>
      <c r="C4311" t="s">
        <v>3193</v>
      </c>
      <c r="D4311">
        <v>5609111</v>
      </c>
      <c r="E4311">
        <v>80583513</v>
      </c>
      <c r="F4311" t="s">
        <v>3195</v>
      </c>
      <c r="G4311" t="s">
        <v>3</v>
      </c>
      <c r="H4311" t="s">
        <v>4</v>
      </c>
      <c r="I4311" s="2">
        <v>719.65</v>
      </c>
      <c r="J4311" s="2">
        <v>718.55876510999997</v>
      </c>
      <c r="K4311" s="2">
        <v>718.55876510999997</v>
      </c>
      <c r="L4311" s="2">
        <f t="shared" si="67"/>
        <v>0</v>
      </c>
      <c r="M4311" t="s">
        <v>8186</v>
      </c>
    </row>
    <row r="4312" spans="1:13" hidden="1" x14ac:dyDescent="0.25">
      <c r="A4312" t="s">
        <v>3051</v>
      </c>
      <c r="B4312" s="1" t="s">
        <v>3192</v>
      </c>
      <c r="C4312" t="s">
        <v>3193</v>
      </c>
      <c r="D4312">
        <v>5609111</v>
      </c>
      <c r="E4312">
        <v>80583513</v>
      </c>
      <c r="F4312" t="s">
        <v>3195</v>
      </c>
      <c r="G4312" t="s">
        <v>3</v>
      </c>
      <c r="H4312" t="s">
        <v>6</v>
      </c>
      <c r="I4312" s="2">
        <v>2.19</v>
      </c>
      <c r="J4312" s="2">
        <v>2.19256305809999</v>
      </c>
      <c r="K4312" s="2">
        <v>2.19256305809999</v>
      </c>
      <c r="L4312" s="2">
        <f t="shared" si="67"/>
        <v>0</v>
      </c>
      <c r="M4312" t="s">
        <v>8186</v>
      </c>
    </row>
    <row r="4313" spans="1:13" hidden="1" x14ac:dyDescent="0.25">
      <c r="A4313" t="s">
        <v>3051</v>
      </c>
      <c r="B4313" s="1" t="s">
        <v>3192</v>
      </c>
      <c r="C4313" t="s">
        <v>3193</v>
      </c>
      <c r="D4313">
        <v>5609111</v>
      </c>
      <c r="E4313">
        <v>80583913</v>
      </c>
      <c r="F4313" t="s">
        <v>3196</v>
      </c>
      <c r="G4313" t="s">
        <v>3</v>
      </c>
      <c r="H4313" t="s">
        <v>4</v>
      </c>
      <c r="I4313" s="2">
        <v>719.65</v>
      </c>
      <c r="J4313" s="2">
        <v>718.55876510999997</v>
      </c>
      <c r="K4313" s="2">
        <v>718.55876510999997</v>
      </c>
      <c r="L4313" s="2">
        <f t="shared" si="67"/>
        <v>0</v>
      </c>
      <c r="M4313" t="s">
        <v>8186</v>
      </c>
    </row>
    <row r="4314" spans="1:13" hidden="1" x14ac:dyDescent="0.25">
      <c r="A4314" t="s">
        <v>3051</v>
      </c>
      <c r="B4314" s="1" t="s">
        <v>3192</v>
      </c>
      <c r="C4314" t="s">
        <v>3193</v>
      </c>
      <c r="D4314">
        <v>5609111</v>
      </c>
      <c r="E4314">
        <v>80583913</v>
      </c>
      <c r="F4314" t="s">
        <v>3196</v>
      </c>
      <c r="G4314" t="s">
        <v>3</v>
      </c>
      <c r="H4314" t="s">
        <v>6</v>
      </c>
      <c r="I4314" s="2">
        <v>2.19</v>
      </c>
      <c r="J4314" s="2">
        <v>2.19256305809999</v>
      </c>
      <c r="K4314" s="2">
        <v>2.19256305809999</v>
      </c>
      <c r="L4314" s="2">
        <f t="shared" si="67"/>
        <v>0</v>
      </c>
      <c r="M4314" t="s">
        <v>8186</v>
      </c>
    </row>
    <row r="4315" spans="1:13" hidden="1" x14ac:dyDescent="0.25">
      <c r="A4315" t="s">
        <v>3051</v>
      </c>
      <c r="B4315" s="1" t="s">
        <v>3192</v>
      </c>
      <c r="C4315" t="s">
        <v>3197</v>
      </c>
      <c r="D4315">
        <v>5609311</v>
      </c>
      <c r="E4315">
        <v>80642913</v>
      </c>
      <c r="F4315" t="s">
        <v>3198</v>
      </c>
      <c r="G4315" t="s">
        <v>3</v>
      </c>
      <c r="H4315" t="s">
        <v>4</v>
      </c>
      <c r="I4315" s="2">
        <v>160.88</v>
      </c>
      <c r="J4315" s="2">
        <v>160.78303779999999</v>
      </c>
      <c r="K4315" s="2">
        <v>160.78303779999999</v>
      </c>
      <c r="L4315" s="2">
        <f t="shared" si="67"/>
        <v>0</v>
      </c>
      <c r="M4315" t="s">
        <v>8186</v>
      </c>
    </row>
    <row r="4316" spans="1:13" hidden="1" x14ac:dyDescent="0.25">
      <c r="A4316" t="s">
        <v>3051</v>
      </c>
      <c r="B4316" s="1" t="s">
        <v>3192</v>
      </c>
      <c r="C4316" t="s">
        <v>3197</v>
      </c>
      <c r="D4316">
        <v>5609311</v>
      </c>
      <c r="E4316">
        <v>80642913</v>
      </c>
      <c r="F4316" t="s">
        <v>3198</v>
      </c>
      <c r="G4316" t="s">
        <v>3</v>
      </c>
      <c r="H4316" t="s">
        <v>6</v>
      </c>
      <c r="I4316" s="2">
        <v>0.54</v>
      </c>
      <c r="J4316" s="2">
        <v>0.53217877600999997</v>
      </c>
      <c r="K4316" s="2">
        <v>0.53217877600999997</v>
      </c>
      <c r="L4316" s="2">
        <f t="shared" si="67"/>
        <v>0</v>
      </c>
      <c r="M4316" t="s">
        <v>8186</v>
      </c>
    </row>
    <row r="4317" spans="1:13" hidden="1" x14ac:dyDescent="0.25">
      <c r="A4317" t="s">
        <v>3051</v>
      </c>
      <c r="B4317" s="1" t="s">
        <v>3192</v>
      </c>
      <c r="C4317" t="s">
        <v>3197</v>
      </c>
      <c r="D4317">
        <v>5609311</v>
      </c>
      <c r="E4317">
        <v>80643013</v>
      </c>
      <c r="F4317" t="s">
        <v>3199</v>
      </c>
      <c r="G4317" t="s">
        <v>3</v>
      </c>
      <c r="H4317" t="s">
        <v>4</v>
      </c>
      <c r="I4317" s="2">
        <v>160.88</v>
      </c>
      <c r="J4317" s="2">
        <v>160.78303779999999</v>
      </c>
      <c r="K4317" s="2">
        <v>160.78303779999999</v>
      </c>
      <c r="L4317" s="2">
        <f t="shared" si="67"/>
        <v>0</v>
      </c>
      <c r="M4317" t="s">
        <v>8186</v>
      </c>
    </row>
    <row r="4318" spans="1:13" hidden="1" x14ac:dyDescent="0.25">
      <c r="A4318" t="s">
        <v>3051</v>
      </c>
      <c r="B4318" s="1" t="s">
        <v>3192</v>
      </c>
      <c r="C4318" t="s">
        <v>3197</v>
      </c>
      <c r="D4318">
        <v>5609311</v>
      </c>
      <c r="E4318">
        <v>80643013</v>
      </c>
      <c r="F4318" t="s">
        <v>3199</v>
      </c>
      <c r="G4318" t="s">
        <v>3</v>
      </c>
      <c r="H4318" t="s">
        <v>6</v>
      </c>
      <c r="I4318" s="2">
        <v>0.54</v>
      </c>
      <c r="J4318" s="2">
        <v>0.53217877600999997</v>
      </c>
      <c r="K4318" s="2">
        <v>0.53217877600999997</v>
      </c>
      <c r="L4318" s="2">
        <f t="shared" si="67"/>
        <v>0</v>
      </c>
      <c r="M4318" t="s">
        <v>8186</v>
      </c>
    </row>
    <row r="4319" spans="1:13" hidden="1" x14ac:dyDescent="0.25">
      <c r="A4319" t="s">
        <v>3051</v>
      </c>
      <c r="B4319" s="1" t="s">
        <v>3192</v>
      </c>
      <c r="C4319" t="s">
        <v>3197</v>
      </c>
      <c r="D4319">
        <v>5609311</v>
      </c>
      <c r="E4319">
        <v>80643113</v>
      </c>
      <c r="F4319" t="s">
        <v>3200</v>
      </c>
      <c r="G4319" t="s">
        <v>3</v>
      </c>
      <c r="H4319" t="s">
        <v>4</v>
      </c>
      <c r="I4319" s="2">
        <v>295.19</v>
      </c>
      <c r="J4319" s="2">
        <v>294.60949746099999</v>
      </c>
      <c r="K4319" s="2">
        <v>294.60949746099999</v>
      </c>
      <c r="L4319" s="2">
        <f t="shared" si="67"/>
        <v>0</v>
      </c>
      <c r="M4319" t="s">
        <v>8186</v>
      </c>
    </row>
    <row r="4320" spans="1:13" hidden="1" x14ac:dyDescent="0.25">
      <c r="A4320" t="s">
        <v>3051</v>
      </c>
      <c r="B4320" s="1" t="s">
        <v>3192</v>
      </c>
      <c r="C4320" t="s">
        <v>3197</v>
      </c>
      <c r="D4320">
        <v>5609311</v>
      </c>
      <c r="E4320">
        <v>80643113</v>
      </c>
      <c r="F4320" t="s">
        <v>3200</v>
      </c>
      <c r="G4320" t="s">
        <v>3</v>
      </c>
      <c r="H4320" t="s">
        <v>6</v>
      </c>
      <c r="I4320" s="2">
        <v>0.87</v>
      </c>
      <c r="J4320" s="2">
        <v>0.86305128099999995</v>
      </c>
      <c r="K4320" s="2">
        <v>0.86305128099999995</v>
      </c>
      <c r="L4320" s="2">
        <f t="shared" si="67"/>
        <v>0</v>
      </c>
      <c r="M4320" t="s">
        <v>8186</v>
      </c>
    </row>
    <row r="4321" spans="1:13" hidden="1" x14ac:dyDescent="0.25">
      <c r="A4321" t="s">
        <v>3051</v>
      </c>
      <c r="B4321" s="1" t="s">
        <v>3192</v>
      </c>
      <c r="C4321" t="s">
        <v>3197</v>
      </c>
      <c r="D4321">
        <v>5609311</v>
      </c>
      <c r="E4321">
        <v>80643313</v>
      </c>
      <c r="F4321" t="s">
        <v>3201</v>
      </c>
      <c r="G4321" t="s">
        <v>3</v>
      </c>
      <c r="H4321" t="s">
        <v>4</v>
      </c>
      <c r="I4321" s="2">
        <v>295.19</v>
      </c>
      <c r="J4321" s="2">
        <v>294.60949746099999</v>
      </c>
      <c r="K4321" s="2">
        <v>294.60949746099999</v>
      </c>
      <c r="L4321" s="2">
        <f t="shared" si="67"/>
        <v>0</v>
      </c>
      <c r="M4321" t="s">
        <v>8186</v>
      </c>
    </row>
    <row r="4322" spans="1:13" hidden="1" x14ac:dyDescent="0.25">
      <c r="A4322" t="s">
        <v>3051</v>
      </c>
      <c r="B4322" s="1" t="s">
        <v>3192</v>
      </c>
      <c r="C4322" t="s">
        <v>3197</v>
      </c>
      <c r="D4322">
        <v>5609311</v>
      </c>
      <c r="E4322">
        <v>80643313</v>
      </c>
      <c r="F4322" t="s">
        <v>3201</v>
      </c>
      <c r="G4322" t="s">
        <v>3</v>
      </c>
      <c r="H4322" t="s">
        <v>6</v>
      </c>
      <c r="I4322" s="2">
        <v>0.87</v>
      </c>
      <c r="J4322" s="2">
        <v>0.86305128099999995</v>
      </c>
      <c r="K4322" s="2">
        <v>0.86305128099999995</v>
      </c>
      <c r="L4322" s="2">
        <f t="shared" si="67"/>
        <v>0</v>
      </c>
      <c r="M4322" t="s">
        <v>8186</v>
      </c>
    </row>
    <row r="4323" spans="1:13" hidden="1" x14ac:dyDescent="0.25">
      <c r="A4323" t="s">
        <v>3051</v>
      </c>
      <c r="B4323" s="1" t="s">
        <v>3192</v>
      </c>
      <c r="C4323" t="s">
        <v>3197</v>
      </c>
      <c r="D4323">
        <v>5609311</v>
      </c>
      <c r="E4323">
        <v>89569713</v>
      </c>
      <c r="F4323" t="s">
        <v>3202</v>
      </c>
      <c r="G4323" t="s">
        <v>3</v>
      </c>
      <c r="H4323" t="s">
        <v>4</v>
      </c>
      <c r="I4323" s="2">
        <v>7.03</v>
      </c>
      <c r="J4323" s="2">
        <v>2.7302507325000001</v>
      </c>
      <c r="K4323" s="2">
        <v>2.7302500099999998</v>
      </c>
      <c r="L4323" s="2">
        <f t="shared" si="67"/>
        <v>-7.2250000027196393E-7</v>
      </c>
    </row>
    <row r="4324" spans="1:13" hidden="1" x14ac:dyDescent="0.25">
      <c r="A4324" t="s">
        <v>3051</v>
      </c>
      <c r="B4324" s="1" t="s">
        <v>3192</v>
      </c>
      <c r="C4324" t="s">
        <v>3197</v>
      </c>
      <c r="D4324">
        <v>5609311</v>
      </c>
      <c r="E4324">
        <v>89569713</v>
      </c>
      <c r="F4324" t="s">
        <v>3202</v>
      </c>
      <c r="G4324" t="s">
        <v>3</v>
      </c>
      <c r="H4324" t="s">
        <v>6</v>
      </c>
      <c r="I4324" s="2">
        <v>2.96</v>
      </c>
      <c r="J4324" s="2">
        <v>1.14175024399999</v>
      </c>
      <c r="K4324" s="2">
        <v>1.14175004</v>
      </c>
      <c r="L4324" s="2">
        <f t="shared" si="67"/>
        <v>-2.0399999001163849E-7</v>
      </c>
    </row>
    <row r="4325" spans="1:13" hidden="1" x14ac:dyDescent="0.25">
      <c r="A4325" t="s">
        <v>3051</v>
      </c>
      <c r="B4325" s="1" t="s">
        <v>3192</v>
      </c>
      <c r="C4325" t="s">
        <v>3203</v>
      </c>
      <c r="D4325">
        <v>5609011</v>
      </c>
      <c r="E4325">
        <v>82246713</v>
      </c>
      <c r="F4325" t="s">
        <v>3204</v>
      </c>
      <c r="G4325" t="s">
        <v>3</v>
      </c>
      <c r="H4325" t="s">
        <v>4</v>
      </c>
      <c r="I4325" s="2">
        <v>203.7</v>
      </c>
      <c r="J4325" s="2">
        <v>204.1965625</v>
      </c>
      <c r="K4325" s="2">
        <v>204.19613829999901</v>
      </c>
      <c r="L4325" s="2">
        <f t="shared" si="67"/>
        <v>-4.2420000099241406E-4</v>
      </c>
    </row>
    <row r="4326" spans="1:13" hidden="1" x14ac:dyDescent="0.25">
      <c r="A4326" t="s">
        <v>3051</v>
      </c>
      <c r="B4326" s="1" t="s">
        <v>3192</v>
      </c>
      <c r="C4326" t="s">
        <v>3203</v>
      </c>
      <c r="D4326">
        <v>5609011</v>
      </c>
      <c r="E4326">
        <v>82246713</v>
      </c>
      <c r="F4326" t="s">
        <v>3204</v>
      </c>
      <c r="G4326" t="s">
        <v>3</v>
      </c>
      <c r="H4326" t="s">
        <v>6</v>
      </c>
      <c r="I4326" s="2">
        <v>0.8</v>
      </c>
      <c r="J4326" s="2">
        <v>0.75053576649999998</v>
      </c>
      <c r="K4326" s="2">
        <v>0.75053500409999996</v>
      </c>
      <c r="L4326" s="2">
        <f t="shared" si="67"/>
        <v>-7.6240000002059105E-7</v>
      </c>
    </row>
    <row r="4327" spans="1:13" hidden="1" x14ac:dyDescent="0.25">
      <c r="A4327" t="s">
        <v>3051</v>
      </c>
      <c r="B4327" s="1" t="s">
        <v>3192</v>
      </c>
      <c r="C4327" t="s">
        <v>3203</v>
      </c>
      <c r="D4327">
        <v>5609011</v>
      </c>
      <c r="E4327">
        <v>82246813</v>
      </c>
      <c r="F4327" t="s">
        <v>3205</v>
      </c>
      <c r="G4327" t="s">
        <v>3</v>
      </c>
      <c r="H4327" t="s">
        <v>4</v>
      </c>
      <c r="I4327" s="2">
        <v>207.7</v>
      </c>
      <c r="J4327" s="2">
        <v>208.02017189999901</v>
      </c>
      <c r="K4327" s="2">
        <v>208.019982099999</v>
      </c>
      <c r="L4327" s="2">
        <f t="shared" si="67"/>
        <v>-1.8980000001533881E-4</v>
      </c>
    </row>
    <row r="4328" spans="1:13" hidden="1" x14ac:dyDescent="0.25">
      <c r="A4328" t="s">
        <v>3051</v>
      </c>
      <c r="B4328" s="1" t="s">
        <v>3192</v>
      </c>
      <c r="C4328" t="s">
        <v>3203</v>
      </c>
      <c r="D4328">
        <v>5609011</v>
      </c>
      <c r="E4328">
        <v>82246813</v>
      </c>
      <c r="F4328" t="s">
        <v>3205</v>
      </c>
      <c r="G4328" t="s">
        <v>3</v>
      </c>
      <c r="H4328" t="s">
        <v>6</v>
      </c>
      <c r="I4328" s="2">
        <v>0.8</v>
      </c>
      <c r="J4328" s="2">
        <v>0.75088702399999996</v>
      </c>
      <c r="K4328" s="2">
        <v>0.75088700399999997</v>
      </c>
      <c r="L4328" s="2">
        <f t="shared" si="67"/>
        <v>-1.9999999989472883E-8</v>
      </c>
    </row>
    <row r="4329" spans="1:13" hidden="1" x14ac:dyDescent="0.25">
      <c r="A4329" t="s">
        <v>3051</v>
      </c>
      <c r="B4329" s="1" t="s">
        <v>3192</v>
      </c>
      <c r="C4329" t="s">
        <v>3203</v>
      </c>
      <c r="D4329">
        <v>5609011</v>
      </c>
      <c r="E4329">
        <v>82247113</v>
      </c>
      <c r="F4329" t="s">
        <v>3206</v>
      </c>
      <c r="G4329" t="s">
        <v>3</v>
      </c>
      <c r="H4329" t="s">
        <v>4</v>
      </c>
      <c r="I4329" s="2">
        <v>206.2</v>
      </c>
      <c r="J4329" s="2">
        <v>206.68123439999999</v>
      </c>
      <c r="K4329" s="2">
        <v>206.68132729999999</v>
      </c>
      <c r="L4329" s="2">
        <f t="shared" si="67"/>
        <v>9.2899999998508065E-5</v>
      </c>
    </row>
    <row r="4330" spans="1:13" hidden="1" x14ac:dyDescent="0.25">
      <c r="A4330" t="s">
        <v>3051</v>
      </c>
      <c r="B4330" s="1" t="s">
        <v>3192</v>
      </c>
      <c r="C4330" t="s">
        <v>3203</v>
      </c>
      <c r="D4330">
        <v>5609011</v>
      </c>
      <c r="E4330">
        <v>82247113</v>
      </c>
      <c r="F4330" t="s">
        <v>3206</v>
      </c>
      <c r="G4330" t="s">
        <v>3</v>
      </c>
      <c r="H4330" t="s">
        <v>6</v>
      </c>
      <c r="I4330" s="2">
        <v>0.8</v>
      </c>
      <c r="J4330" s="2">
        <v>0.76124261449999997</v>
      </c>
      <c r="K4330" s="2">
        <v>0.76124050821</v>
      </c>
      <c r="L4330" s="2">
        <f t="shared" si="67"/>
        <v>-2.1062899999702012E-6</v>
      </c>
    </row>
    <row r="4331" spans="1:13" hidden="1" x14ac:dyDescent="0.25">
      <c r="A4331" t="s">
        <v>3051</v>
      </c>
      <c r="B4331" s="1" t="s">
        <v>3192</v>
      </c>
      <c r="C4331" t="s">
        <v>3207</v>
      </c>
      <c r="D4331">
        <v>7202911</v>
      </c>
      <c r="E4331">
        <v>79892413</v>
      </c>
      <c r="F4331" t="s">
        <v>3208</v>
      </c>
      <c r="G4331" t="s">
        <v>86</v>
      </c>
      <c r="H4331" t="s">
        <v>4</v>
      </c>
      <c r="I4331" s="2">
        <v>982.27</v>
      </c>
      <c r="K4331" s="2">
        <v>984.96126599999695</v>
      </c>
      <c r="L4331" s="2">
        <f t="shared" si="67"/>
        <v>2.6912659999969719</v>
      </c>
    </row>
    <row r="4332" spans="1:13" hidden="1" x14ac:dyDescent="0.25">
      <c r="A4332" t="s">
        <v>3051</v>
      </c>
      <c r="B4332" s="1" t="s">
        <v>3192</v>
      </c>
      <c r="C4332" t="s">
        <v>3207</v>
      </c>
      <c r="D4332">
        <v>7202911</v>
      </c>
      <c r="E4332">
        <v>79892413</v>
      </c>
      <c r="F4332" t="s">
        <v>3208</v>
      </c>
      <c r="G4332" t="s">
        <v>86</v>
      </c>
      <c r="H4332" t="s">
        <v>6</v>
      </c>
      <c r="I4332" s="2">
        <v>1.88</v>
      </c>
      <c r="K4332" s="2">
        <v>1.8851503439999899</v>
      </c>
      <c r="L4332" s="2">
        <f t="shared" si="67"/>
        <v>5.1503439999900369E-3</v>
      </c>
    </row>
    <row r="4333" spans="1:13" hidden="1" x14ac:dyDescent="0.25">
      <c r="A4333" t="s">
        <v>3051</v>
      </c>
      <c r="B4333" s="1" t="s">
        <v>3192</v>
      </c>
      <c r="C4333" t="s">
        <v>3207</v>
      </c>
      <c r="D4333">
        <v>7202911</v>
      </c>
      <c r="E4333">
        <v>79906913</v>
      </c>
      <c r="F4333" t="s">
        <v>3209</v>
      </c>
      <c r="G4333" t="s">
        <v>86</v>
      </c>
      <c r="H4333" t="s">
        <v>4</v>
      </c>
      <c r="I4333" s="2">
        <v>1003.24</v>
      </c>
      <c r="K4333" s="2">
        <v>1005.988332</v>
      </c>
      <c r="L4333" s="2">
        <f t="shared" si="67"/>
        <v>2.7483320000000049</v>
      </c>
    </row>
    <row r="4334" spans="1:13" hidden="1" x14ac:dyDescent="0.25">
      <c r="A4334" t="s">
        <v>3051</v>
      </c>
      <c r="B4334" s="1" t="s">
        <v>3192</v>
      </c>
      <c r="C4334" t="s">
        <v>3207</v>
      </c>
      <c r="D4334">
        <v>7202911</v>
      </c>
      <c r="E4334">
        <v>79906913</v>
      </c>
      <c r="F4334" t="s">
        <v>3209</v>
      </c>
      <c r="G4334" t="s">
        <v>86</v>
      </c>
      <c r="H4334" t="s">
        <v>6</v>
      </c>
      <c r="I4334" s="2">
        <v>4.25</v>
      </c>
      <c r="K4334" s="2">
        <v>4.2616417799999997</v>
      </c>
      <c r="L4334" s="2">
        <f t="shared" si="67"/>
        <v>1.1641779999999713E-2</v>
      </c>
    </row>
    <row r="4335" spans="1:13" hidden="1" x14ac:dyDescent="0.25">
      <c r="A4335" t="s">
        <v>3051</v>
      </c>
      <c r="B4335" s="1" t="s">
        <v>3210</v>
      </c>
      <c r="C4335" t="s">
        <v>3211</v>
      </c>
      <c r="D4335">
        <v>7204011</v>
      </c>
      <c r="E4335">
        <v>80795613</v>
      </c>
      <c r="F4335" t="s">
        <v>3212</v>
      </c>
      <c r="G4335" t="s">
        <v>86</v>
      </c>
      <c r="H4335" t="s">
        <v>4</v>
      </c>
      <c r="I4335" s="2">
        <v>1.17</v>
      </c>
      <c r="K4335" s="2">
        <v>1.1729565239999999</v>
      </c>
      <c r="L4335" s="2">
        <f t="shared" si="67"/>
        <v>2.9565240000000159E-3</v>
      </c>
    </row>
    <row r="4336" spans="1:13" hidden="1" x14ac:dyDescent="0.25">
      <c r="A4336" t="s">
        <v>3051</v>
      </c>
      <c r="B4336" s="1" t="s">
        <v>3210</v>
      </c>
      <c r="C4336" t="s">
        <v>3211</v>
      </c>
      <c r="D4336">
        <v>7204011</v>
      </c>
      <c r="E4336">
        <v>80795613</v>
      </c>
      <c r="F4336" t="s">
        <v>3212</v>
      </c>
      <c r="G4336" t="s">
        <v>86</v>
      </c>
      <c r="H4336" t="s">
        <v>6</v>
      </c>
      <c r="I4336" s="2">
        <v>0.01</v>
      </c>
      <c r="K4336" s="2">
        <v>1.00252695E-2</v>
      </c>
      <c r="L4336" s="2">
        <f t="shared" si="67"/>
        <v>2.5269499999999376E-5</v>
      </c>
    </row>
    <row r="4337" spans="1:12" hidden="1" x14ac:dyDescent="0.25">
      <c r="A4337" t="s">
        <v>3051</v>
      </c>
      <c r="B4337" s="1" t="s">
        <v>3210</v>
      </c>
      <c r="C4337" t="s">
        <v>3211</v>
      </c>
      <c r="D4337">
        <v>7204011</v>
      </c>
      <c r="E4337">
        <v>80796313</v>
      </c>
      <c r="F4337" t="s">
        <v>3213</v>
      </c>
      <c r="G4337" t="s">
        <v>3</v>
      </c>
      <c r="H4337" t="s">
        <v>4</v>
      </c>
      <c r="I4337" s="2">
        <v>283.10000000000002</v>
      </c>
      <c r="J4337" s="2">
        <v>283.09881250000001</v>
      </c>
      <c r="K4337" s="2">
        <v>283.09877210009898</v>
      </c>
      <c r="L4337" s="2">
        <f t="shared" si="67"/>
        <v>-4.0399901024557039E-5</v>
      </c>
    </row>
    <row r="4338" spans="1:12" hidden="1" x14ac:dyDescent="0.25">
      <c r="A4338" t="s">
        <v>3051</v>
      </c>
      <c r="B4338" s="1" t="s">
        <v>3210</v>
      </c>
      <c r="C4338" t="s">
        <v>3211</v>
      </c>
      <c r="D4338">
        <v>7204011</v>
      </c>
      <c r="E4338">
        <v>80796313</v>
      </c>
      <c r="F4338" t="s">
        <v>3213</v>
      </c>
      <c r="G4338" t="s">
        <v>3</v>
      </c>
      <c r="H4338" t="s">
        <v>6</v>
      </c>
      <c r="I4338" s="2">
        <v>0.8</v>
      </c>
      <c r="J4338" s="2">
        <v>0.79634564200000002</v>
      </c>
      <c r="K4338" s="2">
        <v>0.796345520141999</v>
      </c>
      <c r="L4338" s="2">
        <f t="shared" si="67"/>
        <v>-1.2185800102315625E-7</v>
      </c>
    </row>
    <row r="4339" spans="1:12" hidden="1" x14ac:dyDescent="0.25">
      <c r="A4339" t="s">
        <v>3051</v>
      </c>
      <c r="B4339" s="1" t="s">
        <v>3210</v>
      </c>
      <c r="C4339" t="s">
        <v>3211</v>
      </c>
      <c r="D4339">
        <v>7204011</v>
      </c>
      <c r="E4339">
        <v>99570313</v>
      </c>
      <c r="F4339" t="s">
        <v>3214</v>
      </c>
      <c r="G4339" t="s">
        <v>3</v>
      </c>
      <c r="H4339" t="s">
        <v>4</v>
      </c>
      <c r="I4339" s="2">
        <v>0.7</v>
      </c>
      <c r="J4339" s="2">
        <v>0.71725030499999998</v>
      </c>
      <c r="K4339" s="2">
        <v>0.71725000999999999</v>
      </c>
      <c r="L4339" s="2">
        <f t="shared" si="67"/>
        <v>-2.949999999835029E-7</v>
      </c>
    </row>
    <row r="4340" spans="1:12" hidden="1" x14ac:dyDescent="0.25">
      <c r="A4340" t="s">
        <v>3051</v>
      </c>
      <c r="B4340" s="1" t="s">
        <v>3210</v>
      </c>
      <c r="C4340" t="s">
        <v>3215</v>
      </c>
      <c r="D4340">
        <v>5060411</v>
      </c>
      <c r="E4340">
        <v>80432713</v>
      </c>
      <c r="F4340" t="s">
        <v>3216</v>
      </c>
      <c r="G4340" t="s">
        <v>3</v>
      </c>
      <c r="H4340" t="s">
        <v>4</v>
      </c>
      <c r="I4340" s="2">
        <v>4.7</v>
      </c>
      <c r="K4340" s="2">
        <v>4.7118765250000001</v>
      </c>
      <c r="L4340" s="2">
        <f t="shared" si="67"/>
        <v>1.1876524999999916E-2</v>
      </c>
    </row>
    <row r="4341" spans="1:12" hidden="1" x14ac:dyDescent="0.25">
      <c r="A4341" t="s">
        <v>3051</v>
      </c>
      <c r="B4341" s="1" t="s">
        <v>3210</v>
      </c>
      <c r="C4341" t="s">
        <v>3215</v>
      </c>
      <c r="D4341">
        <v>5060411</v>
      </c>
      <c r="E4341">
        <v>80432713</v>
      </c>
      <c r="F4341" t="s">
        <v>3216</v>
      </c>
      <c r="G4341" t="s">
        <v>3</v>
      </c>
      <c r="H4341" t="s">
        <v>6</v>
      </c>
      <c r="I4341" s="2">
        <v>0</v>
      </c>
      <c r="K4341" s="2">
        <v>0</v>
      </c>
      <c r="L4341" s="2">
        <f t="shared" si="67"/>
        <v>0</v>
      </c>
    </row>
    <row r="4342" spans="1:12" hidden="1" x14ac:dyDescent="0.25">
      <c r="A4342" t="s">
        <v>3051</v>
      </c>
      <c r="B4342" s="1" t="s">
        <v>3210</v>
      </c>
      <c r="C4342" t="s">
        <v>3217</v>
      </c>
      <c r="D4342">
        <v>17905111</v>
      </c>
      <c r="E4342">
        <v>126306013</v>
      </c>
      <c r="F4342" t="s">
        <v>3218</v>
      </c>
      <c r="G4342" t="s">
        <v>3</v>
      </c>
      <c r="H4342" t="s">
        <v>4</v>
      </c>
      <c r="I4342" s="2">
        <v>13.3</v>
      </c>
      <c r="J4342" s="2">
        <v>12.681138669999999</v>
      </c>
      <c r="K4342" s="2">
        <v>12.681204859999999</v>
      </c>
      <c r="L4342" s="2">
        <f t="shared" si="67"/>
        <v>6.6190000000077021E-5</v>
      </c>
    </row>
    <row r="4343" spans="1:12" hidden="1" x14ac:dyDescent="0.25">
      <c r="A4343" t="s">
        <v>3051</v>
      </c>
      <c r="B4343" s="1" t="s">
        <v>3210</v>
      </c>
      <c r="C4343" t="s">
        <v>3217</v>
      </c>
      <c r="D4343">
        <v>17905111</v>
      </c>
      <c r="E4343">
        <v>126306013</v>
      </c>
      <c r="F4343" t="s">
        <v>3218</v>
      </c>
      <c r="G4343" t="s">
        <v>3</v>
      </c>
      <c r="H4343" t="s">
        <v>6</v>
      </c>
      <c r="I4343" s="2">
        <v>0.3</v>
      </c>
      <c r="J4343" s="2">
        <v>0.30004302979999897</v>
      </c>
      <c r="K4343" s="2">
        <v>0.30004150331000001</v>
      </c>
      <c r="L4343" s="2">
        <f t="shared" si="67"/>
        <v>-1.526489998959768E-6</v>
      </c>
    </row>
    <row r="4344" spans="1:12" hidden="1" x14ac:dyDescent="0.25">
      <c r="A4344" t="s">
        <v>3051</v>
      </c>
      <c r="B4344" s="1" t="s">
        <v>3219</v>
      </c>
      <c r="C4344" t="s">
        <v>3220</v>
      </c>
      <c r="D4344">
        <v>5192511</v>
      </c>
      <c r="E4344">
        <v>80254613</v>
      </c>
      <c r="F4344" t="s">
        <v>3221</v>
      </c>
      <c r="G4344" t="s">
        <v>3</v>
      </c>
      <c r="H4344" t="s">
        <v>4</v>
      </c>
      <c r="I4344" s="2">
        <v>24.6</v>
      </c>
      <c r="J4344" s="2">
        <v>24.503400389999999</v>
      </c>
      <c r="K4344" s="2">
        <v>24.503392299999899</v>
      </c>
      <c r="L4344" s="2">
        <f t="shared" si="67"/>
        <v>-8.0900001009354128E-6</v>
      </c>
    </row>
    <row r="4345" spans="1:12" hidden="1" x14ac:dyDescent="0.25">
      <c r="A4345" t="s">
        <v>3051</v>
      </c>
      <c r="B4345" s="1" t="s">
        <v>3219</v>
      </c>
      <c r="C4345" t="s">
        <v>3220</v>
      </c>
      <c r="D4345">
        <v>5192511</v>
      </c>
      <c r="E4345">
        <v>80254613</v>
      </c>
      <c r="F4345" t="s">
        <v>3221</v>
      </c>
      <c r="G4345" t="s">
        <v>3</v>
      </c>
      <c r="H4345" t="s">
        <v>6</v>
      </c>
      <c r="I4345" s="2">
        <v>0.06</v>
      </c>
      <c r="J4345" s="2">
        <v>5.7874328599999997E-2</v>
      </c>
      <c r="K4345" s="2">
        <v>5.7874506222099997E-2</v>
      </c>
      <c r="L4345" s="2">
        <f t="shared" si="67"/>
        <v>1.7762210000049627E-7</v>
      </c>
    </row>
    <row r="4346" spans="1:12" hidden="1" x14ac:dyDescent="0.25">
      <c r="A4346" t="s">
        <v>3051</v>
      </c>
      <c r="B4346" s="1" t="s">
        <v>3219</v>
      </c>
      <c r="C4346" t="s">
        <v>3220</v>
      </c>
      <c r="D4346">
        <v>5192511</v>
      </c>
      <c r="E4346">
        <v>80254713</v>
      </c>
      <c r="F4346" t="s">
        <v>3222</v>
      </c>
      <c r="G4346" t="s">
        <v>3</v>
      </c>
      <c r="H4346" t="s">
        <v>4</v>
      </c>
      <c r="I4346" s="2">
        <v>15.7</v>
      </c>
      <c r="J4346" s="2">
        <v>15.691151365</v>
      </c>
      <c r="K4346" s="2">
        <v>15.69115871</v>
      </c>
      <c r="L4346" s="2">
        <f t="shared" si="67"/>
        <v>7.3450000002139859E-6</v>
      </c>
    </row>
    <row r="4347" spans="1:12" hidden="1" x14ac:dyDescent="0.25">
      <c r="A4347" t="s">
        <v>3051</v>
      </c>
      <c r="B4347" s="1" t="s">
        <v>3219</v>
      </c>
      <c r="C4347" t="s">
        <v>3220</v>
      </c>
      <c r="D4347">
        <v>5192511</v>
      </c>
      <c r="E4347">
        <v>80254713</v>
      </c>
      <c r="F4347" t="s">
        <v>3222</v>
      </c>
      <c r="G4347" t="s">
        <v>3</v>
      </c>
      <c r="H4347" t="s">
        <v>6</v>
      </c>
      <c r="I4347" s="2">
        <v>0.08</v>
      </c>
      <c r="J4347" s="2">
        <v>8.3638076799999905E-2</v>
      </c>
      <c r="K4347" s="2">
        <v>8.3638003099999997E-2</v>
      </c>
      <c r="L4347" s="2">
        <f t="shared" si="67"/>
        <v>-7.369999990847198E-8</v>
      </c>
    </row>
    <row r="4348" spans="1:12" hidden="1" x14ac:dyDescent="0.25">
      <c r="A4348" t="s">
        <v>3226</v>
      </c>
      <c r="B4348" s="1" t="s">
        <v>3223</v>
      </c>
      <c r="C4348" t="s">
        <v>3224</v>
      </c>
      <c r="D4348">
        <v>5222111</v>
      </c>
      <c r="E4348">
        <v>24985213</v>
      </c>
      <c r="F4348" t="s">
        <v>3225</v>
      </c>
      <c r="G4348" t="s">
        <v>86</v>
      </c>
      <c r="H4348" t="s">
        <v>4</v>
      </c>
      <c r="I4348" s="2">
        <v>153.44</v>
      </c>
      <c r="K4348" s="2">
        <v>153.860397599999</v>
      </c>
      <c r="L4348" s="2">
        <f t="shared" si="67"/>
        <v>0.42039759999900639</v>
      </c>
    </row>
    <row r="4349" spans="1:12" hidden="1" x14ac:dyDescent="0.25">
      <c r="A4349" t="s">
        <v>3226</v>
      </c>
      <c r="B4349" s="1" t="s">
        <v>3223</v>
      </c>
      <c r="C4349" t="s">
        <v>3224</v>
      </c>
      <c r="D4349">
        <v>5222111</v>
      </c>
      <c r="E4349">
        <v>24985213</v>
      </c>
      <c r="F4349" t="s">
        <v>3225</v>
      </c>
      <c r="G4349" t="s">
        <v>86</v>
      </c>
      <c r="H4349" t="s">
        <v>6</v>
      </c>
      <c r="I4349" s="2">
        <v>6.99</v>
      </c>
      <c r="K4349" s="2">
        <v>7.0091525399999997</v>
      </c>
      <c r="L4349" s="2">
        <f t="shared" si="67"/>
        <v>1.9152539999999441E-2</v>
      </c>
    </row>
    <row r="4350" spans="1:12" hidden="1" x14ac:dyDescent="0.25">
      <c r="A4350" t="s">
        <v>3226</v>
      </c>
      <c r="B4350" s="1" t="s">
        <v>3223</v>
      </c>
      <c r="C4350" t="s">
        <v>3224</v>
      </c>
      <c r="D4350">
        <v>5222111</v>
      </c>
      <c r="E4350">
        <v>24985313</v>
      </c>
      <c r="F4350" t="s">
        <v>3227</v>
      </c>
      <c r="G4350" t="s">
        <v>86</v>
      </c>
      <c r="H4350" t="s">
        <v>4</v>
      </c>
      <c r="I4350" s="2">
        <v>141.06</v>
      </c>
      <c r="K4350" s="2">
        <v>141.4549356</v>
      </c>
      <c r="L4350" s="2">
        <f t="shared" si="67"/>
        <v>0.39493559999999661</v>
      </c>
    </row>
    <row r="4351" spans="1:12" hidden="1" x14ac:dyDescent="0.25">
      <c r="A4351" t="s">
        <v>3226</v>
      </c>
      <c r="B4351" s="1" t="s">
        <v>3223</v>
      </c>
      <c r="C4351" t="s">
        <v>3224</v>
      </c>
      <c r="D4351">
        <v>5222111</v>
      </c>
      <c r="E4351">
        <v>24985313</v>
      </c>
      <c r="F4351" t="s">
        <v>3227</v>
      </c>
      <c r="G4351" t="s">
        <v>86</v>
      </c>
      <c r="H4351" t="s">
        <v>6</v>
      </c>
      <c r="I4351" s="2">
        <v>5.1100000000000003</v>
      </c>
      <c r="K4351" s="2">
        <v>5.1243069559999999</v>
      </c>
      <c r="L4351" s="2">
        <f t="shared" si="67"/>
        <v>1.4306955999999538E-2</v>
      </c>
    </row>
    <row r="4352" spans="1:12" hidden="1" x14ac:dyDescent="0.25">
      <c r="A4352" t="s">
        <v>3226</v>
      </c>
      <c r="B4352" s="1" t="s">
        <v>3223</v>
      </c>
      <c r="C4352" t="s">
        <v>3228</v>
      </c>
      <c r="D4352">
        <v>5223011</v>
      </c>
      <c r="E4352">
        <v>24980513</v>
      </c>
      <c r="F4352" t="s">
        <v>3229</v>
      </c>
      <c r="G4352" t="s">
        <v>86</v>
      </c>
      <c r="H4352" t="s">
        <v>4</v>
      </c>
      <c r="I4352" s="2">
        <v>143.5</v>
      </c>
      <c r="K4352" s="2">
        <v>143.90176840000001</v>
      </c>
      <c r="L4352" s="2">
        <f t="shared" si="67"/>
        <v>0.4017684000000088</v>
      </c>
    </row>
    <row r="4353" spans="1:12" hidden="1" x14ac:dyDescent="0.25">
      <c r="A4353" t="s">
        <v>3226</v>
      </c>
      <c r="B4353" s="1" t="s">
        <v>3223</v>
      </c>
      <c r="C4353" t="s">
        <v>3228</v>
      </c>
      <c r="D4353">
        <v>5223011</v>
      </c>
      <c r="E4353">
        <v>24980513</v>
      </c>
      <c r="F4353" t="s">
        <v>3229</v>
      </c>
      <c r="G4353" t="s">
        <v>86</v>
      </c>
      <c r="H4353" t="s">
        <v>6</v>
      </c>
      <c r="I4353" s="2">
        <v>6.6699400000000004</v>
      </c>
      <c r="K4353" s="2">
        <v>6.6886143090000001</v>
      </c>
      <c r="L4353" s="2">
        <f t="shared" si="67"/>
        <v>1.8674308999999667E-2</v>
      </c>
    </row>
    <row r="4354" spans="1:12" hidden="1" x14ac:dyDescent="0.25">
      <c r="A4354" t="s">
        <v>3226</v>
      </c>
      <c r="B4354" s="1" t="s">
        <v>3230</v>
      </c>
      <c r="C4354" t="s">
        <v>3231</v>
      </c>
      <c r="D4354">
        <v>5660411</v>
      </c>
      <c r="E4354">
        <v>19633713</v>
      </c>
      <c r="F4354" t="s">
        <v>3232</v>
      </c>
      <c r="G4354" t="s">
        <v>86</v>
      </c>
      <c r="H4354" t="s">
        <v>4</v>
      </c>
      <c r="I4354" s="2">
        <v>0.140288</v>
      </c>
      <c r="K4354" s="2">
        <v>0.14029500928229999</v>
      </c>
      <c r="L4354" s="2">
        <f t="shared" si="67"/>
        <v>7.0092822999912041E-6</v>
      </c>
    </row>
    <row r="4355" spans="1:12" hidden="1" x14ac:dyDescent="0.25">
      <c r="A4355" t="s">
        <v>3226</v>
      </c>
      <c r="B4355" s="1" t="s">
        <v>3230</v>
      </c>
      <c r="C4355" t="s">
        <v>3231</v>
      </c>
      <c r="D4355">
        <v>5660411</v>
      </c>
      <c r="E4355">
        <v>19633713</v>
      </c>
      <c r="F4355" t="s">
        <v>3232</v>
      </c>
      <c r="G4355" t="s">
        <v>86</v>
      </c>
      <c r="H4355" t="s">
        <v>6</v>
      </c>
      <c r="I4355" s="2">
        <v>6.656E-5</v>
      </c>
      <c r="K4355" s="2">
        <v>6.6563326616320002E-5</v>
      </c>
      <c r="L4355" s="2">
        <f t="shared" ref="L4355:L4418" si="68">IF(ISBLANK(J4355),K4355-I4355,K4355-J4355)</f>
        <v>3.3266163200018715E-9</v>
      </c>
    </row>
    <row r="4356" spans="1:12" hidden="1" x14ac:dyDescent="0.25">
      <c r="A4356" t="s">
        <v>3226</v>
      </c>
      <c r="B4356" s="1" t="s">
        <v>3230</v>
      </c>
      <c r="C4356" t="s">
        <v>3231</v>
      </c>
      <c r="D4356">
        <v>5660411</v>
      </c>
      <c r="E4356">
        <v>19633813</v>
      </c>
      <c r="F4356" t="s">
        <v>3233</v>
      </c>
      <c r="G4356" t="s">
        <v>86</v>
      </c>
      <c r="H4356" t="s">
        <v>4</v>
      </c>
      <c r="I4356" s="2">
        <v>0.17535999999999999</v>
      </c>
      <c r="K4356" s="2">
        <v>0.175368757923869</v>
      </c>
      <c r="L4356" s="2">
        <f t="shared" si="68"/>
        <v>8.7579238690072003E-6</v>
      </c>
    </row>
    <row r="4357" spans="1:12" hidden="1" x14ac:dyDescent="0.25">
      <c r="A4357" t="s">
        <v>3226</v>
      </c>
      <c r="B4357" s="1" t="s">
        <v>3230</v>
      </c>
      <c r="C4357" t="s">
        <v>3231</v>
      </c>
      <c r="D4357">
        <v>5660411</v>
      </c>
      <c r="E4357">
        <v>19633813</v>
      </c>
      <c r="F4357" t="s">
        <v>3233</v>
      </c>
      <c r="G4357" t="s">
        <v>86</v>
      </c>
      <c r="H4357" t="s">
        <v>6</v>
      </c>
      <c r="I4357" s="2">
        <v>8.3200000000000003E-5</v>
      </c>
      <c r="K4357" s="2">
        <v>8.3204158958019895E-5</v>
      </c>
      <c r="L4357" s="2">
        <f t="shared" si="68"/>
        <v>4.1589580198920237E-9</v>
      </c>
    </row>
    <row r="4358" spans="1:12" hidden="1" x14ac:dyDescent="0.25">
      <c r="A4358" t="s">
        <v>3226</v>
      </c>
      <c r="B4358" s="1" t="s">
        <v>3230</v>
      </c>
      <c r="C4358" t="s">
        <v>3231</v>
      </c>
      <c r="D4358">
        <v>5660411</v>
      </c>
      <c r="E4358">
        <v>19633913</v>
      </c>
      <c r="F4358" t="s">
        <v>3234</v>
      </c>
      <c r="G4358" t="s">
        <v>86</v>
      </c>
      <c r="H4358" t="s">
        <v>4</v>
      </c>
      <c r="I4358" s="2">
        <v>0.100832</v>
      </c>
      <c r="K4358" s="2">
        <v>0.10083703838678</v>
      </c>
      <c r="L4358" s="2">
        <f t="shared" si="68"/>
        <v>5.038386779995796E-6</v>
      </c>
    </row>
    <row r="4359" spans="1:12" hidden="1" x14ac:dyDescent="0.25">
      <c r="A4359" t="s">
        <v>3226</v>
      </c>
      <c r="B4359" s="1" t="s">
        <v>3230</v>
      </c>
      <c r="C4359" t="s">
        <v>3231</v>
      </c>
      <c r="D4359">
        <v>5660411</v>
      </c>
      <c r="E4359">
        <v>19633913</v>
      </c>
      <c r="F4359" t="s">
        <v>3234</v>
      </c>
      <c r="G4359" t="s">
        <v>86</v>
      </c>
      <c r="H4359" t="s">
        <v>6</v>
      </c>
      <c r="I4359" s="2">
        <v>4.7840000000000003E-5</v>
      </c>
      <c r="K4359" s="2">
        <v>4.7842388971150001E-5</v>
      </c>
      <c r="L4359" s="2">
        <f t="shared" si="68"/>
        <v>2.3889711499986126E-9</v>
      </c>
    </row>
    <row r="4360" spans="1:12" hidden="1" x14ac:dyDescent="0.25">
      <c r="A4360" t="s">
        <v>3226</v>
      </c>
      <c r="B4360" s="1" t="s">
        <v>3230</v>
      </c>
      <c r="C4360" t="s">
        <v>3231</v>
      </c>
      <c r="D4360">
        <v>5660411</v>
      </c>
      <c r="E4360">
        <v>19634313</v>
      </c>
      <c r="F4360" t="s">
        <v>3235</v>
      </c>
      <c r="G4360" t="s">
        <v>86</v>
      </c>
      <c r="H4360" t="s">
        <v>4</v>
      </c>
      <c r="I4360" s="2">
        <v>5.2608000000000002E-2</v>
      </c>
      <c r="K4360" s="2">
        <v>5.26106270153699E-2</v>
      </c>
      <c r="L4360" s="2">
        <f t="shared" si="68"/>
        <v>2.6270153698979004E-6</v>
      </c>
    </row>
    <row r="4361" spans="1:12" hidden="1" x14ac:dyDescent="0.25">
      <c r="A4361" t="s">
        <v>3226</v>
      </c>
      <c r="B4361" s="1" t="s">
        <v>3230</v>
      </c>
      <c r="C4361" t="s">
        <v>3231</v>
      </c>
      <c r="D4361">
        <v>5660411</v>
      </c>
      <c r="E4361">
        <v>19634313</v>
      </c>
      <c r="F4361" t="s">
        <v>3235</v>
      </c>
      <c r="G4361" t="s">
        <v>86</v>
      </c>
      <c r="H4361" t="s">
        <v>6</v>
      </c>
      <c r="I4361" s="2">
        <v>2.4960000000000002E-5</v>
      </c>
      <c r="K4361" s="2">
        <v>2.4961247363908E-5</v>
      </c>
      <c r="L4361" s="2">
        <f t="shared" si="68"/>
        <v>1.247363907998201E-9</v>
      </c>
    </row>
    <row r="4362" spans="1:12" hidden="1" x14ac:dyDescent="0.25">
      <c r="A4362" t="s">
        <v>3226</v>
      </c>
      <c r="B4362" s="1" t="s">
        <v>3230</v>
      </c>
      <c r="C4362" t="s">
        <v>3236</v>
      </c>
      <c r="D4362">
        <v>5662311</v>
      </c>
      <c r="E4362">
        <v>19625513</v>
      </c>
      <c r="F4362" t="s">
        <v>3237</v>
      </c>
      <c r="G4362" t="s">
        <v>86</v>
      </c>
      <c r="H4362" t="s">
        <v>4</v>
      </c>
      <c r="I4362" s="2">
        <v>133.6</v>
      </c>
      <c r="K4362" s="2">
        <v>133.97405599999999</v>
      </c>
      <c r="L4362" s="2">
        <f t="shared" si="68"/>
        <v>0.37405599999999595</v>
      </c>
    </row>
    <row r="4363" spans="1:12" hidden="1" x14ac:dyDescent="0.25">
      <c r="A4363" t="s">
        <v>3226</v>
      </c>
      <c r="B4363" s="1" t="s">
        <v>3230</v>
      </c>
      <c r="C4363" t="s">
        <v>3236</v>
      </c>
      <c r="D4363">
        <v>5662311</v>
      </c>
      <c r="E4363">
        <v>19625513</v>
      </c>
      <c r="F4363" t="s">
        <v>3237</v>
      </c>
      <c r="G4363" t="s">
        <v>86</v>
      </c>
      <c r="H4363" t="s">
        <v>6</v>
      </c>
      <c r="I4363" s="2">
        <v>6.8869529749999998</v>
      </c>
      <c r="K4363" s="2">
        <v>6.9062347391990997</v>
      </c>
      <c r="L4363" s="2">
        <f t="shared" si="68"/>
        <v>1.9281764199099882E-2</v>
      </c>
    </row>
    <row r="4364" spans="1:12" hidden="1" x14ac:dyDescent="0.25">
      <c r="A4364" t="s">
        <v>3226</v>
      </c>
      <c r="B4364" s="1" t="s">
        <v>3230</v>
      </c>
      <c r="C4364" t="s">
        <v>3238</v>
      </c>
      <c r="D4364">
        <v>5661711</v>
      </c>
      <c r="E4364">
        <v>19627713</v>
      </c>
      <c r="F4364" t="s">
        <v>3239</v>
      </c>
      <c r="G4364" t="s">
        <v>86</v>
      </c>
      <c r="H4364" t="s">
        <v>4</v>
      </c>
      <c r="I4364" s="2">
        <v>131.804</v>
      </c>
      <c r="K4364" s="2">
        <v>132.17302340000001</v>
      </c>
      <c r="L4364" s="2">
        <f t="shared" si="68"/>
        <v>0.36902340000000322</v>
      </c>
    </row>
    <row r="4365" spans="1:12" hidden="1" x14ac:dyDescent="0.25">
      <c r="A4365" t="s">
        <v>3226</v>
      </c>
      <c r="B4365" s="1" t="s">
        <v>3230</v>
      </c>
      <c r="C4365" t="s">
        <v>3238</v>
      </c>
      <c r="D4365">
        <v>5661711</v>
      </c>
      <c r="E4365">
        <v>19627713</v>
      </c>
      <c r="F4365" t="s">
        <v>3239</v>
      </c>
      <c r="G4365" t="s">
        <v>86</v>
      </c>
      <c r="H4365" t="s">
        <v>6</v>
      </c>
      <c r="I4365" s="2">
        <v>6.6775272499999998</v>
      </c>
      <c r="K4365" s="2">
        <v>6.6962226910710001</v>
      </c>
      <c r="L4365" s="2">
        <f t="shared" si="68"/>
        <v>1.8695441071000296E-2</v>
      </c>
    </row>
    <row r="4366" spans="1:12" hidden="1" x14ac:dyDescent="0.25">
      <c r="A4366" t="s">
        <v>3226</v>
      </c>
      <c r="B4366" s="1" t="s">
        <v>3240</v>
      </c>
      <c r="C4366" t="s">
        <v>3241</v>
      </c>
      <c r="D4366">
        <v>5823611</v>
      </c>
      <c r="E4366">
        <v>22916813</v>
      </c>
      <c r="F4366" t="s">
        <v>3242</v>
      </c>
      <c r="G4366" t="s">
        <v>86</v>
      </c>
      <c r="H4366" t="s">
        <v>4</v>
      </c>
      <c r="I4366" s="2">
        <v>252.75</v>
      </c>
      <c r="K4366" s="2">
        <v>253.44248279999999</v>
      </c>
      <c r="L4366" s="2">
        <f t="shared" si="68"/>
        <v>0.6924827999999934</v>
      </c>
    </row>
    <row r="4367" spans="1:12" hidden="1" x14ac:dyDescent="0.25">
      <c r="A4367" t="s">
        <v>3226</v>
      </c>
      <c r="B4367" s="1" t="s">
        <v>3240</v>
      </c>
      <c r="C4367" t="s">
        <v>3241</v>
      </c>
      <c r="D4367">
        <v>5823611</v>
      </c>
      <c r="E4367">
        <v>22916813</v>
      </c>
      <c r="F4367" t="s">
        <v>3242</v>
      </c>
      <c r="G4367" t="s">
        <v>86</v>
      </c>
      <c r="H4367" t="s">
        <v>6</v>
      </c>
      <c r="I4367" s="2">
        <v>19.260000000000002</v>
      </c>
      <c r="K4367" s="2">
        <v>19.3127622599999</v>
      </c>
      <c r="L4367" s="2">
        <f t="shared" si="68"/>
        <v>5.2762259999898475E-2</v>
      </c>
    </row>
    <row r="4368" spans="1:12" hidden="1" x14ac:dyDescent="0.25">
      <c r="A4368" t="s">
        <v>3226</v>
      </c>
      <c r="B4368" s="1" t="s">
        <v>3240</v>
      </c>
      <c r="C4368" t="s">
        <v>3241</v>
      </c>
      <c r="D4368">
        <v>5823611</v>
      </c>
      <c r="E4368">
        <v>22916913</v>
      </c>
      <c r="F4368" t="s">
        <v>3243</v>
      </c>
      <c r="G4368" t="s">
        <v>86</v>
      </c>
      <c r="H4368" t="s">
        <v>4</v>
      </c>
      <c r="I4368" s="2">
        <v>202.33</v>
      </c>
      <c r="K4368" s="2">
        <v>202.88437740000001</v>
      </c>
      <c r="L4368" s="2">
        <f t="shared" si="68"/>
        <v>0.5543773999999928</v>
      </c>
    </row>
    <row r="4369" spans="1:12" hidden="1" x14ac:dyDescent="0.25">
      <c r="A4369" t="s">
        <v>3226</v>
      </c>
      <c r="B4369" s="1" t="s">
        <v>3240</v>
      </c>
      <c r="C4369" t="s">
        <v>3241</v>
      </c>
      <c r="D4369">
        <v>5823611</v>
      </c>
      <c r="E4369">
        <v>22916913</v>
      </c>
      <c r="F4369" t="s">
        <v>3243</v>
      </c>
      <c r="G4369" t="s">
        <v>86</v>
      </c>
      <c r="H4369" t="s">
        <v>6</v>
      </c>
      <c r="I4369" s="2">
        <v>12.94</v>
      </c>
      <c r="K4369" s="2">
        <v>12.975450299999901</v>
      </c>
      <c r="L4369" s="2">
        <f t="shared" si="68"/>
        <v>3.5450299999901347E-2</v>
      </c>
    </row>
    <row r="4370" spans="1:12" hidden="1" x14ac:dyDescent="0.25">
      <c r="A4370" t="s">
        <v>3226</v>
      </c>
      <c r="B4370" s="1" t="s">
        <v>3240</v>
      </c>
      <c r="C4370" t="s">
        <v>3244</v>
      </c>
      <c r="D4370">
        <v>5824011</v>
      </c>
      <c r="E4370">
        <v>22915613</v>
      </c>
      <c r="F4370" t="s">
        <v>3245</v>
      </c>
      <c r="G4370" t="s">
        <v>86</v>
      </c>
      <c r="H4370" t="s">
        <v>4</v>
      </c>
      <c r="I4370" s="2">
        <v>0.80173799999999995</v>
      </c>
      <c r="K4370" s="2">
        <v>0.80177808909079995</v>
      </c>
      <c r="L4370" s="2">
        <f t="shared" si="68"/>
        <v>4.008909079999956E-5</v>
      </c>
    </row>
    <row r="4371" spans="1:12" hidden="1" x14ac:dyDescent="0.25">
      <c r="A4371" t="s">
        <v>3226</v>
      </c>
      <c r="B4371" s="1" t="s">
        <v>3240</v>
      </c>
      <c r="C4371" t="s">
        <v>3244</v>
      </c>
      <c r="D4371">
        <v>5824011</v>
      </c>
      <c r="E4371">
        <v>22915613</v>
      </c>
      <c r="F4371" t="s">
        <v>3245</v>
      </c>
      <c r="G4371" t="s">
        <v>86</v>
      </c>
      <c r="H4371" t="s">
        <v>6</v>
      </c>
      <c r="I4371" s="2">
        <v>0.15931100000000001</v>
      </c>
      <c r="K4371" s="2">
        <v>0.15931895590667899</v>
      </c>
      <c r="L4371" s="2">
        <f t="shared" si="68"/>
        <v>7.9559066789858246E-6</v>
      </c>
    </row>
    <row r="4372" spans="1:12" hidden="1" x14ac:dyDescent="0.25">
      <c r="A4372" t="s">
        <v>3226</v>
      </c>
      <c r="B4372" s="1" t="s">
        <v>3240</v>
      </c>
      <c r="C4372" t="s">
        <v>3244</v>
      </c>
      <c r="D4372">
        <v>5824011</v>
      </c>
      <c r="E4372">
        <v>22915713</v>
      </c>
      <c r="F4372" t="s">
        <v>3246</v>
      </c>
      <c r="G4372" t="s">
        <v>86</v>
      </c>
      <c r="H4372" t="s">
        <v>4</v>
      </c>
      <c r="I4372" s="2">
        <v>1.764</v>
      </c>
      <c r="K4372" s="2">
        <v>1.7640881729567</v>
      </c>
      <c r="L4372" s="2">
        <f t="shared" si="68"/>
        <v>8.8172956699938965E-5</v>
      </c>
    </row>
    <row r="4373" spans="1:12" hidden="1" x14ac:dyDescent="0.25">
      <c r="A4373" t="s">
        <v>3226</v>
      </c>
      <c r="B4373" s="1" t="s">
        <v>3240</v>
      </c>
      <c r="C4373" t="s">
        <v>3244</v>
      </c>
      <c r="D4373">
        <v>5824011</v>
      </c>
      <c r="E4373">
        <v>22915713</v>
      </c>
      <c r="F4373" t="s">
        <v>3246</v>
      </c>
      <c r="G4373" t="s">
        <v>86</v>
      </c>
      <c r="H4373" t="s">
        <v>6</v>
      </c>
      <c r="I4373" s="2">
        <v>0.35052</v>
      </c>
      <c r="K4373" s="2">
        <v>0.35053753732490001</v>
      </c>
      <c r="L4373" s="2">
        <f t="shared" si="68"/>
        <v>1.75373249000077E-5</v>
      </c>
    </row>
    <row r="4374" spans="1:12" hidden="1" x14ac:dyDescent="0.25">
      <c r="A4374" t="s">
        <v>3226</v>
      </c>
      <c r="B4374" s="1" t="s">
        <v>3240</v>
      </c>
      <c r="C4374" t="s">
        <v>3247</v>
      </c>
      <c r="D4374">
        <v>5823511</v>
      </c>
      <c r="E4374">
        <v>22917613</v>
      </c>
      <c r="F4374" t="s">
        <v>3248</v>
      </c>
      <c r="G4374" t="s">
        <v>3</v>
      </c>
      <c r="H4374" t="s">
        <v>4</v>
      </c>
      <c r="I4374" s="2">
        <v>3.03</v>
      </c>
      <c r="J4374" s="2">
        <v>4.0540952150000003</v>
      </c>
      <c r="K4374" s="2">
        <v>4.0540955619999899</v>
      </c>
      <c r="L4374" s="2">
        <f t="shared" si="68"/>
        <v>3.4699998963105827E-7</v>
      </c>
    </row>
    <row r="4375" spans="1:12" hidden="1" x14ac:dyDescent="0.25">
      <c r="A4375" t="s">
        <v>3226</v>
      </c>
      <c r="B4375" s="1" t="s">
        <v>3240</v>
      </c>
      <c r="C4375" t="s">
        <v>3247</v>
      </c>
      <c r="D4375">
        <v>5823511</v>
      </c>
      <c r="E4375">
        <v>22917613</v>
      </c>
      <c r="F4375" t="s">
        <v>3248</v>
      </c>
      <c r="G4375" t="s">
        <v>3</v>
      </c>
      <c r="H4375" t="s">
        <v>6</v>
      </c>
      <c r="I4375" s="2">
        <v>14.5</v>
      </c>
      <c r="J4375" s="2">
        <v>13.998342774999999</v>
      </c>
      <c r="K4375" s="2">
        <v>13.9983376199999</v>
      </c>
      <c r="L4375" s="2">
        <f t="shared" si="68"/>
        <v>-5.1550000996769541E-6</v>
      </c>
    </row>
    <row r="4376" spans="1:12" hidden="1" x14ac:dyDescent="0.25">
      <c r="A4376" t="s">
        <v>3226</v>
      </c>
      <c r="B4376" s="1" t="s">
        <v>3240</v>
      </c>
      <c r="C4376" t="s">
        <v>3247</v>
      </c>
      <c r="D4376">
        <v>5823511</v>
      </c>
      <c r="E4376">
        <v>22917713</v>
      </c>
      <c r="F4376" t="s">
        <v>3249</v>
      </c>
      <c r="G4376" t="s">
        <v>3</v>
      </c>
      <c r="H4376" t="s">
        <v>4</v>
      </c>
      <c r="I4376" s="2">
        <v>4.21</v>
      </c>
      <c r="J4376" s="2">
        <v>4.5912495115</v>
      </c>
      <c r="K4376" s="2">
        <v>4.5912516329999997</v>
      </c>
      <c r="L4376" s="2">
        <f t="shared" si="68"/>
        <v>2.12149999967437E-6</v>
      </c>
    </row>
    <row r="4377" spans="1:12" hidden="1" x14ac:dyDescent="0.25">
      <c r="A4377" t="s">
        <v>3226</v>
      </c>
      <c r="B4377" s="1" t="s">
        <v>3240</v>
      </c>
      <c r="C4377" t="s">
        <v>3247</v>
      </c>
      <c r="D4377">
        <v>5823511</v>
      </c>
      <c r="E4377">
        <v>22917713</v>
      </c>
      <c r="F4377" t="s">
        <v>3249</v>
      </c>
      <c r="G4377" t="s">
        <v>3</v>
      </c>
      <c r="H4377" t="s">
        <v>6</v>
      </c>
      <c r="I4377" s="2">
        <v>20.2</v>
      </c>
      <c r="J4377" s="2">
        <v>18.963767579999999</v>
      </c>
      <c r="K4377" s="2">
        <v>18.96376106</v>
      </c>
      <c r="L4377" s="2">
        <f t="shared" si="68"/>
        <v>-6.5199999994547397E-6</v>
      </c>
    </row>
    <row r="4378" spans="1:12" hidden="1" x14ac:dyDescent="0.25">
      <c r="A4378" t="s">
        <v>3226</v>
      </c>
      <c r="B4378" s="1" t="s">
        <v>3240</v>
      </c>
      <c r="C4378" t="s">
        <v>3247</v>
      </c>
      <c r="D4378">
        <v>5823511</v>
      </c>
      <c r="E4378">
        <v>22917813</v>
      </c>
      <c r="F4378" t="s">
        <v>3250</v>
      </c>
      <c r="G4378" t="s">
        <v>3</v>
      </c>
      <c r="H4378" t="s">
        <v>4</v>
      </c>
      <c r="I4378" s="2">
        <v>3.78</v>
      </c>
      <c r="J4378" s="2">
        <v>4.1817631835000002</v>
      </c>
      <c r="K4378" s="2">
        <v>4.1817624999999996</v>
      </c>
      <c r="L4378" s="2">
        <f t="shared" si="68"/>
        <v>-6.8350000059780314E-7</v>
      </c>
    </row>
    <row r="4379" spans="1:12" hidden="1" x14ac:dyDescent="0.25">
      <c r="A4379" t="s">
        <v>3226</v>
      </c>
      <c r="B4379" s="1" t="s">
        <v>3240</v>
      </c>
      <c r="C4379" t="s">
        <v>3247</v>
      </c>
      <c r="D4379">
        <v>5823511</v>
      </c>
      <c r="E4379">
        <v>22917813</v>
      </c>
      <c r="F4379" t="s">
        <v>3250</v>
      </c>
      <c r="G4379" t="s">
        <v>3</v>
      </c>
      <c r="H4379" t="s">
        <v>6</v>
      </c>
      <c r="I4379" s="2">
        <v>21.9</v>
      </c>
      <c r="J4379" s="2">
        <v>19.564041014999901</v>
      </c>
      <c r="K4379" s="2">
        <v>19.564039600999902</v>
      </c>
      <c r="L4379" s="2">
        <f t="shared" si="68"/>
        <v>-1.4139999997553332E-6</v>
      </c>
    </row>
    <row r="4380" spans="1:12" hidden="1" x14ac:dyDescent="0.25">
      <c r="A4380" t="s">
        <v>3226</v>
      </c>
      <c r="B4380" s="1" t="s">
        <v>3240</v>
      </c>
      <c r="C4380" t="s">
        <v>3247</v>
      </c>
      <c r="D4380">
        <v>5823511</v>
      </c>
      <c r="E4380">
        <v>22917913</v>
      </c>
      <c r="F4380" t="s">
        <v>3251</v>
      </c>
      <c r="G4380" t="s">
        <v>3</v>
      </c>
      <c r="H4380" t="s">
        <v>4</v>
      </c>
      <c r="I4380" s="2">
        <v>58.63</v>
      </c>
      <c r="J4380" s="2">
        <v>69.666726550000007</v>
      </c>
      <c r="K4380" s="2">
        <v>69.666716730999994</v>
      </c>
      <c r="L4380" s="2">
        <f t="shared" si="68"/>
        <v>-9.8190000130671251E-6</v>
      </c>
    </row>
    <row r="4381" spans="1:12" hidden="1" x14ac:dyDescent="0.25">
      <c r="A4381" t="s">
        <v>3226</v>
      </c>
      <c r="B4381" s="1" t="s">
        <v>3240</v>
      </c>
      <c r="C4381" t="s">
        <v>3247</v>
      </c>
      <c r="D4381">
        <v>5823511</v>
      </c>
      <c r="E4381">
        <v>22917913</v>
      </c>
      <c r="F4381" t="s">
        <v>3251</v>
      </c>
      <c r="G4381" t="s">
        <v>3</v>
      </c>
      <c r="H4381" t="s">
        <v>6</v>
      </c>
      <c r="I4381" s="2">
        <v>304.39999999999998</v>
      </c>
      <c r="J4381" s="2">
        <v>304.36881249999999</v>
      </c>
      <c r="K4381" s="2">
        <v>304.368775709999</v>
      </c>
      <c r="L4381" s="2">
        <f t="shared" si="68"/>
        <v>-3.6790000990549743E-5</v>
      </c>
    </row>
    <row r="4382" spans="1:12" hidden="1" x14ac:dyDescent="0.25">
      <c r="A4382" t="s">
        <v>3226</v>
      </c>
      <c r="B4382" s="1" t="s">
        <v>3240</v>
      </c>
      <c r="C4382" t="s">
        <v>3252</v>
      </c>
      <c r="D4382">
        <v>7946611</v>
      </c>
      <c r="E4382">
        <v>1913013</v>
      </c>
      <c r="F4382" t="s">
        <v>3253</v>
      </c>
      <c r="G4382" t="s">
        <v>86</v>
      </c>
      <c r="H4382" t="s">
        <v>4</v>
      </c>
      <c r="I4382" s="2">
        <v>0.72094999999999998</v>
      </c>
      <c r="K4382" s="2">
        <v>0.72292533707400397</v>
      </c>
      <c r="L4382" s="2">
        <f t="shared" si="68"/>
        <v>1.9753370740039911E-3</v>
      </c>
    </row>
    <row r="4383" spans="1:12" hidden="1" x14ac:dyDescent="0.25">
      <c r="A4383" t="s">
        <v>3226</v>
      </c>
      <c r="B4383" s="1" t="s">
        <v>3240</v>
      </c>
      <c r="C4383" t="s">
        <v>3252</v>
      </c>
      <c r="D4383">
        <v>7946611</v>
      </c>
      <c r="E4383">
        <v>1913013</v>
      </c>
      <c r="F4383" t="s">
        <v>3253</v>
      </c>
      <c r="G4383" t="s">
        <v>86</v>
      </c>
      <c r="H4383" t="s">
        <v>6</v>
      </c>
      <c r="I4383" s="2">
        <v>1.6074999999999999</v>
      </c>
      <c r="K4383" s="2">
        <v>1.6119039825720001</v>
      </c>
      <c r="L4383" s="2">
        <f t="shared" si="68"/>
        <v>4.4039825720001424E-3</v>
      </c>
    </row>
    <row r="4384" spans="1:12" hidden="1" x14ac:dyDescent="0.25">
      <c r="A4384" t="s">
        <v>3226</v>
      </c>
      <c r="B4384" s="1" t="s">
        <v>3240</v>
      </c>
      <c r="C4384" t="s">
        <v>3252</v>
      </c>
      <c r="D4384">
        <v>7946611</v>
      </c>
      <c r="E4384">
        <v>1913113</v>
      </c>
      <c r="F4384" t="s">
        <v>3254</v>
      </c>
      <c r="G4384" t="s">
        <v>86</v>
      </c>
      <c r="H4384" t="s">
        <v>4</v>
      </c>
      <c r="I4384" s="2">
        <v>0.72094999999999998</v>
      </c>
      <c r="K4384" s="2">
        <v>0.72292533707400397</v>
      </c>
      <c r="L4384" s="2">
        <f t="shared" si="68"/>
        <v>1.9753370740039911E-3</v>
      </c>
    </row>
    <row r="4385" spans="1:12" hidden="1" x14ac:dyDescent="0.25">
      <c r="A4385" t="s">
        <v>3226</v>
      </c>
      <c r="B4385" s="1" t="s">
        <v>3240</v>
      </c>
      <c r="C4385" t="s">
        <v>3252</v>
      </c>
      <c r="D4385">
        <v>7946611</v>
      </c>
      <c r="E4385">
        <v>1913113</v>
      </c>
      <c r="F4385" t="s">
        <v>3254</v>
      </c>
      <c r="G4385" t="s">
        <v>86</v>
      </c>
      <c r="H4385" t="s">
        <v>6</v>
      </c>
      <c r="I4385" s="2">
        <v>1.6074999999999999</v>
      </c>
      <c r="K4385" s="2">
        <v>1.6119039825720001</v>
      </c>
      <c r="L4385" s="2">
        <f t="shared" si="68"/>
        <v>4.4039825720001424E-3</v>
      </c>
    </row>
    <row r="4386" spans="1:12" hidden="1" x14ac:dyDescent="0.25">
      <c r="A4386" t="s">
        <v>3226</v>
      </c>
      <c r="B4386" s="1" t="s">
        <v>3240</v>
      </c>
      <c r="C4386" t="s">
        <v>3252</v>
      </c>
      <c r="D4386">
        <v>7946611</v>
      </c>
      <c r="E4386">
        <v>1913213</v>
      </c>
      <c r="F4386" t="s">
        <v>3255</v>
      </c>
      <c r="G4386" t="s">
        <v>86</v>
      </c>
      <c r="H4386" t="s">
        <v>4</v>
      </c>
      <c r="I4386" s="2">
        <v>457.11</v>
      </c>
      <c r="K4386" s="2">
        <v>458.36234001515902</v>
      </c>
      <c r="L4386" s="2">
        <f t="shared" si="68"/>
        <v>1.2523400151590067</v>
      </c>
    </row>
    <row r="4387" spans="1:12" hidden="1" x14ac:dyDescent="0.25">
      <c r="A4387" t="s">
        <v>3226</v>
      </c>
      <c r="B4387" s="1" t="s">
        <v>3240</v>
      </c>
      <c r="C4387" t="s">
        <v>3252</v>
      </c>
      <c r="D4387">
        <v>7946611</v>
      </c>
      <c r="E4387">
        <v>1913213</v>
      </c>
      <c r="F4387" t="s">
        <v>3255</v>
      </c>
      <c r="G4387" t="s">
        <v>86</v>
      </c>
      <c r="H4387" t="s">
        <v>6</v>
      </c>
      <c r="I4387" s="2">
        <v>195.08999999999901</v>
      </c>
      <c r="K4387" s="2">
        <v>195.6244911432</v>
      </c>
      <c r="L4387" s="2">
        <f t="shared" si="68"/>
        <v>0.53449114320099511</v>
      </c>
    </row>
    <row r="4388" spans="1:12" hidden="1" x14ac:dyDescent="0.25">
      <c r="A4388" t="s">
        <v>3226</v>
      </c>
      <c r="B4388" s="1" t="s">
        <v>3240</v>
      </c>
      <c r="C4388" t="s">
        <v>3256</v>
      </c>
      <c r="D4388">
        <v>8028611</v>
      </c>
      <c r="E4388">
        <v>94539313</v>
      </c>
      <c r="F4388" t="s">
        <v>3257</v>
      </c>
      <c r="G4388" t="s">
        <v>3</v>
      </c>
      <c r="H4388" t="s">
        <v>4</v>
      </c>
      <c r="I4388" s="2">
        <v>49.26</v>
      </c>
      <c r="J4388" s="2">
        <v>59.364593749999997</v>
      </c>
      <c r="K4388" s="2">
        <v>59.364630949999899</v>
      </c>
      <c r="L4388" s="2">
        <f t="shared" si="68"/>
        <v>3.7199999901815772E-5</v>
      </c>
    </row>
    <row r="4389" spans="1:12" hidden="1" x14ac:dyDescent="0.25">
      <c r="A4389" t="s">
        <v>3226</v>
      </c>
      <c r="B4389" s="1" t="s">
        <v>3240</v>
      </c>
      <c r="C4389" t="s">
        <v>3256</v>
      </c>
      <c r="D4389">
        <v>8028611</v>
      </c>
      <c r="E4389">
        <v>94539313</v>
      </c>
      <c r="F4389" t="s">
        <v>3257</v>
      </c>
      <c r="G4389" t="s">
        <v>3</v>
      </c>
      <c r="H4389" t="s">
        <v>6</v>
      </c>
      <c r="I4389" s="2">
        <v>2.35</v>
      </c>
      <c r="J4389" s="2">
        <v>2.3510288085000002</v>
      </c>
      <c r="K4389" s="2">
        <v>2.3510265590000001</v>
      </c>
      <c r="L4389" s="2">
        <f t="shared" si="68"/>
        <v>-2.2495000000510856E-6</v>
      </c>
    </row>
    <row r="4390" spans="1:12" hidden="1" x14ac:dyDescent="0.25">
      <c r="A4390" t="s">
        <v>3226</v>
      </c>
      <c r="B4390" s="1" t="s">
        <v>3240</v>
      </c>
      <c r="C4390" t="s">
        <v>3256</v>
      </c>
      <c r="D4390">
        <v>8028611</v>
      </c>
      <c r="E4390">
        <v>94539413</v>
      </c>
      <c r="F4390" t="s">
        <v>3258</v>
      </c>
      <c r="G4390" t="s">
        <v>3</v>
      </c>
      <c r="H4390" t="s">
        <v>4</v>
      </c>
      <c r="I4390" s="2">
        <v>53.89</v>
      </c>
      <c r="J4390" s="2">
        <v>57.292367200000001</v>
      </c>
      <c r="K4390" s="2">
        <v>57.292373249999997</v>
      </c>
      <c r="L4390" s="2">
        <f t="shared" si="68"/>
        <v>6.0499999960939022E-6</v>
      </c>
    </row>
    <row r="4391" spans="1:12" hidden="1" x14ac:dyDescent="0.25">
      <c r="A4391" t="s">
        <v>3226</v>
      </c>
      <c r="B4391" s="1" t="s">
        <v>3240</v>
      </c>
      <c r="C4391" t="s">
        <v>3256</v>
      </c>
      <c r="D4391">
        <v>8028611</v>
      </c>
      <c r="E4391">
        <v>94539413</v>
      </c>
      <c r="F4391" t="s">
        <v>3258</v>
      </c>
      <c r="G4391" t="s">
        <v>3</v>
      </c>
      <c r="H4391" t="s">
        <v>6</v>
      </c>
      <c r="I4391" s="2">
        <v>2.2799999999999998</v>
      </c>
      <c r="J4391" s="2">
        <v>2.2782800294999999</v>
      </c>
      <c r="K4391" s="2">
        <v>2.2782760570999998</v>
      </c>
      <c r="L4391" s="2">
        <f t="shared" si="68"/>
        <v>-3.9724000000518345E-6</v>
      </c>
    </row>
    <row r="4392" spans="1:12" hidden="1" x14ac:dyDescent="0.25">
      <c r="A4392" t="s">
        <v>3226</v>
      </c>
      <c r="B4392" s="1" t="s">
        <v>3259</v>
      </c>
      <c r="C4392" t="s">
        <v>3260</v>
      </c>
      <c r="D4392">
        <v>5676911</v>
      </c>
      <c r="E4392">
        <v>22710913</v>
      </c>
      <c r="F4392" t="s">
        <v>3261</v>
      </c>
      <c r="G4392" t="s">
        <v>86</v>
      </c>
      <c r="H4392" t="s">
        <v>4</v>
      </c>
      <c r="I4392" s="2">
        <v>168.06</v>
      </c>
      <c r="K4392" s="2">
        <v>168.53052819999999</v>
      </c>
      <c r="L4392" s="2">
        <f t="shared" si="68"/>
        <v>0.47052819999998974</v>
      </c>
    </row>
    <row r="4393" spans="1:12" hidden="1" x14ac:dyDescent="0.25">
      <c r="A4393" t="s">
        <v>3226</v>
      </c>
      <c r="B4393" s="1" t="s">
        <v>3259</v>
      </c>
      <c r="C4393" t="s">
        <v>3260</v>
      </c>
      <c r="D4393">
        <v>5676911</v>
      </c>
      <c r="E4393">
        <v>22710913</v>
      </c>
      <c r="F4393" t="s">
        <v>3261</v>
      </c>
      <c r="G4393" t="s">
        <v>86</v>
      </c>
      <c r="H4393" t="s">
        <v>6</v>
      </c>
      <c r="I4393" s="2">
        <v>7.1422032499999997</v>
      </c>
      <c r="K4393" s="2">
        <v>7.1621998080901701</v>
      </c>
      <c r="L4393" s="2">
        <f t="shared" si="68"/>
        <v>1.9996558090170424E-2</v>
      </c>
    </row>
    <row r="4394" spans="1:12" hidden="1" x14ac:dyDescent="0.25">
      <c r="A4394" t="s">
        <v>3226</v>
      </c>
      <c r="B4394" s="1" t="s">
        <v>3259</v>
      </c>
      <c r="C4394" t="s">
        <v>3262</v>
      </c>
      <c r="D4394">
        <v>5677011</v>
      </c>
      <c r="E4394">
        <v>94542213</v>
      </c>
      <c r="F4394" t="s">
        <v>3263</v>
      </c>
      <c r="G4394" t="s">
        <v>86</v>
      </c>
      <c r="H4394" t="s">
        <v>4</v>
      </c>
      <c r="I4394" s="2">
        <v>0</v>
      </c>
      <c r="K4394" s="2">
        <v>0</v>
      </c>
      <c r="L4394" s="2">
        <f t="shared" si="68"/>
        <v>0</v>
      </c>
    </row>
    <row r="4395" spans="1:12" hidden="1" x14ac:dyDescent="0.25">
      <c r="A4395" t="s">
        <v>3226</v>
      </c>
      <c r="B4395" s="1" t="s">
        <v>3259</v>
      </c>
      <c r="C4395" t="s">
        <v>3262</v>
      </c>
      <c r="D4395">
        <v>5677011</v>
      </c>
      <c r="E4395">
        <v>94542213</v>
      </c>
      <c r="F4395" t="s">
        <v>3263</v>
      </c>
      <c r="G4395" t="s">
        <v>86</v>
      </c>
      <c r="H4395" t="s">
        <v>6</v>
      </c>
      <c r="I4395" s="2">
        <v>0</v>
      </c>
      <c r="K4395" s="2">
        <v>0</v>
      </c>
      <c r="L4395" s="2">
        <f t="shared" si="68"/>
        <v>0</v>
      </c>
    </row>
    <row r="4396" spans="1:12" hidden="1" x14ac:dyDescent="0.25">
      <c r="A4396" t="s">
        <v>3226</v>
      </c>
      <c r="B4396" s="1" t="s">
        <v>3259</v>
      </c>
      <c r="C4396" t="s">
        <v>3262</v>
      </c>
      <c r="D4396">
        <v>5677011</v>
      </c>
      <c r="E4396">
        <v>94542313</v>
      </c>
      <c r="F4396" t="s">
        <v>3264</v>
      </c>
      <c r="G4396" t="s">
        <v>86</v>
      </c>
      <c r="H4396" t="s">
        <v>4</v>
      </c>
      <c r="I4396" s="2">
        <v>0</v>
      </c>
      <c r="K4396" s="2">
        <v>0</v>
      </c>
      <c r="L4396" s="2">
        <f t="shared" si="68"/>
        <v>0</v>
      </c>
    </row>
    <row r="4397" spans="1:12" hidden="1" x14ac:dyDescent="0.25">
      <c r="A4397" t="s">
        <v>3226</v>
      </c>
      <c r="B4397" s="1" t="s">
        <v>3259</v>
      </c>
      <c r="C4397" t="s">
        <v>3262</v>
      </c>
      <c r="D4397">
        <v>5677011</v>
      </c>
      <c r="E4397">
        <v>94542313</v>
      </c>
      <c r="F4397" t="s">
        <v>3264</v>
      </c>
      <c r="G4397" t="s">
        <v>86</v>
      </c>
      <c r="H4397" t="s">
        <v>6</v>
      </c>
      <c r="I4397" s="2">
        <v>0</v>
      </c>
      <c r="K4397" s="2">
        <v>0</v>
      </c>
      <c r="L4397" s="2">
        <f t="shared" si="68"/>
        <v>0</v>
      </c>
    </row>
    <row r="4398" spans="1:12" hidden="1" x14ac:dyDescent="0.25">
      <c r="A4398" t="s">
        <v>3226</v>
      </c>
      <c r="B4398" s="1" t="s">
        <v>3259</v>
      </c>
      <c r="C4398" t="s">
        <v>3262</v>
      </c>
      <c r="D4398">
        <v>5677011</v>
      </c>
      <c r="E4398">
        <v>94542413</v>
      </c>
      <c r="F4398" t="s">
        <v>3265</v>
      </c>
      <c r="G4398" t="s">
        <v>86</v>
      </c>
      <c r="H4398" t="s">
        <v>4</v>
      </c>
      <c r="I4398" s="2">
        <v>0</v>
      </c>
      <c r="K4398" s="2">
        <v>0</v>
      </c>
      <c r="L4398" s="2">
        <f t="shared" si="68"/>
        <v>0</v>
      </c>
    </row>
    <row r="4399" spans="1:12" hidden="1" x14ac:dyDescent="0.25">
      <c r="A4399" t="s">
        <v>3226</v>
      </c>
      <c r="B4399" s="1" t="s">
        <v>3259</v>
      </c>
      <c r="C4399" t="s">
        <v>3262</v>
      </c>
      <c r="D4399">
        <v>5677011</v>
      </c>
      <c r="E4399">
        <v>94542413</v>
      </c>
      <c r="F4399" t="s">
        <v>3265</v>
      </c>
      <c r="G4399" t="s">
        <v>86</v>
      </c>
      <c r="H4399" t="s">
        <v>6</v>
      </c>
      <c r="I4399" s="2">
        <v>0</v>
      </c>
      <c r="K4399" s="2">
        <v>0</v>
      </c>
      <c r="L4399" s="2">
        <f t="shared" si="68"/>
        <v>0</v>
      </c>
    </row>
    <row r="4400" spans="1:12" hidden="1" x14ac:dyDescent="0.25">
      <c r="A4400" t="s">
        <v>3226</v>
      </c>
      <c r="B4400" s="1" t="s">
        <v>3259</v>
      </c>
      <c r="C4400" t="s">
        <v>3262</v>
      </c>
      <c r="D4400">
        <v>5677011</v>
      </c>
      <c r="E4400">
        <v>94542613</v>
      </c>
      <c r="F4400" t="s">
        <v>3266</v>
      </c>
      <c r="G4400" t="s">
        <v>3</v>
      </c>
      <c r="H4400" t="s">
        <v>4</v>
      </c>
      <c r="I4400" s="2">
        <v>3.98</v>
      </c>
      <c r="J4400" s="2">
        <v>4.1005937499999998</v>
      </c>
      <c r="K4400" s="2">
        <v>4.1005938772299997</v>
      </c>
      <c r="L4400" s="2">
        <f t="shared" si="68"/>
        <v>1.2722999986891637E-7</v>
      </c>
    </row>
    <row r="4401" spans="1:12" hidden="1" x14ac:dyDescent="0.25">
      <c r="A4401" t="s">
        <v>3226</v>
      </c>
      <c r="B4401" s="1" t="s">
        <v>3259</v>
      </c>
      <c r="C4401" t="s">
        <v>3262</v>
      </c>
      <c r="D4401">
        <v>5677011</v>
      </c>
      <c r="E4401">
        <v>94542613</v>
      </c>
      <c r="F4401" t="s">
        <v>3266</v>
      </c>
      <c r="G4401" t="s">
        <v>3</v>
      </c>
      <c r="H4401" t="s">
        <v>6</v>
      </c>
      <c r="I4401" s="2">
        <v>0.18</v>
      </c>
      <c r="J4401" s="2">
        <v>0.1792256012</v>
      </c>
      <c r="K4401" s="2">
        <v>0.17922550671599999</v>
      </c>
      <c r="L4401" s="2">
        <f t="shared" si="68"/>
        <v>-9.448400001277335E-8</v>
      </c>
    </row>
    <row r="4402" spans="1:12" hidden="1" x14ac:dyDescent="0.25">
      <c r="A4402" t="s">
        <v>3226</v>
      </c>
      <c r="B4402" s="1" t="s">
        <v>3259</v>
      </c>
      <c r="C4402" t="s">
        <v>3262</v>
      </c>
      <c r="D4402">
        <v>5677011</v>
      </c>
      <c r="E4402">
        <v>94542713</v>
      </c>
      <c r="F4402" t="s">
        <v>3267</v>
      </c>
      <c r="G4402" t="s">
        <v>3</v>
      </c>
      <c r="H4402" t="s">
        <v>4</v>
      </c>
      <c r="I4402" s="2">
        <v>3.52</v>
      </c>
      <c r="J4402" s="2">
        <v>3.5278452149999899</v>
      </c>
      <c r="K4402" s="2">
        <v>3.52784467624</v>
      </c>
      <c r="L4402" s="2">
        <f t="shared" si="68"/>
        <v>-5.3875998995422947E-7</v>
      </c>
    </row>
    <row r="4403" spans="1:12" hidden="1" x14ac:dyDescent="0.25">
      <c r="A4403" t="s">
        <v>3226</v>
      </c>
      <c r="B4403" s="1" t="s">
        <v>3259</v>
      </c>
      <c r="C4403" t="s">
        <v>3262</v>
      </c>
      <c r="D4403">
        <v>5677011</v>
      </c>
      <c r="E4403">
        <v>94542713</v>
      </c>
      <c r="F4403" t="s">
        <v>3267</v>
      </c>
      <c r="G4403" t="s">
        <v>3</v>
      </c>
      <c r="H4403" t="s">
        <v>6</v>
      </c>
      <c r="I4403" s="2">
        <v>0.18</v>
      </c>
      <c r="J4403" s="2">
        <v>0.174328063949999</v>
      </c>
      <c r="K4403" s="2">
        <v>0.17432799923799999</v>
      </c>
      <c r="L4403" s="2">
        <f t="shared" si="68"/>
        <v>-6.4711999009370302E-8</v>
      </c>
    </row>
    <row r="4404" spans="1:12" hidden="1" x14ac:dyDescent="0.25">
      <c r="A4404" t="s">
        <v>3226</v>
      </c>
      <c r="B4404" s="1" t="s">
        <v>3259</v>
      </c>
      <c r="C4404" t="s">
        <v>3262</v>
      </c>
      <c r="D4404">
        <v>5677011</v>
      </c>
      <c r="E4404">
        <v>94542813</v>
      </c>
      <c r="F4404" t="s">
        <v>3268</v>
      </c>
      <c r="G4404" t="s">
        <v>3</v>
      </c>
      <c r="H4404" t="s">
        <v>4</v>
      </c>
      <c r="I4404" s="2">
        <v>8.3699999999999992</v>
      </c>
      <c r="J4404" s="2">
        <v>8.6371669899999901</v>
      </c>
      <c r="K4404" s="2">
        <v>8.6371674047839999</v>
      </c>
      <c r="L4404" s="2">
        <f t="shared" si="68"/>
        <v>4.1478400980565766E-7</v>
      </c>
    </row>
    <row r="4405" spans="1:12" hidden="1" x14ac:dyDescent="0.25">
      <c r="A4405" t="s">
        <v>3226</v>
      </c>
      <c r="B4405" s="1" t="s">
        <v>3259</v>
      </c>
      <c r="C4405" t="s">
        <v>3262</v>
      </c>
      <c r="D4405">
        <v>5677011</v>
      </c>
      <c r="E4405">
        <v>94542813</v>
      </c>
      <c r="F4405" t="s">
        <v>3268</v>
      </c>
      <c r="G4405" t="s">
        <v>3</v>
      </c>
      <c r="H4405" t="s">
        <v>6</v>
      </c>
      <c r="I4405" s="2">
        <v>0.33999999999999903</v>
      </c>
      <c r="J4405" s="2">
        <v>0.33220254514999997</v>
      </c>
      <c r="K4405" s="2">
        <v>0.3322020209714</v>
      </c>
      <c r="L4405" s="2">
        <f t="shared" si="68"/>
        <v>-5.2417859996989336E-7</v>
      </c>
    </row>
    <row r="4406" spans="1:12" hidden="1" x14ac:dyDescent="0.25">
      <c r="A4406" t="s">
        <v>3226</v>
      </c>
      <c r="B4406" s="1" t="s">
        <v>3269</v>
      </c>
      <c r="C4406" t="s">
        <v>3270</v>
      </c>
      <c r="D4406">
        <v>8387311</v>
      </c>
      <c r="E4406">
        <v>391213</v>
      </c>
      <c r="F4406" t="s">
        <v>3271</v>
      </c>
      <c r="G4406" t="s">
        <v>3</v>
      </c>
      <c r="H4406" t="s">
        <v>4</v>
      </c>
      <c r="I4406" s="2">
        <v>1.82</v>
      </c>
      <c r="J4406" s="2">
        <v>3.5899831545000001</v>
      </c>
      <c r="K4406" s="2">
        <v>3.58998297899999</v>
      </c>
      <c r="L4406" s="2">
        <f t="shared" si="68"/>
        <v>-1.7550001008004301E-7</v>
      </c>
    </row>
    <row r="4407" spans="1:12" hidden="1" x14ac:dyDescent="0.25">
      <c r="A4407" t="s">
        <v>3226</v>
      </c>
      <c r="B4407" s="1" t="s">
        <v>3269</v>
      </c>
      <c r="C4407" t="s">
        <v>3270</v>
      </c>
      <c r="D4407">
        <v>8387311</v>
      </c>
      <c r="E4407">
        <v>391213</v>
      </c>
      <c r="F4407" t="s">
        <v>3271</v>
      </c>
      <c r="G4407" t="s">
        <v>3</v>
      </c>
      <c r="H4407" t="s">
        <v>6</v>
      </c>
      <c r="I4407" s="2">
        <v>0.2</v>
      </c>
      <c r="J4407" s="2">
        <v>0.29851251220000002</v>
      </c>
      <c r="K4407" s="2">
        <v>0.29851252319999999</v>
      </c>
      <c r="L4407" s="2">
        <f t="shared" si="68"/>
        <v>1.099999996645451E-8</v>
      </c>
    </row>
    <row r="4408" spans="1:12" hidden="1" x14ac:dyDescent="0.25">
      <c r="A4408" t="s">
        <v>3226</v>
      </c>
      <c r="B4408" s="1" t="s">
        <v>3272</v>
      </c>
      <c r="C4408" t="s">
        <v>3273</v>
      </c>
      <c r="D4408">
        <v>8026411</v>
      </c>
      <c r="E4408">
        <v>3772813</v>
      </c>
      <c r="F4408" t="s">
        <v>3274</v>
      </c>
      <c r="G4408" t="s">
        <v>86</v>
      </c>
      <c r="H4408" t="s">
        <v>4</v>
      </c>
      <c r="I4408" s="2">
        <v>396.77</v>
      </c>
      <c r="K4408" s="2">
        <v>397.85699868000103</v>
      </c>
      <c r="L4408" s="2">
        <f t="shared" si="68"/>
        <v>1.0869986800010452</v>
      </c>
    </row>
    <row r="4409" spans="1:12" hidden="1" x14ac:dyDescent="0.25">
      <c r="A4409" t="s">
        <v>3226</v>
      </c>
      <c r="B4409" s="1" t="s">
        <v>3272</v>
      </c>
      <c r="C4409" t="s">
        <v>3273</v>
      </c>
      <c r="D4409">
        <v>8026411</v>
      </c>
      <c r="E4409">
        <v>3772813</v>
      </c>
      <c r="F4409" t="s">
        <v>3274</v>
      </c>
      <c r="G4409" t="s">
        <v>86</v>
      </c>
      <c r="H4409" t="s">
        <v>6</v>
      </c>
      <c r="I4409" s="2">
        <v>81.72</v>
      </c>
      <c r="K4409" s="2">
        <v>81.943871759999794</v>
      </c>
      <c r="L4409" s="2">
        <f t="shared" si="68"/>
        <v>0.22387175999979547</v>
      </c>
    </row>
    <row r="4410" spans="1:12" hidden="1" x14ac:dyDescent="0.25">
      <c r="A4410" t="s">
        <v>3226</v>
      </c>
      <c r="B4410" s="1" t="s">
        <v>3272</v>
      </c>
      <c r="C4410" t="s">
        <v>3273</v>
      </c>
      <c r="D4410">
        <v>8026411</v>
      </c>
      <c r="E4410">
        <v>3773013</v>
      </c>
      <c r="F4410" t="s">
        <v>3275</v>
      </c>
      <c r="G4410" t="s">
        <v>86</v>
      </c>
      <c r="H4410" t="s">
        <v>4</v>
      </c>
      <c r="I4410" s="2">
        <v>569.96645999999998</v>
      </c>
      <c r="K4410" s="2">
        <v>571.52803126799904</v>
      </c>
      <c r="L4410" s="2">
        <f t="shared" si="68"/>
        <v>1.5615712679990565</v>
      </c>
    </row>
    <row r="4411" spans="1:12" hidden="1" x14ac:dyDescent="0.25">
      <c r="A4411" t="s">
        <v>3226</v>
      </c>
      <c r="B4411" s="1" t="s">
        <v>3272</v>
      </c>
      <c r="C4411" t="s">
        <v>3273</v>
      </c>
      <c r="D4411">
        <v>8026411</v>
      </c>
      <c r="E4411">
        <v>3773013</v>
      </c>
      <c r="F4411" t="s">
        <v>3275</v>
      </c>
      <c r="G4411" t="s">
        <v>86</v>
      </c>
      <c r="H4411" t="s">
        <v>6</v>
      </c>
      <c r="I4411" s="2">
        <v>409.93999999999897</v>
      </c>
      <c r="K4411" s="2">
        <v>411.06307912199998</v>
      </c>
      <c r="L4411" s="2">
        <f t="shared" si="68"/>
        <v>1.1230791220010019</v>
      </c>
    </row>
    <row r="4412" spans="1:12" hidden="1" x14ac:dyDescent="0.25">
      <c r="A4412" t="s">
        <v>3226</v>
      </c>
      <c r="B4412" s="1" t="s">
        <v>3272</v>
      </c>
      <c r="C4412" t="s">
        <v>3273</v>
      </c>
      <c r="D4412">
        <v>8026411</v>
      </c>
      <c r="E4412">
        <v>3773213</v>
      </c>
      <c r="F4412" t="s">
        <v>3276</v>
      </c>
      <c r="G4412" t="s">
        <v>86</v>
      </c>
      <c r="H4412" t="s">
        <v>4</v>
      </c>
      <c r="I4412" s="2">
        <v>483.40953999999999</v>
      </c>
      <c r="K4412" s="2">
        <v>484.73389299419699</v>
      </c>
      <c r="L4412" s="2">
        <f t="shared" si="68"/>
        <v>1.3243529941969996</v>
      </c>
    </row>
    <row r="4413" spans="1:12" hidden="1" x14ac:dyDescent="0.25">
      <c r="A4413" t="s">
        <v>3226</v>
      </c>
      <c r="B4413" s="1" t="s">
        <v>3272</v>
      </c>
      <c r="C4413" t="s">
        <v>3273</v>
      </c>
      <c r="D4413">
        <v>8026411</v>
      </c>
      <c r="E4413">
        <v>3773213</v>
      </c>
      <c r="F4413" t="s">
        <v>3276</v>
      </c>
      <c r="G4413" t="s">
        <v>86</v>
      </c>
      <c r="H4413" t="s">
        <v>6</v>
      </c>
      <c r="I4413" s="2">
        <v>346.729999999999</v>
      </c>
      <c r="K4413" s="2">
        <v>347.67996369599899</v>
      </c>
      <c r="L4413" s="2">
        <f t="shared" si="68"/>
        <v>0.94996369599999753</v>
      </c>
    </row>
    <row r="4414" spans="1:12" hidden="1" x14ac:dyDescent="0.25">
      <c r="A4414" t="s">
        <v>3226</v>
      </c>
      <c r="B4414" s="1" t="s">
        <v>3272</v>
      </c>
      <c r="C4414" t="s">
        <v>3277</v>
      </c>
      <c r="D4414">
        <v>5759211</v>
      </c>
      <c r="E4414">
        <v>22605313</v>
      </c>
      <c r="F4414" t="s">
        <v>3278</v>
      </c>
      <c r="G4414" t="s">
        <v>3</v>
      </c>
      <c r="H4414" t="s">
        <v>4</v>
      </c>
      <c r="I4414" s="2">
        <v>27.6</v>
      </c>
      <c r="J4414" s="2">
        <v>29.343611329999899</v>
      </c>
      <c r="K4414" s="2">
        <v>29.343653431</v>
      </c>
      <c r="L4414" s="2">
        <f t="shared" si="68"/>
        <v>4.2101000101268937E-5</v>
      </c>
    </row>
    <row r="4415" spans="1:12" hidden="1" x14ac:dyDescent="0.25">
      <c r="A4415" t="s">
        <v>3226</v>
      </c>
      <c r="B4415" s="1" t="s">
        <v>3272</v>
      </c>
      <c r="C4415" t="s">
        <v>3277</v>
      </c>
      <c r="D4415">
        <v>5759211</v>
      </c>
      <c r="E4415">
        <v>22605313</v>
      </c>
      <c r="F4415" t="s">
        <v>3278</v>
      </c>
      <c r="G4415" t="s">
        <v>3</v>
      </c>
      <c r="H4415" t="s">
        <v>6</v>
      </c>
      <c r="I4415" s="2">
        <v>0.92</v>
      </c>
      <c r="J4415" s="2">
        <v>0.92642987050000003</v>
      </c>
      <c r="K4415" s="2">
        <v>0.926429527101999</v>
      </c>
      <c r="L4415" s="2">
        <f t="shared" si="68"/>
        <v>-3.4339800103477813E-7</v>
      </c>
    </row>
    <row r="4416" spans="1:12" hidden="1" x14ac:dyDescent="0.25">
      <c r="A4416" t="s">
        <v>3226</v>
      </c>
      <c r="B4416" s="1" t="s">
        <v>3279</v>
      </c>
      <c r="C4416" t="s">
        <v>3280</v>
      </c>
      <c r="D4416">
        <v>7719211</v>
      </c>
      <c r="E4416">
        <v>2941413</v>
      </c>
      <c r="F4416" t="s">
        <v>3281</v>
      </c>
      <c r="G4416" t="s">
        <v>3</v>
      </c>
      <c r="H4416" t="s">
        <v>4</v>
      </c>
      <c r="I4416" s="2">
        <v>24.84</v>
      </c>
      <c r="J4416" s="2">
        <v>22.121517579999999</v>
      </c>
      <c r="K4416" s="2">
        <v>22.121514809999901</v>
      </c>
      <c r="L4416" s="2">
        <f t="shared" si="68"/>
        <v>-2.7700000977404216E-6</v>
      </c>
    </row>
    <row r="4417" spans="1:12" hidden="1" x14ac:dyDescent="0.25">
      <c r="A4417" t="s">
        <v>3226</v>
      </c>
      <c r="B4417" s="1" t="s">
        <v>3279</v>
      </c>
      <c r="C4417" t="s">
        <v>3280</v>
      </c>
      <c r="D4417">
        <v>7719211</v>
      </c>
      <c r="E4417">
        <v>2941413</v>
      </c>
      <c r="F4417" t="s">
        <v>3281</v>
      </c>
      <c r="G4417" t="s">
        <v>3</v>
      </c>
      <c r="H4417" t="s">
        <v>6</v>
      </c>
      <c r="I4417" s="2">
        <v>0.8</v>
      </c>
      <c r="J4417" s="2">
        <v>0.73751886</v>
      </c>
      <c r="K4417" s="2">
        <v>0.737517538309999</v>
      </c>
      <c r="L4417" s="2">
        <f t="shared" si="68"/>
        <v>-1.3216900009993537E-6</v>
      </c>
    </row>
    <row r="4418" spans="1:12" hidden="1" x14ac:dyDescent="0.25">
      <c r="A4418" t="s">
        <v>3226</v>
      </c>
      <c r="B4418" s="1" t="s">
        <v>3279</v>
      </c>
      <c r="C4418" t="s">
        <v>3280</v>
      </c>
      <c r="D4418">
        <v>7719211</v>
      </c>
      <c r="E4418">
        <v>2941513</v>
      </c>
      <c r="F4418" t="s">
        <v>3282</v>
      </c>
      <c r="G4418" t="s">
        <v>3</v>
      </c>
      <c r="H4418" t="s">
        <v>4</v>
      </c>
      <c r="I4418" s="2">
        <v>17.469999999999899</v>
      </c>
      <c r="J4418" s="2">
        <v>15.396731444999901</v>
      </c>
      <c r="K4418" s="2">
        <v>15.39672992</v>
      </c>
      <c r="L4418" s="2">
        <f t="shared" si="68"/>
        <v>-1.5249999005817472E-6</v>
      </c>
    </row>
    <row r="4419" spans="1:12" hidden="1" x14ac:dyDescent="0.25">
      <c r="A4419" t="s">
        <v>3226</v>
      </c>
      <c r="B4419" s="1" t="s">
        <v>3279</v>
      </c>
      <c r="C4419" t="s">
        <v>3280</v>
      </c>
      <c r="D4419">
        <v>7719211</v>
      </c>
      <c r="E4419">
        <v>2941513</v>
      </c>
      <c r="F4419" t="s">
        <v>3282</v>
      </c>
      <c r="G4419" t="s">
        <v>3</v>
      </c>
      <c r="H4419" t="s">
        <v>6</v>
      </c>
      <c r="I4419" s="2">
        <v>0.5</v>
      </c>
      <c r="J4419" s="2">
        <v>0.51245031750000003</v>
      </c>
      <c r="K4419" s="2">
        <v>0.51245051909999995</v>
      </c>
      <c r="L4419" s="2">
        <f t="shared" ref="L4419:L4482" si="69">IF(ISBLANK(J4419),K4419-I4419,K4419-J4419)</f>
        <v>2.0159999991609112E-7</v>
      </c>
    </row>
    <row r="4420" spans="1:12" hidden="1" x14ac:dyDescent="0.25">
      <c r="A4420" t="s">
        <v>3226</v>
      </c>
      <c r="B4420" s="1" t="s">
        <v>3279</v>
      </c>
      <c r="C4420" t="s">
        <v>3280</v>
      </c>
      <c r="D4420">
        <v>7719211</v>
      </c>
      <c r="E4420">
        <v>2941613</v>
      </c>
      <c r="F4420" t="s">
        <v>3283</v>
      </c>
      <c r="G4420" t="s">
        <v>86</v>
      </c>
      <c r="H4420" t="s">
        <v>4</v>
      </c>
      <c r="I4420" s="2">
        <v>1.0126599999999999</v>
      </c>
      <c r="K4420" s="2">
        <v>1.0128768131106001</v>
      </c>
      <c r="L4420" s="2">
        <f t="shared" si="69"/>
        <v>2.1681311060017805E-4</v>
      </c>
    </row>
    <row r="4421" spans="1:12" hidden="1" x14ac:dyDescent="0.25">
      <c r="A4421" t="s">
        <v>3226</v>
      </c>
      <c r="B4421" s="1" t="s">
        <v>3279</v>
      </c>
      <c r="C4421" t="s">
        <v>3280</v>
      </c>
      <c r="D4421">
        <v>7719211</v>
      </c>
      <c r="E4421">
        <v>2941613</v>
      </c>
      <c r="F4421" t="s">
        <v>3283</v>
      </c>
      <c r="G4421" t="s">
        <v>86</v>
      </c>
      <c r="H4421" t="s">
        <v>6</v>
      </c>
      <c r="I4421" s="2">
        <v>1.6752E-2</v>
      </c>
      <c r="K4421" s="2">
        <v>1.6755587272259901E-2</v>
      </c>
      <c r="L4421" s="2">
        <f t="shared" si="69"/>
        <v>3.5872722599014639E-6</v>
      </c>
    </row>
    <row r="4422" spans="1:12" hidden="1" x14ac:dyDescent="0.25">
      <c r="A4422" t="s">
        <v>3226</v>
      </c>
      <c r="B4422" s="1" t="s">
        <v>3279</v>
      </c>
      <c r="C4422" t="s">
        <v>3284</v>
      </c>
      <c r="D4422">
        <v>5760811</v>
      </c>
      <c r="E4422">
        <v>22595213</v>
      </c>
      <c r="F4422" t="s">
        <v>3285</v>
      </c>
      <c r="G4422" t="s">
        <v>86</v>
      </c>
      <c r="H4422" t="s">
        <v>4</v>
      </c>
      <c r="I4422" s="2">
        <v>219.37984</v>
      </c>
      <c r="K4422" s="2">
        <v>219.98092072200001</v>
      </c>
      <c r="L4422" s="2">
        <f t="shared" si="69"/>
        <v>0.60108072200000606</v>
      </c>
    </row>
    <row r="4423" spans="1:12" hidden="1" x14ac:dyDescent="0.25">
      <c r="A4423" t="s">
        <v>3226</v>
      </c>
      <c r="B4423" s="1" t="s">
        <v>3279</v>
      </c>
      <c r="C4423" t="s">
        <v>3284</v>
      </c>
      <c r="D4423">
        <v>5760811</v>
      </c>
      <c r="E4423">
        <v>22595213</v>
      </c>
      <c r="F4423" t="s">
        <v>3285</v>
      </c>
      <c r="G4423" t="s">
        <v>86</v>
      </c>
      <c r="H4423" t="s">
        <v>6</v>
      </c>
      <c r="I4423" s="2">
        <v>13.5072455</v>
      </c>
      <c r="K4423" s="2">
        <v>13.544251302599999</v>
      </c>
      <c r="L4423" s="2">
        <f t="shared" si="69"/>
        <v>3.7005802599999527E-2</v>
      </c>
    </row>
    <row r="4424" spans="1:12" hidden="1" x14ac:dyDescent="0.25">
      <c r="A4424" t="s">
        <v>3226</v>
      </c>
      <c r="B4424" s="1" t="s">
        <v>3279</v>
      </c>
      <c r="C4424" t="s">
        <v>3284</v>
      </c>
      <c r="D4424">
        <v>5760811</v>
      </c>
      <c r="E4424">
        <v>22595313</v>
      </c>
      <c r="F4424" t="s">
        <v>3286</v>
      </c>
      <c r="G4424" t="s">
        <v>86</v>
      </c>
      <c r="H4424" t="s">
        <v>4</v>
      </c>
      <c r="I4424" s="2">
        <v>236.79787999999999</v>
      </c>
      <c r="K4424" s="2">
        <v>237.446601762</v>
      </c>
      <c r="L4424" s="2">
        <f t="shared" si="69"/>
        <v>0.64872176200000808</v>
      </c>
    </row>
    <row r="4425" spans="1:12" hidden="1" x14ac:dyDescent="0.25">
      <c r="A4425" t="s">
        <v>3226</v>
      </c>
      <c r="B4425" s="1" t="s">
        <v>3279</v>
      </c>
      <c r="C4425" t="s">
        <v>3284</v>
      </c>
      <c r="D4425">
        <v>5760811</v>
      </c>
      <c r="E4425">
        <v>22595313</v>
      </c>
      <c r="F4425" t="s">
        <v>3286</v>
      </c>
      <c r="G4425" t="s">
        <v>86</v>
      </c>
      <c r="H4425" t="s">
        <v>6</v>
      </c>
      <c r="I4425" s="2">
        <v>14.579660499999999</v>
      </c>
      <c r="K4425" s="2">
        <v>14.6196086393998</v>
      </c>
      <c r="L4425" s="2">
        <f t="shared" si="69"/>
        <v>3.9948139399800908E-2</v>
      </c>
    </row>
    <row r="4426" spans="1:12" hidden="1" x14ac:dyDescent="0.25">
      <c r="A4426" t="s">
        <v>3226</v>
      </c>
      <c r="B4426" s="1" t="s">
        <v>3279</v>
      </c>
      <c r="C4426" t="s">
        <v>3287</v>
      </c>
      <c r="D4426">
        <v>7718411</v>
      </c>
      <c r="E4426">
        <v>2956413</v>
      </c>
      <c r="F4426" t="s">
        <v>3288</v>
      </c>
      <c r="G4426" t="s">
        <v>86</v>
      </c>
      <c r="H4426" t="s">
        <v>4</v>
      </c>
      <c r="I4426" s="2">
        <v>36.54</v>
      </c>
      <c r="K4426" s="2">
        <v>36.64230525</v>
      </c>
      <c r="L4426" s="2">
        <f t="shared" si="69"/>
        <v>0.10230525000000057</v>
      </c>
    </row>
    <row r="4427" spans="1:12" hidden="1" x14ac:dyDescent="0.25">
      <c r="A4427" t="s">
        <v>3226</v>
      </c>
      <c r="B4427" s="1" t="s">
        <v>3279</v>
      </c>
      <c r="C4427" t="s">
        <v>3287</v>
      </c>
      <c r="D4427">
        <v>7718411</v>
      </c>
      <c r="E4427">
        <v>2956413</v>
      </c>
      <c r="F4427" t="s">
        <v>3288</v>
      </c>
      <c r="G4427" t="s">
        <v>86</v>
      </c>
      <c r="H4427" t="s">
        <v>6</v>
      </c>
      <c r="I4427" s="2">
        <v>9.3666352800000006</v>
      </c>
      <c r="K4427" s="2">
        <v>9.3928598487138899</v>
      </c>
      <c r="L4427" s="2">
        <f t="shared" si="69"/>
        <v>2.622456871388934E-2</v>
      </c>
    </row>
    <row r="4428" spans="1:12" hidden="1" x14ac:dyDescent="0.25">
      <c r="A4428" t="s">
        <v>3226</v>
      </c>
      <c r="B4428" s="1" t="s">
        <v>3289</v>
      </c>
      <c r="C4428" t="s">
        <v>3290</v>
      </c>
      <c r="D4428">
        <v>5974111</v>
      </c>
      <c r="E4428">
        <v>24218613</v>
      </c>
      <c r="F4428" t="s">
        <v>3291</v>
      </c>
      <c r="G4428" t="s">
        <v>86</v>
      </c>
      <c r="H4428" t="s">
        <v>4</v>
      </c>
      <c r="I4428" s="2">
        <v>33.213000000000001</v>
      </c>
      <c r="K4428" s="2">
        <v>33.305990600000001</v>
      </c>
      <c r="L4428" s="2">
        <f t="shared" si="69"/>
        <v>9.2990600000000256E-2</v>
      </c>
    </row>
    <row r="4429" spans="1:12" hidden="1" x14ac:dyDescent="0.25">
      <c r="A4429" t="s">
        <v>3226</v>
      </c>
      <c r="B4429" s="1" t="s">
        <v>3289</v>
      </c>
      <c r="C4429" t="s">
        <v>3290</v>
      </c>
      <c r="D4429">
        <v>5974111</v>
      </c>
      <c r="E4429">
        <v>24218613</v>
      </c>
      <c r="F4429" t="s">
        <v>3291</v>
      </c>
      <c r="G4429" t="s">
        <v>86</v>
      </c>
      <c r="H4429" t="s">
        <v>6</v>
      </c>
      <c r="I4429" s="2">
        <v>6.6900351100000002</v>
      </c>
      <c r="K4429" s="2">
        <v>6.7087657912969396</v>
      </c>
      <c r="L4429" s="2">
        <f t="shared" si="69"/>
        <v>1.8730681296939444E-2</v>
      </c>
    </row>
    <row r="4430" spans="1:12" hidden="1" x14ac:dyDescent="0.25">
      <c r="A4430" t="s">
        <v>3226</v>
      </c>
      <c r="B4430" s="1" t="s">
        <v>3289</v>
      </c>
      <c r="C4430" t="s">
        <v>3292</v>
      </c>
      <c r="D4430">
        <v>5974211</v>
      </c>
      <c r="E4430">
        <v>24218213</v>
      </c>
      <c r="F4430" t="s">
        <v>3293</v>
      </c>
      <c r="G4430" t="s">
        <v>86</v>
      </c>
      <c r="H4430" t="s">
        <v>4</v>
      </c>
      <c r="I4430" s="2">
        <v>524.05899999999997</v>
      </c>
      <c r="K4430" s="2">
        <v>525.49459794000495</v>
      </c>
      <c r="L4430" s="2">
        <f t="shared" si="69"/>
        <v>1.4355979400049819</v>
      </c>
    </row>
    <row r="4431" spans="1:12" hidden="1" x14ac:dyDescent="0.25">
      <c r="A4431" t="s">
        <v>3226</v>
      </c>
      <c r="B4431" s="1" t="s">
        <v>3289</v>
      </c>
      <c r="C4431" t="s">
        <v>3292</v>
      </c>
      <c r="D4431">
        <v>5974211</v>
      </c>
      <c r="E4431">
        <v>24218213</v>
      </c>
      <c r="F4431" t="s">
        <v>3293</v>
      </c>
      <c r="G4431" t="s">
        <v>86</v>
      </c>
      <c r="H4431" t="s">
        <v>6</v>
      </c>
      <c r="I4431" s="2">
        <v>78.506809999999902</v>
      </c>
      <c r="K4431" s="2">
        <v>78.721857042599893</v>
      </c>
      <c r="L4431" s="2">
        <f t="shared" si="69"/>
        <v>0.2150470425999913</v>
      </c>
    </row>
    <row r="4432" spans="1:12" hidden="1" x14ac:dyDescent="0.25">
      <c r="A4432" t="s">
        <v>3226</v>
      </c>
      <c r="B4432" s="1" t="s">
        <v>3289</v>
      </c>
      <c r="C4432" t="s">
        <v>3292</v>
      </c>
      <c r="D4432">
        <v>5974211</v>
      </c>
      <c r="E4432">
        <v>24218413</v>
      </c>
      <c r="F4432" t="s">
        <v>3294</v>
      </c>
      <c r="G4432" t="s">
        <v>86</v>
      </c>
      <c r="H4432" t="s">
        <v>4</v>
      </c>
      <c r="I4432" s="2">
        <v>346.85300000000001</v>
      </c>
      <c r="K4432" s="2">
        <v>347.803277148002</v>
      </c>
      <c r="L4432" s="2">
        <f t="shared" si="69"/>
        <v>0.95027714800198737</v>
      </c>
    </row>
    <row r="4433" spans="1:12" hidden="1" x14ac:dyDescent="0.25">
      <c r="A4433" t="s">
        <v>3226</v>
      </c>
      <c r="B4433" s="1" t="s">
        <v>3289</v>
      </c>
      <c r="C4433" t="s">
        <v>3292</v>
      </c>
      <c r="D4433">
        <v>5974211</v>
      </c>
      <c r="E4433">
        <v>24218413</v>
      </c>
      <c r="F4433" t="s">
        <v>3294</v>
      </c>
      <c r="G4433" t="s">
        <v>86</v>
      </c>
      <c r="H4433" t="s">
        <v>6</v>
      </c>
      <c r="I4433" s="2">
        <v>68.062769999999901</v>
      </c>
      <c r="K4433" s="2">
        <v>68.2492654614</v>
      </c>
      <c r="L4433" s="2">
        <f t="shared" si="69"/>
        <v>0.18649546140009932</v>
      </c>
    </row>
    <row r="4434" spans="1:12" hidden="1" x14ac:dyDescent="0.25">
      <c r="A4434" t="s">
        <v>3298</v>
      </c>
      <c r="B4434" s="1" t="s">
        <v>3295</v>
      </c>
      <c r="C4434" t="s">
        <v>3296</v>
      </c>
      <c r="D4434">
        <v>7717711</v>
      </c>
      <c r="E4434">
        <v>87867213</v>
      </c>
      <c r="F4434" t="s">
        <v>3297</v>
      </c>
      <c r="G4434" t="s">
        <v>3</v>
      </c>
      <c r="H4434" t="s">
        <v>4</v>
      </c>
      <c r="I4434" s="2">
        <v>358.52345000000003</v>
      </c>
      <c r="J4434" s="2">
        <v>356.67003125000002</v>
      </c>
      <c r="K4434" s="2">
        <v>356.670058216504</v>
      </c>
      <c r="L4434" s="2">
        <f t="shared" si="69"/>
        <v>2.6966503980929701E-5</v>
      </c>
    </row>
    <row r="4435" spans="1:12" hidden="1" x14ac:dyDescent="0.25">
      <c r="A4435" t="s">
        <v>3298</v>
      </c>
      <c r="B4435" s="1" t="s">
        <v>3295</v>
      </c>
      <c r="C4435" t="s">
        <v>3296</v>
      </c>
      <c r="D4435">
        <v>7717711</v>
      </c>
      <c r="E4435">
        <v>87867213</v>
      </c>
      <c r="F4435" t="s">
        <v>3297</v>
      </c>
      <c r="G4435" t="s">
        <v>3</v>
      </c>
      <c r="H4435" t="s">
        <v>6</v>
      </c>
      <c r="I4435" s="2">
        <v>890.66444000000001</v>
      </c>
      <c r="J4435" s="2">
        <v>890.79475000000002</v>
      </c>
      <c r="K4435" s="2">
        <v>890.79400713314999</v>
      </c>
      <c r="L4435" s="2">
        <f t="shared" si="69"/>
        <v>-7.4286685003244202E-4</v>
      </c>
    </row>
    <row r="4436" spans="1:12" hidden="1" x14ac:dyDescent="0.25">
      <c r="A4436" t="s">
        <v>3298</v>
      </c>
      <c r="B4436" s="1" t="s">
        <v>3299</v>
      </c>
      <c r="C4436" t="s">
        <v>3300</v>
      </c>
      <c r="D4436">
        <v>16881011</v>
      </c>
      <c r="E4436">
        <v>110225213</v>
      </c>
      <c r="F4436" t="s">
        <v>3301</v>
      </c>
      <c r="G4436" t="s">
        <v>86</v>
      </c>
      <c r="H4436" t="s">
        <v>4</v>
      </c>
      <c r="I4436" s="2">
        <v>19.363199999999999</v>
      </c>
      <c r="K4436" s="2">
        <v>19.417411909999998</v>
      </c>
      <c r="L4436" s="2">
        <f t="shared" si="69"/>
        <v>5.4211909999999364E-2</v>
      </c>
    </row>
    <row r="4437" spans="1:12" hidden="1" x14ac:dyDescent="0.25">
      <c r="A4437" t="s">
        <v>3298</v>
      </c>
      <c r="B4437" s="1" t="s">
        <v>3299</v>
      </c>
      <c r="C4437" t="s">
        <v>3300</v>
      </c>
      <c r="D4437">
        <v>16881011</v>
      </c>
      <c r="E4437">
        <v>110225213</v>
      </c>
      <c r="F4437" t="s">
        <v>3301</v>
      </c>
      <c r="G4437" t="s">
        <v>86</v>
      </c>
      <c r="H4437" t="s">
        <v>6</v>
      </c>
      <c r="I4437" s="2">
        <v>2.3907500000000002</v>
      </c>
      <c r="K4437" s="2">
        <v>2.3974435079999901</v>
      </c>
      <c r="L4437" s="2">
        <f t="shared" si="69"/>
        <v>6.6935079999899116E-3</v>
      </c>
    </row>
    <row r="4438" spans="1:12" hidden="1" x14ac:dyDescent="0.25">
      <c r="A4438" t="s">
        <v>3298</v>
      </c>
      <c r="B4438" s="1" t="s">
        <v>3299</v>
      </c>
      <c r="C4438" t="s">
        <v>3302</v>
      </c>
      <c r="D4438">
        <v>6084311</v>
      </c>
      <c r="E4438">
        <v>87886213</v>
      </c>
      <c r="F4438" t="s">
        <v>3303</v>
      </c>
      <c r="G4438" t="s">
        <v>3</v>
      </c>
      <c r="H4438" t="s">
        <v>4</v>
      </c>
      <c r="I4438" s="2">
        <v>395.98599999999999</v>
      </c>
      <c r="J4438" s="2">
        <v>395.46428125</v>
      </c>
      <c r="K4438" s="2">
        <v>395.46439592000002</v>
      </c>
      <c r="L4438" s="2">
        <f t="shared" si="69"/>
        <v>1.1467000001630367E-4</v>
      </c>
    </row>
    <row r="4439" spans="1:12" hidden="1" x14ac:dyDescent="0.25">
      <c r="A4439" t="s">
        <v>3298</v>
      </c>
      <c r="B4439" s="1" t="s">
        <v>3299</v>
      </c>
      <c r="C4439" t="s">
        <v>3302</v>
      </c>
      <c r="D4439">
        <v>6084311</v>
      </c>
      <c r="E4439">
        <v>87886213</v>
      </c>
      <c r="F4439" t="s">
        <v>3303</v>
      </c>
      <c r="G4439" t="s">
        <v>3</v>
      </c>
      <c r="H4439" t="s">
        <v>6</v>
      </c>
      <c r="I4439" s="2">
        <v>7570.9799999999896</v>
      </c>
      <c r="J4439" s="2">
        <v>7571.4475000000002</v>
      </c>
      <c r="K4439" s="2">
        <v>7571.4359620999903</v>
      </c>
      <c r="L4439" s="2">
        <f t="shared" si="69"/>
        <v>-1.1537900009898294E-2</v>
      </c>
    </row>
    <row r="4440" spans="1:12" hidden="1" x14ac:dyDescent="0.25">
      <c r="A4440" t="s">
        <v>3298</v>
      </c>
      <c r="B4440" s="1" t="s">
        <v>3299</v>
      </c>
      <c r="C4440" t="s">
        <v>3302</v>
      </c>
      <c r="D4440">
        <v>6084311</v>
      </c>
      <c r="E4440">
        <v>87886313</v>
      </c>
      <c r="F4440" t="s">
        <v>3304</v>
      </c>
      <c r="G4440" t="s">
        <v>3</v>
      </c>
      <c r="H4440" t="s">
        <v>4</v>
      </c>
      <c r="I4440" s="2">
        <v>1021.06</v>
      </c>
      <c r="J4440" s="2">
        <v>1020.7581875</v>
      </c>
      <c r="K4440" s="2">
        <v>1020.7573440800001</v>
      </c>
      <c r="L4440" s="2">
        <f t="shared" si="69"/>
        <v>-8.4341999991011107E-4</v>
      </c>
    </row>
    <row r="4441" spans="1:12" hidden="1" x14ac:dyDescent="0.25">
      <c r="A4441" t="s">
        <v>3298</v>
      </c>
      <c r="B4441" s="1" t="s">
        <v>3299</v>
      </c>
      <c r="C4441" t="s">
        <v>3302</v>
      </c>
      <c r="D4441">
        <v>6084311</v>
      </c>
      <c r="E4441">
        <v>87886313</v>
      </c>
      <c r="F4441" t="s">
        <v>3304</v>
      </c>
      <c r="G4441" t="s">
        <v>3</v>
      </c>
      <c r="H4441" t="s">
        <v>6</v>
      </c>
      <c r="I4441" s="2">
        <v>1449.04999999999</v>
      </c>
      <c r="J4441" s="2">
        <v>1449.3495</v>
      </c>
      <c r="K4441" s="2">
        <v>1449.3495923999999</v>
      </c>
      <c r="L4441" s="2">
        <f t="shared" si="69"/>
        <v>9.2399999857661896E-5</v>
      </c>
    </row>
    <row r="4442" spans="1:12" hidden="1" x14ac:dyDescent="0.25">
      <c r="A4442" t="s">
        <v>3298</v>
      </c>
      <c r="B4442" s="1" t="s">
        <v>3299</v>
      </c>
      <c r="C4442" t="s">
        <v>3302</v>
      </c>
      <c r="D4442">
        <v>6084311</v>
      </c>
      <c r="E4442">
        <v>87886413</v>
      </c>
      <c r="F4442" t="s">
        <v>3305</v>
      </c>
      <c r="G4442" t="s">
        <v>3</v>
      </c>
      <c r="H4442" t="s">
        <v>4</v>
      </c>
      <c r="I4442" s="2">
        <v>983.02499999999998</v>
      </c>
      <c r="J4442" s="2">
        <v>982.74549999999999</v>
      </c>
      <c r="K4442" s="2">
        <v>982.74465280000004</v>
      </c>
      <c r="L4442" s="2">
        <f t="shared" si="69"/>
        <v>-8.4719999995286344E-4</v>
      </c>
    </row>
    <row r="4443" spans="1:12" hidden="1" x14ac:dyDescent="0.25">
      <c r="A4443" t="s">
        <v>3298</v>
      </c>
      <c r="B4443" s="1" t="s">
        <v>3299</v>
      </c>
      <c r="C4443" t="s">
        <v>3302</v>
      </c>
      <c r="D4443">
        <v>6084311</v>
      </c>
      <c r="E4443">
        <v>87886413</v>
      </c>
      <c r="F4443" t="s">
        <v>3305</v>
      </c>
      <c r="G4443" t="s">
        <v>3</v>
      </c>
      <c r="H4443" t="s">
        <v>6</v>
      </c>
      <c r="I4443" s="2">
        <v>1269.01</v>
      </c>
      <c r="J4443" s="2">
        <v>1269.269875</v>
      </c>
      <c r="K4443" s="2">
        <v>1269.2712742000001</v>
      </c>
      <c r="L4443" s="2">
        <f t="shared" si="69"/>
        <v>1.3992000001508131E-3</v>
      </c>
    </row>
    <row r="4444" spans="1:12" hidden="1" x14ac:dyDescent="0.25">
      <c r="A4444" t="s">
        <v>3298</v>
      </c>
      <c r="B4444" s="1" t="s">
        <v>3299</v>
      </c>
      <c r="C4444" t="s">
        <v>3302</v>
      </c>
      <c r="D4444">
        <v>6084311</v>
      </c>
      <c r="E4444">
        <v>87886513</v>
      </c>
      <c r="F4444" t="s">
        <v>3306</v>
      </c>
      <c r="G4444" t="s">
        <v>3</v>
      </c>
      <c r="H4444" t="s">
        <v>4</v>
      </c>
      <c r="I4444" s="2">
        <v>51</v>
      </c>
      <c r="J4444" s="2">
        <v>51.461390600000001</v>
      </c>
      <c r="K4444" s="2">
        <v>51.461364521999997</v>
      </c>
      <c r="L4444" s="2">
        <f t="shared" si="69"/>
        <v>-2.6078000004758906E-5</v>
      </c>
    </row>
    <row r="4445" spans="1:12" hidden="1" x14ac:dyDescent="0.25">
      <c r="A4445" t="s">
        <v>3298</v>
      </c>
      <c r="B4445" s="1" t="s">
        <v>3299</v>
      </c>
      <c r="C4445" t="s">
        <v>3302</v>
      </c>
      <c r="D4445">
        <v>6084311</v>
      </c>
      <c r="E4445">
        <v>87886513</v>
      </c>
      <c r="F4445" t="s">
        <v>3306</v>
      </c>
      <c r="G4445" t="s">
        <v>3</v>
      </c>
      <c r="H4445" t="s">
        <v>6</v>
      </c>
      <c r="I4445" s="2">
        <v>163.00800000000001</v>
      </c>
      <c r="J4445" s="2">
        <v>162.83349999999999</v>
      </c>
      <c r="K4445" s="2">
        <v>162.8336041</v>
      </c>
      <c r="L4445" s="2">
        <f t="shared" si="69"/>
        <v>1.0410000001570552E-4</v>
      </c>
    </row>
    <row r="4446" spans="1:12" hidden="1" x14ac:dyDescent="0.25">
      <c r="A4446" t="s">
        <v>3298</v>
      </c>
      <c r="B4446" s="1" t="s">
        <v>3299</v>
      </c>
      <c r="C4446" t="s">
        <v>3302</v>
      </c>
      <c r="D4446">
        <v>6084311</v>
      </c>
      <c r="E4446">
        <v>87886613</v>
      </c>
      <c r="F4446" t="s">
        <v>3307</v>
      </c>
      <c r="G4446" t="s">
        <v>86</v>
      </c>
      <c r="H4446" t="s">
        <v>4</v>
      </c>
      <c r="I4446" s="2">
        <v>3.9049999999999998</v>
      </c>
      <c r="K4446" s="2">
        <v>3.9051952651450001</v>
      </c>
      <c r="L4446" s="2">
        <f t="shared" si="69"/>
        <v>1.9526514500034509E-4</v>
      </c>
    </row>
    <row r="4447" spans="1:12" hidden="1" x14ac:dyDescent="0.25">
      <c r="A4447" t="s">
        <v>3298</v>
      </c>
      <c r="B4447" s="1" t="s">
        <v>3299</v>
      </c>
      <c r="C4447" t="s">
        <v>3302</v>
      </c>
      <c r="D4447">
        <v>6084311</v>
      </c>
      <c r="E4447">
        <v>87886613</v>
      </c>
      <c r="F4447" t="s">
        <v>3307</v>
      </c>
      <c r="G4447" t="s">
        <v>86</v>
      </c>
      <c r="H4447" t="s">
        <v>6</v>
      </c>
      <c r="I4447" s="2">
        <v>0.374</v>
      </c>
      <c r="K4447" s="2">
        <v>0.37401870384139901</v>
      </c>
      <c r="L4447" s="2">
        <f t="shared" si="69"/>
        <v>1.870384139901482E-5</v>
      </c>
    </row>
    <row r="4448" spans="1:12" hidden="1" x14ac:dyDescent="0.25">
      <c r="A4448" t="s">
        <v>3298</v>
      </c>
      <c r="B4448" s="1" t="s">
        <v>3299</v>
      </c>
      <c r="C4448" t="s">
        <v>3302</v>
      </c>
      <c r="D4448">
        <v>6084311</v>
      </c>
      <c r="E4448">
        <v>87886713</v>
      </c>
      <c r="F4448" t="s">
        <v>3308</v>
      </c>
      <c r="G4448" t="s">
        <v>3</v>
      </c>
      <c r="H4448" t="s">
        <v>4</v>
      </c>
      <c r="I4448" s="2">
        <v>29.003499999999999</v>
      </c>
      <c r="J4448" s="2">
        <v>29.15582422</v>
      </c>
      <c r="K4448" s="2">
        <v>29.1558325009999</v>
      </c>
      <c r="L4448" s="2">
        <f t="shared" si="69"/>
        <v>8.2809999000232892E-6</v>
      </c>
    </row>
    <row r="4449" spans="1:12" hidden="1" x14ac:dyDescent="0.25">
      <c r="A4449" t="s">
        <v>3298</v>
      </c>
      <c r="B4449" s="1" t="s">
        <v>3299</v>
      </c>
      <c r="C4449" t="s">
        <v>3302</v>
      </c>
      <c r="D4449">
        <v>6084311</v>
      </c>
      <c r="E4449">
        <v>87886713</v>
      </c>
      <c r="F4449" t="s">
        <v>3308</v>
      </c>
      <c r="G4449" t="s">
        <v>3</v>
      </c>
      <c r="H4449" t="s">
        <v>6</v>
      </c>
      <c r="I4449" s="2">
        <v>75.002499999999898</v>
      </c>
      <c r="J4449" s="2">
        <v>74.793328099999997</v>
      </c>
      <c r="K4449" s="2">
        <v>74.793264500099994</v>
      </c>
      <c r="L4449" s="2">
        <f t="shared" si="69"/>
        <v>-6.359990000248672E-5</v>
      </c>
    </row>
    <row r="4450" spans="1:12" hidden="1" x14ac:dyDescent="0.25">
      <c r="A4450" t="s">
        <v>3298</v>
      </c>
      <c r="B4450" s="1" t="s">
        <v>3299</v>
      </c>
      <c r="C4450" t="s">
        <v>3302</v>
      </c>
      <c r="D4450">
        <v>6084311</v>
      </c>
      <c r="E4450">
        <v>87887013</v>
      </c>
      <c r="F4450" t="s">
        <v>3309</v>
      </c>
      <c r="G4450" t="s">
        <v>3</v>
      </c>
      <c r="H4450" t="s">
        <v>4</v>
      </c>
      <c r="I4450" s="2">
        <v>85.034000000000006</v>
      </c>
      <c r="J4450" s="2">
        <v>85.431468749999993</v>
      </c>
      <c r="K4450" s="2">
        <v>85.431386709910001</v>
      </c>
      <c r="L4450" s="2">
        <f t="shared" si="69"/>
        <v>-8.2040089992574394E-5</v>
      </c>
    </row>
    <row r="4451" spans="1:12" hidden="1" x14ac:dyDescent="0.25">
      <c r="A4451" t="s">
        <v>3298</v>
      </c>
      <c r="B4451" s="1" t="s">
        <v>3299</v>
      </c>
      <c r="C4451" t="s">
        <v>3302</v>
      </c>
      <c r="D4451">
        <v>6084311</v>
      </c>
      <c r="E4451">
        <v>87887013</v>
      </c>
      <c r="F4451" t="s">
        <v>3309</v>
      </c>
      <c r="G4451" t="s">
        <v>3</v>
      </c>
      <c r="H4451" t="s">
        <v>6</v>
      </c>
      <c r="I4451" s="2">
        <v>26.486000000000001</v>
      </c>
      <c r="J4451" s="2">
        <v>26.565179690000001</v>
      </c>
      <c r="K4451" s="2">
        <v>26.565258308929899</v>
      </c>
      <c r="L4451" s="2">
        <f t="shared" si="69"/>
        <v>7.8618929897800172E-5</v>
      </c>
    </row>
    <row r="4452" spans="1:12" hidden="1" x14ac:dyDescent="0.25">
      <c r="A4452" t="s">
        <v>3298</v>
      </c>
      <c r="B4452" s="1" t="s">
        <v>3310</v>
      </c>
      <c r="C4452" t="s">
        <v>3311</v>
      </c>
      <c r="D4452">
        <v>5155011</v>
      </c>
      <c r="E4452">
        <v>87895213</v>
      </c>
      <c r="F4452" t="s">
        <v>3312</v>
      </c>
      <c r="G4452" t="s">
        <v>3</v>
      </c>
      <c r="H4452" t="s">
        <v>4</v>
      </c>
      <c r="I4452" s="2">
        <v>270.01299999999998</v>
      </c>
      <c r="J4452" s="2">
        <v>269.78840624999998</v>
      </c>
      <c r="K4452" s="2">
        <v>269.78836801</v>
      </c>
      <c r="L4452" s="2">
        <f t="shared" si="69"/>
        <v>-3.8239999980760331E-5</v>
      </c>
    </row>
    <row r="4453" spans="1:12" hidden="1" x14ac:dyDescent="0.25">
      <c r="A4453" t="s">
        <v>3298</v>
      </c>
      <c r="B4453" s="1" t="s">
        <v>3310</v>
      </c>
      <c r="C4453" t="s">
        <v>3311</v>
      </c>
      <c r="D4453">
        <v>5155011</v>
      </c>
      <c r="E4453">
        <v>87895213</v>
      </c>
      <c r="F4453" t="s">
        <v>3312</v>
      </c>
      <c r="G4453" t="s">
        <v>3</v>
      </c>
      <c r="H4453" t="s">
        <v>6</v>
      </c>
      <c r="I4453" s="2">
        <v>410.98399999999998</v>
      </c>
      <c r="J4453" s="2">
        <v>402.40359375000003</v>
      </c>
      <c r="K4453" s="2">
        <v>402.40370213099999</v>
      </c>
      <c r="L4453" s="2">
        <f t="shared" si="69"/>
        <v>1.0838099996135497E-4</v>
      </c>
    </row>
    <row r="4454" spans="1:12" hidden="1" x14ac:dyDescent="0.25">
      <c r="A4454" t="s">
        <v>3298</v>
      </c>
      <c r="B4454" s="1" t="s">
        <v>3310</v>
      </c>
      <c r="C4454" t="s">
        <v>3311</v>
      </c>
      <c r="D4454">
        <v>5155011</v>
      </c>
      <c r="E4454">
        <v>87895313</v>
      </c>
      <c r="F4454" t="s">
        <v>3313</v>
      </c>
      <c r="G4454" t="s">
        <v>3</v>
      </c>
      <c r="H4454" t="s">
        <v>4</v>
      </c>
      <c r="I4454" s="2">
        <v>385</v>
      </c>
      <c r="J4454" s="2">
        <v>383.52096875000001</v>
      </c>
      <c r="K4454" s="2">
        <v>383.52100350199902</v>
      </c>
      <c r="L4454" s="2">
        <f t="shared" si="69"/>
        <v>3.475199901004089E-5</v>
      </c>
    </row>
    <row r="4455" spans="1:12" hidden="1" x14ac:dyDescent="0.25">
      <c r="A4455" t="s">
        <v>3298</v>
      </c>
      <c r="B4455" s="1" t="s">
        <v>3310</v>
      </c>
      <c r="C4455" t="s">
        <v>3311</v>
      </c>
      <c r="D4455">
        <v>5155011</v>
      </c>
      <c r="E4455">
        <v>87895313</v>
      </c>
      <c r="F4455" t="s">
        <v>3313</v>
      </c>
      <c r="G4455" t="s">
        <v>3</v>
      </c>
      <c r="H4455" t="s">
        <v>6</v>
      </c>
      <c r="I4455" s="2">
        <v>636.96799999999996</v>
      </c>
      <c r="J4455" s="2">
        <v>635.78656249999995</v>
      </c>
      <c r="K4455" s="2">
        <v>635.78671250119896</v>
      </c>
      <c r="L4455" s="2">
        <f t="shared" si="69"/>
        <v>1.5000119901742437E-4</v>
      </c>
    </row>
    <row r="4456" spans="1:12" hidden="1" x14ac:dyDescent="0.25">
      <c r="A4456" t="s">
        <v>3298</v>
      </c>
      <c r="B4456" s="1" t="s">
        <v>3310</v>
      </c>
      <c r="C4456" t="s">
        <v>3311</v>
      </c>
      <c r="D4456">
        <v>5155011</v>
      </c>
      <c r="E4456">
        <v>87895413</v>
      </c>
      <c r="F4456" t="s">
        <v>3314</v>
      </c>
      <c r="G4456" t="s">
        <v>86</v>
      </c>
      <c r="H4456" t="s">
        <v>4</v>
      </c>
      <c r="I4456" s="2">
        <v>5.9039999999999999</v>
      </c>
      <c r="K4456" s="2">
        <v>5.9042947508199903</v>
      </c>
      <c r="L4456" s="2">
        <f t="shared" si="69"/>
        <v>2.9475081999041919E-4</v>
      </c>
    </row>
    <row r="4457" spans="1:12" hidden="1" x14ac:dyDescent="0.25">
      <c r="A4457" t="s">
        <v>3298</v>
      </c>
      <c r="B4457" s="1" t="s">
        <v>3310</v>
      </c>
      <c r="C4457" t="s">
        <v>3311</v>
      </c>
      <c r="D4457">
        <v>5155011</v>
      </c>
      <c r="E4457">
        <v>87895413</v>
      </c>
      <c r="F4457" t="s">
        <v>3314</v>
      </c>
      <c r="G4457" t="s">
        <v>86</v>
      </c>
      <c r="H4457" t="s">
        <v>6</v>
      </c>
      <c r="I4457" s="2">
        <v>0.45</v>
      </c>
      <c r="K4457" s="2">
        <v>0.45002246869739998</v>
      </c>
      <c r="L4457" s="2">
        <f t="shared" si="69"/>
        <v>2.2468697399968818E-5</v>
      </c>
    </row>
    <row r="4458" spans="1:12" hidden="1" x14ac:dyDescent="0.25">
      <c r="A4458" t="s">
        <v>3298</v>
      </c>
      <c r="B4458" s="1" t="s">
        <v>3310</v>
      </c>
      <c r="C4458" t="s">
        <v>3315</v>
      </c>
      <c r="D4458">
        <v>5154811</v>
      </c>
      <c r="E4458">
        <v>87894013</v>
      </c>
      <c r="F4458" t="s">
        <v>3316</v>
      </c>
      <c r="G4458" t="s">
        <v>86</v>
      </c>
      <c r="H4458" t="s">
        <v>4</v>
      </c>
      <c r="I4458" s="2">
        <v>16.422000000000001</v>
      </c>
      <c r="K4458" s="2">
        <v>16.425517014199901</v>
      </c>
      <c r="L4458" s="2">
        <f t="shared" si="69"/>
        <v>3.517014199900359E-3</v>
      </c>
    </row>
    <row r="4459" spans="1:12" hidden="1" x14ac:dyDescent="0.25">
      <c r="A4459" t="s">
        <v>3298</v>
      </c>
      <c r="B4459" s="1" t="s">
        <v>3310</v>
      </c>
      <c r="C4459" t="s">
        <v>3315</v>
      </c>
      <c r="D4459">
        <v>5154811</v>
      </c>
      <c r="E4459">
        <v>87894013</v>
      </c>
      <c r="F4459" t="s">
        <v>3316</v>
      </c>
      <c r="G4459" t="s">
        <v>86</v>
      </c>
      <c r="H4459" t="s">
        <v>6</v>
      </c>
      <c r="I4459" s="2">
        <v>2.0400000000000001E-2</v>
      </c>
      <c r="K4459" s="2">
        <v>2.0404368320579999E-2</v>
      </c>
      <c r="L4459" s="2">
        <f t="shared" si="69"/>
        <v>4.3683205799976976E-6</v>
      </c>
    </row>
    <row r="4460" spans="1:12" hidden="1" x14ac:dyDescent="0.25">
      <c r="A4460" t="s">
        <v>3298</v>
      </c>
      <c r="B4460" s="1" t="s">
        <v>3310</v>
      </c>
      <c r="C4460" t="s">
        <v>3315</v>
      </c>
      <c r="D4460">
        <v>5154811</v>
      </c>
      <c r="E4460">
        <v>87894113</v>
      </c>
      <c r="F4460" t="s">
        <v>3317</v>
      </c>
      <c r="G4460" t="s">
        <v>86</v>
      </c>
      <c r="H4460" t="s">
        <v>4</v>
      </c>
      <c r="I4460" s="2">
        <v>22.981000000000002</v>
      </c>
      <c r="K4460" s="2">
        <v>22.985920792440002</v>
      </c>
      <c r="L4460" s="2">
        <f t="shared" si="69"/>
        <v>4.9207924400000991E-3</v>
      </c>
    </row>
    <row r="4461" spans="1:12" hidden="1" x14ac:dyDescent="0.25">
      <c r="A4461" t="s">
        <v>3298</v>
      </c>
      <c r="B4461" s="1" t="s">
        <v>3310</v>
      </c>
      <c r="C4461" t="s">
        <v>3315</v>
      </c>
      <c r="D4461">
        <v>5154811</v>
      </c>
      <c r="E4461">
        <v>87894113</v>
      </c>
      <c r="F4461" t="s">
        <v>3317</v>
      </c>
      <c r="G4461" t="s">
        <v>86</v>
      </c>
      <c r="H4461" t="s">
        <v>6</v>
      </c>
      <c r="I4461" s="2">
        <v>2.9399999999999999E-2</v>
      </c>
      <c r="K4461" s="2">
        <v>2.9406294514930001E-2</v>
      </c>
      <c r="L4461" s="2">
        <f t="shared" si="69"/>
        <v>6.2945149300018544E-6</v>
      </c>
    </row>
    <row r="4462" spans="1:12" hidden="1" x14ac:dyDescent="0.25">
      <c r="A4462" t="s">
        <v>3298</v>
      </c>
      <c r="B4462" s="1" t="s">
        <v>3310</v>
      </c>
      <c r="C4462" t="s">
        <v>3315</v>
      </c>
      <c r="D4462">
        <v>5154811</v>
      </c>
      <c r="E4462">
        <v>87894213</v>
      </c>
      <c r="F4462" t="s">
        <v>3318</v>
      </c>
      <c r="G4462" t="s">
        <v>86</v>
      </c>
      <c r="H4462" t="s">
        <v>4</v>
      </c>
      <c r="I4462" s="2">
        <v>14.628</v>
      </c>
      <c r="K4462" s="2">
        <v>14.63113200501</v>
      </c>
      <c r="L4462" s="2">
        <f t="shared" si="69"/>
        <v>3.1320050100003272E-3</v>
      </c>
    </row>
    <row r="4463" spans="1:12" hidden="1" x14ac:dyDescent="0.25">
      <c r="A4463" t="s">
        <v>3298</v>
      </c>
      <c r="B4463" s="1" t="s">
        <v>3310</v>
      </c>
      <c r="C4463" t="s">
        <v>3315</v>
      </c>
      <c r="D4463">
        <v>5154811</v>
      </c>
      <c r="E4463">
        <v>87894213</v>
      </c>
      <c r="F4463" t="s">
        <v>3318</v>
      </c>
      <c r="G4463" t="s">
        <v>86</v>
      </c>
      <c r="H4463" t="s">
        <v>6</v>
      </c>
      <c r="I4463" s="2">
        <v>1.7250000000000001E-2</v>
      </c>
      <c r="K4463" s="2">
        <v>1.725369293805E-2</v>
      </c>
      <c r="L4463" s="2">
        <f t="shared" si="69"/>
        <v>3.6929380499983733E-6</v>
      </c>
    </row>
    <row r="4464" spans="1:12" hidden="1" x14ac:dyDescent="0.25">
      <c r="A4464" t="s">
        <v>3298</v>
      </c>
      <c r="B4464" s="1" t="s">
        <v>3310</v>
      </c>
      <c r="C4464" t="s">
        <v>3315</v>
      </c>
      <c r="D4464">
        <v>5154811</v>
      </c>
      <c r="E4464">
        <v>87894313</v>
      </c>
      <c r="F4464" t="s">
        <v>3319</v>
      </c>
      <c r="G4464" t="s">
        <v>86</v>
      </c>
      <c r="H4464" t="s">
        <v>4</v>
      </c>
      <c r="I4464" s="2">
        <v>14.07</v>
      </c>
      <c r="K4464" s="2">
        <v>14.0730117361709</v>
      </c>
      <c r="L4464" s="2">
        <f t="shared" si="69"/>
        <v>3.0117361708992263E-3</v>
      </c>
    </row>
    <row r="4465" spans="1:12" hidden="1" x14ac:dyDescent="0.25">
      <c r="A4465" t="s">
        <v>3298</v>
      </c>
      <c r="B4465" s="1" t="s">
        <v>3310</v>
      </c>
      <c r="C4465" t="s">
        <v>3315</v>
      </c>
      <c r="D4465">
        <v>5154811</v>
      </c>
      <c r="E4465">
        <v>87894313</v>
      </c>
      <c r="F4465" t="s">
        <v>3319</v>
      </c>
      <c r="G4465" t="s">
        <v>86</v>
      </c>
      <c r="H4465" t="s">
        <v>6</v>
      </c>
      <c r="I4465" s="2">
        <v>1.7999999999999901E-2</v>
      </c>
      <c r="K4465" s="2">
        <v>1.8003852985099902E-2</v>
      </c>
      <c r="L4465" s="2">
        <f t="shared" si="69"/>
        <v>3.8529851000002058E-6</v>
      </c>
    </row>
    <row r="4466" spans="1:12" hidden="1" x14ac:dyDescent="0.25">
      <c r="A4466" t="s">
        <v>3298</v>
      </c>
      <c r="B4466" s="1" t="s">
        <v>3310</v>
      </c>
      <c r="C4466" t="s">
        <v>3315</v>
      </c>
      <c r="D4466">
        <v>5154811</v>
      </c>
      <c r="E4466">
        <v>87894413</v>
      </c>
      <c r="F4466" t="s">
        <v>3320</v>
      </c>
      <c r="G4466" t="s">
        <v>86</v>
      </c>
      <c r="H4466" t="s">
        <v>4</v>
      </c>
      <c r="I4466" s="2">
        <v>11.316000000000001</v>
      </c>
      <c r="K4466" s="2">
        <v>11.318422822855</v>
      </c>
      <c r="L4466" s="2">
        <f t="shared" si="69"/>
        <v>2.4228228549993958E-3</v>
      </c>
    </row>
    <row r="4467" spans="1:12" hidden="1" x14ac:dyDescent="0.25">
      <c r="A4467" t="s">
        <v>3298</v>
      </c>
      <c r="B4467" s="1" t="s">
        <v>3310</v>
      </c>
      <c r="C4467" t="s">
        <v>3315</v>
      </c>
      <c r="D4467">
        <v>5154811</v>
      </c>
      <c r="E4467">
        <v>87894413</v>
      </c>
      <c r="F4467" t="s">
        <v>3320</v>
      </c>
      <c r="G4467" t="s">
        <v>86</v>
      </c>
      <c r="H4467" t="s">
        <v>6</v>
      </c>
      <c r="I4467" s="2">
        <v>1.38E-2</v>
      </c>
      <c r="K4467" s="2">
        <v>1.3802953884338E-2</v>
      </c>
      <c r="L4467" s="2">
        <f t="shared" si="69"/>
        <v>2.9538843380003815E-6</v>
      </c>
    </row>
    <row r="4468" spans="1:12" hidden="1" x14ac:dyDescent="0.25">
      <c r="A4468" t="s">
        <v>3298</v>
      </c>
      <c r="B4468" s="1" t="s">
        <v>3310</v>
      </c>
      <c r="C4468" t="s">
        <v>3315</v>
      </c>
      <c r="D4468">
        <v>5154811</v>
      </c>
      <c r="E4468">
        <v>87894513</v>
      </c>
      <c r="F4468" t="s">
        <v>3321</v>
      </c>
      <c r="G4468" t="s">
        <v>86</v>
      </c>
      <c r="H4468" t="s">
        <v>4</v>
      </c>
      <c r="I4468" s="2">
        <v>7.1760000000000002</v>
      </c>
      <c r="K4468" s="2">
        <v>7.1775365505239899</v>
      </c>
      <c r="L4468" s="2">
        <f t="shared" si="69"/>
        <v>1.5365505239897104E-3</v>
      </c>
    </row>
    <row r="4469" spans="1:12" hidden="1" x14ac:dyDescent="0.25">
      <c r="A4469" t="s">
        <v>3298</v>
      </c>
      <c r="B4469" s="1" t="s">
        <v>3310</v>
      </c>
      <c r="C4469" t="s">
        <v>3315</v>
      </c>
      <c r="D4469">
        <v>5154811</v>
      </c>
      <c r="E4469">
        <v>87894513</v>
      </c>
      <c r="F4469" t="s">
        <v>3321</v>
      </c>
      <c r="G4469" t="s">
        <v>86</v>
      </c>
      <c r="H4469" t="s">
        <v>6</v>
      </c>
      <c r="I4469" s="2">
        <v>9.75E-3</v>
      </c>
      <c r="K4469" s="2">
        <v>9.7520874692569991E-3</v>
      </c>
      <c r="L4469" s="2">
        <f t="shared" si="69"/>
        <v>2.0874692569991526E-6</v>
      </c>
    </row>
    <row r="4470" spans="1:12" hidden="1" x14ac:dyDescent="0.25">
      <c r="A4470" t="s">
        <v>3298</v>
      </c>
      <c r="B4470" s="1" t="s">
        <v>3310</v>
      </c>
      <c r="C4470" t="s">
        <v>3315</v>
      </c>
      <c r="D4470">
        <v>5154811</v>
      </c>
      <c r="E4470">
        <v>87894613</v>
      </c>
      <c r="F4470" t="s">
        <v>3322</v>
      </c>
      <c r="G4470" t="s">
        <v>86</v>
      </c>
      <c r="H4470" t="s">
        <v>4</v>
      </c>
      <c r="I4470" s="2">
        <v>21.573</v>
      </c>
      <c r="K4470" s="2">
        <v>21.577618682619999</v>
      </c>
      <c r="L4470" s="2">
        <f t="shared" si="69"/>
        <v>4.6186826199985376E-3</v>
      </c>
    </row>
    <row r="4471" spans="1:12" hidden="1" x14ac:dyDescent="0.25">
      <c r="A4471" t="s">
        <v>3298</v>
      </c>
      <c r="B4471" s="1" t="s">
        <v>3310</v>
      </c>
      <c r="C4471" t="s">
        <v>3315</v>
      </c>
      <c r="D4471">
        <v>5154811</v>
      </c>
      <c r="E4471">
        <v>87894613</v>
      </c>
      <c r="F4471" t="s">
        <v>3322</v>
      </c>
      <c r="G4471" t="s">
        <v>86</v>
      </c>
      <c r="H4471" t="s">
        <v>6</v>
      </c>
      <c r="I4471" s="2">
        <v>2.8199999999999999E-2</v>
      </c>
      <c r="K4471" s="2">
        <v>2.8206037930390001E-2</v>
      </c>
      <c r="L4471" s="2">
        <f t="shared" si="69"/>
        <v>6.0379303900015557E-6</v>
      </c>
    </row>
    <row r="4472" spans="1:12" hidden="1" x14ac:dyDescent="0.25">
      <c r="A4472" t="s">
        <v>3298</v>
      </c>
      <c r="B4472" s="1" t="s">
        <v>3310</v>
      </c>
      <c r="C4472" t="s">
        <v>3315</v>
      </c>
      <c r="D4472">
        <v>5154811</v>
      </c>
      <c r="E4472">
        <v>87894713</v>
      </c>
      <c r="F4472" t="s">
        <v>3323</v>
      </c>
      <c r="G4472" t="s">
        <v>86</v>
      </c>
      <c r="H4472" t="s">
        <v>4</v>
      </c>
      <c r="I4472" s="2">
        <v>21.436</v>
      </c>
      <c r="K4472" s="2">
        <v>21.440590423810001</v>
      </c>
      <c r="L4472" s="2">
        <f t="shared" si="69"/>
        <v>4.5904238100007433E-3</v>
      </c>
    </row>
    <row r="4473" spans="1:12" hidden="1" x14ac:dyDescent="0.25">
      <c r="A4473" t="s">
        <v>3298</v>
      </c>
      <c r="B4473" s="1" t="s">
        <v>3310</v>
      </c>
      <c r="C4473" t="s">
        <v>3315</v>
      </c>
      <c r="D4473">
        <v>5154811</v>
      </c>
      <c r="E4473">
        <v>87894713</v>
      </c>
      <c r="F4473" t="s">
        <v>3323</v>
      </c>
      <c r="G4473" t="s">
        <v>86</v>
      </c>
      <c r="H4473" t="s">
        <v>6</v>
      </c>
      <c r="I4473" s="2">
        <v>2.76E-2</v>
      </c>
      <c r="K4473" s="2">
        <v>2.76059082551099E-2</v>
      </c>
      <c r="L4473" s="2">
        <f t="shared" si="69"/>
        <v>5.9082551099008673E-6</v>
      </c>
    </row>
    <row r="4474" spans="1:12" hidden="1" x14ac:dyDescent="0.25">
      <c r="A4474" t="s">
        <v>3298</v>
      </c>
      <c r="B4474" s="1" t="s">
        <v>3310</v>
      </c>
      <c r="C4474" t="s">
        <v>3324</v>
      </c>
      <c r="D4474">
        <v>5154911</v>
      </c>
      <c r="E4474">
        <v>87894813</v>
      </c>
      <c r="F4474" t="s">
        <v>3325</v>
      </c>
      <c r="G4474" t="s">
        <v>3</v>
      </c>
      <c r="H4474" t="s">
        <v>4</v>
      </c>
      <c r="I4474" s="2">
        <v>6.1624999999999996</v>
      </c>
      <c r="K4474" s="2">
        <v>6.1628077060729902</v>
      </c>
      <c r="L4474" s="2">
        <f t="shared" si="69"/>
        <v>3.0770607299057673E-4</v>
      </c>
    </row>
    <row r="4475" spans="1:12" hidden="1" x14ac:dyDescent="0.25">
      <c r="A4475" t="s">
        <v>3298</v>
      </c>
      <c r="B4475" s="1" t="s">
        <v>3310</v>
      </c>
      <c r="C4475" t="s">
        <v>3324</v>
      </c>
      <c r="D4475">
        <v>5154911</v>
      </c>
      <c r="E4475">
        <v>87894813</v>
      </c>
      <c r="F4475" t="s">
        <v>3325</v>
      </c>
      <c r="G4475" t="s">
        <v>3</v>
      </c>
      <c r="H4475" t="s">
        <v>6</v>
      </c>
      <c r="I4475" s="2">
        <v>5.0999999999999997E-2</v>
      </c>
      <c r="K4475" s="2">
        <v>5.1002550051769999E-2</v>
      </c>
      <c r="L4475" s="2">
        <f t="shared" si="69"/>
        <v>2.5500517700019487E-6</v>
      </c>
    </row>
    <row r="4476" spans="1:12" hidden="1" x14ac:dyDescent="0.25">
      <c r="A4476" t="s">
        <v>3298</v>
      </c>
      <c r="B4476" s="1" t="s">
        <v>3310</v>
      </c>
      <c r="C4476" t="s">
        <v>3324</v>
      </c>
      <c r="D4476">
        <v>5154911</v>
      </c>
      <c r="E4476">
        <v>87894913</v>
      </c>
      <c r="F4476" t="s">
        <v>3326</v>
      </c>
      <c r="G4476" t="s">
        <v>3</v>
      </c>
      <c r="H4476" t="s">
        <v>4</v>
      </c>
      <c r="I4476" s="2">
        <v>3.57</v>
      </c>
      <c r="K4476" s="2">
        <v>3.570178284497</v>
      </c>
      <c r="L4476" s="2">
        <f t="shared" si="69"/>
        <v>1.7828449700019178E-4</v>
      </c>
    </row>
    <row r="4477" spans="1:12" hidden="1" x14ac:dyDescent="0.25">
      <c r="A4477" t="s">
        <v>3298</v>
      </c>
      <c r="B4477" s="1" t="s">
        <v>3310</v>
      </c>
      <c r="C4477" t="s">
        <v>3324</v>
      </c>
      <c r="D4477">
        <v>5154911</v>
      </c>
      <c r="E4477">
        <v>87894913</v>
      </c>
      <c r="F4477" t="s">
        <v>3326</v>
      </c>
      <c r="G4477" t="s">
        <v>3</v>
      </c>
      <c r="H4477" t="s">
        <v>6</v>
      </c>
      <c r="I4477" s="2">
        <v>2.5499999999999998E-2</v>
      </c>
      <c r="K4477" s="2">
        <v>2.5501273888389998E-2</v>
      </c>
      <c r="L4477" s="2">
        <f t="shared" si="69"/>
        <v>1.2738883900000053E-6</v>
      </c>
    </row>
    <row r="4478" spans="1:12" hidden="1" x14ac:dyDescent="0.25">
      <c r="A4478" t="s">
        <v>3298</v>
      </c>
      <c r="B4478" s="1" t="s">
        <v>3310</v>
      </c>
      <c r="C4478" t="s">
        <v>3324</v>
      </c>
      <c r="D4478">
        <v>5154911</v>
      </c>
      <c r="E4478">
        <v>87895013</v>
      </c>
      <c r="F4478" t="s">
        <v>3327</v>
      </c>
      <c r="G4478" t="s">
        <v>3</v>
      </c>
      <c r="H4478" t="s">
        <v>4</v>
      </c>
      <c r="I4478" s="2">
        <v>0</v>
      </c>
      <c r="L4478" s="2">
        <f t="shared" si="69"/>
        <v>0</v>
      </c>
    </row>
    <row r="4479" spans="1:12" hidden="1" x14ac:dyDescent="0.25">
      <c r="A4479" t="s">
        <v>3298</v>
      </c>
      <c r="B4479" s="1" t="s">
        <v>3310</v>
      </c>
      <c r="C4479" t="s">
        <v>3324</v>
      </c>
      <c r="D4479">
        <v>5154911</v>
      </c>
      <c r="E4479">
        <v>87895013</v>
      </c>
      <c r="F4479" t="s">
        <v>3327</v>
      </c>
      <c r="G4479" t="s">
        <v>3</v>
      </c>
      <c r="H4479" t="s">
        <v>6</v>
      </c>
      <c r="I4479" s="2">
        <v>0</v>
      </c>
      <c r="L4479" s="2">
        <f t="shared" si="69"/>
        <v>0</v>
      </c>
    </row>
    <row r="4480" spans="1:12" hidden="1" x14ac:dyDescent="0.25">
      <c r="A4480" t="s">
        <v>3298</v>
      </c>
      <c r="B4480" s="1" t="s">
        <v>3310</v>
      </c>
      <c r="C4480" t="s">
        <v>3324</v>
      </c>
      <c r="D4480">
        <v>5154911</v>
      </c>
      <c r="E4480">
        <v>87895113</v>
      </c>
      <c r="F4480" t="s">
        <v>3328</v>
      </c>
      <c r="G4480" t="s">
        <v>3</v>
      </c>
      <c r="H4480" t="s">
        <v>4</v>
      </c>
      <c r="I4480" s="2">
        <v>0</v>
      </c>
      <c r="L4480" s="2">
        <f t="shared" si="69"/>
        <v>0</v>
      </c>
    </row>
    <row r="4481" spans="1:12" hidden="1" x14ac:dyDescent="0.25">
      <c r="A4481" t="s">
        <v>3298</v>
      </c>
      <c r="B4481" s="1" t="s">
        <v>3310</v>
      </c>
      <c r="C4481" t="s">
        <v>3324</v>
      </c>
      <c r="D4481">
        <v>5154911</v>
      </c>
      <c r="E4481">
        <v>87895113</v>
      </c>
      <c r="F4481" t="s">
        <v>3328</v>
      </c>
      <c r="G4481" t="s">
        <v>3</v>
      </c>
      <c r="H4481" t="s">
        <v>6</v>
      </c>
      <c r="I4481" s="2">
        <v>0</v>
      </c>
      <c r="L4481" s="2">
        <f t="shared" si="69"/>
        <v>0</v>
      </c>
    </row>
    <row r="4482" spans="1:12" hidden="1" x14ac:dyDescent="0.25">
      <c r="A4482" t="s">
        <v>3298</v>
      </c>
      <c r="B4482" s="1" t="s">
        <v>3310</v>
      </c>
      <c r="C4482" t="s">
        <v>3329</v>
      </c>
      <c r="D4482">
        <v>14528711</v>
      </c>
      <c r="E4482">
        <v>87919213</v>
      </c>
      <c r="F4482" t="s">
        <v>3330</v>
      </c>
      <c r="G4482" t="s">
        <v>86</v>
      </c>
      <c r="H4482" t="s">
        <v>4</v>
      </c>
      <c r="I4482" s="2">
        <v>4.0514999999999999</v>
      </c>
      <c r="K4482" s="2">
        <v>4.0515000680000002</v>
      </c>
      <c r="L4482" s="2">
        <f t="shared" si="69"/>
        <v>6.800000029727471E-8</v>
      </c>
    </row>
    <row r="4483" spans="1:12" hidden="1" x14ac:dyDescent="0.25">
      <c r="A4483" t="s">
        <v>3298</v>
      </c>
      <c r="B4483" s="1" t="s">
        <v>3310</v>
      </c>
      <c r="C4483" t="s">
        <v>3329</v>
      </c>
      <c r="D4483">
        <v>14528711</v>
      </c>
      <c r="E4483">
        <v>87919213</v>
      </c>
      <c r="F4483" t="s">
        <v>3330</v>
      </c>
      <c r="G4483" t="s">
        <v>86</v>
      </c>
      <c r="H4483" t="s">
        <v>6</v>
      </c>
      <c r="I4483" s="2">
        <v>2.0074999999999999E-2</v>
      </c>
      <c r="K4483" s="2">
        <v>2.0075000990000001E-2</v>
      </c>
      <c r="L4483" s="2">
        <f t="shared" ref="L4483:L4546" si="70">IF(ISBLANK(J4483),K4483-I4483,K4483-J4483)</f>
        <v>9.9000000211568739E-10</v>
      </c>
    </row>
    <row r="4484" spans="1:12" hidden="1" x14ac:dyDescent="0.25">
      <c r="A4484" t="s">
        <v>3298</v>
      </c>
      <c r="B4484" s="1" t="s">
        <v>3310</v>
      </c>
      <c r="C4484" t="s">
        <v>3329</v>
      </c>
      <c r="D4484">
        <v>14528711</v>
      </c>
      <c r="E4484">
        <v>87919313</v>
      </c>
      <c r="F4484" t="s">
        <v>3331</v>
      </c>
      <c r="G4484" t="s">
        <v>86</v>
      </c>
      <c r="H4484" t="s">
        <v>4</v>
      </c>
      <c r="I4484" s="2">
        <v>4.5917000000000003</v>
      </c>
      <c r="K4484" s="2">
        <v>4.5917004180000003</v>
      </c>
      <c r="L4484" s="2">
        <f t="shared" si="70"/>
        <v>4.1799999994651671E-7</v>
      </c>
    </row>
    <row r="4485" spans="1:12" hidden="1" x14ac:dyDescent="0.25">
      <c r="A4485" t="s">
        <v>3298</v>
      </c>
      <c r="B4485" s="1" t="s">
        <v>3310</v>
      </c>
      <c r="C4485" t="s">
        <v>3329</v>
      </c>
      <c r="D4485">
        <v>14528711</v>
      </c>
      <c r="E4485">
        <v>87919313</v>
      </c>
      <c r="F4485" t="s">
        <v>3331</v>
      </c>
      <c r="G4485" t="s">
        <v>86</v>
      </c>
      <c r="H4485" t="s">
        <v>6</v>
      </c>
      <c r="I4485" s="2">
        <v>2.1899999999999999E-2</v>
      </c>
      <c r="K4485" s="2">
        <v>2.1900000740000002E-2</v>
      </c>
      <c r="L4485" s="2">
        <f t="shared" si="70"/>
        <v>7.4000000224727636E-10</v>
      </c>
    </row>
    <row r="4486" spans="1:12" hidden="1" x14ac:dyDescent="0.25">
      <c r="A4486" t="s">
        <v>3298</v>
      </c>
      <c r="B4486" s="1" t="s">
        <v>3310</v>
      </c>
      <c r="C4486" t="s">
        <v>3329</v>
      </c>
      <c r="D4486">
        <v>14528711</v>
      </c>
      <c r="E4486">
        <v>87919413</v>
      </c>
      <c r="F4486" t="s">
        <v>3332</v>
      </c>
      <c r="G4486" t="s">
        <v>86</v>
      </c>
      <c r="H4486" t="s">
        <v>4</v>
      </c>
      <c r="I4486" s="2">
        <v>4.5095799999999997</v>
      </c>
      <c r="K4486" s="2">
        <v>4.5095800869999998</v>
      </c>
      <c r="L4486" s="2">
        <f t="shared" si="70"/>
        <v>8.7000000092984919E-8</v>
      </c>
    </row>
    <row r="4487" spans="1:12" hidden="1" x14ac:dyDescent="0.25">
      <c r="A4487" t="s">
        <v>3298</v>
      </c>
      <c r="B4487" s="1" t="s">
        <v>3310</v>
      </c>
      <c r="C4487" t="s">
        <v>3329</v>
      </c>
      <c r="D4487">
        <v>14528711</v>
      </c>
      <c r="E4487">
        <v>87919413</v>
      </c>
      <c r="F4487" t="s">
        <v>3332</v>
      </c>
      <c r="G4487" t="s">
        <v>86</v>
      </c>
      <c r="H4487" t="s">
        <v>6</v>
      </c>
      <c r="I4487" s="2">
        <v>2.1899999999999999E-2</v>
      </c>
      <c r="K4487" s="2">
        <v>2.1900000740000002E-2</v>
      </c>
      <c r="L4487" s="2">
        <f t="shared" si="70"/>
        <v>7.4000000224727636E-10</v>
      </c>
    </row>
    <row r="4488" spans="1:12" hidden="1" x14ac:dyDescent="0.25">
      <c r="A4488" t="s">
        <v>3298</v>
      </c>
      <c r="B4488" s="1" t="s">
        <v>3310</v>
      </c>
      <c r="C4488" t="s">
        <v>3329</v>
      </c>
      <c r="D4488">
        <v>14528711</v>
      </c>
      <c r="E4488">
        <v>87919513</v>
      </c>
      <c r="F4488" t="s">
        <v>3333</v>
      </c>
      <c r="G4488" t="s">
        <v>86</v>
      </c>
      <c r="H4488" t="s">
        <v>4</v>
      </c>
      <c r="I4488" s="2">
        <v>0</v>
      </c>
      <c r="L4488" s="2">
        <f t="shared" si="70"/>
        <v>0</v>
      </c>
    </row>
    <row r="4489" spans="1:12" hidden="1" x14ac:dyDescent="0.25">
      <c r="A4489" t="s">
        <v>3298</v>
      </c>
      <c r="B4489" s="1" t="s">
        <v>3310</v>
      </c>
      <c r="C4489" t="s">
        <v>3329</v>
      </c>
      <c r="D4489">
        <v>14528711</v>
      </c>
      <c r="E4489">
        <v>87919513</v>
      </c>
      <c r="F4489" t="s">
        <v>3333</v>
      </c>
      <c r="G4489" t="s">
        <v>86</v>
      </c>
      <c r="H4489" t="s">
        <v>6</v>
      </c>
      <c r="I4489" s="2">
        <v>0</v>
      </c>
      <c r="L4489" s="2">
        <f t="shared" si="70"/>
        <v>0</v>
      </c>
    </row>
    <row r="4490" spans="1:12" hidden="1" x14ac:dyDescent="0.25">
      <c r="A4490" t="s">
        <v>3298</v>
      </c>
      <c r="B4490" s="1" t="s">
        <v>3334</v>
      </c>
      <c r="C4490" t="s">
        <v>3335</v>
      </c>
      <c r="D4490">
        <v>10709711</v>
      </c>
      <c r="E4490">
        <v>87934413</v>
      </c>
      <c r="F4490" t="s">
        <v>3336</v>
      </c>
      <c r="G4490" t="s">
        <v>3</v>
      </c>
      <c r="H4490" t="s">
        <v>4</v>
      </c>
      <c r="I4490" s="2">
        <v>30.201699999999999</v>
      </c>
      <c r="J4490" s="2">
        <v>30.269056639999999</v>
      </c>
      <c r="K4490" s="2">
        <v>30.26905022</v>
      </c>
      <c r="L4490" s="2">
        <f t="shared" si="70"/>
        <v>-6.41999999828613E-6</v>
      </c>
    </row>
    <row r="4491" spans="1:12" hidden="1" x14ac:dyDescent="0.25">
      <c r="A4491" t="s">
        <v>3298</v>
      </c>
      <c r="B4491" s="1" t="s">
        <v>3334</v>
      </c>
      <c r="C4491" t="s">
        <v>3335</v>
      </c>
      <c r="D4491">
        <v>10709711</v>
      </c>
      <c r="E4491">
        <v>87934413</v>
      </c>
      <c r="F4491" t="s">
        <v>3336</v>
      </c>
      <c r="G4491" t="s">
        <v>3</v>
      </c>
      <c r="H4491" t="s">
        <v>6</v>
      </c>
      <c r="I4491" s="2">
        <v>0.60040000000000004</v>
      </c>
      <c r="J4491" s="2">
        <v>0.61297607399999998</v>
      </c>
      <c r="K4491" s="2">
        <v>0.61297602819999997</v>
      </c>
      <c r="L4491" s="2">
        <f t="shared" si="70"/>
        <v>-4.5800000014750708E-8</v>
      </c>
    </row>
    <row r="4492" spans="1:12" hidden="1" x14ac:dyDescent="0.25">
      <c r="A4492" t="s">
        <v>3298</v>
      </c>
      <c r="B4492" s="1" t="s">
        <v>3334</v>
      </c>
      <c r="C4492" t="s">
        <v>3335</v>
      </c>
      <c r="D4492">
        <v>10709711</v>
      </c>
      <c r="E4492">
        <v>87934513</v>
      </c>
      <c r="F4492" t="s">
        <v>3337</v>
      </c>
      <c r="G4492" t="s">
        <v>3</v>
      </c>
      <c r="H4492" t="s">
        <v>4</v>
      </c>
      <c r="I4492" s="2">
        <v>26.101600000000001</v>
      </c>
      <c r="J4492" s="2">
        <v>26.154220705</v>
      </c>
      <c r="K4492" s="2">
        <v>26.154219529999899</v>
      </c>
      <c r="L4492" s="2">
        <f t="shared" si="70"/>
        <v>-1.1750001007726496E-6</v>
      </c>
    </row>
    <row r="4493" spans="1:12" hidden="1" x14ac:dyDescent="0.25">
      <c r="A4493" t="s">
        <v>3298</v>
      </c>
      <c r="B4493" s="1" t="s">
        <v>3334</v>
      </c>
      <c r="C4493" t="s">
        <v>3335</v>
      </c>
      <c r="D4493">
        <v>10709711</v>
      </c>
      <c r="E4493">
        <v>87934513</v>
      </c>
      <c r="F4493" t="s">
        <v>3337</v>
      </c>
      <c r="G4493" t="s">
        <v>3</v>
      </c>
      <c r="H4493" t="s">
        <v>6</v>
      </c>
      <c r="I4493" s="2">
        <v>0.50165000000000004</v>
      </c>
      <c r="J4493" s="2">
        <v>0.52192846699999995</v>
      </c>
      <c r="K4493" s="2">
        <v>0.52192851009999996</v>
      </c>
      <c r="L4493" s="2">
        <f t="shared" si="70"/>
        <v>4.3100000013396311E-8</v>
      </c>
    </row>
    <row r="4494" spans="1:12" hidden="1" x14ac:dyDescent="0.25">
      <c r="A4494" t="s">
        <v>3298</v>
      </c>
      <c r="B4494" s="1" t="s">
        <v>3334</v>
      </c>
      <c r="C4494" t="s">
        <v>3335</v>
      </c>
      <c r="D4494">
        <v>10709711</v>
      </c>
      <c r="E4494">
        <v>87934613</v>
      </c>
      <c r="F4494" t="s">
        <v>3338</v>
      </c>
      <c r="G4494" t="s">
        <v>3</v>
      </c>
      <c r="H4494" t="s">
        <v>4</v>
      </c>
      <c r="I4494" s="2">
        <v>42.198</v>
      </c>
      <c r="J4494" s="2">
        <v>42.238437500000003</v>
      </c>
      <c r="K4494" s="2">
        <v>42.238444121000001</v>
      </c>
      <c r="L4494" s="2">
        <f t="shared" si="70"/>
        <v>6.6209999971533762E-6</v>
      </c>
    </row>
    <row r="4495" spans="1:12" hidden="1" x14ac:dyDescent="0.25">
      <c r="A4495" t="s">
        <v>3298</v>
      </c>
      <c r="B4495" s="1" t="s">
        <v>3334</v>
      </c>
      <c r="C4495" t="s">
        <v>3335</v>
      </c>
      <c r="D4495">
        <v>10709711</v>
      </c>
      <c r="E4495">
        <v>87934613</v>
      </c>
      <c r="F4495" t="s">
        <v>3338</v>
      </c>
      <c r="G4495" t="s">
        <v>3</v>
      </c>
      <c r="H4495" t="s">
        <v>6</v>
      </c>
      <c r="I4495" s="2">
        <v>0.79800000000000004</v>
      </c>
      <c r="J4495" s="2">
        <v>0.82891802999999997</v>
      </c>
      <c r="K4495" s="2">
        <v>0.82891800609999899</v>
      </c>
      <c r="L4495" s="2">
        <f t="shared" si="70"/>
        <v>-2.3900000978294145E-8</v>
      </c>
    </row>
    <row r="4496" spans="1:12" hidden="1" x14ac:dyDescent="0.25">
      <c r="A4496" t="s">
        <v>3298</v>
      </c>
      <c r="B4496" s="1" t="s">
        <v>3334</v>
      </c>
      <c r="C4496" t="s">
        <v>3335</v>
      </c>
      <c r="D4496">
        <v>10709711</v>
      </c>
      <c r="E4496">
        <v>87934713</v>
      </c>
      <c r="F4496" t="s">
        <v>3339</v>
      </c>
      <c r="G4496" t="s">
        <v>3</v>
      </c>
      <c r="H4496" t="s">
        <v>4</v>
      </c>
      <c r="I4496" s="2">
        <v>42.098199999999999</v>
      </c>
      <c r="J4496" s="2">
        <v>42.070003905</v>
      </c>
      <c r="K4496" s="2">
        <v>42.069991430000002</v>
      </c>
      <c r="L4496" s="2">
        <f t="shared" si="70"/>
        <v>-1.2474999998346448E-5</v>
      </c>
    </row>
    <row r="4497" spans="1:12" hidden="1" x14ac:dyDescent="0.25">
      <c r="A4497" t="s">
        <v>3298</v>
      </c>
      <c r="B4497" s="1" t="s">
        <v>3334</v>
      </c>
      <c r="C4497" t="s">
        <v>3335</v>
      </c>
      <c r="D4497">
        <v>10709711</v>
      </c>
      <c r="E4497">
        <v>87934713</v>
      </c>
      <c r="F4497" t="s">
        <v>3339</v>
      </c>
      <c r="G4497" t="s">
        <v>3</v>
      </c>
      <c r="H4497" t="s">
        <v>6</v>
      </c>
      <c r="I4497" s="2">
        <v>0.7006</v>
      </c>
      <c r="J4497" s="2">
        <v>0.77001159649999995</v>
      </c>
      <c r="K4497" s="2">
        <v>0.77001101619999901</v>
      </c>
      <c r="L4497" s="2">
        <f t="shared" si="70"/>
        <v>-5.8030000094078105E-7</v>
      </c>
    </row>
    <row r="4498" spans="1:12" hidden="1" x14ac:dyDescent="0.25">
      <c r="A4498" t="s">
        <v>3298</v>
      </c>
      <c r="B4498" s="1" t="s">
        <v>3340</v>
      </c>
      <c r="C4498" t="s">
        <v>3341</v>
      </c>
      <c r="D4498">
        <v>17878111</v>
      </c>
      <c r="E4498">
        <v>125590313</v>
      </c>
      <c r="F4498" t="s">
        <v>3342</v>
      </c>
      <c r="G4498" t="s">
        <v>86</v>
      </c>
      <c r="H4498" t="s">
        <v>4</v>
      </c>
      <c r="I4498" s="2">
        <v>7.8676599999999999</v>
      </c>
      <c r="K4498" s="2">
        <v>7.8693444668459902</v>
      </c>
      <c r="L4498" s="2">
        <f t="shared" si="70"/>
        <v>1.6844668459903289E-3</v>
      </c>
    </row>
    <row r="4499" spans="1:12" hidden="1" x14ac:dyDescent="0.25">
      <c r="A4499" t="s">
        <v>3298</v>
      </c>
      <c r="B4499" s="1" t="s">
        <v>3340</v>
      </c>
      <c r="C4499" t="s">
        <v>3341</v>
      </c>
      <c r="D4499">
        <v>17878111</v>
      </c>
      <c r="E4499">
        <v>125590313</v>
      </c>
      <c r="F4499" t="s">
        <v>3342</v>
      </c>
      <c r="G4499" t="s">
        <v>86</v>
      </c>
      <c r="H4499" t="s">
        <v>6</v>
      </c>
      <c r="I4499" s="2">
        <v>2.5739999999999999E-2</v>
      </c>
      <c r="K4499" s="2">
        <v>2.57455107205499E-2</v>
      </c>
      <c r="L4499" s="2">
        <f t="shared" si="70"/>
        <v>5.5107205499012324E-6</v>
      </c>
    </row>
    <row r="4500" spans="1:12" hidden="1" x14ac:dyDescent="0.25">
      <c r="A4500" t="s">
        <v>3298</v>
      </c>
      <c r="B4500" s="1" t="s">
        <v>3340</v>
      </c>
      <c r="C4500" t="s">
        <v>3341</v>
      </c>
      <c r="D4500">
        <v>17878111</v>
      </c>
      <c r="E4500">
        <v>125590413</v>
      </c>
      <c r="F4500" t="s">
        <v>3343</v>
      </c>
      <c r="G4500" t="s">
        <v>86</v>
      </c>
      <c r="H4500" t="s">
        <v>4</v>
      </c>
      <c r="I4500" s="2">
        <v>15.0884</v>
      </c>
      <c r="K4500" s="2">
        <v>15.091630352939999</v>
      </c>
      <c r="L4500" s="2">
        <f t="shared" si="70"/>
        <v>3.2303529399992925E-3</v>
      </c>
    </row>
    <row r="4501" spans="1:12" hidden="1" x14ac:dyDescent="0.25">
      <c r="A4501" t="s">
        <v>3298</v>
      </c>
      <c r="B4501" s="1" t="s">
        <v>3340</v>
      </c>
      <c r="C4501" t="s">
        <v>3341</v>
      </c>
      <c r="D4501">
        <v>17878111</v>
      </c>
      <c r="E4501">
        <v>125590413</v>
      </c>
      <c r="F4501" t="s">
        <v>3343</v>
      </c>
      <c r="G4501" t="s">
        <v>86</v>
      </c>
      <c r="H4501" t="s">
        <v>6</v>
      </c>
      <c r="I4501" s="2">
        <v>5.0799999999999998E-2</v>
      </c>
      <c r="K4501" s="2">
        <v>5.0810875968220003E-2</v>
      </c>
      <c r="L4501" s="2">
        <f t="shared" si="70"/>
        <v>1.0875968220004639E-5</v>
      </c>
    </row>
    <row r="4502" spans="1:12" hidden="1" x14ac:dyDescent="0.25">
      <c r="A4502" t="s">
        <v>3298</v>
      </c>
      <c r="B4502" s="1" t="s">
        <v>3340</v>
      </c>
      <c r="C4502" t="s">
        <v>3341</v>
      </c>
      <c r="D4502">
        <v>17878111</v>
      </c>
      <c r="E4502">
        <v>125590513</v>
      </c>
      <c r="F4502" t="s">
        <v>3344</v>
      </c>
      <c r="G4502" t="s">
        <v>86</v>
      </c>
      <c r="H4502" t="s">
        <v>4</v>
      </c>
      <c r="I4502" s="2">
        <v>0</v>
      </c>
      <c r="L4502" s="2">
        <f t="shared" si="70"/>
        <v>0</v>
      </c>
    </row>
    <row r="4503" spans="1:12" hidden="1" x14ac:dyDescent="0.25">
      <c r="A4503" t="s">
        <v>3298</v>
      </c>
      <c r="B4503" s="1" t="s">
        <v>3340</v>
      </c>
      <c r="C4503" t="s">
        <v>3341</v>
      </c>
      <c r="D4503">
        <v>17878111</v>
      </c>
      <c r="E4503">
        <v>125590513</v>
      </c>
      <c r="F4503" t="s">
        <v>3344</v>
      </c>
      <c r="G4503" t="s">
        <v>86</v>
      </c>
      <c r="H4503" t="s">
        <v>6</v>
      </c>
      <c r="I4503" s="2">
        <v>0</v>
      </c>
      <c r="L4503" s="2">
        <f t="shared" si="70"/>
        <v>0</v>
      </c>
    </row>
    <row r="4504" spans="1:12" hidden="1" x14ac:dyDescent="0.25">
      <c r="A4504" t="s">
        <v>3298</v>
      </c>
      <c r="B4504" s="1" t="s">
        <v>3340</v>
      </c>
      <c r="C4504" t="s">
        <v>3341</v>
      </c>
      <c r="D4504">
        <v>17878111</v>
      </c>
      <c r="E4504">
        <v>125590613</v>
      </c>
      <c r="F4504" t="s">
        <v>3345</v>
      </c>
      <c r="G4504" t="s">
        <v>86</v>
      </c>
      <c r="H4504" t="s">
        <v>4</v>
      </c>
      <c r="I4504" s="2">
        <v>0</v>
      </c>
      <c r="L4504" s="2">
        <f t="shared" si="70"/>
        <v>0</v>
      </c>
    </row>
    <row r="4505" spans="1:12" hidden="1" x14ac:dyDescent="0.25">
      <c r="A4505" t="s">
        <v>3298</v>
      </c>
      <c r="B4505" s="1" t="s">
        <v>3340</v>
      </c>
      <c r="C4505" t="s">
        <v>3341</v>
      </c>
      <c r="D4505">
        <v>17878111</v>
      </c>
      <c r="E4505">
        <v>125590613</v>
      </c>
      <c r="F4505" t="s">
        <v>3345</v>
      </c>
      <c r="G4505" t="s">
        <v>86</v>
      </c>
      <c r="H4505" t="s">
        <v>6</v>
      </c>
      <c r="I4505" s="2">
        <v>0</v>
      </c>
      <c r="L4505" s="2">
        <f t="shared" si="70"/>
        <v>0</v>
      </c>
    </row>
    <row r="4506" spans="1:12" hidden="1" x14ac:dyDescent="0.25">
      <c r="A4506" t="s">
        <v>3298</v>
      </c>
      <c r="B4506" s="1" t="s">
        <v>3340</v>
      </c>
      <c r="C4506" t="s">
        <v>3346</v>
      </c>
      <c r="D4506">
        <v>6011511</v>
      </c>
      <c r="E4506">
        <v>87935113</v>
      </c>
      <c r="F4506" t="s">
        <v>3347</v>
      </c>
      <c r="G4506" t="s">
        <v>3</v>
      </c>
      <c r="H4506" t="s">
        <v>4</v>
      </c>
      <c r="I4506" s="2">
        <v>471.15699999999998</v>
      </c>
      <c r="J4506" s="2">
        <v>471.19462499999997</v>
      </c>
      <c r="K4506" s="2">
        <v>471.19529669999901</v>
      </c>
      <c r="L4506" s="2">
        <f t="shared" si="70"/>
        <v>6.7169999903171629E-4</v>
      </c>
    </row>
    <row r="4507" spans="1:12" hidden="1" x14ac:dyDescent="0.25">
      <c r="A4507" t="s">
        <v>3298</v>
      </c>
      <c r="B4507" s="1" t="s">
        <v>3340</v>
      </c>
      <c r="C4507" t="s">
        <v>3346</v>
      </c>
      <c r="D4507">
        <v>6011511</v>
      </c>
      <c r="E4507">
        <v>87935113</v>
      </c>
      <c r="F4507" t="s">
        <v>3347</v>
      </c>
      <c r="G4507" t="s">
        <v>3</v>
      </c>
      <c r="H4507" t="s">
        <v>6</v>
      </c>
      <c r="I4507" s="2">
        <v>1437.34</v>
      </c>
      <c r="J4507" s="2">
        <v>1431.5795000000001</v>
      </c>
      <c r="K4507" s="2">
        <v>1431.578994102</v>
      </c>
      <c r="L4507" s="2">
        <f t="shared" si="70"/>
        <v>-5.0589800002853735E-4</v>
      </c>
    </row>
    <row r="4508" spans="1:12" hidden="1" x14ac:dyDescent="0.25">
      <c r="A4508" t="s">
        <v>3298</v>
      </c>
      <c r="B4508" s="1" t="s">
        <v>3340</v>
      </c>
      <c r="C4508" t="s">
        <v>3346</v>
      </c>
      <c r="D4508">
        <v>6011511</v>
      </c>
      <c r="E4508">
        <v>87935213</v>
      </c>
      <c r="F4508" t="s">
        <v>3348</v>
      </c>
      <c r="G4508" t="s">
        <v>3</v>
      </c>
      <c r="H4508" t="s">
        <v>4</v>
      </c>
      <c r="I4508" s="2">
        <v>422.62</v>
      </c>
      <c r="J4508" s="2">
        <v>422.62537500000002</v>
      </c>
      <c r="K4508" s="2">
        <v>422.62465789999902</v>
      </c>
      <c r="L4508" s="2">
        <f t="shared" si="70"/>
        <v>-7.1710000099756144E-4</v>
      </c>
    </row>
    <row r="4509" spans="1:12" hidden="1" x14ac:dyDescent="0.25">
      <c r="A4509" t="s">
        <v>3298</v>
      </c>
      <c r="B4509" s="1" t="s">
        <v>3340</v>
      </c>
      <c r="C4509" t="s">
        <v>3346</v>
      </c>
      <c r="D4509">
        <v>6011511</v>
      </c>
      <c r="E4509">
        <v>87935213</v>
      </c>
      <c r="F4509" t="s">
        <v>3348</v>
      </c>
      <c r="G4509" t="s">
        <v>3</v>
      </c>
      <c r="H4509" t="s">
        <v>6</v>
      </c>
      <c r="I4509" s="2">
        <v>1354.31</v>
      </c>
      <c r="J4509" s="2">
        <v>1354.4992500000001</v>
      </c>
      <c r="K4509" s="2">
        <v>1354.49984638</v>
      </c>
      <c r="L4509" s="2">
        <f t="shared" si="70"/>
        <v>5.9637999993356061E-4</v>
      </c>
    </row>
    <row r="4510" spans="1:12" hidden="1" x14ac:dyDescent="0.25">
      <c r="A4510" t="s">
        <v>3298</v>
      </c>
      <c r="B4510" s="1" t="s">
        <v>3340</v>
      </c>
      <c r="C4510" t="s">
        <v>3346</v>
      </c>
      <c r="D4510">
        <v>6011511</v>
      </c>
      <c r="E4510">
        <v>87935613</v>
      </c>
      <c r="F4510" t="s">
        <v>3349</v>
      </c>
      <c r="G4510" t="s">
        <v>3</v>
      </c>
      <c r="H4510" t="s">
        <v>4</v>
      </c>
      <c r="I4510" s="2">
        <v>3.5310000000000001</v>
      </c>
      <c r="K4510" s="2">
        <v>3.5311763895279902</v>
      </c>
      <c r="L4510" s="2">
        <f t="shared" si="70"/>
        <v>1.763895279900396E-4</v>
      </c>
    </row>
    <row r="4511" spans="1:12" hidden="1" x14ac:dyDescent="0.25">
      <c r="A4511" t="s">
        <v>3298</v>
      </c>
      <c r="B4511" s="1" t="s">
        <v>3340</v>
      </c>
      <c r="C4511" t="s">
        <v>3346</v>
      </c>
      <c r="D4511">
        <v>6011511</v>
      </c>
      <c r="E4511">
        <v>87935613</v>
      </c>
      <c r="F4511" t="s">
        <v>3349</v>
      </c>
      <c r="G4511" t="s">
        <v>3</v>
      </c>
      <c r="H4511" t="s">
        <v>6</v>
      </c>
      <c r="I4511" s="2">
        <v>0.34100000000000003</v>
      </c>
      <c r="K4511" s="2">
        <v>0.34101701502870002</v>
      </c>
      <c r="L4511" s="2">
        <f t="shared" si="70"/>
        <v>1.7015028699995938E-5</v>
      </c>
    </row>
    <row r="4512" spans="1:12" hidden="1" x14ac:dyDescent="0.25">
      <c r="A4512" t="s">
        <v>3298</v>
      </c>
      <c r="B4512" s="1" t="s">
        <v>3340</v>
      </c>
      <c r="C4512" t="s">
        <v>3346</v>
      </c>
      <c r="D4512">
        <v>6011511</v>
      </c>
      <c r="E4512">
        <v>87935713</v>
      </c>
      <c r="F4512" t="s">
        <v>3350</v>
      </c>
      <c r="G4512" t="s">
        <v>3</v>
      </c>
      <c r="H4512" t="s">
        <v>4</v>
      </c>
      <c r="I4512" s="2">
        <v>3.2229999999999999</v>
      </c>
      <c r="K4512" s="2">
        <v>3.2231609138189898</v>
      </c>
      <c r="L4512" s="2">
        <f t="shared" si="70"/>
        <v>1.609138189899717E-4</v>
      </c>
    </row>
    <row r="4513" spans="1:12" hidden="1" x14ac:dyDescent="0.25">
      <c r="A4513" t="s">
        <v>3298</v>
      </c>
      <c r="B4513" s="1" t="s">
        <v>3340</v>
      </c>
      <c r="C4513" t="s">
        <v>3346</v>
      </c>
      <c r="D4513">
        <v>6011511</v>
      </c>
      <c r="E4513">
        <v>87935713</v>
      </c>
      <c r="F4513" t="s">
        <v>3350</v>
      </c>
      <c r="G4513" t="s">
        <v>3</v>
      </c>
      <c r="H4513" t="s">
        <v>6</v>
      </c>
      <c r="I4513" s="2">
        <v>0.28599999999999998</v>
      </c>
      <c r="K4513" s="2">
        <v>0.28601430618349899</v>
      </c>
      <c r="L4513" s="2">
        <f t="shared" si="70"/>
        <v>1.4306183499013247E-5</v>
      </c>
    </row>
    <row r="4514" spans="1:12" hidden="1" x14ac:dyDescent="0.25">
      <c r="A4514" t="s">
        <v>3298</v>
      </c>
      <c r="B4514" s="1" t="s">
        <v>3340</v>
      </c>
      <c r="C4514" t="s">
        <v>3346</v>
      </c>
      <c r="D4514">
        <v>6011511</v>
      </c>
      <c r="E4514">
        <v>87935813</v>
      </c>
      <c r="F4514" t="s">
        <v>3351</v>
      </c>
      <c r="G4514" t="s">
        <v>3</v>
      </c>
      <c r="H4514" t="s">
        <v>4</v>
      </c>
      <c r="I4514" s="2">
        <v>7.2</v>
      </c>
      <c r="J4514" s="2">
        <v>5.9419501950000004</v>
      </c>
      <c r="K4514" s="2">
        <v>5.9419503999999996</v>
      </c>
      <c r="L4514" s="2">
        <f t="shared" si="70"/>
        <v>2.0499999919820766E-7</v>
      </c>
    </row>
    <row r="4515" spans="1:12" hidden="1" x14ac:dyDescent="0.25">
      <c r="A4515" t="s">
        <v>3298</v>
      </c>
      <c r="B4515" s="1" t="s">
        <v>3340</v>
      </c>
      <c r="C4515" t="s">
        <v>3346</v>
      </c>
      <c r="D4515">
        <v>6011511</v>
      </c>
      <c r="E4515">
        <v>87935813</v>
      </c>
      <c r="F4515" t="s">
        <v>3351</v>
      </c>
      <c r="G4515" t="s">
        <v>3</v>
      </c>
      <c r="H4515" t="s">
        <v>6</v>
      </c>
      <c r="I4515" s="2">
        <v>3.96</v>
      </c>
      <c r="J4515" s="2">
        <v>3.3218500975</v>
      </c>
      <c r="K4515" s="2">
        <v>3.3218498999999899</v>
      </c>
      <c r="L4515" s="2">
        <f t="shared" si="70"/>
        <v>-1.9750001012397433E-7</v>
      </c>
    </row>
    <row r="4516" spans="1:12" hidden="1" x14ac:dyDescent="0.25">
      <c r="A4516" t="s">
        <v>3298</v>
      </c>
      <c r="B4516" s="1" t="s">
        <v>3340</v>
      </c>
      <c r="C4516" t="s">
        <v>3346</v>
      </c>
      <c r="D4516">
        <v>6011511</v>
      </c>
      <c r="E4516">
        <v>87935913</v>
      </c>
      <c r="F4516" t="s">
        <v>3352</v>
      </c>
      <c r="G4516" t="s">
        <v>3</v>
      </c>
      <c r="H4516" t="s">
        <v>4</v>
      </c>
      <c r="I4516" s="2">
        <v>6.9</v>
      </c>
      <c r="J4516" s="2">
        <v>6.9147509749999996</v>
      </c>
      <c r="K4516" s="2">
        <v>6.9147501999999896</v>
      </c>
      <c r="L4516" s="2">
        <f t="shared" si="70"/>
        <v>-7.7500000994490392E-7</v>
      </c>
    </row>
    <row r="4517" spans="1:12" hidden="1" x14ac:dyDescent="0.25">
      <c r="A4517" t="s">
        <v>3298</v>
      </c>
      <c r="B4517" s="1" t="s">
        <v>3340</v>
      </c>
      <c r="C4517" t="s">
        <v>3346</v>
      </c>
      <c r="D4517">
        <v>6011511</v>
      </c>
      <c r="E4517">
        <v>87935913</v>
      </c>
      <c r="F4517" t="s">
        <v>3352</v>
      </c>
      <c r="G4517" t="s">
        <v>3</v>
      </c>
      <c r="H4517" t="s">
        <v>6</v>
      </c>
      <c r="I4517" s="2">
        <v>3.798</v>
      </c>
      <c r="J4517" s="2">
        <v>3.8657507325</v>
      </c>
      <c r="K4517" s="2">
        <v>3.8657499999999998</v>
      </c>
      <c r="L4517" s="2">
        <f t="shared" si="70"/>
        <v>-7.3250000021118922E-7</v>
      </c>
    </row>
    <row r="4518" spans="1:12" hidden="1" x14ac:dyDescent="0.25">
      <c r="A4518" t="s">
        <v>3298</v>
      </c>
      <c r="B4518" s="1" t="s">
        <v>3340</v>
      </c>
      <c r="C4518" t="s">
        <v>3346</v>
      </c>
      <c r="D4518">
        <v>6011511</v>
      </c>
      <c r="E4518">
        <v>87936013</v>
      </c>
      <c r="F4518" t="s">
        <v>3353</v>
      </c>
      <c r="G4518" t="s">
        <v>3</v>
      </c>
      <c r="H4518" t="s">
        <v>4</v>
      </c>
      <c r="I4518" s="2">
        <v>6.9</v>
      </c>
      <c r="J4518" s="2">
        <v>6.9779487299999996</v>
      </c>
      <c r="K4518" s="2">
        <v>6.9779499999999999</v>
      </c>
      <c r="L4518" s="2">
        <f t="shared" si="70"/>
        <v>1.2700000002752176E-6</v>
      </c>
    </row>
    <row r="4519" spans="1:12" hidden="1" x14ac:dyDescent="0.25">
      <c r="A4519" t="s">
        <v>3298</v>
      </c>
      <c r="B4519" s="1" t="s">
        <v>3340</v>
      </c>
      <c r="C4519" t="s">
        <v>3346</v>
      </c>
      <c r="D4519">
        <v>6011511</v>
      </c>
      <c r="E4519">
        <v>87936013</v>
      </c>
      <c r="F4519" t="s">
        <v>3353</v>
      </c>
      <c r="G4519" t="s">
        <v>3</v>
      </c>
      <c r="H4519" t="s">
        <v>6</v>
      </c>
      <c r="I4519" s="2">
        <v>3.798</v>
      </c>
      <c r="J4519" s="2">
        <v>3.901350586</v>
      </c>
      <c r="K4519" s="2">
        <v>3.9013499999999999</v>
      </c>
      <c r="L4519" s="2">
        <f t="shared" si="70"/>
        <v>-5.8600000008013353E-7</v>
      </c>
    </row>
    <row r="4520" spans="1:12" hidden="1" x14ac:dyDescent="0.25">
      <c r="A4520" t="s">
        <v>3298</v>
      </c>
      <c r="B4520" s="1" t="s">
        <v>3340</v>
      </c>
      <c r="C4520" t="s">
        <v>3346</v>
      </c>
      <c r="D4520">
        <v>6011511</v>
      </c>
      <c r="E4520">
        <v>87936113</v>
      </c>
      <c r="F4520" t="s">
        <v>3354</v>
      </c>
      <c r="G4520" t="s">
        <v>3</v>
      </c>
      <c r="H4520" t="s">
        <v>4</v>
      </c>
      <c r="I4520" s="2">
        <v>5.9015000000000004</v>
      </c>
      <c r="J4520" s="2">
        <v>5.928299805</v>
      </c>
      <c r="K4520" s="2">
        <v>5.9283002999999903</v>
      </c>
      <c r="L4520" s="2">
        <f t="shared" si="70"/>
        <v>4.9499999033031372E-7</v>
      </c>
    </row>
    <row r="4521" spans="1:12" hidden="1" x14ac:dyDescent="0.25">
      <c r="A4521" t="s">
        <v>3298</v>
      </c>
      <c r="B4521" s="1" t="s">
        <v>3340</v>
      </c>
      <c r="C4521" t="s">
        <v>3346</v>
      </c>
      <c r="D4521">
        <v>6011511</v>
      </c>
      <c r="E4521">
        <v>87936113</v>
      </c>
      <c r="F4521" t="s">
        <v>3354</v>
      </c>
      <c r="G4521" t="s">
        <v>3</v>
      </c>
      <c r="H4521" t="s">
        <v>6</v>
      </c>
      <c r="I4521" s="2">
        <v>3.3</v>
      </c>
      <c r="J4521" s="2">
        <v>3.3141516114999998</v>
      </c>
      <c r="K4521" s="2">
        <v>3.3141500100000001</v>
      </c>
      <c r="L4521" s="2">
        <f t="shared" si="70"/>
        <v>-1.6014999997260304E-6</v>
      </c>
    </row>
    <row r="4522" spans="1:12" hidden="1" x14ac:dyDescent="0.25">
      <c r="A4522" t="s">
        <v>3298</v>
      </c>
      <c r="B4522" s="1" t="s">
        <v>3355</v>
      </c>
      <c r="C4522" t="s">
        <v>3356</v>
      </c>
      <c r="D4522">
        <v>7945511</v>
      </c>
      <c r="E4522">
        <v>87937513</v>
      </c>
      <c r="F4522" t="s">
        <v>3357</v>
      </c>
      <c r="G4522" t="s">
        <v>3</v>
      </c>
      <c r="H4522" t="s">
        <v>4</v>
      </c>
      <c r="I4522" s="2">
        <v>11.304</v>
      </c>
      <c r="J4522" s="2">
        <v>11.217026364999899</v>
      </c>
      <c r="K4522" s="2">
        <v>11.217029000999901</v>
      </c>
      <c r="L4522" s="2">
        <f t="shared" si="70"/>
        <v>2.6360000013880835E-6</v>
      </c>
    </row>
    <row r="4523" spans="1:12" hidden="1" x14ac:dyDescent="0.25">
      <c r="A4523" t="s">
        <v>3298</v>
      </c>
      <c r="B4523" s="1" t="s">
        <v>3355</v>
      </c>
      <c r="C4523" t="s">
        <v>3356</v>
      </c>
      <c r="D4523">
        <v>7945511</v>
      </c>
      <c r="E4523">
        <v>87937513</v>
      </c>
      <c r="F4523" t="s">
        <v>3357</v>
      </c>
      <c r="G4523" t="s">
        <v>3</v>
      </c>
      <c r="H4523" t="s">
        <v>6</v>
      </c>
      <c r="I4523" s="2">
        <v>57.996000000000002</v>
      </c>
      <c r="J4523" s="2">
        <v>57.973605450000001</v>
      </c>
      <c r="K4523" s="2">
        <v>57.973615510000002</v>
      </c>
      <c r="L4523" s="2">
        <f t="shared" si="70"/>
        <v>1.0060000001033131E-5</v>
      </c>
    </row>
    <row r="4524" spans="1:12" hidden="1" x14ac:dyDescent="0.25">
      <c r="A4524" t="s">
        <v>3298</v>
      </c>
      <c r="B4524" s="1" t="s">
        <v>3355</v>
      </c>
      <c r="C4524" t="s">
        <v>3356</v>
      </c>
      <c r="D4524">
        <v>7945511</v>
      </c>
      <c r="E4524">
        <v>87937613</v>
      </c>
      <c r="F4524" t="s">
        <v>3358</v>
      </c>
      <c r="G4524" t="s">
        <v>86</v>
      </c>
      <c r="H4524" t="s">
        <v>4</v>
      </c>
      <c r="I4524" s="2">
        <v>0.47399999999999998</v>
      </c>
      <c r="K4524" s="2">
        <v>0.47399999189999897</v>
      </c>
      <c r="L4524" s="2">
        <f t="shared" si="70"/>
        <v>-8.1000010032639125E-9</v>
      </c>
    </row>
    <row r="4525" spans="1:12" hidden="1" x14ac:dyDescent="0.25">
      <c r="A4525" t="s">
        <v>3298</v>
      </c>
      <c r="B4525" s="1" t="s">
        <v>3355</v>
      </c>
      <c r="C4525" t="s">
        <v>3356</v>
      </c>
      <c r="D4525">
        <v>7945511</v>
      </c>
      <c r="E4525">
        <v>87937613</v>
      </c>
      <c r="F4525" t="s">
        <v>3358</v>
      </c>
      <c r="G4525" t="s">
        <v>86</v>
      </c>
      <c r="H4525" t="s">
        <v>6</v>
      </c>
      <c r="I4525" s="2">
        <v>7.0800000000000002E-2</v>
      </c>
      <c r="K4525" s="2">
        <v>7.0800002220000005E-2</v>
      </c>
      <c r="L4525" s="2">
        <f t="shared" si="70"/>
        <v>2.2200000032723821E-9</v>
      </c>
    </row>
    <row r="4526" spans="1:12" hidden="1" x14ac:dyDescent="0.25">
      <c r="A4526" t="s">
        <v>3298</v>
      </c>
      <c r="B4526" s="1" t="s">
        <v>3359</v>
      </c>
      <c r="C4526" t="s">
        <v>3360</v>
      </c>
      <c r="D4526">
        <v>6131311</v>
      </c>
      <c r="E4526">
        <v>112060813</v>
      </c>
      <c r="F4526" t="s">
        <v>3361</v>
      </c>
      <c r="G4526" t="s">
        <v>3</v>
      </c>
      <c r="H4526" t="s">
        <v>4</v>
      </c>
      <c r="I4526" s="2">
        <v>6.8472200000000001</v>
      </c>
      <c r="J4526" s="2">
        <v>6.9692700199999997</v>
      </c>
      <c r="K4526" s="2">
        <v>6.9692700902000002</v>
      </c>
      <c r="L4526" s="2">
        <f t="shared" si="70"/>
        <v>7.0200000479303526E-8</v>
      </c>
    </row>
    <row r="4527" spans="1:12" hidden="1" x14ac:dyDescent="0.25">
      <c r="A4527" t="s">
        <v>3298</v>
      </c>
      <c r="B4527" s="1" t="s">
        <v>3359</v>
      </c>
      <c r="C4527" t="s">
        <v>3360</v>
      </c>
      <c r="D4527">
        <v>6131311</v>
      </c>
      <c r="E4527">
        <v>112060813</v>
      </c>
      <c r="F4527" t="s">
        <v>3361</v>
      </c>
      <c r="G4527" t="s">
        <v>3</v>
      </c>
      <c r="H4527" t="s">
        <v>6</v>
      </c>
      <c r="I4527" s="2">
        <v>0.50175000000000003</v>
      </c>
      <c r="J4527" s="2">
        <v>0.48045025634999999</v>
      </c>
      <c r="K4527" s="2">
        <v>0.48045101005099999</v>
      </c>
      <c r="L4527" s="2">
        <f t="shared" si="70"/>
        <v>7.5370100000027307E-7</v>
      </c>
    </row>
    <row r="4528" spans="1:12" hidden="1" x14ac:dyDescent="0.25">
      <c r="A4528" t="s">
        <v>3298</v>
      </c>
      <c r="B4528" s="1" t="s">
        <v>3359</v>
      </c>
      <c r="C4528" t="s">
        <v>3360</v>
      </c>
      <c r="D4528">
        <v>6131311</v>
      </c>
      <c r="E4528">
        <v>112060913</v>
      </c>
      <c r="F4528" t="s">
        <v>3362</v>
      </c>
      <c r="G4528" t="s">
        <v>3</v>
      </c>
      <c r="H4528" t="s">
        <v>4</v>
      </c>
      <c r="I4528" s="2">
        <v>6.5093699999999997</v>
      </c>
      <c r="J4528" s="2">
        <v>6.6238012699999897</v>
      </c>
      <c r="K4528" s="2">
        <v>6.6238050939999997</v>
      </c>
      <c r="L4528" s="2">
        <f t="shared" si="70"/>
        <v>3.8240000099776239E-6</v>
      </c>
    </row>
    <row r="4529" spans="1:12" hidden="1" x14ac:dyDescent="0.25">
      <c r="A4529" t="s">
        <v>3298</v>
      </c>
      <c r="B4529" s="1" t="s">
        <v>3359</v>
      </c>
      <c r="C4529" t="s">
        <v>3360</v>
      </c>
      <c r="D4529">
        <v>6131311</v>
      </c>
      <c r="E4529">
        <v>112060913</v>
      </c>
      <c r="F4529" t="s">
        <v>3362</v>
      </c>
      <c r="G4529" t="s">
        <v>3</v>
      </c>
      <c r="H4529" t="s">
        <v>6</v>
      </c>
      <c r="I4529" s="2">
        <v>0.50175000000000003</v>
      </c>
      <c r="J4529" s="2">
        <v>0.44284078979999902</v>
      </c>
      <c r="K4529" s="2">
        <v>0.44284096521999899</v>
      </c>
      <c r="L4529" s="2">
        <f t="shared" si="70"/>
        <v>1.7541999997039426E-7</v>
      </c>
    </row>
    <row r="4530" spans="1:12" hidden="1" x14ac:dyDescent="0.25">
      <c r="A4530" t="s">
        <v>3298</v>
      </c>
      <c r="B4530" s="1" t="s">
        <v>3359</v>
      </c>
      <c r="C4530" t="s">
        <v>3360</v>
      </c>
      <c r="D4530">
        <v>6131311</v>
      </c>
      <c r="E4530">
        <v>87957313</v>
      </c>
      <c r="F4530" t="s">
        <v>3363</v>
      </c>
      <c r="G4530" t="s">
        <v>3</v>
      </c>
      <c r="H4530" t="s">
        <v>4</v>
      </c>
      <c r="I4530" s="2">
        <v>15.1</v>
      </c>
      <c r="J4530" s="2">
        <v>15.016366209999999</v>
      </c>
      <c r="K4530" s="2">
        <v>15.0163683</v>
      </c>
      <c r="L4530" s="2">
        <f t="shared" si="70"/>
        <v>2.090000000620762E-6</v>
      </c>
    </row>
    <row r="4531" spans="1:12" hidden="1" x14ac:dyDescent="0.25">
      <c r="A4531" t="s">
        <v>3298</v>
      </c>
      <c r="B4531" s="1" t="s">
        <v>3359</v>
      </c>
      <c r="C4531" t="s">
        <v>3360</v>
      </c>
      <c r="D4531">
        <v>6131311</v>
      </c>
      <c r="E4531">
        <v>87957313</v>
      </c>
      <c r="F4531" t="s">
        <v>3363</v>
      </c>
      <c r="G4531" t="s">
        <v>3</v>
      </c>
      <c r="H4531" t="s">
        <v>6</v>
      </c>
      <c r="I4531" s="2">
        <v>0.10009999999999999</v>
      </c>
      <c r="J4531" s="2">
        <v>0.134020446799999</v>
      </c>
      <c r="K4531" s="2">
        <v>0.1340205012</v>
      </c>
      <c r="L4531" s="2">
        <f t="shared" si="70"/>
        <v>5.4400001003873655E-8</v>
      </c>
    </row>
    <row r="4532" spans="1:12" hidden="1" x14ac:dyDescent="0.25">
      <c r="A4532" t="s">
        <v>3298</v>
      </c>
      <c r="B4532" s="1" t="s">
        <v>3359</v>
      </c>
      <c r="C4532" t="s">
        <v>3360</v>
      </c>
      <c r="D4532">
        <v>6131311</v>
      </c>
      <c r="E4532">
        <v>87957413</v>
      </c>
      <c r="F4532" t="s">
        <v>3364</v>
      </c>
      <c r="G4532" t="s">
        <v>3</v>
      </c>
      <c r="H4532" t="s">
        <v>4</v>
      </c>
      <c r="I4532" s="2">
        <v>0</v>
      </c>
      <c r="L4532" s="2">
        <f t="shared" si="70"/>
        <v>0</v>
      </c>
    </row>
    <row r="4533" spans="1:12" hidden="1" x14ac:dyDescent="0.25">
      <c r="A4533" t="s">
        <v>3298</v>
      </c>
      <c r="B4533" s="1" t="s">
        <v>3359</v>
      </c>
      <c r="C4533" t="s">
        <v>3360</v>
      </c>
      <c r="D4533">
        <v>6131311</v>
      </c>
      <c r="E4533">
        <v>87957413</v>
      </c>
      <c r="F4533" t="s">
        <v>3364</v>
      </c>
      <c r="G4533" t="s">
        <v>3</v>
      </c>
      <c r="H4533" t="s">
        <v>6</v>
      </c>
      <c r="I4533" s="2">
        <v>0</v>
      </c>
      <c r="L4533" s="2">
        <f t="shared" si="70"/>
        <v>0</v>
      </c>
    </row>
    <row r="4534" spans="1:12" hidden="1" x14ac:dyDescent="0.25">
      <c r="A4534" t="s">
        <v>3298</v>
      </c>
      <c r="B4534" s="1" t="s">
        <v>3359</v>
      </c>
      <c r="C4534" t="s">
        <v>3360</v>
      </c>
      <c r="D4534">
        <v>6131311</v>
      </c>
      <c r="E4534">
        <v>87957513</v>
      </c>
      <c r="F4534" t="s">
        <v>3365</v>
      </c>
      <c r="G4534" t="s">
        <v>3</v>
      </c>
      <c r="H4534" t="s">
        <v>4</v>
      </c>
      <c r="I4534" s="2">
        <v>21.3</v>
      </c>
      <c r="J4534" s="2">
        <v>21.249808594999902</v>
      </c>
      <c r="K4534" s="2">
        <v>21.249810199999999</v>
      </c>
      <c r="L4534" s="2">
        <f t="shared" si="70"/>
        <v>1.6050000972711587E-6</v>
      </c>
    </row>
    <row r="4535" spans="1:12" hidden="1" x14ac:dyDescent="0.25">
      <c r="A4535" t="s">
        <v>3298</v>
      </c>
      <c r="B4535" s="1" t="s">
        <v>3359</v>
      </c>
      <c r="C4535" t="s">
        <v>3360</v>
      </c>
      <c r="D4535">
        <v>6131311</v>
      </c>
      <c r="E4535">
        <v>87957513</v>
      </c>
      <c r="F4535" t="s">
        <v>3365</v>
      </c>
      <c r="G4535" t="s">
        <v>3</v>
      </c>
      <c r="H4535" t="s">
        <v>6</v>
      </c>
      <c r="I4535" s="2">
        <v>0.19980000000000001</v>
      </c>
      <c r="J4535" s="2">
        <v>0.15031916809999901</v>
      </c>
      <c r="K4535" s="2">
        <v>0.15031912309999901</v>
      </c>
      <c r="L4535" s="2">
        <f t="shared" si="70"/>
        <v>-4.5000000004069562E-8</v>
      </c>
    </row>
    <row r="4536" spans="1:12" hidden="1" x14ac:dyDescent="0.25">
      <c r="A4536" t="s">
        <v>3298</v>
      </c>
      <c r="B4536" s="1" t="s">
        <v>3359</v>
      </c>
      <c r="C4536" t="s">
        <v>3360</v>
      </c>
      <c r="D4536">
        <v>6131311</v>
      </c>
      <c r="E4536">
        <v>87957613</v>
      </c>
      <c r="F4536" t="s">
        <v>3366</v>
      </c>
      <c r="G4536" t="s">
        <v>3</v>
      </c>
      <c r="H4536" t="s">
        <v>4</v>
      </c>
      <c r="I4536" s="2">
        <v>11.3</v>
      </c>
      <c r="J4536" s="2">
        <v>11.21013379</v>
      </c>
      <c r="K4536" s="2">
        <v>11.2101373</v>
      </c>
      <c r="L4536" s="2">
        <f t="shared" si="70"/>
        <v>3.5099999990961805E-6</v>
      </c>
    </row>
    <row r="4537" spans="1:12" hidden="1" x14ac:dyDescent="0.25">
      <c r="A4537" t="s">
        <v>3298</v>
      </c>
      <c r="B4537" s="1" t="s">
        <v>3359</v>
      </c>
      <c r="C4537" t="s">
        <v>3360</v>
      </c>
      <c r="D4537">
        <v>6131311</v>
      </c>
      <c r="E4537">
        <v>87957613</v>
      </c>
      <c r="F4537" t="s">
        <v>3366</v>
      </c>
      <c r="G4537" t="s">
        <v>3</v>
      </c>
      <c r="H4537" t="s">
        <v>6</v>
      </c>
      <c r="I4537" s="2">
        <v>0.10009999999999999</v>
      </c>
      <c r="J4537" s="2">
        <v>0.11333003235</v>
      </c>
      <c r="K4537" s="2">
        <v>0.11333000090000001</v>
      </c>
      <c r="L4537" s="2">
        <f t="shared" si="70"/>
        <v>-3.144999999316056E-8</v>
      </c>
    </row>
    <row r="4538" spans="1:12" hidden="1" x14ac:dyDescent="0.25">
      <c r="A4538" t="s">
        <v>3298</v>
      </c>
      <c r="B4538" s="1" t="s">
        <v>3359</v>
      </c>
      <c r="C4538" t="s">
        <v>3360</v>
      </c>
      <c r="D4538">
        <v>6131311</v>
      </c>
      <c r="E4538">
        <v>87957713</v>
      </c>
      <c r="F4538" t="s">
        <v>3367</v>
      </c>
      <c r="G4538" t="s">
        <v>3</v>
      </c>
      <c r="H4538" t="s">
        <v>4</v>
      </c>
      <c r="I4538" s="2">
        <v>89.800200000000004</v>
      </c>
      <c r="J4538" s="2">
        <v>89.690945299999996</v>
      </c>
      <c r="K4538" s="2">
        <v>89.6910448</v>
      </c>
      <c r="L4538" s="2">
        <f t="shared" si="70"/>
        <v>9.9500000004582034E-5</v>
      </c>
    </row>
    <row r="4539" spans="1:12" hidden="1" x14ac:dyDescent="0.25">
      <c r="A4539" t="s">
        <v>3298</v>
      </c>
      <c r="B4539" s="1" t="s">
        <v>3359</v>
      </c>
      <c r="C4539" t="s">
        <v>3360</v>
      </c>
      <c r="D4539">
        <v>6131311</v>
      </c>
      <c r="E4539">
        <v>87957713</v>
      </c>
      <c r="F4539" t="s">
        <v>3367</v>
      </c>
      <c r="G4539" t="s">
        <v>3</v>
      </c>
      <c r="H4539" t="s">
        <v>6</v>
      </c>
      <c r="I4539" s="2">
        <v>2.198</v>
      </c>
      <c r="J4539" s="2">
        <v>1.3697072754999999</v>
      </c>
      <c r="K4539" s="2">
        <v>1.3697075044</v>
      </c>
      <c r="L4539" s="2">
        <f t="shared" si="70"/>
        <v>2.289000000654795E-7</v>
      </c>
    </row>
    <row r="4540" spans="1:12" hidden="1" x14ac:dyDescent="0.25">
      <c r="A4540" t="s">
        <v>3298</v>
      </c>
      <c r="B4540" s="1" t="s">
        <v>3368</v>
      </c>
      <c r="C4540" t="s">
        <v>3369</v>
      </c>
      <c r="D4540">
        <v>5997511</v>
      </c>
      <c r="E4540">
        <v>102973613</v>
      </c>
      <c r="F4540" t="s">
        <v>3370</v>
      </c>
      <c r="G4540" t="s">
        <v>86</v>
      </c>
      <c r="H4540" t="s">
        <v>4</v>
      </c>
      <c r="I4540" s="2">
        <v>5.5017500000000004</v>
      </c>
      <c r="K4540" s="2">
        <v>5.517153661</v>
      </c>
      <c r="L4540" s="2">
        <f t="shared" si="70"/>
        <v>1.540366099999968E-2</v>
      </c>
    </row>
    <row r="4541" spans="1:12" hidden="1" x14ac:dyDescent="0.25">
      <c r="A4541" t="s">
        <v>3298</v>
      </c>
      <c r="B4541" s="1" t="s">
        <v>3368</v>
      </c>
      <c r="C4541" t="s">
        <v>3369</v>
      </c>
      <c r="D4541">
        <v>5997511</v>
      </c>
      <c r="E4541">
        <v>102973613</v>
      </c>
      <c r="F4541" t="s">
        <v>3370</v>
      </c>
      <c r="G4541" t="s">
        <v>86</v>
      </c>
      <c r="H4541" t="s">
        <v>6</v>
      </c>
      <c r="I4541" s="2">
        <v>0.19175</v>
      </c>
      <c r="K4541" s="2">
        <v>0.19228686310000001</v>
      </c>
      <c r="L4541" s="2">
        <f t="shared" si="70"/>
        <v>5.3686310000000681E-4</v>
      </c>
    </row>
    <row r="4542" spans="1:12" hidden="1" x14ac:dyDescent="0.25">
      <c r="A4542" t="s">
        <v>3298</v>
      </c>
      <c r="B4542" s="1" t="s">
        <v>3371</v>
      </c>
      <c r="C4542" t="s">
        <v>3372</v>
      </c>
      <c r="D4542">
        <v>7719011</v>
      </c>
      <c r="E4542">
        <v>87991513</v>
      </c>
      <c r="F4542" t="s">
        <v>3373</v>
      </c>
      <c r="G4542" t="s">
        <v>86</v>
      </c>
      <c r="H4542" t="s">
        <v>4</v>
      </c>
      <c r="I4542" s="2">
        <v>142.755</v>
      </c>
      <c r="K4542" s="2">
        <v>143.146150199999</v>
      </c>
      <c r="L4542" s="2">
        <f t="shared" si="70"/>
        <v>0.39115019999900369</v>
      </c>
    </row>
    <row r="4543" spans="1:12" hidden="1" x14ac:dyDescent="0.25">
      <c r="A4543" t="s">
        <v>3298</v>
      </c>
      <c r="B4543" s="1" t="s">
        <v>3371</v>
      </c>
      <c r="C4543" t="s">
        <v>3372</v>
      </c>
      <c r="D4543">
        <v>7719011</v>
      </c>
      <c r="E4543">
        <v>87991513</v>
      </c>
      <c r="F4543" t="s">
        <v>3373</v>
      </c>
      <c r="G4543" t="s">
        <v>86</v>
      </c>
      <c r="H4543" t="s">
        <v>6</v>
      </c>
      <c r="I4543" s="2">
        <v>22.087499999999999</v>
      </c>
      <c r="K4543" s="2">
        <v>22.148006879999901</v>
      </c>
      <c r="L4543" s="2">
        <f t="shared" si="70"/>
        <v>6.0506879999902452E-2</v>
      </c>
    </row>
    <row r="4544" spans="1:12" hidden="1" x14ac:dyDescent="0.25">
      <c r="A4544" t="s">
        <v>3298</v>
      </c>
      <c r="B4544" s="1" t="s">
        <v>3371</v>
      </c>
      <c r="C4544" t="s">
        <v>3372</v>
      </c>
      <c r="D4544">
        <v>7719011</v>
      </c>
      <c r="E4544">
        <v>87991613</v>
      </c>
      <c r="F4544" t="s">
        <v>3374</v>
      </c>
      <c r="G4544" t="s">
        <v>86</v>
      </c>
      <c r="H4544" t="s">
        <v>4</v>
      </c>
      <c r="I4544" s="2">
        <v>135.387</v>
      </c>
      <c r="K4544" s="2">
        <v>135.757891199998</v>
      </c>
      <c r="L4544" s="2">
        <f t="shared" si="70"/>
        <v>0.37089119999799891</v>
      </c>
    </row>
    <row r="4545" spans="1:12" hidden="1" x14ac:dyDescent="0.25">
      <c r="A4545" t="s">
        <v>3298</v>
      </c>
      <c r="B4545" s="1" t="s">
        <v>3371</v>
      </c>
      <c r="C4545" t="s">
        <v>3372</v>
      </c>
      <c r="D4545">
        <v>7719011</v>
      </c>
      <c r="E4545">
        <v>87991613</v>
      </c>
      <c r="F4545" t="s">
        <v>3374</v>
      </c>
      <c r="G4545" t="s">
        <v>86</v>
      </c>
      <c r="H4545" t="s">
        <v>6</v>
      </c>
      <c r="I4545" s="2">
        <v>32.650799999999997</v>
      </c>
      <c r="K4545" s="2">
        <v>32.740248180000101</v>
      </c>
      <c r="L4545" s="2">
        <f t="shared" si="70"/>
        <v>8.9448180000104571E-2</v>
      </c>
    </row>
    <row r="4546" spans="1:12" hidden="1" x14ac:dyDescent="0.25">
      <c r="A4546" t="s">
        <v>3298</v>
      </c>
      <c r="B4546" s="1" t="s">
        <v>3371</v>
      </c>
      <c r="C4546" t="s">
        <v>3372</v>
      </c>
      <c r="D4546">
        <v>7719011</v>
      </c>
      <c r="E4546">
        <v>87991713</v>
      </c>
      <c r="F4546" t="s">
        <v>3375</v>
      </c>
      <c r="G4546" t="s">
        <v>86</v>
      </c>
      <c r="H4546" t="s">
        <v>4</v>
      </c>
      <c r="I4546" s="2">
        <v>139.81200000000001</v>
      </c>
      <c r="K4546" s="2">
        <v>140.19505559999999</v>
      </c>
      <c r="L4546" s="2">
        <f t="shared" si="70"/>
        <v>0.3830555999999774</v>
      </c>
    </row>
    <row r="4547" spans="1:12" hidden="1" x14ac:dyDescent="0.25">
      <c r="A4547" t="s">
        <v>3298</v>
      </c>
      <c r="B4547" s="1" t="s">
        <v>3371</v>
      </c>
      <c r="C4547" t="s">
        <v>3372</v>
      </c>
      <c r="D4547">
        <v>7719011</v>
      </c>
      <c r="E4547">
        <v>87991713</v>
      </c>
      <c r="F4547" t="s">
        <v>3375</v>
      </c>
      <c r="G4547" t="s">
        <v>86</v>
      </c>
      <c r="H4547" t="s">
        <v>6</v>
      </c>
      <c r="I4547" s="2">
        <v>22.200800000000001</v>
      </c>
      <c r="K4547" s="2">
        <v>22.261620600000001</v>
      </c>
      <c r="L4547" s="2">
        <f t="shared" ref="L4547:L4610" si="71">IF(ISBLANK(J4547),K4547-I4547,K4547-J4547)</f>
        <v>6.0820599999999558E-2</v>
      </c>
    </row>
    <row r="4548" spans="1:12" hidden="1" x14ac:dyDescent="0.25">
      <c r="A4548" t="s">
        <v>3298</v>
      </c>
      <c r="B4548" s="1" t="s">
        <v>3371</v>
      </c>
      <c r="C4548" t="s">
        <v>3376</v>
      </c>
      <c r="D4548">
        <v>5998011</v>
      </c>
      <c r="E4548">
        <v>87978113</v>
      </c>
      <c r="F4548" t="s">
        <v>3377</v>
      </c>
      <c r="G4548" t="s">
        <v>3</v>
      </c>
      <c r="H4548" t="s">
        <v>4</v>
      </c>
      <c r="I4548" s="2">
        <v>225.804</v>
      </c>
      <c r="J4548" s="2">
        <v>230.42824999999999</v>
      </c>
      <c r="K4548" s="2">
        <v>230.42806572040001</v>
      </c>
      <c r="L4548" s="2">
        <f t="shared" si="71"/>
        <v>-1.8427959997779908E-4</v>
      </c>
    </row>
    <row r="4549" spans="1:12" hidden="1" x14ac:dyDescent="0.25">
      <c r="A4549" t="s">
        <v>3298</v>
      </c>
      <c r="B4549" s="1" t="s">
        <v>3371</v>
      </c>
      <c r="C4549" t="s">
        <v>3376</v>
      </c>
      <c r="D4549">
        <v>5998011</v>
      </c>
      <c r="E4549">
        <v>87978113</v>
      </c>
      <c r="F4549" t="s">
        <v>3377</v>
      </c>
      <c r="G4549" t="s">
        <v>3</v>
      </c>
      <c r="H4549" t="s">
        <v>6</v>
      </c>
      <c r="I4549" s="2">
        <v>124.024</v>
      </c>
      <c r="J4549" s="2">
        <v>123.23192969999999</v>
      </c>
      <c r="K4549" s="2">
        <v>123.23200707997999</v>
      </c>
      <c r="L4549" s="2">
        <f t="shared" si="71"/>
        <v>7.7379979998681847E-5</v>
      </c>
    </row>
    <row r="4550" spans="1:12" hidden="1" x14ac:dyDescent="0.25">
      <c r="A4550" t="s">
        <v>3298</v>
      </c>
      <c r="B4550" s="1" t="s">
        <v>3371</v>
      </c>
      <c r="C4550" t="s">
        <v>3376</v>
      </c>
      <c r="D4550">
        <v>5998011</v>
      </c>
      <c r="E4550">
        <v>87978213</v>
      </c>
      <c r="F4550" t="s">
        <v>3378</v>
      </c>
      <c r="G4550" t="s">
        <v>3</v>
      </c>
      <c r="H4550" t="s">
        <v>4</v>
      </c>
      <c r="I4550" s="2">
        <v>255.691</v>
      </c>
      <c r="J4550" s="2">
        <v>254.99715624999999</v>
      </c>
      <c r="K4550" s="2">
        <v>254.99724270022</v>
      </c>
      <c r="L4550" s="2">
        <f t="shared" si="71"/>
        <v>8.6450220010192425E-5</v>
      </c>
    </row>
    <row r="4551" spans="1:12" hidden="1" x14ac:dyDescent="0.25">
      <c r="A4551" t="s">
        <v>3298</v>
      </c>
      <c r="B4551" s="1" t="s">
        <v>3371</v>
      </c>
      <c r="C4551" t="s">
        <v>3376</v>
      </c>
      <c r="D4551">
        <v>5998011</v>
      </c>
      <c r="E4551">
        <v>87978213</v>
      </c>
      <c r="F4551" t="s">
        <v>3378</v>
      </c>
      <c r="G4551" t="s">
        <v>3</v>
      </c>
      <c r="H4551" t="s">
        <v>6</v>
      </c>
      <c r="I4551" s="2">
        <v>140.44</v>
      </c>
      <c r="J4551" s="2">
        <v>148.71843749999999</v>
      </c>
      <c r="K4551" s="2">
        <v>148.71845892042001</v>
      </c>
      <c r="L4551" s="2">
        <f t="shared" si="71"/>
        <v>2.142042001196387E-5</v>
      </c>
    </row>
    <row r="4552" spans="1:12" hidden="1" x14ac:dyDescent="0.25">
      <c r="A4552" t="s">
        <v>3298</v>
      </c>
      <c r="B4552" s="1" t="s">
        <v>3371</v>
      </c>
      <c r="C4552" t="s">
        <v>3376</v>
      </c>
      <c r="D4552">
        <v>5998011</v>
      </c>
      <c r="E4552">
        <v>87978313</v>
      </c>
      <c r="F4552" t="s">
        <v>3379</v>
      </c>
      <c r="G4552" t="s">
        <v>3</v>
      </c>
      <c r="H4552" t="s">
        <v>4</v>
      </c>
      <c r="I4552" s="2">
        <v>289.005</v>
      </c>
      <c r="J4552" s="2">
        <v>285.02406250000001</v>
      </c>
      <c r="K4552" s="2">
        <v>285.02403338002</v>
      </c>
      <c r="L4552" s="2">
        <f t="shared" si="71"/>
        <v>-2.9119980013092572E-5</v>
      </c>
    </row>
    <row r="4553" spans="1:12" hidden="1" x14ac:dyDescent="0.25">
      <c r="A4553" t="s">
        <v>3298</v>
      </c>
      <c r="B4553" s="1" t="s">
        <v>3371</v>
      </c>
      <c r="C4553" t="s">
        <v>3376</v>
      </c>
      <c r="D4553">
        <v>5998011</v>
      </c>
      <c r="E4553">
        <v>87978313</v>
      </c>
      <c r="F4553" t="s">
        <v>3379</v>
      </c>
      <c r="G4553" t="s">
        <v>3</v>
      </c>
      <c r="H4553" t="s">
        <v>6</v>
      </c>
      <c r="I4553" s="2">
        <v>158.736999999999</v>
      </c>
      <c r="J4553" s="2">
        <v>152.01671875</v>
      </c>
      <c r="K4553" s="2">
        <v>152.016792642399</v>
      </c>
      <c r="L4553" s="2">
        <f t="shared" si="71"/>
        <v>7.3892399001351805E-5</v>
      </c>
    </row>
    <row r="4554" spans="1:12" hidden="1" x14ac:dyDescent="0.25">
      <c r="A4554" t="s">
        <v>3298</v>
      </c>
      <c r="B4554" s="1" t="s">
        <v>3371</v>
      </c>
      <c r="C4554" t="s">
        <v>3376</v>
      </c>
      <c r="D4554">
        <v>5998011</v>
      </c>
      <c r="E4554">
        <v>87978413</v>
      </c>
      <c r="F4554" t="s">
        <v>3380</v>
      </c>
      <c r="G4554" t="s">
        <v>86</v>
      </c>
      <c r="H4554" t="s">
        <v>4</v>
      </c>
      <c r="I4554" s="2">
        <v>4.0964400000000003</v>
      </c>
      <c r="K4554" s="2">
        <v>4.0966445065719901</v>
      </c>
      <c r="L4554" s="2">
        <f t="shared" si="71"/>
        <v>2.0450657198978206E-4</v>
      </c>
    </row>
    <row r="4555" spans="1:12" hidden="1" x14ac:dyDescent="0.25">
      <c r="A4555" t="s">
        <v>3298</v>
      </c>
      <c r="B4555" s="1" t="s">
        <v>3371</v>
      </c>
      <c r="C4555" t="s">
        <v>3376</v>
      </c>
      <c r="D4555">
        <v>5998011</v>
      </c>
      <c r="E4555">
        <v>87978413</v>
      </c>
      <c r="F4555" t="s">
        <v>3380</v>
      </c>
      <c r="G4555" t="s">
        <v>86</v>
      </c>
      <c r="H4555" t="s">
        <v>6</v>
      </c>
      <c r="I4555" s="2">
        <v>0.42315999999999998</v>
      </c>
      <c r="K4555" s="2">
        <v>0.42318115036010001</v>
      </c>
      <c r="L4555" s="2">
        <f t="shared" si="71"/>
        <v>2.1150360100030685E-5</v>
      </c>
    </row>
    <row r="4556" spans="1:12" hidden="1" x14ac:dyDescent="0.25">
      <c r="A4556" t="s">
        <v>3298</v>
      </c>
      <c r="B4556" s="1" t="s">
        <v>3371</v>
      </c>
      <c r="C4556" t="s">
        <v>3376</v>
      </c>
      <c r="D4556">
        <v>5998011</v>
      </c>
      <c r="E4556">
        <v>87978613</v>
      </c>
      <c r="F4556" t="s">
        <v>3381</v>
      </c>
      <c r="G4556" t="s">
        <v>3</v>
      </c>
      <c r="H4556" t="s">
        <v>4</v>
      </c>
      <c r="I4556" s="2">
        <v>106.1</v>
      </c>
      <c r="J4556" s="2">
        <v>105.9998906</v>
      </c>
      <c r="K4556" s="2">
        <v>105.99993382999899</v>
      </c>
      <c r="L4556" s="2">
        <f t="shared" si="71"/>
        <v>4.3229998993865593E-5</v>
      </c>
    </row>
    <row r="4557" spans="1:12" hidden="1" x14ac:dyDescent="0.25">
      <c r="A4557" t="s">
        <v>3298</v>
      </c>
      <c r="B4557" s="1" t="s">
        <v>3371</v>
      </c>
      <c r="C4557" t="s">
        <v>3376</v>
      </c>
      <c r="D4557">
        <v>5998011</v>
      </c>
      <c r="E4557">
        <v>87978613</v>
      </c>
      <c r="F4557" t="s">
        <v>3381</v>
      </c>
      <c r="G4557" t="s">
        <v>3</v>
      </c>
      <c r="H4557" t="s">
        <v>6</v>
      </c>
      <c r="I4557" s="2">
        <v>0.89990999999999999</v>
      </c>
      <c r="J4557" s="2">
        <v>0.61657440199999902</v>
      </c>
      <c r="K4557" s="2">
        <v>0.61657518960999902</v>
      </c>
      <c r="L4557" s="2">
        <f t="shared" si="71"/>
        <v>7.8760999999705206E-7</v>
      </c>
    </row>
    <row r="4558" spans="1:12" hidden="1" x14ac:dyDescent="0.25">
      <c r="A4558" t="s">
        <v>3298</v>
      </c>
      <c r="B4558" s="1" t="s">
        <v>3371</v>
      </c>
      <c r="C4558" t="s">
        <v>3376</v>
      </c>
      <c r="D4558">
        <v>5998011</v>
      </c>
      <c r="E4558">
        <v>87978713</v>
      </c>
      <c r="F4558" t="s">
        <v>3382</v>
      </c>
      <c r="G4558" t="s">
        <v>3</v>
      </c>
      <c r="H4558" t="s">
        <v>4</v>
      </c>
      <c r="I4558" s="2">
        <v>105.4</v>
      </c>
      <c r="J4558" s="2">
        <v>105.361585949999</v>
      </c>
      <c r="K4558" s="2">
        <v>105.36160340999901</v>
      </c>
      <c r="L4558" s="2">
        <f t="shared" si="71"/>
        <v>1.7460000009350551E-5</v>
      </c>
    </row>
    <row r="4559" spans="1:12" hidden="1" x14ac:dyDescent="0.25">
      <c r="A4559" t="s">
        <v>3298</v>
      </c>
      <c r="B4559" s="1" t="s">
        <v>3371</v>
      </c>
      <c r="C4559" t="s">
        <v>3376</v>
      </c>
      <c r="D4559">
        <v>5998011</v>
      </c>
      <c r="E4559">
        <v>87978713</v>
      </c>
      <c r="F4559" t="s">
        <v>3382</v>
      </c>
      <c r="G4559" t="s">
        <v>3</v>
      </c>
      <c r="H4559" t="s">
        <v>6</v>
      </c>
      <c r="I4559" s="2">
        <v>3.3997999999999999</v>
      </c>
      <c r="J4559" s="2">
        <v>3.4493298339999998</v>
      </c>
      <c r="K4559" s="2">
        <v>3.4493001342</v>
      </c>
      <c r="L4559" s="2">
        <f t="shared" si="71"/>
        <v>-2.9699799999782783E-5</v>
      </c>
    </row>
    <row r="4560" spans="1:12" hidden="1" x14ac:dyDescent="0.25">
      <c r="A4560" t="s">
        <v>3298</v>
      </c>
      <c r="B4560" s="1" t="s">
        <v>3371</v>
      </c>
      <c r="C4560" t="s">
        <v>3383</v>
      </c>
      <c r="D4560">
        <v>5998211</v>
      </c>
      <c r="E4560">
        <v>125595013</v>
      </c>
      <c r="F4560" t="s">
        <v>3384</v>
      </c>
      <c r="G4560" t="s">
        <v>86</v>
      </c>
      <c r="H4560" t="s">
        <v>4</v>
      </c>
      <c r="I4560" s="2">
        <v>0</v>
      </c>
      <c r="L4560" s="2">
        <f t="shared" si="71"/>
        <v>0</v>
      </c>
    </row>
    <row r="4561" spans="1:12" hidden="1" x14ac:dyDescent="0.25">
      <c r="A4561" t="s">
        <v>3298</v>
      </c>
      <c r="B4561" s="1" t="s">
        <v>3371</v>
      </c>
      <c r="C4561" t="s">
        <v>3383</v>
      </c>
      <c r="D4561">
        <v>5998211</v>
      </c>
      <c r="E4561">
        <v>125595013</v>
      </c>
      <c r="F4561" t="s">
        <v>3384</v>
      </c>
      <c r="G4561" t="s">
        <v>86</v>
      </c>
      <c r="H4561" t="s">
        <v>6</v>
      </c>
      <c r="I4561" s="2">
        <v>0</v>
      </c>
      <c r="L4561" s="2">
        <f t="shared" si="71"/>
        <v>0</v>
      </c>
    </row>
    <row r="4562" spans="1:12" hidden="1" x14ac:dyDescent="0.25">
      <c r="A4562" t="s">
        <v>3298</v>
      </c>
      <c r="B4562" s="1" t="s">
        <v>3371</v>
      </c>
      <c r="C4562" t="s">
        <v>3383</v>
      </c>
      <c r="D4562">
        <v>5998211</v>
      </c>
      <c r="E4562">
        <v>125595113</v>
      </c>
      <c r="F4562" t="s">
        <v>3385</v>
      </c>
      <c r="G4562" t="s">
        <v>86</v>
      </c>
      <c r="H4562" t="s">
        <v>4</v>
      </c>
      <c r="I4562" s="2">
        <v>0</v>
      </c>
      <c r="L4562" s="2">
        <f t="shared" si="71"/>
        <v>0</v>
      </c>
    </row>
    <row r="4563" spans="1:12" hidden="1" x14ac:dyDescent="0.25">
      <c r="A4563" t="s">
        <v>3298</v>
      </c>
      <c r="B4563" s="1" t="s">
        <v>3371</v>
      </c>
      <c r="C4563" t="s">
        <v>3383</v>
      </c>
      <c r="D4563">
        <v>5998211</v>
      </c>
      <c r="E4563">
        <v>125595113</v>
      </c>
      <c r="F4563" t="s">
        <v>3385</v>
      </c>
      <c r="G4563" t="s">
        <v>86</v>
      </c>
      <c r="H4563" t="s">
        <v>6</v>
      </c>
      <c r="I4563" s="2">
        <v>0</v>
      </c>
      <c r="L4563" s="2">
        <f t="shared" si="71"/>
        <v>0</v>
      </c>
    </row>
    <row r="4564" spans="1:12" hidden="1" x14ac:dyDescent="0.25">
      <c r="A4564" t="s">
        <v>3298</v>
      </c>
      <c r="B4564" s="1" t="s">
        <v>3371</v>
      </c>
      <c r="C4564" t="s">
        <v>3386</v>
      </c>
      <c r="D4564">
        <v>6011111</v>
      </c>
      <c r="E4564">
        <v>110237413</v>
      </c>
      <c r="F4564" t="s">
        <v>3387</v>
      </c>
      <c r="G4564" t="s">
        <v>86</v>
      </c>
      <c r="H4564" t="s">
        <v>4</v>
      </c>
      <c r="I4564" s="2">
        <v>7.5539100000000001</v>
      </c>
      <c r="K4564" s="2">
        <v>7.5750591409999899</v>
      </c>
      <c r="L4564" s="2">
        <f t="shared" si="71"/>
        <v>2.1149140999989768E-2</v>
      </c>
    </row>
    <row r="4565" spans="1:12" hidden="1" x14ac:dyDescent="0.25">
      <c r="A4565" t="s">
        <v>3298</v>
      </c>
      <c r="B4565" s="1" t="s">
        <v>3371</v>
      </c>
      <c r="C4565" t="s">
        <v>3386</v>
      </c>
      <c r="D4565">
        <v>6011111</v>
      </c>
      <c r="E4565">
        <v>110237413</v>
      </c>
      <c r="F4565" t="s">
        <v>3387</v>
      </c>
      <c r="G4565" t="s">
        <v>86</v>
      </c>
      <c r="H4565" t="s">
        <v>6</v>
      </c>
      <c r="I4565" s="2">
        <v>2.4570000000000002E-2</v>
      </c>
      <c r="K4565" s="2">
        <v>2.463878987E-2</v>
      </c>
      <c r="L4565" s="2">
        <f t="shared" si="71"/>
        <v>6.8789869999998782E-5</v>
      </c>
    </row>
    <row r="4566" spans="1:12" hidden="1" x14ac:dyDescent="0.25">
      <c r="A4566" t="s">
        <v>3298</v>
      </c>
      <c r="B4566" s="1" t="s">
        <v>3371</v>
      </c>
      <c r="C4566" t="s">
        <v>3386</v>
      </c>
      <c r="D4566">
        <v>6011111</v>
      </c>
      <c r="E4566">
        <v>110237513</v>
      </c>
      <c r="F4566" t="s">
        <v>3388</v>
      </c>
      <c r="G4566" t="s">
        <v>86</v>
      </c>
      <c r="H4566" t="s">
        <v>4</v>
      </c>
      <c r="I4566" s="2">
        <v>4.9465500000000002</v>
      </c>
      <c r="K4566" s="2">
        <v>4.96039910699999</v>
      </c>
      <c r="L4566" s="2">
        <f t="shared" si="71"/>
        <v>1.3849106999989758E-2</v>
      </c>
    </row>
    <row r="4567" spans="1:12" hidden="1" x14ac:dyDescent="0.25">
      <c r="A4567" t="s">
        <v>3298</v>
      </c>
      <c r="B4567" s="1" t="s">
        <v>3371</v>
      </c>
      <c r="C4567" t="s">
        <v>3386</v>
      </c>
      <c r="D4567">
        <v>6011111</v>
      </c>
      <c r="E4567">
        <v>110237513</v>
      </c>
      <c r="F4567" t="s">
        <v>3388</v>
      </c>
      <c r="G4567" t="s">
        <v>86</v>
      </c>
      <c r="H4567" t="s">
        <v>6</v>
      </c>
      <c r="I4567" s="2">
        <v>4.5324999999999997E-2</v>
      </c>
      <c r="K4567" s="2">
        <v>4.5451899830000003E-2</v>
      </c>
      <c r="L4567" s="2">
        <f t="shared" si="71"/>
        <v>1.2689983000000599E-4</v>
      </c>
    </row>
    <row r="4568" spans="1:12" hidden="1" x14ac:dyDescent="0.25">
      <c r="A4568" t="s">
        <v>3298</v>
      </c>
      <c r="B4568" s="1" t="s">
        <v>3389</v>
      </c>
      <c r="C4568" t="s">
        <v>3390</v>
      </c>
      <c r="D4568">
        <v>6413511</v>
      </c>
      <c r="E4568">
        <v>94905113</v>
      </c>
      <c r="F4568" t="s">
        <v>3391</v>
      </c>
      <c r="G4568" t="s">
        <v>86</v>
      </c>
      <c r="H4568" t="s">
        <v>4</v>
      </c>
      <c r="I4568" s="2">
        <v>5.0004999999999997</v>
      </c>
      <c r="K4568" s="2">
        <v>5.0145005859999898</v>
      </c>
      <c r="L4568" s="2">
        <f t="shared" si="71"/>
        <v>1.4000585999990101E-2</v>
      </c>
    </row>
    <row r="4569" spans="1:12" hidden="1" x14ac:dyDescent="0.25">
      <c r="A4569" t="s">
        <v>3298</v>
      </c>
      <c r="B4569" s="1" t="s">
        <v>3389</v>
      </c>
      <c r="C4569" t="s">
        <v>3390</v>
      </c>
      <c r="D4569">
        <v>6413511</v>
      </c>
      <c r="E4569">
        <v>94905113</v>
      </c>
      <c r="F4569" t="s">
        <v>3391</v>
      </c>
      <c r="G4569" t="s">
        <v>86</v>
      </c>
      <c r="H4569" t="s">
        <v>6</v>
      </c>
      <c r="I4569" s="2">
        <v>0.52998000000000001</v>
      </c>
      <c r="K4569" s="2">
        <v>0.53146383649999895</v>
      </c>
      <c r="L4569" s="2">
        <f t="shared" si="71"/>
        <v>1.4838364999989473E-3</v>
      </c>
    </row>
    <row r="4570" spans="1:12" hidden="1" x14ac:dyDescent="0.25">
      <c r="A4570" t="s">
        <v>3298</v>
      </c>
      <c r="B4570" s="1" t="s">
        <v>3389</v>
      </c>
      <c r="C4570" t="s">
        <v>3392</v>
      </c>
      <c r="D4570">
        <v>6413611</v>
      </c>
      <c r="E4570">
        <v>88021313</v>
      </c>
      <c r="F4570" t="s">
        <v>3393</v>
      </c>
      <c r="G4570" t="s">
        <v>3</v>
      </c>
      <c r="H4570" t="s">
        <v>4</v>
      </c>
      <c r="I4570" s="2">
        <v>66.751999999999995</v>
      </c>
      <c r="J4570" s="2">
        <v>66.746664050000007</v>
      </c>
      <c r="K4570" s="2">
        <v>66.746577430000002</v>
      </c>
      <c r="L4570" s="2">
        <f t="shared" si="71"/>
        <v>-8.6620000004700159E-5</v>
      </c>
    </row>
    <row r="4571" spans="1:12" hidden="1" x14ac:dyDescent="0.25">
      <c r="A4571" t="s">
        <v>3298</v>
      </c>
      <c r="B4571" s="1" t="s">
        <v>3389</v>
      </c>
      <c r="C4571" t="s">
        <v>3392</v>
      </c>
      <c r="D4571">
        <v>6413611</v>
      </c>
      <c r="E4571">
        <v>88021313</v>
      </c>
      <c r="F4571" t="s">
        <v>3393</v>
      </c>
      <c r="G4571" t="s">
        <v>3</v>
      </c>
      <c r="H4571" t="s">
        <v>6</v>
      </c>
      <c r="I4571" s="2">
        <v>1.5943000000000001</v>
      </c>
      <c r="J4571" s="2">
        <v>1.6071157224999999</v>
      </c>
      <c r="K4571" s="2">
        <v>1.6071171763000001</v>
      </c>
      <c r="L4571" s="2">
        <f t="shared" si="71"/>
        <v>1.4538000001618201E-6</v>
      </c>
    </row>
    <row r="4572" spans="1:12" hidden="1" x14ac:dyDescent="0.25">
      <c r="A4572" t="s">
        <v>3298</v>
      </c>
      <c r="B4572" s="1" t="s">
        <v>3389</v>
      </c>
      <c r="C4572" t="s">
        <v>3392</v>
      </c>
      <c r="D4572">
        <v>6413611</v>
      </c>
      <c r="E4572">
        <v>88021413</v>
      </c>
      <c r="F4572" t="s">
        <v>3394</v>
      </c>
      <c r="G4572" t="s">
        <v>3</v>
      </c>
      <c r="H4572" t="s">
        <v>4</v>
      </c>
      <c r="I4572" s="2">
        <v>69.016499999999994</v>
      </c>
      <c r="J4572" s="2">
        <v>68.961375000000004</v>
      </c>
      <c r="K4572" s="2">
        <v>68.961437140000001</v>
      </c>
      <c r="L4572" s="2">
        <f t="shared" si="71"/>
        <v>6.2139999997157247E-5</v>
      </c>
    </row>
    <row r="4573" spans="1:12" hidden="1" x14ac:dyDescent="0.25">
      <c r="A4573" t="s">
        <v>3298</v>
      </c>
      <c r="B4573" s="1" t="s">
        <v>3389</v>
      </c>
      <c r="C4573" t="s">
        <v>3392</v>
      </c>
      <c r="D4573">
        <v>6413611</v>
      </c>
      <c r="E4573">
        <v>88021413</v>
      </c>
      <c r="F4573" t="s">
        <v>3394</v>
      </c>
      <c r="G4573" t="s">
        <v>3</v>
      </c>
      <c r="H4573" t="s">
        <v>6</v>
      </c>
      <c r="I4573" s="2">
        <v>1.61195</v>
      </c>
      <c r="J4573" s="2">
        <v>1.6238265380000001</v>
      </c>
      <c r="K4573" s="2">
        <v>1.6238262892999999</v>
      </c>
      <c r="L4573" s="2">
        <f t="shared" si="71"/>
        <v>-2.4870000014942661E-7</v>
      </c>
    </row>
    <row r="4574" spans="1:12" hidden="1" x14ac:dyDescent="0.25">
      <c r="A4574" t="s">
        <v>3298</v>
      </c>
      <c r="B4574" s="1" t="s">
        <v>3389</v>
      </c>
      <c r="C4574" t="s">
        <v>3395</v>
      </c>
      <c r="D4574">
        <v>6011911</v>
      </c>
      <c r="E4574">
        <v>88001813</v>
      </c>
      <c r="F4574" t="s">
        <v>3396</v>
      </c>
      <c r="G4574" t="s">
        <v>3</v>
      </c>
      <c r="H4574" t="s">
        <v>4</v>
      </c>
      <c r="I4574" s="2">
        <v>713.52</v>
      </c>
      <c r="J4574" s="2">
        <v>581.2109375</v>
      </c>
      <c r="K4574" s="2">
        <v>581.21090140199897</v>
      </c>
      <c r="L4574" s="2">
        <f t="shared" si="71"/>
        <v>-3.6098001032769389E-5</v>
      </c>
    </row>
    <row r="4575" spans="1:12" hidden="1" x14ac:dyDescent="0.25">
      <c r="A4575" t="s">
        <v>3298</v>
      </c>
      <c r="B4575" s="1" t="s">
        <v>3389</v>
      </c>
      <c r="C4575" t="s">
        <v>3395</v>
      </c>
      <c r="D4575">
        <v>6011911</v>
      </c>
      <c r="E4575">
        <v>88001813</v>
      </c>
      <c r="F4575" t="s">
        <v>3396</v>
      </c>
      <c r="G4575" t="s">
        <v>3</v>
      </c>
      <c r="H4575" t="s">
        <v>6</v>
      </c>
      <c r="I4575" s="2">
        <v>489.44</v>
      </c>
      <c r="J4575" s="2">
        <v>495.80099999999999</v>
      </c>
      <c r="K4575" s="2">
        <v>495.8007672</v>
      </c>
      <c r="L4575" s="2">
        <f t="shared" si="71"/>
        <v>-2.3279999999203937E-4</v>
      </c>
    </row>
    <row r="4576" spans="1:12" hidden="1" x14ac:dyDescent="0.25">
      <c r="A4576" t="s">
        <v>3298</v>
      </c>
      <c r="B4576" s="1" t="s">
        <v>3389</v>
      </c>
      <c r="C4576" t="s">
        <v>3395</v>
      </c>
      <c r="D4576">
        <v>6011911</v>
      </c>
      <c r="E4576">
        <v>88001913</v>
      </c>
      <c r="F4576" t="s">
        <v>3397</v>
      </c>
      <c r="G4576" t="s">
        <v>3</v>
      </c>
      <c r="H4576" t="s">
        <v>4</v>
      </c>
      <c r="I4576" s="2">
        <v>609.93600000000004</v>
      </c>
      <c r="J4576" s="2">
        <v>742.18418750000001</v>
      </c>
      <c r="K4576" s="2">
        <v>742.183604700199</v>
      </c>
      <c r="L4576" s="2">
        <f t="shared" si="71"/>
        <v>-5.8279980100905959E-4</v>
      </c>
    </row>
    <row r="4577" spans="1:12" hidden="1" x14ac:dyDescent="0.25">
      <c r="A4577" t="s">
        <v>3298</v>
      </c>
      <c r="B4577" s="1" t="s">
        <v>3389</v>
      </c>
      <c r="C4577" t="s">
        <v>3395</v>
      </c>
      <c r="D4577">
        <v>6011911</v>
      </c>
      <c r="E4577">
        <v>88001913</v>
      </c>
      <c r="F4577" t="s">
        <v>3397</v>
      </c>
      <c r="G4577" t="s">
        <v>3</v>
      </c>
      <c r="H4577" t="s">
        <v>6</v>
      </c>
      <c r="I4577" s="2">
        <v>1049.05</v>
      </c>
      <c r="J4577" s="2">
        <v>406.55593750000003</v>
      </c>
      <c r="K4577" s="2">
        <v>406.55582379999998</v>
      </c>
      <c r="L4577" s="2">
        <f t="shared" si="71"/>
        <v>-1.1370000004262693E-4</v>
      </c>
    </row>
    <row r="4578" spans="1:12" hidden="1" x14ac:dyDescent="0.25">
      <c r="A4578" t="s">
        <v>3298</v>
      </c>
      <c r="B4578" s="1" t="s">
        <v>3389</v>
      </c>
      <c r="C4578" t="s">
        <v>3395</v>
      </c>
      <c r="D4578">
        <v>6011911</v>
      </c>
      <c r="E4578">
        <v>88002113</v>
      </c>
      <c r="F4578" t="s">
        <v>3398</v>
      </c>
      <c r="G4578" t="s">
        <v>3</v>
      </c>
      <c r="H4578" t="s">
        <v>4</v>
      </c>
      <c r="I4578" s="2">
        <v>1.2024999999999999</v>
      </c>
      <c r="K4578" s="2">
        <v>1.2025600775399901</v>
      </c>
      <c r="L4578" s="2">
        <f t="shared" si="71"/>
        <v>6.0077539990155415E-5</v>
      </c>
    </row>
    <row r="4579" spans="1:12" hidden="1" x14ac:dyDescent="0.25">
      <c r="A4579" t="s">
        <v>3298</v>
      </c>
      <c r="B4579" s="1" t="s">
        <v>3389</v>
      </c>
      <c r="C4579" t="s">
        <v>3395</v>
      </c>
      <c r="D4579">
        <v>6011911</v>
      </c>
      <c r="E4579">
        <v>88002113</v>
      </c>
      <c r="F4579" t="s">
        <v>3398</v>
      </c>
      <c r="G4579" t="s">
        <v>3</v>
      </c>
      <c r="H4579" t="s">
        <v>6</v>
      </c>
      <c r="I4579" s="2">
        <v>0.17</v>
      </c>
      <c r="K4579" s="2">
        <v>0.170008497045359</v>
      </c>
      <c r="L4579" s="2">
        <f t="shared" si="71"/>
        <v>8.4970453589905404E-6</v>
      </c>
    </row>
    <row r="4580" spans="1:12" hidden="1" x14ac:dyDescent="0.25">
      <c r="A4580" t="s">
        <v>3298</v>
      </c>
      <c r="B4580" s="1" t="s">
        <v>3389</v>
      </c>
      <c r="C4580" t="s">
        <v>3395</v>
      </c>
      <c r="D4580">
        <v>6011911</v>
      </c>
      <c r="E4580">
        <v>88002213</v>
      </c>
      <c r="F4580" t="s">
        <v>3399</v>
      </c>
      <c r="G4580" t="s">
        <v>3</v>
      </c>
      <c r="H4580" t="s">
        <v>4</v>
      </c>
      <c r="I4580" s="2">
        <v>290.79000000000002</v>
      </c>
      <c r="J4580" s="2">
        <v>290.77396874999999</v>
      </c>
      <c r="K4580" s="2">
        <v>290.77425820000002</v>
      </c>
      <c r="L4580" s="2">
        <f t="shared" si="71"/>
        <v>2.8945000002522647E-4</v>
      </c>
    </row>
    <row r="4581" spans="1:12" hidden="1" x14ac:dyDescent="0.25">
      <c r="A4581" t="s">
        <v>3298</v>
      </c>
      <c r="B4581" s="1" t="s">
        <v>3389</v>
      </c>
      <c r="C4581" t="s">
        <v>3395</v>
      </c>
      <c r="D4581">
        <v>6011911</v>
      </c>
      <c r="E4581">
        <v>88002213</v>
      </c>
      <c r="F4581" t="s">
        <v>3399</v>
      </c>
      <c r="G4581" t="s">
        <v>3</v>
      </c>
      <c r="H4581" t="s">
        <v>6</v>
      </c>
      <c r="I4581" s="2">
        <v>11.01</v>
      </c>
      <c r="J4581" s="2">
        <v>11.063036135000001</v>
      </c>
      <c r="K4581" s="2">
        <v>11.063039041</v>
      </c>
      <c r="L4581" s="2">
        <f t="shared" si="71"/>
        <v>2.905999998858988E-6</v>
      </c>
    </row>
    <row r="4582" spans="1:12" hidden="1" x14ac:dyDescent="0.25">
      <c r="A4582" t="s">
        <v>3298</v>
      </c>
      <c r="B4582" s="1" t="s">
        <v>3389</v>
      </c>
      <c r="C4582" t="s">
        <v>3395</v>
      </c>
      <c r="D4582">
        <v>6011911</v>
      </c>
      <c r="E4582">
        <v>88002313</v>
      </c>
      <c r="F4582" t="s">
        <v>3400</v>
      </c>
      <c r="G4582" t="s">
        <v>3</v>
      </c>
      <c r="H4582" t="s">
        <v>4</v>
      </c>
      <c r="I4582" s="2">
        <v>670.096</v>
      </c>
      <c r="J4582" s="2">
        <v>669.81118749999996</v>
      </c>
      <c r="K4582" s="2">
        <v>669.81149320099996</v>
      </c>
      <c r="L4582" s="2">
        <f t="shared" si="71"/>
        <v>3.0570100000204548E-4</v>
      </c>
    </row>
    <row r="4583" spans="1:12" hidden="1" x14ac:dyDescent="0.25">
      <c r="A4583" t="s">
        <v>3298</v>
      </c>
      <c r="B4583" s="1" t="s">
        <v>3389</v>
      </c>
      <c r="C4583" t="s">
        <v>3395</v>
      </c>
      <c r="D4583">
        <v>6011911</v>
      </c>
      <c r="E4583">
        <v>88002313</v>
      </c>
      <c r="F4583" t="s">
        <v>3400</v>
      </c>
      <c r="G4583" t="s">
        <v>3</v>
      </c>
      <c r="H4583" t="s">
        <v>6</v>
      </c>
      <c r="I4583" s="2">
        <v>12.096</v>
      </c>
      <c r="J4583" s="2">
        <v>12.076507809999899</v>
      </c>
      <c r="K4583" s="2">
        <v>12.076487114000001</v>
      </c>
      <c r="L4583" s="2">
        <f t="shared" si="71"/>
        <v>-2.0695999898734385E-5</v>
      </c>
    </row>
    <row r="4584" spans="1:12" hidden="1" x14ac:dyDescent="0.25">
      <c r="A4584" t="s">
        <v>3298</v>
      </c>
      <c r="B4584" s="1" t="s">
        <v>3389</v>
      </c>
      <c r="C4584" t="s">
        <v>3395</v>
      </c>
      <c r="D4584">
        <v>6011911</v>
      </c>
      <c r="E4584">
        <v>88002413</v>
      </c>
      <c r="F4584" t="s">
        <v>3401</v>
      </c>
      <c r="G4584" t="s">
        <v>3</v>
      </c>
      <c r="H4584" t="s">
        <v>4</v>
      </c>
      <c r="I4584" s="2">
        <v>3.4</v>
      </c>
      <c r="J4584" s="2">
        <v>3.3721499024999999</v>
      </c>
      <c r="K4584" s="2">
        <v>3.3721499000000001</v>
      </c>
      <c r="L4584" s="2">
        <f t="shared" si="71"/>
        <v>-2.4999997627617176E-9</v>
      </c>
    </row>
    <row r="4585" spans="1:12" hidden="1" x14ac:dyDescent="0.25">
      <c r="A4585" t="s">
        <v>3298</v>
      </c>
      <c r="B4585" s="1" t="s">
        <v>3389</v>
      </c>
      <c r="C4585" t="s">
        <v>3395</v>
      </c>
      <c r="D4585">
        <v>6011911</v>
      </c>
      <c r="E4585">
        <v>88002413</v>
      </c>
      <c r="F4585" t="s">
        <v>3401</v>
      </c>
      <c r="G4585" t="s">
        <v>3</v>
      </c>
      <c r="H4585" t="s">
        <v>6</v>
      </c>
      <c r="I4585" s="2">
        <v>0.8</v>
      </c>
      <c r="J4585" s="2">
        <v>0.85145001199999903</v>
      </c>
      <c r="K4585" s="2">
        <v>0.85145000999999998</v>
      </c>
      <c r="L4585" s="2">
        <f t="shared" si="71"/>
        <v>-1.9999990552577174E-9</v>
      </c>
    </row>
    <row r="4586" spans="1:12" hidden="1" x14ac:dyDescent="0.25">
      <c r="A4586" t="s">
        <v>3298</v>
      </c>
      <c r="B4586" s="1" t="s">
        <v>3389</v>
      </c>
      <c r="C4586" t="s">
        <v>3395</v>
      </c>
      <c r="D4586">
        <v>6011911</v>
      </c>
      <c r="E4586">
        <v>88003013</v>
      </c>
      <c r="F4586" t="s">
        <v>3402</v>
      </c>
      <c r="G4586" t="s">
        <v>3</v>
      </c>
      <c r="H4586" t="s">
        <v>4</v>
      </c>
      <c r="I4586" s="2">
        <v>1.101</v>
      </c>
      <c r="J4586" s="2">
        <v>1.06775</v>
      </c>
      <c r="K4586" s="2">
        <v>1.06775</v>
      </c>
      <c r="L4586" s="2">
        <f t="shared" si="71"/>
        <v>0</v>
      </c>
    </row>
    <row r="4587" spans="1:12" hidden="1" x14ac:dyDescent="0.25">
      <c r="A4587" t="s">
        <v>3298</v>
      </c>
      <c r="B4587" s="1" t="s">
        <v>3389</v>
      </c>
      <c r="C4587" t="s">
        <v>3395</v>
      </c>
      <c r="D4587">
        <v>6011911</v>
      </c>
      <c r="E4587">
        <v>88003013</v>
      </c>
      <c r="F4587" t="s">
        <v>3402</v>
      </c>
      <c r="G4587" t="s">
        <v>3</v>
      </c>
      <c r="H4587" t="s">
        <v>6</v>
      </c>
      <c r="I4587" s="2">
        <v>0.6</v>
      </c>
      <c r="J4587" s="2">
        <v>0.61444976799999995</v>
      </c>
      <c r="K4587" s="2">
        <v>0.61444999999999905</v>
      </c>
      <c r="L4587" s="2">
        <f t="shared" si="71"/>
        <v>2.3199999910072933E-7</v>
      </c>
    </row>
    <row r="4588" spans="1:12" hidden="1" x14ac:dyDescent="0.25">
      <c r="A4588" t="s">
        <v>3298</v>
      </c>
      <c r="B4588" s="1" t="s">
        <v>3389</v>
      </c>
      <c r="C4588" t="s">
        <v>3395</v>
      </c>
      <c r="D4588">
        <v>6011911</v>
      </c>
      <c r="E4588">
        <v>88003113</v>
      </c>
      <c r="F4588" t="s">
        <v>3403</v>
      </c>
      <c r="G4588" t="s">
        <v>3</v>
      </c>
      <c r="H4588" t="s">
        <v>4</v>
      </c>
      <c r="I4588" s="2">
        <v>1.7</v>
      </c>
      <c r="J4588" s="2">
        <v>1.5465997315</v>
      </c>
      <c r="K4588" s="2">
        <v>1.5466</v>
      </c>
      <c r="L4588" s="2">
        <f t="shared" si="71"/>
        <v>2.6850000001132912E-7</v>
      </c>
    </row>
    <row r="4589" spans="1:12" hidden="1" x14ac:dyDescent="0.25">
      <c r="A4589" t="s">
        <v>3298</v>
      </c>
      <c r="B4589" s="1" t="s">
        <v>3389</v>
      </c>
      <c r="C4589" t="s">
        <v>3395</v>
      </c>
      <c r="D4589">
        <v>6011911</v>
      </c>
      <c r="E4589">
        <v>88003113</v>
      </c>
      <c r="F4589" t="s">
        <v>3403</v>
      </c>
      <c r="G4589" t="s">
        <v>3</v>
      </c>
      <c r="H4589" t="s">
        <v>6</v>
      </c>
      <c r="I4589" s="2">
        <v>0.9</v>
      </c>
      <c r="J4589" s="2">
        <v>0.91224987800000001</v>
      </c>
      <c r="K4589" s="2">
        <v>0.91225001009999995</v>
      </c>
      <c r="L4589" s="2">
        <f t="shared" si="71"/>
        <v>1.3209999993879507E-7</v>
      </c>
    </row>
    <row r="4590" spans="1:12" hidden="1" x14ac:dyDescent="0.25">
      <c r="A4590" t="s">
        <v>3298</v>
      </c>
      <c r="B4590" s="1" t="s">
        <v>3389</v>
      </c>
      <c r="C4590" t="s">
        <v>3395</v>
      </c>
      <c r="D4590">
        <v>6011911</v>
      </c>
      <c r="E4590">
        <v>88003213</v>
      </c>
      <c r="F4590" t="s">
        <v>3404</v>
      </c>
      <c r="G4590" t="s">
        <v>3</v>
      </c>
      <c r="H4590" t="s">
        <v>4</v>
      </c>
      <c r="I4590" s="2">
        <v>3</v>
      </c>
      <c r="J4590" s="2">
        <v>3.0667514649999998</v>
      </c>
      <c r="K4590" s="2">
        <v>3.06675002000999</v>
      </c>
      <c r="L4590" s="2">
        <f t="shared" si="71"/>
        <v>-1.4449900098689739E-6</v>
      </c>
    </row>
    <row r="4591" spans="1:12" hidden="1" x14ac:dyDescent="0.25">
      <c r="A4591" t="s">
        <v>3298</v>
      </c>
      <c r="B4591" s="1" t="s">
        <v>3389</v>
      </c>
      <c r="C4591" t="s">
        <v>3395</v>
      </c>
      <c r="D4591">
        <v>6011911</v>
      </c>
      <c r="E4591">
        <v>88003213</v>
      </c>
      <c r="F4591" t="s">
        <v>3404</v>
      </c>
      <c r="G4591" t="s">
        <v>3</v>
      </c>
      <c r="H4591" t="s">
        <v>6</v>
      </c>
      <c r="I4591" s="2">
        <v>0.3</v>
      </c>
      <c r="J4591" s="2">
        <v>0.34374951170000001</v>
      </c>
      <c r="K4591" s="2">
        <v>0.343750002</v>
      </c>
      <c r="L4591" s="2">
        <f t="shared" si="71"/>
        <v>4.9029999998895235E-7</v>
      </c>
    </row>
    <row r="4592" spans="1:12" hidden="1" x14ac:dyDescent="0.25">
      <c r="A4592" t="s">
        <v>3298</v>
      </c>
      <c r="B4592" s="1" t="s">
        <v>3389</v>
      </c>
      <c r="C4592" t="s">
        <v>3395</v>
      </c>
      <c r="D4592">
        <v>6011911</v>
      </c>
      <c r="E4592">
        <v>88003313</v>
      </c>
      <c r="F4592" t="s">
        <v>3405</v>
      </c>
      <c r="G4592" t="s">
        <v>3</v>
      </c>
      <c r="H4592" t="s">
        <v>4</v>
      </c>
      <c r="I4592" s="2">
        <v>8.8960000000000008</v>
      </c>
      <c r="J4592" s="2">
        <v>8.7941943350000003</v>
      </c>
      <c r="K4592" s="2">
        <v>8.7942001300000001</v>
      </c>
      <c r="L4592" s="2">
        <f t="shared" si="71"/>
        <v>5.7949999998641033E-6</v>
      </c>
    </row>
    <row r="4593" spans="1:12" hidden="1" x14ac:dyDescent="0.25">
      <c r="A4593" t="s">
        <v>3298</v>
      </c>
      <c r="B4593" s="1" t="s">
        <v>3389</v>
      </c>
      <c r="C4593" t="s">
        <v>3395</v>
      </c>
      <c r="D4593">
        <v>6011911</v>
      </c>
      <c r="E4593">
        <v>88003313</v>
      </c>
      <c r="F4593" t="s">
        <v>3405</v>
      </c>
      <c r="G4593" t="s">
        <v>3</v>
      </c>
      <c r="H4593" t="s">
        <v>6</v>
      </c>
      <c r="I4593" s="2">
        <v>1.9039999999999999</v>
      </c>
      <c r="J4593" s="2">
        <v>1.89940625</v>
      </c>
      <c r="K4593" s="2">
        <v>1.8994000099999999</v>
      </c>
      <c r="L4593" s="2">
        <f t="shared" si="71"/>
        <v>-6.2400000000462086E-6</v>
      </c>
    </row>
    <row r="4594" spans="1:12" hidden="1" x14ac:dyDescent="0.25">
      <c r="A4594" t="s">
        <v>3298</v>
      </c>
      <c r="B4594" s="1" t="s">
        <v>3389</v>
      </c>
      <c r="C4594" t="s">
        <v>3406</v>
      </c>
      <c r="D4594">
        <v>6011811</v>
      </c>
      <c r="E4594">
        <v>88000013</v>
      </c>
      <c r="F4594" t="s">
        <v>3407</v>
      </c>
      <c r="G4594" t="s">
        <v>86</v>
      </c>
      <c r="H4594" t="s">
        <v>4</v>
      </c>
      <c r="I4594" s="2">
        <v>45.183929999999997</v>
      </c>
      <c r="K4594" s="2">
        <v>45.3077334323998</v>
      </c>
      <c r="L4594" s="2">
        <f t="shared" si="71"/>
        <v>0.12380343239980363</v>
      </c>
    </row>
    <row r="4595" spans="1:12" hidden="1" x14ac:dyDescent="0.25">
      <c r="A4595" t="s">
        <v>3298</v>
      </c>
      <c r="B4595" s="1" t="s">
        <v>3389</v>
      </c>
      <c r="C4595" t="s">
        <v>3406</v>
      </c>
      <c r="D4595">
        <v>6011811</v>
      </c>
      <c r="E4595">
        <v>88000013</v>
      </c>
      <c r="F4595" t="s">
        <v>3407</v>
      </c>
      <c r="G4595" t="s">
        <v>86</v>
      </c>
      <c r="H4595" t="s">
        <v>6</v>
      </c>
      <c r="I4595" s="2">
        <v>1.551787</v>
      </c>
      <c r="K4595" s="2">
        <v>1.5560377601399999</v>
      </c>
      <c r="L4595" s="2">
        <f t="shared" si="71"/>
        <v>4.2507601399999206E-3</v>
      </c>
    </row>
    <row r="4596" spans="1:12" hidden="1" x14ac:dyDescent="0.25">
      <c r="A4596" t="s">
        <v>3298</v>
      </c>
      <c r="B4596" s="1" t="s">
        <v>3389</v>
      </c>
      <c r="C4596" t="s">
        <v>3406</v>
      </c>
      <c r="D4596">
        <v>6011811</v>
      </c>
      <c r="E4596">
        <v>88000113</v>
      </c>
      <c r="F4596" t="s">
        <v>3408</v>
      </c>
      <c r="G4596" t="s">
        <v>86</v>
      </c>
      <c r="H4596" t="s">
        <v>4</v>
      </c>
      <c r="I4596" s="2">
        <v>56.380614999999999</v>
      </c>
      <c r="K4596" s="2">
        <v>56.5350803681999</v>
      </c>
      <c r="L4596" s="2">
        <f t="shared" si="71"/>
        <v>0.15446536819990087</v>
      </c>
    </row>
    <row r="4597" spans="1:12" hidden="1" x14ac:dyDescent="0.25">
      <c r="A4597" t="s">
        <v>3298</v>
      </c>
      <c r="B4597" s="1" t="s">
        <v>3389</v>
      </c>
      <c r="C4597" t="s">
        <v>3406</v>
      </c>
      <c r="D4597">
        <v>6011811</v>
      </c>
      <c r="E4597">
        <v>88000113</v>
      </c>
      <c r="F4597" t="s">
        <v>3408</v>
      </c>
      <c r="G4597" t="s">
        <v>86</v>
      </c>
      <c r="H4597" t="s">
        <v>6</v>
      </c>
      <c r="I4597" s="2">
        <v>1.7934005</v>
      </c>
      <c r="K4597" s="2">
        <v>1.79831439179999</v>
      </c>
      <c r="L4597" s="2">
        <f t="shared" si="71"/>
        <v>4.9138917999900222E-3</v>
      </c>
    </row>
    <row r="4598" spans="1:12" hidden="1" x14ac:dyDescent="0.25">
      <c r="A4598" t="s">
        <v>3298</v>
      </c>
      <c r="B4598" s="1" t="s">
        <v>3409</v>
      </c>
      <c r="C4598" t="s">
        <v>3410</v>
      </c>
      <c r="D4598">
        <v>6414911</v>
      </c>
      <c r="E4598">
        <v>88023513</v>
      </c>
      <c r="F4598" t="s">
        <v>3411</v>
      </c>
      <c r="G4598" t="s">
        <v>86</v>
      </c>
      <c r="H4598" t="s">
        <v>4</v>
      </c>
      <c r="I4598" s="2">
        <v>6.65</v>
      </c>
      <c r="K4598" s="2">
        <v>6.6503324674779902</v>
      </c>
      <c r="L4598" s="2">
        <f t="shared" si="71"/>
        <v>3.3246747798987286E-4</v>
      </c>
    </row>
    <row r="4599" spans="1:12" hidden="1" x14ac:dyDescent="0.25">
      <c r="A4599" t="s">
        <v>3298</v>
      </c>
      <c r="B4599" s="1" t="s">
        <v>3409</v>
      </c>
      <c r="C4599" t="s">
        <v>3410</v>
      </c>
      <c r="D4599">
        <v>6414911</v>
      </c>
      <c r="E4599">
        <v>88023513</v>
      </c>
      <c r="F4599" t="s">
        <v>3411</v>
      </c>
      <c r="G4599" t="s">
        <v>86</v>
      </c>
      <c r="H4599" t="s">
        <v>6</v>
      </c>
      <c r="I4599" s="2">
        <v>2.0999999999999999E-3</v>
      </c>
      <c r="K4599" s="2">
        <v>2.1001049024975999E-3</v>
      </c>
      <c r="L4599" s="2">
        <f t="shared" si="71"/>
        <v>1.0490249759999293E-7</v>
      </c>
    </row>
    <row r="4600" spans="1:12" hidden="1" x14ac:dyDescent="0.25">
      <c r="A4600" t="s">
        <v>3298</v>
      </c>
      <c r="B4600" s="1" t="s">
        <v>3409</v>
      </c>
      <c r="C4600" t="s">
        <v>3410</v>
      </c>
      <c r="D4600">
        <v>6414911</v>
      </c>
      <c r="E4600">
        <v>88023613</v>
      </c>
      <c r="F4600" t="s">
        <v>3412</v>
      </c>
      <c r="G4600" t="s">
        <v>86</v>
      </c>
      <c r="H4600" t="s">
        <v>4</v>
      </c>
      <c r="I4600" s="2">
        <v>6.4</v>
      </c>
      <c r="K4600" s="2">
        <v>6.4003198480379897</v>
      </c>
      <c r="L4600" s="2">
        <f t="shared" si="71"/>
        <v>3.1984803798934536E-4</v>
      </c>
    </row>
    <row r="4601" spans="1:12" hidden="1" x14ac:dyDescent="0.25">
      <c r="A4601" t="s">
        <v>3298</v>
      </c>
      <c r="B4601" s="1" t="s">
        <v>3409</v>
      </c>
      <c r="C4601" t="s">
        <v>3410</v>
      </c>
      <c r="D4601">
        <v>6414911</v>
      </c>
      <c r="E4601">
        <v>88023613</v>
      </c>
      <c r="F4601" t="s">
        <v>3412</v>
      </c>
      <c r="G4601" t="s">
        <v>86</v>
      </c>
      <c r="H4601" t="s">
        <v>6</v>
      </c>
      <c r="I4601" s="2">
        <v>2E-3</v>
      </c>
      <c r="K4601" s="2">
        <v>2.0001000618571998E-3</v>
      </c>
      <c r="L4601" s="2">
        <f t="shared" si="71"/>
        <v>1.000618571997576E-7</v>
      </c>
    </row>
    <row r="4602" spans="1:12" hidden="1" x14ac:dyDescent="0.25">
      <c r="A4602" t="s">
        <v>3298</v>
      </c>
      <c r="B4602" s="1" t="s">
        <v>3409</v>
      </c>
      <c r="C4602" t="s">
        <v>3410</v>
      </c>
      <c r="D4602">
        <v>6414911</v>
      </c>
      <c r="E4602">
        <v>88023713</v>
      </c>
      <c r="F4602" t="s">
        <v>3413</v>
      </c>
      <c r="G4602" t="s">
        <v>86</v>
      </c>
      <c r="H4602" t="s">
        <v>4</v>
      </c>
      <c r="I4602" s="2">
        <v>6.3877499999999996</v>
      </c>
      <c r="K4602" s="2">
        <v>6.3880689880439903</v>
      </c>
      <c r="L4602" s="2">
        <f t="shared" si="71"/>
        <v>3.1898804399066449E-4</v>
      </c>
    </row>
    <row r="4603" spans="1:12" hidden="1" x14ac:dyDescent="0.25">
      <c r="A4603" t="s">
        <v>3298</v>
      </c>
      <c r="B4603" s="1" t="s">
        <v>3409</v>
      </c>
      <c r="C4603" t="s">
        <v>3410</v>
      </c>
      <c r="D4603">
        <v>6414911</v>
      </c>
      <c r="E4603">
        <v>88023713</v>
      </c>
      <c r="F4603" t="s">
        <v>3413</v>
      </c>
      <c r="G4603" t="s">
        <v>86</v>
      </c>
      <c r="H4603" t="s">
        <v>6</v>
      </c>
      <c r="I4603" s="2">
        <v>2.0400000000000001E-3</v>
      </c>
      <c r="K4603" s="2">
        <v>2.0401019470715999E-3</v>
      </c>
      <c r="L4603" s="2">
        <f t="shared" si="71"/>
        <v>1.0194707159971034E-7</v>
      </c>
    </row>
    <row r="4604" spans="1:12" hidden="1" x14ac:dyDescent="0.25">
      <c r="A4604" t="s">
        <v>3298</v>
      </c>
      <c r="B4604" s="1" t="s">
        <v>3409</v>
      </c>
      <c r="C4604" t="s">
        <v>3410</v>
      </c>
      <c r="D4604">
        <v>6414911</v>
      </c>
      <c r="E4604">
        <v>88023813</v>
      </c>
      <c r="F4604" t="s">
        <v>3414</v>
      </c>
      <c r="G4604" t="s">
        <v>86</v>
      </c>
      <c r="H4604" t="s">
        <v>4</v>
      </c>
      <c r="I4604" s="2">
        <v>5.4359999999999999</v>
      </c>
      <c r="K4604" s="2">
        <v>5.4362716124019999</v>
      </c>
      <c r="L4604" s="2">
        <f t="shared" si="71"/>
        <v>2.7161240199990999E-4</v>
      </c>
    </row>
    <row r="4605" spans="1:12" hidden="1" x14ac:dyDescent="0.25">
      <c r="A4605" t="s">
        <v>3298</v>
      </c>
      <c r="B4605" s="1" t="s">
        <v>3409</v>
      </c>
      <c r="C4605" t="s">
        <v>3410</v>
      </c>
      <c r="D4605">
        <v>6414911</v>
      </c>
      <c r="E4605">
        <v>88023813</v>
      </c>
      <c r="F4605" t="s">
        <v>3414</v>
      </c>
      <c r="G4605" t="s">
        <v>86</v>
      </c>
      <c r="H4605" t="s">
        <v>6</v>
      </c>
      <c r="I4605" s="2">
        <v>1.7600000000000001E-3</v>
      </c>
      <c r="K4605" s="2">
        <v>1.7600879598478E-3</v>
      </c>
      <c r="L4605" s="2">
        <f t="shared" si="71"/>
        <v>8.7959847799943397E-8</v>
      </c>
    </row>
    <row r="4606" spans="1:12" hidden="1" x14ac:dyDescent="0.25">
      <c r="A4606" t="s">
        <v>3298</v>
      </c>
      <c r="B4606" s="1" t="s">
        <v>3415</v>
      </c>
      <c r="C4606" t="s">
        <v>3416</v>
      </c>
      <c r="D4606">
        <v>6415411</v>
      </c>
      <c r="E4606">
        <v>88028313</v>
      </c>
      <c r="F4606" t="s">
        <v>3417</v>
      </c>
      <c r="G4606" t="s">
        <v>86</v>
      </c>
      <c r="H4606" t="s">
        <v>4</v>
      </c>
      <c r="I4606" s="2">
        <v>5.45E-2</v>
      </c>
      <c r="K4606" s="2">
        <v>5.4502723434269901E-2</v>
      </c>
      <c r="L4606" s="2">
        <f t="shared" si="71"/>
        <v>2.723434269900904E-6</v>
      </c>
    </row>
    <row r="4607" spans="1:12" hidden="1" x14ac:dyDescent="0.25">
      <c r="A4607" t="s">
        <v>3298</v>
      </c>
      <c r="B4607" s="1" t="s">
        <v>3415</v>
      </c>
      <c r="C4607" t="s">
        <v>3416</v>
      </c>
      <c r="D4607">
        <v>6415411</v>
      </c>
      <c r="E4607">
        <v>88028313</v>
      </c>
      <c r="F4607" t="s">
        <v>3417</v>
      </c>
      <c r="G4607" t="s">
        <v>86</v>
      </c>
      <c r="H4607" t="s">
        <v>6</v>
      </c>
      <c r="I4607" s="2">
        <v>1.225E-2</v>
      </c>
      <c r="K4607" s="2">
        <v>1.2250611783722999E-2</v>
      </c>
      <c r="L4607" s="2">
        <f t="shared" si="71"/>
        <v>6.1178372299901251E-7</v>
      </c>
    </row>
    <row r="4608" spans="1:12" hidden="1" x14ac:dyDescent="0.25">
      <c r="A4608" t="s">
        <v>3298</v>
      </c>
      <c r="B4608" s="1" t="s">
        <v>3415</v>
      </c>
      <c r="C4608" t="s">
        <v>3416</v>
      </c>
      <c r="D4608">
        <v>6415411</v>
      </c>
      <c r="E4608">
        <v>88028413</v>
      </c>
      <c r="F4608" t="s">
        <v>3418</v>
      </c>
      <c r="G4608" t="s">
        <v>86</v>
      </c>
      <c r="H4608" t="s">
        <v>4</v>
      </c>
      <c r="I4608" s="2">
        <v>4.8149999999999998E-2</v>
      </c>
      <c r="K4608" s="2">
        <v>4.8152403683079999E-2</v>
      </c>
      <c r="L4608" s="2">
        <f t="shared" si="71"/>
        <v>2.4036830800003295E-6</v>
      </c>
    </row>
    <row r="4609" spans="1:12" hidden="1" x14ac:dyDescent="0.25">
      <c r="A4609" t="s">
        <v>3298</v>
      </c>
      <c r="B4609" s="1" t="s">
        <v>3415</v>
      </c>
      <c r="C4609" t="s">
        <v>3416</v>
      </c>
      <c r="D4609">
        <v>6415411</v>
      </c>
      <c r="E4609">
        <v>88028413</v>
      </c>
      <c r="F4609" t="s">
        <v>3418</v>
      </c>
      <c r="G4609" t="s">
        <v>86</v>
      </c>
      <c r="H4609" t="s">
        <v>6</v>
      </c>
      <c r="I4609" s="2">
        <v>1.035E-2</v>
      </c>
      <c r="K4609" s="2">
        <v>1.0350517695490001E-2</v>
      </c>
      <c r="L4609" s="2">
        <f t="shared" si="71"/>
        <v>5.1769549000088566E-7</v>
      </c>
    </row>
    <row r="4610" spans="1:12" hidden="1" x14ac:dyDescent="0.25">
      <c r="A4610" t="s">
        <v>3298</v>
      </c>
      <c r="B4610" s="1" t="s">
        <v>3415</v>
      </c>
      <c r="C4610" t="s">
        <v>3416</v>
      </c>
      <c r="D4610">
        <v>6415411</v>
      </c>
      <c r="E4610">
        <v>88028513</v>
      </c>
      <c r="F4610" t="s">
        <v>3419</v>
      </c>
      <c r="G4610" t="s">
        <v>86</v>
      </c>
      <c r="H4610" t="s">
        <v>4</v>
      </c>
      <c r="I4610" s="2">
        <v>0.87519999999999998</v>
      </c>
      <c r="K4610" s="2">
        <v>0.87524376431759998</v>
      </c>
      <c r="L4610" s="2">
        <f t="shared" si="71"/>
        <v>4.3764317600003544E-5</v>
      </c>
    </row>
    <row r="4611" spans="1:12" hidden="1" x14ac:dyDescent="0.25">
      <c r="A4611" t="s">
        <v>3298</v>
      </c>
      <c r="B4611" s="1" t="s">
        <v>3415</v>
      </c>
      <c r="C4611" t="s">
        <v>3416</v>
      </c>
      <c r="D4611">
        <v>6415411</v>
      </c>
      <c r="E4611">
        <v>88028513</v>
      </c>
      <c r="F4611" t="s">
        <v>3419</v>
      </c>
      <c r="G4611" t="s">
        <v>86</v>
      </c>
      <c r="H4611" t="s">
        <v>6</v>
      </c>
      <c r="I4611" s="2">
        <v>1.38E-2</v>
      </c>
      <c r="K4611" s="2">
        <v>1.380068953059E-2</v>
      </c>
      <c r="L4611" s="2">
        <f t="shared" ref="L4611:L4674" si="72">IF(ISBLANK(J4611),K4611-I4611,K4611-J4611)</f>
        <v>6.895305900006532E-7</v>
      </c>
    </row>
    <row r="4612" spans="1:12" hidden="1" x14ac:dyDescent="0.25">
      <c r="A4612" t="s">
        <v>3298</v>
      </c>
      <c r="B4612" s="1" t="s">
        <v>3415</v>
      </c>
      <c r="C4612" t="s">
        <v>3416</v>
      </c>
      <c r="D4612">
        <v>6415411</v>
      </c>
      <c r="E4612">
        <v>88028613</v>
      </c>
      <c r="F4612" t="s">
        <v>3420</v>
      </c>
      <c r="G4612" t="s">
        <v>86</v>
      </c>
      <c r="H4612" t="s">
        <v>4</v>
      </c>
      <c r="I4612" s="2">
        <v>0.85440000000000005</v>
      </c>
      <c r="K4612" s="2">
        <v>0.8544426741526</v>
      </c>
      <c r="L4612" s="2">
        <f t="shared" si="72"/>
        <v>4.2674152599952997E-5</v>
      </c>
    </row>
    <row r="4613" spans="1:12" hidden="1" x14ac:dyDescent="0.25">
      <c r="A4613" t="s">
        <v>3298</v>
      </c>
      <c r="B4613" s="1" t="s">
        <v>3415</v>
      </c>
      <c r="C4613" t="s">
        <v>3416</v>
      </c>
      <c r="D4613">
        <v>6415411</v>
      </c>
      <c r="E4613">
        <v>88028613</v>
      </c>
      <c r="F4613" t="s">
        <v>3420</v>
      </c>
      <c r="G4613" t="s">
        <v>86</v>
      </c>
      <c r="H4613" t="s">
        <v>6</v>
      </c>
      <c r="I4613" s="2">
        <v>1.34E-2</v>
      </c>
      <c r="K4613" s="2">
        <v>1.3400668803233999E-2</v>
      </c>
      <c r="L4613" s="2">
        <f t="shared" si="72"/>
        <v>6.6880323399895469E-7</v>
      </c>
    </row>
    <row r="4614" spans="1:12" hidden="1" x14ac:dyDescent="0.25">
      <c r="A4614" t="s">
        <v>3298</v>
      </c>
      <c r="B4614" s="1" t="s">
        <v>3415</v>
      </c>
      <c r="C4614" t="s">
        <v>3416</v>
      </c>
      <c r="D4614">
        <v>6415411</v>
      </c>
      <c r="E4614">
        <v>88028713</v>
      </c>
      <c r="F4614" t="s">
        <v>3421</v>
      </c>
      <c r="G4614" t="s">
        <v>86</v>
      </c>
      <c r="H4614" t="s">
        <v>4</v>
      </c>
      <c r="I4614" s="2">
        <v>1.2222</v>
      </c>
      <c r="K4614" s="2">
        <v>1.2222610650764001</v>
      </c>
      <c r="L4614" s="2">
        <f t="shared" si="72"/>
        <v>6.1065076400135254E-5</v>
      </c>
    </row>
    <row r="4615" spans="1:12" hidden="1" x14ac:dyDescent="0.25">
      <c r="A4615" t="s">
        <v>3298</v>
      </c>
      <c r="B4615" s="1" t="s">
        <v>3415</v>
      </c>
      <c r="C4615" t="s">
        <v>3416</v>
      </c>
      <c r="D4615">
        <v>6415411</v>
      </c>
      <c r="E4615">
        <v>88028713</v>
      </c>
      <c r="F4615" t="s">
        <v>3421</v>
      </c>
      <c r="G4615" t="s">
        <v>86</v>
      </c>
      <c r="H4615" t="s">
        <v>6</v>
      </c>
      <c r="I4615" s="2">
        <v>1.29E-2</v>
      </c>
      <c r="K4615" s="2">
        <v>1.2900645453131901E-2</v>
      </c>
      <c r="L4615" s="2">
        <f t="shared" si="72"/>
        <v>6.4545313190056408E-7</v>
      </c>
    </row>
    <row r="4616" spans="1:12" hidden="1" x14ac:dyDescent="0.25">
      <c r="A4616" t="s">
        <v>3298</v>
      </c>
      <c r="B4616" s="1" t="s">
        <v>3415</v>
      </c>
      <c r="C4616" t="s">
        <v>3416</v>
      </c>
      <c r="D4616">
        <v>6415411</v>
      </c>
      <c r="E4616">
        <v>88028813</v>
      </c>
      <c r="F4616" t="s">
        <v>3422</v>
      </c>
      <c r="G4616" t="s">
        <v>86</v>
      </c>
      <c r="H4616" t="s">
        <v>4</v>
      </c>
      <c r="I4616" s="2">
        <v>1.5690500000000001</v>
      </c>
      <c r="K4616" s="2">
        <v>1.5691283622118</v>
      </c>
      <c r="L4616" s="2">
        <f t="shared" si="72"/>
        <v>7.8362211799909431E-5</v>
      </c>
    </row>
    <row r="4617" spans="1:12" hidden="1" x14ac:dyDescent="0.25">
      <c r="A4617" t="s">
        <v>3298</v>
      </c>
      <c r="B4617" s="1" t="s">
        <v>3415</v>
      </c>
      <c r="C4617" t="s">
        <v>3416</v>
      </c>
      <c r="D4617">
        <v>6415411</v>
      </c>
      <c r="E4617">
        <v>88028813</v>
      </c>
      <c r="F4617" t="s">
        <v>3422</v>
      </c>
      <c r="G4617" t="s">
        <v>86</v>
      </c>
      <c r="H4617" t="s">
        <v>6</v>
      </c>
      <c r="I4617" s="2">
        <v>1.6449999999999899E-2</v>
      </c>
      <c r="K4617" s="2">
        <v>1.6450823557315902E-2</v>
      </c>
      <c r="L4617" s="2">
        <f t="shared" si="72"/>
        <v>8.235573160028653E-7</v>
      </c>
    </row>
    <row r="4618" spans="1:12" hidden="1" x14ac:dyDescent="0.25">
      <c r="A4618" t="s">
        <v>3298</v>
      </c>
      <c r="B4618" s="1" t="s">
        <v>3415</v>
      </c>
      <c r="C4618" t="s">
        <v>3416</v>
      </c>
      <c r="D4618">
        <v>6415411</v>
      </c>
      <c r="E4618">
        <v>88028913</v>
      </c>
      <c r="F4618" t="s">
        <v>3423</v>
      </c>
      <c r="G4618" t="s">
        <v>86</v>
      </c>
      <c r="H4618" t="s">
        <v>4</v>
      </c>
      <c r="I4618" s="2">
        <v>0.19700000000000001</v>
      </c>
      <c r="K4618" s="2">
        <v>0.19700985338970001</v>
      </c>
      <c r="L4618" s="2">
        <f t="shared" si="72"/>
        <v>9.8533896999986048E-6</v>
      </c>
    </row>
    <row r="4619" spans="1:12" hidden="1" x14ac:dyDescent="0.25">
      <c r="A4619" t="s">
        <v>3298</v>
      </c>
      <c r="B4619" s="1" t="s">
        <v>3415</v>
      </c>
      <c r="C4619" t="s">
        <v>3416</v>
      </c>
      <c r="D4619">
        <v>6415411</v>
      </c>
      <c r="E4619">
        <v>88028913</v>
      </c>
      <c r="F4619" t="s">
        <v>3423</v>
      </c>
      <c r="G4619" t="s">
        <v>86</v>
      </c>
      <c r="H4619" t="s">
        <v>6</v>
      </c>
      <c r="I4619" s="2">
        <v>3.0000000000000001E-3</v>
      </c>
      <c r="K4619" s="2">
        <v>3.0001499210547998E-3</v>
      </c>
      <c r="L4619" s="2">
        <f t="shared" si="72"/>
        <v>1.4992105479977313E-7</v>
      </c>
    </row>
    <row r="4620" spans="1:12" hidden="1" x14ac:dyDescent="0.25">
      <c r="A4620" t="s">
        <v>3298</v>
      </c>
      <c r="B4620" s="1" t="s">
        <v>3415</v>
      </c>
      <c r="C4620" t="s">
        <v>3416</v>
      </c>
      <c r="D4620">
        <v>6415411</v>
      </c>
      <c r="E4620">
        <v>88029013</v>
      </c>
      <c r="F4620" t="s">
        <v>3424</v>
      </c>
      <c r="G4620" t="s">
        <v>86</v>
      </c>
      <c r="H4620" t="s">
        <v>4</v>
      </c>
      <c r="I4620" s="2">
        <v>0.22120000000000001</v>
      </c>
      <c r="K4620" s="2">
        <v>0.22121105964589999</v>
      </c>
      <c r="L4620" s="2">
        <f t="shared" si="72"/>
        <v>1.1059645899980097E-5</v>
      </c>
    </row>
    <row r="4621" spans="1:12" hidden="1" x14ac:dyDescent="0.25">
      <c r="A4621" t="s">
        <v>3298</v>
      </c>
      <c r="B4621" s="1" t="s">
        <v>3415</v>
      </c>
      <c r="C4621" t="s">
        <v>3416</v>
      </c>
      <c r="D4621">
        <v>6415411</v>
      </c>
      <c r="E4621">
        <v>88029013</v>
      </c>
      <c r="F4621" t="s">
        <v>3424</v>
      </c>
      <c r="G4621" t="s">
        <v>86</v>
      </c>
      <c r="H4621" t="s">
        <v>6</v>
      </c>
      <c r="I4621" s="2">
        <v>3.3999999999999998E-3</v>
      </c>
      <c r="K4621" s="2">
        <v>3.4001699960712001E-3</v>
      </c>
      <c r="L4621" s="2">
        <f t="shared" si="72"/>
        <v>1.6999607120029778E-7</v>
      </c>
    </row>
    <row r="4622" spans="1:12" hidden="1" x14ac:dyDescent="0.25">
      <c r="A4622" t="s">
        <v>3298</v>
      </c>
      <c r="B4622" s="1" t="s">
        <v>3415</v>
      </c>
      <c r="C4622" t="s">
        <v>3425</v>
      </c>
      <c r="D4622">
        <v>6415311</v>
      </c>
      <c r="E4622">
        <v>88027313</v>
      </c>
      <c r="F4622" t="s">
        <v>3426</v>
      </c>
      <c r="G4622" t="s">
        <v>86</v>
      </c>
      <c r="H4622" t="s">
        <v>4</v>
      </c>
      <c r="I4622" s="2">
        <v>0.40600000000000003</v>
      </c>
      <c r="K4622" s="2">
        <v>0.40602026741750002</v>
      </c>
      <c r="L4622" s="2">
        <f t="shared" si="72"/>
        <v>2.0267417499997276E-5</v>
      </c>
    </row>
    <row r="4623" spans="1:12" hidden="1" x14ac:dyDescent="0.25">
      <c r="A4623" t="s">
        <v>3298</v>
      </c>
      <c r="B4623" s="1" t="s">
        <v>3415</v>
      </c>
      <c r="C4623" t="s">
        <v>3425</v>
      </c>
      <c r="D4623">
        <v>6415311</v>
      </c>
      <c r="E4623">
        <v>88027313</v>
      </c>
      <c r="F4623" t="s">
        <v>3426</v>
      </c>
      <c r="G4623" t="s">
        <v>86</v>
      </c>
      <c r="H4623" t="s">
        <v>6</v>
      </c>
      <c r="I4623" s="2">
        <v>6.4999999999999997E-3</v>
      </c>
      <c r="K4623" s="2">
        <v>6.50032483381199E-3</v>
      </c>
      <c r="L4623" s="2">
        <f t="shared" si="72"/>
        <v>3.2483381199027023E-7</v>
      </c>
    </row>
    <row r="4624" spans="1:12" hidden="1" x14ac:dyDescent="0.25">
      <c r="A4624" t="s">
        <v>3298</v>
      </c>
      <c r="B4624" s="1" t="s">
        <v>3415</v>
      </c>
      <c r="C4624" t="s">
        <v>3425</v>
      </c>
      <c r="D4624">
        <v>6415311</v>
      </c>
      <c r="E4624">
        <v>88027413</v>
      </c>
      <c r="F4624" t="s">
        <v>3427</v>
      </c>
      <c r="G4624" t="s">
        <v>86</v>
      </c>
      <c r="H4624" t="s">
        <v>4</v>
      </c>
      <c r="I4624" s="2">
        <v>0.33739999999999998</v>
      </c>
      <c r="K4624" s="2">
        <v>0.33741684174451902</v>
      </c>
      <c r="L4624" s="2">
        <f t="shared" si="72"/>
        <v>1.6841744519047186E-5</v>
      </c>
    </row>
    <row r="4625" spans="1:12" hidden="1" x14ac:dyDescent="0.25">
      <c r="A4625" t="s">
        <v>3298</v>
      </c>
      <c r="B4625" s="1" t="s">
        <v>3415</v>
      </c>
      <c r="C4625" t="s">
        <v>3425</v>
      </c>
      <c r="D4625">
        <v>6415311</v>
      </c>
      <c r="E4625">
        <v>88027413</v>
      </c>
      <c r="F4625" t="s">
        <v>3427</v>
      </c>
      <c r="G4625" t="s">
        <v>86</v>
      </c>
      <c r="H4625" t="s">
        <v>6</v>
      </c>
      <c r="I4625" s="2">
        <v>5.2500000000000003E-3</v>
      </c>
      <c r="K4625" s="2">
        <v>5.2502620647399897E-3</v>
      </c>
      <c r="L4625" s="2">
        <f t="shared" si="72"/>
        <v>2.6206473998941632E-7</v>
      </c>
    </row>
    <row r="4626" spans="1:12" hidden="1" x14ac:dyDescent="0.25">
      <c r="A4626" t="s">
        <v>3298</v>
      </c>
      <c r="B4626" s="1" t="s">
        <v>3415</v>
      </c>
      <c r="C4626" t="s">
        <v>3425</v>
      </c>
      <c r="D4626">
        <v>6415311</v>
      </c>
      <c r="E4626">
        <v>88027513</v>
      </c>
      <c r="F4626" t="s">
        <v>3428</v>
      </c>
      <c r="G4626" t="s">
        <v>86</v>
      </c>
      <c r="H4626" t="s">
        <v>4</v>
      </c>
      <c r="I4626" s="2">
        <v>0.44450000000000001</v>
      </c>
      <c r="K4626" s="2">
        <v>0.44452221056500002</v>
      </c>
      <c r="L4626" s="2">
        <f t="shared" si="72"/>
        <v>2.2210565000013727E-5</v>
      </c>
    </row>
    <row r="4627" spans="1:12" hidden="1" x14ac:dyDescent="0.25">
      <c r="A4627" t="s">
        <v>3298</v>
      </c>
      <c r="B4627" s="1" t="s">
        <v>3415</v>
      </c>
      <c r="C4627" t="s">
        <v>3425</v>
      </c>
      <c r="D4627">
        <v>6415311</v>
      </c>
      <c r="E4627">
        <v>88027513</v>
      </c>
      <c r="F4627" t="s">
        <v>3428</v>
      </c>
      <c r="G4627" t="s">
        <v>86</v>
      </c>
      <c r="H4627" t="s">
        <v>6</v>
      </c>
      <c r="I4627" s="2">
        <v>7.0000000000000001E-3</v>
      </c>
      <c r="K4627" s="2">
        <v>7.0003497353519897E-3</v>
      </c>
      <c r="L4627" s="2">
        <f t="shared" si="72"/>
        <v>3.4973535198955241E-7</v>
      </c>
    </row>
    <row r="4628" spans="1:12" hidden="1" x14ac:dyDescent="0.25">
      <c r="A4628" t="s">
        <v>3298</v>
      </c>
      <c r="B4628" s="1" t="s">
        <v>3415</v>
      </c>
      <c r="C4628" t="s">
        <v>3425</v>
      </c>
      <c r="D4628">
        <v>6415311</v>
      </c>
      <c r="E4628">
        <v>88027613</v>
      </c>
      <c r="F4628" t="s">
        <v>3429</v>
      </c>
      <c r="G4628" t="s">
        <v>86</v>
      </c>
      <c r="H4628" t="s">
        <v>4</v>
      </c>
      <c r="I4628" s="2">
        <v>0.52359999999999995</v>
      </c>
      <c r="K4628" s="2">
        <v>0.52362615838979898</v>
      </c>
      <c r="L4628" s="2">
        <f t="shared" si="72"/>
        <v>2.6158389799024739E-5</v>
      </c>
    </row>
    <row r="4629" spans="1:12" hidden="1" x14ac:dyDescent="0.25">
      <c r="A4629" t="s">
        <v>3298</v>
      </c>
      <c r="B4629" s="1" t="s">
        <v>3415</v>
      </c>
      <c r="C4629" t="s">
        <v>3425</v>
      </c>
      <c r="D4629">
        <v>6415311</v>
      </c>
      <c r="E4629">
        <v>88027613</v>
      </c>
      <c r="F4629" t="s">
        <v>3429</v>
      </c>
      <c r="G4629" t="s">
        <v>86</v>
      </c>
      <c r="H4629" t="s">
        <v>6</v>
      </c>
      <c r="I4629" s="2">
        <v>8.3999999999999995E-3</v>
      </c>
      <c r="K4629" s="2">
        <v>8.4004194685979895E-3</v>
      </c>
      <c r="L4629" s="2">
        <f t="shared" si="72"/>
        <v>4.1946859799003866E-7</v>
      </c>
    </row>
    <row r="4630" spans="1:12" hidden="1" x14ac:dyDescent="0.25">
      <c r="A4630" t="s">
        <v>3298</v>
      </c>
      <c r="B4630" s="1" t="s">
        <v>3415</v>
      </c>
      <c r="C4630" t="s">
        <v>3425</v>
      </c>
      <c r="D4630">
        <v>6415311</v>
      </c>
      <c r="E4630">
        <v>88027713</v>
      </c>
      <c r="F4630" t="s">
        <v>3430</v>
      </c>
      <c r="G4630" t="s">
        <v>86</v>
      </c>
      <c r="H4630" t="s">
        <v>4</v>
      </c>
      <c r="I4630" s="2">
        <v>0.69359999999999999</v>
      </c>
      <c r="K4630" s="2">
        <v>0.69363468138339901</v>
      </c>
      <c r="L4630" s="2">
        <f t="shared" si="72"/>
        <v>3.4681383399015608E-5</v>
      </c>
    </row>
    <row r="4631" spans="1:12" hidden="1" x14ac:dyDescent="0.25">
      <c r="A4631" t="s">
        <v>3298</v>
      </c>
      <c r="B4631" s="1" t="s">
        <v>3415</v>
      </c>
      <c r="C4631" t="s">
        <v>3425</v>
      </c>
      <c r="D4631">
        <v>6415311</v>
      </c>
      <c r="E4631">
        <v>88027713</v>
      </c>
      <c r="F4631" t="s">
        <v>3430</v>
      </c>
      <c r="G4631" t="s">
        <v>86</v>
      </c>
      <c r="H4631" t="s">
        <v>6</v>
      </c>
      <c r="I4631" s="2">
        <v>1.095E-2</v>
      </c>
      <c r="K4631" s="2">
        <v>1.0950547403692E-2</v>
      </c>
      <c r="L4631" s="2">
        <f t="shared" si="72"/>
        <v>5.4740369200001471E-7</v>
      </c>
    </row>
    <row r="4632" spans="1:12" hidden="1" x14ac:dyDescent="0.25">
      <c r="A4632" t="s">
        <v>3298</v>
      </c>
      <c r="B4632" s="1" t="s">
        <v>3415</v>
      </c>
      <c r="C4632" t="s">
        <v>3425</v>
      </c>
      <c r="D4632">
        <v>6415311</v>
      </c>
      <c r="E4632">
        <v>88027813</v>
      </c>
      <c r="F4632" t="s">
        <v>3431</v>
      </c>
      <c r="G4632" t="s">
        <v>86</v>
      </c>
      <c r="H4632" t="s">
        <v>4</v>
      </c>
      <c r="I4632" s="2">
        <v>0.99619999999999997</v>
      </c>
      <c r="K4632" s="2">
        <v>0.99624981747179997</v>
      </c>
      <c r="L4632" s="2">
        <f t="shared" si="72"/>
        <v>4.9817471799995516E-5</v>
      </c>
    </row>
    <row r="4633" spans="1:12" hidden="1" x14ac:dyDescent="0.25">
      <c r="A4633" t="s">
        <v>3298</v>
      </c>
      <c r="B4633" s="1" t="s">
        <v>3415</v>
      </c>
      <c r="C4633" t="s">
        <v>3425</v>
      </c>
      <c r="D4633">
        <v>6415311</v>
      </c>
      <c r="E4633">
        <v>88027813</v>
      </c>
      <c r="F4633" t="s">
        <v>3431</v>
      </c>
      <c r="G4633" t="s">
        <v>86</v>
      </c>
      <c r="H4633" t="s">
        <v>6</v>
      </c>
      <c r="I4633" s="2">
        <v>1.55999999999999E-2</v>
      </c>
      <c r="K4633" s="2">
        <v>1.5600779558548E-2</v>
      </c>
      <c r="L4633" s="2">
        <f t="shared" si="72"/>
        <v>7.7955854809949598E-7</v>
      </c>
    </row>
    <row r="4634" spans="1:12" hidden="1" x14ac:dyDescent="0.25">
      <c r="A4634" t="s">
        <v>3298</v>
      </c>
      <c r="B4634" s="1" t="s">
        <v>3415</v>
      </c>
      <c r="C4634" t="s">
        <v>3425</v>
      </c>
      <c r="D4634">
        <v>6415311</v>
      </c>
      <c r="E4634">
        <v>88027913</v>
      </c>
      <c r="F4634" t="s">
        <v>3432</v>
      </c>
      <c r="G4634" t="s">
        <v>86</v>
      </c>
      <c r="H4634" t="s">
        <v>4</v>
      </c>
      <c r="I4634" s="2">
        <v>4.218</v>
      </c>
      <c r="K4634" s="2">
        <v>4.2182108042669997</v>
      </c>
      <c r="L4634" s="2">
        <f t="shared" si="72"/>
        <v>2.10804266999709E-4</v>
      </c>
    </row>
    <row r="4635" spans="1:12" hidden="1" x14ac:dyDescent="0.25">
      <c r="A4635" t="s">
        <v>3298</v>
      </c>
      <c r="B4635" s="1" t="s">
        <v>3415</v>
      </c>
      <c r="C4635" t="s">
        <v>3425</v>
      </c>
      <c r="D4635">
        <v>6415311</v>
      </c>
      <c r="E4635">
        <v>88027913</v>
      </c>
      <c r="F4635" t="s">
        <v>3432</v>
      </c>
      <c r="G4635" t="s">
        <v>86</v>
      </c>
      <c r="H4635" t="s">
        <v>6</v>
      </c>
      <c r="I4635" s="2">
        <v>6.6600000000000006E-2</v>
      </c>
      <c r="K4635" s="2">
        <v>6.6603328238039897E-2</v>
      </c>
      <c r="L4635" s="2">
        <f t="shared" si="72"/>
        <v>3.3282380398902411E-6</v>
      </c>
    </row>
    <row r="4636" spans="1:12" hidden="1" x14ac:dyDescent="0.25">
      <c r="A4636" t="s">
        <v>3298</v>
      </c>
      <c r="B4636" s="1" t="s">
        <v>3415</v>
      </c>
      <c r="C4636" t="s">
        <v>3425</v>
      </c>
      <c r="D4636">
        <v>6415311</v>
      </c>
      <c r="E4636">
        <v>88028013</v>
      </c>
      <c r="F4636" t="s">
        <v>3433</v>
      </c>
      <c r="G4636" t="s">
        <v>86</v>
      </c>
      <c r="H4636" t="s">
        <v>4</v>
      </c>
      <c r="I4636" s="2">
        <v>2.2599999999999998</v>
      </c>
      <c r="K4636" s="2">
        <v>2.2601129514422</v>
      </c>
      <c r="L4636" s="2">
        <f t="shared" si="72"/>
        <v>1.1295144220024866E-4</v>
      </c>
    </row>
    <row r="4637" spans="1:12" hidden="1" x14ac:dyDescent="0.25">
      <c r="A4637" t="s">
        <v>3298</v>
      </c>
      <c r="B4637" s="1" t="s">
        <v>3415</v>
      </c>
      <c r="C4637" t="s">
        <v>3425</v>
      </c>
      <c r="D4637">
        <v>6415311</v>
      </c>
      <c r="E4637">
        <v>88028013</v>
      </c>
      <c r="F4637" t="s">
        <v>3433</v>
      </c>
      <c r="G4637" t="s">
        <v>86</v>
      </c>
      <c r="H4637" t="s">
        <v>6</v>
      </c>
      <c r="I4637" s="2">
        <v>3.56E-2</v>
      </c>
      <c r="K4637" s="2">
        <v>3.5601777880333897E-2</v>
      </c>
      <c r="L4637" s="2">
        <f t="shared" si="72"/>
        <v>1.7778803338974747E-6</v>
      </c>
    </row>
    <row r="4638" spans="1:12" hidden="1" x14ac:dyDescent="0.25">
      <c r="A4638" t="s">
        <v>3298</v>
      </c>
      <c r="B4638" s="1" t="s">
        <v>3415</v>
      </c>
      <c r="C4638" t="s">
        <v>3425</v>
      </c>
      <c r="D4638">
        <v>6415311</v>
      </c>
      <c r="E4638">
        <v>88028113</v>
      </c>
      <c r="F4638" t="s">
        <v>3434</v>
      </c>
      <c r="G4638" t="s">
        <v>86</v>
      </c>
      <c r="H4638" t="s">
        <v>4</v>
      </c>
      <c r="I4638" s="2">
        <v>0.151499999999999</v>
      </c>
      <c r="K4638" s="2">
        <v>0.15150756981272001</v>
      </c>
      <c r="L4638" s="2">
        <f t="shared" si="72"/>
        <v>7.5698127210144239E-6</v>
      </c>
    </row>
    <row r="4639" spans="1:12" hidden="1" x14ac:dyDescent="0.25">
      <c r="A4639" t="s">
        <v>3298</v>
      </c>
      <c r="B4639" s="1" t="s">
        <v>3415</v>
      </c>
      <c r="C4639" t="s">
        <v>3425</v>
      </c>
      <c r="D4639">
        <v>6415311</v>
      </c>
      <c r="E4639">
        <v>88028113</v>
      </c>
      <c r="F4639" t="s">
        <v>3434</v>
      </c>
      <c r="G4639" t="s">
        <v>86</v>
      </c>
      <c r="H4639" t="s">
        <v>6</v>
      </c>
      <c r="I4639" s="2">
        <v>2.3999999999999998E-3</v>
      </c>
      <c r="K4639" s="2">
        <v>2.4001200449235999E-3</v>
      </c>
      <c r="L4639" s="2">
        <f t="shared" si="72"/>
        <v>1.2004492360015093E-7</v>
      </c>
    </row>
    <row r="4640" spans="1:12" hidden="1" x14ac:dyDescent="0.25">
      <c r="A4640" t="s">
        <v>3298</v>
      </c>
      <c r="B4640" s="1" t="s">
        <v>3415</v>
      </c>
      <c r="C4640" t="s">
        <v>3425</v>
      </c>
      <c r="D4640">
        <v>6415311</v>
      </c>
      <c r="E4640">
        <v>88028213</v>
      </c>
      <c r="F4640" t="s">
        <v>3435</v>
      </c>
      <c r="G4640" t="s">
        <v>86</v>
      </c>
      <c r="H4640" t="s">
        <v>4</v>
      </c>
      <c r="I4640" s="2">
        <v>0.18590000000000001</v>
      </c>
      <c r="K4640" s="2">
        <v>0.18590928676721899</v>
      </c>
      <c r="L4640" s="2">
        <f t="shared" si="72"/>
        <v>9.2867672189800299E-6</v>
      </c>
    </row>
    <row r="4641" spans="1:12" hidden="1" x14ac:dyDescent="0.25">
      <c r="A4641" t="s">
        <v>3298</v>
      </c>
      <c r="B4641" s="1" t="s">
        <v>3415</v>
      </c>
      <c r="C4641" t="s">
        <v>3425</v>
      </c>
      <c r="D4641">
        <v>6415311</v>
      </c>
      <c r="E4641">
        <v>88028213</v>
      </c>
      <c r="F4641" t="s">
        <v>3435</v>
      </c>
      <c r="G4641" t="s">
        <v>86</v>
      </c>
      <c r="H4641" t="s">
        <v>6</v>
      </c>
      <c r="I4641" s="2">
        <v>2.8999999999999998E-3</v>
      </c>
      <c r="K4641" s="2">
        <v>2.9001449724781999E-3</v>
      </c>
      <c r="L4641" s="2">
        <f t="shared" si="72"/>
        <v>1.4497247820006304E-7</v>
      </c>
    </row>
    <row r="4642" spans="1:12" hidden="1" x14ac:dyDescent="0.25">
      <c r="A4642" t="s">
        <v>3298</v>
      </c>
      <c r="B4642" s="1" t="s">
        <v>3436</v>
      </c>
      <c r="C4642" t="s">
        <v>3437</v>
      </c>
      <c r="D4642">
        <v>14533411</v>
      </c>
      <c r="E4642">
        <v>88041913</v>
      </c>
      <c r="F4642" t="s">
        <v>3438</v>
      </c>
      <c r="G4642" t="s">
        <v>86</v>
      </c>
      <c r="H4642" t="s">
        <v>4</v>
      </c>
      <c r="I4642" s="2">
        <v>12.079650000000001</v>
      </c>
      <c r="K4642" s="2">
        <v>12.1134704059999</v>
      </c>
      <c r="L4642" s="2">
        <f t="shared" si="72"/>
        <v>3.3820405999898995E-2</v>
      </c>
    </row>
    <row r="4643" spans="1:12" hidden="1" x14ac:dyDescent="0.25">
      <c r="A4643" t="s">
        <v>3298</v>
      </c>
      <c r="B4643" s="1" t="s">
        <v>3436</v>
      </c>
      <c r="C4643" t="s">
        <v>3437</v>
      </c>
      <c r="D4643">
        <v>14533411</v>
      </c>
      <c r="E4643">
        <v>88041913</v>
      </c>
      <c r="F4643" t="s">
        <v>3438</v>
      </c>
      <c r="G4643" t="s">
        <v>86</v>
      </c>
      <c r="H4643" t="s">
        <v>6</v>
      </c>
      <c r="I4643" s="2">
        <v>0.73</v>
      </c>
      <c r="K4643" s="2">
        <v>0.732043858809999</v>
      </c>
      <c r="L4643" s="2">
        <f t="shared" si="72"/>
        <v>2.0438588099990218E-3</v>
      </c>
    </row>
    <row r="4644" spans="1:12" hidden="1" x14ac:dyDescent="0.25">
      <c r="A4644" t="s">
        <v>3298</v>
      </c>
      <c r="B4644" s="1" t="s">
        <v>3436</v>
      </c>
      <c r="C4644" t="s">
        <v>3437</v>
      </c>
      <c r="D4644">
        <v>14533411</v>
      </c>
      <c r="E4644">
        <v>88042013</v>
      </c>
      <c r="F4644" t="s">
        <v>3439</v>
      </c>
      <c r="G4644" t="s">
        <v>86</v>
      </c>
      <c r="H4644" t="s">
        <v>4</v>
      </c>
      <c r="I4644" s="2">
        <v>12.079650000000001</v>
      </c>
      <c r="K4644" s="2">
        <v>12.1134704041999</v>
      </c>
      <c r="L4644" s="2">
        <f t="shared" si="72"/>
        <v>3.3820404199898846E-2</v>
      </c>
    </row>
    <row r="4645" spans="1:12" hidden="1" x14ac:dyDescent="0.25">
      <c r="A4645" t="s">
        <v>3298</v>
      </c>
      <c r="B4645" s="1" t="s">
        <v>3436</v>
      </c>
      <c r="C4645" t="s">
        <v>3437</v>
      </c>
      <c r="D4645">
        <v>14533411</v>
      </c>
      <c r="E4645">
        <v>88042013</v>
      </c>
      <c r="F4645" t="s">
        <v>3439</v>
      </c>
      <c r="G4645" t="s">
        <v>86</v>
      </c>
      <c r="H4645" t="s">
        <v>6</v>
      </c>
      <c r="I4645" s="2">
        <v>0.73</v>
      </c>
      <c r="K4645" s="2">
        <v>0.732043860139999</v>
      </c>
      <c r="L4645" s="2">
        <f t="shared" si="72"/>
        <v>2.0438601399990208E-3</v>
      </c>
    </row>
    <row r="4646" spans="1:12" hidden="1" x14ac:dyDescent="0.25">
      <c r="A4646" t="s">
        <v>3298</v>
      </c>
      <c r="B4646" s="1" t="s">
        <v>3436</v>
      </c>
      <c r="C4646" t="s">
        <v>3437</v>
      </c>
      <c r="D4646">
        <v>14533411</v>
      </c>
      <c r="E4646">
        <v>88042113</v>
      </c>
      <c r="F4646" t="s">
        <v>3440</v>
      </c>
      <c r="G4646" t="s">
        <v>86</v>
      </c>
      <c r="H4646" t="s">
        <v>4</v>
      </c>
      <c r="I4646" s="2">
        <v>12.079650000000001</v>
      </c>
      <c r="K4646" s="2">
        <v>12.1134704041999</v>
      </c>
      <c r="L4646" s="2">
        <f t="shared" si="72"/>
        <v>3.3820404199898846E-2</v>
      </c>
    </row>
    <row r="4647" spans="1:12" hidden="1" x14ac:dyDescent="0.25">
      <c r="A4647" t="s">
        <v>3298</v>
      </c>
      <c r="B4647" s="1" t="s">
        <v>3436</v>
      </c>
      <c r="C4647" t="s">
        <v>3437</v>
      </c>
      <c r="D4647">
        <v>14533411</v>
      </c>
      <c r="E4647">
        <v>88042113</v>
      </c>
      <c r="F4647" t="s">
        <v>3440</v>
      </c>
      <c r="G4647" t="s">
        <v>86</v>
      </c>
      <c r="H4647" t="s">
        <v>6</v>
      </c>
      <c r="I4647" s="2">
        <v>0.73</v>
      </c>
      <c r="K4647" s="2">
        <v>0.732043860139999</v>
      </c>
      <c r="L4647" s="2">
        <f t="shared" si="72"/>
        <v>2.0438601399990208E-3</v>
      </c>
    </row>
    <row r="4648" spans="1:12" hidden="1" x14ac:dyDescent="0.25">
      <c r="A4648" t="s">
        <v>3298</v>
      </c>
      <c r="B4648" s="1" t="s">
        <v>3441</v>
      </c>
      <c r="C4648" t="s">
        <v>3442</v>
      </c>
      <c r="D4648">
        <v>6572311</v>
      </c>
      <c r="E4648">
        <v>88042613</v>
      </c>
      <c r="F4648" t="s">
        <v>3443</v>
      </c>
      <c r="G4648" t="s">
        <v>86</v>
      </c>
      <c r="H4648" t="s">
        <v>4</v>
      </c>
      <c r="I4648" s="2">
        <v>2.84544</v>
      </c>
      <c r="K4648" s="2">
        <v>2.8455820177360001</v>
      </c>
      <c r="L4648" s="2">
        <f t="shared" si="72"/>
        <v>1.4201773600008849E-4</v>
      </c>
    </row>
    <row r="4649" spans="1:12" hidden="1" x14ac:dyDescent="0.25">
      <c r="A4649" t="s">
        <v>3298</v>
      </c>
      <c r="B4649" s="1" t="s">
        <v>3441</v>
      </c>
      <c r="C4649" t="s">
        <v>3442</v>
      </c>
      <c r="D4649">
        <v>6572311</v>
      </c>
      <c r="E4649">
        <v>88042613</v>
      </c>
      <c r="F4649" t="s">
        <v>3443</v>
      </c>
      <c r="G4649" t="s">
        <v>86</v>
      </c>
      <c r="H4649" t="s">
        <v>6</v>
      </c>
      <c r="I4649" s="2">
        <v>0.17121</v>
      </c>
      <c r="K4649" s="2">
        <v>0.17121856307739999</v>
      </c>
      <c r="L4649" s="2">
        <f t="shared" si="72"/>
        <v>8.5630773999922916E-6</v>
      </c>
    </row>
    <row r="4650" spans="1:12" hidden="1" x14ac:dyDescent="0.25">
      <c r="A4650" t="s">
        <v>3298</v>
      </c>
      <c r="B4650" s="1" t="s">
        <v>3441</v>
      </c>
      <c r="C4650" t="s">
        <v>3442</v>
      </c>
      <c r="D4650">
        <v>6572311</v>
      </c>
      <c r="E4650">
        <v>88042713</v>
      </c>
      <c r="F4650" t="s">
        <v>3444</v>
      </c>
      <c r="G4650" t="s">
        <v>86</v>
      </c>
      <c r="H4650" t="s">
        <v>4</v>
      </c>
      <c r="I4650" s="2">
        <v>1.97316</v>
      </c>
      <c r="K4650" s="2">
        <v>1.9732586236685901</v>
      </c>
      <c r="L4650" s="2">
        <f t="shared" si="72"/>
        <v>9.8623668590036573E-5</v>
      </c>
    </row>
    <row r="4651" spans="1:12" hidden="1" x14ac:dyDescent="0.25">
      <c r="A4651" t="s">
        <v>3298</v>
      </c>
      <c r="B4651" s="1" t="s">
        <v>3441</v>
      </c>
      <c r="C4651" t="s">
        <v>3442</v>
      </c>
      <c r="D4651">
        <v>6572311</v>
      </c>
      <c r="E4651">
        <v>88042713</v>
      </c>
      <c r="F4651" t="s">
        <v>3444</v>
      </c>
      <c r="G4651" t="s">
        <v>86</v>
      </c>
      <c r="H4651" t="s">
        <v>6</v>
      </c>
      <c r="I4651" s="2">
        <v>4.6545000000000003E-2</v>
      </c>
      <c r="K4651" s="2">
        <v>4.6547322284579903E-2</v>
      </c>
      <c r="L4651" s="2">
        <f t="shared" si="72"/>
        <v>2.3222845799003577E-6</v>
      </c>
    </row>
    <row r="4652" spans="1:12" hidden="1" x14ac:dyDescent="0.25">
      <c r="A4652" t="s">
        <v>3298</v>
      </c>
      <c r="B4652" s="1" t="s">
        <v>3441</v>
      </c>
      <c r="C4652" t="s">
        <v>3442</v>
      </c>
      <c r="D4652">
        <v>6572311</v>
      </c>
      <c r="E4652">
        <v>88042813</v>
      </c>
      <c r="F4652" t="s">
        <v>3445</v>
      </c>
      <c r="G4652" t="s">
        <v>86</v>
      </c>
      <c r="H4652" t="s">
        <v>4</v>
      </c>
      <c r="I4652" s="2">
        <v>1.1153999999999999</v>
      </c>
      <c r="K4652" s="2">
        <v>1.11545568014579</v>
      </c>
      <c r="L4652" s="2">
        <f t="shared" si="72"/>
        <v>5.5680145790049096E-5</v>
      </c>
    </row>
    <row r="4653" spans="1:12" hidden="1" x14ac:dyDescent="0.25">
      <c r="A4653" t="s">
        <v>3298</v>
      </c>
      <c r="B4653" s="1" t="s">
        <v>3441</v>
      </c>
      <c r="C4653" t="s">
        <v>3442</v>
      </c>
      <c r="D4653">
        <v>6572311</v>
      </c>
      <c r="E4653">
        <v>88042813</v>
      </c>
      <c r="F4653" t="s">
        <v>3445</v>
      </c>
      <c r="G4653" t="s">
        <v>86</v>
      </c>
      <c r="H4653" t="s">
        <v>6</v>
      </c>
      <c r="I4653" s="2">
        <v>5.083E-2</v>
      </c>
      <c r="K4653" s="2">
        <v>5.0832540239159903E-2</v>
      </c>
      <c r="L4653" s="2">
        <f t="shared" si="72"/>
        <v>2.5402391599024798E-6</v>
      </c>
    </row>
    <row r="4654" spans="1:12" hidden="1" x14ac:dyDescent="0.25">
      <c r="A4654" t="s">
        <v>3298</v>
      </c>
      <c r="B4654" s="1" t="s">
        <v>3441</v>
      </c>
      <c r="C4654" t="s">
        <v>3442</v>
      </c>
      <c r="D4654">
        <v>6572311</v>
      </c>
      <c r="E4654">
        <v>88042913</v>
      </c>
      <c r="F4654" t="s">
        <v>3446</v>
      </c>
      <c r="G4654" t="s">
        <v>86</v>
      </c>
      <c r="H4654" t="s">
        <v>4</v>
      </c>
      <c r="I4654" s="2">
        <v>0</v>
      </c>
      <c r="L4654" s="2">
        <f t="shared" si="72"/>
        <v>0</v>
      </c>
    </row>
    <row r="4655" spans="1:12" hidden="1" x14ac:dyDescent="0.25">
      <c r="A4655" t="s">
        <v>3298</v>
      </c>
      <c r="B4655" s="1" t="s">
        <v>3441</v>
      </c>
      <c r="C4655" t="s">
        <v>3442</v>
      </c>
      <c r="D4655">
        <v>6572311</v>
      </c>
      <c r="E4655">
        <v>88042913</v>
      </c>
      <c r="F4655" t="s">
        <v>3446</v>
      </c>
      <c r="G4655" t="s">
        <v>86</v>
      </c>
      <c r="H4655" t="s">
        <v>6</v>
      </c>
      <c r="I4655" s="2">
        <v>0</v>
      </c>
      <c r="L4655" s="2">
        <f t="shared" si="72"/>
        <v>0</v>
      </c>
    </row>
    <row r="4656" spans="1:12" hidden="1" x14ac:dyDescent="0.25">
      <c r="A4656" t="s">
        <v>3298</v>
      </c>
      <c r="B4656" s="1" t="s">
        <v>3441</v>
      </c>
      <c r="C4656" t="s">
        <v>3442</v>
      </c>
      <c r="D4656">
        <v>6572311</v>
      </c>
      <c r="E4656">
        <v>88043013</v>
      </c>
      <c r="F4656" t="s">
        <v>3447</v>
      </c>
      <c r="G4656" t="s">
        <v>86</v>
      </c>
      <c r="H4656" t="s">
        <v>4</v>
      </c>
      <c r="I4656" s="2">
        <v>0.84689999999999999</v>
      </c>
      <c r="K4656" s="2">
        <v>0.84694232345760001</v>
      </c>
      <c r="L4656" s="2">
        <f t="shared" si="72"/>
        <v>4.2323457600024206E-5</v>
      </c>
    </row>
    <row r="4657" spans="1:12" hidden="1" x14ac:dyDescent="0.25">
      <c r="A4657" t="s">
        <v>3298</v>
      </c>
      <c r="B4657" s="1" t="s">
        <v>3441</v>
      </c>
      <c r="C4657" t="s">
        <v>3442</v>
      </c>
      <c r="D4657">
        <v>6572311</v>
      </c>
      <c r="E4657">
        <v>88043013</v>
      </c>
      <c r="F4657" t="s">
        <v>3447</v>
      </c>
      <c r="G4657" t="s">
        <v>86</v>
      </c>
      <c r="H4657" t="s">
        <v>6</v>
      </c>
      <c r="I4657" s="2">
        <v>1.4999999999999901E-2</v>
      </c>
      <c r="K4657" s="2">
        <v>1.5000749000855899E-2</v>
      </c>
      <c r="L4657" s="2">
        <f t="shared" si="72"/>
        <v>7.4900085599884092E-7</v>
      </c>
    </row>
    <row r="4658" spans="1:12" hidden="1" x14ac:dyDescent="0.25">
      <c r="A4658" t="s">
        <v>3298</v>
      </c>
      <c r="B4658" s="1" t="s">
        <v>3441</v>
      </c>
      <c r="C4658" t="s">
        <v>3448</v>
      </c>
      <c r="D4658">
        <v>15079911</v>
      </c>
      <c r="E4658">
        <v>94905913</v>
      </c>
      <c r="F4658" t="s">
        <v>3449</v>
      </c>
      <c r="G4658" t="s">
        <v>86</v>
      </c>
      <c r="H4658" t="s">
        <v>4</v>
      </c>
      <c r="I4658" s="2">
        <v>0</v>
      </c>
      <c r="L4658" s="2">
        <f t="shared" si="72"/>
        <v>0</v>
      </c>
    </row>
    <row r="4659" spans="1:12" hidden="1" x14ac:dyDescent="0.25">
      <c r="A4659" t="s">
        <v>3298</v>
      </c>
      <c r="B4659" s="1" t="s">
        <v>3441</v>
      </c>
      <c r="C4659" t="s">
        <v>3448</v>
      </c>
      <c r="D4659">
        <v>15079911</v>
      </c>
      <c r="E4659">
        <v>94905913</v>
      </c>
      <c r="F4659" t="s">
        <v>3449</v>
      </c>
      <c r="G4659" t="s">
        <v>86</v>
      </c>
      <c r="H4659" t="s">
        <v>6</v>
      </c>
      <c r="I4659" s="2">
        <v>0</v>
      </c>
      <c r="L4659" s="2">
        <f t="shared" si="72"/>
        <v>0</v>
      </c>
    </row>
    <row r="4660" spans="1:12" hidden="1" x14ac:dyDescent="0.25">
      <c r="A4660" t="s">
        <v>3298</v>
      </c>
      <c r="B4660" s="1" t="s">
        <v>3450</v>
      </c>
      <c r="C4660" t="s">
        <v>3451</v>
      </c>
      <c r="D4660">
        <v>6435511</v>
      </c>
      <c r="E4660">
        <v>88059913</v>
      </c>
      <c r="F4660" t="s">
        <v>3452</v>
      </c>
      <c r="G4660" t="s">
        <v>86</v>
      </c>
      <c r="H4660" t="s">
        <v>4</v>
      </c>
      <c r="I4660" s="2">
        <v>2.9750000000000001</v>
      </c>
      <c r="K4660" s="2">
        <v>2.9751485986619999</v>
      </c>
      <c r="L4660" s="2">
        <f t="shared" si="72"/>
        <v>1.4859866199978811E-4</v>
      </c>
    </row>
    <row r="4661" spans="1:12" hidden="1" x14ac:dyDescent="0.25">
      <c r="A4661" t="s">
        <v>3298</v>
      </c>
      <c r="B4661" s="1" t="s">
        <v>3450</v>
      </c>
      <c r="C4661" t="s">
        <v>3451</v>
      </c>
      <c r="D4661">
        <v>6435511</v>
      </c>
      <c r="E4661">
        <v>88059913</v>
      </c>
      <c r="F4661" t="s">
        <v>3452</v>
      </c>
      <c r="G4661" t="s">
        <v>86</v>
      </c>
      <c r="H4661" t="s">
        <v>6</v>
      </c>
      <c r="I4661" s="2">
        <v>3.7499999999999999E-2</v>
      </c>
      <c r="K4661" s="2">
        <v>3.7501878051370001E-2</v>
      </c>
      <c r="L4661" s="2">
        <f t="shared" si="72"/>
        <v>1.8780513700022983E-6</v>
      </c>
    </row>
    <row r="4662" spans="1:12" hidden="1" x14ac:dyDescent="0.25">
      <c r="A4662" t="s">
        <v>3298</v>
      </c>
      <c r="B4662" s="1" t="s">
        <v>3450</v>
      </c>
      <c r="C4662" t="s">
        <v>3451</v>
      </c>
      <c r="D4662">
        <v>6435511</v>
      </c>
      <c r="E4662">
        <v>88060013</v>
      </c>
      <c r="F4662" t="s">
        <v>3453</v>
      </c>
      <c r="G4662" t="s">
        <v>86</v>
      </c>
      <c r="H4662" t="s">
        <v>4</v>
      </c>
      <c r="I4662" s="2">
        <v>8.1899999999999906</v>
      </c>
      <c r="K4662" s="2">
        <v>8.1904089369749897</v>
      </c>
      <c r="L4662" s="2">
        <f t="shared" si="72"/>
        <v>4.0893697499910786E-4</v>
      </c>
    </row>
    <row r="4663" spans="1:12" hidden="1" x14ac:dyDescent="0.25">
      <c r="A4663" t="s">
        <v>3298</v>
      </c>
      <c r="B4663" s="1" t="s">
        <v>3450</v>
      </c>
      <c r="C4663" t="s">
        <v>3451</v>
      </c>
      <c r="D4663">
        <v>6435511</v>
      </c>
      <c r="E4663">
        <v>88060013</v>
      </c>
      <c r="F4663" t="s">
        <v>3453</v>
      </c>
      <c r="G4663" t="s">
        <v>86</v>
      </c>
      <c r="H4663" t="s">
        <v>6</v>
      </c>
      <c r="I4663" s="2">
        <v>0.11700000000000001</v>
      </c>
      <c r="K4663" s="2">
        <v>0.11700584616057</v>
      </c>
      <c r="L4663" s="2">
        <f t="shared" si="72"/>
        <v>5.8461605699916541E-6</v>
      </c>
    </row>
    <row r="4664" spans="1:12" hidden="1" x14ac:dyDescent="0.25">
      <c r="A4664" t="s">
        <v>3298</v>
      </c>
      <c r="B4664" s="1" t="s">
        <v>3450</v>
      </c>
      <c r="C4664" t="s">
        <v>3451</v>
      </c>
      <c r="D4664">
        <v>6435511</v>
      </c>
      <c r="E4664">
        <v>88060113</v>
      </c>
      <c r="F4664" t="s">
        <v>3454</v>
      </c>
      <c r="G4664" t="s">
        <v>86</v>
      </c>
      <c r="H4664" t="s">
        <v>4</v>
      </c>
      <c r="I4664" s="2">
        <v>7.98599999999999</v>
      </c>
      <c r="K4664" s="2">
        <v>7.9863987349640002</v>
      </c>
      <c r="L4664" s="2">
        <f t="shared" si="72"/>
        <v>3.9873496401021669E-4</v>
      </c>
    </row>
    <row r="4665" spans="1:12" hidden="1" x14ac:dyDescent="0.25">
      <c r="A4665" t="s">
        <v>3298</v>
      </c>
      <c r="B4665" s="1" t="s">
        <v>3450</v>
      </c>
      <c r="C4665" t="s">
        <v>3451</v>
      </c>
      <c r="D4665">
        <v>6435511</v>
      </c>
      <c r="E4665">
        <v>88060113</v>
      </c>
      <c r="F4665" t="s">
        <v>3454</v>
      </c>
      <c r="G4665" t="s">
        <v>86</v>
      </c>
      <c r="H4665" t="s">
        <v>6</v>
      </c>
      <c r="I4665" s="2">
        <v>0.11</v>
      </c>
      <c r="K4665" s="2">
        <v>0.110005496741619</v>
      </c>
      <c r="L4665" s="2">
        <f t="shared" si="72"/>
        <v>5.4967416189960483E-6</v>
      </c>
    </row>
    <row r="4666" spans="1:12" hidden="1" x14ac:dyDescent="0.25">
      <c r="A4666" t="s">
        <v>3298</v>
      </c>
      <c r="B4666" s="1" t="s">
        <v>3450</v>
      </c>
      <c r="C4666" t="s">
        <v>3451</v>
      </c>
      <c r="D4666">
        <v>6435511</v>
      </c>
      <c r="E4666">
        <v>88060213</v>
      </c>
      <c r="F4666" t="s">
        <v>3455</v>
      </c>
      <c r="G4666" t="s">
        <v>86</v>
      </c>
      <c r="H4666" t="s">
        <v>4</v>
      </c>
      <c r="I4666" s="2">
        <v>7.5810000000000004</v>
      </c>
      <c r="K4666" s="2">
        <v>7.5813787363929901</v>
      </c>
      <c r="L4666" s="2">
        <f t="shared" si="72"/>
        <v>3.7873639298968698E-4</v>
      </c>
    </row>
    <row r="4667" spans="1:12" hidden="1" x14ac:dyDescent="0.25">
      <c r="A4667" t="s">
        <v>3298</v>
      </c>
      <c r="B4667" s="1" t="s">
        <v>3450</v>
      </c>
      <c r="C4667" t="s">
        <v>3451</v>
      </c>
      <c r="D4667">
        <v>6435511</v>
      </c>
      <c r="E4667">
        <v>88060213</v>
      </c>
      <c r="F4667" t="s">
        <v>3455</v>
      </c>
      <c r="G4667" t="s">
        <v>86</v>
      </c>
      <c r="H4667" t="s">
        <v>6</v>
      </c>
      <c r="I4667" s="2">
        <v>9.5000000000000001E-2</v>
      </c>
      <c r="K4667" s="2">
        <v>9.5004744942929903E-2</v>
      </c>
      <c r="L4667" s="2">
        <f t="shared" si="72"/>
        <v>4.7449429299017964E-6</v>
      </c>
    </row>
    <row r="4668" spans="1:12" hidden="1" x14ac:dyDescent="0.25">
      <c r="A4668" t="s">
        <v>3298</v>
      </c>
      <c r="B4668" s="1" t="s">
        <v>3450</v>
      </c>
      <c r="C4668" t="s">
        <v>3456</v>
      </c>
      <c r="D4668">
        <v>6572611</v>
      </c>
      <c r="E4668">
        <v>88044713</v>
      </c>
      <c r="F4668" t="s">
        <v>3457</v>
      </c>
      <c r="G4668" t="s">
        <v>3</v>
      </c>
      <c r="H4668" t="s">
        <v>4</v>
      </c>
      <c r="I4668" s="2">
        <v>195.41499999999999</v>
      </c>
      <c r="J4668" s="2">
        <v>195.44990625</v>
      </c>
      <c r="K4668" s="2">
        <v>195.44998340000001</v>
      </c>
      <c r="L4668" s="2">
        <f t="shared" si="72"/>
        <v>7.7150000009851283E-5</v>
      </c>
    </row>
    <row r="4669" spans="1:12" hidden="1" x14ac:dyDescent="0.25">
      <c r="A4669" t="s">
        <v>3298</v>
      </c>
      <c r="B4669" s="1" t="s">
        <v>3450</v>
      </c>
      <c r="C4669" t="s">
        <v>3456</v>
      </c>
      <c r="D4669">
        <v>6572611</v>
      </c>
      <c r="E4669">
        <v>88044713</v>
      </c>
      <c r="F4669" t="s">
        <v>3457</v>
      </c>
      <c r="G4669" t="s">
        <v>3</v>
      </c>
      <c r="H4669" t="s">
        <v>6</v>
      </c>
      <c r="I4669" s="2">
        <v>0.30004999999999998</v>
      </c>
      <c r="J4669" s="2">
        <v>0.30768960569999998</v>
      </c>
      <c r="K4669" s="2">
        <v>0.3076895114</v>
      </c>
      <c r="L4669" s="2">
        <f t="shared" si="72"/>
        <v>-9.4299999975344662E-8</v>
      </c>
    </row>
    <row r="4670" spans="1:12" hidden="1" x14ac:dyDescent="0.25">
      <c r="A4670" t="s">
        <v>3298</v>
      </c>
      <c r="B4670" s="1" t="s">
        <v>3450</v>
      </c>
      <c r="C4670" t="s">
        <v>3458</v>
      </c>
      <c r="D4670">
        <v>8240111</v>
      </c>
      <c r="E4670">
        <v>94906113</v>
      </c>
      <c r="F4670" t="s">
        <v>3459</v>
      </c>
      <c r="G4670" t="s">
        <v>3</v>
      </c>
      <c r="H4670" t="s">
        <v>4</v>
      </c>
      <c r="I4670" s="2">
        <v>20.603999999999999</v>
      </c>
      <c r="J4670" s="2">
        <v>20.542697264999902</v>
      </c>
      <c r="K4670" s="2">
        <v>20.54269764</v>
      </c>
      <c r="L4670" s="2">
        <f t="shared" si="72"/>
        <v>3.7500009852919902E-7</v>
      </c>
    </row>
    <row r="4671" spans="1:12" hidden="1" x14ac:dyDescent="0.25">
      <c r="A4671" t="s">
        <v>3298</v>
      </c>
      <c r="B4671" s="1" t="s">
        <v>3450</v>
      </c>
      <c r="C4671" t="s">
        <v>3458</v>
      </c>
      <c r="D4671">
        <v>8240111</v>
      </c>
      <c r="E4671">
        <v>94906113</v>
      </c>
      <c r="F4671" t="s">
        <v>3459</v>
      </c>
      <c r="G4671" t="s">
        <v>3</v>
      </c>
      <c r="H4671" t="s">
        <v>6</v>
      </c>
      <c r="I4671" s="2">
        <v>0</v>
      </c>
      <c r="J4671" s="2">
        <v>7.1479690550000002E-2</v>
      </c>
      <c r="K4671" s="2">
        <v>7.1479672439999906E-2</v>
      </c>
      <c r="L4671" s="2">
        <f t="shared" si="72"/>
        <v>-1.811000009677155E-8</v>
      </c>
    </row>
    <row r="4672" spans="1:12" hidden="1" x14ac:dyDescent="0.25">
      <c r="A4672" t="s">
        <v>3298</v>
      </c>
      <c r="B4672" s="1" t="s">
        <v>3450</v>
      </c>
      <c r="C4672" t="s">
        <v>3460</v>
      </c>
      <c r="D4672">
        <v>5857411</v>
      </c>
      <c r="E4672">
        <v>88072713</v>
      </c>
      <c r="F4672" t="s">
        <v>3461</v>
      </c>
      <c r="G4672" t="s">
        <v>86</v>
      </c>
      <c r="H4672" t="s">
        <v>4</v>
      </c>
      <c r="I4672" s="2">
        <v>374.96</v>
      </c>
      <c r="K4672" s="2">
        <v>375.98740799999899</v>
      </c>
      <c r="L4672" s="2">
        <f t="shared" si="72"/>
        <v>1.0274079999990136</v>
      </c>
    </row>
    <row r="4673" spans="1:12" hidden="1" x14ac:dyDescent="0.25">
      <c r="A4673" t="s">
        <v>3298</v>
      </c>
      <c r="B4673" s="1" t="s">
        <v>3450</v>
      </c>
      <c r="C4673" t="s">
        <v>3460</v>
      </c>
      <c r="D4673">
        <v>5857411</v>
      </c>
      <c r="E4673">
        <v>88072713</v>
      </c>
      <c r="F4673" t="s">
        <v>3461</v>
      </c>
      <c r="G4673" t="s">
        <v>86</v>
      </c>
      <c r="H4673" t="s">
        <v>6</v>
      </c>
      <c r="I4673" s="2">
        <v>79.463999999999999</v>
      </c>
      <c r="K4673" s="2">
        <v>79.681713600000194</v>
      </c>
      <c r="L4673" s="2">
        <f t="shared" si="72"/>
        <v>0.21771360000019513</v>
      </c>
    </row>
    <row r="4674" spans="1:12" hidden="1" x14ac:dyDescent="0.25">
      <c r="A4674" t="s">
        <v>3298</v>
      </c>
      <c r="B4674" s="1" t="s">
        <v>3450</v>
      </c>
      <c r="C4674" t="s">
        <v>3460</v>
      </c>
      <c r="D4674">
        <v>5857411</v>
      </c>
      <c r="E4674">
        <v>88072813</v>
      </c>
      <c r="F4674" t="s">
        <v>3462</v>
      </c>
      <c r="G4674" t="s">
        <v>86</v>
      </c>
      <c r="H4674" t="s">
        <v>4</v>
      </c>
      <c r="I4674" s="2">
        <v>394.50799999999998</v>
      </c>
      <c r="K4674" s="2">
        <v>395.58890400000303</v>
      </c>
      <c r="L4674" s="2">
        <f t="shared" si="72"/>
        <v>1.080904000003045</v>
      </c>
    </row>
    <row r="4675" spans="1:12" hidden="1" x14ac:dyDescent="0.25">
      <c r="A4675" t="s">
        <v>3298</v>
      </c>
      <c r="B4675" s="1" t="s">
        <v>3450</v>
      </c>
      <c r="C4675" t="s">
        <v>3460</v>
      </c>
      <c r="D4675">
        <v>5857411</v>
      </c>
      <c r="E4675">
        <v>88072813</v>
      </c>
      <c r="F4675" t="s">
        <v>3462</v>
      </c>
      <c r="G4675" t="s">
        <v>86</v>
      </c>
      <c r="H4675" t="s">
        <v>6</v>
      </c>
      <c r="I4675" s="2">
        <v>98.842500000000001</v>
      </c>
      <c r="K4675" s="2">
        <v>99.113349000000298</v>
      </c>
      <c r="L4675" s="2">
        <f t="shared" ref="L4675:L4738" si="73">IF(ISBLANK(J4675),K4675-I4675,K4675-J4675)</f>
        <v>0.27084900000029677</v>
      </c>
    </row>
    <row r="4676" spans="1:12" hidden="1" x14ac:dyDescent="0.25">
      <c r="A4676" t="s">
        <v>3298</v>
      </c>
      <c r="B4676" s="1" t="s">
        <v>3450</v>
      </c>
      <c r="C4676" t="s">
        <v>3460</v>
      </c>
      <c r="D4676">
        <v>5857411</v>
      </c>
      <c r="E4676">
        <v>88072913</v>
      </c>
      <c r="F4676" t="s">
        <v>3463</v>
      </c>
      <c r="G4676" t="s">
        <v>86</v>
      </c>
      <c r="H4676" t="s">
        <v>4</v>
      </c>
      <c r="I4676" s="2">
        <v>371.78399999999999</v>
      </c>
      <c r="K4676" s="2">
        <v>372.802476000002</v>
      </c>
      <c r="L4676" s="2">
        <f t="shared" si="73"/>
        <v>1.0184760000020106</v>
      </c>
    </row>
    <row r="4677" spans="1:12" hidden="1" x14ac:dyDescent="0.25">
      <c r="A4677" t="s">
        <v>3298</v>
      </c>
      <c r="B4677" s="1" t="s">
        <v>3450</v>
      </c>
      <c r="C4677" t="s">
        <v>3460</v>
      </c>
      <c r="D4677">
        <v>5857411</v>
      </c>
      <c r="E4677">
        <v>88072913</v>
      </c>
      <c r="F4677" t="s">
        <v>3463</v>
      </c>
      <c r="G4677" t="s">
        <v>86</v>
      </c>
      <c r="H4677" t="s">
        <v>6</v>
      </c>
      <c r="I4677" s="2">
        <v>80.64</v>
      </c>
      <c r="K4677" s="2">
        <v>80.8608923999995</v>
      </c>
      <c r="L4677" s="2">
        <f t="shared" si="73"/>
        <v>0.22089239999949939</v>
      </c>
    </row>
    <row r="4678" spans="1:12" hidden="1" x14ac:dyDescent="0.25">
      <c r="A4678" t="s">
        <v>3467</v>
      </c>
      <c r="B4678" s="1" t="s">
        <v>3464</v>
      </c>
      <c r="C4678" t="s">
        <v>3465</v>
      </c>
      <c r="D4678">
        <v>7718511</v>
      </c>
      <c r="E4678">
        <v>87718513</v>
      </c>
      <c r="F4678" t="s">
        <v>3466</v>
      </c>
      <c r="G4678" t="s">
        <v>3</v>
      </c>
      <c r="H4678" t="s">
        <v>4</v>
      </c>
      <c r="I4678" s="2">
        <v>5.9569999999999999</v>
      </c>
      <c r="J4678" s="2">
        <v>5.4189594749999896</v>
      </c>
      <c r="K4678" s="2">
        <v>5.4189585109999996</v>
      </c>
      <c r="L4678" s="2">
        <f t="shared" si="73"/>
        <v>-9.6399999005569725E-7</v>
      </c>
    </row>
    <row r="4679" spans="1:12" hidden="1" x14ac:dyDescent="0.25">
      <c r="A4679" t="s">
        <v>3467</v>
      </c>
      <c r="B4679" s="1" t="s">
        <v>3464</v>
      </c>
      <c r="C4679" t="s">
        <v>3465</v>
      </c>
      <c r="D4679">
        <v>7718511</v>
      </c>
      <c r="E4679">
        <v>87718513</v>
      </c>
      <c r="F4679" t="s">
        <v>3466</v>
      </c>
      <c r="G4679" t="s">
        <v>3</v>
      </c>
      <c r="H4679" t="s">
        <v>6</v>
      </c>
      <c r="I4679" s="2">
        <v>24.991</v>
      </c>
      <c r="J4679" s="2">
        <v>24.991228515</v>
      </c>
      <c r="K4679" s="2">
        <v>24.991229999999899</v>
      </c>
      <c r="L4679" s="2">
        <f t="shared" si="73"/>
        <v>1.4849998990484892E-6</v>
      </c>
    </row>
    <row r="4680" spans="1:12" hidden="1" x14ac:dyDescent="0.25">
      <c r="A4680" t="s">
        <v>3467</v>
      </c>
      <c r="B4680" s="1" t="s">
        <v>3464</v>
      </c>
      <c r="C4680" t="s">
        <v>3465</v>
      </c>
      <c r="D4680">
        <v>7718511</v>
      </c>
      <c r="E4680">
        <v>87718813</v>
      </c>
      <c r="F4680" t="s">
        <v>3468</v>
      </c>
      <c r="G4680" t="s">
        <v>3</v>
      </c>
      <c r="H4680" t="s">
        <v>4</v>
      </c>
      <c r="I4680" s="2">
        <v>23.911000000000001</v>
      </c>
      <c r="J4680" s="2">
        <v>23.911349609999998</v>
      </c>
      <c r="K4680" s="2">
        <v>23.911351</v>
      </c>
      <c r="L4680" s="2">
        <f t="shared" si="73"/>
        <v>1.390000001322278E-6</v>
      </c>
    </row>
    <row r="4681" spans="1:12" hidden="1" x14ac:dyDescent="0.25">
      <c r="A4681" t="s">
        <v>3467</v>
      </c>
      <c r="B4681" s="1" t="s">
        <v>3464</v>
      </c>
      <c r="C4681" t="s">
        <v>3465</v>
      </c>
      <c r="D4681">
        <v>7718511</v>
      </c>
      <c r="E4681">
        <v>87718813</v>
      </c>
      <c r="F4681" t="s">
        <v>3468</v>
      </c>
      <c r="G4681" t="s">
        <v>3</v>
      </c>
      <c r="H4681" t="s">
        <v>6</v>
      </c>
      <c r="I4681" s="2">
        <v>12.912000000000001</v>
      </c>
      <c r="J4681" s="2">
        <v>12.911634765000001</v>
      </c>
      <c r="K4681" s="2">
        <v>12.911635502999999</v>
      </c>
      <c r="L4681" s="2">
        <f t="shared" si="73"/>
        <v>7.3799999888990442E-7</v>
      </c>
    </row>
    <row r="4682" spans="1:12" hidden="1" x14ac:dyDescent="0.25">
      <c r="A4682" t="s">
        <v>3467</v>
      </c>
      <c r="B4682" s="1" t="s">
        <v>3469</v>
      </c>
      <c r="C4682" t="s">
        <v>3470</v>
      </c>
      <c r="D4682">
        <v>5175811</v>
      </c>
      <c r="E4682">
        <v>87597913</v>
      </c>
      <c r="F4682" t="s">
        <v>3471</v>
      </c>
      <c r="G4682" t="s">
        <v>3</v>
      </c>
      <c r="H4682" t="s">
        <v>4</v>
      </c>
      <c r="I4682" s="2">
        <v>1.1200000000000001</v>
      </c>
      <c r="J4682" s="2">
        <v>1.8578502195</v>
      </c>
      <c r="K4682" s="2">
        <v>1.85785</v>
      </c>
      <c r="L4682" s="2">
        <f t="shared" si="73"/>
        <v>-2.1949999995385383E-7</v>
      </c>
    </row>
    <row r="4683" spans="1:12" hidden="1" x14ac:dyDescent="0.25">
      <c r="A4683" t="s">
        <v>3467</v>
      </c>
      <c r="B4683" s="1" t="s">
        <v>3469</v>
      </c>
      <c r="C4683" t="s">
        <v>3470</v>
      </c>
      <c r="D4683">
        <v>5175811</v>
      </c>
      <c r="E4683">
        <v>87597913</v>
      </c>
      <c r="F4683" t="s">
        <v>3471</v>
      </c>
      <c r="G4683" t="s">
        <v>3</v>
      </c>
      <c r="H4683" t="s">
        <v>6</v>
      </c>
      <c r="I4683" s="2">
        <v>2.3E-3</v>
      </c>
      <c r="K4683" s="2">
        <v>2.3000004000000001E-3</v>
      </c>
      <c r="L4683" s="2">
        <f t="shared" si="73"/>
        <v>4.0000000013640236E-10</v>
      </c>
    </row>
    <row r="4684" spans="1:12" hidden="1" x14ac:dyDescent="0.25">
      <c r="A4684" t="s">
        <v>3467</v>
      </c>
      <c r="B4684" s="1" t="s">
        <v>3469</v>
      </c>
      <c r="C4684" t="s">
        <v>3472</v>
      </c>
      <c r="D4684">
        <v>5175711</v>
      </c>
      <c r="E4684">
        <v>87642313</v>
      </c>
      <c r="F4684" t="s">
        <v>3473</v>
      </c>
      <c r="G4684" t="s">
        <v>3</v>
      </c>
      <c r="H4684" t="s">
        <v>4</v>
      </c>
      <c r="I4684" s="2">
        <v>0.8</v>
      </c>
      <c r="J4684" s="2">
        <v>2.9762998045</v>
      </c>
      <c r="K4684" s="2">
        <v>2.97630002</v>
      </c>
      <c r="L4684" s="2">
        <f t="shared" si="73"/>
        <v>2.1550000006698156E-7</v>
      </c>
    </row>
    <row r="4685" spans="1:12" hidden="1" x14ac:dyDescent="0.25">
      <c r="A4685" t="s">
        <v>3467</v>
      </c>
      <c r="B4685" s="1" t="s">
        <v>3469</v>
      </c>
      <c r="C4685" t="s">
        <v>3472</v>
      </c>
      <c r="D4685">
        <v>5175711</v>
      </c>
      <c r="E4685">
        <v>87642313</v>
      </c>
      <c r="F4685" t="s">
        <v>3473</v>
      </c>
      <c r="G4685" t="s">
        <v>3</v>
      </c>
      <c r="H4685" t="s">
        <v>6</v>
      </c>
      <c r="I4685" s="2">
        <v>1.4E-2</v>
      </c>
      <c r="K4685" s="2">
        <v>1.4000000199999999E-2</v>
      </c>
      <c r="L4685" s="2">
        <f t="shared" si="73"/>
        <v>1.9999999920083944E-10</v>
      </c>
    </row>
    <row r="4686" spans="1:12" hidden="1" x14ac:dyDescent="0.25">
      <c r="A4686" t="s">
        <v>3467</v>
      </c>
      <c r="B4686" s="1" t="s">
        <v>3469</v>
      </c>
      <c r="C4686" t="s">
        <v>3474</v>
      </c>
      <c r="D4686">
        <v>7220511</v>
      </c>
      <c r="E4686">
        <v>87515113</v>
      </c>
      <c r="F4686" t="s">
        <v>3475</v>
      </c>
      <c r="G4686" t="s">
        <v>3</v>
      </c>
      <c r="H4686" t="s">
        <v>4</v>
      </c>
      <c r="I4686" s="2">
        <v>5.6519999999999904</v>
      </c>
      <c r="J4686" s="2">
        <v>7.9860678700000003</v>
      </c>
      <c r="K4686" s="2">
        <v>7.9860699059999902</v>
      </c>
      <c r="L4686" s="2">
        <f t="shared" si="73"/>
        <v>2.035999989935533E-6</v>
      </c>
    </row>
    <row r="4687" spans="1:12" hidden="1" x14ac:dyDescent="0.25">
      <c r="A4687" t="s">
        <v>3467</v>
      </c>
      <c r="B4687" s="1" t="s">
        <v>3469</v>
      </c>
      <c r="C4687" t="s">
        <v>3474</v>
      </c>
      <c r="D4687">
        <v>7220511</v>
      </c>
      <c r="E4687">
        <v>87515113</v>
      </c>
      <c r="F4687" t="s">
        <v>3475</v>
      </c>
      <c r="G4687" t="s">
        <v>3</v>
      </c>
      <c r="H4687" t="s">
        <v>6</v>
      </c>
      <c r="I4687" s="2">
        <v>0.08</v>
      </c>
      <c r="K4687" s="2">
        <v>7.9999946255700005E-2</v>
      </c>
      <c r="L4687" s="2">
        <f t="shared" si="73"/>
        <v>-5.3744299996494327E-8</v>
      </c>
    </row>
    <row r="4688" spans="1:12" hidden="1" x14ac:dyDescent="0.25">
      <c r="A4688" t="s">
        <v>3467</v>
      </c>
      <c r="B4688" s="1" t="s">
        <v>3469</v>
      </c>
      <c r="C4688" t="s">
        <v>3474</v>
      </c>
      <c r="D4688">
        <v>7220511</v>
      </c>
      <c r="E4688">
        <v>87515213</v>
      </c>
      <c r="F4688" t="s">
        <v>3476</v>
      </c>
      <c r="G4688" t="s">
        <v>86</v>
      </c>
      <c r="H4688" t="s">
        <v>4</v>
      </c>
      <c r="I4688" s="2">
        <v>2.2097099999999998</v>
      </c>
      <c r="K4688" s="2">
        <v>2.2157639999999899</v>
      </c>
      <c r="L4688" s="2">
        <f t="shared" si="73"/>
        <v>6.0539999999900118E-3</v>
      </c>
    </row>
    <row r="4689" spans="1:12" hidden="1" x14ac:dyDescent="0.25">
      <c r="A4689" t="s">
        <v>3467</v>
      </c>
      <c r="B4689" s="1" t="s">
        <v>3469</v>
      </c>
      <c r="C4689" t="s">
        <v>3474</v>
      </c>
      <c r="D4689">
        <v>7220511</v>
      </c>
      <c r="E4689">
        <v>87515213</v>
      </c>
      <c r="F4689" t="s">
        <v>3476</v>
      </c>
      <c r="G4689" t="s">
        <v>86</v>
      </c>
      <c r="H4689" t="s">
        <v>6</v>
      </c>
      <c r="I4689" s="2">
        <v>1.009E-2</v>
      </c>
      <c r="K4689" s="2">
        <v>1.011764178E-2</v>
      </c>
      <c r="L4689" s="2">
        <f t="shared" si="73"/>
        <v>2.7641780000000477E-5</v>
      </c>
    </row>
    <row r="4690" spans="1:12" hidden="1" x14ac:dyDescent="0.25">
      <c r="A4690" t="s">
        <v>3467</v>
      </c>
      <c r="B4690" s="1" t="s">
        <v>3469</v>
      </c>
      <c r="C4690" t="s">
        <v>3474</v>
      </c>
      <c r="D4690">
        <v>7220511</v>
      </c>
      <c r="E4690">
        <v>87515313</v>
      </c>
      <c r="F4690" t="s">
        <v>3477</v>
      </c>
      <c r="G4690" t="s">
        <v>3</v>
      </c>
      <c r="H4690" t="s">
        <v>4</v>
      </c>
      <c r="I4690" s="2">
        <v>6.0389999999999997</v>
      </c>
      <c r="J4690" s="2">
        <v>8.0603002949999993</v>
      </c>
      <c r="K4690" s="2">
        <v>8.0603103531000002</v>
      </c>
      <c r="L4690" s="2">
        <f t="shared" si="73"/>
        <v>1.0058100000875925E-5</v>
      </c>
    </row>
    <row r="4691" spans="1:12" hidden="1" x14ac:dyDescent="0.25">
      <c r="A4691" t="s">
        <v>3467</v>
      </c>
      <c r="B4691" s="1" t="s">
        <v>3469</v>
      </c>
      <c r="C4691" t="s">
        <v>3474</v>
      </c>
      <c r="D4691">
        <v>7220511</v>
      </c>
      <c r="E4691">
        <v>87515313</v>
      </c>
      <c r="F4691" t="s">
        <v>3477</v>
      </c>
      <c r="G4691" t="s">
        <v>3</v>
      </c>
      <c r="H4691" t="s">
        <v>6</v>
      </c>
      <c r="I4691" s="2">
        <v>9.5000000000000001E-2</v>
      </c>
      <c r="K4691" s="2">
        <v>9.4999921861699907E-2</v>
      </c>
      <c r="L4691" s="2">
        <f t="shared" si="73"/>
        <v>-7.8138300094177104E-8</v>
      </c>
    </row>
    <row r="4692" spans="1:12" hidden="1" x14ac:dyDescent="0.25">
      <c r="A4692" t="s">
        <v>3467</v>
      </c>
      <c r="B4692" s="1" t="s">
        <v>3469</v>
      </c>
      <c r="C4692" t="s">
        <v>3474</v>
      </c>
      <c r="D4692">
        <v>7220511</v>
      </c>
      <c r="E4692">
        <v>87515413</v>
      </c>
      <c r="F4692" t="s">
        <v>3478</v>
      </c>
      <c r="G4692" t="s">
        <v>3</v>
      </c>
      <c r="H4692" t="s">
        <v>4</v>
      </c>
      <c r="I4692" s="2">
        <v>5.3330000000000002</v>
      </c>
      <c r="J4692" s="2">
        <v>6.8954301750000004</v>
      </c>
      <c r="K4692" s="2">
        <v>6.8954272411000002</v>
      </c>
      <c r="L4692" s="2">
        <f t="shared" si="73"/>
        <v>-2.9339000002792659E-6</v>
      </c>
    </row>
    <row r="4693" spans="1:12" hidden="1" x14ac:dyDescent="0.25">
      <c r="A4693" t="s">
        <v>3467</v>
      </c>
      <c r="B4693" s="1" t="s">
        <v>3469</v>
      </c>
      <c r="C4693" t="s">
        <v>3474</v>
      </c>
      <c r="D4693">
        <v>7220511</v>
      </c>
      <c r="E4693">
        <v>87515413</v>
      </c>
      <c r="F4693" t="s">
        <v>3478</v>
      </c>
      <c r="G4693" t="s">
        <v>3</v>
      </c>
      <c r="H4693" t="s">
        <v>6</v>
      </c>
      <c r="I4693" s="2">
        <v>9.8000000000000004E-2</v>
      </c>
      <c r="K4693" s="2">
        <v>9.7999982596699994E-2</v>
      </c>
      <c r="L4693" s="2">
        <f t="shared" si="73"/>
        <v>-1.7403300009433131E-8</v>
      </c>
    </row>
    <row r="4694" spans="1:12" hidden="1" x14ac:dyDescent="0.25">
      <c r="A4694" t="s">
        <v>3467</v>
      </c>
      <c r="B4694" s="1" t="s">
        <v>3479</v>
      </c>
      <c r="C4694" t="s">
        <v>3480</v>
      </c>
      <c r="D4694">
        <v>5058411</v>
      </c>
      <c r="E4694">
        <v>87339613</v>
      </c>
      <c r="F4694" t="s">
        <v>3481</v>
      </c>
      <c r="G4694" t="s">
        <v>3</v>
      </c>
      <c r="H4694" t="s">
        <v>4</v>
      </c>
      <c r="I4694" s="2">
        <v>425.32600000000002</v>
      </c>
      <c r="J4694" s="2">
        <v>425.32606249999998</v>
      </c>
      <c r="K4694" s="2">
        <v>425.32563380999898</v>
      </c>
      <c r="L4694" s="2">
        <f t="shared" si="73"/>
        <v>-4.2869000100154153E-4</v>
      </c>
    </row>
    <row r="4695" spans="1:12" hidden="1" x14ac:dyDescent="0.25">
      <c r="A4695" t="s">
        <v>3467</v>
      </c>
      <c r="B4695" s="1" t="s">
        <v>3479</v>
      </c>
      <c r="C4695" t="s">
        <v>3480</v>
      </c>
      <c r="D4695">
        <v>5058411</v>
      </c>
      <c r="E4695">
        <v>87339613</v>
      </c>
      <c r="F4695" t="s">
        <v>3481</v>
      </c>
      <c r="G4695" t="s">
        <v>3</v>
      </c>
      <c r="H4695" t="s">
        <v>6</v>
      </c>
      <c r="I4695" s="2">
        <v>190.02199999999999</v>
      </c>
      <c r="J4695" s="2">
        <v>190.02198439999901</v>
      </c>
      <c r="K4695" s="2">
        <v>190.02197031006</v>
      </c>
      <c r="L4695" s="2">
        <f t="shared" si="73"/>
        <v>-1.408993901463873E-5</v>
      </c>
    </row>
    <row r="4696" spans="1:12" hidden="1" x14ac:dyDescent="0.25">
      <c r="A4696" t="s">
        <v>3467</v>
      </c>
      <c r="B4696" s="1" t="s">
        <v>3479</v>
      </c>
      <c r="C4696" t="s">
        <v>3480</v>
      </c>
      <c r="D4696">
        <v>5058411</v>
      </c>
      <c r="E4696">
        <v>87339713</v>
      </c>
      <c r="F4696" t="s">
        <v>3482</v>
      </c>
      <c r="G4696" t="s">
        <v>3</v>
      </c>
      <c r="H4696" t="s">
        <v>4</v>
      </c>
      <c r="I4696" s="2">
        <v>23.024000000000001</v>
      </c>
      <c r="J4696" s="2">
        <v>23.023576169999998</v>
      </c>
      <c r="K4696" s="2">
        <v>23.023587811999999</v>
      </c>
      <c r="L4696" s="2">
        <f t="shared" si="73"/>
        <v>1.1642000000477992E-5</v>
      </c>
    </row>
    <row r="4697" spans="1:12" hidden="1" x14ac:dyDescent="0.25">
      <c r="A4697" t="s">
        <v>3467</v>
      </c>
      <c r="B4697" s="1" t="s">
        <v>3479</v>
      </c>
      <c r="C4697" t="s">
        <v>3480</v>
      </c>
      <c r="D4697">
        <v>5058411</v>
      </c>
      <c r="E4697">
        <v>87339713</v>
      </c>
      <c r="F4697" t="s">
        <v>3482</v>
      </c>
      <c r="G4697" t="s">
        <v>3</v>
      </c>
      <c r="H4697" t="s">
        <v>6</v>
      </c>
      <c r="I4697" s="2">
        <v>18.27</v>
      </c>
      <c r="J4697" s="2">
        <v>18.146996094999999</v>
      </c>
      <c r="K4697" s="2">
        <v>18.146998499999999</v>
      </c>
      <c r="L4697" s="2">
        <f t="shared" si="73"/>
        <v>2.4050000000386262E-6</v>
      </c>
    </row>
    <row r="4698" spans="1:12" hidden="1" x14ac:dyDescent="0.25">
      <c r="A4698" t="s">
        <v>3467</v>
      </c>
      <c r="B4698" s="1" t="s">
        <v>3479</v>
      </c>
      <c r="C4698" t="s">
        <v>3480</v>
      </c>
      <c r="D4698">
        <v>5058411</v>
      </c>
      <c r="E4698">
        <v>87340713</v>
      </c>
      <c r="F4698" t="s">
        <v>3483</v>
      </c>
      <c r="G4698" t="s">
        <v>3</v>
      </c>
      <c r="H4698" t="s">
        <v>4</v>
      </c>
      <c r="I4698" s="2">
        <v>338.25299999999999</v>
      </c>
      <c r="J4698" s="2">
        <v>338.25246874999999</v>
      </c>
      <c r="K4698" s="2">
        <v>338.25252820999998</v>
      </c>
      <c r="L4698" s="2">
        <f t="shared" si="73"/>
        <v>5.9459999988575873E-5</v>
      </c>
    </row>
    <row r="4699" spans="1:12" hidden="1" x14ac:dyDescent="0.25">
      <c r="A4699" t="s">
        <v>3467</v>
      </c>
      <c r="B4699" s="1" t="s">
        <v>3479</v>
      </c>
      <c r="C4699" t="s">
        <v>3480</v>
      </c>
      <c r="D4699">
        <v>5058411</v>
      </c>
      <c r="E4699">
        <v>87340713</v>
      </c>
      <c r="F4699" t="s">
        <v>3483</v>
      </c>
      <c r="G4699" t="s">
        <v>3</v>
      </c>
      <c r="H4699" t="s">
        <v>6</v>
      </c>
      <c r="I4699" s="2">
        <v>461.63200000000001</v>
      </c>
      <c r="J4699" s="2">
        <v>460.37709374999997</v>
      </c>
      <c r="K4699" s="2">
        <v>460.37702249999899</v>
      </c>
      <c r="L4699" s="2">
        <f t="shared" si="73"/>
        <v>-7.125000098540113E-5</v>
      </c>
    </row>
    <row r="4700" spans="1:12" hidden="1" x14ac:dyDescent="0.25">
      <c r="A4700" t="s">
        <v>3467</v>
      </c>
      <c r="B4700" s="1" t="s">
        <v>3479</v>
      </c>
      <c r="C4700" t="s">
        <v>3480</v>
      </c>
      <c r="D4700">
        <v>5058411</v>
      </c>
      <c r="E4700">
        <v>87340813</v>
      </c>
      <c r="F4700" t="s">
        <v>3484</v>
      </c>
      <c r="G4700" t="s">
        <v>3</v>
      </c>
      <c r="H4700" t="s">
        <v>4</v>
      </c>
      <c r="I4700" s="2">
        <v>172.87100000000001</v>
      </c>
      <c r="J4700" s="2">
        <v>172.8713281</v>
      </c>
      <c r="K4700" s="2">
        <v>172.871215199999</v>
      </c>
      <c r="L4700" s="2">
        <f t="shared" si="73"/>
        <v>-1.1290000099961617E-4</v>
      </c>
    </row>
    <row r="4701" spans="1:12" hidden="1" x14ac:dyDescent="0.25">
      <c r="A4701" t="s">
        <v>3467</v>
      </c>
      <c r="B4701" s="1" t="s">
        <v>3479</v>
      </c>
      <c r="C4701" t="s">
        <v>3480</v>
      </c>
      <c r="D4701">
        <v>5058411</v>
      </c>
      <c r="E4701">
        <v>87340813</v>
      </c>
      <c r="F4701" t="s">
        <v>3484</v>
      </c>
      <c r="G4701" t="s">
        <v>3</v>
      </c>
      <c r="H4701" t="s">
        <v>6</v>
      </c>
      <c r="I4701" s="2">
        <v>205.93</v>
      </c>
      <c r="J4701" s="2">
        <v>205.92965624999999</v>
      </c>
      <c r="K4701" s="2">
        <v>205.92978920099901</v>
      </c>
      <c r="L4701" s="2">
        <f t="shared" si="73"/>
        <v>1.3295099901711183E-4</v>
      </c>
    </row>
    <row r="4702" spans="1:12" hidden="1" x14ac:dyDescent="0.25">
      <c r="A4702" t="s">
        <v>3467</v>
      </c>
      <c r="B4702" s="1" t="s">
        <v>3479</v>
      </c>
      <c r="C4702" t="s">
        <v>3485</v>
      </c>
      <c r="D4702">
        <v>5057311</v>
      </c>
      <c r="E4702">
        <v>25269613</v>
      </c>
      <c r="F4702" t="s">
        <v>3486</v>
      </c>
      <c r="G4702" t="s">
        <v>3</v>
      </c>
      <c r="H4702" t="s">
        <v>4</v>
      </c>
      <c r="I4702" s="2">
        <v>0.80300000000000005</v>
      </c>
      <c r="J4702" s="2">
        <v>0.80214184550000001</v>
      </c>
      <c r="K4702" s="2">
        <v>0.80214162010999901</v>
      </c>
      <c r="L4702" s="2">
        <f t="shared" si="73"/>
        <v>-2.2539000099630613E-7</v>
      </c>
    </row>
    <row r="4703" spans="1:12" hidden="1" x14ac:dyDescent="0.25">
      <c r="A4703" t="s">
        <v>3467</v>
      </c>
      <c r="B4703" s="1" t="s">
        <v>3479</v>
      </c>
      <c r="C4703" t="s">
        <v>3485</v>
      </c>
      <c r="D4703">
        <v>5057311</v>
      </c>
      <c r="E4703">
        <v>25269613</v>
      </c>
      <c r="F4703" t="s">
        <v>3486</v>
      </c>
      <c r="G4703" t="s">
        <v>3</v>
      </c>
      <c r="H4703" t="s">
        <v>6</v>
      </c>
      <c r="I4703" s="2">
        <v>7.9000000000000001E-2</v>
      </c>
      <c r="K4703" s="2">
        <v>7.9000356253099993E-2</v>
      </c>
      <c r="L4703" s="2">
        <f t="shared" si="73"/>
        <v>3.562530999923208E-7</v>
      </c>
    </row>
    <row r="4704" spans="1:12" hidden="1" x14ac:dyDescent="0.25">
      <c r="A4704" t="s">
        <v>3467</v>
      </c>
      <c r="B4704" s="1" t="s">
        <v>3479</v>
      </c>
      <c r="C4704" t="s">
        <v>3485</v>
      </c>
      <c r="D4704">
        <v>5057311</v>
      </c>
      <c r="E4704">
        <v>87522313</v>
      </c>
      <c r="F4704" t="s">
        <v>3487</v>
      </c>
      <c r="G4704" t="s">
        <v>3</v>
      </c>
      <c r="H4704" t="s">
        <v>4</v>
      </c>
      <c r="I4704" s="2">
        <v>12.176</v>
      </c>
      <c r="J4704" s="2">
        <v>12.17578125</v>
      </c>
      <c r="K4704" s="2">
        <v>12.175665899999901</v>
      </c>
      <c r="L4704" s="2">
        <f t="shared" si="73"/>
        <v>-1.1535000009921248E-4</v>
      </c>
    </row>
    <row r="4705" spans="1:12" hidden="1" x14ac:dyDescent="0.25">
      <c r="A4705" t="s">
        <v>3467</v>
      </c>
      <c r="B4705" s="1" t="s">
        <v>3479</v>
      </c>
      <c r="C4705" t="s">
        <v>3485</v>
      </c>
      <c r="D4705">
        <v>5057311</v>
      </c>
      <c r="E4705">
        <v>87522313</v>
      </c>
      <c r="F4705" t="s">
        <v>3487</v>
      </c>
      <c r="G4705" t="s">
        <v>3</v>
      </c>
      <c r="H4705" t="s">
        <v>6</v>
      </c>
      <c r="I4705" s="2">
        <v>0.224</v>
      </c>
      <c r="J4705" s="2">
        <v>0.22353315734999901</v>
      </c>
      <c r="K4705" s="2">
        <v>0.22353300400000001</v>
      </c>
      <c r="L4705" s="2">
        <f t="shared" si="73"/>
        <v>-1.5334999900473711E-7</v>
      </c>
    </row>
    <row r="4706" spans="1:12" hidden="1" x14ac:dyDescent="0.25">
      <c r="A4706" t="s">
        <v>3467</v>
      </c>
      <c r="B4706" s="1" t="s">
        <v>3479</v>
      </c>
      <c r="C4706" t="s">
        <v>3488</v>
      </c>
      <c r="D4706">
        <v>6624211</v>
      </c>
      <c r="E4706">
        <v>87454013</v>
      </c>
      <c r="F4706" t="s">
        <v>3489</v>
      </c>
      <c r="G4706" t="s">
        <v>3</v>
      </c>
      <c r="H4706" t="s">
        <v>4</v>
      </c>
      <c r="I4706" s="2">
        <v>28.567</v>
      </c>
      <c r="J4706" s="2">
        <v>28.56685547</v>
      </c>
      <c r="K4706" s="2">
        <v>28.566845079999901</v>
      </c>
      <c r="L4706" s="2">
        <f t="shared" si="73"/>
        <v>-1.0390000099391727E-5</v>
      </c>
    </row>
    <row r="4707" spans="1:12" hidden="1" x14ac:dyDescent="0.25">
      <c r="A4707" t="s">
        <v>3467</v>
      </c>
      <c r="B4707" s="1" t="s">
        <v>3479</v>
      </c>
      <c r="C4707" t="s">
        <v>3488</v>
      </c>
      <c r="D4707">
        <v>6624211</v>
      </c>
      <c r="E4707">
        <v>87454013</v>
      </c>
      <c r="F4707" t="s">
        <v>3489</v>
      </c>
      <c r="G4707" t="s">
        <v>3</v>
      </c>
      <c r="H4707" t="s">
        <v>6</v>
      </c>
      <c r="I4707" s="2">
        <v>1.419</v>
      </c>
      <c r="J4707" s="2">
        <v>1.4187664794999999</v>
      </c>
      <c r="K4707" s="2">
        <v>1.4187655720000001</v>
      </c>
      <c r="L4707" s="2">
        <f t="shared" si="73"/>
        <v>-9.0749999981376561E-7</v>
      </c>
    </row>
    <row r="4708" spans="1:12" hidden="1" x14ac:dyDescent="0.25">
      <c r="A4708" t="s">
        <v>3467</v>
      </c>
      <c r="B4708" s="1" t="s">
        <v>3479</v>
      </c>
      <c r="C4708" t="s">
        <v>3490</v>
      </c>
      <c r="D4708">
        <v>6119111</v>
      </c>
      <c r="E4708">
        <v>87623713</v>
      </c>
      <c r="F4708" t="s">
        <v>3491</v>
      </c>
      <c r="G4708" t="s">
        <v>86</v>
      </c>
      <c r="H4708" t="s">
        <v>4</v>
      </c>
      <c r="I4708" s="2">
        <v>33.956278400000002</v>
      </c>
      <c r="K4708" s="2">
        <v>34.051349819999999</v>
      </c>
      <c r="L4708" s="2">
        <f t="shared" si="73"/>
        <v>9.5071419999996465E-2</v>
      </c>
    </row>
    <row r="4709" spans="1:12" hidden="1" x14ac:dyDescent="0.25">
      <c r="A4709" t="s">
        <v>3467</v>
      </c>
      <c r="B4709" s="1" t="s">
        <v>3479</v>
      </c>
      <c r="C4709" t="s">
        <v>3490</v>
      </c>
      <c r="D4709">
        <v>6119111</v>
      </c>
      <c r="E4709">
        <v>87623713</v>
      </c>
      <c r="F4709" t="s">
        <v>3491</v>
      </c>
      <c r="G4709" t="s">
        <v>86</v>
      </c>
      <c r="H4709" t="s">
        <v>6</v>
      </c>
      <c r="I4709" s="2">
        <v>3.2825847999999902</v>
      </c>
      <c r="K4709" s="2">
        <v>3.2917754909999899</v>
      </c>
      <c r="L4709" s="2">
        <f t="shared" si="73"/>
        <v>9.1906909999996955E-3</v>
      </c>
    </row>
    <row r="4710" spans="1:12" hidden="1" x14ac:dyDescent="0.25">
      <c r="A4710" t="s">
        <v>3467</v>
      </c>
      <c r="B4710" s="1" t="s">
        <v>3479</v>
      </c>
      <c r="C4710" t="s">
        <v>3492</v>
      </c>
      <c r="D4710">
        <v>6622811</v>
      </c>
      <c r="E4710">
        <v>102337413</v>
      </c>
      <c r="F4710" t="s">
        <v>3493</v>
      </c>
      <c r="G4710" t="s">
        <v>86</v>
      </c>
      <c r="H4710" t="s">
        <v>4</v>
      </c>
      <c r="I4710" s="2">
        <v>214.679168</v>
      </c>
      <c r="K4710" s="2">
        <v>215.280223199999</v>
      </c>
      <c r="L4710" s="2">
        <f t="shared" si="73"/>
        <v>0.6010551999989957</v>
      </c>
    </row>
    <row r="4711" spans="1:12" hidden="1" x14ac:dyDescent="0.25">
      <c r="A4711" t="s">
        <v>3467</v>
      </c>
      <c r="B4711" s="1" t="s">
        <v>3479</v>
      </c>
      <c r="C4711" t="s">
        <v>3492</v>
      </c>
      <c r="D4711">
        <v>6622811</v>
      </c>
      <c r="E4711">
        <v>102337413</v>
      </c>
      <c r="F4711" t="s">
        <v>3493</v>
      </c>
      <c r="G4711" t="s">
        <v>86</v>
      </c>
      <c r="H4711" t="s">
        <v>6</v>
      </c>
      <c r="I4711" s="2">
        <v>4.5399199999999897E-2</v>
      </c>
      <c r="K4711" s="2">
        <v>4.5526307789999901E-2</v>
      </c>
      <c r="L4711" s="2">
        <f t="shared" si="73"/>
        <v>1.2710779000000422E-4</v>
      </c>
    </row>
    <row r="4712" spans="1:12" hidden="1" x14ac:dyDescent="0.25">
      <c r="A4712" t="s">
        <v>3467</v>
      </c>
      <c r="B4712" s="1" t="s">
        <v>3479</v>
      </c>
      <c r="C4712" t="s">
        <v>3492</v>
      </c>
      <c r="D4712">
        <v>6622811</v>
      </c>
      <c r="E4712">
        <v>102337513</v>
      </c>
      <c r="F4712" t="s">
        <v>3494</v>
      </c>
      <c r="G4712" t="s">
        <v>86</v>
      </c>
      <c r="H4712" t="s">
        <v>4</v>
      </c>
      <c r="I4712" s="2">
        <v>214.41780800000001</v>
      </c>
      <c r="K4712" s="2">
        <v>215.0181231</v>
      </c>
      <c r="L4712" s="2">
        <f t="shared" si="73"/>
        <v>0.60031509999998889</v>
      </c>
    </row>
    <row r="4713" spans="1:12" hidden="1" x14ac:dyDescent="0.25">
      <c r="A4713" t="s">
        <v>3467</v>
      </c>
      <c r="B4713" s="1" t="s">
        <v>3479</v>
      </c>
      <c r="C4713" t="s">
        <v>3492</v>
      </c>
      <c r="D4713">
        <v>6622811</v>
      </c>
      <c r="E4713">
        <v>102337513</v>
      </c>
      <c r="F4713" t="s">
        <v>3494</v>
      </c>
      <c r="G4713" t="s">
        <v>86</v>
      </c>
      <c r="H4713" t="s">
        <v>6</v>
      </c>
      <c r="I4713" s="2">
        <v>4.53024E-2</v>
      </c>
      <c r="K4713" s="2">
        <v>4.5429235970000002E-2</v>
      </c>
      <c r="L4713" s="2">
        <f t="shared" si="73"/>
        <v>1.2683597000000268E-4</v>
      </c>
    </row>
    <row r="4714" spans="1:12" hidden="1" x14ac:dyDescent="0.25">
      <c r="A4714" t="s">
        <v>3467</v>
      </c>
      <c r="B4714" s="1" t="s">
        <v>3479</v>
      </c>
      <c r="C4714" t="s">
        <v>3492</v>
      </c>
      <c r="D4714">
        <v>6622811</v>
      </c>
      <c r="E4714">
        <v>87650813</v>
      </c>
      <c r="F4714" t="s">
        <v>3495</v>
      </c>
      <c r="G4714" t="s">
        <v>86</v>
      </c>
      <c r="H4714" t="s">
        <v>4</v>
      </c>
      <c r="I4714" s="2">
        <v>149.34594399999901</v>
      </c>
      <c r="K4714" s="2">
        <v>149.76408239999901</v>
      </c>
      <c r="L4714" s="2">
        <f t="shared" si="73"/>
        <v>0.41813840000000368</v>
      </c>
    </row>
    <row r="4715" spans="1:12" hidden="1" x14ac:dyDescent="0.25">
      <c r="A4715" t="s">
        <v>3467</v>
      </c>
      <c r="B4715" s="1" t="s">
        <v>3479</v>
      </c>
      <c r="C4715" t="s">
        <v>3492</v>
      </c>
      <c r="D4715">
        <v>6622811</v>
      </c>
      <c r="E4715">
        <v>87650813</v>
      </c>
      <c r="F4715" t="s">
        <v>3495</v>
      </c>
      <c r="G4715" t="s">
        <v>86</v>
      </c>
      <c r="H4715" t="s">
        <v>6</v>
      </c>
      <c r="I4715" s="2">
        <v>3.1556800000000003E-2</v>
      </c>
      <c r="K4715" s="2">
        <v>3.1645151619999902E-2</v>
      </c>
      <c r="L4715" s="2">
        <f t="shared" si="73"/>
        <v>8.8351619999899045E-5</v>
      </c>
    </row>
    <row r="4716" spans="1:12" hidden="1" x14ac:dyDescent="0.25">
      <c r="A4716" t="s">
        <v>3467</v>
      </c>
      <c r="B4716" s="1" t="s">
        <v>3479</v>
      </c>
      <c r="C4716" t="s">
        <v>3492</v>
      </c>
      <c r="D4716">
        <v>6622811</v>
      </c>
      <c r="E4716">
        <v>87650913</v>
      </c>
      <c r="F4716" t="s">
        <v>3496</v>
      </c>
      <c r="G4716" t="s">
        <v>86</v>
      </c>
      <c r="H4716" t="s">
        <v>4</v>
      </c>
      <c r="I4716" s="2">
        <v>69.222841599999995</v>
      </c>
      <c r="K4716" s="2">
        <v>69.416649000000007</v>
      </c>
      <c r="L4716" s="2">
        <f t="shared" si="73"/>
        <v>0.1938074000000114</v>
      </c>
    </row>
    <row r="4717" spans="1:12" hidden="1" x14ac:dyDescent="0.25">
      <c r="A4717" t="s">
        <v>3467</v>
      </c>
      <c r="B4717" s="1" t="s">
        <v>3479</v>
      </c>
      <c r="C4717" t="s">
        <v>3492</v>
      </c>
      <c r="D4717">
        <v>6622811</v>
      </c>
      <c r="E4717">
        <v>87650913</v>
      </c>
      <c r="F4717" t="s">
        <v>3496</v>
      </c>
      <c r="G4717" t="s">
        <v>86</v>
      </c>
      <c r="H4717" t="s">
        <v>6</v>
      </c>
      <c r="I4717" s="2">
        <v>1.4616799999999999E-2</v>
      </c>
      <c r="K4717" s="2">
        <v>1.46577233899999E-2</v>
      </c>
      <c r="L4717" s="2">
        <f t="shared" si="73"/>
        <v>4.0923389999900431E-5</v>
      </c>
    </row>
    <row r="4718" spans="1:12" hidden="1" x14ac:dyDescent="0.25">
      <c r="A4718" t="s">
        <v>3467</v>
      </c>
      <c r="B4718" s="1" t="s">
        <v>3479</v>
      </c>
      <c r="C4718" t="s">
        <v>3497</v>
      </c>
      <c r="D4718">
        <v>5058811</v>
      </c>
      <c r="E4718">
        <v>87718113</v>
      </c>
      <c r="F4718" t="s">
        <v>3498</v>
      </c>
      <c r="G4718" t="s">
        <v>3</v>
      </c>
      <c r="H4718" t="s">
        <v>4</v>
      </c>
      <c r="I4718" s="2">
        <v>68.632000000000005</v>
      </c>
      <c r="J4718" s="2">
        <v>68.631671900000001</v>
      </c>
      <c r="K4718" s="2">
        <v>68.631729139999905</v>
      </c>
      <c r="L4718" s="2">
        <f t="shared" si="73"/>
        <v>5.7239999904368233E-5</v>
      </c>
    </row>
    <row r="4719" spans="1:12" hidden="1" x14ac:dyDescent="0.25">
      <c r="A4719" t="s">
        <v>3467</v>
      </c>
      <c r="B4719" s="1" t="s">
        <v>3479</v>
      </c>
      <c r="C4719" t="s">
        <v>3497</v>
      </c>
      <c r="D4719">
        <v>5058811</v>
      </c>
      <c r="E4719">
        <v>87718113</v>
      </c>
      <c r="F4719" t="s">
        <v>3498</v>
      </c>
      <c r="G4719" t="s">
        <v>3</v>
      </c>
      <c r="H4719" t="s">
        <v>6</v>
      </c>
      <c r="I4719" s="2">
        <v>0.48399999999999999</v>
      </c>
      <c r="J4719" s="2">
        <v>0.48394973754999998</v>
      </c>
      <c r="K4719" s="2">
        <v>0.48395000130999999</v>
      </c>
      <c r="L4719" s="2">
        <f t="shared" si="73"/>
        <v>2.6376000000771782E-7</v>
      </c>
    </row>
    <row r="4720" spans="1:12" hidden="1" x14ac:dyDescent="0.25">
      <c r="A4720" t="s">
        <v>3467</v>
      </c>
      <c r="B4720" s="1" t="s">
        <v>3479</v>
      </c>
      <c r="C4720" t="s">
        <v>3497</v>
      </c>
      <c r="D4720">
        <v>5058811</v>
      </c>
      <c r="E4720">
        <v>87718213</v>
      </c>
      <c r="F4720" t="s">
        <v>3499</v>
      </c>
      <c r="G4720" t="s">
        <v>3</v>
      </c>
      <c r="H4720" t="s">
        <v>4</v>
      </c>
      <c r="I4720" s="2">
        <v>2.0739999999999998</v>
      </c>
      <c r="J4720" s="2">
        <v>2.0744772949999999</v>
      </c>
      <c r="K4720" s="2">
        <v>2.0744775</v>
      </c>
      <c r="L4720" s="2">
        <f t="shared" si="73"/>
        <v>2.0500000008638608E-7</v>
      </c>
    </row>
    <row r="4721" spans="1:12" hidden="1" x14ac:dyDescent="0.25">
      <c r="A4721" t="s">
        <v>3467</v>
      </c>
      <c r="B4721" s="1" t="s">
        <v>3479</v>
      </c>
      <c r="C4721" t="s">
        <v>3497</v>
      </c>
      <c r="D4721">
        <v>5058811</v>
      </c>
      <c r="E4721">
        <v>87718213</v>
      </c>
      <c r="F4721" t="s">
        <v>3499</v>
      </c>
      <c r="G4721" t="s">
        <v>3</v>
      </c>
      <c r="H4721" t="s">
        <v>6</v>
      </c>
      <c r="I4721" s="2">
        <v>4.2069999999999999</v>
      </c>
      <c r="J4721" s="2">
        <v>4.2065117189999999</v>
      </c>
      <c r="K4721" s="2">
        <v>4.2065127999999996</v>
      </c>
      <c r="L4721" s="2">
        <f t="shared" si="73"/>
        <v>1.0809999997363207E-6</v>
      </c>
    </row>
    <row r="4722" spans="1:12" hidden="1" x14ac:dyDescent="0.25">
      <c r="A4722" t="s">
        <v>3467</v>
      </c>
      <c r="B4722" s="1" t="s">
        <v>3500</v>
      </c>
      <c r="C4722" t="s">
        <v>3501</v>
      </c>
      <c r="D4722">
        <v>5238711</v>
      </c>
      <c r="E4722">
        <v>87806113</v>
      </c>
      <c r="F4722" t="s">
        <v>3502</v>
      </c>
      <c r="G4722" t="s">
        <v>86</v>
      </c>
      <c r="H4722" t="s">
        <v>4</v>
      </c>
      <c r="I4722" s="2">
        <v>0.2235</v>
      </c>
      <c r="K4722" s="2">
        <v>0.22351117812183999</v>
      </c>
      <c r="L4722" s="2">
        <f t="shared" si="73"/>
        <v>1.1178121839983124E-5</v>
      </c>
    </row>
    <row r="4723" spans="1:12" hidden="1" x14ac:dyDescent="0.25">
      <c r="A4723" t="s">
        <v>3467</v>
      </c>
      <c r="B4723" s="1" t="s">
        <v>3500</v>
      </c>
      <c r="C4723" t="s">
        <v>3501</v>
      </c>
      <c r="D4723">
        <v>5238711</v>
      </c>
      <c r="E4723">
        <v>87806113</v>
      </c>
      <c r="F4723" t="s">
        <v>3502</v>
      </c>
      <c r="G4723" t="s">
        <v>86</v>
      </c>
      <c r="H4723" t="s">
        <v>6</v>
      </c>
      <c r="I4723" s="2">
        <v>2.40486E-2</v>
      </c>
      <c r="K4723" s="2">
        <v>2.4049802787432E-2</v>
      </c>
      <c r="L4723" s="2">
        <f t="shared" si="73"/>
        <v>1.2027874320003074E-6</v>
      </c>
    </row>
    <row r="4724" spans="1:12" hidden="1" x14ac:dyDescent="0.25">
      <c r="A4724" t="s">
        <v>3467</v>
      </c>
      <c r="B4724" s="1" t="s">
        <v>3500</v>
      </c>
      <c r="C4724" t="s">
        <v>3501</v>
      </c>
      <c r="D4724">
        <v>5238711</v>
      </c>
      <c r="E4724">
        <v>87806213</v>
      </c>
      <c r="F4724" t="s">
        <v>3503</v>
      </c>
      <c r="G4724" t="s">
        <v>86</v>
      </c>
      <c r="H4724" t="s">
        <v>4</v>
      </c>
      <c r="I4724" s="2">
        <v>0.14304</v>
      </c>
      <c r="K4724" s="2">
        <v>0.14304714742159999</v>
      </c>
      <c r="L4724" s="2">
        <f t="shared" si="73"/>
        <v>7.1474215999900448E-6</v>
      </c>
    </row>
    <row r="4725" spans="1:12" hidden="1" x14ac:dyDescent="0.25">
      <c r="A4725" t="s">
        <v>3467</v>
      </c>
      <c r="B4725" s="1" t="s">
        <v>3500</v>
      </c>
      <c r="C4725" t="s">
        <v>3501</v>
      </c>
      <c r="D4725">
        <v>5238711</v>
      </c>
      <c r="E4725">
        <v>87806213</v>
      </c>
      <c r="F4725" t="s">
        <v>3503</v>
      </c>
      <c r="G4725" t="s">
        <v>86</v>
      </c>
      <c r="H4725" t="s">
        <v>6</v>
      </c>
      <c r="I4725" s="2">
        <v>8.61219999999999E-3</v>
      </c>
      <c r="K4725" s="2">
        <v>8.6126299319739998E-3</v>
      </c>
      <c r="L4725" s="2">
        <f t="shared" si="73"/>
        <v>4.2993197400982563E-7</v>
      </c>
    </row>
    <row r="4726" spans="1:12" hidden="1" x14ac:dyDescent="0.25">
      <c r="A4726" t="s">
        <v>3467</v>
      </c>
      <c r="B4726" s="1" t="s">
        <v>3500</v>
      </c>
      <c r="C4726" t="s">
        <v>3501</v>
      </c>
      <c r="D4726">
        <v>5238711</v>
      </c>
      <c r="E4726">
        <v>87806313</v>
      </c>
      <c r="F4726" t="s">
        <v>3504</v>
      </c>
      <c r="G4726" t="s">
        <v>86</v>
      </c>
      <c r="H4726" t="s">
        <v>4</v>
      </c>
      <c r="I4726" s="2">
        <v>1.3409999999999899E-2</v>
      </c>
      <c r="K4726" s="2">
        <v>1.3410670097079899E-2</v>
      </c>
      <c r="L4726" s="2">
        <f t="shared" si="73"/>
        <v>6.7009707999977908E-7</v>
      </c>
    </row>
    <row r="4727" spans="1:12" hidden="1" x14ac:dyDescent="0.25">
      <c r="A4727" t="s">
        <v>3467</v>
      </c>
      <c r="B4727" s="1" t="s">
        <v>3500</v>
      </c>
      <c r="C4727" t="s">
        <v>3501</v>
      </c>
      <c r="D4727">
        <v>5238711</v>
      </c>
      <c r="E4727">
        <v>87806313</v>
      </c>
      <c r="F4727" t="s">
        <v>3504</v>
      </c>
      <c r="G4727" t="s">
        <v>86</v>
      </c>
      <c r="H4727" t="s">
        <v>6</v>
      </c>
      <c r="I4727" s="2">
        <v>2.0114999999999998E-3</v>
      </c>
      <c r="K4727" s="2">
        <v>2.0116006325691001E-3</v>
      </c>
      <c r="L4727" s="2">
        <f t="shared" si="73"/>
        <v>1.0063256910023896E-7</v>
      </c>
    </row>
    <row r="4728" spans="1:12" hidden="1" x14ac:dyDescent="0.25">
      <c r="A4728" t="s">
        <v>3467</v>
      </c>
      <c r="B4728" s="1" t="s">
        <v>3500</v>
      </c>
      <c r="C4728" t="s">
        <v>3505</v>
      </c>
      <c r="D4728">
        <v>5239211</v>
      </c>
      <c r="E4728">
        <v>87594513</v>
      </c>
      <c r="F4728" t="s">
        <v>3506</v>
      </c>
      <c r="G4728" t="s">
        <v>86</v>
      </c>
      <c r="H4728" t="s">
        <v>4</v>
      </c>
      <c r="I4728" s="2">
        <v>0.20860000000000001</v>
      </c>
      <c r="K4728" s="2">
        <v>0.20861042502230001</v>
      </c>
      <c r="L4728" s="2">
        <f t="shared" si="73"/>
        <v>1.0425022300003528E-5</v>
      </c>
    </row>
    <row r="4729" spans="1:12" hidden="1" x14ac:dyDescent="0.25">
      <c r="A4729" t="s">
        <v>3467</v>
      </c>
      <c r="B4729" s="1" t="s">
        <v>3500</v>
      </c>
      <c r="C4729" t="s">
        <v>3505</v>
      </c>
      <c r="D4729">
        <v>5239211</v>
      </c>
      <c r="E4729">
        <v>87594513</v>
      </c>
      <c r="F4729" t="s">
        <v>3506</v>
      </c>
      <c r="G4729" t="s">
        <v>86</v>
      </c>
      <c r="H4729" t="s">
        <v>6</v>
      </c>
      <c r="I4729" s="2">
        <v>2.23053E-2</v>
      </c>
      <c r="K4729" s="2">
        <v>2.2306415207357901E-2</v>
      </c>
      <c r="L4729" s="2">
        <f t="shared" si="73"/>
        <v>1.1152073579011323E-6</v>
      </c>
    </row>
    <row r="4730" spans="1:12" hidden="1" x14ac:dyDescent="0.25">
      <c r="A4730" t="s">
        <v>3467</v>
      </c>
      <c r="B4730" s="1" t="s">
        <v>3500</v>
      </c>
      <c r="C4730" t="s">
        <v>3505</v>
      </c>
      <c r="D4730">
        <v>5239211</v>
      </c>
      <c r="E4730">
        <v>87594613</v>
      </c>
      <c r="F4730" t="s">
        <v>3507</v>
      </c>
      <c r="G4730" t="s">
        <v>86</v>
      </c>
      <c r="H4730" t="s">
        <v>4</v>
      </c>
      <c r="I4730" s="2">
        <v>0.3725</v>
      </c>
      <c r="K4730" s="2">
        <v>0.372518616075799</v>
      </c>
      <c r="L4730" s="2">
        <f t="shared" si="73"/>
        <v>1.8616075799005039E-5</v>
      </c>
    </row>
    <row r="4731" spans="1:12" hidden="1" x14ac:dyDescent="0.25">
      <c r="A4731" t="s">
        <v>3467</v>
      </c>
      <c r="B4731" s="1" t="s">
        <v>3500</v>
      </c>
      <c r="C4731" t="s">
        <v>3505</v>
      </c>
      <c r="D4731">
        <v>5239211</v>
      </c>
      <c r="E4731">
        <v>87594613</v>
      </c>
      <c r="F4731" t="s">
        <v>3507</v>
      </c>
      <c r="G4731" t="s">
        <v>86</v>
      </c>
      <c r="H4731" t="s">
        <v>6</v>
      </c>
      <c r="I4731" s="2">
        <v>3.8889E-2</v>
      </c>
      <c r="K4731" s="2">
        <v>3.88909419910499E-2</v>
      </c>
      <c r="L4731" s="2">
        <f t="shared" si="73"/>
        <v>1.9419910499002269E-6</v>
      </c>
    </row>
    <row r="4732" spans="1:12" hidden="1" x14ac:dyDescent="0.25">
      <c r="A4732" t="s">
        <v>3467</v>
      </c>
      <c r="B4732" s="1" t="s">
        <v>3508</v>
      </c>
      <c r="C4732" t="s">
        <v>3509</v>
      </c>
      <c r="D4732">
        <v>8142011</v>
      </c>
      <c r="E4732">
        <v>87581613</v>
      </c>
      <c r="F4732" t="s">
        <v>3510</v>
      </c>
      <c r="G4732" t="s">
        <v>86</v>
      </c>
      <c r="H4732" t="s">
        <v>4</v>
      </c>
      <c r="I4732" s="2">
        <v>533.33629999999903</v>
      </c>
      <c r="K4732" s="2">
        <v>534.79773599999498</v>
      </c>
      <c r="L4732" s="2">
        <f t="shared" si="73"/>
        <v>1.4614359999959561</v>
      </c>
    </row>
    <row r="4733" spans="1:12" hidden="1" x14ac:dyDescent="0.25">
      <c r="A4733" t="s">
        <v>3467</v>
      </c>
      <c r="B4733" s="1" t="s">
        <v>3508</v>
      </c>
      <c r="C4733" t="s">
        <v>3509</v>
      </c>
      <c r="D4733">
        <v>8142011</v>
      </c>
      <c r="E4733">
        <v>87581613</v>
      </c>
      <c r="F4733" t="s">
        <v>3510</v>
      </c>
      <c r="G4733" t="s">
        <v>86</v>
      </c>
      <c r="H4733" t="s">
        <v>6</v>
      </c>
      <c r="I4733" s="2">
        <v>6.9076999999999904</v>
      </c>
      <c r="K4733" s="2">
        <v>6.9266231999999901</v>
      </c>
      <c r="L4733" s="2">
        <f t="shared" si="73"/>
        <v>1.8923199999999696E-2</v>
      </c>
    </row>
    <row r="4734" spans="1:12" hidden="1" x14ac:dyDescent="0.25">
      <c r="A4734" t="s">
        <v>3467</v>
      </c>
      <c r="B4734" s="1" t="s">
        <v>3508</v>
      </c>
      <c r="C4734" t="s">
        <v>3509</v>
      </c>
      <c r="D4734">
        <v>8142011</v>
      </c>
      <c r="E4734">
        <v>87581713</v>
      </c>
      <c r="F4734" t="s">
        <v>3511</v>
      </c>
      <c r="G4734" t="s">
        <v>86</v>
      </c>
      <c r="H4734" t="s">
        <v>4</v>
      </c>
      <c r="I4734" s="2">
        <v>516.94339999999897</v>
      </c>
      <c r="K4734" s="2">
        <v>518.35957800000301</v>
      </c>
      <c r="L4734" s="2">
        <f t="shared" si="73"/>
        <v>1.416178000004038</v>
      </c>
    </row>
    <row r="4735" spans="1:12" hidden="1" x14ac:dyDescent="0.25">
      <c r="A4735" t="s">
        <v>3467</v>
      </c>
      <c r="B4735" s="1" t="s">
        <v>3508</v>
      </c>
      <c r="C4735" t="s">
        <v>3509</v>
      </c>
      <c r="D4735">
        <v>8142011</v>
      </c>
      <c r="E4735">
        <v>87581713</v>
      </c>
      <c r="F4735" t="s">
        <v>3511</v>
      </c>
      <c r="G4735" t="s">
        <v>86</v>
      </c>
      <c r="H4735" t="s">
        <v>6</v>
      </c>
      <c r="I4735" s="2">
        <v>10.309999999999899</v>
      </c>
      <c r="K4735" s="2">
        <v>10.338244619999999</v>
      </c>
      <c r="L4735" s="2">
        <f t="shared" si="73"/>
        <v>2.8244620000100085E-2</v>
      </c>
    </row>
    <row r="4736" spans="1:12" hidden="1" x14ac:dyDescent="0.25">
      <c r="A4736" t="s">
        <v>3467</v>
      </c>
      <c r="B4736" s="1" t="s">
        <v>3508</v>
      </c>
      <c r="C4736" t="s">
        <v>3512</v>
      </c>
      <c r="D4736">
        <v>6521911</v>
      </c>
      <c r="E4736">
        <v>18016113</v>
      </c>
      <c r="F4736" t="s">
        <v>3513</v>
      </c>
      <c r="G4736" t="s">
        <v>86</v>
      </c>
      <c r="H4736" t="s">
        <v>4</v>
      </c>
      <c r="I4736" s="2">
        <v>0.13400210000000001</v>
      </c>
      <c r="K4736" s="2">
        <v>0.13400879729870499</v>
      </c>
      <c r="L4736" s="2">
        <f t="shared" si="73"/>
        <v>6.6972987049773725E-6</v>
      </c>
    </row>
    <row r="4737" spans="1:12" hidden="1" x14ac:dyDescent="0.25">
      <c r="A4737" t="s">
        <v>3467</v>
      </c>
      <c r="B4737" s="1" t="s">
        <v>3508</v>
      </c>
      <c r="C4737" t="s">
        <v>3512</v>
      </c>
      <c r="D4737">
        <v>6521911</v>
      </c>
      <c r="E4737">
        <v>18016113</v>
      </c>
      <c r="F4737" t="s">
        <v>3513</v>
      </c>
      <c r="G4737" t="s">
        <v>86</v>
      </c>
      <c r="H4737" t="s">
        <v>6</v>
      </c>
      <c r="I4737" s="2">
        <v>1.192E-4</v>
      </c>
      <c r="K4737" s="2">
        <v>1.19205954767809E-4</v>
      </c>
      <c r="L4737" s="2">
        <f t="shared" si="73"/>
        <v>5.954767809000696E-9</v>
      </c>
    </row>
    <row r="4738" spans="1:12" hidden="1" x14ac:dyDescent="0.25">
      <c r="A4738" t="s">
        <v>3467</v>
      </c>
      <c r="B4738" s="1" t="s">
        <v>3508</v>
      </c>
      <c r="C4738" t="s">
        <v>3512</v>
      </c>
      <c r="D4738">
        <v>6521911</v>
      </c>
      <c r="E4738">
        <v>18016213</v>
      </c>
      <c r="F4738" t="s">
        <v>3514</v>
      </c>
      <c r="G4738" t="s">
        <v>86</v>
      </c>
      <c r="H4738" t="s">
        <v>4</v>
      </c>
      <c r="I4738" s="2">
        <v>8.9048599999999895E-2</v>
      </c>
      <c r="K4738" s="2">
        <v>8.9053047646328001E-2</v>
      </c>
      <c r="L4738" s="2">
        <f t="shared" si="73"/>
        <v>4.4476463281067913E-6</v>
      </c>
    </row>
    <row r="4739" spans="1:12" hidden="1" x14ac:dyDescent="0.25">
      <c r="A4739" t="s">
        <v>3467</v>
      </c>
      <c r="B4739" s="1" t="s">
        <v>3508</v>
      </c>
      <c r="C4739" t="s">
        <v>3512</v>
      </c>
      <c r="D4739">
        <v>6521911</v>
      </c>
      <c r="E4739">
        <v>18016213</v>
      </c>
      <c r="F4739" t="s">
        <v>3514</v>
      </c>
      <c r="G4739" t="s">
        <v>86</v>
      </c>
      <c r="H4739" t="s">
        <v>6</v>
      </c>
      <c r="I4739" s="2">
        <v>1.043E-4</v>
      </c>
      <c r="K4739" s="2">
        <v>1.04305217393249E-4</v>
      </c>
      <c r="L4739" s="2">
        <f t="shared" ref="L4739:L4802" si="74">IF(ISBLANK(J4739),K4739-I4739,K4739-J4739)</f>
        <v>5.2173932490025493E-9</v>
      </c>
    </row>
    <row r="4740" spans="1:12" hidden="1" x14ac:dyDescent="0.25">
      <c r="A4740" t="s">
        <v>3467</v>
      </c>
      <c r="B4740" s="1" t="s">
        <v>3508</v>
      </c>
      <c r="C4740" t="s">
        <v>3512</v>
      </c>
      <c r="D4740">
        <v>6521911</v>
      </c>
      <c r="E4740">
        <v>87725013</v>
      </c>
      <c r="F4740" t="s">
        <v>3515</v>
      </c>
      <c r="G4740" t="s">
        <v>86</v>
      </c>
      <c r="H4740" t="s">
        <v>4</v>
      </c>
      <c r="I4740" s="2">
        <v>8.1678399999999998E-2</v>
      </c>
      <c r="K4740" s="2">
        <v>8.1682480389149895E-2</v>
      </c>
      <c r="L4740" s="2">
        <f t="shared" si="74"/>
        <v>4.0803891498963907E-6</v>
      </c>
    </row>
    <row r="4741" spans="1:12" hidden="1" x14ac:dyDescent="0.25">
      <c r="A4741" t="s">
        <v>3467</v>
      </c>
      <c r="B4741" s="1" t="s">
        <v>3508</v>
      </c>
      <c r="C4741" t="s">
        <v>3512</v>
      </c>
      <c r="D4741">
        <v>6521911</v>
      </c>
      <c r="E4741">
        <v>87725013</v>
      </c>
      <c r="F4741" t="s">
        <v>3515</v>
      </c>
      <c r="G4741" t="s">
        <v>86</v>
      </c>
      <c r="H4741" t="s">
        <v>6</v>
      </c>
      <c r="I4741" s="2">
        <v>4.4700000000000002E-5</v>
      </c>
      <c r="K4741" s="2">
        <v>4.4702231293569902E-5</v>
      </c>
      <c r="L4741" s="2">
        <f t="shared" si="74"/>
        <v>2.2312935698995092E-9</v>
      </c>
    </row>
    <row r="4742" spans="1:12" hidden="1" x14ac:dyDescent="0.25">
      <c r="A4742" t="s">
        <v>3467</v>
      </c>
      <c r="B4742" s="1" t="s">
        <v>3508</v>
      </c>
      <c r="C4742" t="s">
        <v>3512</v>
      </c>
      <c r="D4742">
        <v>6521911</v>
      </c>
      <c r="E4742">
        <v>87725113</v>
      </c>
      <c r="F4742" t="s">
        <v>3516</v>
      </c>
      <c r="G4742" t="s">
        <v>86</v>
      </c>
      <c r="H4742" t="s">
        <v>4</v>
      </c>
      <c r="I4742" s="2">
        <v>0.28236119999999998</v>
      </c>
      <c r="K4742" s="2">
        <v>0.28237529970089698</v>
      </c>
      <c r="L4742" s="2">
        <f t="shared" si="74"/>
        <v>1.4099700896996747E-5</v>
      </c>
    </row>
    <row r="4743" spans="1:12" hidden="1" x14ac:dyDescent="0.25">
      <c r="A4743" t="s">
        <v>3467</v>
      </c>
      <c r="B4743" s="1" t="s">
        <v>3508</v>
      </c>
      <c r="C4743" t="s">
        <v>3512</v>
      </c>
      <c r="D4743">
        <v>6521911</v>
      </c>
      <c r="E4743">
        <v>87725113</v>
      </c>
      <c r="F4743" t="s">
        <v>3516</v>
      </c>
      <c r="G4743" t="s">
        <v>86</v>
      </c>
      <c r="H4743" t="s">
        <v>6</v>
      </c>
      <c r="I4743" s="2">
        <v>1.34099999999999E-4</v>
      </c>
      <c r="K4743" s="2">
        <v>1.3410670337688901E-4</v>
      </c>
      <c r="L4743" s="2">
        <f t="shared" si="74"/>
        <v>6.7033768900027612E-9</v>
      </c>
    </row>
    <row r="4744" spans="1:12" hidden="1" x14ac:dyDescent="0.25">
      <c r="A4744" t="s">
        <v>3467</v>
      </c>
      <c r="B4744" s="1" t="s">
        <v>3508</v>
      </c>
      <c r="C4744" t="s">
        <v>3512</v>
      </c>
      <c r="D4744">
        <v>6521911</v>
      </c>
      <c r="E4744">
        <v>87725413</v>
      </c>
      <c r="F4744" t="s">
        <v>3517</v>
      </c>
      <c r="G4744" t="s">
        <v>86</v>
      </c>
      <c r="H4744" t="s">
        <v>4</v>
      </c>
      <c r="I4744" s="2">
        <v>0.3347039</v>
      </c>
      <c r="K4744" s="2">
        <v>0.33472063660167001</v>
      </c>
      <c r="L4744" s="2">
        <f t="shared" si="74"/>
        <v>1.6736601670008788E-5</v>
      </c>
    </row>
    <row r="4745" spans="1:12" hidden="1" x14ac:dyDescent="0.25">
      <c r="A4745" t="s">
        <v>3467</v>
      </c>
      <c r="B4745" s="1" t="s">
        <v>3508</v>
      </c>
      <c r="C4745" t="s">
        <v>3512</v>
      </c>
      <c r="D4745">
        <v>6521911</v>
      </c>
      <c r="E4745">
        <v>87725413</v>
      </c>
      <c r="F4745" t="s">
        <v>3517</v>
      </c>
      <c r="G4745" t="s">
        <v>86</v>
      </c>
      <c r="H4745" t="s">
        <v>6</v>
      </c>
      <c r="I4745" s="2">
        <v>2.2019999999999901E-4</v>
      </c>
      <c r="K4745" s="2">
        <v>2.20211012838759E-4</v>
      </c>
      <c r="L4745" s="2">
        <f t="shared" si="74"/>
        <v>1.101283875998651E-8</v>
      </c>
    </row>
    <row r="4746" spans="1:12" hidden="1" x14ac:dyDescent="0.25">
      <c r="A4746" t="s">
        <v>3467</v>
      </c>
      <c r="B4746" s="1" t="s">
        <v>3508</v>
      </c>
      <c r="C4746" t="s">
        <v>3512</v>
      </c>
      <c r="D4746">
        <v>6521911</v>
      </c>
      <c r="E4746">
        <v>87725513</v>
      </c>
      <c r="F4746" t="s">
        <v>3518</v>
      </c>
      <c r="G4746" t="s">
        <v>86</v>
      </c>
      <c r="H4746" t="s">
        <v>4</v>
      </c>
      <c r="I4746" s="2">
        <v>0.1935808</v>
      </c>
      <c r="K4746" s="2">
        <v>0.19359048676221999</v>
      </c>
      <c r="L4746" s="2">
        <f t="shared" si="74"/>
        <v>9.6867622199903192E-6</v>
      </c>
    </row>
    <row r="4747" spans="1:12" hidden="1" x14ac:dyDescent="0.25">
      <c r="A4747" t="s">
        <v>3467</v>
      </c>
      <c r="B4747" s="1" t="s">
        <v>3508</v>
      </c>
      <c r="C4747" t="s">
        <v>3512</v>
      </c>
      <c r="D4747">
        <v>6521911</v>
      </c>
      <c r="E4747">
        <v>87725513</v>
      </c>
      <c r="F4747" t="s">
        <v>3518</v>
      </c>
      <c r="G4747" t="s">
        <v>86</v>
      </c>
      <c r="H4747" t="s">
        <v>6</v>
      </c>
      <c r="I4747" s="2">
        <v>1.34099999999999E-4</v>
      </c>
      <c r="K4747" s="2">
        <v>1.3410670337688901E-4</v>
      </c>
      <c r="L4747" s="2">
        <f t="shared" si="74"/>
        <v>6.7033768900027612E-9</v>
      </c>
    </row>
    <row r="4748" spans="1:12" hidden="1" x14ac:dyDescent="0.25">
      <c r="A4748" t="s">
        <v>3467</v>
      </c>
      <c r="B4748" s="1" t="s">
        <v>3508</v>
      </c>
      <c r="C4748" t="s">
        <v>3512</v>
      </c>
      <c r="D4748">
        <v>6521911</v>
      </c>
      <c r="E4748">
        <v>87725613</v>
      </c>
      <c r="F4748" t="s">
        <v>3519</v>
      </c>
      <c r="G4748" t="s">
        <v>86</v>
      </c>
      <c r="H4748" t="s">
        <v>4</v>
      </c>
      <c r="I4748" s="2">
        <v>4.47E-3</v>
      </c>
      <c r="K4748" s="2">
        <v>4.4702231971779898E-3</v>
      </c>
      <c r="L4748" s="2">
        <f t="shared" si="74"/>
        <v>2.2319717798979788E-7</v>
      </c>
    </row>
    <row r="4749" spans="1:12" hidden="1" x14ac:dyDescent="0.25">
      <c r="A4749" t="s">
        <v>3467</v>
      </c>
      <c r="B4749" s="1" t="s">
        <v>3508</v>
      </c>
      <c r="C4749" t="s">
        <v>3512</v>
      </c>
      <c r="D4749">
        <v>6521911</v>
      </c>
      <c r="E4749">
        <v>87725613</v>
      </c>
      <c r="F4749" t="s">
        <v>3519</v>
      </c>
      <c r="G4749" t="s">
        <v>86</v>
      </c>
      <c r="H4749" t="s">
        <v>6</v>
      </c>
      <c r="I4749" s="2">
        <v>0</v>
      </c>
      <c r="K4749" s="2">
        <v>0</v>
      </c>
      <c r="L4749" s="2">
        <f t="shared" si="74"/>
        <v>0</v>
      </c>
    </row>
    <row r="4750" spans="1:12" hidden="1" x14ac:dyDescent="0.25">
      <c r="A4750" t="s">
        <v>3467</v>
      </c>
      <c r="B4750" s="1" t="s">
        <v>3508</v>
      </c>
      <c r="C4750" t="s">
        <v>3512</v>
      </c>
      <c r="D4750">
        <v>6521911</v>
      </c>
      <c r="E4750">
        <v>87725713</v>
      </c>
      <c r="F4750" t="s">
        <v>3520</v>
      </c>
      <c r="G4750" t="s">
        <v>86</v>
      </c>
      <c r="H4750" t="s">
        <v>4</v>
      </c>
      <c r="I4750" s="2">
        <v>0.25691920000000001</v>
      </c>
      <c r="K4750" s="2">
        <v>0.25693203674339998</v>
      </c>
      <c r="L4750" s="2">
        <f t="shared" si="74"/>
        <v>1.2836743399968764E-5</v>
      </c>
    </row>
    <row r="4751" spans="1:12" hidden="1" x14ac:dyDescent="0.25">
      <c r="A4751" t="s">
        <v>3467</v>
      </c>
      <c r="B4751" s="1" t="s">
        <v>3508</v>
      </c>
      <c r="C4751" t="s">
        <v>3512</v>
      </c>
      <c r="D4751">
        <v>6521911</v>
      </c>
      <c r="E4751">
        <v>87725713</v>
      </c>
      <c r="F4751" t="s">
        <v>3520</v>
      </c>
      <c r="G4751" t="s">
        <v>86</v>
      </c>
      <c r="H4751" t="s">
        <v>6</v>
      </c>
      <c r="I4751" s="2">
        <v>1.192E-4</v>
      </c>
      <c r="K4751" s="2">
        <v>1.19205954767809E-4</v>
      </c>
      <c r="L4751" s="2">
        <f t="shared" si="74"/>
        <v>5.954767809000696E-9</v>
      </c>
    </row>
    <row r="4752" spans="1:12" hidden="1" x14ac:dyDescent="0.25">
      <c r="A4752" t="s">
        <v>3467</v>
      </c>
      <c r="B4752" s="1" t="s">
        <v>3508</v>
      </c>
      <c r="C4752" t="s">
        <v>3512</v>
      </c>
      <c r="D4752">
        <v>6521911</v>
      </c>
      <c r="E4752">
        <v>87725813</v>
      </c>
      <c r="F4752" t="s">
        <v>3521</v>
      </c>
      <c r="G4752" t="s">
        <v>86</v>
      </c>
      <c r="H4752" t="s">
        <v>4</v>
      </c>
      <c r="I4752" s="2">
        <v>0.14474529999999899</v>
      </c>
      <c r="K4752" s="2">
        <v>0.14475253629878901</v>
      </c>
      <c r="L4752" s="2">
        <f t="shared" si="74"/>
        <v>7.2362987900143061E-6</v>
      </c>
    </row>
    <row r="4753" spans="1:12" hidden="1" x14ac:dyDescent="0.25">
      <c r="A4753" t="s">
        <v>3467</v>
      </c>
      <c r="B4753" s="1" t="s">
        <v>3508</v>
      </c>
      <c r="C4753" t="s">
        <v>3512</v>
      </c>
      <c r="D4753">
        <v>6521911</v>
      </c>
      <c r="E4753">
        <v>87725813</v>
      </c>
      <c r="F4753" t="s">
        <v>3521</v>
      </c>
      <c r="G4753" t="s">
        <v>86</v>
      </c>
      <c r="H4753" t="s">
        <v>6</v>
      </c>
      <c r="I4753" s="2">
        <v>1.192E-4</v>
      </c>
      <c r="K4753" s="2">
        <v>1.19205954767809E-4</v>
      </c>
      <c r="L4753" s="2">
        <f t="shared" si="74"/>
        <v>5.954767809000696E-9</v>
      </c>
    </row>
    <row r="4754" spans="1:12" hidden="1" x14ac:dyDescent="0.25">
      <c r="A4754" t="s">
        <v>3467</v>
      </c>
      <c r="B4754" s="1" t="s">
        <v>3508</v>
      </c>
      <c r="C4754" t="s">
        <v>3522</v>
      </c>
      <c r="D4754">
        <v>6523111</v>
      </c>
      <c r="E4754">
        <v>87588913</v>
      </c>
      <c r="F4754" t="s">
        <v>3523</v>
      </c>
      <c r="G4754" t="s">
        <v>86</v>
      </c>
      <c r="H4754" t="s">
        <v>4</v>
      </c>
      <c r="I4754" s="2">
        <v>0.75286719999999996</v>
      </c>
      <c r="K4754" s="2">
        <v>0.75290486829519998</v>
      </c>
      <c r="L4754" s="2">
        <f t="shared" si="74"/>
        <v>3.7668295200021795E-5</v>
      </c>
    </row>
    <row r="4755" spans="1:12" hidden="1" x14ac:dyDescent="0.25">
      <c r="A4755" t="s">
        <v>3467</v>
      </c>
      <c r="B4755" s="1" t="s">
        <v>3508</v>
      </c>
      <c r="C4755" t="s">
        <v>3522</v>
      </c>
      <c r="D4755">
        <v>6523111</v>
      </c>
      <c r="E4755">
        <v>87588913</v>
      </c>
      <c r="F4755" t="s">
        <v>3523</v>
      </c>
      <c r="G4755" t="s">
        <v>86</v>
      </c>
      <c r="H4755" t="s">
        <v>6</v>
      </c>
      <c r="I4755" s="2">
        <v>4.9482900000000003E-2</v>
      </c>
      <c r="K4755" s="2">
        <v>4.94853725179E-2</v>
      </c>
      <c r="L4755" s="2">
        <f t="shared" si="74"/>
        <v>2.4725178999970843E-6</v>
      </c>
    </row>
    <row r="4756" spans="1:12" hidden="1" x14ac:dyDescent="0.25">
      <c r="A4756" t="s">
        <v>3467</v>
      </c>
      <c r="B4756" s="1" t="s">
        <v>3508</v>
      </c>
      <c r="C4756" t="s">
        <v>3522</v>
      </c>
      <c r="D4756">
        <v>6523111</v>
      </c>
      <c r="E4756">
        <v>87589013</v>
      </c>
      <c r="F4756" t="s">
        <v>3524</v>
      </c>
      <c r="G4756" t="s">
        <v>86</v>
      </c>
      <c r="H4756" t="s">
        <v>4</v>
      </c>
      <c r="I4756" s="2">
        <v>0.77356329999999995</v>
      </c>
      <c r="K4756" s="2">
        <v>0.77360201578499999</v>
      </c>
      <c r="L4756" s="2">
        <f t="shared" si="74"/>
        <v>3.8715785000031921E-5</v>
      </c>
    </row>
    <row r="4757" spans="1:12" hidden="1" x14ac:dyDescent="0.25">
      <c r="A4757" t="s">
        <v>3467</v>
      </c>
      <c r="B4757" s="1" t="s">
        <v>3508</v>
      </c>
      <c r="C4757" t="s">
        <v>3522</v>
      </c>
      <c r="D4757">
        <v>6523111</v>
      </c>
      <c r="E4757">
        <v>87589013</v>
      </c>
      <c r="F4757" t="s">
        <v>3524</v>
      </c>
      <c r="G4757" t="s">
        <v>86</v>
      </c>
      <c r="H4757" t="s">
        <v>6</v>
      </c>
      <c r="I4757" s="2">
        <v>5.0838800000000003E-2</v>
      </c>
      <c r="K4757" s="2">
        <v>5.0841337753449997E-2</v>
      </c>
      <c r="L4757" s="2">
        <f t="shared" si="74"/>
        <v>2.5377534499937404E-6</v>
      </c>
    </row>
    <row r="4758" spans="1:12" hidden="1" x14ac:dyDescent="0.25">
      <c r="A4758" t="s">
        <v>3467</v>
      </c>
      <c r="B4758" s="1" t="s">
        <v>3508</v>
      </c>
      <c r="C4758" t="s">
        <v>3525</v>
      </c>
      <c r="D4758">
        <v>5090111</v>
      </c>
      <c r="E4758">
        <v>87331513</v>
      </c>
      <c r="F4758" t="s">
        <v>3526</v>
      </c>
      <c r="G4758" t="s">
        <v>3</v>
      </c>
      <c r="H4758" t="s">
        <v>4</v>
      </c>
      <c r="I4758" s="2">
        <v>0.42099999999999999</v>
      </c>
      <c r="J4758" s="2">
        <v>0.42049999999999998</v>
      </c>
      <c r="K4758" s="2">
        <v>0.42049999999999998</v>
      </c>
      <c r="L4758" s="2">
        <f t="shared" si="74"/>
        <v>0</v>
      </c>
    </row>
    <row r="4759" spans="1:12" hidden="1" x14ac:dyDescent="0.25">
      <c r="A4759" t="s">
        <v>3467</v>
      </c>
      <c r="B4759" s="1" t="s">
        <v>3508</v>
      </c>
      <c r="C4759" t="s">
        <v>3525</v>
      </c>
      <c r="D4759">
        <v>5090111</v>
      </c>
      <c r="E4759">
        <v>87331513</v>
      </c>
      <c r="F4759" t="s">
        <v>3526</v>
      </c>
      <c r="G4759" t="s">
        <v>3</v>
      </c>
      <c r="H4759" t="s">
        <v>6</v>
      </c>
      <c r="I4759" s="2">
        <v>3.5799999999999998E-2</v>
      </c>
      <c r="K4759" s="2">
        <v>3.5799999999999998E-2</v>
      </c>
      <c r="L4759" s="2">
        <f t="shared" si="74"/>
        <v>0</v>
      </c>
    </row>
    <row r="4760" spans="1:12" hidden="1" x14ac:dyDescent="0.25">
      <c r="A4760" t="s">
        <v>3467</v>
      </c>
      <c r="B4760" s="1" t="s">
        <v>3508</v>
      </c>
      <c r="C4760" t="s">
        <v>3525</v>
      </c>
      <c r="D4760">
        <v>5090111</v>
      </c>
      <c r="E4760">
        <v>87331613</v>
      </c>
      <c r="F4760" t="s">
        <v>3527</v>
      </c>
      <c r="G4760" t="s">
        <v>3</v>
      </c>
      <c r="H4760" t="s">
        <v>4</v>
      </c>
      <c r="I4760" s="2">
        <v>19.369</v>
      </c>
      <c r="J4760" s="2">
        <v>19.369226559999898</v>
      </c>
      <c r="K4760" s="2">
        <v>19.369250110999999</v>
      </c>
      <c r="L4760" s="2">
        <f t="shared" si="74"/>
        <v>2.3551000101207364E-5</v>
      </c>
    </row>
    <row r="4761" spans="1:12" hidden="1" x14ac:dyDescent="0.25">
      <c r="A4761" t="s">
        <v>3467</v>
      </c>
      <c r="B4761" s="1" t="s">
        <v>3508</v>
      </c>
      <c r="C4761" t="s">
        <v>3525</v>
      </c>
      <c r="D4761">
        <v>5090111</v>
      </c>
      <c r="E4761">
        <v>87331613</v>
      </c>
      <c r="F4761" t="s">
        <v>3527</v>
      </c>
      <c r="G4761" t="s">
        <v>3</v>
      </c>
      <c r="H4761" t="s">
        <v>6</v>
      </c>
      <c r="I4761" s="2">
        <v>2.86E-2</v>
      </c>
      <c r="K4761" s="2">
        <v>2.85999926008999E-2</v>
      </c>
      <c r="L4761" s="2">
        <f t="shared" si="74"/>
        <v>-7.3991000999751311E-9</v>
      </c>
    </row>
    <row r="4762" spans="1:12" hidden="1" x14ac:dyDescent="0.25">
      <c r="A4762" t="s">
        <v>3467</v>
      </c>
      <c r="B4762" s="1" t="s">
        <v>3508</v>
      </c>
      <c r="C4762" t="s">
        <v>3528</v>
      </c>
      <c r="D4762">
        <v>7947211</v>
      </c>
      <c r="E4762">
        <v>87603913</v>
      </c>
      <c r="F4762" t="s">
        <v>3529</v>
      </c>
      <c r="G4762" t="s">
        <v>86</v>
      </c>
      <c r="H4762" t="s">
        <v>4</v>
      </c>
      <c r="I4762" s="2">
        <v>437.02028000000001</v>
      </c>
      <c r="K4762" s="2">
        <v>438.21765599999998</v>
      </c>
      <c r="L4762" s="2">
        <f t="shared" si="74"/>
        <v>1.1973759999999629</v>
      </c>
    </row>
    <row r="4763" spans="1:12" hidden="1" x14ac:dyDescent="0.25">
      <c r="A4763" t="s">
        <v>3467</v>
      </c>
      <c r="B4763" s="1" t="s">
        <v>3508</v>
      </c>
      <c r="C4763" t="s">
        <v>3528</v>
      </c>
      <c r="D4763">
        <v>7947211</v>
      </c>
      <c r="E4763">
        <v>87603913</v>
      </c>
      <c r="F4763" t="s">
        <v>3529</v>
      </c>
      <c r="G4763" t="s">
        <v>86</v>
      </c>
      <c r="H4763" t="s">
        <v>6</v>
      </c>
      <c r="I4763" s="2">
        <v>21.571406799999998</v>
      </c>
      <c r="K4763" s="2">
        <v>21.6305011799999</v>
      </c>
      <c r="L4763" s="2">
        <f t="shared" si="74"/>
        <v>5.9094379999901747E-2</v>
      </c>
    </row>
    <row r="4764" spans="1:12" hidden="1" x14ac:dyDescent="0.25">
      <c r="A4764" t="s">
        <v>3467</v>
      </c>
      <c r="B4764" s="1" t="s">
        <v>3508</v>
      </c>
      <c r="C4764" t="s">
        <v>3528</v>
      </c>
      <c r="D4764">
        <v>7947211</v>
      </c>
      <c r="E4764">
        <v>87604013</v>
      </c>
      <c r="F4764" t="s">
        <v>3530</v>
      </c>
      <c r="G4764" t="s">
        <v>86</v>
      </c>
      <c r="H4764" t="s">
        <v>4</v>
      </c>
      <c r="I4764" s="2">
        <v>406.61093499999998</v>
      </c>
      <c r="K4764" s="2">
        <v>407.72473200000297</v>
      </c>
      <c r="L4764" s="2">
        <f t="shared" si="74"/>
        <v>1.1137970000029895</v>
      </c>
    </row>
    <row r="4765" spans="1:12" hidden="1" x14ac:dyDescent="0.25">
      <c r="A4765" t="s">
        <v>3467</v>
      </c>
      <c r="B4765" s="1" t="s">
        <v>3508</v>
      </c>
      <c r="C4765" t="s">
        <v>3528</v>
      </c>
      <c r="D4765">
        <v>7947211</v>
      </c>
      <c r="E4765">
        <v>87604013</v>
      </c>
      <c r="F4765" t="s">
        <v>3530</v>
      </c>
      <c r="G4765" t="s">
        <v>86</v>
      </c>
      <c r="H4765" t="s">
        <v>6</v>
      </c>
      <c r="I4765" s="2">
        <v>20.458339200000001</v>
      </c>
      <c r="K4765" s="2">
        <v>20.51438418</v>
      </c>
      <c r="L4765" s="2">
        <f t="shared" si="74"/>
        <v>5.6044979999999356E-2</v>
      </c>
    </row>
    <row r="4766" spans="1:12" hidden="1" x14ac:dyDescent="0.25">
      <c r="A4766" t="s">
        <v>3467</v>
      </c>
      <c r="B4766" s="1" t="s">
        <v>3508</v>
      </c>
      <c r="C4766" t="s">
        <v>3531</v>
      </c>
      <c r="D4766">
        <v>8167211</v>
      </c>
      <c r="E4766">
        <v>87371013</v>
      </c>
      <c r="F4766" t="s">
        <v>3532</v>
      </c>
      <c r="G4766" t="s">
        <v>86</v>
      </c>
      <c r="H4766" t="s">
        <v>4</v>
      </c>
      <c r="I4766" s="2">
        <v>337.40402899999998</v>
      </c>
      <c r="K4766" s="2">
        <v>338.32846019999801</v>
      </c>
      <c r="L4766" s="2">
        <f t="shared" si="74"/>
        <v>0.92443119999802548</v>
      </c>
    </row>
    <row r="4767" spans="1:12" hidden="1" x14ac:dyDescent="0.25">
      <c r="A4767" t="s">
        <v>3467</v>
      </c>
      <c r="B4767" s="1" t="s">
        <v>3508</v>
      </c>
      <c r="C4767" t="s">
        <v>3531</v>
      </c>
      <c r="D4767">
        <v>8167211</v>
      </c>
      <c r="E4767">
        <v>87371013</v>
      </c>
      <c r="F4767" t="s">
        <v>3532</v>
      </c>
      <c r="G4767" t="s">
        <v>86</v>
      </c>
      <c r="H4767" t="s">
        <v>6</v>
      </c>
      <c r="I4767" s="2">
        <v>29.427626799999999</v>
      </c>
      <c r="K4767" s="2">
        <v>29.508248580000199</v>
      </c>
      <c r="L4767" s="2">
        <f t="shared" si="74"/>
        <v>8.062178000020026E-2</v>
      </c>
    </row>
    <row r="4768" spans="1:12" hidden="1" x14ac:dyDescent="0.25">
      <c r="A4768" t="s">
        <v>3467</v>
      </c>
      <c r="B4768" s="1" t="s">
        <v>3508</v>
      </c>
      <c r="C4768" t="s">
        <v>3531</v>
      </c>
      <c r="D4768">
        <v>8167211</v>
      </c>
      <c r="E4768">
        <v>87371113</v>
      </c>
      <c r="F4768" t="s">
        <v>3533</v>
      </c>
      <c r="G4768" t="s">
        <v>86</v>
      </c>
      <c r="H4768" t="s">
        <v>4</v>
      </c>
      <c r="I4768" s="2">
        <v>326.18159400000002</v>
      </c>
      <c r="K4768" s="2">
        <v>327.07516800000002</v>
      </c>
      <c r="L4768" s="2">
        <f t="shared" si="74"/>
        <v>0.89357400000000098</v>
      </c>
    </row>
    <row r="4769" spans="1:12" hidden="1" x14ac:dyDescent="0.25">
      <c r="A4769" t="s">
        <v>3467</v>
      </c>
      <c r="B4769" s="1" t="s">
        <v>3508</v>
      </c>
      <c r="C4769" t="s">
        <v>3531</v>
      </c>
      <c r="D4769">
        <v>8167211</v>
      </c>
      <c r="E4769">
        <v>87371113</v>
      </c>
      <c r="F4769" t="s">
        <v>3533</v>
      </c>
      <c r="G4769" t="s">
        <v>86</v>
      </c>
      <c r="H4769" t="s">
        <v>6</v>
      </c>
      <c r="I4769" s="2">
        <v>32.9603483</v>
      </c>
      <c r="K4769" s="2">
        <v>33.050641800000101</v>
      </c>
      <c r="L4769" s="2">
        <f t="shared" si="74"/>
        <v>9.0293500000100835E-2</v>
      </c>
    </row>
    <row r="4770" spans="1:12" hidden="1" x14ac:dyDescent="0.25">
      <c r="A4770" t="s">
        <v>3467</v>
      </c>
      <c r="B4770" s="1" t="s">
        <v>3534</v>
      </c>
      <c r="C4770" t="s">
        <v>3535</v>
      </c>
      <c r="D4770">
        <v>6027911</v>
      </c>
      <c r="E4770">
        <v>87817113</v>
      </c>
      <c r="F4770" t="s">
        <v>3536</v>
      </c>
      <c r="G4770" t="s">
        <v>86</v>
      </c>
      <c r="H4770" t="s">
        <v>4</v>
      </c>
      <c r="I4770" s="2">
        <v>12.235519999999999</v>
      </c>
      <c r="K4770" s="2">
        <v>12.2697771699999</v>
      </c>
      <c r="L4770" s="2">
        <f t="shared" si="74"/>
        <v>3.4257169999900583E-2</v>
      </c>
    </row>
    <row r="4771" spans="1:12" hidden="1" x14ac:dyDescent="0.25">
      <c r="A4771" t="s">
        <v>3467</v>
      </c>
      <c r="B4771" s="1" t="s">
        <v>3534</v>
      </c>
      <c r="C4771" t="s">
        <v>3535</v>
      </c>
      <c r="D4771">
        <v>6027911</v>
      </c>
      <c r="E4771">
        <v>87817113</v>
      </c>
      <c r="F4771" t="s">
        <v>3536</v>
      </c>
      <c r="G4771" t="s">
        <v>86</v>
      </c>
      <c r="H4771" t="s">
        <v>6</v>
      </c>
      <c r="I4771" s="2">
        <v>2.8555999999999999</v>
      </c>
      <c r="K4771" s="2">
        <v>2.863595181</v>
      </c>
      <c r="L4771" s="2">
        <f t="shared" si="74"/>
        <v>7.9951810000000734E-3</v>
      </c>
    </row>
    <row r="4772" spans="1:12" hidden="1" x14ac:dyDescent="0.25">
      <c r="A4772" t="s">
        <v>3467</v>
      </c>
      <c r="B4772" s="1" t="s">
        <v>3534</v>
      </c>
      <c r="C4772" t="s">
        <v>3535</v>
      </c>
      <c r="D4772">
        <v>6027911</v>
      </c>
      <c r="E4772">
        <v>87817213</v>
      </c>
      <c r="F4772" t="s">
        <v>3537</v>
      </c>
      <c r="G4772" t="s">
        <v>86</v>
      </c>
      <c r="H4772" t="s">
        <v>4</v>
      </c>
      <c r="I4772" s="2">
        <v>8.8378399999999999</v>
      </c>
      <c r="K4772" s="2">
        <v>8.8625840619999998</v>
      </c>
      <c r="L4772" s="2">
        <f t="shared" si="74"/>
        <v>2.47440619999999E-2</v>
      </c>
    </row>
    <row r="4773" spans="1:12" hidden="1" x14ac:dyDescent="0.25">
      <c r="A4773" t="s">
        <v>3467</v>
      </c>
      <c r="B4773" s="1" t="s">
        <v>3534</v>
      </c>
      <c r="C4773" t="s">
        <v>3535</v>
      </c>
      <c r="D4773">
        <v>6027911</v>
      </c>
      <c r="E4773">
        <v>87817213</v>
      </c>
      <c r="F4773" t="s">
        <v>3537</v>
      </c>
      <c r="G4773" t="s">
        <v>86</v>
      </c>
      <c r="H4773" t="s">
        <v>6</v>
      </c>
      <c r="I4773" s="2">
        <v>2.42</v>
      </c>
      <c r="K4773" s="2">
        <v>2.42677555899999</v>
      </c>
      <c r="L4773" s="2">
        <f t="shared" si="74"/>
        <v>6.7755589999900501E-3</v>
      </c>
    </row>
    <row r="4774" spans="1:12" hidden="1" x14ac:dyDescent="0.25">
      <c r="A4774" t="s">
        <v>3467</v>
      </c>
      <c r="B4774" s="1" t="s">
        <v>3534</v>
      </c>
      <c r="C4774" t="s">
        <v>3535</v>
      </c>
      <c r="D4774">
        <v>6027911</v>
      </c>
      <c r="E4774">
        <v>87817313</v>
      </c>
      <c r="F4774" t="s">
        <v>3538</v>
      </c>
      <c r="G4774" t="s">
        <v>86</v>
      </c>
      <c r="H4774" t="s">
        <v>4</v>
      </c>
      <c r="I4774" s="2">
        <v>9.2540800000000001</v>
      </c>
      <c r="K4774" s="2">
        <v>9.2799893030000007</v>
      </c>
      <c r="L4774" s="2">
        <f t="shared" si="74"/>
        <v>2.5909303000000605E-2</v>
      </c>
    </row>
    <row r="4775" spans="1:12" hidden="1" x14ac:dyDescent="0.25">
      <c r="A4775" t="s">
        <v>3467</v>
      </c>
      <c r="B4775" s="1" t="s">
        <v>3534</v>
      </c>
      <c r="C4775" t="s">
        <v>3535</v>
      </c>
      <c r="D4775">
        <v>6027911</v>
      </c>
      <c r="E4775">
        <v>87817313</v>
      </c>
      <c r="F4775" t="s">
        <v>3538</v>
      </c>
      <c r="G4775" t="s">
        <v>86</v>
      </c>
      <c r="H4775" t="s">
        <v>6</v>
      </c>
      <c r="I4775" s="2">
        <v>2.65232</v>
      </c>
      <c r="K4775" s="2">
        <v>2.6597458289999998</v>
      </c>
      <c r="L4775" s="2">
        <f t="shared" si="74"/>
        <v>7.4258289999997729E-3</v>
      </c>
    </row>
    <row r="4776" spans="1:12" hidden="1" x14ac:dyDescent="0.25">
      <c r="A4776" t="s">
        <v>3467</v>
      </c>
      <c r="B4776" s="1" t="s">
        <v>3534</v>
      </c>
      <c r="C4776" t="s">
        <v>3535</v>
      </c>
      <c r="D4776">
        <v>6027911</v>
      </c>
      <c r="E4776">
        <v>96904313</v>
      </c>
      <c r="F4776" t="s">
        <v>3539</v>
      </c>
      <c r="G4776" t="s">
        <v>86</v>
      </c>
      <c r="H4776" t="s">
        <v>4</v>
      </c>
      <c r="I4776" s="2">
        <v>8.1699199999999905</v>
      </c>
      <c r="K4776" s="2">
        <v>8.1927939509999899</v>
      </c>
      <c r="L4776" s="2">
        <f t="shared" si="74"/>
        <v>2.2873950999999337E-2</v>
      </c>
    </row>
    <row r="4777" spans="1:12" hidden="1" x14ac:dyDescent="0.25">
      <c r="A4777" t="s">
        <v>3467</v>
      </c>
      <c r="B4777" s="1" t="s">
        <v>3534</v>
      </c>
      <c r="C4777" t="s">
        <v>3535</v>
      </c>
      <c r="D4777">
        <v>6027911</v>
      </c>
      <c r="E4777">
        <v>96904313</v>
      </c>
      <c r="F4777" t="s">
        <v>3539</v>
      </c>
      <c r="G4777" t="s">
        <v>86</v>
      </c>
      <c r="H4777" t="s">
        <v>6</v>
      </c>
      <c r="I4777" s="2">
        <v>2.4490400000000001</v>
      </c>
      <c r="K4777" s="2">
        <v>2.4558967059999901</v>
      </c>
      <c r="L4777" s="2">
        <f t="shared" si="74"/>
        <v>6.8567059999899982E-3</v>
      </c>
    </row>
    <row r="4778" spans="1:12" hidden="1" x14ac:dyDescent="0.25">
      <c r="A4778" t="s">
        <v>3467</v>
      </c>
      <c r="B4778" s="1" t="s">
        <v>3534</v>
      </c>
      <c r="C4778" t="s">
        <v>3540</v>
      </c>
      <c r="D4778">
        <v>6013111</v>
      </c>
      <c r="E4778">
        <v>87604413</v>
      </c>
      <c r="F4778" t="s">
        <v>3541</v>
      </c>
      <c r="G4778" t="s">
        <v>3</v>
      </c>
      <c r="H4778" t="s">
        <v>4</v>
      </c>
      <c r="I4778" s="2">
        <v>49.889000000000003</v>
      </c>
      <c r="J4778" s="2">
        <v>46.036964845</v>
      </c>
      <c r="K4778" s="2">
        <v>46.036922509999997</v>
      </c>
      <c r="L4778" s="2">
        <f t="shared" si="74"/>
        <v>-4.2335000003390633E-5</v>
      </c>
    </row>
    <row r="4779" spans="1:12" hidden="1" x14ac:dyDescent="0.25">
      <c r="A4779" t="s">
        <v>3467</v>
      </c>
      <c r="B4779" s="1" t="s">
        <v>3534</v>
      </c>
      <c r="C4779" t="s">
        <v>3540</v>
      </c>
      <c r="D4779">
        <v>6013111</v>
      </c>
      <c r="E4779">
        <v>87604413</v>
      </c>
      <c r="F4779" t="s">
        <v>3541</v>
      </c>
      <c r="G4779" t="s">
        <v>3</v>
      </c>
      <c r="H4779" t="s">
        <v>6</v>
      </c>
      <c r="I4779" s="2">
        <v>1.8540000000000001</v>
      </c>
      <c r="J4779" s="2">
        <v>1.854467407</v>
      </c>
      <c r="K4779" s="2">
        <v>1.8544715989</v>
      </c>
      <c r="L4779" s="2">
        <f t="shared" si="74"/>
        <v>4.1919000000056883E-6</v>
      </c>
    </row>
    <row r="4780" spans="1:12" hidden="1" x14ac:dyDescent="0.25">
      <c r="A4780" t="s">
        <v>3467</v>
      </c>
      <c r="B4780" s="1" t="s">
        <v>3534</v>
      </c>
      <c r="C4780" t="s">
        <v>3542</v>
      </c>
      <c r="D4780">
        <v>5920611</v>
      </c>
      <c r="E4780">
        <v>87848413</v>
      </c>
      <c r="F4780" t="s">
        <v>3543</v>
      </c>
      <c r="G4780" t="s">
        <v>86</v>
      </c>
      <c r="H4780" t="s">
        <v>4</v>
      </c>
      <c r="I4780" s="2">
        <v>1.12864519999999</v>
      </c>
      <c r="K4780" s="2">
        <v>1.12870156432119</v>
      </c>
      <c r="L4780" s="2">
        <f t="shared" si="74"/>
        <v>5.6364321199930956E-5</v>
      </c>
    </row>
    <row r="4781" spans="1:12" hidden="1" x14ac:dyDescent="0.25">
      <c r="A4781" t="s">
        <v>3467</v>
      </c>
      <c r="B4781" s="1" t="s">
        <v>3534</v>
      </c>
      <c r="C4781" t="s">
        <v>3542</v>
      </c>
      <c r="D4781">
        <v>5920611</v>
      </c>
      <c r="E4781">
        <v>87848413</v>
      </c>
      <c r="F4781" t="s">
        <v>3543</v>
      </c>
      <c r="G4781" t="s">
        <v>86</v>
      </c>
      <c r="H4781" t="s">
        <v>6</v>
      </c>
      <c r="I4781" s="2">
        <v>0.129332</v>
      </c>
      <c r="K4781" s="2">
        <v>0.12933846648025901</v>
      </c>
      <c r="L4781" s="2">
        <f t="shared" si="74"/>
        <v>6.4664802590097548E-6</v>
      </c>
    </row>
    <row r="4782" spans="1:12" hidden="1" x14ac:dyDescent="0.25">
      <c r="A4782" t="s">
        <v>3467</v>
      </c>
      <c r="B4782" s="1" t="s">
        <v>3534</v>
      </c>
      <c r="C4782" t="s">
        <v>3542</v>
      </c>
      <c r="D4782">
        <v>5920611</v>
      </c>
      <c r="E4782">
        <v>87848513</v>
      </c>
      <c r="F4782" t="s">
        <v>3544</v>
      </c>
      <c r="G4782" t="s">
        <v>86</v>
      </c>
      <c r="H4782" t="s">
        <v>4</v>
      </c>
      <c r="I4782" s="2">
        <v>1.3127644999999899</v>
      </c>
      <c r="K4782" s="2">
        <v>1.3128301390862001</v>
      </c>
      <c r="L4782" s="2">
        <f t="shared" si="74"/>
        <v>6.563908621015635E-5</v>
      </c>
    </row>
    <row r="4783" spans="1:12" hidden="1" x14ac:dyDescent="0.25">
      <c r="A4783" t="s">
        <v>3467</v>
      </c>
      <c r="B4783" s="1" t="s">
        <v>3534</v>
      </c>
      <c r="C4783" t="s">
        <v>3542</v>
      </c>
      <c r="D4783">
        <v>5920611</v>
      </c>
      <c r="E4783">
        <v>87848513</v>
      </c>
      <c r="F4783" t="s">
        <v>3544</v>
      </c>
      <c r="G4783" t="s">
        <v>86</v>
      </c>
      <c r="H4783" t="s">
        <v>6</v>
      </c>
      <c r="I4783" s="2">
        <v>0.13459170000000001</v>
      </c>
      <c r="K4783" s="2">
        <v>0.13459842607695</v>
      </c>
      <c r="L4783" s="2">
        <f t="shared" si="74"/>
        <v>6.7260769499866147E-6</v>
      </c>
    </row>
    <row r="4784" spans="1:12" hidden="1" x14ac:dyDescent="0.25">
      <c r="A4784" t="s">
        <v>3467</v>
      </c>
      <c r="B4784" s="1" t="s">
        <v>3534</v>
      </c>
      <c r="C4784" t="s">
        <v>3542</v>
      </c>
      <c r="D4784">
        <v>5920611</v>
      </c>
      <c r="E4784">
        <v>87848613</v>
      </c>
      <c r="F4784" t="s">
        <v>3545</v>
      </c>
      <c r="G4784" t="s">
        <v>86</v>
      </c>
      <c r="H4784" t="s">
        <v>4</v>
      </c>
      <c r="I4784" s="2">
        <v>1.29072739999999</v>
      </c>
      <c r="K4784" s="2">
        <v>1.29079189051049</v>
      </c>
      <c r="L4784" s="2">
        <f t="shared" si="74"/>
        <v>6.4490510500059273E-5</v>
      </c>
    </row>
    <row r="4785" spans="1:12" hidden="1" x14ac:dyDescent="0.25">
      <c r="A4785" t="s">
        <v>3467</v>
      </c>
      <c r="B4785" s="1" t="s">
        <v>3534</v>
      </c>
      <c r="C4785" t="s">
        <v>3542</v>
      </c>
      <c r="D4785">
        <v>5920611</v>
      </c>
      <c r="E4785">
        <v>87848613</v>
      </c>
      <c r="F4785" t="s">
        <v>3545</v>
      </c>
      <c r="G4785" t="s">
        <v>86</v>
      </c>
      <c r="H4785" t="s">
        <v>6</v>
      </c>
      <c r="I4785" s="2">
        <v>0.13889779999999999</v>
      </c>
      <c r="K4785" s="2">
        <v>0.13890474732722999</v>
      </c>
      <c r="L4785" s="2">
        <f t="shared" si="74"/>
        <v>6.9473272300002442E-6</v>
      </c>
    </row>
    <row r="4786" spans="1:12" hidden="1" x14ac:dyDescent="0.25">
      <c r="A4786" t="s">
        <v>3467</v>
      </c>
      <c r="B4786" s="1" t="s">
        <v>3534</v>
      </c>
      <c r="C4786" t="s">
        <v>3546</v>
      </c>
      <c r="D4786">
        <v>8389611</v>
      </c>
      <c r="E4786">
        <v>87740813</v>
      </c>
      <c r="F4786" t="s">
        <v>3547</v>
      </c>
      <c r="G4786" t="s">
        <v>86</v>
      </c>
      <c r="H4786" t="s">
        <v>4</v>
      </c>
      <c r="I4786" s="2">
        <v>39.411418400000002</v>
      </c>
      <c r="K4786" s="2">
        <v>39.5217629899999</v>
      </c>
      <c r="L4786" s="2">
        <f t="shared" si="74"/>
        <v>0.11034458999989738</v>
      </c>
    </row>
    <row r="4787" spans="1:12" hidden="1" x14ac:dyDescent="0.25">
      <c r="A4787" t="s">
        <v>3467</v>
      </c>
      <c r="B4787" s="1" t="s">
        <v>3534</v>
      </c>
      <c r="C4787" t="s">
        <v>3546</v>
      </c>
      <c r="D4787">
        <v>8389611</v>
      </c>
      <c r="E4787">
        <v>87740813</v>
      </c>
      <c r="F4787" t="s">
        <v>3547</v>
      </c>
      <c r="G4787" t="s">
        <v>86</v>
      </c>
      <c r="H4787" t="s">
        <v>6</v>
      </c>
      <c r="I4787" s="2">
        <v>4.2631849999999902</v>
      </c>
      <c r="K4787" s="2">
        <v>4.2751209939999999</v>
      </c>
      <c r="L4787" s="2">
        <f t="shared" si="74"/>
        <v>1.1935994000009664E-2</v>
      </c>
    </row>
    <row r="4788" spans="1:12" hidden="1" x14ac:dyDescent="0.25">
      <c r="A4788" t="s">
        <v>3467</v>
      </c>
      <c r="B4788" s="1" t="s">
        <v>3534</v>
      </c>
      <c r="C4788" t="s">
        <v>3546</v>
      </c>
      <c r="D4788">
        <v>8389611</v>
      </c>
      <c r="E4788">
        <v>87740913</v>
      </c>
      <c r="F4788" t="s">
        <v>3548</v>
      </c>
      <c r="G4788" t="s">
        <v>86</v>
      </c>
      <c r="H4788" t="s">
        <v>4</v>
      </c>
      <c r="I4788" s="2">
        <v>44.086694100000003</v>
      </c>
      <c r="K4788" s="2">
        <v>44.210126099999997</v>
      </c>
      <c r="L4788" s="2">
        <f t="shared" si="74"/>
        <v>0.12343199999999399</v>
      </c>
    </row>
    <row r="4789" spans="1:12" hidden="1" x14ac:dyDescent="0.25">
      <c r="A4789" t="s">
        <v>3467</v>
      </c>
      <c r="B4789" s="1" t="s">
        <v>3534</v>
      </c>
      <c r="C4789" t="s">
        <v>3546</v>
      </c>
      <c r="D4789">
        <v>8389611</v>
      </c>
      <c r="E4789">
        <v>87740913</v>
      </c>
      <c r="F4789" t="s">
        <v>3548</v>
      </c>
      <c r="G4789" t="s">
        <v>86</v>
      </c>
      <c r="H4789" t="s">
        <v>6</v>
      </c>
      <c r="I4789" s="2">
        <v>4.7688905000000004</v>
      </c>
      <c r="K4789" s="2">
        <v>4.7822421830000001</v>
      </c>
      <c r="L4789" s="2">
        <f t="shared" si="74"/>
        <v>1.3351682999999781E-2</v>
      </c>
    </row>
    <row r="4790" spans="1:12" hidden="1" x14ac:dyDescent="0.25">
      <c r="A4790" t="s">
        <v>3467</v>
      </c>
      <c r="B4790" s="1" t="s">
        <v>3534</v>
      </c>
      <c r="C4790" t="s">
        <v>3546</v>
      </c>
      <c r="D4790">
        <v>8389611</v>
      </c>
      <c r="E4790">
        <v>87741013</v>
      </c>
      <c r="F4790" t="s">
        <v>3549</v>
      </c>
      <c r="G4790" t="s">
        <v>86</v>
      </c>
      <c r="H4790" t="s">
        <v>4</v>
      </c>
      <c r="I4790" s="2">
        <v>41.4717688</v>
      </c>
      <c r="K4790" s="2">
        <v>41.5853591999999</v>
      </c>
      <c r="L4790" s="2">
        <f t="shared" si="74"/>
        <v>0.11359039999990017</v>
      </c>
    </row>
    <row r="4791" spans="1:12" hidden="1" x14ac:dyDescent="0.25">
      <c r="A4791" t="s">
        <v>3467</v>
      </c>
      <c r="B4791" s="1" t="s">
        <v>3534</v>
      </c>
      <c r="C4791" t="s">
        <v>3546</v>
      </c>
      <c r="D4791">
        <v>8389611</v>
      </c>
      <c r="E4791">
        <v>87741013</v>
      </c>
      <c r="F4791" t="s">
        <v>3549</v>
      </c>
      <c r="G4791" t="s">
        <v>86</v>
      </c>
      <c r="H4791" t="s">
        <v>6</v>
      </c>
      <c r="I4791" s="2">
        <v>4.4860872000000001</v>
      </c>
      <c r="K4791" s="2">
        <v>4.4983779000000101</v>
      </c>
      <c r="L4791" s="2">
        <f t="shared" si="74"/>
        <v>1.2290700000010091E-2</v>
      </c>
    </row>
    <row r="4792" spans="1:12" hidden="1" x14ac:dyDescent="0.25">
      <c r="A4792" t="s">
        <v>3467</v>
      </c>
      <c r="B4792" s="1" t="s">
        <v>3534</v>
      </c>
      <c r="C4792" t="s">
        <v>3550</v>
      </c>
      <c r="D4792">
        <v>6028411</v>
      </c>
      <c r="E4792">
        <v>87696413</v>
      </c>
      <c r="F4792" t="s">
        <v>3551</v>
      </c>
      <c r="G4792" t="s">
        <v>3</v>
      </c>
      <c r="H4792" t="s">
        <v>4</v>
      </c>
      <c r="I4792" s="2">
        <v>3.6</v>
      </c>
      <c r="J4792" s="2">
        <v>2.2376921384999999</v>
      </c>
      <c r="K4792" s="2">
        <v>2.2376934618000002</v>
      </c>
      <c r="L4792" s="2">
        <f t="shared" si="74"/>
        <v>1.3233000002443873E-6</v>
      </c>
    </row>
    <row r="4793" spans="1:12" hidden="1" x14ac:dyDescent="0.25">
      <c r="A4793" t="s">
        <v>3467</v>
      </c>
      <c r="B4793" s="1" t="s">
        <v>3534</v>
      </c>
      <c r="C4793" t="s">
        <v>3550</v>
      </c>
      <c r="D4793">
        <v>6028411</v>
      </c>
      <c r="E4793">
        <v>87696413</v>
      </c>
      <c r="F4793" t="s">
        <v>3551</v>
      </c>
      <c r="G4793" t="s">
        <v>3</v>
      </c>
      <c r="H4793" t="s">
        <v>6</v>
      </c>
      <c r="I4793" s="2">
        <v>5.5899999999999998E-2</v>
      </c>
      <c r="J4793" s="2">
        <v>4.750898361E-2</v>
      </c>
      <c r="K4793" s="2">
        <v>4.7509000151100003E-2</v>
      </c>
      <c r="L4793" s="2">
        <f t="shared" si="74"/>
        <v>1.6541100003597542E-8</v>
      </c>
    </row>
    <row r="4794" spans="1:12" hidden="1" x14ac:dyDescent="0.25">
      <c r="A4794" t="s">
        <v>3467</v>
      </c>
      <c r="B4794" s="1" t="s">
        <v>3534</v>
      </c>
      <c r="C4794" t="s">
        <v>3550</v>
      </c>
      <c r="D4794">
        <v>6028411</v>
      </c>
      <c r="E4794">
        <v>87696513</v>
      </c>
      <c r="F4794" t="s">
        <v>3552</v>
      </c>
      <c r="G4794" t="s">
        <v>3</v>
      </c>
      <c r="H4794" t="s">
        <v>4</v>
      </c>
      <c r="I4794" s="2">
        <v>3.5994999999999999</v>
      </c>
      <c r="J4794" s="2">
        <v>2.3805354004999999</v>
      </c>
      <c r="K4794" s="2">
        <v>2.3805354242999899</v>
      </c>
      <c r="L4794" s="2">
        <f t="shared" si="74"/>
        <v>2.3799989978812164E-8</v>
      </c>
    </row>
    <row r="4795" spans="1:12" hidden="1" x14ac:dyDescent="0.25">
      <c r="A4795" t="s">
        <v>3467</v>
      </c>
      <c r="B4795" s="1" t="s">
        <v>3534</v>
      </c>
      <c r="C4795" t="s">
        <v>3550</v>
      </c>
      <c r="D4795">
        <v>6028411</v>
      </c>
      <c r="E4795">
        <v>87696513</v>
      </c>
      <c r="F4795" t="s">
        <v>3552</v>
      </c>
      <c r="G4795" t="s">
        <v>3</v>
      </c>
      <c r="H4795" t="s">
        <v>6</v>
      </c>
      <c r="I4795" s="2">
        <v>5.7999999999999899E-2</v>
      </c>
      <c r="J4795" s="2">
        <v>5.045444105E-2</v>
      </c>
      <c r="K4795" s="2">
        <v>5.0454507289899898E-2</v>
      </c>
      <c r="L4795" s="2">
        <f t="shared" si="74"/>
        <v>6.6239899898512533E-8</v>
      </c>
    </row>
    <row r="4796" spans="1:12" hidden="1" x14ac:dyDescent="0.25">
      <c r="A4796" t="s">
        <v>3467</v>
      </c>
      <c r="B4796" s="1" t="s">
        <v>3534</v>
      </c>
      <c r="C4796" t="s">
        <v>3550</v>
      </c>
      <c r="D4796">
        <v>6028411</v>
      </c>
      <c r="E4796">
        <v>87696613</v>
      </c>
      <c r="F4796" t="s">
        <v>3553</v>
      </c>
      <c r="G4796" t="s">
        <v>3</v>
      </c>
      <c r="H4796" t="s">
        <v>4</v>
      </c>
      <c r="I4796" s="2">
        <v>6.78</v>
      </c>
      <c r="J4796" s="2">
        <v>6.3279101549999996</v>
      </c>
      <c r="K4796" s="2">
        <v>6.3279091399999903</v>
      </c>
      <c r="L4796" s="2">
        <f t="shared" si="74"/>
        <v>-1.0150000093744893E-6</v>
      </c>
    </row>
    <row r="4797" spans="1:12" hidden="1" x14ac:dyDescent="0.25">
      <c r="A4797" t="s">
        <v>3467</v>
      </c>
      <c r="B4797" s="1" t="s">
        <v>3534</v>
      </c>
      <c r="C4797" t="s">
        <v>3550</v>
      </c>
      <c r="D4797">
        <v>6028411</v>
      </c>
      <c r="E4797">
        <v>87696613</v>
      </c>
      <c r="F4797" t="s">
        <v>3553</v>
      </c>
      <c r="G4797" t="s">
        <v>3</v>
      </c>
      <c r="H4797" t="s">
        <v>6</v>
      </c>
      <c r="I4797" s="2">
        <v>2.0019999999999998</v>
      </c>
      <c r="J4797" s="2">
        <v>1.4096727295</v>
      </c>
      <c r="K4797" s="2">
        <v>1.409673049</v>
      </c>
      <c r="L4797" s="2">
        <f t="shared" si="74"/>
        <v>3.1950000001224055E-7</v>
      </c>
    </row>
    <row r="4798" spans="1:12" hidden="1" x14ac:dyDescent="0.25">
      <c r="A4798" t="s">
        <v>3467</v>
      </c>
      <c r="B4798" s="1" t="s">
        <v>3534</v>
      </c>
      <c r="C4798" t="s">
        <v>3550</v>
      </c>
      <c r="D4798">
        <v>6028411</v>
      </c>
      <c r="E4798">
        <v>87696713</v>
      </c>
      <c r="F4798" t="s">
        <v>3554</v>
      </c>
      <c r="G4798" t="s">
        <v>3</v>
      </c>
      <c r="H4798" t="s">
        <v>4</v>
      </c>
      <c r="I4798" s="2">
        <v>1.68</v>
      </c>
      <c r="J4798" s="2">
        <v>4.0590000000000002</v>
      </c>
      <c r="K4798" s="2">
        <v>4.0590000000000002</v>
      </c>
      <c r="L4798" s="2">
        <f t="shared" si="74"/>
        <v>0</v>
      </c>
    </row>
    <row r="4799" spans="1:12" hidden="1" x14ac:dyDescent="0.25">
      <c r="A4799" t="s">
        <v>3467</v>
      </c>
      <c r="B4799" s="1" t="s">
        <v>3534</v>
      </c>
      <c r="C4799" t="s">
        <v>3555</v>
      </c>
      <c r="D4799">
        <v>5979511</v>
      </c>
      <c r="E4799">
        <v>87406413</v>
      </c>
      <c r="F4799" t="s">
        <v>3556</v>
      </c>
      <c r="G4799" t="s">
        <v>3</v>
      </c>
      <c r="H4799" t="s">
        <v>4</v>
      </c>
      <c r="I4799" s="2">
        <v>55.2</v>
      </c>
      <c r="J4799" s="2">
        <v>47.315425779999998</v>
      </c>
      <c r="K4799" s="2">
        <v>47.315462799999999</v>
      </c>
      <c r="L4799" s="2">
        <f t="shared" si="74"/>
        <v>3.7020000000609343E-5</v>
      </c>
    </row>
    <row r="4800" spans="1:12" hidden="1" x14ac:dyDescent="0.25">
      <c r="A4800" t="s">
        <v>3467</v>
      </c>
      <c r="B4800" s="1" t="s">
        <v>3534</v>
      </c>
      <c r="C4800" t="s">
        <v>3555</v>
      </c>
      <c r="D4800">
        <v>5979511</v>
      </c>
      <c r="E4800">
        <v>87406413</v>
      </c>
      <c r="F4800" t="s">
        <v>3556</v>
      </c>
      <c r="G4800" t="s">
        <v>3</v>
      </c>
      <c r="H4800" t="s">
        <v>6</v>
      </c>
      <c r="I4800" s="2">
        <v>1.0149999999999999</v>
      </c>
      <c r="J4800" s="2">
        <v>0.87446350099999903</v>
      </c>
      <c r="K4800" s="2">
        <v>0.87447500719999904</v>
      </c>
      <c r="L4800" s="2">
        <f t="shared" si="74"/>
        <v>1.1506200000011013E-5</v>
      </c>
    </row>
    <row r="4801" spans="1:12" hidden="1" x14ac:dyDescent="0.25">
      <c r="A4801" t="s">
        <v>3467</v>
      </c>
      <c r="B4801" s="1" t="s">
        <v>3534</v>
      </c>
      <c r="C4801" t="s">
        <v>3555</v>
      </c>
      <c r="D4801">
        <v>5979511</v>
      </c>
      <c r="E4801">
        <v>87406513</v>
      </c>
      <c r="F4801" t="s">
        <v>3557</v>
      </c>
      <c r="G4801" t="s">
        <v>3</v>
      </c>
      <c r="H4801" t="s">
        <v>4</v>
      </c>
      <c r="I4801" s="2">
        <v>49.6</v>
      </c>
      <c r="J4801" s="2">
        <v>43.68358594</v>
      </c>
      <c r="K4801" s="2">
        <v>43.683651249999997</v>
      </c>
      <c r="L4801" s="2">
        <f t="shared" si="74"/>
        <v>6.5309999996543411E-5</v>
      </c>
    </row>
    <row r="4802" spans="1:12" hidden="1" x14ac:dyDescent="0.25">
      <c r="A4802" t="s">
        <v>3467</v>
      </c>
      <c r="B4802" s="1" t="s">
        <v>3534</v>
      </c>
      <c r="C4802" t="s">
        <v>3555</v>
      </c>
      <c r="D4802">
        <v>5979511</v>
      </c>
      <c r="E4802">
        <v>87406513</v>
      </c>
      <c r="F4802" t="s">
        <v>3557</v>
      </c>
      <c r="G4802" t="s">
        <v>3</v>
      </c>
      <c r="H4802" t="s">
        <v>6</v>
      </c>
      <c r="I4802" s="2">
        <v>0.93100000000000005</v>
      </c>
      <c r="J4802" s="2">
        <v>0.81600085449999904</v>
      </c>
      <c r="K4802" s="2">
        <v>0.81601250759999999</v>
      </c>
      <c r="L4802" s="2">
        <f t="shared" si="74"/>
        <v>1.1653100000952321E-5</v>
      </c>
    </row>
    <row r="4803" spans="1:12" hidden="1" x14ac:dyDescent="0.25">
      <c r="A4803" t="s">
        <v>3467</v>
      </c>
      <c r="B4803" s="1" t="s">
        <v>3534</v>
      </c>
      <c r="C4803" t="s">
        <v>3558</v>
      </c>
      <c r="D4803">
        <v>5979211</v>
      </c>
      <c r="E4803">
        <v>87355513</v>
      </c>
      <c r="F4803" t="s">
        <v>3559</v>
      </c>
      <c r="G4803" t="s">
        <v>3</v>
      </c>
      <c r="H4803" t="s">
        <v>4</v>
      </c>
      <c r="I4803" s="2">
        <v>12.419</v>
      </c>
      <c r="J4803" s="2">
        <v>12.418700195</v>
      </c>
      <c r="K4803" s="2">
        <v>12.4187002</v>
      </c>
      <c r="L4803" s="2">
        <f t="shared" ref="L4803:L4866" si="75">IF(ISBLANK(J4803),K4803-I4803,K4803-J4803)</f>
        <v>5.000000413701855E-9</v>
      </c>
    </row>
    <row r="4804" spans="1:12" hidden="1" x14ac:dyDescent="0.25">
      <c r="A4804" t="s">
        <v>3467</v>
      </c>
      <c r="B4804" s="1" t="s">
        <v>3534</v>
      </c>
      <c r="C4804" t="s">
        <v>3558</v>
      </c>
      <c r="D4804">
        <v>5979211</v>
      </c>
      <c r="E4804">
        <v>87355513</v>
      </c>
      <c r="F4804" t="s">
        <v>3559</v>
      </c>
      <c r="G4804" t="s">
        <v>3</v>
      </c>
      <c r="H4804" t="s">
        <v>6</v>
      </c>
      <c r="I4804" s="2">
        <v>2.6373000000000002</v>
      </c>
      <c r="K4804" s="2">
        <v>2.6373001199999999</v>
      </c>
      <c r="L4804" s="2">
        <f t="shared" si="75"/>
        <v>1.1999999971479269E-7</v>
      </c>
    </row>
    <row r="4805" spans="1:12" hidden="1" x14ac:dyDescent="0.25">
      <c r="A4805" t="s">
        <v>3467</v>
      </c>
      <c r="B4805" s="1" t="s">
        <v>3534</v>
      </c>
      <c r="C4805" t="s">
        <v>3558</v>
      </c>
      <c r="D4805">
        <v>5979211</v>
      </c>
      <c r="E4805">
        <v>87355613</v>
      </c>
      <c r="F4805" t="s">
        <v>3560</v>
      </c>
      <c r="G4805" t="s">
        <v>3</v>
      </c>
      <c r="H4805" t="s">
        <v>4</v>
      </c>
      <c r="I4805" s="2">
        <v>18.533000000000001</v>
      </c>
      <c r="J4805" s="2">
        <v>18.533248045000001</v>
      </c>
      <c r="K4805" s="2">
        <v>18.533249999999999</v>
      </c>
      <c r="L4805" s="2">
        <f t="shared" si="75"/>
        <v>1.9549999983325961E-6</v>
      </c>
    </row>
    <row r="4806" spans="1:12" hidden="1" x14ac:dyDescent="0.25">
      <c r="A4806" t="s">
        <v>3467</v>
      </c>
      <c r="B4806" s="1" t="s">
        <v>3534</v>
      </c>
      <c r="C4806" t="s">
        <v>3558</v>
      </c>
      <c r="D4806">
        <v>5979211</v>
      </c>
      <c r="E4806">
        <v>87355613</v>
      </c>
      <c r="F4806" t="s">
        <v>3560</v>
      </c>
      <c r="G4806" t="s">
        <v>3</v>
      </c>
      <c r="H4806" t="s">
        <v>6</v>
      </c>
      <c r="I4806" s="2">
        <v>2.4889000000000001</v>
      </c>
      <c r="K4806" s="2">
        <v>2.48890017</v>
      </c>
      <c r="L4806" s="2">
        <f t="shared" si="75"/>
        <v>1.6999999985500835E-7</v>
      </c>
    </row>
    <row r="4807" spans="1:12" hidden="1" x14ac:dyDescent="0.25">
      <c r="A4807" t="s">
        <v>3467</v>
      </c>
      <c r="B4807" s="1" t="s">
        <v>3534</v>
      </c>
      <c r="C4807" t="s">
        <v>3558</v>
      </c>
      <c r="D4807">
        <v>5979211</v>
      </c>
      <c r="E4807">
        <v>87356113</v>
      </c>
      <c r="F4807" t="s">
        <v>3561</v>
      </c>
      <c r="G4807" t="s">
        <v>3</v>
      </c>
      <c r="H4807" t="s">
        <v>4</v>
      </c>
      <c r="I4807" s="2">
        <v>34.917999999999999</v>
      </c>
      <c r="J4807" s="2">
        <v>34.917761720000001</v>
      </c>
      <c r="K4807" s="2">
        <v>34.917738720000003</v>
      </c>
      <c r="L4807" s="2">
        <f t="shared" si="75"/>
        <v>-2.2999999998774001E-5</v>
      </c>
    </row>
    <row r="4808" spans="1:12" hidden="1" x14ac:dyDescent="0.25">
      <c r="A4808" t="s">
        <v>3467</v>
      </c>
      <c r="B4808" s="1" t="s">
        <v>3534</v>
      </c>
      <c r="C4808" t="s">
        <v>3558</v>
      </c>
      <c r="D4808">
        <v>5979211</v>
      </c>
      <c r="E4808">
        <v>87356113</v>
      </c>
      <c r="F4808" t="s">
        <v>3561</v>
      </c>
      <c r="G4808" t="s">
        <v>3</v>
      </c>
      <c r="H4808" t="s">
        <v>6</v>
      </c>
      <c r="I4808" s="2">
        <v>58.482100000000003</v>
      </c>
      <c r="K4808" s="2">
        <v>58.4820820574</v>
      </c>
      <c r="L4808" s="2">
        <f t="shared" si="75"/>
        <v>-1.7942600003095777E-5</v>
      </c>
    </row>
    <row r="4809" spans="1:12" hidden="1" x14ac:dyDescent="0.25">
      <c r="A4809" t="s">
        <v>3467</v>
      </c>
      <c r="B4809" s="1" t="s">
        <v>3534</v>
      </c>
      <c r="C4809" t="s">
        <v>3558</v>
      </c>
      <c r="D4809">
        <v>5979211</v>
      </c>
      <c r="E4809">
        <v>87356213</v>
      </c>
      <c r="F4809" t="s">
        <v>3562</v>
      </c>
      <c r="G4809" t="s">
        <v>3</v>
      </c>
      <c r="H4809" t="s">
        <v>4</v>
      </c>
      <c r="I4809" s="2">
        <v>2.6429999999999998</v>
      </c>
      <c r="J4809" s="2">
        <v>2.6425876465</v>
      </c>
      <c r="K4809" s="2">
        <v>2.6425875200000002</v>
      </c>
      <c r="L4809" s="2">
        <f t="shared" si="75"/>
        <v>-1.2649999980851589E-7</v>
      </c>
    </row>
    <row r="4810" spans="1:12" hidden="1" x14ac:dyDescent="0.25">
      <c r="A4810" t="s">
        <v>3467</v>
      </c>
      <c r="B4810" s="1" t="s">
        <v>3534</v>
      </c>
      <c r="C4810" t="s">
        <v>3558</v>
      </c>
      <c r="D4810">
        <v>5979211</v>
      </c>
      <c r="E4810">
        <v>87356213</v>
      </c>
      <c r="F4810" t="s">
        <v>3562</v>
      </c>
      <c r="G4810" t="s">
        <v>3</v>
      </c>
      <c r="H4810" t="s">
        <v>6</v>
      </c>
      <c r="I4810" s="2">
        <v>6.7766000000000002</v>
      </c>
      <c r="K4810" s="2">
        <v>6.7766010703599999</v>
      </c>
      <c r="L4810" s="2">
        <f t="shared" si="75"/>
        <v>1.0703599997441415E-6</v>
      </c>
    </row>
    <row r="4811" spans="1:12" hidden="1" x14ac:dyDescent="0.25">
      <c r="A4811" t="s">
        <v>3467</v>
      </c>
      <c r="B4811" s="1" t="s">
        <v>3534</v>
      </c>
      <c r="C4811" t="s">
        <v>3558</v>
      </c>
      <c r="D4811">
        <v>5979211</v>
      </c>
      <c r="E4811">
        <v>87356313</v>
      </c>
      <c r="F4811" t="s">
        <v>3563</v>
      </c>
      <c r="G4811" t="s">
        <v>3</v>
      </c>
      <c r="H4811" t="s">
        <v>4</v>
      </c>
      <c r="I4811" s="2">
        <v>34.01</v>
      </c>
      <c r="J4811" s="2">
        <v>34.01005078</v>
      </c>
      <c r="K4811" s="2">
        <v>34.010051500000003</v>
      </c>
      <c r="L4811" s="2">
        <f t="shared" si="75"/>
        <v>7.2000000272964826E-7</v>
      </c>
    </row>
    <row r="4812" spans="1:12" hidden="1" x14ac:dyDescent="0.25">
      <c r="A4812" t="s">
        <v>3467</v>
      </c>
      <c r="B4812" s="1" t="s">
        <v>3534</v>
      </c>
      <c r="C4812" t="s">
        <v>3558</v>
      </c>
      <c r="D4812">
        <v>5979211</v>
      </c>
      <c r="E4812">
        <v>87356313</v>
      </c>
      <c r="F4812" t="s">
        <v>3563</v>
      </c>
      <c r="G4812" t="s">
        <v>3</v>
      </c>
      <c r="H4812" t="s">
        <v>6</v>
      </c>
      <c r="I4812" s="2">
        <v>60.553400000000003</v>
      </c>
      <c r="K4812" s="2">
        <v>60.5533777634</v>
      </c>
      <c r="L4812" s="2">
        <f t="shared" si="75"/>
        <v>-2.2236600003111562E-5</v>
      </c>
    </row>
    <row r="4813" spans="1:12" hidden="1" x14ac:dyDescent="0.25">
      <c r="A4813" t="s">
        <v>3467</v>
      </c>
      <c r="B4813" s="1" t="s">
        <v>3564</v>
      </c>
      <c r="C4813" t="s">
        <v>3565</v>
      </c>
      <c r="D4813">
        <v>6400011</v>
      </c>
      <c r="E4813">
        <v>87369313</v>
      </c>
      <c r="F4813" t="s">
        <v>3566</v>
      </c>
      <c r="G4813" t="s">
        <v>3</v>
      </c>
      <c r="H4813" t="s">
        <v>4</v>
      </c>
      <c r="I4813" s="2">
        <v>3.07</v>
      </c>
      <c r="J4813" s="2">
        <v>0.87419988999999998</v>
      </c>
      <c r="K4813" s="2">
        <v>0.87419999999999998</v>
      </c>
      <c r="L4813" s="2">
        <f t="shared" si="75"/>
        <v>1.0999999999761201E-7</v>
      </c>
    </row>
    <row r="4814" spans="1:12" hidden="1" x14ac:dyDescent="0.25">
      <c r="A4814" t="s">
        <v>3467</v>
      </c>
      <c r="B4814" s="1" t="s">
        <v>3564</v>
      </c>
      <c r="C4814" t="s">
        <v>3565</v>
      </c>
      <c r="D4814">
        <v>6400011</v>
      </c>
      <c r="E4814">
        <v>87369313</v>
      </c>
      <c r="F4814" t="s">
        <v>3566</v>
      </c>
      <c r="G4814" t="s">
        <v>3</v>
      </c>
      <c r="H4814" t="s">
        <v>6</v>
      </c>
      <c r="I4814" s="2">
        <v>4.1000000000000003E-3</v>
      </c>
      <c r="K4814" s="2">
        <v>4.0999992000000001E-3</v>
      </c>
      <c r="L4814" s="2">
        <f t="shared" si="75"/>
        <v>-8.0000000027280471E-10</v>
      </c>
    </row>
    <row r="4815" spans="1:12" hidden="1" x14ac:dyDescent="0.25">
      <c r="A4815" t="s">
        <v>3467</v>
      </c>
      <c r="B4815" s="1" t="s">
        <v>3564</v>
      </c>
      <c r="C4815" t="s">
        <v>3565</v>
      </c>
      <c r="D4815">
        <v>6400011</v>
      </c>
      <c r="E4815">
        <v>87369413</v>
      </c>
      <c r="F4815" t="s">
        <v>3567</v>
      </c>
      <c r="G4815" t="s">
        <v>3</v>
      </c>
      <c r="H4815" t="s">
        <v>4</v>
      </c>
      <c r="I4815" s="2">
        <v>4.54</v>
      </c>
      <c r="J4815" s="2">
        <v>0.87470007299999997</v>
      </c>
      <c r="K4815" s="2">
        <v>0.87469999999999903</v>
      </c>
      <c r="L4815" s="2">
        <f t="shared" si="75"/>
        <v>-7.300000093302117E-8</v>
      </c>
    </row>
    <row r="4816" spans="1:12" hidden="1" x14ac:dyDescent="0.25">
      <c r="A4816" t="s">
        <v>3467</v>
      </c>
      <c r="B4816" s="1" t="s">
        <v>3564</v>
      </c>
      <c r="C4816" t="s">
        <v>3565</v>
      </c>
      <c r="D4816">
        <v>6400011</v>
      </c>
      <c r="E4816">
        <v>87369413</v>
      </c>
      <c r="F4816" t="s">
        <v>3567</v>
      </c>
      <c r="G4816" t="s">
        <v>3</v>
      </c>
      <c r="H4816" t="s">
        <v>6</v>
      </c>
      <c r="I4816" s="2">
        <v>6.1000000000000004E-3</v>
      </c>
      <c r="K4816" s="2">
        <v>6.1000001999999996E-3</v>
      </c>
      <c r="L4816" s="2">
        <f t="shared" si="75"/>
        <v>1.9999999920083944E-10</v>
      </c>
    </row>
    <row r="4817" spans="1:12" hidden="1" x14ac:dyDescent="0.25">
      <c r="A4817" t="s">
        <v>3467</v>
      </c>
      <c r="B4817" s="1" t="s">
        <v>3564</v>
      </c>
      <c r="C4817" t="s">
        <v>3565</v>
      </c>
      <c r="D4817">
        <v>6400011</v>
      </c>
      <c r="E4817">
        <v>87369513</v>
      </c>
      <c r="F4817" t="s">
        <v>3568</v>
      </c>
      <c r="G4817" t="s">
        <v>3</v>
      </c>
      <c r="H4817" t="s">
        <v>4</v>
      </c>
      <c r="I4817" s="2">
        <v>5.87</v>
      </c>
      <c r="J4817" s="2">
        <v>1.2466499025</v>
      </c>
      <c r="K4817" s="2">
        <v>1.24665001</v>
      </c>
      <c r="L4817" s="2">
        <f t="shared" si="75"/>
        <v>1.0750000001280569E-7</v>
      </c>
    </row>
    <row r="4818" spans="1:12" hidden="1" x14ac:dyDescent="0.25">
      <c r="A4818" t="s">
        <v>3467</v>
      </c>
      <c r="B4818" s="1" t="s">
        <v>3564</v>
      </c>
      <c r="C4818" t="s">
        <v>3565</v>
      </c>
      <c r="D4818">
        <v>6400011</v>
      </c>
      <c r="E4818">
        <v>87369513</v>
      </c>
      <c r="F4818" t="s">
        <v>3568</v>
      </c>
      <c r="G4818" t="s">
        <v>3</v>
      </c>
      <c r="H4818" t="s">
        <v>6</v>
      </c>
      <c r="I4818" s="2">
        <v>7.7000000000000002E-3</v>
      </c>
      <c r="K4818" s="2">
        <v>7.6999988900000003E-3</v>
      </c>
      <c r="L4818" s="2">
        <f t="shared" si="75"/>
        <v>-1.1099999999014676E-9</v>
      </c>
    </row>
    <row r="4819" spans="1:12" hidden="1" x14ac:dyDescent="0.25">
      <c r="A4819" t="s">
        <v>3467</v>
      </c>
      <c r="B4819" s="1" t="s">
        <v>3564</v>
      </c>
      <c r="C4819" t="s">
        <v>3569</v>
      </c>
      <c r="D4819">
        <v>4100911</v>
      </c>
      <c r="E4819">
        <v>87364813</v>
      </c>
      <c r="F4819" t="s">
        <v>3570</v>
      </c>
      <c r="G4819" t="s">
        <v>86</v>
      </c>
      <c r="H4819" t="s">
        <v>4</v>
      </c>
      <c r="I4819" s="2">
        <v>1.2335449999999999</v>
      </c>
      <c r="K4819" s="2">
        <v>1.23380905823321</v>
      </c>
      <c r="L4819" s="2">
        <f t="shared" si="75"/>
        <v>2.6405823321007382E-4</v>
      </c>
    </row>
    <row r="4820" spans="1:12" hidden="1" x14ac:dyDescent="0.25">
      <c r="A4820" t="s">
        <v>3467</v>
      </c>
      <c r="B4820" s="1" t="s">
        <v>3564</v>
      </c>
      <c r="C4820" t="s">
        <v>3569</v>
      </c>
      <c r="D4820">
        <v>4100911</v>
      </c>
      <c r="E4820">
        <v>87364813</v>
      </c>
      <c r="F4820" t="s">
        <v>3570</v>
      </c>
      <c r="G4820" t="s">
        <v>86</v>
      </c>
      <c r="H4820" t="s">
        <v>6</v>
      </c>
      <c r="I4820" s="2">
        <v>2.0860000000000002E-3</v>
      </c>
      <c r="K4820" s="2">
        <v>2.0864466606099999E-3</v>
      </c>
      <c r="L4820" s="2">
        <f t="shared" si="75"/>
        <v>4.4666060999972931E-7</v>
      </c>
    </row>
    <row r="4821" spans="1:12" hidden="1" x14ac:dyDescent="0.25">
      <c r="A4821" t="s">
        <v>3467</v>
      </c>
      <c r="B4821" s="1" t="s">
        <v>3564</v>
      </c>
      <c r="C4821" t="s">
        <v>3569</v>
      </c>
      <c r="D4821">
        <v>4100911</v>
      </c>
      <c r="E4821">
        <v>87365013</v>
      </c>
      <c r="F4821" t="s">
        <v>3571</v>
      </c>
      <c r="G4821" t="s">
        <v>86</v>
      </c>
      <c r="H4821" t="s">
        <v>4</v>
      </c>
      <c r="I4821" s="2">
        <v>0.28451100000000001</v>
      </c>
      <c r="K4821" s="2">
        <v>0.28452523054317003</v>
      </c>
      <c r="L4821" s="2">
        <f t="shared" si="75"/>
        <v>1.4230543170012933E-5</v>
      </c>
    </row>
    <row r="4822" spans="1:12" hidden="1" x14ac:dyDescent="0.25">
      <c r="A4822" t="s">
        <v>3467</v>
      </c>
      <c r="B4822" s="1" t="s">
        <v>3564</v>
      </c>
      <c r="C4822" t="s">
        <v>3569</v>
      </c>
      <c r="D4822">
        <v>4100911</v>
      </c>
      <c r="E4822">
        <v>87365013</v>
      </c>
      <c r="F4822" t="s">
        <v>3571</v>
      </c>
      <c r="G4822" t="s">
        <v>86</v>
      </c>
      <c r="H4822" t="s">
        <v>6</v>
      </c>
      <c r="I4822" s="2">
        <v>1.1919999999999999E-3</v>
      </c>
      <c r="K4822" s="2">
        <v>1.1920595942392E-3</v>
      </c>
      <c r="L4822" s="2">
        <f t="shared" si="75"/>
        <v>5.9594239200117666E-8</v>
      </c>
    </row>
    <row r="4823" spans="1:12" hidden="1" x14ac:dyDescent="0.25">
      <c r="A4823" t="s">
        <v>3467</v>
      </c>
      <c r="B4823" s="1" t="s">
        <v>3564</v>
      </c>
      <c r="C4823" t="s">
        <v>3569</v>
      </c>
      <c r="D4823">
        <v>4100911</v>
      </c>
      <c r="E4823">
        <v>87365113</v>
      </c>
      <c r="F4823" t="s">
        <v>3572</v>
      </c>
      <c r="G4823" t="s">
        <v>86</v>
      </c>
      <c r="H4823" t="s">
        <v>4</v>
      </c>
      <c r="I4823" s="2">
        <v>9.6750999999999907E-2</v>
      </c>
      <c r="K4823" s="2">
        <v>9.6755830542025897E-2</v>
      </c>
      <c r="L4823" s="2">
        <f t="shared" si="75"/>
        <v>4.8305420259908693E-6</v>
      </c>
    </row>
    <row r="4824" spans="1:12" hidden="1" x14ac:dyDescent="0.25">
      <c r="A4824" t="s">
        <v>3467</v>
      </c>
      <c r="B4824" s="1" t="s">
        <v>3564</v>
      </c>
      <c r="C4824" t="s">
        <v>3569</v>
      </c>
      <c r="D4824">
        <v>4100911</v>
      </c>
      <c r="E4824">
        <v>87365113</v>
      </c>
      <c r="F4824" t="s">
        <v>3572</v>
      </c>
      <c r="G4824" t="s">
        <v>86</v>
      </c>
      <c r="H4824" t="s">
        <v>6</v>
      </c>
      <c r="I4824" s="2">
        <v>1.49E-3</v>
      </c>
      <c r="K4824" s="2">
        <v>1.4900744895668999E-3</v>
      </c>
      <c r="L4824" s="2">
        <f t="shared" si="75"/>
        <v>7.4489566899904255E-8</v>
      </c>
    </row>
    <row r="4825" spans="1:12" hidden="1" x14ac:dyDescent="0.25">
      <c r="A4825" t="s">
        <v>3467</v>
      </c>
      <c r="B4825" s="1" t="s">
        <v>3564</v>
      </c>
      <c r="C4825" t="s">
        <v>3569</v>
      </c>
      <c r="D4825">
        <v>4100911</v>
      </c>
      <c r="E4825">
        <v>87365213</v>
      </c>
      <c r="F4825" t="s">
        <v>3573</v>
      </c>
      <c r="G4825" t="s">
        <v>86</v>
      </c>
      <c r="H4825" t="s">
        <v>4</v>
      </c>
      <c r="I4825" s="2">
        <v>1.487616</v>
      </c>
      <c r="K4825" s="2">
        <v>1.4876904079858</v>
      </c>
      <c r="L4825" s="2">
        <f t="shared" si="75"/>
        <v>7.4407985799940235E-5</v>
      </c>
    </row>
    <row r="4826" spans="1:12" hidden="1" x14ac:dyDescent="0.25">
      <c r="A4826" t="s">
        <v>3467</v>
      </c>
      <c r="B4826" s="1" t="s">
        <v>3564</v>
      </c>
      <c r="C4826" t="s">
        <v>3569</v>
      </c>
      <c r="D4826">
        <v>4100911</v>
      </c>
      <c r="E4826">
        <v>87365213</v>
      </c>
      <c r="F4826" t="s">
        <v>3573</v>
      </c>
      <c r="G4826" t="s">
        <v>86</v>
      </c>
      <c r="H4826" t="s">
        <v>6</v>
      </c>
      <c r="I4826" s="2">
        <v>4.6189999999999998E-3</v>
      </c>
      <c r="K4826" s="2">
        <v>4.6192308060529997E-3</v>
      </c>
      <c r="L4826" s="2">
        <f t="shared" si="75"/>
        <v>2.3080605299988927E-7</v>
      </c>
    </row>
    <row r="4827" spans="1:12" hidden="1" x14ac:dyDescent="0.25">
      <c r="A4827" t="s">
        <v>3467</v>
      </c>
      <c r="B4827" s="1" t="s">
        <v>3564</v>
      </c>
      <c r="C4827" t="s">
        <v>3569</v>
      </c>
      <c r="D4827">
        <v>4100911</v>
      </c>
      <c r="E4827">
        <v>87365513</v>
      </c>
      <c r="F4827" t="s">
        <v>3574</v>
      </c>
      <c r="G4827" t="s">
        <v>86</v>
      </c>
      <c r="H4827" t="s">
        <v>4</v>
      </c>
      <c r="I4827" s="2">
        <v>0.18043899999999999</v>
      </c>
      <c r="K4827" s="2">
        <v>0.18044801397688001</v>
      </c>
      <c r="L4827" s="2">
        <f t="shared" si="75"/>
        <v>9.0139768800234776E-6</v>
      </c>
    </row>
    <row r="4828" spans="1:12" hidden="1" x14ac:dyDescent="0.25">
      <c r="A4828" t="s">
        <v>3467</v>
      </c>
      <c r="B4828" s="1" t="s">
        <v>3564</v>
      </c>
      <c r="C4828" t="s">
        <v>3569</v>
      </c>
      <c r="D4828">
        <v>4100911</v>
      </c>
      <c r="E4828">
        <v>87365513</v>
      </c>
      <c r="F4828" t="s">
        <v>3574</v>
      </c>
      <c r="G4828" t="s">
        <v>86</v>
      </c>
      <c r="H4828" t="s">
        <v>6</v>
      </c>
      <c r="I4828" s="2">
        <v>2.98E-3</v>
      </c>
      <c r="K4828" s="2">
        <v>2.98014907404099E-3</v>
      </c>
      <c r="L4828" s="2">
        <f t="shared" si="75"/>
        <v>1.4907404098998822E-7</v>
      </c>
    </row>
    <row r="4829" spans="1:12" hidden="1" x14ac:dyDescent="0.25">
      <c r="A4829" t="s">
        <v>3467</v>
      </c>
      <c r="B4829" s="1" t="s">
        <v>3564</v>
      </c>
      <c r="C4829" t="s">
        <v>3575</v>
      </c>
      <c r="D4829">
        <v>5646011</v>
      </c>
      <c r="E4829">
        <v>19971313</v>
      </c>
      <c r="F4829" t="s">
        <v>3576</v>
      </c>
      <c r="G4829" t="s">
        <v>3</v>
      </c>
      <c r="H4829" t="s">
        <v>4</v>
      </c>
      <c r="I4829" s="2">
        <v>36.811</v>
      </c>
      <c r="J4829" s="2">
        <v>34.028148439999903</v>
      </c>
      <c r="K4829" s="2">
        <v>34.028025829999997</v>
      </c>
      <c r="L4829" s="2">
        <f t="shared" si="75"/>
        <v>-1.2260999990587607E-4</v>
      </c>
    </row>
    <row r="4830" spans="1:12" hidden="1" x14ac:dyDescent="0.25">
      <c r="A4830" t="s">
        <v>3467</v>
      </c>
      <c r="B4830" s="1" t="s">
        <v>3564</v>
      </c>
      <c r="C4830" t="s">
        <v>3575</v>
      </c>
      <c r="D4830">
        <v>5646011</v>
      </c>
      <c r="E4830">
        <v>19971313</v>
      </c>
      <c r="F4830" t="s">
        <v>3576</v>
      </c>
      <c r="G4830" t="s">
        <v>3</v>
      </c>
      <c r="H4830" t="s">
        <v>6</v>
      </c>
      <c r="I4830" s="2">
        <v>2.2949999999999999</v>
      </c>
      <c r="J4830" s="2">
        <v>2.2954887694999999</v>
      </c>
      <c r="K4830" s="2">
        <v>2.2954885430099998</v>
      </c>
      <c r="L4830" s="2">
        <f t="shared" si="75"/>
        <v>-2.2649000008811981E-7</v>
      </c>
    </row>
    <row r="4831" spans="1:12" hidden="1" x14ac:dyDescent="0.25">
      <c r="A4831" t="s">
        <v>3467</v>
      </c>
      <c r="B4831" s="1" t="s">
        <v>3564</v>
      </c>
      <c r="C4831" t="s">
        <v>3575</v>
      </c>
      <c r="D4831">
        <v>5646011</v>
      </c>
      <c r="E4831">
        <v>87559213</v>
      </c>
      <c r="F4831" t="s">
        <v>3577</v>
      </c>
      <c r="G4831" t="s">
        <v>3</v>
      </c>
      <c r="H4831" t="s">
        <v>4</v>
      </c>
      <c r="I4831" s="2">
        <v>6.5381</v>
      </c>
      <c r="J4831" s="2">
        <v>2.6201003420000002</v>
      </c>
      <c r="K4831" s="2">
        <v>2.6201003100000002</v>
      </c>
      <c r="L4831" s="2">
        <f t="shared" si="75"/>
        <v>-3.1999999983156613E-8</v>
      </c>
    </row>
    <row r="4832" spans="1:12" hidden="1" x14ac:dyDescent="0.25">
      <c r="A4832" t="s">
        <v>3467</v>
      </c>
      <c r="B4832" s="1" t="s">
        <v>3564</v>
      </c>
      <c r="C4832" t="s">
        <v>3575</v>
      </c>
      <c r="D4832">
        <v>5646011</v>
      </c>
      <c r="E4832">
        <v>87559213</v>
      </c>
      <c r="F4832" t="s">
        <v>3577</v>
      </c>
      <c r="G4832" t="s">
        <v>3</v>
      </c>
      <c r="H4832" t="s">
        <v>6</v>
      </c>
      <c r="I4832" s="2">
        <v>2.9600000000000001E-2</v>
      </c>
      <c r="K4832" s="2">
        <v>2.95999999E-2</v>
      </c>
      <c r="L4832" s="2">
        <f t="shared" si="75"/>
        <v>-1.000000013351432E-10</v>
      </c>
    </row>
    <row r="4833" spans="1:12" hidden="1" x14ac:dyDescent="0.25">
      <c r="A4833" t="s">
        <v>3467</v>
      </c>
      <c r="B4833" s="1" t="s">
        <v>3564</v>
      </c>
      <c r="C4833" t="s">
        <v>3575</v>
      </c>
      <c r="D4833">
        <v>5646011</v>
      </c>
      <c r="E4833">
        <v>87559413</v>
      </c>
      <c r="F4833" t="s">
        <v>3578</v>
      </c>
      <c r="G4833" t="s">
        <v>3</v>
      </c>
      <c r="H4833" t="s">
        <v>4</v>
      </c>
      <c r="I4833" s="2">
        <v>53.901000000000003</v>
      </c>
      <c r="J4833" s="2">
        <v>53.837398450000002</v>
      </c>
      <c r="K4833" s="2">
        <v>53.837451174999899</v>
      </c>
      <c r="L4833" s="2">
        <f t="shared" si="75"/>
        <v>5.2724999896724967E-5</v>
      </c>
    </row>
    <row r="4834" spans="1:12" hidden="1" x14ac:dyDescent="0.25">
      <c r="A4834" t="s">
        <v>3467</v>
      </c>
      <c r="B4834" s="1" t="s">
        <v>3564</v>
      </c>
      <c r="C4834" t="s">
        <v>3575</v>
      </c>
      <c r="D4834">
        <v>5646011</v>
      </c>
      <c r="E4834">
        <v>87559413</v>
      </c>
      <c r="F4834" t="s">
        <v>3578</v>
      </c>
      <c r="G4834" t="s">
        <v>3</v>
      </c>
      <c r="H4834" t="s">
        <v>6</v>
      </c>
      <c r="I4834" s="2">
        <v>0.161</v>
      </c>
      <c r="J4834" s="2">
        <v>0.1607920685</v>
      </c>
      <c r="K4834" s="2">
        <v>0.16079150150999999</v>
      </c>
      <c r="L4834" s="2">
        <f t="shared" si="75"/>
        <v>-5.6699000000604016E-7</v>
      </c>
    </row>
    <row r="4835" spans="1:12" hidden="1" x14ac:dyDescent="0.25">
      <c r="A4835" t="s">
        <v>3467</v>
      </c>
      <c r="B4835" s="1" t="s">
        <v>3564</v>
      </c>
      <c r="C4835" t="s">
        <v>3575</v>
      </c>
      <c r="D4835">
        <v>5646011</v>
      </c>
      <c r="E4835">
        <v>87559513</v>
      </c>
      <c r="F4835" t="s">
        <v>3579</v>
      </c>
      <c r="G4835" t="s">
        <v>3</v>
      </c>
      <c r="H4835" t="s">
        <v>4</v>
      </c>
      <c r="I4835" s="2">
        <v>4.524</v>
      </c>
      <c r="J4835" s="2">
        <v>4.524300781</v>
      </c>
      <c r="K4835" s="2">
        <v>4.5243015001999902</v>
      </c>
      <c r="L4835" s="2">
        <f t="shared" si="75"/>
        <v>7.1919999022895809E-7</v>
      </c>
    </row>
    <row r="4836" spans="1:12" hidden="1" x14ac:dyDescent="0.25">
      <c r="A4836" t="s">
        <v>3467</v>
      </c>
      <c r="B4836" s="1" t="s">
        <v>3564</v>
      </c>
      <c r="C4836" t="s">
        <v>3575</v>
      </c>
      <c r="D4836">
        <v>5646011</v>
      </c>
      <c r="E4836">
        <v>87559513</v>
      </c>
      <c r="F4836" t="s">
        <v>3579</v>
      </c>
      <c r="G4836" t="s">
        <v>3</v>
      </c>
      <c r="H4836" t="s">
        <v>6</v>
      </c>
      <c r="I4836" s="2">
        <v>2.7E-2</v>
      </c>
      <c r="J4836" s="2">
        <v>2.7284503934999999E-2</v>
      </c>
      <c r="K4836" s="2">
        <v>2.7284501430999999E-2</v>
      </c>
      <c r="L4836" s="2">
        <f t="shared" si="75"/>
        <v>-2.5040000004028506E-9</v>
      </c>
    </row>
    <row r="4837" spans="1:12" hidden="1" x14ac:dyDescent="0.25">
      <c r="A4837" t="s">
        <v>3467</v>
      </c>
      <c r="B4837" s="1" t="s">
        <v>3564</v>
      </c>
      <c r="C4837" t="s">
        <v>3580</v>
      </c>
      <c r="D4837">
        <v>5233811</v>
      </c>
      <c r="E4837">
        <v>87523113</v>
      </c>
      <c r="F4837" t="s">
        <v>3581</v>
      </c>
      <c r="G4837" t="s">
        <v>3</v>
      </c>
      <c r="H4837" t="s">
        <v>4</v>
      </c>
      <c r="I4837" s="2">
        <v>9.8419999999999899</v>
      </c>
      <c r="J4837" s="2">
        <v>9.0655371099999993</v>
      </c>
      <c r="K4837" s="2">
        <v>9.0655554244900003</v>
      </c>
      <c r="L4837" s="2">
        <f t="shared" si="75"/>
        <v>1.8314490001003492E-5</v>
      </c>
    </row>
    <row r="4838" spans="1:12" hidden="1" x14ac:dyDescent="0.25">
      <c r="A4838" t="s">
        <v>3467</v>
      </c>
      <c r="B4838" s="1" t="s">
        <v>3564</v>
      </c>
      <c r="C4838" t="s">
        <v>3580</v>
      </c>
      <c r="D4838">
        <v>5233811</v>
      </c>
      <c r="E4838">
        <v>87523113</v>
      </c>
      <c r="F4838" t="s">
        <v>3581</v>
      </c>
      <c r="G4838" t="s">
        <v>3</v>
      </c>
      <c r="H4838" t="s">
        <v>6</v>
      </c>
      <c r="I4838" s="2">
        <v>0.25700000000000001</v>
      </c>
      <c r="J4838" s="2">
        <v>0.24902194215000001</v>
      </c>
      <c r="K4838" s="2">
        <v>0.24902200973999999</v>
      </c>
      <c r="L4838" s="2">
        <f t="shared" si="75"/>
        <v>6.7589999985795401E-8</v>
      </c>
    </row>
    <row r="4839" spans="1:12" hidden="1" x14ac:dyDescent="0.25">
      <c r="A4839" t="s">
        <v>3467</v>
      </c>
      <c r="B4839" s="1" t="s">
        <v>3582</v>
      </c>
      <c r="C4839" t="s">
        <v>3583</v>
      </c>
      <c r="D4839">
        <v>6110111</v>
      </c>
      <c r="E4839">
        <v>87827013</v>
      </c>
      <c r="F4839" t="s">
        <v>3584</v>
      </c>
      <c r="G4839" t="s">
        <v>86</v>
      </c>
      <c r="H4839" t="s">
        <v>4</v>
      </c>
      <c r="I4839" s="2">
        <v>0.1923984</v>
      </c>
      <c r="K4839" s="2">
        <v>0.19240801839166899</v>
      </c>
      <c r="L4839" s="2">
        <f t="shared" si="75"/>
        <v>9.6183916689918103E-6</v>
      </c>
    </row>
    <row r="4840" spans="1:12" hidden="1" x14ac:dyDescent="0.25">
      <c r="A4840" t="s">
        <v>3467</v>
      </c>
      <c r="B4840" s="1" t="s">
        <v>3582</v>
      </c>
      <c r="C4840" t="s">
        <v>3583</v>
      </c>
      <c r="D4840">
        <v>6110111</v>
      </c>
      <c r="E4840">
        <v>87827013</v>
      </c>
      <c r="F4840" t="s">
        <v>3584</v>
      </c>
      <c r="G4840" t="s">
        <v>86</v>
      </c>
      <c r="H4840" t="s">
        <v>6</v>
      </c>
      <c r="I4840" s="2">
        <v>4.3021799999999999E-2</v>
      </c>
      <c r="K4840" s="2">
        <v>4.3023951387459902E-2</v>
      </c>
      <c r="L4840" s="2">
        <f t="shared" si="75"/>
        <v>2.1513874599032867E-6</v>
      </c>
    </row>
    <row r="4841" spans="1:12" hidden="1" x14ac:dyDescent="0.25">
      <c r="A4841" t="s">
        <v>3467</v>
      </c>
      <c r="B4841" s="1" t="s">
        <v>3582</v>
      </c>
      <c r="C4841" t="s">
        <v>3583</v>
      </c>
      <c r="D4841">
        <v>6110111</v>
      </c>
      <c r="E4841">
        <v>87827113</v>
      </c>
      <c r="F4841" t="s">
        <v>3585</v>
      </c>
      <c r="G4841" t="s">
        <v>86</v>
      </c>
      <c r="H4841" t="s">
        <v>4</v>
      </c>
      <c r="I4841" s="2">
        <v>0.2221398</v>
      </c>
      <c r="K4841" s="2">
        <v>0.22215091489777</v>
      </c>
      <c r="L4841" s="2">
        <f t="shared" si="75"/>
        <v>1.111489777000374E-5</v>
      </c>
    </row>
    <row r="4842" spans="1:12" hidden="1" x14ac:dyDescent="0.25">
      <c r="A4842" t="s">
        <v>3467</v>
      </c>
      <c r="B4842" s="1" t="s">
        <v>3582</v>
      </c>
      <c r="C4842" t="s">
        <v>3583</v>
      </c>
      <c r="D4842">
        <v>6110111</v>
      </c>
      <c r="E4842">
        <v>87827113</v>
      </c>
      <c r="F4842" t="s">
        <v>3585</v>
      </c>
      <c r="G4842" t="s">
        <v>86</v>
      </c>
      <c r="H4842" t="s">
        <v>6</v>
      </c>
      <c r="I4842" s="2">
        <v>4.5030599999999997E-2</v>
      </c>
      <c r="K4842" s="2">
        <v>4.50328505268799E-2</v>
      </c>
      <c r="L4842" s="2">
        <f t="shared" si="75"/>
        <v>2.2505268799030698E-6</v>
      </c>
    </row>
    <row r="4843" spans="1:12" hidden="1" x14ac:dyDescent="0.25">
      <c r="A4843" t="s">
        <v>3467</v>
      </c>
      <c r="B4843" s="1" t="s">
        <v>3586</v>
      </c>
      <c r="C4843" t="s">
        <v>3587</v>
      </c>
      <c r="D4843">
        <v>5735611</v>
      </c>
      <c r="E4843">
        <v>87524813</v>
      </c>
      <c r="F4843" t="s">
        <v>3588</v>
      </c>
      <c r="G4843" t="s">
        <v>3</v>
      </c>
      <c r="H4843" t="s">
        <v>4</v>
      </c>
      <c r="I4843" s="2">
        <v>34.1</v>
      </c>
      <c r="J4843" s="2">
        <v>28.069218750000001</v>
      </c>
      <c r="K4843" s="2">
        <v>28.0692408399999</v>
      </c>
      <c r="L4843" s="2">
        <f t="shared" si="75"/>
        <v>2.2089999898611268E-5</v>
      </c>
    </row>
    <row r="4844" spans="1:12" hidden="1" x14ac:dyDescent="0.25">
      <c r="A4844" t="s">
        <v>3467</v>
      </c>
      <c r="B4844" s="1" t="s">
        <v>3586</v>
      </c>
      <c r="C4844" t="s">
        <v>3587</v>
      </c>
      <c r="D4844">
        <v>5735611</v>
      </c>
      <c r="E4844">
        <v>87524813</v>
      </c>
      <c r="F4844" t="s">
        <v>3588</v>
      </c>
      <c r="G4844" t="s">
        <v>3</v>
      </c>
      <c r="H4844" t="s">
        <v>6</v>
      </c>
      <c r="I4844" s="2">
        <v>2.2000000000000002</v>
      </c>
      <c r="J4844" s="2">
        <v>2.1808632809999899</v>
      </c>
      <c r="K4844" s="2">
        <v>2.1808640030999902</v>
      </c>
      <c r="L4844" s="2">
        <f t="shared" si="75"/>
        <v>7.2210000023886778E-7</v>
      </c>
    </row>
    <row r="4845" spans="1:12" hidden="1" x14ac:dyDescent="0.25">
      <c r="A4845" t="s">
        <v>3467</v>
      </c>
      <c r="B4845" s="1" t="s">
        <v>3586</v>
      </c>
      <c r="C4845" t="s">
        <v>3587</v>
      </c>
      <c r="D4845">
        <v>5735611</v>
      </c>
      <c r="E4845">
        <v>87525413</v>
      </c>
      <c r="F4845" t="s">
        <v>3589</v>
      </c>
      <c r="G4845" t="s">
        <v>3</v>
      </c>
      <c r="H4845" t="s">
        <v>4</v>
      </c>
      <c r="I4845" s="2">
        <v>29.5</v>
      </c>
      <c r="J4845" s="2">
        <v>28.014312499999999</v>
      </c>
      <c r="K4845" s="2">
        <v>28.014284069999899</v>
      </c>
      <c r="L4845" s="2">
        <f t="shared" si="75"/>
        <v>-2.8430000099888275E-5</v>
      </c>
    </row>
    <row r="4846" spans="1:12" hidden="1" x14ac:dyDescent="0.25">
      <c r="A4846" t="s">
        <v>3467</v>
      </c>
      <c r="B4846" s="1" t="s">
        <v>3586</v>
      </c>
      <c r="C4846" t="s">
        <v>3587</v>
      </c>
      <c r="D4846">
        <v>5735611</v>
      </c>
      <c r="E4846">
        <v>87525413</v>
      </c>
      <c r="F4846" t="s">
        <v>3589</v>
      </c>
      <c r="G4846" t="s">
        <v>3</v>
      </c>
      <c r="H4846" t="s">
        <v>6</v>
      </c>
      <c r="I4846" s="2">
        <v>2.2999999999999998</v>
      </c>
      <c r="J4846" s="2">
        <v>2.4311662599999999</v>
      </c>
      <c r="K4846" s="2">
        <v>2.43117551119999</v>
      </c>
      <c r="L4846" s="2">
        <f t="shared" si="75"/>
        <v>9.2511999900679598E-6</v>
      </c>
    </row>
    <row r="4847" spans="1:12" hidden="1" x14ac:dyDescent="0.25">
      <c r="A4847" t="s">
        <v>3467</v>
      </c>
      <c r="B4847" s="1" t="s">
        <v>3586</v>
      </c>
      <c r="C4847" t="s">
        <v>3590</v>
      </c>
      <c r="D4847">
        <v>6569511</v>
      </c>
      <c r="E4847">
        <v>87608013</v>
      </c>
      <c r="F4847" t="s">
        <v>3591</v>
      </c>
      <c r="G4847" t="s">
        <v>3</v>
      </c>
      <c r="H4847" t="s">
        <v>4</v>
      </c>
      <c r="I4847" s="2">
        <v>13.930999999999999</v>
      </c>
      <c r="J4847" s="2">
        <v>13.930549805</v>
      </c>
      <c r="K4847" s="2">
        <v>13.93055182</v>
      </c>
      <c r="L4847" s="2">
        <f t="shared" si="75"/>
        <v>2.0149999997443047E-6</v>
      </c>
    </row>
    <row r="4848" spans="1:12" hidden="1" x14ac:dyDescent="0.25">
      <c r="A4848" t="s">
        <v>3467</v>
      </c>
      <c r="B4848" s="1" t="s">
        <v>3586</v>
      </c>
      <c r="C4848" t="s">
        <v>3590</v>
      </c>
      <c r="D4848">
        <v>6569511</v>
      </c>
      <c r="E4848">
        <v>87608013</v>
      </c>
      <c r="F4848" t="s">
        <v>3591</v>
      </c>
      <c r="G4848" t="s">
        <v>3</v>
      </c>
      <c r="H4848" t="s">
        <v>6</v>
      </c>
      <c r="I4848" s="2">
        <v>0.30399999999999999</v>
      </c>
      <c r="K4848" s="2">
        <v>0.30399997779999999</v>
      </c>
      <c r="L4848" s="2">
        <f t="shared" si="75"/>
        <v>-2.2200000004968246E-8</v>
      </c>
    </row>
    <row r="4849" spans="1:12" hidden="1" x14ac:dyDescent="0.25">
      <c r="A4849" t="s">
        <v>3467</v>
      </c>
      <c r="B4849" s="1" t="s">
        <v>3586</v>
      </c>
      <c r="C4849" t="s">
        <v>3590</v>
      </c>
      <c r="D4849">
        <v>6569511</v>
      </c>
      <c r="E4849">
        <v>87608113</v>
      </c>
      <c r="F4849" t="s">
        <v>3592</v>
      </c>
      <c r="G4849" t="s">
        <v>86</v>
      </c>
      <c r="H4849" t="s">
        <v>4</v>
      </c>
      <c r="I4849" s="2">
        <v>7.0629999999999998E-3</v>
      </c>
      <c r="K4849" s="2">
        <v>7.0633530805510004E-3</v>
      </c>
      <c r="L4849" s="2">
        <f t="shared" si="75"/>
        <v>3.5308055100057717E-7</v>
      </c>
    </row>
    <row r="4850" spans="1:12" hidden="1" x14ac:dyDescent="0.25">
      <c r="A4850" t="s">
        <v>3467</v>
      </c>
      <c r="B4850" s="1" t="s">
        <v>3586</v>
      </c>
      <c r="C4850" t="s">
        <v>3590</v>
      </c>
      <c r="D4850">
        <v>6569511</v>
      </c>
      <c r="E4850">
        <v>87608113</v>
      </c>
      <c r="F4850" t="s">
        <v>3592</v>
      </c>
      <c r="G4850" t="s">
        <v>86</v>
      </c>
      <c r="H4850" t="s">
        <v>6</v>
      </c>
      <c r="I4850" s="2">
        <v>0</v>
      </c>
      <c r="K4850" s="2">
        <v>0</v>
      </c>
      <c r="L4850" s="2">
        <f t="shared" si="75"/>
        <v>0</v>
      </c>
    </row>
    <row r="4851" spans="1:12" hidden="1" x14ac:dyDescent="0.25">
      <c r="A4851" t="s">
        <v>3467</v>
      </c>
      <c r="B4851" s="1" t="s">
        <v>3586</v>
      </c>
      <c r="C4851" t="s">
        <v>3590</v>
      </c>
      <c r="D4851">
        <v>6569511</v>
      </c>
      <c r="E4851">
        <v>90731513</v>
      </c>
      <c r="F4851" t="s">
        <v>3593</v>
      </c>
      <c r="G4851" t="s">
        <v>3</v>
      </c>
      <c r="H4851" t="s">
        <v>4</v>
      </c>
      <c r="I4851" s="2">
        <v>1.9990000000000001</v>
      </c>
      <c r="J4851" s="2">
        <v>1.4059854734999999</v>
      </c>
      <c r="K4851" s="2">
        <v>1.4059841862110001</v>
      </c>
      <c r="L4851" s="2">
        <f t="shared" si="75"/>
        <v>-1.2872889998405412E-6</v>
      </c>
    </row>
    <row r="4852" spans="1:12" hidden="1" x14ac:dyDescent="0.25">
      <c r="A4852" t="s">
        <v>3467</v>
      </c>
      <c r="B4852" s="1" t="s">
        <v>3586</v>
      </c>
      <c r="C4852" t="s">
        <v>3590</v>
      </c>
      <c r="D4852">
        <v>6569511</v>
      </c>
      <c r="E4852">
        <v>90731513</v>
      </c>
      <c r="F4852" t="s">
        <v>3593</v>
      </c>
      <c r="G4852" t="s">
        <v>3</v>
      </c>
      <c r="H4852" t="s">
        <v>6</v>
      </c>
      <c r="I4852" s="2">
        <v>7.5999999999999998E-2</v>
      </c>
      <c r="J4852" s="2">
        <v>7.576200105E-2</v>
      </c>
      <c r="K4852" s="2">
        <v>7.5762000610199998E-2</v>
      </c>
      <c r="L4852" s="2">
        <f t="shared" si="75"/>
        <v>-4.398000019723014E-10</v>
      </c>
    </row>
    <row r="4853" spans="1:12" hidden="1" x14ac:dyDescent="0.25">
      <c r="A4853" t="s">
        <v>3467</v>
      </c>
      <c r="B4853" s="1" t="s">
        <v>3586</v>
      </c>
      <c r="C4853" t="s">
        <v>3590</v>
      </c>
      <c r="D4853">
        <v>6569511</v>
      </c>
      <c r="E4853">
        <v>90731613</v>
      </c>
      <c r="F4853" t="s">
        <v>3594</v>
      </c>
      <c r="G4853" t="s">
        <v>3</v>
      </c>
      <c r="H4853" t="s">
        <v>4</v>
      </c>
      <c r="I4853" s="2">
        <v>4.6760000000000002</v>
      </c>
      <c r="J4853" s="2">
        <v>2.3013688965000001</v>
      </c>
      <c r="K4853" s="2">
        <v>2.3013648140999901</v>
      </c>
      <c r="L4853" s="2">
        <f t="shared" si="75"/>
        <v>-4.0824000100414537E-6</v>
      </c>
    </row>
    <row r="4854" spans="1:12" hidden="1" x14ac:dyDescent="0.25">
      <c r="A4854" t="s">
        <v>3467</v>
      </c>
      <c r="B4854" s="1" t="s">
        <v>3586</v>
      </c>
      <c r="C4854" t="s">
        <v>3590</v>
      </c>
      <c r="D4854">
        <v>6569511</v>
      </c>
      <c r="E4854">
        <v>90731613</v>
      </c>
      <c r="F4854" t="s">
        <v>3594</v>
      </c>
      <c r="G4854" t="s">
        <v>3</v>
      </c>
      <c r="H4854" t="s">
        <v>6</v>
      </c>
      <c r="I4854" s="2">
        <v>0.52700000000000002</v>
      </c>
      <c r="J4854" s="2">
        <v>8.0796531699999993E-2</v>
      </c>
      <c r="K4854" s="2">
        <v>8.0796526220200005E-2</v>
      </c>
      <c r="L4854" s="2">
        <f t="shared" si="75"/>
        <v>-5.4797999887723492E-9</v>
      </c>
    </row>
    <row r="4855" spans="1:12" hidden="1" x14ac:dyDescent="0.25">
      <c r="A4855" t="s">
        <v>3467</v>
      </c>
      <c r="B4855" s="1" t="s">
        <v>3586</v>
      </c>
      <c r="C4855" t="s">
        <v>3595</v>
      </c>
      <c r="D4855">
        <v>5851311</v>
      </c>
      <c r="E4855">
        <v>87476613</v>
      </c>
      <c r="F4855" t="s">
        <v>3596</v>
      </c>
      <c r="G4855" t="s">
        <v>3</v>
      </c>
      <c r="H4855" t="s">
        <v>4</v>
      </c>
      <c r="I4855" s="2">
        <v>3.7040000000000002</v>
      </c>
      <c r="J4855" s="2">
        <v>3.7040502929999999</v>
      </c>
      <c r="K4855" s="2">
        <v>3.7040501299999899</v>
      </c>
      <c r="L4855" s="2">
        <f t="shared" si="75"/>
        <v>-1.6300000993396679E-7</v>
      </c>
    </row>
    <row r="4856" spans="1:12" hidden="1" x14ac:dyDescent="0.25">
      <c r="A4856" t="s">
        <v>3467</v>
      </c>
      <c r="B4856" s="1" t="s">
        <v>3586</v>
      </c>
      <c r="C4856" t="s">
        <v>3595</v>
      </c>
      <c r="D4856">
        <v>5851311</v>
      </c>
      <c r="E4856">
        <v>87476613</v>
      </c>
      <c r="F4856" t="s">
        <v>3596</v>
      </c>
      <c r="G4856" t="s">
        <v>3</v>
      </c>
      <c r="H4856" t="s">
        <v>6</v>
      </c>
      <c r="I4856" s="2">
        <v>0.32</v>
      </c>
      <c r="K4856" s="2">
        <v>0.3200000442</v>
      </c>
      <c r="L4856" s="2">
        <f t="shared" si="75"/>
        <v>4.4199999993388417E-8</v>
      </c>
    </row>
    <row r="4857" spans="1:12" hidden="1" x14ac:dyDescent="0.25">
      <c r="A4857" t="s">
        <v>3467</v>
      </c>
      <c r="B4857" s="1" t="s">
        <v>3586</v>
      </c>
      <c r="C4857" t="s">
        <v>3595</v>
      </c>
      <c r="D4857">
        <v>5851311</v>
      </c>
      <c r="E4857">
        <v>87476713</v>
      </c>
      <c r="F4857" t="s">
        <v>3597</v>
      </c>
      <c r="G4857" t="s">
        <v>3</v>
      </c>
      <c r="H4857" t="s">
        <v>4</v>
      </c>
      <c r="I4857" s="2">
        <v>3.5249999999999999</v>
      </c>
      <c r="J4857" s="2">
        <v>3.5251005860000002</v>
      </c>
      <c r="K4857" s="2">
        <v>3.5251000399999999</v>
      </c>
      <c r="L4857" s="2">
        <f t="shared" si="75"/>
        <v>-5.4600000032323237E-7</v>
      </c>
    </row>
    <row r="4858" spans="1:12" hidden="1" x14ac:dyDescent="0.25">
      <c r="A4858" t="s">
        <v>3467</v>
      </c>
      <c r="B4858" s="1" t="s">
        <v>3586</v>
      </c>
      <c r="C4858" t="s">
        <v>3595</v>
      </c>
      <c r="D4858">
        <v>5851311</v>
      </c>
      <c r="E4858">
        <v>87476713</v>
      </c>
      <c r="F4858" t="s">
        <v>3597</v>
      </c>
      <c r="G4858" t="s">
        <v>3</v>
      </c>
      <c r="H4858" t="s">
        <v>6</v>
      </c>
      <c r="I4858" s="2">
        <v>0.31</v>
      </c>
      <c r="K4858" s="2">
        <v>0.31000000279999901</v>
      </c>
      <c r="L4858" s="2">
        <f t="shared" si="75"/>
        <v>2.7999990104277117E-9</v>
      </c>
    </row>
    <row r="4859" spans="1:12" hidden="1" x14ac:dyDescent="0.25">
      <c r="A4859" t="s">
        <v>3467</v>
      </c>
      <c r="B4859" s="1" t="s">
        <v>3586</v>
      </c>
      <c r="C4859" t="s">
        <v>3595</v>
      </c>
      <c r="D4859">
        <v>5851311</v>
      </c>
      <c r="E4859">
        <v>87476813</v>
      </c>
      <c r="F4859" t="s">
        <v>3598</v>
      </c>
      <c r="G4859" t="s">
        <v>3</v>
      </c>
      <c r="H4859" t="s">
        <v>4</v>
      </c>
      <c r="I4859" s="2">
        <v>5.4160000000000004</v>
      </c>
      <c r="J4859" s="2">
        <v>5.4159497050000001</v>
      </c>
      <c r="K4859" s="2">
        <v>5.4159500300000003</v>
      </c>
      <c r="L4859" s="2">
        <f t="shared" si="75"/>
        <v>3.2500000024526798E-7</v>
      </c>
    </row>
    <row r="4860" spans="1:12" hidden="1" x14ac:dyDescent="0.25">
      <c r="A4860" t="s">
        <v>3467</v>
      </c>
      <c r="B4860" s="1" t="s">
        <v>3586</v>
      </c>
      <c r="C4860" t="s">
        <v>3595</v>
      </c>
      <c r="D4860">
        <v>5851311</v>
      </c>
      <c r="E4860">
        <v>87476813</v>
      </c>
      <c r="F4860" t="s">
        <v>3598</v>
      </c>
      <c r="G4860" t="s">
        <v>3</v>
      </c>
      <c r="H4860" t="s">
        <v>6</v>
      </c>
      <c r="I4860" s="2">
        <v>0.43</v>
      </c>
      <c r="K4860" s="2">
        <v>0.42999993749999998</v>
      </c>
      <c r="L4860" s="2">
        <f t="shared" si="75"/>
        <v>-6.2500000008736123E-8</v>
      </c>
    </row>
    <row r="4861" spans="1:12" hidden="1" x14ac:dyDescent="0.25">
      <c r="A4861" t="s">
        <v>3467</v>
      </c>
      <c r="B4861" s="1" t="s">
        <v>3586</v>
      </c>
      <c r="C4861" t="s">
        <v>3595</v>
      </c>
      <c r="D4861">
        <v>5851311</v>
      </c>
      <c r="E4861">
        <v>87476913</v>
      </c>
      <c r="F4861" t="s">
        <v>3599</v>
      </c>
      <c r="G4861" t="s">
        <v>3</v>
      </c>
      <c r="H4861" t="s">
        <v>4</v>
      </c>
      <c r="I4861" s="2">
        <v>4.76</v>
      </c>
      <c r="J4861" s="2">
        <v>4.7603002930000002</v>
      </c>
      <c r="K4861" s="2">
        <v>4.7603</v>
      </c>
      <c r="L4861" s="2">
        <f t="shared" si="75"/>
        <v>-2.9300000026211137E-7</v>
      </c>
    </row>
    <row r="4862" spans="1:12" hidden="1" x14ac:dyDescent="0.25">
      <c r="A4862" t="s">
        <v>3467</v>
      </c>
      <c r="B4862" s="1" t="s">
        <v>3586</v>
      </c>
      <c r="C4862" t="s">
        <v>3595</v>
      </c>
      <c r="D4862">
        <v>5851311</v>
      </c>
      <c r="E4862">
        <v>87476913</v>
      </c>
      <c r="F4862" t="s">
        <v>3599</v>
      </c>
      <c r="G4862" t="s">
        <v>3</v>
      </c>
      <c r="H4862" t="s">
        <v>6</v>
      </c>
      <c r="I4862" s="2">
        <v>0.28999999999999998</v>
      </c>
      <c r="K4862" s="2">
        <v>0.29000002600000002</v>
      </c>
      <c r="L4862" s="2">
        <f t="shared" si="75"/>
        <v>2.6000000041825899E-8</v>
      </c>
    </row>
    <row r="4863" spans="1:12" hidden="1" x14ac:dyDescent="0.25">
      <c r="A4863" t="s">
        <v>3467</v>
      </c>
      <c r="B4863" s="1" t="s">
        <v>3586</v>
      </c>
      <c r="C4863" t="s">
        <v>3595</v>
      </c>
      <c r="D4863">
        <v>5851311</v>
      </c>
      <c r="E4863">
        <v>87477013</v>
      </c>
      <c r="F4863" t="s">
        <v>3600</v>
      </c>
      <c r="G4863" t="s">
        <v>3</v>
      </c>
      <c r="H4863" t="s">
        <v>4</v>
      </c>
      <c r="I4863" s="2">
        <v>4.3339999999999996</v>
      </c>
      <c r="J4863" s="2">
        <v>4.3335996095000002</v>
      </c>
      <c r="K4863" s="2">
        <v>4.3336000099999996</v>
      </c>
      <c r="L4863" s="2">
        <f t="shared" si="75"/>
        <v>4.0049999938673864E-7</v>
      </c>
    </row>
    <row r="4864" spans="1:12" hidden="1" x14ac:dyDescent="0.25">
      <c r="A4864" t="s">
        <v>3467</v>
      </c>
      <c r="B4864" s="1" t="s">
        <v>3586</v>
      </c>
      <c r="C4864" t="s">
        <v>3595</v>
      </c>
      <c r="D4864">
        <v>5851311</v>
      </c>
      <c r="E4864">
        <v>87477013</v>
      </c>
      <c r="F4864" t="s">
        <v>3600</v>
      </c>
      <c r="G4864" t="s">
        <v>3</v>
      </c>
      <c r="H4864" t="s">
        <v>6</v>
      </c>
      <c r="I4864" s="2">
        <v>0.32</v>
      </c>
      <c r="K4864" s="2">
        <v>0.32000011919999999</v>
      </c>
      <c r="L4864" s="2">
        <f t="shared" si="75"/>
        <v>1.191999999816673E-7</v>
      </c>
    </row>
    <row r="4865" spans="1:12" hidden="1" x14ac:dyDescent="0.25">
      <c r="A4865" t="s">
        <v>3467</v>
      </c>
      <c r="B4865" s="1" t="s">
        <v>3586</v>
      </c>
      <c r="C4865" t="s">
        <v>3595</v>
      </c>
      <c r="D4865">
        <v>5851311</v>
      </c>
      <c r="E4865">
        <v>87477113</v>
      </c>
      <c r="F4865" t="s">
        <v>3601</v>
      </c>
      <c r="G4865" t="s">
        <v>3</v>
      </c>
      <c r="H4865" t="s">
        <v>4</v>
      </c>
      <c r="I4865" s="2">
        <v>3.5630000000000002</v>
      </c>
      <c r="J4865" s="2">
        <v>3.5628986814999899</v>
      </c>
      <c r="K4865" s="2">
        <v>3.56289999</v>
      </c>
      <c r="L4865" s="2">
        <f t="shared" si="75"/>
        <v>1.3085000101220601E-6</v>
      </c>
    </row>
    <row r="4866" spans="1:12" hidden="1" x14ac:dyDescent="0.25">
      <c r="A4866" t="s">
        <v>3467</v>
      </c>
      <c r="B4866" s="1" t="s">
        <v>3586</v>
      </c>
      <c r="C4866" t="s">
        <v>3595</v>
      </c>
      <c r="D4866">
        <v>5851311</v>
      </c>
      <c r="E4866">
        <v>87477113</v>
      </c>
      <c r="F4866" t="s">
        <v>3601</v>
      </c>
      <c r="G4866" t="s">
        <v>3</v>
      </c>
      <c r="H4866" t="s">
        <v>6</v>
      </c>
      <c r="I4866" s="2">
        <v>0.3</v>
      </c>
      <c r="K4866" s="2">
        <v>0.30000007969999998</v>
      </c>
      <c r="L4866" s="2">
        <f t="shared" si="75"/>
        <v>7.9699999988580572E-8</v>
      </c>
    </row>
    <row r="4867" spans="1:12" hidden="1" x14ac:dyDescent="0.25">
      <c r="A4867" t="s">
        <v>3467</v>
      </c>
      <c r="B4867" s="1" t="s">
        <v>3586</v>
      </c>
      <c r="C4867" t="s">
        <v>3602</v>
      </c>
      <c r="D4867">
        <v>6567311</v>
      </c>
      <c r="E4867">
        <v>87373313</v>
      </c>
      <c r="F4867" t="s">
        <v>3603</v>
      </c>
      <c r="G4867" t="s">
        <v>3</v>
      </c>
      <c r="H4867" t="s">
        <v>4</v>
      </c>
      <c r="I4867" s="2">
        <v>52.606000000000002</v>
      </c>
      <c r="J4867" s="2">
        <v>52.491374999999998</v>
      </c>
      <c r="K4867" s="2">
        <v>52.491293200000001</v>
      </c>
      <c r="L4867" s="2">
        <f t="shared" ref="L4867:L4930" si="76">IF(ISBLANK(J4867),K4867-I4867,K4867-J4867)</f>
        <v>-8.1799999996690076E-5</v>
      </c>
    </row>
    <row r="4868" spans="1:12" hidden="1" x14ac:dyDescent="0.25">
      <c r="A4868" t="s">
        <v>3467</v>
      </c>
      <c r="B4868" s="1" t="s">
        <v>3586</v>
      </c>
      <c r="C4868" t="s">
        <v>3602</v>
      </c>
      <c r="D4868">
        <v>6567311</v>
      </c>
      <c r="E4868">
        <v>87373313</v>
      </c>
      <c r="F4868" t="s">
        <v>3603</v>
      </c>
      <c r="G4868" t="s">
        <v>3</v>
      </c>
      <c r="H4868" t="s">
        <v>6</v>
      </c>
      <c r="I4868" s="2">
        <v>3.7930000000000001</v>
      </c>
      <c r="J4868" s="2">
        <v>3.7934423829999901</v>
      </c>
      <c r="K4868" s="2">
        <v>3.7934425141000001</v>
      </c>
      <c r="L4868" s="2">
        <f t="shared" si="76"/>
        <v>1.3110000995908422E-7</v>
      </c>
    </row>
    <row r="4869" spans="1:12" hidden="1" x14ac:dyDescent="0.25">
      <c r="A4869" t="s">
        <v>3467</v>
      </c>
      <c r="B4869" s="1" t="s">
        <v>3586</v>
      </c>
      <c r="C4869" t="s">
        <v>3602</v>
      </c>
      <c r="D4869">
        <v>6567311</v>
      </c>
      <c r="E4869">
        <v>87373513</v>
      </c>
      <c r="F4869" t="s">
        <v>3604</v>
      </c>
      <c r="G4869" t="s">
        <v>3</v>
      </c>
      <c r="H4869" t="s">
        <v>4</v>
      </c>
      <c r="I4869" s="2">
        <v>60.841000000000001</v>
      </c>
      <c r="J4869" s="2">
        <v>60.841328099999998</v>
      </c>
      <c r="K4869" s="2">
        <v>60.841293100000001</v>
      </c>
      <c r="L4869" s="2">
        <f t="shared" si="76"/>
        <v>-3.4999999996898623E-5</v>
      </c>
    </row>
    <row r="4870" spans="1:12" hidden="1" x14ac:dyDescent="0.25">
      <c r="A4870" t="s">
        <v>3467</v>
      </c>
      <c r="B4870" s="1" t="s">
        <v>3586</v>
      </c>
      <c r="C4870" t="s">
        <v>3602</v>
      </c>
      <c r="D4870">
        <v>6567311</v>
      </c>
      <c r="E4870">
        <v>87373513</v>
      </c>
      <c r="F4870" t="s">
        <v>3604</v>
      </c>
      <c r="G4870" t="s">
        <v>3</v>
      </c>
      <c r="H4870" t="s">
        <v>6</v>
      </c>
      <c r="I4870" s="2">
        <v>4.577</v>
      </c>
      <c r="J4870" s="2">
        <v>4.5772739260000002</v>
      </c>
      <c r="K4870" s="2">
        <v>4.5772780029999902</v>
      </c>
      <c r="L4870" s="2">
        <f t="shared" si="76"/>
        <v>4.0769999900547305E-6</v>
      </c>
    </row>
    <row r="4871" spans="1:12" hidden="1" x14ac:dyDescent="0.25">
      <c r="A4871" t="s">
        <v>3467</v>
      </c>
      <c r="B4871" s="1" t="s">
        <v>3586</v>
      </c>
      <c r="C4871" t="s">
        <v>3605</v>
      </c>
      <c r="D4871">
        <v>5736011</v>
      </c>
      <c r="E4871">
        <v>87695013</v>
      </c>
      <c r="F4871" t="s">
        <v>3606</v>
      </c>
      <c r="G4871" t="s">
        <v>3</v>
      </c>
      <c r="H4871" t="s">
        <v>4</v>
      </c>
      <c r="I4871" s="2">
        <v>102.515</v>
      </c>
      <c r="J4871" s="2">
        <v>102.51478905</v>
      </c>
      <c r="K4871" s="2">
        <v>102.514760209999</v>
      </c>
      <c r="L4871" s="2">
        <f t="shared" si="76"/>
        <v>-2.8840001007779392E-5</v>
      </c>
    </row>
    <row r="4872" spans="1:12" hidden="1" x14ac:dyDescent="0.25">
      <c r="A4872" t="s">
        <v>3467</v>
      </c>
      <c r="B4872" s="1" t="s">
        <v>3586</v>
      </c>
      <c r="C4872" t="s">
        <v>3605</v>
      </c>
      <c r="D4872">
        <v>5736011</v>
      </c>
      <c r="E4872">
        <v>87695013</v>
      </c>
      <c r="F4872" t="s">
        <v>3606</v>
      </c>
      <c r="G4872" t="s">
        <v>3</v>
      </c>
      <c r="H4872" t="s">
        <v>6</v>
      </c>
      <c r="I4872" s="2">
        <v>1.069</v>
      </c>
      <c r="J4872" s="2">
        <v>1.069409302</v>
      </c>
      <c r="K4872" s="2">
        <v>1.0694095497</v>
      </c>
      <c r="L4872" s="2">
        <f t="shared" si="76"/>
        <v>2.4770000006668624E-7</v>
      </c>
    </row>
    <row r="4873" spans="1:12" hidden="1" x14ac:dyDescent="0.25">
      <c r="A4873" t="s">
        <v>3467</v>
      </c>
      <c r="B4873" s="1" t="s">
        <v>3586</v>
      </c>
      <c r="C4873" t="s">
        <v>3605</v>
      </c>
      <c r="D4873">
        <v>5736011</v>
      </c>
      <c r="E4873">
        <v>87695113</v>
      </c>
      <c r="F4873" t="s">
        <v>3607</v>
      </c>
      <c r="G4873" t="s">
        <v>3</v>
      </c>
      <c r="H4873" t="s">
        <v>4</v>
      </c>
      <c r="I4873" s="2">
        <v>115.86</v>
      </c>
      <c r="J4873" s="2">
        <v>115.8605156</v>
      </c>
      <c r="K4873" s="2">
        <v>115.860424699999</v>
      </c>
      <c r="L4873" s="2">
        <f t="shared" si="76"/>
        <v>-9.090000099831741E-5</v>
      </c>
    </row>
    <row r="4874" spans="1:12" hidden="1" x14ac:dyDescent="0.25">
      <c r="A4874" t="s">
        <v>3467</v>
      </c>
      <c r="B4874" s="1" t="s">
        <v>3586</v>
      </c>
      <c r="C4874" t="s">
        <v>3605</v>
      </c>
      <c r="D4874">
        <v>5736011</v>
      </c>
      <c r="E4874">
        <v>87695113</v>
      </c>
      <c r="F4874" t="s">
        <v>3607</v>
      </c>
      <c r="G4874" t="s">
        <v>3</v>
      </c>
      <c r="H4874" t="s">
        <v>6</v>
      </c>
      <c r="I4874" s="2">
        <v>1.1200000000000001</v>
      </c>
      <c r="J4874" s="2">
        <v>1.1203084715</v>
      </c>
      <c r="K4874" s="2">
        <v>1.120309035</v>
      </c>
      <c r="L4874" s="2">
        <f t="shared" si="76"/>
        <v>5.6349999999483202E-7</v>
      </c>
    </row>
    <row r="4875" spans="1:12" hidden="1" x14ac:dyDescent="0.25">
      <c r="A4875" t="s">
        <v>3467</v>
      </c>
      <c r="B4875" s="1" t="s">
        <v>3608</v>
      </c>
      <c r="C4875" t="s">
        <v>3609</v>
      </c>
      <c r="D4875">
        <v>8127611</v>
      </c>
      <c r="E4875">
        <v>87460713</v>
      </c>
      <c r="F4875" t="s">
        <v>3610</v>
      </c>
      <c r="G4875" t="s">
        <v>86</v>
      </c>
      <c r="H4875" t="s">
        <v>4</v>
      </c>
      <c r="I4875" s="2">
        <v>522.13453444549998</v>
      </c>
      <c r="K4875" s="2">
        <v>523.56512743356097</v>
      </c>
      <c r="L4875" s="2">
        <f t="shared" si="76"/>
        <v>1.4305929880609938</v>
      </c>
    </row>
    <row r="4876" spans="1:12" hidden="1" x14ac:dyDescent="0.25">
      <c r="A4876" t="s">
        <v>3467</v>
      </c>
      <c r="B4876" s="1" t="s">
        <v>3608</v>
      </c>
      <c r="C4876" t="s">
        <v>3609</v>
      </c>
      <c r="D4876">
        <v>8127611</v>
      </c>
      <c r="E4876">
        <v>87460713</v>
      </c>
      <c r="F4876" t="s">
        <v>3610</v>
      </c>
      <c r="G4876" t="s">
        <v>86</v>
      </c>
      <c r="H4876" t="s">
        <v>6</v>
      </c>
      <c r="I4876" s="2">
        <v>119.1137293</v>
      </c>
      <c r="K4876" s="2">
        <v>119.44009034189899</v>
      </c>
      <c r="L4876" s="2">
        <f t="shared" si="76"/>
        <v>0.32636104189899129</v>
      </c>
    </row>
    <row r="4877" spans="1:12" hidden="1" x14ac:dyDescent="0.25">
      <c r="A4877" t="s">
        <v>3467</v>
      </c>
      <c r="B4877" s="1" t="s">
        <v>3608</v>
      </c>
      <c r="C4877" t="s">
        <v>3609</v>
      </c>
      <c r="D4877">
        <v>8127611</v>
      </c>
      <c r="E4877">
        <v>87460813</v>
      </c>
      <c r="F4877" t="s">
        <v>3611</v>
      </c>
      <c r="G4877" t="s">
        <v>86</v>
      </c>
      <c r="H4877" t="s">
        <v>4</v>
      </c>
      <c r="I4877" s="2">
        <v>438.73307601200003</v>
      </c>
      <c r="K4877" s="2">
        <v>439.93488274775899</v>
      </c>
      <c r="L4877" s="2">
        <f t="shared" si="76"/>
        <v>1.2018067357589644</v>
      </c>
    </row>
    <row r="4878" spans="1:12" hidden="1" x14ac:dyDescent="0.25">
      <c r="A4878" t="s">
        <v>3467</v>
      </c>
      <c r="B4878" s="1" t="s">
        <v>3608</v>
      </c>
      <c r="C4878" t="s">
        <v>3609</v>
      </c>
      <c r="D4878">
        <v>8127611</v>
      </c>
      <c r="E4878">
        <v>87460813</v>
      </c>
      <c r="F4878" t="s">
        <v>3611</v>
      </c>
      <c r="G4878" t="s">
        <v>86</v>
      </c>
      <c r="H4878" t="s">
        <v>6</v>
      </c>
      <c r="I4878" s="2">
        <v>143.4519043</v>
      </c>
      <c r="K4878" s="2">
        <v>143.84492021454</v>
      </c>
      <c r="L4878" s="2">
        <f t="shared" si="76"/>
        <v>0.39301591454000118</v>
      </c>
    </row>
    <row r="4879" spans="1:12" hidden="1" x14ac:dyDescent="0.25">
      <c r="A4879" t="s">
        <v>3467</v>
      </c>
      <c r="B4879" s="1" t="s">
        <v>3608</v>
      </c>
      <c r="C4879" t="s">
        <v>3609</v>
      </c>
      <c r="D4879">
        <v>8127611</v>
      </c>
      <c r="E4879">
        <v>87460913</v>
      </c>
      <c r="F4879" t="s">
        <v>3612</v>
      </c>
      <c r="G4879" t="s">
        <v>86</v>
      </c>
      <c r="H4879" t="s">
        <v>4</v>
      </c>
      <c r="I4879" s="2">
        <v>352.333460938499</v>
      </c>
      <c r="K4879" s="2">
        <v>353.298893784001</v>
      </c>
      <c r="L4879" s="2">
        <f t="shared" si="76"/>
        <v>0.9654328455019936</v>
      </c>
    </row>
    <row r="4880" spans="1:12" hidden="1" x14ac:dyDescent="0.25">
      <c r="A4880" t="s">
        <v>3467</v>
      </c>
      <c r="B4880" s="1" t="s">
        <v>3608</v>
      </c>
      <c r="C4880" t="s">
        <v>3609</v>
      </c>
      <c r="D4880">
        <v>8127611</v>
      </c>
      <c r="E4880">
        <v>87460913</v>
      </c>
      <c r="F4880" t="s">
        <v>3612</v>
      </c>
      <c r="G4880" t="s">
        <v>86</v>
      </c>
      <c r="H4880" t="s">
        <v>6</v>
      </c>
      <c r="I4880" s="2">
        <v>70.4648609999999</v>
      </c>
      <c r="K4880" s="2">
        <v>70.657913785499503</v>
      </c>
      <c r="L4880" s="2">
        <f t="shared" si="76"/>
        <v>0.19305278549960292</v>
      </c>
    </row>
    <row r="4881" spans="1:12" hidden="1" x14ac:dyDescent="0.25">
      <c r="A4881" t="s">
        <v>3467</v>
      </c>
      <c r="B4881" s="1" t="s">
        <v>3613</v>
      </c>
      <c r="C4881" t="s">
        <v>3614</v>
      </c>
      <c r="D4881">
        <v>4032711</v>
      </c>
      <c r="E4881">
        <v>87719313</v>
      </c>
      <c r="F4881" t="s">
        <v>3615</v>
      </c>
      <c r="G4881" t="s">
        <v>3</v>
      </c>
      <c r="H4881" t="s">
        <v>4</v>
      </c>
      <c r="I4881" s="2">
        <v>2.2799999999999998</v>
      </c>
      <c r="J4881" s="2">
        <v>0.80159991449999901</v>
      </c>
      <c r="K4881" s="2">
        <v>0.80159999000000004</v>
      </c>
      <c r="L4881" s="2">
        <f t="shared" si="76"/>
        <v>7.5500001028849795E-8</v>
      </c>
    </row>
    <row r="4882" spans="1:12" hidden="1" x14ac:dyDescent="0.25">
      <c r="A4882" t="s">
        <v>3467</v>
      </c>
      <c r="B4882" s="1" t="s">
        <v>3613</v>
      </c>
      <c r="C4882" t="s">
        <v>3614</v>
      </c>
      <c r="D4882">
        <v>4032711</v>
      </c>
      <c r="E4882">
        <v>87719313</v>
      </c>
      <c r="F4882" t="s">
        <v>3615</v>
      </c>
      <c r="G4882" t="s">
        <v>3</v>
      </c>
      <c r="H4882" t="s">
        <v>6</v>
      </c>
      <c r="I4882" s="2">
        <v>0.41</v>
      </c>
      <c r="K4882" s="2">
        <v>0.40999997999999999</v>
      </c>
      <c r="L4882" s="2">
        <f t="shared" si="76"/>
        <v>-1.9999999989472883E-8</v>
      </c>
    </row>
    <row r="4883" spans="1:12" hidden="1" x14ac:dyDescent="0.25">
      <c r="A4883" t="s">
        <v>3467</v>
      </c>
      <c r="B4883" s="1" t="s">
        <v>3613</v>
      </c>
      <c r="C4883" t="s">
        <v>3614</v>
      </c>
      <c r="D4883">
        <v>4032711</v>
      </c>
      <c r="E4883">
        <v>87719413</v>
      </c>
      <c r="F4883" t="s">
        <v>3616</v>
      </c>
      <c r="G4883" t="s">
        <v>3</v>
      </c>
      <c r="H4883" t="s">
        <v>4</v>
      </c>
      <c r="I4883" s="2">
        <v>2.0699999999999998</v>
      </c>
      <c r="J4883" s="2">
        <v>0.38190002439999998</v>
      </c>
      <c r="K4883" s="2">
        <v>0.38190000099999899</v>
      </c>
      <c r="L4883" s="2">
        <f t="shared" si="76"/>
        <v>-2.340000099243511E-8</v>
      </c>
    </row>
    <row r="4884" spans="1:12" hidden="1" x14ac:dyDescent="0.25">
      <c r="A4884" t="s">
        <v>3467</v>
      </c>
      <c r="B4884" s="1" t="s">
        <v>3613</v>
      </c>
      <c r="C4884" t="s">
        <v>3614</v>
      </c>
      <c r="D4884">
        <v>4032711</v>
      </c>
      <c r="E4884">
        <v>87719413</v>
      </c>
      <c r="F4884" t="s">
        <v>3616</v>
      </c>
      <c r="G4884" t="s">
        <v>3</v>
      </c>
      <c r="H4884" t="s">
        <v>6</v>
      </c>
      <c r="I4884" s="2">
        <v>0.3831</v>
      </c>
      <c r="K4884" s="2">
        <v>0.38310000899999902</v>
      </c>
      <c r="L4884" s="2">
        <f t="shared" si="76"/>
        <v>8.9999990238176508E-9</v>
      </c>
    </row>
    <row r="4885" spans="1:12" hidden="1" x14ac:dyDescent="0.25">
      <c r="A4885" t="s">
        <v>3467</v>
      </c>
      <c r="B4885" s="1" t="s">
        <v>3613</v>
      </c>
      <c r="C4885" t="s">
        <v>3617</v>
      </c>
      <c r="D4885">
        <v>7887011</v>
      </c>
      <c r="E4885">
        <v>3306713</v>
      </c>
      <c r="F4885" t="s">
        <v>3618</v>
      </c>
      <c r="G4885" t="s">
        <v>86</v>
      </c>
      <c r="H4885" t="s">
        <v>4</v>
      </c>
      <c r="I4885" s="2">
        <v>53.446730000000002</v>
      </c>
      <c r="K4885" s="2">
        <v>53.593160400000201</v>
      </c>
      <c r="L4885" s="2">
        <f t="shared" si="76"/>
        <v>0.1464304000001988</v>
      </c>
    </row>
    <row r="4886" spans="1:12" hidden="1" x14ac:dyDescent="0.25">
      <c r="A4886" t="s">
        <v>3467</v>
      </c>
      <c r="B4886" s="1" t="s">
        <v>3613</v>
      </c>
      <c r="C4886" t="s">
        <v>3617</v>
      </c>
      <c r="D4886">
        <v>7887011</v>
      </c>
      <c r="E4886">
        <v>3306713</v>
      </c>
      <c r="F4886" t="s">
        <v>3618</v>
      </c>
      <c r="G4886" t="s">
        <v>86</v>
      </c>
      <c r="H4886" t="s">
        <v>6</v>
      </c>
      <c r="I4886" s="2">
        <v>9.4543299999999899</v>
      </c>
      <c r="K4886" s="2">
        <v>9.4802308199998997</v>
      </c>
      <c r="L4886" s="2">
        <f t="shared" si="76"/>
        <v>2.5900819999909785E-2</v>
      </c>
    </row>
    <row r="4887" spans="1:12" hidden="1" x14ac:dyDescent="0.25">
      <c r="A4887" t="s">
        <v>3467</v>
      </c>
      <c r="B4887" s="1" t="s">
        <v>3613</v>
      </c>
      <c r="C4887" t="s">
        <v>3617</v>
      </c>
      <c r="D4887">
        <v>7887011</v>
      </c>
      <c r="E4887">
        <v>3307313</v>
      </c>
      <c r="F4887" t="s">
        <v>3619</v>
      </c>
      <c r="G4887" t="s">
        <v>86</v>
      </c>
      <c r="H4887" t="s">
        <v>4</v>
      </c>
      <c r="I4887" s="2">
        <v>53.396279999999997</v>
      </c>
      <c r="K4887" s="2">
        <v>53.542579200000098</v>
      </c>
      <c r="L4887" s="2">
        <f t="shared" si="76"/>
        <v>0.14629920000010088</v>
      </c>
    </row>
    <row r="4888" spans="1:12" hidden="1" x14ac:dyDescent="0.25">
      <c r="A4888" t="s">
        <v>3467</v>
      </c>
      <c r="B4888" s="1" t="s">
        <v>3613</v>
      </c>
      <c r="C4888" t="s">
        <v>3617</v>
      </c>
      <c r="D4888">
        <v>7887011</v>
      </c>
      <c r="E4888">
        <v>3307313</v>
      </c>
      <c r="F4888" t="s">
        <v>3619</v>
      </c>
      <c r="G4888" t="s">
        <v>86</v>
      </c>
      <c r="H4888" t="s">
        <v>6</v>
      </c>
      <c r="I4888" s="2">
        <v>9.3332499999999996</v>
      </c>
      <c r="K4888" s="2">
        <v>9.3588176400000602</v>
      </c>
      <c r="L4888" s="2">
        <f t="shared" si="76"/>
        <v>2.5567640000060621E-2</v>
      </c>
    </row>
    <row r="4889" spans="1:12" hidden="1" x14ac:dyDescent="0.25">
      <c r="A4889" t="s">
        <v>3467</v>
      </c>
      <c r="B4889" s="1" t="s">
        <v>3613</v>
      </c>
      <c r="C4889" t="s">
        <v>3617</v>
      </c>
      <c r="D4889">
        <v>7887011</v>
      </c>
      <c r="E4889">
        <v>87498113</v>
      </c>
      <c r="F4889" t="s">
        <v>3620</v>
      </c>
      <c r="G4889" t="s">
        <v>86</v>
      </c>
      <c r="H4889" t="s">
        <v>4</v>
      </c>
      <c r="I4889" s="2">
        <v>15.5070712</v>
      </c>
      <c r="K4889" s="2">
        <v>15.5495532246001</v>
      </c>
      <c r="L4889" s="2">
        <f t="shared" si="76"/>
        <v>4.2482024600099422E-2</v>
      </c>
    </row>
    <row r="4890" spans="1:12" hidden="1" x14ac:dyDescent="0.25">
      <c r="A4890" t="s">
        <v>3467</v>
      </c>
      <c r="B4890" s="1" t="s">
        <v>3613</v>
      </c>
      <c r="C4890" t="s">
        <v>3617</v>
      </c>
      <c r="D4890">
        <v>7887011</v>
      </c>
      <c r="E4890">
        <v>87498113</v>
      </c>
      <c r="F4890" t="s">
        <v>3620</v>
      </c>
      <c r="G4890" t="s">
        <v>86</v>
      </c>
      <c r="H4890" t="s">
        <v>6</v>
      </c>
      <c r="I4890" s="2">
        <v>9.3390500000000001E-2</v>
      </c>
      <c r="K4890" s="2">
        <v>9.3646402241999993E-2</v>
      </c>
      <c r="L4890" s="2">
        <f t="shared" si="76"/>
        <v>2.5590224199999179E-4</v>
      </c>
    </row>
    <row r="4891" spans="1:12" hidden="1" x14ac:dyDescent="0.25">
      <c r="A4891" t="s">
        <v>3467</v>
      </c>
      <c r="B4891" s="1" t="s">
        <v>3613</v>
      </c>
      <c r="C4891" t="s">
        <v>3617</v>
      </c>
      <c r="D4891">
        <v>7887011</v>
      </c>
      <c r="E4891">
        <v>87498213</v>
      </c>
      <c r="F4891" t="s">
        <v>3621</v>
      </c>
      <c r="G4891" t="s">
        <v>86</v>
      </c>
      <c r="H4891" t="s">
        <v>4</v>
      </c>
      <c r="I4891" s="2">
        <v>15.2907814</v>
      </c>
      <c r="K4891" s="2">
        <v>15.332673446400101</v>
      </c>
      <c r="L4891" s="2">
        <f t="shared" si="76"/>
        <v>4.1892046400100469E-2</v>
      </c>
    </row>
    <row r="4892" spans="1:12" hidden="1" x14ac:dyDescent="0.25">
      <c r="A4892" t="s">
        <v>3467</v>
      </c>
      <c r="B4892" s="1" t="s">
        <v>3613</v>
      </c>
      <c r="C4892" t="s">
        <v>3617</v>
      </c>
      <c r="D4892">
        <v>7887011</v>
      </c>
      <c r="E4892">
        <v>87498213</v>
      </c>
      <c r="F4892" t="s">
        <v>3621</v>
      </c>
      <c r="G4892" t="s">
        <v>86</v>
      </c>
      <c r="H4892" t="s">
        <v>6</v>
      </c>
      <c r="I4892" s="2">
        <v>9.6534399999999895E-2</v>
      </c>
      <c r="K4892" s="2">
        <v>9.6798915060000004E-2</v>
      </c>
      <c r="L4892" s="2">
        <f t="shared" si="76"/>
        <v>2.6451506000010894E-4</v>
      </c>
    </row>
    <row r="4893" spans="1:12" hidden="1" x14ac:dyDescent="0.25">
      <c r="A4893" t="s">
        <v>3467</v>
      </c>
      <c r="B4893" s="1" t="s">
        <v>3613</v>
      </c>
      <c r="C4893" t="s">
        <v>3617</v>
      </c>
      <c r="D4893">
        <v>7887011</v>
      </c>
      <c r="E4893">
        <v>87498313</v>
      </c>
      <c r="F4893" t="s">
        <v>3622</v>
      </c>
      <c r="G4893" t="s">
        <v>86</v>
      </c>
      <c r="H4893" t="s">
        <v>4</v>
      </c>
      <c r="I4893" s="2">
        <v>5.3830206729999999</v>
      </c>
      <c r="K4893" s="2">
        <v>5.39776786458002</v>
      </c>
      <c r="L4893" s="2">
        <f t="shared" si="76"/>
        <v>1.4747191580020136E-2</v>
      </c>
    </row>
    <row r="4894" spans="1:12" hidden="1" x14ac:dyDescent="0.25">
      <c r="A4894" t="s">
        <v>3467</v>
      </c>
      <c r="B4894" s="1" t="s">
        <v>3613</v>
      </c>
      <c r="C4894" t="s">
        <v>3617</v>
      </c>
      <c r="D4894">
        <v>7887011</v>
      </c>
      <c r="E4894">
        <v>87498313</v>
      </c>
      <c r="F4894" t="s">
        <v>3622</v>
      </c>
      <c r="G4894" t="s">
        <v>86</v>
      </c>
      <c r="H4894" t="s">
        <v>6</v>
      </c>
      <c r="I4894" s="2">
        <v>4.5311900000000002E-2</v>
      </c>
      <c r="K4894" s="2">
        <v>4.5436046700599801E-2</v>
      </c>
      <c r="L4894" s="2">
        <f t="shared" si="76"/>
        <v>1.2414670059979899E-4</v>
      </c>
    </row>
    <row r="4895" spans="1:12" hidden="1" x14ac:dyDescent="0.25">
      <c r="A4895" t="s">
        <v>3467</v>
      </c>
      <c r="B4895" s="1" t="s">
        <v>3613</v>
      </c>
      <c r="C4895" t="s">
        <v>3617</v>
      </c>
      <c r="D4895">
        <v>7887011</v>
      </c>
      <c r="E4895">
        <v>87498413</v>
      </c>
      <c r="F4895" t="s">
        <v>3623</v>
      </c>
      <c r="G4895" t="s">
        <v>86</v>
      </c>
      <c r="H4895" t="s">
        <v>4</v>
      </c>
      <c r="I4895" s="2">
        <v>22.677573404999901</v>
      </c>
      <c r="K4895" s="2">
        <v>22.739701841400102</v>
      </c>
      <c r="L4895" s="2">
        <f t="shared" si="76"/>
        <v>6.2128436400200826E-2</v>
      </c>
    </row>
    <row r="4896" spans="1:12" hidden="1" x14ac:dyDescent="0.25">
      <c r="A4896" t="s">
        <v>3467</v>
      </c>
      <c r="B4896" s="1" t="s">
        <v>3613</v>
      </c>
      <c r="C4896" t="s">
        <v>3617</v>
      </c>
      <c r="D4896">
        <v>7887011</v>
      </c>
      <c r="E4896">
        <v>87498413</v>
      </c>
      <c r="F4896" t="s">
        <v>3623</v>
      </c>
      <c r="G4896" t="s">
        <v>86</v>
      </c>
      <c r="H4896" t="s">
        <v>6</v>
      </c>
      <c r="I4896" s="2">
        <v>0.19867409999999999</v>
      </c>
      <c r="K4896" s="2">
        <v>0.19921840153499801</v>
      </c>
      <c r="L4896" s="2">
        <f t="shared" si="76"/>
        <v>5.4430153499801515E-4</v>
      </c>
    </row>
    <row r="4897" spans="1:12" hidden="1" x14ac:dyDescent="0.25">
      <c r="A4897" t="s">
        <v>3467</v>
      </c>
      <c r="B4897" s="1" t="s">
        <v>3613</v>
      </c>
      <c r="C4897" t="s">
        <v>3617</v>
      </c>
      <c r="D4897">
        <v>7887011</v>
      </c>
      <c r="E4897">
        <v>87498513</v>
      </c>
      <c r="F4897" t="s">
        <v>3624</v>
      </c>
      <c r="G4897" t="s">
        <v>86</v>
      </c>
      <c r="H4897" t="s">
        <v>4</v>
      </c>
      <c r="I4897" s="2">
        <v>62.618540000000003</v>
      </c>
      <c r="K4897" s="2">
        <v>62.790081599999901</v>
      </c>
      <c r="L4897" s="2">
        <f t="shared" si="76"/>
        <v>0.17154159999989815</v>
      </c>
    </row>
    <row r="4898" spans="1:12" hidden="1" x14ac:dyDescent="0.25">
      <c r="A4898" t="s">
        <v>3467</v>
      </c>
      <c r="B4898" s="1" t="s">
        <v>3613</v>
      </c>
      <c r="C4898" t="s">
        <v>3617</v>
      </c>
      <c r="D4898">
        <v>7887011</v>
      </c>
      <c r="E4898">
        <v>87498513</v>
      </c>
      <c r="F4898" t="s">
        <v>3624</v>
      </c>
      <c r="G4898" t="s">
        <v>86</v>
      </c>
      <c r="H4898" t="s">
        <v>6</v>
      </c>
      <c r="I4898" s="2">
        <v>10.92747</v>
      </c>
      <c r="K4898" s="2">
        <v>10.957410479999901</v>
      </c>
      <c r="L4898" s="2">
        <f t="shared" si="76"/>
        <v>2.9940479999901015E-2</v>
      </c>
    </row>
    <row r="4899" spans="1:12" hidden="1" x14ac:dyDescent="0.25">
      <c r="A4899" t="s">
        <v>3467</v>
      </c>
      <c r="B4899" s="1" t="s">
        <v>3613</v>
      </c>
      <c r="C4899" t="s">
        <v>3617</v>
      </c>
      <c r="D4899">
        <v>7887011</v>
      </c>
      <c r="E4899">
        <v>87498613</v>
      </c>
      <c r="F4899" t="s">
        <v>3625</v>
      </c>
      <c r="G4899" t="s">
        <v>86</v>
      </c>
      <c r="H4899" t="s">
        <v>4</v>
      </c>
      <c r="I4899" s="2">
        <v>5.83202</v>
      </c>
      <c r="K4899" s="2">
        <v>5.8479992399999698</v>
      </c>
      <c r="L4899" s="2">
        <f t="shared" si="76"/>
        <v>1.5979239999969863E-2</v>
      </c>
    </row>
    <row r="4900" spans="1:12" hidden="1" x14ac:dyDescent="0.25">
      <c r="A4900" t="s">
        <v>3467</v>
      </c>
      <c r="B4900" s="1" t="s">
        <v>3613</v>
      </c>
      <c r="C4900" t="s">
        <v>3617</v>
      </c>
      <c r="D4900">
        <v>7887011</v>
      </c>
      <c r="E4900">
        <v>87498613</v>
      </c>
      <c r="F4900" t="s">
        <v>3625</v>
      </c>
      <c r="G4900" t="s">
        <v>86</v>
      </c>
      <c r="H4900" t="s">
        <v>6</v>
      </c>
      <c r="I4900" s="2">
        <v>0.95855000000000001</v>
      </c>
      <c r="K4900" s="2">
        <v>0.96117602400000501</v>
      </c>
      <c r="L4900" s="2">
        <f t="shared" si="76"/>
        <v>2.6260240000050006E-3</v>
      </c>
    </row>
    <row r="4901" spans="1:12" hidden="1" x14ac:dyDescent="0.25">
      <c r="A4901" t="s">
        <v>3467</v>
      </c>
      <c r="B4901" s="1" t="s">
        <v>3613</v>
      </c>
      <c r="C4901" t="s">
        <v>3617</v>
      </c>
      <c r="D4901">
        <v>7887011</v>
      </c>
      <c r="E4901">
        <v>87498713</v>
      </c>
      <c r="F4901" t="s">
        <v>3626</v>
      </c>
      <c r="G4901" t="s">
        <v>86</v>
      </c>
      <c r="H4901" t="s">
        <v>4</v>
      </c>
      <c r="I4901" s="2">
        <v>9.9487400000000008</v>
      </c>
      <c r="K4901" s="2">
        <v>9.9759997800000004</v>
      </c>
      <c r="L4901" s="2">
        <f t="shared" si="76"/>
        <v>2.7259779999999623E-2</v>
      </c>
    </row>
    <row r="4902" spans="1:12" hidden="1" x14ac:dyDescent="0.25">
      <c r="A4902" t="s">
        <v>3467</v>
      </c>
      <c r="B4902" s="1" t="s">
        <v>3613</v>
      </c>
      <c r="C4902" t="s">
        <v>3617</v>
      </c>
      <c r="D4902">
        <v>7887011</v>
      </c>
      <c r="E4902">
        <v>87498713</v>
      </c>
      <c r="F4902" t="s">
        <v>3626</v>
      </c>
      <c r="G4902" t="s">
        <v>86</v>
      </c>
      <c r="H4902" t="s">
        <v>6</v>
      </c>
      <c r="I4902" s="2">
        <v>1.8363799999999999</v>
      </c>
      <c r="K4902" s="2">
        <v>1.8414107819999901</v>
      </c>
      <c r="L4902" s="2">
        <f t="shared" si="76"/>
        <v>5.0307819999901859E-3</v>
      </c>
    </row>
    <row r="4903" spans="1:12" hidden="1" x14ac:dyDescent="0.25">
      <c r="A4903" t="s">
        <v>3467</v>
      </c>
      <c r="B4903" s="1" t="s">
        <v>3613</v>
      </c>
      <c r="C4903" t="s">
        <v>3617</v>
      </c>
      <c r="D4903">
        <v>7887011</v>
      </c>
      <c r="E4903">
        <v>87498813</v>
      </c>
      <c r="F4903" t="s">
        <v>3627</v>
      </c>
      <c r="G4903" t="s">
        <v>86</v>
      </c>
      <c r="H4903" t="s">
        <v>4</v>
      </c>
      <c r="I4903" s="2">
        <v>10.30189</v>
      </c>
      <c r="K4903" s="2">
        <v>10.330112099999999</v>
      </c>
      <c r="L4903" s="2">
        <f t="shared" si="76"/>
        <v>2.8222099999998917E-2</v>
      </c>
    </row>
    <row r="4904" spans="1:12" hidden="1" x14ac:dyDescent="0.25">
      <c r="A4904" t="s">
        <v>3467</v>
      </c>
      <c r="B4904" s="1" t="s">
        <v>3613</v>
      </c>
      <c r="C4904" t="s">
        <v>3617</v>
      </c>
      <c r="D4904">
        <v>7887011</v>
      </c>
      <c r="E4904">
        <v>87498813</v>
      </c>
      <c r="F4904" t="s">
        <v>3627</v>
      </c>
      <c r="G4904" t="s">
        <v>86</v>
      </c>
      <c r="H4904" t="s">
        <v>6</v>
      </c>
      <c r="I4904" s="2">
        <v>1.8969199999999999</v>
      </c>
      <c r="K4904" s="2">
        <v>1.90211664000001</v>
      </c>
      <c r="L4904" s="2">
        <f t="shared" si="76"/>
        <v>5.1966400000100776E-3</v>
      </c>
    </row>
    <row r="4905" spans="1:12" hidden="1" x14ac:dyDescent="0.25">
      <c r="A4905" t="s">
        <v>3467</v>
      </c>
      <c r="B4905" s="1" t="s">
        <v>3613</v>
      </c>
      <c r="C4905" t="s">
        <v>3617</v>
      </c>
      <c r="D4905">
        <v>7887011</v>
      </c>
      <c r="E4905">
        <v>87498913</v>
      </c>
      <c r="F4905" t="s">
        <v>3628</v>
      </c>
      <c r="G4905" t="s">
        <v>86</v>
      </c>
      <c r="H4905" t="s">
        <v>4</v>
      </c>
      <c r="I4905" s="2">
        <v>4.4214669000000004</v>
      </c>
      <c r="K4905" s="2">
        <v>4.4335824128999901</v>
      </c>
      <c r="L4905" s="2">
        <f t="shared" si="76"/>
        <v>1.2115512899989689E-2</v>
      </c>
    </row>
    <row r="4906" spans="1:12" hidden="1" x14ac:dyDescent="0.25">
      <c r="A4906" t="s">
        <v>3467</v>
      </c>
      <c r="B4906" s="1" t="s">
        <v>3613</v>
      </c>
      <c r="C4906" t="s">
        <v>3617</v>
      </c>
      <c r="D4906">
        <v>7887011</v>
      </c>
      <c r="E4906">
        <v>87498913</v>
      </c>
      <c r="F4906" t="s">
        <v>3628</v>
      </c>
      <c r="G4906" t="s">
        <v>86</v>
      </c>
      <c r="H4906" t="s">
        <v>6</v>
      </c>
      <c r="I4906" s="2">
        <v>0.40603739999999999</v>
      </c>
      <c r="K4906" s="2">
        <v>0.40714988142000003</v>
      </c>
      <c r="L4906" s="2">
        <f t="shared" si="76"/>
        <v>1.1124814200000332E-3</v>
      </c>
    </row>
    <row r="4907" spans="1:12" hidden="1" x14ac:dyDescent="0.25">
      <c r="A4907" t="s">
        <v>3467</v>
      </c>
      <c r="B4907" s="1" t="s">
        <v>3613</v>
      </c>
      <c r="C4907" t="s">
        <v>3617</v>
      </c>
      <c r="D4907">
        <v>7887011</v>
      </c>
      <c r="E4907">
        <v>87499013</v>
      </c>
      <c r="F4907" t="s">
        <v>3629</v>
      </c>
      <c r="G4907" t="s">
        <v>86</v>
      </c>
      <c r="H4907" t="s">
        <v>4</v>
      </c>
      <c r="I4907" s="2">
        <v>4.3175442999999998</v>
      </c>
      <c r="K4907" s="2">
        <v>4.3293717343200102</v>
      </c>
      <c r="L4907" s="2">
        <f t="shared" si="76"/>
        <v>1.1827434320010433E-2</v>
      </c>
    </row>
    <row r="4908" spans="1:12" hidden="1" x14ac:dyDescent="0.25">
      <c r="A4908" t="s">
        <v>3467</v>
      </c>
      <c r="B4908" s="1" t="s">
        <v>3613</v>
      </c>
      <c r="C4908" t="s">
        <v>3617</v>
      </c>
      <c r="D4908">
        <v>7887011</v>
      </c>
      <c r="E4908">
        <v>87499013</v>
      </c>
      <c r="F4908" t="s">
        <v>3629</v>
      </c>
      <c r="G4908" t="s">
        <v>86</v>
      </c>
      <c r="H4908" t="s">
        <v>6</v>
      </c>
      <c r="I4908" s="2">
        <v>0.39449210000000001</v>
      </c>
      <c r="K4908" s="2">
        <v>0.39557310597599699</v>
      </c>
      <c r="L4908" s="2">
        <f t="shared" si="76"/>
        <v>1.0810059759969737E-3</v>
      </c>
    </row>
    <row r="4909" spans="1:12" hidden="1" x14ac:dyDescent="0.25">
      <c r="A4909" t="s">
        <v>3467</v>
      </c>
      <c r="B4909" s="1" t="s">
        <v>3613</v>
      </c>
      <c r="C4909" t="s">
        <v>3617</v>
      </c>
      <c r="D4909">
        <v>7887011</v>
      </c>
      <c r="E4909">
        <v>96706213</v>
      </c>
      <c r="F4909" t="s">
        <v>3630</v>
      </c>
      <c r="G4909" t="s">
        <v>86</v>
      </c>
      <c r="H4909" t="s">
        <v>4</v>
      </c>
      <c r="I4909" s="2">
        <v>2.2929887999999998</v>
      </c>
      <c r="K4909" s="2">
        <v>2.2992708528000101</v>
      </c>
      <c r="L4909" s="2">
        <f t="shared" si="76"/>
        <v>6.2820528000102627E-3</v>
      </c>
    </row>
    <row r="4910" spans="1:12" hidden="1" x14ac:dyDescent="0.25">
      <c r="A4910" t="s">
        <v>3467</v>
      </c>
      <c r="B4910" s="1" t="s">
        <v>3613</v>
      </c>
      <c r="C4910" t="s">
        <v>3617</v>
      </c>
      <c r="D4910">
        <v>7887011</v>
      </c>
      <c r="E4910">
        <v>96706213</v>
      </c>
      <c r="F4910" t="s">
        <v>3630</v>
      </c>
      <c r="G4910" t="s">
        <v>86</v>
      </c>
      <c r="H4910" t="s">
        <v>6</v>
      </c>
      <c r="I4910" s="2">
        <v>0.34206999999999999</v>
      </c>
      <c r="K4910" s="2">
        <v>0.343007246819997</v>
      </c>
      <c r="L4910" s="2">
        <f t="shared" si="76"/>
        <v>9.3724681999701742E-4</v>
      </c>
    </row>
    <row r="4911" spans="1:12" hidden="1" x14ac:dyDescent="0.25">
      <c r="A4911" t="s">
        <v>3467</v>
      </c>
      <c r="B4911" s="1" t="s">
        <v>3613</v>
      </c>
      <c r="C4911" t="s">
        <v>3631</v>
      </c>
      <c r="D4911">
        <v>4064511</v>
      </c>
      <c r="E4911">
        <v>35269413</v>
      </c>
      <c r="F4911" t="s">
        <v>3632</v>
      </c>
      <c r="G4911" t="s">
        <v>86</v>
      </c>
      <c r="H4911" t="s">
        <v>4</v>
      </c>
      <c r="I4911" s="2">
        <v>0.25330000000000003</v>
      </c>
      <c r="K4911" s="2">
        <v>0.25330001749999997</v>
      </c>
      <c r="L4911" s="2">
        <f t="shared" si="76"/>
        <v>1.7499999949155409E-8</v>
      </c>
    </row>
    <row r="4912" spans="1:12" hidden="1" x14ac:dyDescent="0.25">
      <c r="A4912" t="s">
        <v>3467</v>
      </c>
      <c r="B4912" s="1" t="s">
        <v>3613</v>
      </c>
      <c r="C4912" t="s">
        <v>3631</v>
      </c>
      <c r="D4912">
        <v>4064511</v>
      </c>
      <c r="E4912">
        <v>35269413</v>
      </c>
      <c r="F4912" t="s">
        <v>3632</v>
      </c>
      <c r="G4912" t="s">
        <v>86</v>
      </c>
      <c r="H4912" t="s">
        <v>6</v>
      </c>
      <c r="I4912" s="2">
        <v>2.3839999999999998E-3</v>
      </c>
      <c r="K4912" s="2">
        <v>2.383999957E-3</v>
      </c>
      <c r="L4912" s="2">
        <f t="shared" si="76"/>
        <v>-4.299999982818048E-11</v>
      </c>
    </row>
    <row r="4913" spans="1:12" hidden="1" x14ac:dyDescent="0.25">
      <c r="A4913" t="s">
        <v>3467</v>
      </c>
      <c r="B4913" s="1" t="s">
        <v>3613</v>
      </c>
      <c r="C4913" t="s">
        <v>3631</v>
      </c>
      <c r="D4913">
        <v>4064511</v>
      </c>
      <c r="E4913">
        <v>35269513</v>
      </c>
      <c r="F4913" t="s">
        <v>3633</v>
      </c>
      <c r="G4913" t="s">
        <v>86</v>
      </c>
      <c r="H4913" t="s">
        <v>4</v>
      </c>
      <c r="I4913" s="2">
        <v>0.16464499999999899</v>
      </c>
      <c r="K4913" s="2">
        <v>0.16464500835999901</v>
      </c>
      <c r="L4913" s="2">
        <f t="shared" si="76"/>
        <v>8.3600000255756868E-9</v>
      </c>
    </row>
    <row r="4914" spans="1:12" hidden="1" x14ac:dyDescent="0.25">
      <c r="A4914" t="s">
        <v>3467</v>
      </c>
      <c r="B4914" s="1" t="s">
        <v>3613</v>
      </c>
      <c r="C4914" t="s">
        <v>3631</v>
      </c>
      <c r="D4914">
        <v>4064511</v>
      </c>
      <c r="E4914">
        <v>35269513</v>
      </c>
      <c r="F4914" t="s">
        <v>3633</v>
      </c>
      <c r="G4914" t="s">
        <v>86</v>
      </c>
      <c r="H4914" t="s">
        <v>6</v>
      </c>
      <c r="I4914" s="2">
        <v>1.49E-3</v>
      </c>
      <c r="K4914" s="2">
        <v>1.4900002107E-3</v>
      </c>
      <c r="L4914" s="2">
        <f t="shared" si="76"/>
        <v>2.10699999982078E-10</v>
      </c>
    </row>
    <row r="4915" spans="1:12" hidden="1" x14ac:dyDescent="0.25">
      <c r="A4915" t="s">
        <v>3467</v>
      </c>
      <c r="B4915" s="1" t="s">
        <v>3613</v>
      </c>
      <c r="C4915" t="s">
        <v>3634</v>
      </c>
      <c r="D4915">
        <v>7240911</v>
      </c>
      <c r="E4915">
        <v>7503613</v>
      </c>
      <c r="F4915" t="s">
        <v>3635</v>
      </c>
      <c r="G4915" t="s">
        <v>3</v>
      </c>
      <c r="H4915" t="s">
        <v>4</v>
      </c>
      <c r="I4915" s="2">
        <v>44.085000000000001</v>
      </c>
      <c r="J4915" s="2">
        <v>43.818515625000003</v>
      </c>
      <c r="K4915" s="2">
        <v>43.8184627199999</v>
      </c>
      <c r="L4915" s="2">
        <f t="shared" si="76"/>
        <v>-5.2905000103464772E-5</v>
      </c>
    </row>
    <row r="4916" spans="1:12" hidden="1" x14ac:dyDescent="0.25">
      <c r="A4916" t="s">
        <v>3467</v>
      </c>
      <c r="B4916" s="1" t="s">
        <v>3613</v>
      </c>
      <c r="C4916" t="s">
        <v>3634</v>
      </c>
      <c r="D4916">
        <v>7240911</v>
      </c>
      <c r="E4916">
        <v>7503613</v>
      </c>
      <c r="F4916" t="s">
        <v>3635</v>
      </c>
      <c r="G4916" t="s">
        <v>3</v>
      </c>
      <c r="H4916" t="s">
        <v>6</v>
      </c>
      <c r="I4916" s="2">
        <v>3.8330000000000002</v>
      </c>
      <c r="J4916" s="2">
        <v>3.8325153809999999</v>
      </c>
      <c r="K4916" s="2">
        <v>3.8325134981999902</v>
      </c>
      <c r="L4916" s="2">
        <f t="shared" si="76"/>
        <v>-1.8828000096782205E-6</v>
      </c>
    </row>
    <row r="4917" spans="1:12" hidden="1" x14ac:dyDescent="0.25">
      <c r="A4917" t="s">
        <v>3467</v>
      </c>
      <c r="B4917" s="1" t="s">
        <v>3613</v>
      </c>
      <c r="C4917" t="s">
        <v>3634</v>
      </c>
      <c r="D4917">
        <v>7240911</v>
      </c>
      <c r="E4917">
        <v>7504013</v>
      </c>
      <c r="F4917" t="s">
        <v>3636</v>
      </c>
      <c r="G4917" t="s">
        <v>3</v>
      </c>
      <c r="H4917" t="s">
        <v>4</v>
      </c>
      <c r="I4917" s="2">
        <v>54.070999999999998</v>
      </c>
      <c r="J4917" s="2">
        <v>53.866285150000003</v>
      </c>
      <c r="K4917" s="2">
        <v>53.866677430000003</v>
      </c>
      <c r="L4917" s="2">
        <f t="shared" si="76"/>
        <v>3.9227999999980057E-4</v>
      </c>
    </row>
    <row r="4918" spans="1:12" hidden="1" x14ac:dyDescent="0.25">
      <c r="A4918" t="s">
        <v>3467</v>
      </c>
      <c r="B4918" s="1" t="s">
        <v>3613</v>
      </c>
      <c r="C4918" t="s">
        <v>3634</v>
      </c>
      <c r="D4918">
        <v>7240911</v>
      </c>
      <c r="E4918">
        <v>7504013</v>
      </c>
      <c r="F4918" t="s">
        <v>3636</v>
      </c>
      <c r="G4918" t="s">
        <v>3</v>
      </c>
      <c r="H4918" t="s">
        <v>6</v>
      </c>
      <c r="I4918" s="2">
        <v>3.9630000000000001</v>
      </c>
      <c r="J4918" s="2">
        <v>3.9625510254999998</v>
      </c>
      <c r="K4918" s="2">
        <v>3.9625405113099998</v>
      </c>
      <c r="L4918" s="2">
        <f t="shared" si="76"/>
        <v>-1.0514189999977219E-5</v>
      </c>
    </row>
    <row r="4919" spans="1:12" hidden="1" x14ac:dyDescent="0.25">
      <c r="A4919" t="s">
        <v>3467</v>
      </c>
      <c r="B4919" s="1" t="s">
        <v>3613</v>
      </c>
      <c r="C4919" t="s">
        <v>3634</v>
      </c>
      <c r="D4919">
        <v>7240911</v>
      </c>
      <c r="E4919">
        <v>87693613</v>
      </c>
      <c r="F4919" t="s">
        <v>3637</v>
      </c>
      <c r="G4919" t="s">
        <v>3</v>
      </c>
      <c r="H4919" t="s">
        <v>4</v>
      </c>
      <c r="I4919" s="2">
        <v>282.79300000000001</v>
      </c>
      <c r="J4919" s="2">
        <v>282.20800000000003</v>
      </c>
      <c r="K4919" s="2">
        <v>282.207933411</v>
      </c>
      <c r="L4919" s="2">
        <f t="shared" si="76"/>
        <v>-6.6589000027761358E-5</v>
      </c>
    </row>
    <row r="4920" spans="1:12" hidden="1" x14ac:dyDescent="0.25">
      <c r="A4920" t="s">
        <v>3467</v>
      </c>
      <c r="B4920" s="1" t="s">
        <v>3613</v>
      </c>
      <c r="C4920" t="s">
        <v>3634</v>
      </c>
      <c r="D4920">
        <v>7240911</v>
      </c>
      <c r="E4920">
        <v>87693613</v>
      </c>
      <c r="F4920" t="s">
        <v>3637</v>
      </c>
      <c r="G4920" t="s">
        <v>3</v>
      </c>
      <c r="H4920" t="s">
        <v>6</v>
      </c>
      <c r="I4920" s="2">
        <v>751.20699999999999</v>
      </c>
      <c r="J4920" s="2">
        <v>748.44287499999996</v>
      </c>
      <c r="K4920" s="2">
        <v>748.44399610010896</v>
      </c>
      <c r="L4920" s="2">
        <f t="shared" si="76"/>
        <v>1.1211001090032369E-3</v>
      </c>
    </row>
    <row r="4921" spans="1:12" hidden="1" x14ac:dyDescent="0.25">
      <c r="A4921" t="s">
        <v>3467</v>
      </c>
      <c r="B4921" s="1" t="s">
        <v>3613</v>
      </c>
      <c r="C4921" t="s">
        <v>3634</v>
      </c>
      <c r="D4921">
        <v>7240911</v>
      </c>
      <c r="E4921">
        <v>87693713</v>
      </c>
      <c r="F4921" t="s">
        <v>3638</v>
      </c>
      <c r="G4921" t="s">
        <v>3</v>
      </c>
      <c r="H4921" t="s">
        <v>4</v>
      </c>
      <c r="I4921" s="2">
        <v>40.548999999999999</v>
      </c>
      <c r="J4921" s="2">
        <v>40.371499999999997</v>
      </c>
      <c r="K4921" s="2">
        <v>40.371131665999997</v>
      </c>
      <c r="L4921" s="2">
        <f t="shared" si="76"/>
        <v>-3.6833400000091387E-4</v>
      </c>
    </row>
    <row r="4922" spans="1:12" hidden="1" x14ac:dyDescent="0.25">
      <c r="A4922" t="s">
        <v>3467</v>
      </c>
      <c r="B4922" s="1" t="s">
        <v>3613</v>
      </c>
      <c r="C4922" t="s">
        <v>3634</v>
      </c>
      <c r="D4922">
        <v>7240911</v>
      </c>
      <c r="E4922">
        <v>87693713</v>
      </c>
      <c r="F4922" t="s">
        <v>3638</v>
      </c>
      <c r="G4922" t="s">
        <v>3</v>
      </c>
      <c r="H4922" t="s">
        <v>6</v>
      </c>
      <c r="I4922" s="2">
        <v>3.6259999999999999</v>
      </c>
      <c r="J4922" s="2">
        <v>3.6261494139999999</v>
      </c>
      <c r="K4922" s="2">
        <v>3.6261750050899999</v>
      </c>
      <c r="L4922" s="2">
        <f t="shared" si="76"/>
        <v>2.5591089999998928E-5</v>
      </c>
    </row>
    <row r="4923" spans="1:12" hidden="1" x14ac:dyDescent="0.25">
      <c r="A4923" t="s">
        <v>3467</v>
      </c>
      <c r="B4923" s="1" t="s">
        <v>3613</v>
      </c>
      <c r="C4923" t="s">
        <v>3634</v>
      </c>
      <c r="D4923">
        <v>7240911</v>
      </c>
      <c r="E4923">
        <v>87693813</v>
      </c>
      <c r="F4923" t="s">
        <v>3639</v>
      </c>
      <c r="G4923" t="s">
        <v>3</v>
      </c>
      <c r="H4923" t="s">
        <v>4</v>
      </c>
      <c r="I4923" s="2">
        <v>40.058999999999997</v>
      </c>
      <c r="J4923" s="2">
        <v>39.397164060000001</v>
      </c>
      <c r="K4923" s="2">
        <v>39.397173609999903</v>
      </c>
      <c r="L4923" s="2">
        <f t="shared" si="76"/>
        <v>9.5499999019921233E-6</v>
      </c>
    </row>
    <row r="4924" spans="1:12" hidden="1" x14ac:dyDescent="0.25">
      <c r="A4924" t="s">
        <v>3467</v>
      </c>
      <c r="B4924" s="1" t="s">
        <v>3613</v>
      </c>
      <c r="C4924" t="s">
        <v>3634</v>
      </c>
      <c r="D4924">
        <v>7240911</v>
      </c>
      <c r="E4924">
        <v>87693813</v>
      </c>
      <c r="F4924" t="s">
        <v>3639</v>
      </c>
      <c r="G4924" t="s">
        <v>3</v>
      </c>
      <c r="H4924" t="s">
        <v>6</v>
      </c>
      <c r="I4924" s="2">
        <v>3.2519999999999998</v>
      </c>
      <c r="J4924" s="2">
        <v>3.2522949219999999</v>
      </c>
      <c r="K4924" s="2">
        <v>3.2522885200999898</v>
      </c>
      <c r="L4924" s="2">
        <f t="shared" si="76"/>
        <v>-6.4019000101112056E-6</v>
      </c>
    </row>
    <row r="4925" spans="1:12" hidden="1" x14ac:dyDescent="0.25">
      <c r="A4925" t="s">
        <v>3467</v>
      </c>
      <c r="B4925" s="1" t="s">
        <v>3613</v>
      </c>
      <c r="C4925" t="s">
        <v>3634</v>
      </c>
      <c r="D4925">
        <v>7240911</v>
      </c>
      <c r="E4925">
        <v>87694013</v>
      </c>
      <c r="F4925" t="s">
        <v>3640</v>
      </c>
      <c r="G4925" t="s">
        <v>3</v>
      </c>
      <c r="H4925" t="s">
        <v>4</v>
      </c>
      <c r="I4925" s="2">
        <v>2.99</v>
      </c>
      <c r="J4925" s="2">
        <v>1.8489494629999901</v>
      </c>
      <c r="K4925" s="2">
        <v>1.84895006</v>
      </c>
      <c r="L4925" s="2">
        <f t="shared" si="76"/>
        <v>5.9700000987206181E-7</v>
      </c>
    </row>
    <row r="4926" spans="1:12" hidden="1" x14ac:dyDescent="0.25">
      <c r="A4926" t="s">
        <v>3467</v>
      </c>
      <c r="B4926" s="1" t="s">
        <v>3613</v>
      </c>
      <c r="C4926" t="s">
        <v>3634</v>
      </c>
      <c r="D4926">
        <v>7240911</v>
      </c>
      <c r="E4926">
        <v>87694013</v>
      </c>
      <c r="F4926" t="s">
        <v>3640</v>
      </c>
      <c r="G4926" t="s">
        <v>3</v>
      </c>
      <c r="H4926" t="s">
        <v>6</v>
      </c>
      <c r="I4926" s="2">
        <v>5.0000000000000001E-3</v>
      </c>
      <c r="K4926" s="2">
        <v>5.00000025E-3</v>
      </c>
      <c r="L4926" s="2">
        <f t="shared" si="76"/>
        <v>2.4999999986841104E-10</v>
      </c>
    </row>
    <row r="4927" spans="1:12" hidden="1" x14ac:dyDescent="0.25">
      <c r="A4927" t="s">
        <v>3467</v>
      </c>
      <c r="B4927" s="1" t="s">
        <v>3641</v>
      </c>
      <c r="C4927" t="s">
        <v>3642</v>
      </c>
      <c r="D4927">
        <v>6049311</v>
      </c>
      <c r="E4927">
        <v>87675913</v>
      </c>
      <c r="F4927" t="s">
        <v>3643</v>
      </c>
      <c r="G4927" t="s">
        <v>3</v>
      </c>
      <c r="H4927" t="s">
        <v>4</v>
      </c>
      <c r="I4927" s="2">
        <v>20.873999999999999</v>
      </c>
      <c r="J4927" s="2">
        <v>20.87423828</v>
      </c>
      <c r="K4927" s="2">
        <v>20.87421411</v>
      </c>
      <c r="L4927" s="2">
        <f t="shared" si="76"/>
        <v>-2.4169999999656966E-5</v>
      </c>
    </row>
    <row r="4928" spans="1:12" hidden="1" x14ac:dyDescent="0.25">
      <c r="A4928" t="s">
        <v>3467</v>
      </c>
      <c r="B4928" s="1" t="s">
        <v>3641</v>
      </c>
      <c r="C4928" t="s">
        <v>3642</v>
      </c>
      <c r="D4928">
        <v>6049311</v>
      </c>
      <c r="E4928">
        <v>87675913</v>
      </c>
      <c r="F4928" t="s">
        <v>3643</v>
      </c>
      <c r="G4928" t="s">
        <v>3</v>
      </c>
      <c r="H4928" t="s">
        <v>6</v>
      </c>
      <c r="I4928" s="2">
        <v>1.6930000000000001</v>
      </c>
      <c r="J4928" s="2">
        <v>1.6930184324999999</v>
      </c>
      <c r="K4928" s="2">
        <v>1.6930180050000001</v>
      </c>
      <c r="L4928" s="2">
        <f t="shared" si="76"/>
        <v>-4.2749999984437181E-7</v>
      </c>
    </row>
    <row r="4929" spans="1:12" hidden="1" x14ac:dyDescent="0.25">
      <c r="A4929" t="s">
        <v>3467</v>
      </c>
      <c r="B4929" s="1" t="s">
        <v>3641</v>
      </c>
      <c r="C4929" t="s">
        <v>3642</v>
      </c>
      <c r="D4929">
        <v>6049311</v>
      </c>
      <c r="E4929">
        <v>87676613</v>
      </c>
      <c r="F4929" t="s">
        <v>3644</v>
      </c>
      <c r="G4929" t="s">
        <v>3</v>
      </c>
      <c r="H4929" t="s">
        <v>4</v>
      </c>
      <c r="I4929" s="2">
        <v>20.067</v>
      </c>
      <c r="J4929" s="2">
        <v>20.066560545000002</v>
      </c>
      <c r="K4929" s="2">
        <v>20.066566399999999</v>
      </c>
      <c r="L4929" s="2">
        <f t="shared" si="76"/>
        <v>5.8549999977230982E-6</v>
      </c>
    </row>
    <row r="4930" spans="1:12" hidden="1" x14ac:dyDescent="0.25">
      <c r="A4930" t="s">
        <v>3467</v>
      </c>
      <c r="B4930" s="1" t="s">
        <v>3641</v>
      </c>
      <c r="C4930" t="s">
        <v>3642</v>
      </c>
      <c r="D4930">
        <v>6049311</v>
      </c>
      <c r="E4930">
        <v>87676613</v>
      </c>
      <c r="F4930" t="s">
        <v>3644</v>
      </c>
      <c r="G4930" t="s">
        <v>3</v>
      </c>
      <c r="H4930" t="s">
        <v>6</v>
      </c>
      <c r="I4930" s="2">
        <v>1.633</v>
      </c>
      <c r="J4930" s="2">
        <v>1.6332137449999999</v>
      </c>
      <c r="K4930" s="2">
        <v>1.63321350810009</v>
      </c>
      <c r="L4930" s="2">
        <f t="shared" si="76"/>
        <v>-2.3689990991115906E-7</v>
      </c>
    </row>
    <row r="4931" spans="1:12" hidden="1" x14ac:dyDescent="0.25">
      <c r="A4931" t="s">
        <v>3467</v>
      </c>
      <c r="B4931" s="1" t="s">
        <v>3641</v>
      </c>
      <c r="C4931" t="s">
        <v>3645</v>
      </c>
      <c r="D4931">
        <v>6468611</v>
      </c>
      <c r="E4931">
        <v>87855913</v>
      </c>
      <c r="F4931" t="s">
        <v>3646</v>
      </c>
      <c r="G4931" t="s">
        <v>3</v>
      </c>
      <c r="H4931" t="s">
        <v>4</v>
      </c>
      <c r="I4931" s="2">
        <v>19.446999999999999</v>
      </c>
      <c r="J4931" s="2">
        <v>19.447320309999998</v>
      </c>
      <c r="K4931" s="2">
        <v>19.447321800000001</v>
      </c>
      <c r="L4931" s="2">
        <f t="shared" ref="L4931:L4994" si="77">IF(ISBLANK(J4931),K4931-I4931,K4931-J4931)</f>
        <v>1.4900000024908877E-6</v>
      </c>
    </row>
    <row r="4932" spans="1:12" hidden="1" x14ac:dyDescent="0.25">
      <c r="A4932" t="s">
        <v>3467</v>
      </c>
      <c r="B4932" s="1" t="s">
        <v>3641</v>
      </c>
      <c r="C4932" t="s">
        <v>3645</v>
      </c>
      <c r="D4932">
        <v>6468611</v>
      </c>
      <c r="E4932">
        <v>87855913</v>
      </c>
      <c r="F4932" t="s">
        <v>3646</v>
      </c>
      <c r="G4932" t="s">
        <v>3</v>
      </c>
      <c r="H4932" t="s">
        <v>6</v>
      </c>
      <c r="I4932" s="2">
        <v>0.24</v>
      </c>
      <c r="J4932" s="2">
        <v>0.23980191040000001</v>
      </c>
      <c r="K4932" s="2">
        <v>0.23980201649999999</v>
      </c>
      <c r="L4932" s="2">
        <f t="shared" si="77"/>
        <v>1.0609999998023589E-7</v>
      </c>
    </row>
    <row r="4933" spans="1:12" hidden="1" x14ac:dyDescent="0.25">
      <c r="A4933" t="s">
        <v>3467</v>
      </c>
      <c r="B4933" s="1" t="s">
        <v>3641</v>
      </c>
      <c r="C4933" t="s">
        <v>3647</v>
      </c>
      <c r="D4933">
        <v>6066411</v>
      </c>
      <c r="E4933">
        <v>87811813</v>
      </c>
      <c r="F4933" t="s">
        <v>3648</v>
      </c>
      <c r="G4933" t="s">
        <v>3</v>
      </c>
      <c r="H4933" t="s">
        <v>4</v>
      </c>
      <c r="I4933" s="2">
        <v>82.412000000000006</v>
      </c>
      <c r="J4933" s="2">
        <v>82.41171095</v>
      </c>
      <c r="K4933" s="2">
        <v>82.411564080000005</v>
      </c>
      <c r="L4933" s="2">
        <f t="shared" si="77"/>
        <v>-1.4686999999469208E-4</v>
      </c>
    </row>
    <row r="4934" spans="1:12" hidden="1" x14ac:dyDescent="0.25">
      <c r="A4934" t="s">
        <v>3467</v>
      </c>
      <c r="B4934" s="1" t="s">
        <v>3641</v>
      </c>
      <c r="C4934" t="s">
        <v>3647</v>
      </c>
      <c r="D4934">
        <v>6066411</v>
      </c>
      <c r="E4934">
        <v>87811813</v>
      </c>
      <c r="F4934" t="s">
        <v>3648</v>
      </c>
      <c r="G4934" t="s">
        <v>3</v>
      </c>
      <c r="H4934" t="s">
        <v>6</v>
      </c>
      <c r="I4934" s="2">
        <v>3.7869999999999999</v>
      </c>
      <c r="J4934" s="2">
        <v>3.7872119139999998</v>
      </c>
      <c r="K4934" s="2">
        <v>3.787216006</v>
      </c>
      <c r="L4934" s="2">
        <f t="shared" si="77"/>
        <v>4.0920000001776202E-6</v>
      </c>
    </row>
    <row r="4935" spans="1:12" hidden="1" x14ac:dyDescent="0.25">
      <c r="A4935" t="s">
        <v>3467</v>
      </c>
      <c r="B4935" s="1" t="s">
        <v>3641</v>
      </c>
      <c r="C4935" t="s">
        <v>3649</v>
      </c>
      <c r="D4935">
        <v>6637711</v>
      </c>
      <c r="E4935">
        <v>87334713</v>
      </c>
      <c r="F4935" t="s">
        <v>3650</v>
      </c>
      <c r="G4935" t="s">
        <v>3</v>
      </c>
      <c r="H4935" t="s">
        <v>4</v>
      </c>
      <c r="I4935" s="2">
        <v>70.786562000000004</v>
      </c>
      <c r="K4935" s="2">
        <v>70.984752814768896</v>
      </c>
      <c r="L4935" s="2">
        <f t="shared" si="77"/>
        <v>0.19819081476889266</v>
      </c>
    </row>
    <row r="4936" spans="1:12" hidden="1" x14ac:dyDescent="0.25">
      <c r="A4936" t="s">
        <v>3467</v>
      </c>
      <c r="B4936" s="1" t="s">
        <v>3641</v>
      </c>
      <c r="C4936" t="s">
        <v>3649</v>
      </c>
      <c r="D4936">
        <v>6637711</v>
      </c>
      <c r="E4936">
        <v>87334713</v>
      </c>
      <c r="F4936" t="s">
        <v>3650</v>
      </c>
      <c r="G4936" t="s">
        <v>3</v>
      </c>
      <c r="H4936" t="s">
        <v>6</v>
      </c>
      <c r="I4936" s="2">
        <v>3.2780800000000001</v>
      </c>
      <c r="K4936" s="2">
        <v>3.287257893</v>
      </c>
      <c r="L4936" s="2">
        <f t="shared" si="77"/>
        <v>9.177892999999937E-3</v>
      </c>
    </row>
    <row r="4937" spans="1:12" hidden="1" x14ac:dyDescent="0.25">
      <c r="A4937" t="s">
        <v>3467</v>
      </c>
      <c r="B4937" s="1" t="s">
        <v>3641</v>
      </c>
      <c r="C4937" t="s">
        <v>3651</v>
      </c>
      <c r="D4937">
        <v>5088111</v>
      </c>
      <c r="E4937">
        <v>87793313</v>
      </c>
      <c r="F4937" t="s">
        <v>3652</v>
      </c>
      <c r="G4937" t="s">
        <v>86</v>
      </c>
      <c r="H4937" t="s">
        <v>4</v>
      </c>
      <c r="I4937" s="2">
        <v>7.3642268</v>
      </c>
      <c r="K4937" s="2">
        <v>7.3848450819999902</v>
      </c>
      <c r="L4937" s="2">
        <f t="shared" si="77"/>
        <v>2.0618281999990273E-2</v>
      </c>
    </row>
    <row r="4938" spans="1:12" hidden="1" x14ac:dyDescent="0.25">
      <c r="A4938" t="s">
        <v>3467</v>
      </c>
      <c r="B4938" s="1" t="s">
        <v>3641</v>
      </c>
      <c r="C4938" t="s">
        <v>3651</v>
      </c>
      <c r="D4938">
        <v>5088111</v>
      </c>
      <c r="E4938">
        <v>87793313</v>
      </c>
      <c r="F4938" t="s">
        <v>3652</v>
      </c>
      <c r="G4938" t="s">
        <v>86</v>
      </c>
      <c r="H4938" t="s">
        <v>6</v>
      </c>
      <c r="I4938" s="2">
        <v>1.4082428999999901</v>
      </c>
      <c r="K4938" s="2">
        <v>1.4121857250000001</v>
      </c>
      <c r="L4938" s="2">
        <f t="shared" si="77"/>
        <v>3.9428250000099752E-3</v>
      </c>
    </row>
    <row r="4939" spans="1:12" hidden="1" x14ac:dyDescent="0.25">
      <c r="A4939" t="s">
        <v>3467</v>
      </c>
      <c r="B4939" s="1" t="s">
        <v>3641</v>
      </c>
      <c r="C4939" t="s">
        <v>3651</v>
      </c>
      <c r="D4939">
        <v>5088111</v>
      </c>
      <c r="E4939">
        <v>87793413</v>
      </c>
      <c r="F4939" t="s">
        <v>3653</v>
      </c>
      <c r="G4939" t="s">
        <v>86</v>
      </c>
      <c r="H4939" t="s">
        <v>4</v>
      </c>
      <c r="I4939" s="2">
        <v>6.8208897999999998</v>
      </c>
      <c r="K4939" s="2">
        <v>6.8399869359999901</v>
      </c>
      <c r="L4939" s="2">
        <f t="shared" si="77"/>
        <v>1.90971359999903E-2</v>
      </c>
    </row>
    <row r="4940" spans="1:12" hidden="1" x14ac:dyDescent="0.25">
      <c r="A4940" t="s">
        <v>3467</v>
      </c>
      <c r="B4940" s="1" t="s">
        <v>3641</v>
      </c>
      <c r="C4940" t="s">
        <v>3651</v>
      </c>
      <c r="D4940">
        <v>5088111</v>
      </c>
      <c r="E4940">
        <v>87793413</v>
      </c>
      <c r="F4940" t="s">
        <v>3653</v>
      </c>
      <c r="G4940" t="s">
        <v>86</v>
      </c>
      <c r="H4940" t="s">
        <v>6</v>
      </c>
      <c r="I4940" s="2">
        <v>1.2929771000000001</v>
      </c>
      <c r="K4940" s="2">
        <v>1.29659715</v>
      </c>
      <c r="L4940" s="2">
        <f t="shared" si="77"/>
        <v>3.6200499999998748E-3</v>
      </c>
    </row>
    <row r="4941" spans="1:12" hidden="1" x14ac:dyDescent="0.25">
      <c r="A4941" t="s">
        <v>3467</v>
      </c>
      <c r="B4941" s="1" t="s">
        <v>3641</v>
      </c>
      <c r="C4941" t="s">
        <v>3651</v>
      </c>
      <c r="D4941">
        <v>5088111</v>
      </c>
      <c r="E4941">
        <v>90635613</v>
      </c>
      <c r="F4941" t="s">
        <v>3654</v>
      </c>
      <c r="G4941" t="s">
        <v>86</v>
      </c>
      <c r="H4941" t="s">
        <v>4</v>
      </c>
      <c r="I4941" s="2">
        <v>5.5765758999999999</v>
      </c>
      <c r="K4941" s="2">
        <v>5.59218892899999</v>
      </c>
      <c r="L4941" s="2">
        <f t="shared" si="77"/>
        <v>1.5613028999990064E-2</v>
      </c>
    </row>
    <row r="4942" spans="1:12" hidden="1" x14ac:dyDescent="0.25">
      <c r="A4942" t="s">
        <v>3467</v>
      </c>
      <c r="B4942" s="1" t="s">
        <v>3641</v>
      </c>
      <c r="C4942" t="s">
        <v>3651</v>
      </c>
      <c r="D4942">
        <v>5088111</v>
      </c>
      <c r="E4942">
        <v>90635613</v>
      </c>
      <c r="F4942" t="s">
        <v>3654</v>
      </c>
      <c r="G4942" t="s">
        <v>86</v>
      </c>
      <c r="H4942" t="s">
        <v>6</v>
      </c>
      <c r="I4942" s="2">
        <v>1.3675184</v>
      </c>
      <c r="K4942" s="2">
        <v>1.3713471719999999</v>
      </c>
      <c r="L4942" s="2">
        <f t="shared" si="77"/>
        <v>3.8287719999998693E-3</v>
      </c>
    </row>
    <row r="4943" spans="1:12" hidden="1" x14ac:dyDescent="0.25">
      <c r="A4943" t="s">
        <v>3467</v>
      </c>
      <c r="B4943" s="1" t="s">
        <v>3641</v>
      </c>
      <c r="C4943" t="s">
        <v>3655</v>
      </c>
      <c r="D4943">
        <v>5096411</v>
      </c>
      <c r="E4943">
        <v>87700513</v>
      </c>
      <c r="F4943" t="s">
        <v>3656</v>
      </c>
      <c r="G4943" t="s">
        <v>86</v>
      </c>
      <c r="H4943" t="s">
        <v>4</v>
      </c>
      <c r="I4943" s="2">
        <v>1.3746889</v>
      </c>
      <c r="K4943" s="2">
        <v>1.3747575612827001</v>
      </c>
      <c r="L4943" s="2">
        <f t="shared" si="77"/>
        <v>6.8661282700110959E-5</v>
      </c>
    </row>
    <row r="4944" spans="1:12" hidden="1" x14ac:dyDescent="0.25">
      <c r="A4944" t="s">
        <v>3467</v>
      </c>
      <c r="B4944" s="1" t="s">
        <v>3641</v>
      </c>
      <c r="C4944" t="s">
        <v>3655</v>
      </c>
      <c r="D4944">
        <v>5096411</v>
      </c>
      <c r="E4944">
        <v>87700513</v>
      </c>
      <c r="F4944" t="s">
        <v>3656</v>
      </c>
      <c r="G4944" t="s">
        <v>86</v>
      </c>
      <c r="H4944" t="s">
        <v>6</v>
      </c>
      <c r="I4944" s="2">
        <v>9.0353600000000006E-2</v>
      </c>
      <c r="K4944" s="2">
        <v>9.0358115162879907E-2</v>
      </c>
      <c r="L4944" s="2">
        <f t="shared" si="77"/>
        <v>4.5151628799006138E-6</v>
      </c>
    </row>
    <row r="4945" spans="1:12" hidden="1" x14ac:dyDescent="0.25">
      <c r="A4945" t="s">
        <v>3467</v>
      </c>
      <c r="B4945" s="1" t="s">
        <v>3641</v>
      </c>
      <c r="C4945" t="s">
        <v>3655</v>
      </c>
      <c r="D4945">
        <v>5096411</v>
      </c>
      <c r="E4945">
        <v>87700613</v>
      </c>
      <c r="F4945" t="s">
        <v>3657</v>
      </c>
      <c r="G4945" t="s">
        <v>86</v>
      </c>
      <c r="H4945" t="s">
        <v>4</v>
      </c>
      <c r="I4945" s="2">
        <v>1.3971879</v>
      </c>
      <c r="K4945" s="2">
        <v>1.3972577651678899</v>
      </c>
      <c r="L4945" s="2">
        <f t="shared" si="77"/>
        <v>6.986516788987096E-5</v>
      </c>
    </row>
    <row r="4946" spans="1:12" hidden="1" x14ac:dyDescent="0.25">
      <c r="A4946" t="s">
        <v>3467</v>
      </c>
      <c r="B4946" s="1" t="s">
        <v>3641</v>
      </c>
      <c r="C4946" t="s">
        <v>3655</v>
      </c>
      <c r="D4946">
        <v>5096411</v>
      </c>
      <c r="E4946">
        <v>87700613</v>
      </c>
      <c r="F4946" t="s">
        <v>3657</v>
      </c>
      <c r="G4946" t="s">
        <v>86</v>
      </c>
      <c r="H4946" t="s">
        <v>6</v>
      </c>
      <c r="I4946" s="2">
        <v>9.1828699999999902E-2</v>
      </c>
      <c r="K4946" s="2">
        <v>9.1833288272450006E-2</v>
      </c>
      <c r="L4946" s="2">
        <f t="shared" si="77"/>
        <v>4.5882724501039585E-6</v>
      </c>
    </row>
    <row r="4947" spans="1:12" hidden="1" x14ac:dyDescent="0.25">
      <c r="A4947" t="s">
        <v>3467</v>
      </c>
      <c r="B4947" s="1" t="s">
        <v>3641</v>
      </c>
      <c r="C4947" t="s">
        <v>3655</v>
      </c>
      <c r="D4947">
        <v>5096411</v>
      </c>
      <c r="E4947">
        <v>87700713</v>
      </c>
      <c r="F4947" t="s">
        <v>3658</v>
      </c>
      <c r="G4947" t="s">
        <v>86</v>
      </c>
      <c r="H4947" t="s">
        <v>4</v>
      </c>
      <c r="I4947" s="2">
        <v>1.3611001</v>
      </c>
      <c r="K4947" s="2">
        <v>1.3611680599231</v>
      </c>
      <c r="L4947" s="2">
        <f t="shared" si="77"/>
        <v>6.7959923099936148E-5</v>
      </c>
    </row>
    <row r="4948" spans="1:12" hidden="1" x14ac:dyDescent="0.25">
      <c r="A4948" t="s">
        <v>3467</v>
      </c>
      <c r="B4948" s="1" t="s">
        <v>3641</v>
      </c>
      <c r="C4948" t="s">
        <v>3655</v>
      </c>
      <c r="D4948">
        <v>5096411</v>
      </c>
      <c r="E4948">
        <v>87700713</v>
      </c>
      <c r="F4948" t="s">
        <v>3658</v>
      </c>
      <c r="G4948" t="s">
        <v>86</v>
      </c>
      <c r="H4948" t="s">
        <v>6</v>
      </c>
      <c r="I4948" s="2">
        <v>8.94596E-2</v>
      </c>
      <c r="K4948" s="2">
        <v>8.9464067200799899E-2</v>
      </c>
      <c r="L4948" s="2">
        <f t="shared" si="77"/>
        <v>4.4672007998985963E-6</v>
      </c>
    </row>
    <row r="4949" spans="1:12" hidden="1" x14ac:dyDescent="0.25">
      <c r="A4949" t="s">
        <v>3467</v>
      </c>
      <c r="B4949" s="1" t="s">
        <v>3641</v>
      </c>
      <c r="C4949" t="s">
        <v>3655</v>
      </c>
      <c r="D4949">
        <v>5096411</v>
      </c>
      <c r="E4949">
        <v>87700813</v>
      </c>
      <c r="F4949" t="s">
        <v>3659</v>
      </c>
      <c r="G4949" t="s">
        <v>86</v>
      </c>
      <c r="H4949" t="s">
        <v>4</v>
      </c>
      <c r="I4949" s="2">
        <v>1.44744559999999</v>
      </c>
      <c r="K4949" s="2">
        <v>1.4475179993141001</v>
      </c>
      <c r="L4949" s="2">
        <f t="shared" si="77"/>
        <v>7.2399314110072055E-5</v>
      </c>
    </row>
    <row r="4950" spans="1:12" hidden="1" x14ac:dyDescent="0.25">
      <c r="A4950" t="s">
        <v>3467</v>
      </c>
      <c r="B4950" s="1" t="s">
        <v>3641</v>
      </c>
      <c r="C4950" t="s">
        <v>3655</v>
      </c>
      <c r="D4950">
        <v>5096411</v>
      </c>
      <c r="E4950">
        <v>87700813</v>
      </c>
      <c r="F4950" t="s">
        <v>3659</v>
      </c>
      <c r="G4950" t="s">
        <v>86</v>
      </c>
      <c r="H4950" t="s">
        <v>6</v>
      </c>
      <c r="I4950" s="2">
        <v>9.5136499999999902E-2</v>
      </c>
      <c r="K4950" s="2">
        <v>9.514125520701E-2</v>
      </c>
      <c r="L4950" s="2">
        <f t="shared" si="77"/>
        <v>4.7552070100986832E-6</v>
      </c>
    </row>
    <row r="4951" spans="1:12" hidden="1" x14ac:dyDescent="0.25">
      <c r="A4951" t="s">
        <v>3467</v>
      </c>
      <c r="B4951" s="1" t="s">
        <v>3641</v>
      </c>
      <c r="C4951" t="s">
        <v>3655</v>
      </c>
      <c r="D4951">
        <v>5096411</v>
      </c>
      <c r="E4951">
        <v>87701013</v>
      </c>
      <c r="F4951" t="s">
        <v>3660</v>
      </c>
      <c r="G4951" t="s">
        <v>86</v>
      </c>
      <c r="H4951" t="s">
        <v>4</v>
      </c>
      <c r="I4951" s="2">
        <v>0.50308359999999996</v>
      </c>
      <c r="K4951" s="2">
        <v>0.50310871746910002</v>
      </c>
      <c r="L4951" s="2">
        <f t="shared" si="77"/>
        <v>2.5117469100055523E-5</v>
      </c>
    </row>
    <row r="4952" spans="1:12" hidden="1" x14ac:dyDescent="0.25">
      <c r="A4952" t="s">
        <v>3467</v>
      </c>
      <c r="B4952" s="1" t="s">
        <v>3641</v>
      </c>
      <c r="C4952" t="s">
        <v>3655</v>
      </c>
      <c r="D4952">
        <v>5096411</v>
      </c>
      <c r="E4952">
        <v>87701013</v>
      </c>
      <c r="F4952" t="s">
        <v>3660</v>
      </c>
      <c r="G4952" t="s">
        <v>86</v>
      </c>
      <c r="H4952" t="s">
        <v>6</v>
      </c>
      <c r="I4952" s="2">
        <v>3.3063099999999998E-2</v>
      </c>
      <c r="K4952" s="2">
        <v>3.3064750816029997E-2</v>
      </c>
      <c r="L4952" s="2">
        <f t="shared" si="77"/>
        <v>1.6508160299993913E-6</v>
      </c>
    </row>
    <row r="4953" spans="1:12" hidden="1" x14ac:dyDescent="0.25">
      <c r="A4953" t="s">
        <v>3467</v>
      </c>
      <c r="B4953" s="1" t="s">
        <v>3641</v>
      </c>
      <c r="C4953" t="s">
        <v>3661</v>
      </c>
      <c r="D4953">
        <v>7869811</v>
      </c>
      <c r="E4953">
        <v>87378713</v>
      </c>
      <c r="F4953" t="s">
        <v>3662</v>
      </c>
      <c r="G4953" t="s">
        <v>86</v>
      </c>
      <c r="H4953" t="s">
        <v>4</v>
      </c>
      <c r="I4953" s="2">
        <v>6.7347999999999896E-3</v>
      </c>
      <c r="K4953" s="2">
        <v>6.75325265999997E-3</v>
      </c>
      <c r="L4953" s="2">
        <f t="shared" si="77"/>
        <v>1.8452659999980414E-5</v>
      </c>
    </row>
    <row r="4954" spans="1:12" hidden="1" x14ac:dyDescent="0.25">
      <c r="A4954" t="s">
        <v>3467</v>
      </c>
      <c r="B4954" s="1" t="s">
        <v>3641</v>
      </c>
      <c r="C4954" t="s">
        <v>3661</v>
      </c>
      <c r="D4954">
        <v>7869811</v>
      </c>
      <c r="E4954">
        <v>87378713</v>
      </c>
      <c r="F4954" t="s">
        <v>3662</v>
      </c>
      <c r="G4954" t="s">
        <v>86</v>
      </c>
      <c r="H4954" t="s">
        <v>6</v>
      </c>
      <c r="I4954" s="2">
        <v>4.4700000000000002E-4</v>
      </c>
      <c r="K4954" s="2">
        <v>4.4822446200000102E-4</v>
      </c>
      <c r="L4954" s="2">
        <f t="shared" si="77"/>
        <v>1.2244620000010004E-6</v>
      </c>
    </row>
    <row r="4955" spans="1:12" hidden="1" x14ac:dyDescent="0.25">
      <c r="A4955" t="s">
        <v>3467</v>
      </c>
      <c r="B4955" s="1" t="s">
        <v>3641</v>
      </c>
      <c r="C4955" t="s">
        <v>3661</v>
      </c>
      <c r="D4955">
        <v>7869811</v>
      </c>
      <c r="E4955">
        <v>87378813</v>
      </c>
      <c r="F4955" t="s">
        <v>3663</v>
      </c>
      <c r="G4955" t="s">
        <v>86</v>
      </c>
      <c r="H4955" t="s">
        <v>4</v>
      </c>
      <c r="I4955" s="2">
        <v>466.88799999999998</v>
      </c>
      <c r="K4955" s="2">
        <v>468.167070000004</v>
      </c>
      <c r="L4955" s="2">
        <f t="shared" si="77"/>
        <v>1.279070000004026</v>
      </c>
    </row>
    <row r="4956" spans="1:12" hidden="1" x14ac:dyDescent="0.25">
      <c r="A4956" t="s">
        <v>3467</v>
      </c>
      <c r="B4956" s="1" t="s">
        <v>3641</v>
      </c>
      <c r="C4956" t="s">
        <v>3661</v>
      </c>
      <c r="D4956">
        <v>7869811</v>
      </c>
      <c r="E4956">
        <v>87378813</v>
      </c>
      <c r="F4956" t="s">
        <v>3663</v>
      </c>
      <c r="G4956" t="s">
        <v>86</v>
      </c>
      <c r="H4956" t="s">
        <v>6</v>
      </c>
      <c r="I4956" s="2">
        <v>140.15600000000001</v>
      </c>
      <c r="K4956" s="2">
        <v>140.54001059999899</v>
      </c>
      <c r="L4956" s="2">
        <f t="shared" si="77"/>
        <v>0.38401059999898735</v>
      </c>
    </row>
    <row r="4957" spans="1:12" hidden="1" x14ac:dyDescent="0.25">
      <c r="A4957" t="s">
        <v>3667</v>
      </c>
      <c r="B4957" s="1" t="s">
        <v>3664</v>
      </c>
      <c r="C4957" t="s">
        <v>3665</v>
      </c>
      <c r="D4957">
        <v>5737411</v>
      </c>
      <c r="E4957">
        <v>22977113</v>
      </c>
      <c r="F4957" t="s">
        <v>3666</v>
      </c>
      <c r="G4957" t="s">
        <v>86</v>
      </c>
      <c r="H4957" t="s">
        <v>4</v>
      </c>
      <c r="I4957" s="2">
        <v>211.84599999999901</v>
      </c>
      <c r="K4957" s="2">
        <v>212.440892658699</v>
      </c>
      <c r="L4957" s="2">
        <f t="shared" si="77"/>
        <v>0.59489265869999031</v>
      </c>
    </row>
    <row r="4958" spans="1:12" hidden="1" x14ac:dyDescent="0.25">
      <c r="A4958" t="s">
        <v>3667</v>
      </c>
      <c r="B4958" s="1" t="s">
        <v>3664</v>
      </c>
      <c r="C4958" t="s">
        <v>3665</v>
      </c>
      <c r="D4958">
        <v>5737411</v>
      </c>
      <c r="E4958">
        <v>22977113</v>
      </c>
      <c r="F4958" t="s">
        <v>3666</v>
      </c>
      <c r="G4958" t="s">
        <v>86</v>
      </c>
      <c r="H4958" t="s">
        <v>6</v>
      </c>
      <c r="I4958" s="2">
        <v>154.04</v>
      </c>
      <c r="K4958" s="2">
        <v>154.47257285699999</v>
      </c>
      <c r="L4958" s="2">
        <f t="shared" si="77"/>
        <v>0.4325728569999967</v>
      </c>
    </row>
    <row r="4959" spans="1:12" hidden="1" x14ac:dyDescent="0.25">
      <c r="A4959" t="s">
        <v>3667</v>
      </c>
      <c r="B4959" s="1" t="s">
        <v>3668</v>
      </c>
      <c r="C4959" t="s">
        <v>3669</v>
      </c>
      <c r="D4959">
        <v>7258311</v>
      </c>
      <c r="E4959">
        <v>7292913</v>
      </c>
      <c r="F4959" t="s">
        <v>3670</v>
      </c>
      <c r="G4959" t="s">
        <v>3</v>
      </c>
      <c r="H4959" t="s">
        <v>4</v>
      </c>
      <c r="I4959" s="2">
        <v>2.0099999999999998</v>
      </c>
      <c r="J4959" s="2">
        <v>1.9574971925</v>
      </c>
      <c r="K4959" s="2">
        <v>1.9574975290000001</v>
      </c>
      <c r="L4959" s="2">
        <f t="shared" si="77"/>
        <v>3.3650000008655923E-7</v>
      </c>
    </row>
    <row r="4960" spans="1:12" hidden="1" x14ac:dyDescent="0.25">
      <c r="A4960" t="s">
        <v>3667</v>
      </c>
      <c r="B4960" s="1" t="s">
        <v>3668</v>
      </c>
      <c r="C4960" t="s">
        <v>3669</v>
      </c>
      <c r="D4960">
        <v>7258311</v>
      </c>
      <c r="E4960">
        <v>7292913</v>
      </c>
      <c r="F4960" t="s">
        <v>3670</v>
      </c>
      <c r="G4960" t="s">
        <v>3</v>
      </c>
      <c r="H4960" t="s">
        <v>6</v>
      </c>
      <c r="I4960" s="2">
        <v>3.6900000000000001E-3</v>
      </c>
      <c r="J4960" s="2">
        <v>2.3423004149999999E-2</v>
      </c>
      <c r="K4960" s="2">
        <v>2.3423000509999899E-2</v>
      </c>
      <c r="L4960" s="2">
        <f t="shared" si="77"/>
        <v>-3.6400000999470272E-9</v>
      </c>
    </row>
    <row r="4961" spans="1:12" hidden="1" x14ac:dyDescent="0.25">
      <c r="A4961" t="s">
        <v>3667</v>
      </c>
      <c r="B4961" s="1" t="s">
        <v>3668</v>
      </c>
      <c r="C4961" t="s">
        <v>3669</v>
      </c>
      <c r="D4961">
        <v>7258311</v>
      </c>
      <c r="E4961">
        <v>7293113</v>
      </c>
      <c r="F4961" t="s">
        <v>3671</v>
      </c>
      <c r="G4961" t="s">
        <v>3</v>
      </c>
      <c r="H4961" t="s">
        <v>4</v>
      </c>
      <c r="I4961" s="2">
        <v>1.60103</v>
      </c>
      <c r="J4961" s="2">
        <v>1.59095043949999</v>
      </c>
      <c r="K4961" s="2">
        <v>1.5909505489314999</v>
      </c>
      <c r="L4961" s="2">
        <f t="shared" si="77"/>
        <v>1.0943150985376349E-7</v>
      </c>
    </row>
    <row r="4962" spans="1:12" hidden="1" x14ac:dyDescent="0.25">
      <c r="A4962" t="s">
        <v>3667</v>
      </c>
      <c r="B4962" s="1" t="s">
        <v>3668</v>
      </c>
      <c r="C4962" t="s">
        <v>3669</v>
      </c>
      <c r="D4962">
        <v>7258311</v>
      </c>
      <c r="E4962">
        <v>7293113</v>
      </c>
      <c r="F4962" t="s">
        <v>3671</v>
      </c>
      <c r="G4962" t="s">
        <v>3</v>
      </c>
      <c r="H4962" t="s">
        <v>6</v>
      </c>
      <c r="I4962" s="2">
        <v>2.5360000000000001E-2</v>
      </c>
      <c r="J4962" s="2">
        <v>3.9857501985000002E-2</v>
      </c>
      <c r="K4962" s="2">
        <v>3.9857499273990002E-2</v>
      </c>
      <c r="L4962" s="2">
        <f t="shared" si="77"/>
        <v>-2.7110099998228776E-9</v>
      </c>
    </row>
    <row r="4963" spans="1:12" hidden="1" x14ac:dyDescent="0.25">
      <c r="A4963" t="s">
        <v>3667</v>
      </c>
      <c r="B4963" s="1" t="s">
        <v>3668</v>
      </c>
      <c r="C4963" t="s">
        <v>3669</v>
      </c>
      <c r="D4963">
        <v>7258311</v>
      </c>
      <c r="E4963">
        <v>7293213</v>
      </c>
      <c r="F4963" t="s">
        <v>3672</v>
      </c>
      <c r="G4963" t="s">
        <v>3</v>
      </c>
      <c r="H4963" t="s">
        <v>4</v>
      </c>
      <c r="I4963" s="2">
        <v>7.0012999999999996</v>
      </c>
      <c r="J4963" s="2">
        <v>6.9730908200000004</v>
      </c>
      <c r="K4963" s="2">
        <v>6.9730941520554897</v>
      </c>
      <c r="L4963" s="2">
        <f t="shared" si="77"/>
        <v>3.3320554893023768E-6</v>
      </c>
    </row>
    <row r="4964" spans="1:12" hidden="1" x14ac:dyDescent="0.25">
      <c r="A4964" t="s">
        <v>3667</v>
      </c>
      <c r="B4964" s="1" t="s">
        <v>3668</v>
      </c>
      <c r="C4964" t="s">
        <v>3669</v>
      </c>
      <c r="D4964">
        <v>7258311</v>
      </c>
      <c r="E4964">
        <v>7293213</v>
      </c>
      <c r="F4964" t="s">
        <v>3672</v>
      </c>
      <c r="G4964" t="s">
        <v>3</v>
      </c>
      <c r="H4964" t="s">
        <v>6</v>
      </c>
      <c r="I4964" s="2">
        <v>4.684E-2</v>
      </c>
      <c r="J4964" s="2">
        <v>9.6369766250000002E-2</v>
      </c>
      <c r="K4964" s="2">
        <v>9.6369831224470001E-2</v>
      </c>
      <c r="L4964" s="2">
        <f t="shared" si="77"/>
        <v>6.4974469998757556E-8</v>
      </c>
    </row>
    <row r="4965" spans="1:12" hidden="1" x14ac:dyDescent="0.25">
      <c r="A4965" t="s">
        <v>3667</v>
      </c>
      <c r="B4965" s="1" t="s">
        <v>3668</v>
      </c>
      <c r="C4965" t="s">
        <v>3673</v>
      </c>
      <c r="D4965">
        <v>5749211</v>
      </c>
      <c r="E4965">
        <v>20405713</v>
      </c>
      <c r="F4965" t="s">
        <v>3674</v>
      </c>
      <c r="G4965" t="s">
        <v>86</v>
      </c>
      <c r="H4965" t="s">
        <v>4</v>
      </c>
      <c r="I4965" s="2">
        <v>11.955</v>
      </c>
      <c r="K4965" s="2">
        <v>11.967472125239</v>
      </c>
      <c r="L4965" s="2">
        <f t="shared" si="77"/>
        <v>1.247212523900032E-2</v>
      </c>
    </row>
    <row r="4966" spans="1:12" hidden="1" x14ac:dyDescent="0.25">
      <c r="A4966" t="s">
        <v>3667</v>
      </c>
      <c r="B4966" s="1" t="s">
        <v>3668</v>
      </c>
      <c r="C4966" t="s">
        <v>3673</v>
      </c>
      <c r="D4966">
        <v>5749211</v>
      </c>
      <c r="E4966">
        <v>20405713</v>
      </c>
      <c r="F4966" t="s">
        <v>3674</v>
      </c>
      <c r="G4966" t="s">
        <v>86</v>
      </c>
      <c r="H4966" t="s">
        <v>6</v>
      </c>
      <c r="I4966" s="2">
        <v>9.9400000000000002E-2</v>
      </c>
      <c r="K4966" s="2">
        <v>9.9503698347369898E-2</v>
      </c>
      <c r="L4966" s="2">
        <f t="shared" si="77"/>
        <v>1.0369834736989603E-4</v>
      </c>
    </row>
    <row r="4967" spans="1:12" hidden="1" x14ac:dyDescent="0.25">
      <c r="A4967" t="s">
        <v>3667</v>
      </c>
      <c r="B4967" s="1" t="s">
        <v>3668</v>
      </c>
      <c r="C4967" t="s">
        <v>3673</v>
      </c>
      <c r="D4967">
        <v>5749211</v>
      </c>
      <c r="E4967">
        <v>20405913</v>
      </c>
      <c r="F4967" t="s">
        <v>3675</v>
      </c>
      <c r="G4967" t="s">
        <v>86</v>
      </c>
      <c r="H4967" t="s">
        <v>4</v>
      </c>
      <c r="I4967" s="2">
        <v>16.34</v>
      </c>
      <c r="K4967" s="2">
        <v>16.35704720703</v>
      </c>
      <c r="L4967" s="2">
        <f t="shared" si="77"/>
        <v>1.7047207030000067E-2</v>
      </c>
    </row>
    <row r="4968" spans="1:12" hidden="1" x14ac:dyDescent="0.25">
      <c r="A4968" t="s">
        <v>3667</v>
      </c>
      <c r="B4968" s="1" t="s">
        <v>3668</v>
      </c>
      <c r="C4968" t="s">
        <v>3673</v>
      </c>
      <c r="D4968">
        <v>5749211</v>
      </c>
      <c r="E4968">
        <v>20405913</v>
      </c>
      <c r="F4968" t="s">
        <v>3675</v>
      </c>
      <c r="G4968" t="s">
        <v>86</v>
      </c>
      <c r="H4968" t="s">
        <v>6</v>
      </c>
      <c r="I4968" s="2">
        <v>0.17499999999999899</v>
      </c>
      <c r="K4968" s="2">
        <v>0.17518257002999901</v>
      </c>
      <c r="L4968" s="2">
        <f t="shared" si="77"/>
        <v>1.8257003000002325E-4</v>
      </c>
    </row>
    <row r="4969" spans="1:12" hidden="1" x14ac:dyDescent="0.25">
      <c r="A4969" t="s">
        <v>3667</v>
      </c>
      <c r="B4969" s="1" t="s">
        <v>3676</v>
      </c>
      <c r="C4969" t="s">
        <v>3677</v>
      </c>
      <c r="D4969">
        <v>4994411</v>
      </c>
      <c r="E4969">
        <v>30809713</v>
      </c>
      <c r="F4969" t="s">
        <v>3678</v>
      </c>
      <c r="G4969" t="s">
        <v>86</v>
      </c>
      <c r="H4969" t="s">
        <v>4</v>
      </c>
      <c r="I4969" s="2">
        <v>214.01799999999901</v>
      </c>
      <c r="K4969" s="2">
        <v>214.61899928930001</v>
      </c>
      <c r="L4969" s="2">
        <f t="shared" si="77"/>
        <v>0.60099928930100077</v>
      </c>
    </row>
    <row r="4970" spans="1:12" hidden="1" x14ac:dyDescent="0.25">
      <c r="A4970" t="s">
        <v>3667</v>
      </c>
      <c r="B4970" s="1" t="s">
        <v>3676</v>
      </c>
      <c r="C4970" t="s">
        <v>3677</v>
      </c>
      <c r="D4970">
        <v>4994411</v>
      </c>
      <c r="E4970">
        <v>30809713</v>
      </c>
      <c r="F4970" t="s">
        <v>3678</v>
      </c>
      <c r="G4970" t="s">
        <v>86</v>
      </c>
      <c r="H4970" t="s">
        <v>6</v>
      </c>
      <c r="I4970" s="2">
        <v>283.95102499999899</v>
      </c>
      <c r="K4970" s="2">
        <v>284.748397455195</v>
      </c>
      <c r="L4970" s="2">
        <f t="shared" si="77"/>
        <v>0.79737245519601174</v>
      </c>
    </row>
    <row r="4971" spans="1:12" hidden="1" x14ac:dyDescent="0.25">
      <c r="A4971" t="s">
        <v>3667</v>
      </c>
      <c r="B4971" s="1" t="s">
        <v>3679</v>
      </c>
      <c r="C4971" t="s">
        <v>3680</v>
      </c>
      <c r="D4971">
        <v>4140111</v>
      </c>
      <c r="E4971">
        <v>34964113</v>
      </c>
      <c r="F4971" t="s">
        <v>3681</v>
      </c>
      <c r="G4971" t="s">
        <v>86</v>
      </c>
      <c r="H4971" t="s">
        <v>4</v>
      </c>
      <c r="I4971" s="2">
        <v>10.639999999999899</v>
      </c>
      <c r="K4971" s="2">
        <v>10.6770005610999</v>
      </c>
      <c r="L4971" s="2">
        <f t="shared" si="77"/>
        <v>3.700056110000105E-2</v>
      </c>
    </row>
    <row r="4972" spans="1:12" hidden="1" x14ac:dyDescent="0.25">
      <c r="A4972" t="s">
        <v>3667</v>
      </c>
      <c r="B4972" s="1" t="s">
        <v>3679</v>
      </c>
      <c r="C4972" t="s">
        <v>3680</v>
      </c>
      <c r="D4972">
        <v>4140111</v>
      </c>
      <c r="E4972">
        <v>34964113</v>
      </c>
      <c r="F4972" t="s">
        <v>3681</v>
      </c>
      <c r="G4972" t="s">
        <v>86</v>
      </c>
      <c r="H4972" t="s">
        <v>6</v>
      </c>
      <c r="I4972" s="2">
        <v>9.4299999999999995E-2</v>
      </c>
      <c r="K4972" s="2">
        <v>9.4627929096100002E-2</v>
      </c>
      <c r="L4972" s="2">
        <f t="shared" si="77"/>
        <v>3.2792909610000753E-4</v>
      </c>
    </row>
    <row r="4973" spans="1:12" hidden="1" x14ac:dyDescent="0.25">
      <c r="A4973" t="s">
        <v>3667</v>
      </c>
      <c r="B4973" s="1" t="s">
        <v>3679</v>
      </c>
      <c r="C4973" t="s">
        <v>3680</v>
      </c>
      <c r="D4973">
        <v>4140111</v>
      </c>
      <c r="E4973">
        <v>34964213</v>
      </c>
      <c r="F4973" t="s">
        <v>3682</v>
      </c>
      <c r="G4973" t="s">
        <v>86</v>
      </c>
      <c r="H4973" t="s">
        <v>4</v>
      </c>
      <c r="I4973" s="2">
        <v>12.6365</v>
      </c>
      <c r="K4973" s="2">
        <v>12.6804435507999</v>
      </c>
      <c r="L4973" s="2">
        <f t="shared" si="77"/>
        <v>4.3943550799900422E-2</v>
      </c>
    </row>
    <row r="4974" spans="1:12" hidden="1" x14ac:dyDescent="0.25">
      <c r="A4974" t="s">
        <v>3667</v>
      </c>
      <c r="B4974" s="1" t="s">
        <v>3679</v>
      </c>
      <c r="C4974" t="s">
        <v>3680</v>
      </c>
      <c r="D4974">
        <v>4140111</v>
      </c>
      <c r="E4974">
        <v>34964213</v>
      </c>
      <c r="F4974" t="s">
        <v>3682</v>
      </c>
      <c r="G4974" t="s">
        <v>86</v>
      </c>
      <c r="H4974" t="s">
        <v>6</v>
      </c>
      <c r="I4974" s="2">
        <v>8.0699999999999897E-2</v>
      </c>
      <c r="K4974" s="2">
        <v>8.0980635719700003E-2</v>
      </c>
      <c r="L4974" s="2">
        <f t="shared" si="77"/>
        <v>2.8063571970010637E-4</v>
      </c>
    </row>
    <row r="4975" spans="1:12" hidden="1" x14ac:dyDescent="0.25">
      <c r="A4975" t="s">
        <v>3667</v>
      </c>
      <c r="B4975" s="1" t="s">
        <v>3679</v>
      </c>
      <c r="C4975" t="s">
        <v>3680</v>
      </c>
      <c r="D4975">
        <v>4171511</v>
      </c>
      <c r="E4975">
        <v>35921713</v>
      </c>
      <c r="F4975" t="s">
        <v>3683</v>
      </c>
      <c r="G4975" t="s">
        <v>86</v>
      </c>
      <c r="H4975" t="s">
        <v>4</v>
      </c>
      <c r="I4975" s="2">
        <v>7.0024999999999897</v>
      </c>
      <c r="K4975" s="2">
        <v>7.0268514994999904</v>
      </c>
      <c r="L4975" s="2">
        <f t="shared" si="77"/>
        <v>2.4351499500000706E-2</v>
      </c>
    </row>
    <row r="4976" spans="1:12" hidden="1" x14ac:dyDescent="0.25">
      <c r="A4976" t="s">
        <v>3667</v>
      </c>
      <c r="B4976" s="1" t="s">
        <v>3679</v>
      </c>
      <c r="C4976" t="s">
        <v>3680</v>
      </c>
      <c r="D4976">
        <v>4171511</v>
      </c>
      <c r="E4976">
        <v>35921713</v>
      </c>
      <c r="F4976" t="s">
        <v>3683</v>
      </c>
      <c r="G4976" t="s">
        <v>86</v>
      </c>
      <c r="H4976" t="s">
        <v>6</v>
      </c>
      <c r="I4976" s="2">
        <v>6.1284999999999999E-2</v>
      </c>
      <c r="K4976" s="2">
        <v>6.1498119309499999E-2</v>
      </c>
      <c r="L4976" s="2">
        <f t="shared" si="77"/>
        <v>2.1311930949999974E-4</v>
      </c>
    </row>
    <row r="4977" spans="1:12" hidden="1" x14ac:dyDescent="0.25">
      <c r="A4977" t="s">
        <v>3667</v>
      </c>
      <c r="B4977" s="1" t="s">
        <v>3679</v>
      </c>
      <c r="C4977" t="s">
        <v>3680</v>
      </c>
      <c r="D4977">
        <v>4171511</v>
      </c>
      <c r="E4977">
        <v>35921813</v>
      </c>
      <c r="F4977" t="s">
        <v>3684</v>
      </c>
      <c r="G4977" t="s">
        <v>86</v>
      </c>
      <c r="H4977" t="s">
        <v>4</v>
      </c>
      <c r="I4977" s="2">
        <v>4.1559999999999997</v>
      </c>
      <c r="K4977" s="2">
        <v>4.1704526920999898</v>
      </c>
      <c r="L4977" s="2">
        <f t="shared" si="77"/>
        <v>1.4452692099990117E-2</v>
      </c>
    </row>
    <row r="4978" spans="1:12" hidden="1" x14ac:dyDescent="0.25">
      <c r="A4978" t="s">
        <v>3667</v>
      </c>
      <c r="B4978" s="1" t="s">
        <v>3679</v>
      </c>
      <c r="C4978" t="s">
        <v>3680</v>
      </c>
      <c r="D4978">
        <v>4171511</v>
      </c>
      <c r="E4978">
        <v>35921813</v>
      </c>
      <c r="F4978" t="s">
        <v>3684</v>
      </c>
      <c r="G4978" t="s">
        <v>86</v>
      </c>
      <c r="H4978" t="s">
        <v>6</v>
      </c>
      <c r="I4978" s="2">
        <v>4.326E-2</v>
      </c>
      <c r="K4978" s="2">
        <v>4.3410439237299897E-2</v>
      </c>
      <c r="L4978" s="2">
        <f t="shared" si="77"/>
        <v>1.5043923729989722E-4</v>
      </c>
    </row>
    <row r="4979" spans="1:12" hidden="1" x14ac:dyDescent="0.25">
      <c r="A4979" t="s">
        <v>3667</v>
      </c>
      <c r="B4979" s="1" t="s">
        <v>3679</v>
      </c>
      <c r="C4979" t="s">
        <v>3685</v>
      </c>
      <c r="D4979">
        <v>8172811</v>
      </c>
      <c r="E4979">
        <v>4492713</v>
      </c>
      <c r="F4979" t="s">
        <v>3686</v>
      </c>
      <c r="G4979" t="s">
        <v>86</v>
      </c>
      <c r="H4979" t="s">
        <v>4</v>
      </c>
      <c r="I4979" s="2">
        <v>0</v>
      </c>
      <c r="L4979" s="2">
        <f t="shared" si="77"/>
        <v>0</v>
      </c>
    </row>
    <row r="4980" spans="1:12" hidden="1" x14ac:dyDescent="0.25">
      <c r="A4980" t="s">
        <v>3667</v>
      </c>
      <c r="B4980" s="1" t="s">
        <v>3679</v>
      </c>
      <c r="C4980" t="s">
        <v>3685</v>
      </c>
      <c r="D4980">
        <v>8172811</v>
      </c>
      <c r="E4980">
        <v>4492713</v>
      </c>
      <c r="F4980" t="s">
        <v>3686</v>
      </c>
      <c r="G4980" t="s">
        <v>86</v>
      </c>
      <c r="H4980" t="s">
        <v>6</v>
      </c>
      <c r="I4980" s="2">
        <v>0</v>
      </c>
      <c r="L4980" s="2">
        <f t="shared" si="77"/>
        <v>0</v>
      </c>
    </row>
    <row r="4981" spans="1:12" x14ac:dyDescent="0.25">
      <c r="A4981" t="s">
        <v>3667</v>
      </c>
      <c r="B4981" s="1" t="s">
        <v>3679</v>
      </c>
      <c r="C4981" t="s">
        <v>3685</v>
      </c>
      <c r="D4981">
        <v>8172811</v>
      </c>
      <c r="E4981">
        <v>82867313</v>
      </c>
      <c r="F4981" t="s">
        <v>3687</v>
      </c>
      <c r="G4981" t="s">
        <v>3</v>
      </c>
      <c r="H4981" t="s">
        <v>4</v>
      </c>
      <c r="I4981" s="2">
        <v>589</v>
      </c>
      <c r="J4981" s="2">
        <v>589.08364065000001</v>
      </c>
      <c r="K4981" s="2">
        <v>338.86152901999998</v>
      </c>
      <c r="L4981" s="2">
        <f t="shared" si="77"/>
        <v>-250.22211163000003</v>
      </c>
    </row>
    <row r="4982" spans="1:12" x14ac:dyDescent="0.25">
      <c r="A4982" t="s">
        <v>3667</v>
      </c>
      <c r="B4982" s="1" t="s">
        <v>3679</v>
      </c>
      <c r="C4982" t="s">
        <v>3685</v>
      </c>
      <c r="D4982">
        <v>8172811</v>
      </c>
      <c r="E4982">
        <v>82867313</v>
      </c>
      <c r="F4982" t="s">
        <v>3687</v>
      </c>
      <c r="G4982" t="s">
        <v>3</v>
      </c>
      <c r="H4982" t="s">
        <v>6</v>
      </c>
      <c r="I4982" s="2">
        <v>527.5</v>
      </c>
      <c r="J4982" s="2">
        <v>527.37907810000002</v>
      </c>
      <c r="K4982" s="2">
        <v>296.04899013999898</v>
      </c>
      <c r="L4982" s="2">
        <f t="shared" si="77"/>
        <v>-231.33008796000104</v>
      </c>
    </row>
    <row r="4983" spans="1:12" x14ac:dyDescent="0.25">
      <c r="A4983" t="s">
        <v>3667</v>
      </c>
      <c r="B4983" s="1" t="s">
        <v>3679</v>
      </c>
      <c r="C4983" t="s">
        <v>3685</v>
      </c>
      <c r="D4983">
        <v>8172811</v>
      </c>
      <c r="E4983">
        <v>82867413</v>
      </c>
      <c r="F4983" t="s">
        <v>3688</v>
      </c>
      <c r="G4983" t="s">
        <v>3</v>
      </c>
      <c r="H4983" t="s">
        <v>4</v>
      </c>
      <c r="I4983" s="2">
        <v>128.30000000000001</v>
      </c>
      <c r="J4983" s="2">
        <v>126.233265625</v>
      </c>
      <c r="K4983" s="2">
        <v>85.961519710999994</v>
      </c>
      <c r="L4983" s="2">
        <f t="shared" si="77"/>
        <v>-40.271745914000007</v>
      </c>
    </row>
    <row r="4984" spans="1:12" x14ac:dyDescent="0.25">
      <c r="A4984" t="s">
        <v>3667</v>
      </c>
      <c r="B4984" s="1" t="s">
        <v>3679</v>
      </c>
      <c r="C4984" t="s">
        <v>3685</v>
      </c>
      <c r="D4984">
        <v>8172811</v>
      </c>
      <c r="E4984">
        <v>82867413</v>
      </c>
      <c r="F4984" t="s">
        <v>3688</v>
      </c>
      <c r="G4984" t="s">
        <v>3</v>
      </c>
      <c r="H4984" t="s">
        <v>6</v>
      </c>
      <c r="I4984" s="2">
        <v>65.699999999999903</v>
      </c>
      <c r="J4984" s="2">
        <v>57.991893564999998</v>
      </c>
      <c r="K4984" s="2">
        <v>51.474093521</v>
      </c>
      <c r="L4984" s="2">
        <f t="shared" si="77"/>
        <v>-6.5178000439999977</v>
      </c>
    </row>
    <row r="4985" spans="1:12" x14ac:dyDescent="0.25">
      <c r="A4985" t="s">
        <v>3667</v>
      </c>
      <c r="B4985" s="1" t="s">
        <v>3679</v>
      </c>
      <c r="C4985" t="s">
        <v>3685</v>
      </c>
      <c r="D4985">
        <v>8172811</v>
      </c>
      <c r="E4985">
        <v>82867513</v>
      </c>
      <c r="F4985" t="s">
        <v>3689</v>
      </c>
      <c r="G4985" t="s">
        <v>3</v>
      </c>
      <c r="H4985" t="s">
        <v>4</v>
      </c>
      <c r="I4985" s="2">
        <v>510.5</v>
      </c>
      <c r="J4985" s="2">
        <v>480.002624999999</v>
      </c>
      <c r="K4985" s="2">
        <v>208.13221999999999</v>
      </c>
      <c r="L4985" s="2">
        <f t="shared" si="77"/>
        <v>-271.87040499999898</v>
      </c>
    </row>
    <row r="4986" spans="1:12" x14ac:dyDescent="0.25">
      <c r="A4986" t="s">
        <v>3667</v>
      </c>
      <c r="B4986" s="1" t="s">
        <v>3679</v>
      </c>
      <c r="C4986" t="s">
        <v>3685</v>
      </c>
      <c r="D4986">
        <v>8172811</v>
      </c>
      <c r="E4986">
        <v>82867513</v>
      </c>
      <c r="F4986" t="s">
        <v>3689</v>
      </c>
      <c r="G4986" t="s">
        <v>3</v>
      </c>
      <c r="H4986" t="s">
        <v>6</v>
      </c>
      <c r="I4986" s="2">
        <v>1635.5</v>
      </c>
      <c r="J4986" s="2">
        <v>1635.3111875</v>
      </c>
      <c r="K4986" s="2">
        <v>743.86106799999902</v>
      </c>
      <c r="L4986" s="2">
        <f t="shared" si="77"/>
        <v>-891.45011950000094</v>
      </c>
    </row>
    <row r="4987" spans="1:12" hidden="1" x14ac:dyDescent="0.25">
      <c r="A4987" t="s">
        <v>3667</v>
      </c>
      <c r="B4987" s="1" t="s">
        <v>3690</v>
      </c>
      <c r="C4987" t="s">
        <v>3691</v>
      </c>
      <c r="D4987">
        <v>6416311</v>
      </c>
      <c r="E4987">
        <v>18094413</v>
      </c>
      <c r="F4987" t="s">
        <v>3692</v>
      </c>
      <c r="G4987" t="s">
        <v>86</v>
      </c>
      <c r="H4987" t="s">
        <v>4</v>
      </c>
      <c r="I4987" s="2">
        <v>0</v>
      </c>
      <c r="L4987" s="2">
        <f t="shared" si="77"/>
        <v>0</v>
      </c>
    </row>
    <row r="4988" spans="1:12" hidden="1" x14ac:dyDescent="0.25">
      <c r="A4988" t="s">
        <v>3667</v>
      </c>
      <c r="B4988" s="1" t="s">
        <v>3690</v>
      </c>
      <c r="C4988" t="s">
        <v>3691</v>
      </c>
      <c r="D4988">
        <v>6416311</v>
      </c>
      <c r="E4988">
        <v>18094413</v>
      </c>
      <c r="F4988" t="s">
        <v>3692</v>
      </c>
      <c r="G4988" t="s">
        <v>86</v>
      </c>
      <c r="H4988" t="s">
        <v>6</v>
      </c>
      <c r="I4988" s="2">
        <v>0</v>
      </c>
      <c r="L4988" s="2">
        <f t="shared" si="77"/>
        <v>0</v>
      </c>
    </row>
    <row r="4989" spans="1:12" hidden="1" x14ac:dyDescent="0.25">
      <c r="A4989" t="s">
        <v>3667</v>
      </c>
      <c r="B4989" s="1" t="s">
        <v>3693</v>
      </c>
      <c r="C4989" t="s">
        <v>3694</v>
      </c>
      <c r="D4989">
        <v>4184811</v>
      </c>
      <c r="E4989">
        <v>32644613</v>
      </c>
      <c r="F4989" t="s">
        <v>3695</v>
      </c>
      <c r="G4989" t="s">
        <v>86</v>
      </c>
      <c r="H4989" t="s">
        <v>4</v>
      </c>
      <c r="I4989" s="2">
        <v>2.5865</v>
      </c>
      <c r="K4989" s="2">
        <v>2.5868146984739901</v>
      </c>
      <c r="L4989" s="2">
        <f t="shared" si="77"/>
        <v>3.1469847399012707E-4</v>
      </c>
    </row>
    <row r="4990" spans="1:12" hidden="1" x14ac:dyDescent="0.25">
      <c r="A4990" t="s">
        <v>3667</v>
      </c>
      <c r="B4990" s="1" t="s">
        <v>3693</v>
      </c>
      <c r="C4990" t="s">
        <v>3694</v>
      </c>
      <c r="D4990">
        <v>4184811</v>
      </c>
      <c r="E4990">
        <v>32644613</v>
      </c>
      <c r="F4990" t="s">
        <v>3695</v>
      </c>
      <c r="G4990" t="s">
        <v>86</v>
      </c>
      <c r="H4990" t="s">
        <v>6</v>
      </c>
      <c r="I4990" s="2">
        <v>0.89049999999999896</v>
      </c>
      <c r="K4990" s="2">
        <v>0.89060835322547904</v>
      </c>
      <c r="L4990" s="2">
        <f t="shared" si="77"/>
        <v>1.0835322548008453E-4</v>
      </c>
    </row>
    <row r="4991" spans="1:12" hidden="1" x14ac:dyDescent="0.25">
      <c r="A4991" t="s">
        <v>3667</v>
      </c>
      <c r="B4991" s="1" t="s">
        <v>3696</v>
      </c>
      <c r="C4991" t="s">
        <v>3697</v>
      </c>
      <c r="D4991">
        <v>4187811</v>
      </c>
      <c r="E4991">
        <v>35897313</v>
      </c>
      <c r="F4991" t="s">
        <v>3698</v>
      </c>
      <c r="G4991" t="s">
        <v>3</v>
      </c>
      <c r="H4991" t="s">
        <v>4</v>
      </c>
      <c r="I4991" s="2">
        <v>137.860725</v>
      </c>
      <c r="J4991" s="2">
        <v>140.94637499999999</v>
      </c>
      <c r="K4991" s="2">
        <v>140.94651143628701</v>
      </c>
      <c r="L4991" s="2">
        <f t="shared" si="77"/>
        <v>1.364362870219793E-4</v>
      </c>
    </row>
    <row r="4992" spans="1:12" hidden="1" x14ac:dyDescent="0.25">
      <c r="A4992" t="s">
        <v>3667</v>
      </c>
      <c r="B4992" s="1" t="s">
        <v>3696</v>
      </c>
      <c r="C4992" t="s">
        <v>3697</v>
      </c>
      <c r="D4992">
        <v>4187811</v>
      </c>
      <c r="E4992">
        <v>35897313</v>
      </c>
      <c r="F4992" t="s">
        <v>3698</v>
      </c>
      <c r="G4992" t="s">
        <v>3</v>
      </c>
      <c r="H4992" t="s">
        <v>6</v>
      </c>
      <c r="I4992" s="2">
        <v>4.7100799999999996</v>
      </c>
      <c r="J4992" s="2">
        <v>4.7433583984999999</v>
      </c>
      <c r="K4992" s="2">
        <v>4.7432743655205796</v>
      </c>
      <c r="L4992" s="2">
        <f t="shared" si="77"/>
        <v>-8.4032979420278764E-5</v>
      </c>
    </row>
    <row r="4993" spans="1:12" hidden="1" x14ac:dyDescent="0.25">
      <c r="A4993" t="s">
        <v>3667</v>
      </c>
      <c r="B4993" s="1" t="s">
        <v>3699</v>
      </c>
      <c r="C4993" t="s">
        <v>3700</v>
      </c>
      <c r="D4993">
        <v>4174811</v>
      </c>
      <c r="E4993">
        <v>34945413</v>
      </c>
      <c r="F4993" t="s">
        <v>3701</v>
      </c>
      <c r="G4993" t="s">
        <v>3</v>
      </c>
      <c r="H4993" t="s">
        <v>4</v>
      </c>
      <c r="I4993" s="2">
        <v>1058.5</v>
      </c>
      <c r="J4993" s="2">
        <v>1058.340375</v>
      </c>
      <c r="K4993" s="2">
        <v>1058.3392584999999</v>
      </c>
      <c r="L4993" s="2">
        <f t="shared" si="77"/>
        <v>-1.1165000000801228E-3</v>
      </c>
    </row>
    <row r="4994" spans="1:12" hidden="1" x14ac:dyDescent="0.25">
      <c r="A4994" t="s">
        <v>3667</v>
      </c>
      <c r="B4994" s="1" t="s">
        <v>3699</v>
      </c>
      <c r="C4994" t="s">
        <v>3700</v>
      </c>
      <c r="D4994">
        <v>4174811</v>
      </c>
      <c r="E4994">
        <v>34945413</v>
      </c>
      <c r="F4994" t="s">
        <v>3701</v>
      </c>
      <c r="G4994" t="s">
        <v>3</v>
      </c>
      <c r="H4994" t="s">
        <v>6</v>
      </c>
      <c r="I4994" s="2">
        <v>2588.5</v>
      </c>
      <c r="J4994" s="2">
        <v>2588.6174999999998</v>
      </c>
      <c r="K4994" s="2">
        <v>2588.6218907000002</v>
      </c>
      <c r="L4994" s="2">
        <f t="shared" si="77"/>
        <v>4.3907000003855501E-3</v>
      </c>
    </row>
    <row r="4995" spans="1:12" x14ac:dyDescent="0.25">
      <c r="A4995" t="s">
        <v>3667</v>
      </c>
      <c r="B4995" s="1" t="s">
        <v>3702</v>
      </c>
      <c r="C4995" t="s">
        <v>3703</v>
      </c>
      <c r="D4995">
        <v>6620111</v>
      </c>
      <c r="E4995">
        <v>18999013</v>
      </c>
      <c r="F4995" t="s">
        <v>3704</v>
      </c>
      <c r="G4995" t="s">
        <v>3</v>
      </c>
      <c r="H4995" t="s">
        <v>4</v>
      </c>
      <c r="I4995" s="2">
        <v>2.9864999999999902</v>
      </c>
      <c r="J4995" s="2">
        <v>2.9865499875000001</v>
      </c>
      <c r="K4995" s="2">
        <v>1.5400000599999899</v>
      </c>
      <c r="L4995" s="2">
        <f t="shared" ref="L4995:L5058" si="78">IF(ISBLANK(J4995),K4995-I4995,K4995-J4995)</f>
        <v>-1.4465499275000102</v>
      </c>
    </row>
    <row r="4996" spans="1:12" hidden="1" x14ac:dyDescent="0.25">
      <c r="A4996" t="s">
        <v>3667</v>
      </c>
      <c r="B4996" s="1" t="s">
        <v>3702</v>
      </c>
      <c r="C4996" t="s">
        <v>3703</v>
      </c>
      <c r="D4996">
        <v>6620111</v>
      </c>
      <c r="E4996">
        <v>18999013</v>
      </c>
      <c r="F4996" t="s">
        <v>3704</v>
      </c>
      <c r="G4996" t="s">
        <v>3</v>
      </c>
      <c r="H4996" t="s">
        <v>6</v>
      </c>
      <c r="I4996" s="2">
        <v>2.5599999999999898E-3</v>
      </c>
      <c r="J4996" s="2">
        <v>2.3499999044999998E-3</v>
      </c>
      <c r="K4996" s="2">
        <v>1.1999999999999999E-3</v>
      </c>
      <c r="L4996" s="2">
        <f t="shared" si="78"/>
        <v>-1.1499999044999999E-3</v>
      </c>
    </row>
    <row r="4997" spans="1:12" hidden="1" x14ac:dyDescent="0.25">
      <c r="A4997" t="s">
        <v>3667</v>
      </c>
      <c r="B4997" s="1" t="s">
        <v>3702</v>
      </c>
      <c r="C4997" t="s">
        <v>3705</v>
      </c>
      <c r="D4997">
        <v>6472811</v>
      </c>
      <c r="E4997">
        <v>17731913</v>
      </c>
      <c r="F4997" t="s">
        <v>3706</v>
      </c>
      <c r="G4997" t="s">
        <v>3</v>
      </c>
      <c r="H4997" t="s">
        <v>4</v>
      </c>
      <c r="I4997" s="2">
        <v>127.616945</v>
      </c>
      <c r="J4997" s="2">
        <v>127.2506406</v>
      </c>
      <c r="K4997" s="2">
        <v>127.250788061183</v>
      </c>
      <c r="L4997" s="2">
        <f t="shared" si="78"/>
        <v>1.4746118300479338E-4</v>
      </c>
    </row>
    <row r="4998" spans="1:12" hidden="1" x14ac:dyDescent="0.25">
      <c r="A4998" t="s">
        <v>3667</v>
      </c>
      <c r="B4998" s="1" t="s">
        <v>3702</v>
      </c>
      <c r="C4998" t="s">
        <v>3705</v>
      </c>
      <c r="D4998">
        <v>6472811</v>
      </c>
      <c r="E4998">
        <v>17731913</v>
      </c>
      <c r="F4998" t="s">
        <v>3706</v>
      </c>
      <c r="G4998" t="s">
        <v>3</v>
      </c>
      <c r="H4998" t="s">
        <v>6</v>
      </c>
      <c r="I4998" s="2">
        <v>35.200069999999997</v>
      </c>
      <c r="J4998" s="2">
        <v>35.014777344999999</v>
      </c>
      <c r="K4998" s="2">
        <v>35.014740991757598</v>
      </c>
      <c r="L4998" s="2">
        <f t="shared" si="78"/>
        <v>-3.6353242400366526E-5</v>
      </c>
    </row>
    <row r="4999" spans="1:12" hidden="1" x14ac:dyDescent="0.25">
      <c r="A4999" t="s">
        <v>3667</v>
      </c>
      <c r="B4999" s="1" t="s">
        <v>3707</v>
      </c>
      <c r="C4999" t="s">
        <v>3708</v>
      </c>
      <c r="D4999">
        <v>6056111</v>
      </c>
      <c r="E4999">
        <v>23806613</v>
      </c>
      <c r="F4999" t="s">
        <v>3709</v>
      </c>
      <c r="G4999" t="s">
        <v>86</v>
      </c>
      <c r="H4999" t="s">
        <v>4</v>
      </c>
      <c r="I4999" s="2">
        <v>0</v>
      </c>
      <c r="L4999" s="2">
        <f t="shared" si="78"/>
        <v>0</v>
      </c>
    </row>
    <row r="5000" spans="1:12" hidden="1" x14ac:dyDescent="0.25">
      <c r="A5000" t="s">
        <v>3667</v>
      </c>
      <c r="B5000" s="1" t="s">
        <v>3707</v>
      </c>
      <c r="C5000" t="s">
        <v>3708</v>
      </c>
      <c r="D5000">
        <v>6056111</v>
      </c>
      <c r="E5000">
        <v>23806613</v>
      </c>
      <c r="F5000" t="s">
        <v>3709</v>
      </c>
      <c r="G5000" t="s">
        <v>86</v>
      </c>
      <c r="H5000" t="s">
        <v>6</v>
      </c>
      <c r="I5000" s="2">
        <v>0</v>
      </c>
      <c r="L5000" s="2">
        <f t="shared" si="78"/>
        <v>0</v>
      </c>
    </row>
    <row r="5001" spans="1:12" hidden="1" x14ac:dyDescent="0.25">
      <c r="A5001" t="s">
        <v>3667</v>
      </c>
      <c r="B5001" s="1" t="s">
        <v>3707</v>
      </c>
      <c r="C5001" t="s">
        <v>3708</v>
      </c>
      <c r="D5001">
        <v>6056111</v>
      </c>
      <c r="E5001">
        <v>23806713</v>
      </c>
      <c r="F5001" t="s">
        <v>3710</v>
      </c>
      <c r="G5001" t="s">
        <v>86</v>
      </c>
      <c r="H5001" t="s">
        <v>4</v>
      </c>
      <c r="I5001" s="2">
        <v>0</v>
      </c>
      <c r="L5001" s="2">
        <f t="shared" si="78"/>
        <v>0</v>
      </c>
    </row>
    <row r="5002" spans="1:12" hidden="1" x14ac:dyDescent="0.25">
      <c r="A5002" t="s">
        <v>3667</v>
      </c>
      <c r="B5002" s="1" t="s">
        <v>3707</v>
      </c>
      <c r="C5002" t="s">
        <v>3708</v>
      </c>
      <c r="D5002">
        <v>6056111</v>
      </c>
      <c r="E5002">
        <v>23806713</v>
      </c>
      <c r="F5002" t="s">
        <v>3710</v>
      </c>
      <c r="G5002" t="s">
        <v>86</v>
      </c>
      <c r="H5002" t="s">
        <v>6</v>
      </c>
      <c r="I5002" s="2">
        <v>0</v>
      </c>
      <c r="L5002" s="2">
        <f t="shared" si="78"/>
        <v>0</v>
      </c>
    </row>
    <row r="5003" spans="1:12" hidden="1" x14ac:dyDescent="0.25">
      <c r="A5003" t="s">
        <v>3667</v>
      </c>
      <c r="B5003" s="1" t="s">
        <v>3707</v>
      </c>
      <c r="C5003" t="s">
        <v>3708</v>
      </c>
      <c r="D5003">
        <v>6056111</v>
      </c>
      <c r="E5003">
        <v>23806813</v>
      </c>
      <c r="F5003" t="s">
        <v>3711</v>
      </c>
      <c r="G5003" t="s">
        <v>86</v>
      </c>
      <c r="H5003" t="s">
        <v>4</v>
      </c>
      <c r="I5003" s="2">
        <v>0.83419999999999905</v>
      </c>
      <c r="K5003" s="2">
        <v>0.83507030939659899</v>
      </c>
      <c r="L5003" s="2">
        <f t="shared" si="78"/>
        <v>8.7030939659993312E-4</v>
      </c>
    </row>
    <row r="5004" spans="1:12" hidden="1" x14ac:dyDescent="0.25">
      <c r="A5004" t="s">
        <v>3667</v>
      </c>
      <c r="B5004" s="1" t="s">
        <v>3707</v>
      </c>
      <c r="C5004" t="s">
        <v>3708</v>
      </c>
      <c r="D5004">
        <v>6056111</v>
      </c>
      <c r="E5004">
        <v>23806813</v>
      </c>
      <c r="F5004" t="s">
        <v>3711</v>
      </c>
      <c r="G5004" t="s">
        <v>86</v>
      </c>
      <c r="H5004" t="s">
        <v>6</v>
      </c>
      <c r="I5004" s="2">
        <v>1.1294999999999999E-2</v>
      </c>
      <c r="K5004" s="2">
        <v>1.1306783583611099E-2</v>
      </c>
      <c r="L5004" s="2">
        <f t="shared" si="78"/>
        <v>1.1783583611100004E-5</v>
      </c>
    </row>
    <row r="5005" spans="1:12" hidden="1" x14ac:dyDescent="0.25">
      <c r="A5005" t="s">
        <v>3667</v>
      </c>
      <c r="B5005" s="1" t="s">
        <v>3707</v>
      </c>
      <c r="C5005" t="s">
        <v>3708</v>
      </c>
      <c r="D5005">
        <v>6056111</v>
      </c>
      <c r="E5005">
        <v>23807013</v>
      </c>
      <c r="F5005" t="s">
        <v>3712</v>
      </c>
      <c r="G5005" t="s">
        <v>86</v>
      </c>
      <c r="H5005" t="s">
        <v>4</v>
      </c>
      <c r="I5005" s="2">
        <v>0</v>
      </c>
      <c r="L5005" s="2">
        <f t="shared" si="78"/>
        <v>0</v>
      </c>
    </row>
    <row r="5006" spans="1:12" hidden="1" x14ac:dyDescent="0.25">
      <c r="A5006" t="s">
        <v>3667</v>
      </c>
      <c r="B5006" s="1" t="s">
        <v>3707</v>
      </c>
      <c r="C5006" t="s">
        <v>3708</v>
      </c>
      <c r="D5006">
        <v>6056111</v>
      </c>
      <c r="E5006">
        <v>23807013</v>
      </c>
      <c r="F5006" t="s">
        <v>3712</v>
      </c>
      <c r="G5006" t="s">
        <v>86</v>
      </c>
      <c r="H5006" t="s">
        <v>6</v>
      </c>
      <c r="I5006" s="2">
        <v>0</v>
      </c>
      <c r="L5006" s="2">
        <f t="shared" si="78"/>
        <v>0</v>
      </c>
    </row>
    <row r="5007" spans="1:12" hidden="1" x14ac:dyDescent="0.25">
      <c r="A5007" t="s">
        <v>3667</v>
      </c>
      <c r="B5007" s="1" t="s">
        <v>3707</v>
      </c>
      <c r="C5007" t="s">
        <v>3708</v>
      </c>
      <c r="D5007">
        <v>6056111</v>
      </c>
      <c r="E5007">
        <v>23807113</v>
      </c>
      <c r="F5007" t="s">
        <v>3713</v>
      </c>
      <c r="G5007" t="s">
        <v>86</v>
      </c>
      <c r="H5007" t="s">
        <v>4</v>
      </c>
      <c r="I5007" s="2">
        <v>1.64855</v>
      </c>
      <c r="K5007" s="2">
        <v>1.6502698992869</v>
      </c>
      <c r="L5007" s="2">
        <f t="shared" si="78"/>
        <v>1.719899286900084E-3</v>
      </c>
    </row>
    <row r="5008" spans="1:12" hidden="1" x14ac:dyDescent="0.25">
      <c r="A5008" t="s">
        <v>3667</v>
      </c>
      <c r="B5008" s="1" t="s">
        <v>3707</v>
      </c>
      <c r="C5008" t="s">
        <v>3708</v>
      </c>
      <c r="D5008">
        <v>6056111</v>
      </c>
      <c r="E5008">
        <v>23807113</v>
      </c>
      <c r="F5008" t="s">
        <v>3713</v>
      </c>
      <c r="G5008" t="s">
        <v>86</v>
      </c>
      <c r="H5008" t="s">
        <v>6</v>
      </c>
      <c r="I5008" s="2">
        <v>2.4825E-2</v>
      </c>
      <c r="K5008" s="2">
        <v>2.4850898978597699E-2</v>
      </c>
      <c r="L5008" s="2">
        <f t="shared" si="78"/>
        <v>2.5898978597699296E-5</v>
      </c>
    </row>
    <row r="5009" spans="1:12" hidden="1" x14ac:dyDescent="0.25">
      <c r="A5009" t="s">
        <v>3667</v>
      </c>
      <c r="B5009" s="1" t="s">
        <v>3707</v>
      </c>
      <c r="C5009" t="s">
        <v>3714</v>
      </c>
      <c r="D5009">
        <v>7779111</v>
      </c>
      <c r="E5009">
        <v>3630113</v>
      </c>
      <c r="F5009" t="s">
        <v>3715</v>
      </c>
      <c r="G5009" t="s">
        <v>3</v>
      </c>
      <c r="H5009" t="s">
        <v>4</v>
      </c>
      <c r="I5009" s="2">
        <v>132.93</v>
      </c>
      <c r="J5009" s="2">
        <v>132.93546875000001</v>
      </c>
      <c r="K5009" s="2">
        <v>132.93552428829901</v>
      </c>
      <c r="L5009" s="2">
        <f t="shared" si="78"/>
        <v>5.5538298994406432E-5</v>
      </c>
    </row>
    <row r="5010" spans="1:12" hidden="1" x14ac:dyDescent="0.25">
      <c r="A5010" t="s">
        <v>3667</v>
      </c>
      <c r="B5010" s="1" t="s">
        <v>3707</v>
      </c>
      <c r="C5010" t="s">
        <v>3714</v>
      </c>
      <c r="D5010">
        <v>7779111</v>
      </c>
      <c r="E5010">
        <v>3630113</v>
      </c>
      <c r="F5010" t="s">
        <v>3715</v>
      </c>
      <c r="G5010" t="s">
        <v>3</v>
      </c>
      <c r="H5010" t="s">
        <v>6</v>
      </c>
      <c r="I5010" s="2">
        <v>139.45337999999899</v>
      </c>
      <c r="J5010" s="2">
        <v>139.51023439999901</v>
      </c>
      <c r="K5010" s="2">
        <v>139.510288773371</v>
      </c>
      <c r="L5010" s="2">
        <f t="shared" si="78"/>
        <v>5.4373371995097841E-5</v>
      </c>
    </row>
    <row r="5011" spans="1:12" hidden="1" x14ac:dyDescent="0.25">
      <c r="A5011" t="s">
        <v>3667</v>
      </c>
      <c r="B5011" s="1" t="s">
        <v>3716</v>
      </c>
      <c r="C5011" t="s">
        <v>3717</v>
      </c>
      <c r="D5011">
        <v>5984511</v>
      </c>
      <c r="E5011">
        <v>24542613</v>
      </c>
      <c r="F5011" t="s">
        <v>3718</v>
      </c>
      <c r="G5011" t="s">
        <v>86</v>
      </c>
      <c r="H5011" t="s">
        <v>4</v>
      </c>
      <c r="I5011" s="2">
        <v>0.14194999999999999</v>
      </c>
      <c r="K5011" s="2">
        <v>0.141967262252927</v>
      </c>
      <c r="L5011" s="2">
        <f t="shared" si="78"/>
        <v>1.7262252927002786E-5</v>
      </c>
    </row>
    <row r="5012" spans="1:12" hidden="1" x14ac:dyDescent="0.25">
      <c r="A5012" t="s">
        <v>3667</v>
      </c>
      <c r="B5012" s="1" t="s">
        <v>3716</v>
      </c>
      <c r="C5012" t="s">
        <v>3717</v>
      </c>
      <c r="D5012">
        <v>5984511</v>
      </c>
      <c r="E5012">
        <v>24542613</v>
      </c>
      <c r="F5012" t="s">
        <v>3718</v>
      </c>
      <c r="G5012" t="s">
        <v>86</v>
      </c>
      <c r="H5012" t="s">
        <v>6</v>
      </c>
      <c r="I5012" s="2">
        <v>9.3299999999999998E-3</v>
      </c>
      <c r="K5012" s="2">
        <v>9.3311347019236004E-3</v>
      </c>
      <c r="L5012" s="2">
        <f t="shared" si="78"/>
        <v>1.1347019236006978E-6</v>
      </c>
    </row>
    <row r="5013" spans="1:12" hidden="1" x14ac:dyDescent="0.25">
      <c r="A5013" t="s">
        <v>3667</v>
      </c>
      <c r="B5013" s="1" t="s">
        <v>3716</v>
      </c>
      <c r="C5013" t="s">
        <v>3717</v>
      </c>
      <c r="D5013">
        <v>5984511</v>
      </c>
      <c r="E5013">
        <v>24542713</v>
      </c>
      <c r="F5013" t="s">
        <v>3719</v>
      </c>
      <c r="G5013" t="s">
        <v>86</v>
      </c>
      <c r="H5013" t="s">
        <v>4</v>
      </c>
      <c r="I5013" s="2">
        <v>7.4310000000000001E-2</v>
      </c>
      <c r="K5013" s="2">
        <v>7.4387526782671895E-2</v>
      </c>
      <c r="L5013" s="2">
        <f t="shared" si="78"/>
        <v>7.7526782671893946E-5</v>
      </c>
    </row>
    <row r="5014" spans="1:12" hidden="1" x14ac:dyDescent="0.25">
      <c r="A5014" t="s">
        <v>3667</v>
      </c>
      <c r="B5014" s="1" t="s">
        <v>3716</v>
      </c>
      <c r="C5014" t="s">
        <v>3717</v>
      </c>
      <c r="D5014">
        <v>5984511</v>
      </c>
      <c r="E5014">
        <v>24542713</v>
      </c>
      <c r="F5014" t="s">
        <v>3719</v>
      </c>
      <c r="G5014" t="s">
        <v>86</v>
      </c>
      <c r="H5014" t="s">
        <v>6</v>
      </c>
      <c r="I5014" s="2">
        <v>2.0949999999999901E-3</v>
      </c>
      <c r="K5014" s="2">
        <v>2.09718565817992E-3</v>
      </c>
      <c r="L5014" s="2">
        <f t="shared" si="78"/>
        <v>2.1856581799298627E-6</v>
      </c>
    </row>
    <row r="5015" spans="1:12" hidden="1" x14ac:dyDescent="0.25">
      <c r="A5015" t="s">
        <v>3667</v>
      </c>
      <c r="B5015" s="1" t="s">
        <v>3720</v>
      </c>
      <c r="C5015" t="s">
        <v>3721</v>
      </c>
      <c r="D5015">
        <v>5985211</v>
      </c>
      <c r="E5015">
        <v>110193013</v>
      </c>
      <c r="F5015" t="s">
        <v>3722</v>
      </c>
      <c r="G5015" t="s">
        <v>3</v>
      </c>
      <c r="H5015" t="s">
        <v>4</v>
      </c>
      <c r="I5015" s="2">
        <v>27.5</v>
      </c>
      <c r="J5015" s="2">
        <v>27.443289060000001</v>
      </c>
      <c r="K5015" s="2">
        <v>27.443335180099901</v>
      </c>
      <c r="L5015" s="2">
        <f t="shared" si="78"/>
        <v>4.6120099899127354E-5</v>
      </c>
    </row>
    <row r="5016" spans="1:12" hidden="1" x14ac:dyDescent="0.25">
      <c r="A5016" t="s">
        <v>3667</v>
      </c>
      <c r="B5016" s="1" t="s">
        <v>3720</v>
      </c>
      <c r="C5016" t="s">
        <v>3721</v>
      </c>
      <c r="D5016">
        <v>5985211</v>
      </c>
      <c r="E5016">
        <v>110193013</v>
      </c>
      <c r="F5016" t="s">
        <v>3722</v>
      </c>
      <c r="G5016" t="s">
        <v>3</v>
      </c>
      <c r="H5016" t="s">
        <v>6</v>
      </c>
      <c r="I5016" s="2">
        <v>0.6</v>
      </c>
      <c r="J5016" s="2">
        <v>0.56737194800000001</v>
      </c>
      <c r="K5016" s="2">
        <v>0.56737501716100003</v>
      </c>
      <c r="L5016" s="2">
        <f t="shared" si="78"/>
        <v>3.0691610000133096E-6</v>
      </c>
    </row>
    <row r="5017" spans="1:12" hidden="1" x14ac:dyDescent="0.25">
      <c r="A5017" t="s">
        <v>3667</v>
      </c>
      <c r="B5017" s="1" t="s">
        <v>3720</v>
      </c>
      <c r="C5017" t="s">
        <v>3721</v>
      </c>
      <c r="D5017">
        <v>5985211</v>
      </c>
      <c r="E5017">
        <v>110193113</v>
      </c>
      <c r="F5017" t="s">
        <v>3723</v>
      </c>
      <c r="G5017" t="s">
        <v>3</v>
      </c>
      <c r="H5017" t="s">
        <v>4</v>
      </c>
      <c r="I5017" s="2">
        <v>42.3</v>
      </c>
      <c r="J5017" s="2">
        <v>42.2605</v>
      </c>
      <c r="K5017" s="2">
        <v>42.260330992999997</v>
      </c>
      <c r="L5017" s="2">
        <f t="shared" si="78"/>
        <v>-1.6900700000377356E-4</v>
      </c>
    </row>
    <row r="5018" spans="1:12" hidden="1" x14ac:dyDescent="0.25">
      <c r="A5018" t="s">
        <v>3667</v>
      </c>
      <c r="B5018" s="1" t="s">
        <v>3720</v>
      </c>
      <c r="C5018" t="s">
        <v>3721</v>
      </c>
      <c r="D5018">
        <v>5985211</v>
      </c>
      <c r="E5018">
        <v>110193113</v>
      </c>
      <c r="F5018" t="s">
        <v>3723</v>
      </c>
      <c r="G5018" t="s">
        <v>3</v>
      </c>
      <c r="H5018" t="s">
        <v>6</v>
      </c>
      <c r="I5018" s="2">
        <v>0.7</v>
      </c>
      <c r="J5018" s="2">
        <v>0.72777966299999997</v>
      </c>
      <c r="K5018" s="2">
        <v>0.72778054390999902</v>
      </c>
      <c r="L5018" s="2">
        <f t="shared" si="78"/>
        <v>8.8090999905698908E-7</v>
      </c>
    </row>
    <row r="5019" spans="1:12" x14ac:dyDescent="0.25">
      <c r="A5019" t="s">
        <v>3667</v>
      </c>
      <c r="B5019" s="1" t="s">
        <v>3720</v>
      </c>
      <c r="C5019" t="s">
        <v>3721</v>
      </c>
      <c r="D5019">
        <v>5985211</v>
      </c>
      <c r="E5019">
        <v>24540813</v>
      </c>
      <c r="F5019" t="s">
        <v>3724</v>
      </c>
      <c r="G5019" t="s">
        <v>3</v>
      </c>
      <c r="H5019" t="s">
        <v>4</v>
      </c>
      <c r="I5019" s="2">
        <v>785.49999999999898</v>
      </c>
      <c r="J5019" s="2">
        <v>783.73982809999995</v>
      </c>
      <c r="K5019" s="2">
        <v>296.21377351000001</v>
      </c>
      <c r="L5019" s="2">
        <f t="shared" si="78"/>
        <v>-487.52605458999994</v>
      </c>
    </row>
    <row r="5020" spans="1:12" x14ac:dyDescent="0.25">
      <c r="A5020" t="s">
        <v>3667</v>
      </c>
      <c r="B5020" s="1" t="s">
        <v>3720</v>
      </c>
      <c r="C5020" t="s">
        <v>3721</v>
      </c>
      <c r="D5020">
        <v>5985211</v>
      </c>
      <c r="E5020">
        <v>24540813</v>
      </c>
      <c r="F5020" t="s">
        <v>3724</v>
      </c>
      <c r="G5020" t="s">
        <v>3</v>
      </c>
      <c r="H5020" t="s">
        <v>6</v>
      </c>
      <c r="I5020" s="2">
        <v>1857.99999999999</v>
      </c>
      <c r="J5020" s="2">
        <v>1855.3926562500001</v>
      </c>
      <c r="K5020" s="2">
        <v>652.35530170099901</v>
      </c>
      <c r="L5020" s="2">
        <f t="shared" si="78"/>
        <v>-1203.0373545490011</v>
      </c>
    </row>
    <row r="5021" spans="1:12" hidden="1" x14ac:dyDescent="0.25">
      <c r="A5021" t="s">
        <v>3667</v>
      </c>
      <c r="B5021" s="1" t="s">
        <v>3720</v>
      </c>
      <c r="C5021" t="s">
        <v>3721</v>
      </c>
      <c r="D5021">
        <v>5985211</v>
      </c>
      <c r="E5021">
        <v>24541313</v>
      </c>
      <c r="F5021" t="s">
        <v>3725</v>
      </c>
      <c r="G5021" t="s">
        <v>3</v>
      </c>
      <c r="H5021" t="s">
        <v>4</v>
      </c>
      <c r="I5021" s="2">
        <v>0</v>
      </c>
      <c r="L5021" s="2">
        <f t="shared" si="78"/>
        <v>0</v>
      </c>
    </row>
    <row r="5022" spans="1:12" hidden="1" x14ac:dyDescent="0.25">
      <c r="A5022" t="s">
        <v>3667</v>
      </c>
      <c r="B5022" s="1" t="s">
        <v>3720</v>
      </c>
      <c r="C5022" t="s">
        <v>3721</v>
      </c>
      <c r="D5022">
        <v>5985211</v>
      </c>
      <c r="E5022">
        <v>24541313</v>
      </c>
      <c r="F5022" t="s">
        <v>3725</v>
      </c>
      <c r="G5022" t="s">
        <v>3</v>
      </c>
      <c r="H5022" t="s">
        <v>6</v>
      </c>
      <c r="I5022" s="2">
        <v>0</v>
      </c>
      <c r="L5022" s="2">
        <f t="shared" si="78"/>
        <v>0</v>
      </c>
    </row>
    <row r="5023" spans="1:12" hidden="1" x14ac:dyDescent="0.25">
      <c r="A5023" t="s">
        <v>3667</v>
      </c>
      <c r="B5023" s="1" t="s">
        <v>3720</v>
      </c>
      <c r="C5023" t="s">
        <v>3726</v>
      </c>
      <c r="D5023">
        <v>8157711</v>
      </c>
      <c r="E5023">
        <v>4525513</v>
      </c>
      <c r="F5023" t="s">
        <v>3727</v>
      </c>
      <c r="G5023" t="s">
        <v>3</v>
      </c>
      <c r="H5023" t="s">
        <v>4</v>
      </c>
      <c r="I5023" s="2">
        <v>84.299999999999898</v>
      </c>
      <c r="J5023" s="2">
        <v>16.903667969999901</v>
      </c>
      <c r="K5023" s="2">
        <v>16.903671580000001</v>
      </c>
      <c r="L5023" s="2">
        <f t="shared" si="78"/>
        <v>3.6100000997407733E-6</v>
      </c>
    </row>
    <row r="5024" spans="1:12" hidden="1" x14ac:dyDescent="0.25">
      <c r="A5024" t="s">
        <v>3667</v>
      </c>
      <c r="B5024" s="1" t="s">
        <v>3720</v>
      </c>
      <c r="C5024" t="s">
        <v>3726</v>
      </c>
      <c r="D5024">
        <v>8157711</v>
      </c>
      <c r="E5024">
        <v>4525513</v>
      </c>
      <c r="F5024" t="s">
        <v>3727</v>
      </c>
      <c r="G5024" t="s">
        <v>3</v>
      </c>
      <c r="H5024" t="s">
        <v>6</v>
      </c>
      <c r="I5024" s="2">
        <v>0.33310000000000001</v>
      </c>
      <c r="K5024" s="2">
        <v>0.33310045414</v>
      </c>
      <c r="L5024" s="2">
        <f t="shared" si="78"/>
        <v>4.541399999946627E-7</v>
      </c>
    </row>
    <row r="5025" spans="1:12" hidden="1" x14ac:dyDescent="0.25">
      <c r="A5025" t="s">
        <v>3667</v>
      </c>
      <c r="B5025" s="1" t="s">
        <v>3720</v>
      </c>
      <c r="C5025" t="s">
        <v>3726</v>
      </c>
      <c r="D5025">
        <v>8157711</v>
      </c>
      <c r="E5025">
        <v>4525613</v>
      </c>
      <c r="F5025" t="s">
        <v>3728</v>
      </c>
      <c r="G5025" t="s">
        <v>3</v>
      </c>
      <c r="H5025" t="s">
        <v>4</v>
      </c>
      <c r="I5025" s="2">
        <v>98.35</v>
      </c>
      <c r="J5025" s="2">
        <v>40.218781249999999</v>
      </c>
      <c r="K5025" s="2">
        <v>40.218726199999999</v>
      </c>
      <c r="L5025" s="2">
        <f t="shared" si="78"/>
        <v>-5.5050000000278487E-5</v>
      </c>
    </row>
    <row r="5026" spans="1:12" hidden="1" x14ac:dyDescent="0.25">
      <c r="A5026" t="s">
        <v>3667</v>
      </c>
      <c r="B5026" s="1" t="s">
        <v>3720</v>
      </c>
      <c r="C5026" t="s">
        <v>3726</v>
      </c>
      <c r="D5026">
        <v>8157711</v>
      </c>
      <c r="E5026">
        <v>4525613</v>
      </c>
      <c r="F5026" t="s">
        <v>3728</v>
      </c>
      <c r="G5026" t="s">
        <v>3</v>
      </c>
      <c r="H5026" t="s">
        <v>6</v>
      </c>
      <c r="I5026" s="2">
        <v>0.38245000000000001</v>
      </c>
      <c r="K5026" s="2">
        <v>0.38244961579999898</v>
      </c>
      <c r="L5026" s="2">
        <f t="shared" si="78"/>
        <v>-3.8420000103567276E-7</v>
      </c>
    </row>
    <row r="5027" spans="1:12" hidden="1" x14ac:dyDescent="0.25">
      <c r="A5027" t="s">
        <v>3667</v>
      </c>
      <c r="B5027" s="1" t="s">
        <v>3720</v>
      </c>
      <c r="C5027" t="s">
        <v>3726</v>
      </c>
      <c r="D5027">
        <v>8157711</v>
      </c>
      <c r="E5027">
        <v>4525713</v>
      </c>
      <c r="F5027" t="s">
        <v>3729</v>
      </c>
      <c r="G5027" t="s">
        <v>3</v>
      </c>
      <c r="H5027" t="s">
        <v>4</v>
      </c>
      <c r="I5027" s="2">
        <v>90.25</v>
      </c>
      <c r="J5027" s="2">
        <v>221.3799219</v>
      </c>
      <c r="K5027" s="2">
        <v>221.37962980999899</v>
      </c>
      <c r="L5027" s="2">
        <f t="shared" si="78"/>
        <v>-2.9209000101104721E-4</v>
      </c>
    </row>
    <row r="5028" spans="1:12" hidden="1" x14ac:dyDescent="0.25">
      <c r="A5028" t="s">
        <v>3667</v>
      </c>
      <c r="B5028" s="1" t="s">
        <v>3720</v>
      </c>
      <c r="C5028" t="s">
        <v>3726</v>
      </c>
      <c r="D5028">
        <v>8157711</v>
      </c>
      <c r="E5028">
        <v>4525713</v>
      </c>
      <c r="F5028" t="s">
        <v>3729</v>
      </c>
      <c r="G5028" t="s">
        <v>3</v>
      </c>
      <c r="H5028" t="s">
        <v>6</v>
      </c>
      <c r="I5028" s="2">
        <v>0.46949999999999997</v>
      </c>
      <c r="K5028" s="2">
        <v>0.4695000157</v>
      </c>
      <c r="L5028" s="2">
        <f t="shared" si="78"/>
        <v>1.5700000022267346E-8</v>
      </c>
    </row>
    <row r="5029" spans="1:12" hidden="1" x14ac:dyDescent="0.25">
      <c r="A5029" t="s">
        <v>3667</v>
      </c>
      <c r="B5029" s="1" t="s">
        <v>3720</v>
      </c>
      <c r="C5029" t="s">
        <v>3726</v>
      </c>
      <c r="D5029">
        <v>8157711</v>
      </c>
      <c r="E5029">
        <v>4525813</v>
      </c>
      <c r="F5029" t="s">
        <v>3730</v>
      </c>
      <c r="G5029" t="s">
        <v>3</v>
      </c>
      <c r="H5029" t="s">
        <v>4</v>
      </c>
      <c r="I5029" s="2">
        <v>28.114999999999998</v>
      </c>
      <c r="J5029" s="2">
        <v>6.2551728500000001</v>
      </c>
      <c r="K5029" s="2">
        <v>6.2551712899999901</v>
      </c>
      <c r="L5029" s="2">
        <f t="shared" si="78"/>
        <v>-1.5600000100590705E-6</v>
      </c>
    </row>
    <row r="5030" spans="1:12" hidden="1" x14ac:dyDescent="0.25">
      <c r="A5030" t="s">
        <v>3667</v>
      </c>
      <c r="B5030" s="1" t="s">
        <v>3720</v>
      </c>
      <c r="C5030" t="s">
        <v>3726</v>
      </c>
      <c r="D5030">
        <v>8157711</v>
      </c>
      <c r="E5030">
        <v>4525813</v>
      </c>
      <c r="F5030" t="s">
        <v>3730</v>
      </c>
      <c r="G5030" t="s">
        <v>3</v>
      </c>
      <c r="H5030" t="s">
        <v>6</v>
      </c>
      <c r="I5030" s="2">
        <v>33.414999999999999</v>
      </c>
      <c r="K5030" s="2">
        <v>33.415007394</v>
      </c>
      <c r="L5030" s="2">
        <f t="shared" si="78"/>
        <v>7.3940000007155504E-6</v>
      </c>
    </row>
    <row r="5031" spans="1:12" hidden="1" x14ac:dyDescent="0.25">
      <c r="A5031" t="s">
        <v>3667</v>
      </c>
      <c r="B5031" s="1" t="s">
        <v>3720</v>
      </c>
      <c r="C5031" t="s">
        <v>3726</v>
      </c>
      <c r="D5031">
        <v>8157711</v>
      </c>
      <c r="E5031">
        <v>82809713</v>
      </c>
      <c r="F5031" t="s">
        <v>3731</v>
      </c>
      <c r="G5031" t="s">
        <v>86</v>
      </c>
      <c r="H5031" t="s">
        <v>4</v>
      </c>
      <c r="I5031" s="2">
        <v>0</v>
      </c>
      <c r="K5031" s="2">
        <v>0</v>
      </c>
      <c r="L5031" s="2">
        <f t="shared" si="78"/>
        <v>0</v>
      </c>
    </row>
    <row r="5032" spans="1:12" hidden="1" x14ac:dyDescent="0.25">
      <c r="A5032" t="s">
        <v>3667</v>
      </c>
      <c r="B5032" s="1" t="s">
        <v>3720</v>
      </c>
      <c r="C5032" t="s">
        <v>3726</v>
      </c>
      <c r="D5032">
        <v>8157711</v>
      </c>
      <c r="E5032">
        <v>82809713</v>
      </c>
      <c r="F5032" t="s">
        <v>3731</v>
      </c>
      <c r="G5032" t="s">
        <v>86</v>
      </c>
      <c r="H5032" t="s">
        <v>6</v>
      </c>
      <c r="I5032" s="2">
        <v>4.6699999999999997E-3</v>
      </c>
      <c r="K5032" s="2">
        <v>4.6827943199999897E-3</v>
      </c>
      <c r="L5032" s="2">
        <f t="shared" si="78"/>
        <v>1.2794319999990048E-5</v>
      </c>
    </row>
    <row r="5033" spans="1:12" hidden="1" x14ac:dyDescent="0.25">
      <c r="A5033" t="s">
        <v>3667</v>
      </c>
      <c r="B5033" s="1" t="s">
        <v>3720</v>
      </c>
      <c r="C5033" t="s">
        <v>3726</v>
      </c>
      <c r="D5033">
        <v>8157711</v>
      </c>
      <c r="E5033">
        <v>82809813</v>
      </c>
      <c r="F5033" t="s">
        <v>3732</v>
      </c>
      <c r="G5033" t="s">
        <v>86</v>
      </c>
      <c r="H5033" t="s">
        <v>4</v>
      </c>
      <c r="I5033" s="2">
        <v>8.4749999999999908</v>
      </c>
      <c r="K5033" s="2">
        <v>8.5044724019999993</v>
      </c>
      <c r="L5033" s="2">
        <f t="shared" si="78"/>
        <v>2.9472402000008557E-2</v>
      </c>
    </row>
    <row r="5034" spans="1:12" hidden="1" x14ac:dyDescent="0.25">
      <c r="A5034" t="s">
        <v>3667</v>
      </c>
      <c r="B5034" s="1" t="s">
        <v>3720</v>
      </c>
      <c r="C5034" t="s">
        <v>3726</v>
      </c>
      <c r="D5034">
        <v>8157711</v>
      </c>
      <c r="E5034">
        <v>82809813</v>
      </c>
      <c r="F5034" t="s">
        <v>3732</v>
      </c>
      <c r="G5034" t="s">
        <v>86</v>
      </c>
      <c r="H5034" t="s">
        <v>6</v>
      </c>
      <c r="I5034" s="2">
        <v>1.49E-3</v>
      </c>
      <c r="K5034" s="2">
        <v>1.4951815684E-3</v>
      </c>
      <c r="L5034" s="2">
        <f t="shared" si="78"/>
        <v>5.181568399999963E-6</v>
      </c>
    </row>
    <row r="5035" spans="1:12" hidden="1" x14ac:dyDescent="0.25">
      <c r="A5035" t="s">
        <v>3667</v>
      </c>
      <c r="B5035" s="1" t="s">
        <v>3733</v>
      </c>
      <c r="C5035" t="s">
        <v>3734</v>
      </c>
      <c r="D5035">
        <v>5695811</v>
      </c>
      <c r="E5035">
        <v>22024913</v>
      </c>
      <c r="F5035" t="s">
        <v>3735</v>
      </c>
      <c r="G5035" t="s">
        <v>3</v>
      </c>
      <c r="H5035" t="s">
        <v>4</v>
      </c>
      <c r="I5035" s="2">
        <v>66.400000000000006</v>
      </c>
      <c r="J5035" s="2">
        <v>65.628546900000003</v>
      </c>
      <c r="K5035" s="2">
        <v>65.628469089999996</v>
      </c>
      <c r="L5035" s="2">
        <f t="shared" si="78"/>
        <v>-7.7810000007616509E-5</v>
      </c>
    </row>
    <row r="5036" spans="1:12" hidden="1" x14ac:dyDescent="0.25">
      <c r="A5036" t="s">
        <v>3667</v>
      </c>
      <c r="B5036" s="1" t="s">
        <v>3733</v>
      </c>
      <c r="C5036" t="s">
        <v>3734</v>
      </c>
      <c r="D5036">
        <v>5695811</v>
      </c>
      <c r="E5036">
        <v>22024913</v>
      </c>
      <c r="F5036" t="s">
        <v>3735</v>
      </c>
      <c r="G5036" t="s">
        <v>3</v>
      </c>
      <c r="H5036" t="s">
        <v>6</v>
      </c>
      <c r="I5036" s="2">
        <v>1.462</v>
      </c>
      <c r="J5036" s="2">
        <v>1.4621804199999999</v>
      </c>
      <c r="K5036" s="2">
        <v>1.46217805979999</v>
      </c>
      <c r="L5036" s="2">
        <f t="shared" si="78"/>
        <v>-2.3602000098765785E-6</v>
      </c>
    </row>
    <row r="5037" spans="1:12" x14ac:dyDescent="0.25">
      <c r="A5037" t="s">
        <v>3667</v>
      </c>
      <c r="B5037" s="1" t="s">
        <v>3733</v>
      </c>
      <c r="C5037" t="s">
        <v>3734</v>
      </c>
      <c r="D5037">
        <v>5695811</v>
      </c>
      <c r="E5037">
        <v>22025013</v>
      </c>
      <c r="F5037" t="s">
        <v>3736</v>
      </c>
      <c r="G5037" t="s">
        <v>3</v>
      </c>
      <c r="H5037" t="s">
        <v>4</v>
      </c>
      <c r="I5037" s="2">
        <v>431.2</v>
      </c>
      <c r="J5037" s="2">
        <v>431.19170309999998</v>
      </c>
      <c r="K5037" s="2">
        <v>71.786522355000002</v>
      </c>
      <c r="L5037" s="2">
        <f t="shared" si="78"/>
        <v>-359.405180745</v>
      </c>
    </row>
    <row r="5038" spans="1:12" x14ac:dyDescent="0.25">
      <c r="A5038" t="s">
        <v>3667</v>
      </c>
      <c r="B5038" s="1" t="s">
        <v>3733</v>
      </c>
      <c r="C5038" t="s">
        <v>3734</v>
      </c>
      <c r="D5038">
        <v>5695811</v>
      </c>
      <c r="E5038">
        <v>22025013</v>
      </c>
      <c r="F5038" t="s">
        <v>3736</v>
      </c>
      <c r="G5038" t="s">
        <v>3</v>
      </c>
      <c r="H5038" t="s">
        <v>6</v>
      </c>
      <c r="I5038" s="2">
        <v>3.7050000000000001</v>
      </c>
      <c r="J5038" s="2">
        <v>3.7055855709999901</v>
      </c>
      <c r="K5038" s="2">
        <v>0.61600548342999994</v>
      </c>
      <c r="L5038" s="2">
        <f t="shared" si="78"/>
        <v>-3.0895800875699901</v>
      </c>
    </row>
    <row r="5039" spans="1:12" hidden="1" x14ac:dyDescent="0.25">
      <c r="A5039" t="s">
        <v>3667</v>
      </c>
      <c r="B5039" s="1" t="s">
        <v>3737</v>
      </c>
      <c r="C5039" t="s">
        <v>3738</v>
      </c>
      <c r="D5039">
        <v>5620911</v>
      </c>
      <c r="E5039">
        <v>19998413</v>
      </c>
      <c r="F5039" t="s">
        <v>3739</v>
      </c>
      <c r="G5039" t="s">
        <v>3</v>
      </c>
      <c r="H5039" t="s">
        <v>4</v>
      </c>
      <c r="I5039" s="2">
        <v>2.0234999999999999</v>
      </c>
      <c r="J5039" s="2">
        <v>2.0235994874999998</v>
      </c>
      <c r="K5039" s="2">
        <v>2.0235985099999998</v>
      </c>
      <c r="L5039" s="2">
        <f t="shared" si="78"/>
        <v>-9.7750000005447646E-7</v>
      </c>
    </row>
    <row r="5040" spans="1:12" hidden="1" x14ac:dyDescent="0.25">
      <c r="A5040" t="s">
        <v>3667</v>
      </c>
      <c r="B5040" s="1" t="s">
        <v>3737</v>
      </c>
      <c r="C5040" t="s">
        <v>3738</v>
      </c>
      <c r="D5040">
        <v>5620911</v>
      </c>
      <c r="E5040">
        <v>19998413</v>
      </c>
      <c r="F5040" t="s">
        <v>3739</v>
      </c>
      <c r="G5040" t="s">
        <v>3</v>
      </c>
      <c r="H5040" t="s">
        <v>6</v>
      </c>
      <c r="I5040" s="2">
        <v>2.8135E-2</v>
      </c>
      <c r="J5040" s="2">
        <v>2.8135505674999998E-2</v>
      </c>
      <c r="K5040" s="2">
        <v>2.8135501399999999E-2</v>
      </c>
      <c r="L5040" s="2">
        <f t="shared" si="78"/>
        <v>-4.2749999998314969E-9</v>
      </c>
    </row>
    <row r="5041" spans="1:12" x14ac:dyDescent="0.25">
      <c r="A5041" t="s">
        <v>3667</v>
      </c>
      <c r="B5041" s="1" t="s">
        <v>3740</v>
      </c>
      <c r="C5041" t="s">
        <v>3741</v>
      </c>
      <c r="D5041">
        <v>9543911</v>
      </c>
      <c r="E5041">
        <v>57792713</v>
      </c>
      <c r="F5041" t="s">
        <v>3742</v>
      </c>
      <c r="G5041" t="s">
        <v>3</v>
      </c>
      <c r="H5041" t="s">
        <v>4</v>
      </c>
      <c r="I5041" s="2">
        <v>15.8</v>
      </c>
      <c r="J5041" s="2">
        <v>16.127884765000001</v>
      </c>
      <c r="K5041" s="2">
        <v>8.1498600420000002</v>
      </c>
      <c r="L5041" s="2">
        <f t="shared" si="78"/>
        <v>-7.9780247230000008</v>
      </c>
    </row>
    <row r="5042" spans="1:12" hidden="1" x14ac:dyDescent="0.25">
      <c r="A5042" t="s">
        <v>3667</v>
      </c>
      <c r="B5042" s="1" t="s">
        <v>3740</v>
      </c>
      <c r="C5042" t="s">
        <v>3741</v>
      </c>
      <c r="D5042">
        <v>9543911</v>
      </c>
      <c r="E5042">
        <v>57792713</v>
      </c>
      <c r="F5042" t="s">
        <v>3742</v>
      </c>
      <c r="G5042" t="s">
        <v>3</v>
      </c>
      <c r="H5042" t="s">
        <v>6</v>
      </c>
      <c r="I5042" s="2">
        <v>0.14424999999999899</v>
      </c>
      <c r="J5042" s="2">
        <v>0.14389066314999999</v>
      </c>
      <c r="K5042" s="2">
        <v>7.2762310722399998E-2</v>
      </c>
      <c r="L5042" s="2">
        <f t="shared" si="78"/>
        <v>-7.1128352427599989E-2</v>
      </c>
    </row>
    <row r="5043" spans="1:12" hidden="1" x14ac:dyDescent="0.25">
      <c r="A5043" t="s">
        <v>3667</v>
      </c>
      <c r="B5043" s="1" t="s">
        <v>3743</v>
      </c>
      <c r="C5043" t="s">
        <v>3744</v>
      </c>
      <c r="D5043">
        <v>4151711</v>
      </c>
      <c r="E5043">
        <v>35916313</v>
      </c>
      <c r="F5043" t="s">
        <v>3745</v>
      </c>
      <c r="G5043" t="s">
        <v>86</v>
      </c>
      <c r="H5043" t="s">
        <v>4</v>
      </c>
      <c r="I5043" s="2">
        <v>115.8</v>
      </c>
      <c r="K5043" s="2">
        <v>116.1172698</v>
      </c>
      <c r="L5043" s="2">
        <f t="shared" si="78"/>
        <v>0.31726980000000538</v>
      </c>
    </row>
    <row r="5044" spans="1:12" hidden="1" x14ac:dyDescent="0.25">
      <c r="A5044" t="s">
        <v>3667</v>
      </c>
      <c r="B5044" s="1" t="s">
        <v>3743</v>
      </c>
      <c r="C5044" t="s">
        <v>3744</v>
      </c>
      <c r="D5044">
        <v>4151711</v>
      </c>
      <c r="E5044">
        <v>35916313</v>
      </c>
      <c r="F5044" t="s">
        <v>3745</v>
      </c>
      <c r="G5044" t="s">
        <v>86</v>
      </c>
      <c r="H5044" t="s">
        <v>6</v>
      </c>
      <c r="I5044" s="2">
        <v>0.75049999999999994</v>
      </c>
      <c r="K5044" s="2">
        <v>0.75255602399999899</v>
      </c>
      <c r="L5044" s="2">
        <f t="shared" si="78"/>
        <v>2.0560239999990459E-3</v>
      </c>
    </row>
    <row r="5045" spans="1:12" hidden="1" x14ac:dyDescent="0.25">
      <c r="A5045" t="s">
        <v>3667</v>
      </c>
      <c r="B5045" s="1" t="s">
        <v>3743</v>
      </c>
      <c r="C5045" t="s">
        <v>3744</v>
      </c>
      <c r="D5045">
        <v>4151711</v>
      </c>
      <c r="E5045">
        <v>35916413</v>
      </c>
      <c r="F5045" t="s">
        <v>3746</v>
      </c>
      <c r="G5045" t="s">
        <v>86</v>
      </c>
      <c r="H5045" t="s">
        <v>4</v>
      </c>
      <c r="I5045" s="2">
        <v>14.6</v>
      </c>
      <c r="K5045" s="2">
        <v>14.6399999999998</v>
      </c>
      <c r="L5045" s="2">
        <f t="shared" si="78"/>
        <v>3.9999999999800195E-2</v>
      </c>
    </row>
    <row r="5046" spans="1:12" hidden="1" x14ac:dyDescent="0.25">
      <c r="A5046" t="s">
        <v>3667</v>
      </c>
      <c r="B5046" s="1" t="s">
        <v>3743</v>
      </c>
      <c r="C5046" t="s">
        <v>3744</v>
      </c>
      <c r="D5046">
        <v>4151711</v>
      </c>
      <c r="E5046">
        <v>35916413</v>
      </c>
      <c r="F5046" t="s">
        <v>3746</v>
      </c>
      <c r="G5046" t="s">
        <v>86</v>
      </c>
      <c r="H5046" t="s">
        <v>6</v>
      </c>
      <c r="I5046" s="2">
        <v>5.645E-2</v>
      </c>
      <c r="K5046" s="2">
        <v>5.6604645000000203E-2</v>
      </c>
      <c r="L5046" s="2">
        <f t="shared" si="78"/>
        <v>1.5464500000020309E-4</v>
      </c>
    </row>
    <row r="5047" spans="1:12" hidden="1" x14ac:dyDescent="0.25">
      <c r="A5047" t="s">
        <v>3667</v>
      </c>
      <c r="B5047" s="1" t="s">
        <v>3743</v>
      </c>
      <c r="C5047" t="s">
        <v>3747</v>
      </c>
      <c r="D5047">
        <v>4151611</v>
      </c>
      <c r="E5047">
        <v>35916713</v>
      </c>
      <c r="F5047" t="s">
        <v>3748</v>
      </c>
      <c r="G5047" t="s">
        <v>86</v>
      </c>
      <c r="H5047" t="s">
        <v>4</v>
      </c>
      <c r="I5047" s="2">
        <v>124.728349999999</v>
      </c>
      <c r="K5047" s="2">
        <v>125.07006021599901</v>
      </c>
      <c r="L5047" s="2">
        <f t="shared" si="78"/>
        <v>0.34171021600000984</v>
      </c>
    </row>
    <row r="5048" spans="1:12" hidden="1" x14ac:dyDescent="0.25">
      <c r="A5048" t="s">
        <v>3667</v>
      </c>
      <c r="B5048" s="1" t="s">
        <v>3743</v>
      </c>
      <c r="C5048" t="s">
        <v>3747</v>
      </c>
      <c r="D5048">
        <v>4151611</v>
      </c>
      <c r="E5048">
        <v>35916713</v>
      </c>
      <c r="F5048" t="s">
        <v>3748</v>
      </c>
      <c r="G5048" t="s">
        <v>86</v>
      </c>
      <c r="H5048" t="s">
        <v>6</v>
      </c>
      <c r="I5048" s="2">
        <v>5.4922700000000004</v>
      </c>
      <c r="K5048" s="2">
        <v>5.5073151587820304</v>
      </c>
      <c r="L5048" s="2">
        <f t="shared" si="78"/>
        <v>1.5045158782029944E-2</v>
      </c>
    </row>
    <row r="5049" spans="1:12" hidden="1" x14ac:dyDescent="0.25">
      <c r="A5049" t="s">
        <v>3667</v>
      </c>
      <c r="B5049" s="1" t="s">
        <v>3743</v>
      </c>
      <c r="C5049" t="s">
        <v>3747</v>
      </c>
      <c r="D5049">
        <v>4151611</v>
      </c>
      <c r="E5049">
        <v>35916813</v>
      </c>
      <c r="F5049" t="s">
        <v>3749</v>
      </c>
      <c r="G5049" t="s">
        <v>86</v>
      </c>
      <c r="H5049" t="s">
        <v>4</v>
      </c>
      <c r="I5049" s="2">
        <v>137.6283</v>
      </c>
      <c r="K5049" s="2">
        <v>138.00532847400001</v>
      </c>
      <c r="L5049" s="2">
        <f t="shared" si="78"/>
        <v>0.3770284740000136</v>
      </c>
    </row>
    <row r="5050" spans="1:12" hidden="1" x14ac:dyDescent="0.25">
      <c r="A5050" t="s">
        <v>3667</v>
      </c>
      <c r="B5050" s="1" t="s">
        <v>3743</v>
      </c>
      <c r="C5050" t="s">
        <v>3747</v>
      </c>
      <c r="D5050">
        <v>4151611</v>
      </c>
      <c r="E5050">
        <v>35916813</v>
      </c>
      <c r="F5050" t="s">
        <v>3749</v>
      </c>
      <c r="G5050" t="s">
        <v>86</v>
      </c>
      <c r="H5050" t="s">
        <v>6</v>
      </c>
      <c r="I5050" s="2">
        <v>6.1272700000000002</v>
      </c>
      <c r="K5050" s="2">
        <v>6.1440563387820299</v>
      </c>
      <c r="L5050" s="2">
        <f t="shared" si="78"/>
        <v>1.6786338782029731E-2</v>
      </c>
    </row>
    <row r="5051" spans="1:12" hidden="1" x14ac:dyDescent="0.25">
      <c r="A5051" t="s">
        <v>3667</v>
      </c>
      <c r="B5051" s="1" t="s">
        <v>3750</v>
      </c>
      <c r="C5051" t="s">
        <v>3751</v>
      </c>
      <c r="D5051">
        <v>5821211</v>
      </c>
      <c r="E5051">
        <v>20145713</v>
      </c>
      <c r="F5051" t="s">
        <v>3752</v>
      </c>
      <c r="G5051" t="s">
        <v>86</v>
      </c>
      <c r="H5051" t="s">
        <v>4</v>
      </c>
      <c r="I5051" s="2">
        <v>0</v>
      </c>
      <c r="L5051" s="2">
        <f t="shared" si="78"/>
        <v>0</v>
      </c>
    </row>
    <row r="5052" spans="1:12" hidden="1" x14ac:dyDescent="0.25">
      <c r="A5052" t="s">
        <v>3667</v>
      </c>
      <c r="B5052" s="1" t="s">
        <v>3750</v>
      </c>
      <c r="C5052" t="s">
        <v>3751</v>
      </c>
      <c r="D5052">
        <v>5821211</v>
      </c>
      <c r="E5052">
        <v>20145713</v>
      </c>
      <c r="F5052" t="s">
        <v>3752</v>
      </c>
      <c r="G5052" t="s">
        <v>86</v>
      </c>
      <c r="H5052" t="s">
        <v>6</v>
      </c>
      <c r="I5052" s="2">
        <v>0</v>
      </c>
      <c r="L5052" s="2">
        <f t="shared" si="78"/>
        <v>0</v>
      </c>
    </row>
    <row r="5053" spans="1:12" hidden="1" x14ac:dyDescent="0.25">
      <c r="A5053" t="s">
        <v>3667</v>
      </c>
      <c r="B5053" s="1" t="s">
        <v>3750</v>
      </c>
      <c r="C5053" t="s">
        <v>3751</v>
      </c>
      <c r="D5053">
        <v>5821211</v>
      </c>
      <c r="E5053">
        <v>20145813</v>
      </c>
      <c r="F5053" t="s">
        <v>3753</v>
      </c>
      <c r="G5053" t="s">
        <v>86</v>
      </c>
      <c r="H5053" t="s">
        <v>4</v>
      </c>
      <c r="I5053" s="2">
        <v>7.8179999999999999E-2</v>
      </c>
      <c r="K5053" s="2">
        <v>7.8189511788788996E-2</v>
      </c>
      <c r="L5053" s="2">
        <f t="shared" si="78"/>
        <v>9.5117887889961672E-6</v>
      </c>
    </row>
    <row r="5054" spans="1:12" hidden="1" x14ac:dyDescent="0.25">
      <c r="A5054" t="s">
        <v>3667</v>
      </c>
      <c r="B5054" s="1" t="s">
        <v>3750</v>
      </c>
      <c r="C5054" t="s">
        <v>3751</v>
      </c>
      <c r="D5054">
        <v>5821211</v>
      </c>
      <c r="E5054">
        <v>20145813</v>
      </c>
      <c r="F5054" t="s">
        <v>3753</v>
      </c>
      <c r="G5054" t="s">
        <v>86</v>
      </c>
      <c r="H5054" t="s">
        <v>6</v>
      </c>
      <c r="I5054" s="2">
        <v>3.8349999999999999E-3</v>
      </c>
      <c r="K5054" s="2">
        <v>3.8354665496069E-3</v>
      </c>
      <c r="L5054" s="2">
        <f t="shared" si="78"/>
        <v>4.6654960690010322E-7</v>
      </c>
    </row>
    <row r="5055" spans="1:12" hidden="1" x14ac:dyDescent="0.25">
      <c r="A5055" t="s">
        <v>3667</v>
      </c>
      <c r="B5055" s="1" t="s">
        <v>3754</v>
      </c>
      <c r="C5055" t="s">
        <v>3755</v>
      </c>
      <c r="D5055">
        <v>5689511</v>
      </c>
      <c r="E5055">
        <v>23065913</v>
      </c>
      <c r="F5055" t="s">
        <v>3756</v>
      </c>
      <c r="G5055" t="s">
        <v>86</v>
      </c>
      <c r="H5055" t="s">
        <v>4</v>
      </c>
      <c r="I5055" s="2">
        <v>0</v>
      </c>
      <c r="L5055" s="2">
        <f t="shared" si="78"/>
        <v>0</v>
      </c>
    </row>
    <row r="5056" spans="1:12" hidden="1" x14ac:dyDescent="0.25">
      <c r="A5056" t="s">
        <v>3667</v>
      </c>
      <c r="B5056" s="1" t="s">
        <v>3754</v>
      </c>
      <c r="C5056" t="s">
        <v>3755</v>
      </c>
      <c r="D5056">
        <v>5689511</v>
      </c>
      <c r="E5056">
        <v>23065913</v>
      </c>
      <c r="F5056" t="s">
        <v>3756</v>
      </c>
      <c r="G5056" t="s">
        <v>86</v>
      </c>
      <c r="H5056" t="s">
        <v>6</v>
      </c>
      <c r="I5056" s="2">
        <v>0</v>
      </c>
      <c r="L5056" s="2">
        <f t="shared" si="78"/>
        <v>0</v>
      </c>
    </row>
    <row r="5057" spans="1:12" x14ac:dyDescent="0.25">
      <c r="A5057" t="s">
        <v>3667</v>
      </c>
      <c r="B5057" s="1" t="s">
        <v>3757</v>
      </c>
      <c r="C5057" t="s">
        <v>3758</v>
      </c>
      <c r="D5057">
        <v>4856911</v>
      </c>
      <c r="E5057">
        <v>82791313</v>
      </c>
      <c r="F5057" t="s">
        <v>3759</v>
      </c>
      <c r="G5057" t="s">
        <v>3</v>
      </c>
      <c r="H5057" t="s">
        <v>4</v>
      </c>
      <c r="I5057" s="2">
        <v>1373.5</v>
      </c>
      <c r="J5057" s="2">
        <v>1373.6349375</v>
      </c>
      <c r="K5057" s="2">
        <v>650.34475470199902</v>
      </c>
      <c r="L5057" s="2">
        <f t="shared" si="78"/>
        <v>-723.29018279800096</v>
      </c>
    </row>
    <row r="5058" spans="1:12" x14ac:dyDescent="0.25">
      <c r="A5058" t="s">
        <v>3667</v>
      </c>
      <c r="B5058" s="1" t="s">
        <v>3757</v>
      </c>
      <c r="C5058" t="s">
        <v>3758</v>
      </c>
      <c r="D5058">
        <v>4856911</v>
      </c>
      <c r="E5058">
        <v>82791313</v>
      </c>
      <c r="F5058" t="s">
        <v>3759</v>
      </c>
      <c r="G5058" t="s">
        <v>3</v>
      </c>
      <c r="H5058" t="s">
        <v>6</v>
      </c>
      <c r="I5058" s="2">
        <v>360.04999999999899</v>
      </c>
      <c r="J5058" s="2">
        <v>360.0415625</v>
      </c>
      <c r="K5058" s="2">
        <v>171.42902115999999</v>
      </c>
      <c r="L5058" s="2">
        <f t="shared" si="78"/>
        <v>-188.61254134000001</v>
      </c>
    </row>
    <row r="5059" spans="1:12" hidden="1" x14ac:dyDescent="0.25">
      <c r="A5059" t="s">
        <v>3667</v>
      </c>
      <c r="B5059" s="1" t="s">
        <v>3760</v>
      </c>
      <c r="C5059" t="s">
        <v>3761</v>
      </c>
      <c r="D5059">
        <v>7779711</v>
      </c>
      <c r="E5059">
        <v>3628213</v>
      </c>
      <c r="F5059" t="s">
        <v>3762</v>
      </c>
      <c r="G5059" t="s">
        <v>86</v>
      </c>
      <c r="H5059" t="s">
        <v>4</v>
      </c>
      <c r="I5059" s="2">
        <v>18.66</v>
      </c>
      <c r="K5059" s="2">
        <v>18.659999992361001</v>
      </c>
      <c r="L5059" s="2">
        <f t="shared" ref="L5059:L5122" si="79">IF(ISBLANK(J5059),K5059-I5059,K5059-J5059)</f>
        <v>-7.6389987668790127E-9</v>
      </c>
    </row>
    <row r="5060" spans="1:12" hidden="1" x14ac:dyDescent="0.25">
      <c r="A5060" t="s">
        <v>3667</v>
      </c>
      <c r="B5060" s="1" t="s">
        <v>3760</v>
      </c>
      <c r="C5060" t="s">
        <v>3761</v>
      </c>
      <c r="D5060">
        <v>7779711</v>
      </c>
      <c r="E5060">
        <v>3628213</v>
      </c>
      <c r="F5060" t="s">
        <v>3762</v>
      </c>
      <c r="G5060" t="s">
        <v>86</v>
      </c>
      <c r="H5060" t="s">
        <v>6</v>
      </c>
      <c r="I5060" s="2">
        <v>74.150000000000006</v>
      </c>
      <c r="K5060" s="2">
        <v>74.150003399879907</v>
      </c>
      <c r="L5060" s="2">
        <f t="shared" si="79"/>
        <v>3.3998799011669689E-6</v>
      </c>
    </row>
    <row r="5061" spans="1:12" hidden="1" x14ac:dyDescent="0.25">
      <c r="A5061" t="s">
        <v>3667</v>
      </c>
      <c r="B5061" s="1" t="s">
        <v>3760</v>
      </c>
      <c r="C5061" t="s">
        <v>3761</v>
      </c>
      <c r="D5061">
        <v>7779711</v>
      </c>
      <c r="E5061">
        <v>3628313</v>
      </c>
      <c r="F5061" t="s">
        <v>3763</v>
      </c>
      <c r="G5061" t="s">
        <v>3</v>
      </c>
      <c r="H5061" t="s">
        <v>4</v>
      </c>
      <c r="I5061" s="2">
        <v>373.7088</v>
      </c>
      <c r="J5061" s="2">
        <v>373.47125</v>
      </c>
      <c r="K5061" s="2">
        <v>373.47146771317898</v>
      </c>
      <c r="L5061" s="2">
        <f t="shared" si="79"/>
        <v>2.1771317898355846E-4</v>
      </c>
    </row>
    <row r="5062" spans="1:12" hidden="1" x14ac:dyDescent="0.25">
      <c r="A5062" t="s">
        <v>3667</v>
      </c>
      <c r="B5062" s="1" t="s">
        <v>3760</v>
      </c>
      <c r="C5062" t="s">
        <v>3761</v>
      </c>
      <c r="D5062">
        <v>7779711</v>
      </c>
      <c r="E5062">
        <v>3628313</v>
      </c>
      <c r="F5062" t="s">
        <v>3763</v>
      </c>
      <c r="G5062" t="s">
        <v>3</v>
      </c>
      <c r="H5062" t="s">
        <v>6</v>
      </c>
      <c r="I5062" s="2">
        <v>244.3175</v>
      </c>
      <c r="J5062" s="2">
        <v>243.61829689999999</v>
      </c>
      <c r="K5062" s="2">
        <v>243.61767650717999</v>
      </c>
      <c r="L5062" s="2">
        <f t="shared" si="79"/>
        <v>-6.2039281999659579E-4</v>
      </c>
    </row>
    <row r="5063" spans="1:12" hidden="1" x14ac:dyDescent="0.25">
      <c r="A5063" t="s">
        <v>3667</v>
      </c>
      <c r="B5063" s="1" t="s">
        <v>3760</v>
      </c>
      <c r="C5063" t="s">
        <v>3764</v>
      </c>
      <c r="D5063">
        <v>7778411</v>
      </c>
      <c r="E5063">
        <v>3632213</v>
      </c>
      <c r="F5063" t="s">
        <v>3765</v>
      </c>
      <c r="G5063" t="s">
        <v>3</v>
      </c>
      <c r="H5063" t="s">
        <v>4</v>
      </c>
      <c r="I5063" s="2">
        <v>935.70450000000005</v>
      </c>
      <c r="J5063" s="2">
        <v>935.74199999999996</v>
      </c>
      <c r="K5063" s="2">
        <v>935.74123390858006</v>
      </c>
      <c r="L5063" s="2">
        <f t="shared" si="79"/>
        <v>-7.6609141990502394E-4</v>
      </c>
    </row>
    <row r="5064" spans="1:12" hidden="1" x14ac:dyDescent="0.25">
      <c r="A5064" t="s">
        <v>3667</v>
      </c>
      <c r="B5064" s="1" t="s">
        <v>3760</v>
      </c>
      <c r="C5064" t="s">
        <v>3764</v>
      </c>
      <c r="D5064">
        <v>7778411</v>
      </c>
      <c r="E5064">
        <v>3632213</v>
      </c>
      <c r="F5064" t="s">
        <v>3765</v>
      </c>
      <c r="G5064" t="s">
        <v>3</v>
      </c>
      <c r="H5064" t="s">
        <v>6</v>
      </c>
      <c r="I5064" s="2">
        <v>1344.5100849999999</v>
      </c>
      <c r="J5064" s="2">
        <v>1344.6724999999999</v>
      </c>
      <c r="K5064" s="2">
        <v>1344.67164383156</v>
      </c>
      <c r="L5064" s="2">
        <f t="shared" si="79"/>
        <v>-8.5616843989555491E-4</v>
      </c>
    </row>
    <row r="5065" spans="1:12" hidden="1" x14ac:dyDescent="0.25">
      <c r="A5065" t="s">
        <v>3667</v>
      </c>
      <c r="B5065" s="1" t="s">
        <v>3760</v>
      </c>
      <c r="C5065" t="s">
        <v>3764</v>
      </c>
      <c r="D5065">
        <v>7778411</v>
      </c>
      <c r="E5065">
        <v>3632513</v>
      </c>
      <c r="F5065" t="s">
        <v>3766</v>
      </c>
      <c r="G5065" t="s">
        <v>3</v>
      </c>
      <c r="H5065" t="s">
        <v>4</v>
      </c>
      <c r="I5065" s="2">
        <v>896.67949999999996</v>
      </c>
      <c r="J5065" s="2">
        <v>896.82818750000001</v>
      </c>
      <c r="K5065" s="2">
        <v>896.827913009599</v>
      </c>
      <c r="L5065" s="2">
        <f t="shared" si="79"/>
        <v>-2.7449040101146238E-4</v>
      </c>
    </row>
    <row r="5066" spans="1:12" hidden="1" x14ac:dyDescent="0.25">
      <c r="A5066" t="s">
        <v>3667</v>
      </c>
      <c r="B5066" s="1" t="s">
        <v>3760</v>
      </c>
      <c r="C5066" t="s">
        <v>3764</v>
      </c>
      <c r="D5066">
        <v>7778411</v>
      </c>
      <c r="E5066">
        <v>3632513</v>
      </c>
      <c r="F5066" t="s">
        <v>3766</v>
      </c>
      <c r="G5066" t="s">
        <v>3</v>
      </c>
      <c r="H5066" t="s">
        <v>6</v>
      </c>
      <c r="I5066" s="2">
        <v>1317.5069800000001</v>
      </c>
      <c r="J5066" s="2">
        <v>1317.35475</v>
      </c>
      <c r="K5066" s="2">
        <v>1317.3556257983601</v>
      </c>
      <c r="L5066" s="2">
        <f t="shared" si="79"/>
        <v>8.7579836008444545E-4</v>
      </c>
    </row>
    <row r="5067" spans="1:12" hidden="1" x14ac:dyDescent="0.25">
      <c r="A5067" t="s">
        <v>3667</v>
      </c>
      <c r="B5067" s="1" t="s">
        <v>3760</v>
      </c>
      <c r="C5067" t="s">
        <v>3764</v>
      </c>
      <c r="D5067">
        <v>7778411</v>
      </c>
      <c r="E5067">
        <v>3632613</v>
      </c>
      <c r="F5067" t="s">
        <v>3767</v>
      </c>
      <c r="G5067" t="s">
        <v>3</v>
      </c>
      <c r="H5067" t="s">
        <v>4</v>
      </c>
      <c r="I5067" s="2">
        <v>492.67249999999899</v>
      </c>
      <c r="J5067" s="2">
        <v>492.65415625000003</v>
      </c>
      <c r="K5067" s="2">
        <v>492.65396324368999</v>
      </c>
      <c r="L5067" s="2">
        <f t="shared" si="79"/>
        <v>-1.9300631004171009E-4</v>
      </c>
    </row>
    <row r="5068" spans="1:12" hidden="1" x14ac:dyDescent="0.25">
      <c r="A5068" t="s">
        <v>3667</v>
      </c>
      <c r="B5068" s="1" t="s">
        <v>3760</v>
      </c>
      <c r="C5068" t="s">
        <v>3764</v>
      </c>
      <c r="D5068">
        <v>7778411</v>
      </c>
      <c r="E5068">
        <v>3632613</v>
      </c>
      <c r="F5068" t="s">
        <v>3767</v>
      </c>
      <c r="G5068" t="s">
        <v>3</v>
      </c>
      <c r="H5068" t="s">
        <v>6</v>
      </c>
      <c r="I5068" s="2">
        <v>914.509005</v>
      </c>
      <c r="J5068" s="2">
        <v>914.54081250000002</v>
      </c>
      <c r="K5068" s="2">
        <v>914.54109579872897</v>
      </c>
      <c r="L5068" s="2">
        <f t="shared" si="79"/>
        <v>2.8329872895938024E-4</v>
      </c>
    </row>
    <row r="5069" spans="1:12" hidden="1" x14ac:dyDescent="0.25">
      <c r="A5069" t="s">
        <v>3667</v>
      </c>
      <c r="B5069" s="1" t="s">
        <v>3760</v>
      </c>
      <c r="C5069" t="s">
        <v>3764</v>
      </c>
      <c r="D5069">
        <v>7778411</v>
      </c>
      <c r="E5069">
        <v>3632713</v>
      </c>
      <c r="F5069" t="s">
        <v>3768</v>
      </c>
      <c r="G5069" t="s">
        <v>3</v>
      </c>
      <c r="H5069" t="s">
        <v>4</v>
      </c>
      <c r="I5069" s="2">
        <v>504.72550000000001</v>
      </c>
      <c r="J5069" s="2">
        <v>504.71634399999999</v>
      </c>
      <c r="K5069" s="2">
        <v>504.71608580626798</v>
      </c>
      <c r="L5069" s="2">
        <f t="shared" si="79"/>
        <v>-2.5819373200874907E-4</v>
      </c>
    </row>
    <row r="5070" spans="1:12" hidden="1" x14ac:dyDescent="0.25">
      <c r="A5070" t="s">
        <v>3667</v>
      </c>
      <c r="B5070" s="1" t="s">
        <v>3760</v>
      </c>
      <c r="C5070" t="s">
        <v>3764</v>
      </c>
      <c r="D5070">
        <v>7778411</v>
      </c>
      <c r="E5070">
        <v>3632713</v>
      </c>
      <c r="F5070" t="s">
        <v>3768</v>
      </c>
      <c r="G5070" t="s">
        <v>3</v>
      </c>
      <c r="H5070" t="s">
        <v>6</v>
      </c>
      <c r="I5070" s="2">
        <v>921.50725</v>
      </c>
      <c r="J5070" s="2">
        <v>921.55293749999998</v>
      </c>
      <c r="K5070" s="2">
        <v>921.55516416663102</v>
      </c>
      <c r="L5070" s="2">
        <f t="shared" si="79"/>
        <v>2.2266666310315486E-3</v>
      </c>
    </row>
    <row r="5071" spans="1:12" hidden="1" x14ac:dyDescent="0.25">
      <c r="A5071" t="s">
        <v>3667</v>
      </c>
      <c r="B5071" s="1" t="s">
        <v>3760</v>
      </c>
      <c r="C5071" t="s">
        <v>3764</v>
      </c>
      <c r="D5071">
        <v>7778411</v>
      </c>
      <c r="E5071">
        <v>3633013</v>
      </c>
      <c r="F5071" t="s">
        <v>3769</v>
      </c>
      <c r="G5071" t="s">
        <v>3</v>
      </c>
      <c r="H5071" t="s">
        <v>4</v>
      </c>
      <c r="I5071" s="2">
        <v>927.79049999999995</v>
      </c>
      <c r="J5071" s="2">
        <v>927.64374999999995</v>
      </c>
      <c r="K5071" s="2">
        <v>927.64524067097</v>
      </c>
      <c r="L5071" s="2">
        <f t="shared" si="79"/>
        <v>1.4906709700426291E-3</v>
      </c>
    </row>
    <row r="5072" spans="1:12" hidden="1" x14ac:dyDescent="0.25">
      <c r="A5072" t="s">
        <v>3667</v>
      </c>
      <c r="B5072" s="1" t="s">
        <v>3760</v>
      </c>
      <c r="C5072" t="s">
        <v>3764</v>
      </c>
      <c r="D5072">
        <v>7778411</v>
      </c>
      <c r="E5072">
        <v>3633013</v>
      </c>
      <c r="F5072" t="s">
        <v>3769</v>
      </c>
      <c r="G5072" t="s">
        <v>3</v>
      </c>
      <c r="H5072" t="s">
        <v>6</v>
      </c>
      <c r="I5072" s="2">
        <v>1386.5076349999999</v>
      </c>
      <c r="J5072" s="2">
        <v>1386.6198750000001</v>
      </c>
      <c r="K5072" s="2">
        <v>1386.6175179151301</v>
      </c>
      <c r="L5072" s="2">
        <f t="shared" si="79"/>
        <v>-2.3570848700273928E-3</v>
      </c>
    </row>
    <row r="5073" spans="1:12" hidden="1" x14ac:dyDescent="0.25">
      <c r="A5073" t="s">
        <v>3667</v>
      </c>
      <c r="B5073" s="1" t="s">
        <v>3770</v>
      </c>
      <c r="C5073" t="s">
        <v>3771</v>
      </c>
      <c r="D5073">
        <v>4190311</v>
      </c>
      <c r="E5073">
        <v>34937913</v>
      </c>
      <c r="F5073" t="s">
        <v>3772</v>
      </c>
      <c r="G5073" t="s">
        <v>3</v>
      </c>
      <c r="H5073" t="s">
        <v>4</v>
      </c>
      <c r="I5073" s="2">
        <v>121.3</v>
      </c>
      <c r="J5073" s="2">
        <v>119.54839844999999</v>
      </c>
      <c r="K5073" s="2">
        <v>119.54789059999899</v>
      </c>
      <c r="L5073" s="2">
        <f t="shared" si="79"/>
        <v>-5.0785000100006528E-4</v>
      </c>
    </row>
    <row r="5074" spans="1:12" hidden="1" x14ac:dyDescent="0.25">
      <c r="A5074" t="s">
        <v>3667</v>
      </c>
      <c r="B5074" s="1" t="s">
        <v>3770</v>
      </c>
      <c r="C5074" t="s">
        <v>3771</v>
      </c>
      <c r="D5074">
        <v>4190311</v>
      </c>
      <c r="E5074">
        <v>34937913</v>
      </c>
      <c r="F5074" t="s">
        <v>3772</v>
      </c>
      <c r="G5074" t="s">
        <v>3</v>
      </c>
      <c r="H5074" t="s">
        <v>6</v>
      </c>
      <c r="I5074" s="2">
        <v>2.8</v>
      </c>
      <c r="J5074" s="2">
        <v>2.8863420409999998</v>
      </c>
      <c r="K5074" s="2">
        <v>2.8863280550999999</v>
      </c>
      <c r="L5074" s="2">
        <f t="shared" si="79"/>
        <v>-1.3985899999902074E-5</v>
      </c>
    </row>
    <row r="5075" spans="1:12" hidden="1" x14ac:dyDescent="0.25">
      <c r="A5075" t="s">
        <v>3667</v>
      </c>
      <c r="B5075" s="1" t="s">
        <v>3773</v>
      </c>
      <c r="C5075" t="s">
        <v>3774</v>
      </c>
      <c r="D5075">
        <v>6473711</v>
      </c>
      <c r="E5075">
        <v>17729813</v>
      </c>
      <c r="F5075" t="s">
        <v>3775</v>
      </c>
      <c r="G5075" t="s">
        <v>86</v>
      </c>
      <c r="H5075" t="s">
        <v>4</v>
      </c>
      <c r="I5075" s="2">
        <v>80.150000000000006</v>
      </c>
      <c r="K5075" s="2">
        <v>80.369573999999204</v>
      </c>
      <c r="L5075" s="2">
        <f t="shared" si="79"/>
        <v>0.21957399999919858</v>
      </c>
    </row>
    <row r="5076" spans="1:12" hidden="1" x14ac:dyDescent="0.25">
      <c r="A5076" t="s">
        <v>3667</v>
      </c>
      <c r="B5076" s="1" t="s">
        <v>3773</v>
      </c>
      <c r="C5076" t="s">
        <v>3774</v>
      </c>
      <c r="D5076">
        <v>6473711</v>
      </c>
      <c r="E5076">
        <v>17729813</v>
      </c>
      <c r="F5076" t="s">
        <v>3775</v>
      </c>
      <c r="G5076" t="s">
        <v>86</v>
      </c>
      <c r="H5076" t="s">
        <v>6</v>
      </c>
      <c r="I5076" s="2">
        <v>0.40759999999999902</v>
      </c>
      <c r="K5076" s="2">
        <v>0.40871677500000098</v>
      </c>
      <c r="L5076" s="2">
        <f t="shared" si="79"/>
        <v>1.1167750000019572E-3</v>
      </c>
    </row>
    <row r="5077" spans="1:12" x14ac:dyDescent="0.25">
      <c r="A5077" t="s">
        <v>3667</v>
      </c>
      <c r="B5077" s="1" t="s">
        <v>3773</v>
      </c>
      <c r="C5077" t="s">
        <v>3774</v>
      </c>
      <c r="D5077">
        <v>6473711</v>
      </c>
      <c r="E5077">
        <v>17730113</v>
      </c>
      <c r="F5077" t="s">
        <v>3776</v>
      </c>
      <c r="G5077" t="s">
        <v>3</v>
      </c>
      <c r="H5077" t="s">
        <v>4</v>
      </c>
      <c r="I5077" s="2">
        <v>3577</v>
      </c>
      <c r="J5077" s="2">
        <v>3649.8344219000001</v>
      </c>
      <c r="K5077" s="2">
        <v>404.625512738</v>
      </c>
      <c r="L5077" s="2">
        <f t="shared" si="79"/>
        <v>-3245.2089091620001</v>
      </c>
    </row>
    <row r="5078" spans="1:12" x14ac:dyDescent="0.25">
      <c r="A5078" t="s">
        <v>3667</v>
      </c>
      <c r="B5078" s="1" t="s">
        <v>3773</v>
      </c>
      <c r="C5078" t="s">
        <v>3774</v>
      </c>
      <c r="D5078">
        <v>6473711</v>
      </c>
      <c r="E5078">
        <v>17730113</v>
      </c>
      <c r="F5078" t="s">
        <v>3776</v>
      </c>
      <c r="G5078" t="s">
        <v>3</v>
      </c>
      <c r="H5078" t="s">
        <v>6</v>
      </c>
      <c r="I5078" s="2">
        <v>43.849999999999902</v>
      </c>
      <c r="J5078" s="2">
        <v>18.599256592</v>
      </c>
      <c r="K5078" s="2">
        <v>2.0625788994100001</v>
      </c>
      <c r="L5078" s="2">
        <f t="shared" si="79"/>
        <v>-16.536677692590001</v>
      </c>
    </row>
    <row r="5079" spans="1:12" hidden="1" x14ac:dyDescent="0.25">
      <c r="A5079" t="s">
        <v>3667</v>
      </c>
      <c r="B5079" s="1" t="s">
        <v>3773</v>
      </c>
      <c r="C5079" t="s">
        <v>3774</v>
      </c>
      <c r="D5079">
        <v>6473711</v>
      </c>
      <c r="E5079">
        <v>17730213</v>
      </c>
      <c r="F5079" t="s">
        <v>3777</v>
      </c>
      <c r="G5079" t="s">
        <v>3</v>
      </c>
      <c r="H5079" t="s">
        <v>4</v>
      </c>
      <c r="I5079" s="2">
        <v>220.7</v>
      </c>
      <c r="J5079" s="2">
        <v>227.75989060000001</v>
      </c>
      <c r="K5079" s="2">
        <v>227.75972668999901</v>
      </c>
      <c r="L5079" s="2">
        <f t="shared" si="79"/>
        <v>-1.6391000099247321E-4</v>
      </c>
    </row>
    <row r="5080" spans="1:12" hidden="1" x14ac:dyDescent="0.25">
      <c r="A5080" t="s">
        <v>3667</v>
      </c>
      <c r="B5080" s="1" t="s">
        <v>3773</v>
      </c>
      <c r="C5080" t="s">
        <v>3774</v>
      </c>
      <c r="D5080">
        <v>6473711</v>
      </c>
      <c r="E5080">
        <v>17730213</v>
      </c>
      <c r="F5080" t="s">
        <v>3777</v>
      </c>
      <c r="G5080" t="s">
        <v>3</v>
      </c>
      <c r="H5080" t="s">
        <v>6</v>
      </c>
      <c r="I5080" s="2">
        <v>3.9289999999999998</v>
      </c>
      <c r="J5080" s="2">
        <v>1.6849461670000001</v>
      </c>
      <c r="K5080" s="2">
        <v>1.68494812511</v>
      </c>
      <c r="L5080" s="2">
        <f t="shared" si="79"/>
        <v>1.9581099999221863E-6</v>
      </c>
    </row>
    <row r="5081" spans="1:12" x14ac:dyDescent="0.25">
      <c r="A5081" t="s">
        <v>3667</v>
      </c>
      <c r="B5081" s="1" t="s">
        <v>3773</v>
      </c>
      <c r="C5081" t="s">
        <v>3774</v>
      </c>
      <c r="D5081">
        <v>6473711</v>
      </c>
      <c r="E5081">
        <v>82666813</v>
      </c>
      <c r="F5081" t="s">
        <v>3778</v>
      </c>
      <c r="G5081" t="s">
        <v>3</v>
      </c>
      <c r="H5081" t="s">
        <v>4</v>
      </c>
      <c r="I5081" s="2">
        <v>5.4</v>
      </c>
      <c r="J5081" s="2">
        <v>5.48427518819999</v>
      </c>
      <c r="K5081" s="2">
        <v>0.25707500401</v>
      </c>
      <c r="L5081" s="2">
        <f t="shared" si="79"/>
        <v>-5.2272001841899902</v>
      </c>
    </row>
    <row r="5082" spans="1:12" hidden="1" x14ac:dyDescent="0.25">
      <c r="A5082" t="s">
        <v>3667</v>
      </c>
      <c r="B5082" s="1" t="s">
        <v>3773</v>
      </c>
      <c r="C5082" t="s">
        <v>3774</v>
      </c>
      <c r="D5082">
        <v>6473711</v>
      </c>
      <c r="E5082">
        <v>82666813</v>
      </c>
      <c r="F5082" t="s">
        <v>3778</v>
      </c>
      <c r="G5082" t="s">
        <v>3</v>
      </c>
      <c r="H5082" t="s">
        <v>6</v>
      </c>
      <c r="I5082" s="2">
        <v>0.11445</v>
      </c>
      <c r="J5082" s="2">
        <v>0.118975517868499</v>
      </c>
      <c r="K5082" s="2">
        <v>5.7870005607999998E-3</v>
      </c>
      <c r="L5082" s="2">
        <f t="shared" si="79"/>
        <v>-0.11318851730769899</v>
      </c>
    </row>
    <row r="5083" spans="1:12" hidden="1" x14ac:dyDescent="0.25">
      <c r="A5083" t="s">
        <v>3667</v>
      </c>
      <c r="B5083" s="1" t="s">
        <v>3779</v>
      </c>
      <c r="C5083" t="s">
        <v>3780</v>
      </c>
      <c r="D5083">
        <v>8226611</v>
      </c>
      <c r="E5083">
        <v>6629413</v>
      </c>
      <c r="F5083" t="s">
        <v>3781</v>
      </c>
      <c r="G5083" t="s">
        <v>86</v>
      </c>
      <c r="H5083" t="s">
        <v>4</v>
      </c>
      <c r="I5083" s="2">
        <v>225.26649999999901</v>
      </c>
      <c r="K5083" s="2">
        <v>225.89908722129999</v>
      </c>
      <c r="L5083" s="2">
        <f t="shared" si="79"/>
        <v>0.63258722130098022</v>
      </c>
    </row>
    <row r="5084" spans="1:12" hidden="1" x14ac:dyDescent="0.25">
      <c r="A5084" t="s">
        <v>3667</v>
      </c>
      <c r="B5084" s="1" t="s">
        <v>3779</v>
      </c>
      <c r="C5084" t="s">
        <v>3780</v>
      </c>
      <c r="D5084">
        <v>8226611</v>
      </c>
      <c r="E5084">
        <v>6629413</v>
      </c>
      <c r="F5084" t="s">
        <v>3781</v>
      </c>
      <c r="G5084" t="s">
        <v>86</v>
      </c>
      <c r="H5084" t="s">
        <v>6</v>
      </c>
      <c r="I5084" s="2">
        <v>224.74</v>
      </c>
      <c r="K5084" s="2">
        <v>225.37109697999901</v>
      </c>
      <c r="L5084" s="2">
        <f t="shared" si="79"/>
        <v>0.6310969799990005</v>
      </c>
    </row>
    <row r="5085" spans="1:12" hidden="1" x14ac:dyDescent="0.25">
      <c r="A5085" t="s">
        <v>3667</v>
      </c>
      <c r="B5085" s="1" t="s">
        <v>3782</v>
      </c>
      <c r="C5085" t="s">
        <v>3783</v>
      </c>
      <c r="D5085">
        <v>7888311</v>
      </c>
      <c r="E5085">
        <v>3285113</v>
      </c>
      <c r="F5085" t="s">
        <v>3784</v>
      </c>
      <c r="G5085" t="s">
        <v>3</v>
      </c>
      <c r="H5085" t="s">
        <v>4</v>
      </c>
      <c r="I5085" s="2">
        <v>761.12049999999999</v>
      </c>
      <c r="J5085" s="2">
        <v>761.02331249999997</v>
      </c>
      <c r="K5085" s="2">
        <v>761.02235835831402</v>
      </c>
      <c r="L5085" s="2">
        <f t="shared" si="79"/>
        <v>-9.5414168595198134E-4</v>
      </c>
    </row>
    <row r="5086" spans="1:12" hidden="1" x14ac:dyDescent="0.25">
      <c r="A5086" t="s">
        <v>3667</v>
      </c>
      <c r="B5086" s="1" t="s">
        <v>3782</v>
      </c>
      <c r="C5086" t="s">
        <v>3783</v>
      </c>
      <c r="D5086">
        <v>7888311</v>
      </c>
      <c r="E5086">
        <v>3285113</v>
      </c>
      <c r="F5086" t="s">
        <v>3784</v>
      </c>
      <c r="G5086" t="s">
        <v>3</v>
      </c>
      <c r="H5086" t="s">
        <v>6</v>
      </c>
      <c r="I5086" s="2">
        <v>275.25081</v>
      </c>
      <c r="J5086" s="2">
        <v>275.03234375</v>
      </c>
      <c r="K5086" s="2">
        <v>275.031587936476</v>
      </c>
      <c r="L5086" s="2">
        <f t="shared" si="79"/>
        <v>-7.5581352399467505E-4</v>
      </c>
    </row>
    <row r="5087" spans="1:12" hidden="1" x14ac:dyDescent="0.25">
      <c r="A5087" t="s">
        <v>3667</v>
      </c>
      <c r="B5087" s="1" t="s">
        <v>3782</v>
      </c>
      <c r="C5087" t="s">
        <v>3783</v>
      </c>
      <c r="D5087">
        <v>7888311</v>
      </c>
      <c r="E5087">
        <v>3285213</v>
      </c>
      <c r="F5087" t="s">
        <v>3785</v>
      </c>
      <c r="G5087" t="s">
        <v>3</v>
      </c>
      <c r="H5087" t="s">
        <v>4</v>
      </c>
      <c r="I5087" s="2">
        <v>1129.5645999999999</v>
      </c>
      <c r="J5087" s="2">
        <v>1129.3755000000001</v>
      </c>
      <c r="K5087" s="2">
        <v>1129.37462564508</v>
      </c>
      <c r="L5087" s="2">
        <f t="shared" si="79"/>
        <v>-8.7435492014265037E-4</v>
      </c>
    </row>
    <row r="5088" spans="1:12" hidden="1" x14ac:dyDescent="0.25">
      <c r="A5088" t="s">
        <v>3667</v>
      </c>
      <c r="B5088" s="1" t="s">
        <v>3782</v>
      </c>
      <c r="C5088" t="s">
        <v>3783</v>
      </c>
      <c r="D5088">
        <v>7888311</v>
      </c>
      <c r="E5088">
        <v>3285213</v>
      </c>
      <c r="F5088" t="s">
        <v>3785</v>
      </c>
      <c r="G5088" t="s">
        <v>3</v>
      </c>
      <c r="H5088" t="s">
        <v>6</v>
      </c>
      <c r="I5088" s="2">
        <v>738.50010499999996</v>
      </c>
      <c r="J5088" s="2">
        <v>734.62181250000003</v>
      </c>
      <c r="K5088" s="2">
        <v>734.62167652756102</v>
      </c>
      <c r="L5088" s="2">
        <f t="shared" si="79"/>
        <v>-1.3597243901131151E-4</v>
      </c>
    </row>
    <row r="5089" spans="1:12" hidden="1" x14ac:dyDescent="0.25">
      <c r="A5089" t="s">
        <v>3667</v>
      </c>
      <c r="B5089" s="1" t="s">
        <v>3782</v>
      </c>
      <c r="C5089" t="s">
        <v>3783</v>
      </c>
      <c r="D5089">
        <v>7888311</v>
      </c>
      <c r="E5089">
        <v>3285313</v>
      </c>
      <c r="F5089" t="s">
        <v>3786</v>
      </c>
      <c r="G5089" t="s">
        <v>3</v>
      </c>
      <c r="H5089" t="s">
        <v>4</v>
      </c>
      <c r="I5089" s="2">
        <v>1220.8540499999999</v>
      </c>
      <c r="J5089" s="2">
        <v>1220.9393749999999</v>
      </c>
      <c r="K5089" s="2">
        <v>1220.93793243136</v>
      </c>
      <c r="L5089" s="2">
        <f t="shared" si="79"/>
        <v>-1.4425686399590631E-3</v>
      </c>
    </row>
    <row r="5090" spans="1:12" hidden="1" x14ac:dyDescent="0.25">
      <c r="A5090" t="s">
        <v>3667</v>
      </c>
      <c r="B5090" s="1" t="s">
        <v>3782</v>
      </c>
      <c r="C5090" t="s">
        <v>3783</v>
      </c>
      <c r="D5090">
        <v>7888311</v>
      </c>
      <c r="E5090">
        <v>3285313</v>
      </c>
      <c r="F5090" t="s">
        <v>3786</v>
      </c>
      <c r="G5090" t="s">
        <v>3</v>
      </c>
      <c r="H5090" t="s">
        <v>6</v>
      </c>
      <c r="I5090" s="2">
        <v>800.00056500000005</v>
      </c>
      <c r="J5090" s="2">
        <v>800.16781249999997</v>
      </c>
      <c r="K5090" s="2">
        <v>800.17067286713097</v>
      </c>
      <c r="L5090" s="2">
        <f t="shared" si="79"/>
        <v>2.8603671310065693E-3</v>
      </c>
    </row>
    <row r="5091" spans="1:12" hidden="1" x14ac:dyDescent="0.25">
      <c r="A5091" t="s">
        <v>3667</v>
      </c>
      <c r="B5091" s="1" t="s">
        <v>3782</v>
      </c>
      <c r="C5091" t="s">
        <v>3783</v>
      </c>
      <c r="D5091">
        <v>7888311</v>
      </c>
      <c r="E5091">
        <v>3285413</v>
      </c>
      <c r="F5091" t="s">
        <v>3787</v>
      </c>
      <c r="G5091" t="s">
        <v>3</v>
      </c>
      <c r="H5091" t="s">
        <v>4</v>
      </c>
      <c r="I5091" s="2">
        <v>999.21349999999995</v>
      </c>
      <c r="J5091" s="2">
        <v>999.39381249999997</v>
      </c>
      <c r="K5091" s="2">
        <v>999.39435867089901</v>
      </c>
      <c r="L5091" s="2">
        <f t="shared" si="79"/>
        <v>5.4617089904240856E-4</v>
      </c>
    </row>
    <row r="5092" spans="1:12" hidden="1" x14ac:dyDescent="0.25">
      <c r="A5092" t="s">
        <v>3667</v>
      </c>
      <c r="B5092" s="1" t="s">
        <v>3782</v>
      </c>
      <c r="C5092" t="s">
        <v>3783</v>
      </c>
      <c r="D5092">
        <v>7888311</v>
      </c>
      <c r="E5092">
        <v>3285413</v>
      </c>
      <c r="F5092" t="s">
        <v>3787</v>
      </c>
      <c r="G5092" t="s">
        <v>3</v>
      </c>
      <c r="H5092" t="s">
        <v>6</v>
      </c>
      <c r="I5092" s="2">
        <v>529.50116000000003</v>
      </c>
      <c r="J5092" s="2">
        <v>529.37887499999999</v>
      </c>
      <c r="K5092" s="2">
        <v>529.37886088207404</v>
      </c>
      <c r="L5092" s="2">
        <f t="shared" si="79"/>
        <v>-1.4117925957179978E-5</v>
      </c>
    </row>
    <row r="5093" spans="1:12" hidden="1" x14ac:dyDescent="0.25">
      <c r="A5093" t="s">
        <v>3667</v>
      </c>
      <c r="B5093" s="1" t="s">
        <v>3782</v>
      </c>
      <c r="C5093" t="s">
        <v>3788</v>
      </c>
      <c r="D5093">
        <v>7285811</v>
      </c>
      <c r="E5093">
        <v>8570413</v>
      </c>
      <c r="F5093" t="s">
        <v>3789</v>
      </c>
      <c r="G5093" t="s">
        <v>3</v>
      </c>
      <c r="H5093" t="s">
        <v>4</v>
      </c>
      <c r="I5093" s="2">
        <v>217.4</v>
      </c>
      <c r="J5093" s="2">
        <v>217.43959375</v>
      </c>
      <c r="K5093" s="2">
        <v>217.439629</v>
      </c>
      <c r="L5093" s="2">
        <f t="shared" si="79"/>
        <v>3.5249999996267434E-5</v>
      </c>
    </row>
    <row r="5094" spans="1:12" hidden="1" x14ac:dyDescent="0.25">
      <c r="A5094" t="s">
        <v>3667</v>
      </c>
      <c r="B5094" s="1" t="s">
        <v>3782</v>
      </c>
      <c r="C5094" t="s">
        <v>3788</v>
      </c>
      <c r="D5094">
        <v>7285811</v>
      </c>
      <c r="E5094">
        <v>8570413</v>
      </c>
      <c r="F5094" t="s">
        <v>3789</v>
      </c>
      <c r="G5094" t="s">
        <v>3</v>
      </c>
      <c r="H5094" t="s">
        <v>6</v>
      </c>
      <c r="I5094" s="2">
        <v>484.7</v>
      </c>
      <c r="J5094" s="2">
        <v>484.66021875000001</v>
      </c>
      <c r="K5094" s="2">
        <v>484.66064499999902</v>
      </c>
      <c r="L5094" s="2">
        <f t="shared" si="79"/>
        <v>4.2624999900908733E-4</v>
      </c>
    </row>
    <row r="5095" spans="1:12" hidden="1" x14ac:dyDescent="0.25">
      <c r="A5095" t="s">
        <v>3667</v>
      </c>
      <c r="B5095" s="1" t="s">
        <v>3782</v>
      </c>
      <c r="C5095" t="s">
        <v>3788</v>
      </c>
      <c r="D5095">
        <v>7285811</v>
      </c>
      <c r="E5095">
        <v>8570513</v>
      </c>
      <c r="F5095" t="s">
        <v>3790</v>
      </c>
      <c r="G5095" t="s">
        <v>86</v>
      </c>
      <c r="H5095" t="s">
        <v>4</v>
      </c>
      <c r="I5095" s="2">
        <v>0</v>
      </c>
      <c r="L5095" s="2">
        <f t="shared" si="79"/>
        <v>0</v>
      </c>
    </row>
    <row r="5096" spans="1:12" hidden="1" x14ac:dyDescent="0.25">
      <c r="A5096" t="s">
        <v>3667</v>
      </c>
      <c r="B5096" s="1" t="s">
        <v>3782</v>
      </c>
      <c r="C5096" t="s">
        <v>3788</v>
      </c>
      <c r="D5096">
        <v>7285811</v>
      </c>
      <c r="E5096">
        <v>8570513</v>
      </c>
      <c r="F5096" t="s">
        <v>3790</v>
      </c>
      <c r="G5096" t="s">
        <v>86</v>
      </c>
      <c r="H5096" t="s">
        <v>6</v>
      </c>
      <c r="I5096" s="2">
        <v>0</v>
      </c>
      <c r="L5096" s="2">
        <f t="shared" si="79"/>
        <v>0</v>
      </c>
    </row>
    <row r="5097" spans="1:12" hidden="1" x14ac:dyDescent="0.25">
      <c r="A5097" t="s">
        <v>3667</v>
      </c>
      <c r="B5097" s="1" t="s">
        <v>3782</v>
      </c>
      <c r="C5097" t="s">
        <v>3788</v>
      </c>
      <c r="D5097">
        <v>7285811</v>
      </c>
      <c r="E5097">
        <v>8570613</v>
      </c>
      <c r="F5097" t="s">
        <v>3791</v>
      </c>
      <c r="G5097" t="s">
        <v>3</v>
      </c>
      <c r="H5097" t="s">
        <v>4</v>
      </c>
      <c r="I5097" s="2">
        <v>202.9</v>
      </c>
      <c r="J5097" s="2">
        <v>202.87350000000001</v>
      </c>
      <c r="K5097" s="2">
        <v>202.87374700000001</v>
      </c>
      <c r="L5097" s="2">
        <f t="shared" si="79"/>
        <v>2.4700000000166256E-4</v>
      </c>
    </row>
    <row r="5098" spans="1:12" hidden="1" x14ac:dyDescent="0.25">
      <c r="A5098" t="s">
        <v>3667</v>
      </c>
      <c r="B5098" s="1" t="s">
        <v>3782</v>
      </c>
      <c r="C5098" t="s">
        <v>3788</v>
      </c>
      <c r="D5098">
        <v>7285811</v>
      </c>
      <c r="E5098">
        <v>8570613</v>
      </c>
      <c r="F5098" t="s">
        <v>3791</v>
      </c>
      <c r="G5098" t="s">
        <v>3</v>
      </c>
      <c r="H5098" t="s">
        <v>6</v>
      </c>
      <c r="I5098" s="2">
        <v>503</v>
      </c>
      <c r="J5098" s="2">
        <v>503.242906</v>
      </c>
      <c r="K5098" s="2">
        <v>503.24300199999902</v>
      </c>
      <c r="L5098" s="2">
        <f t="shared" si="79"/>
        <v>9.5999999018658855E-5</v>
      </c>
    </row>
    <row r="5099" spans="1:12" hidden="1" x14ac:dyDescent="0.25">
      <c r="A5099" t="s">
        <v>3667</v>
      </c>
      <c r="B5099" s="1" t="s">
        <v>3782</v>
      </c>
      <c r="C5099" t="s">
        <v>3788</v>
      </c>
      <c r="D5099">
        <v>7285811</v>
      </c>
      <c r="E5099">
        <v>8570713</v>
      </c>
      <c r="F5099" t="s">
        <v>3792</v>
      </c>
      <c r="G5099" t="s">
        <v>3</v>
      </c>
      <c r="H5099" t="s">
        <v>4</v>
      </c>
      <c r="I5099" s="2">
        <v>178.3</v>
      </c>
      <c r="J5099" s="2">
        <v>178.27782809999999</v>
      </c>
      <c r="K5099" s="2">
        <v>178.27773299999899</v>
      </c>
      <c r="L5099" s="2">
        <f t="shared" si="79"/>
        <v>-9.5100001004766455E-5</v>
      </c>
    </row>
    <row r="5100" spans="1:12" hidden="1" x14ac:dyDescent="0.25">
      <c r="A5100" t="s">
        <v>3667</v>
      </c>
      <c r="B5100" s="1" t="s">
        <v>3782</v>
      </c>
      <c r="C5100" t="s">
        <v>3788</v>
      </c>
      <c r="D5100">
        <v>7285811</v>
      </c>
      <c r="E5100">
        <v>8570713</v>
      </c>
      <c r="F5100" t="s">
        <v>3792</v>
      </c>
      <c r="G5100" t="s">
        <v>3</v>
      </c>
      <c r="H5100" t="s">
        <v>6</v>
      </c>
      <c r="I5100" s="2">
        <v>440.6</v>
      </c>
      <c r="J5100" s="2">
        <v>440.55696875000001</v>
      </c>
      <c r="K5100" s="2">
        <v>440.55647900000002</v>
      </c>
      <c r="L5100" s="2">
        <f t="shared" si="79"/>
        <v>-4.8974999998563362E-4</v>
      </c>
    </row>
    <row r="5101" spans="1:12" x14ac:dyDescent="0.25">
      <c r="A5101" t="s">
        <v>3667</v>
      </c>
      <c r="B5101" s="1" t="s">
        <v>3793</v>
      </c>
      <c r="C5101" t="s">
        <v>3794</v>
      </c>
      <c r="D5101">
        <v>7836711</v>
      </c>
      <c r="E5101">
        <v>2844313</v>
      </c>
      <c r="F5101" t="s">
        <v>3795</v>
      </c>
      <c r="G5101" t="s">
        <v>3</v>
      </c>
      <c r="H5101" t="s">
        <v>4</v>
      </c>
      <c r="I5101" s="2">
        <v>252.75</v>
      </c>
      <c r="J5101" s="2">
        <v>252.760878939999</v>
      </c>
      <c r="K5101" s="2">
        <v>77.116679621999893</v>
      </c>
      <c r="L5101" s="2">
        <f t="shared" si="79"/>
        <v>-175.6441993179991</v>
      </c>
    </row>
    <row r="5102" spans="1:12" x14ac:dyDescent="0.25">
      <c r="A5102" t="s">
        <v>3667</v>
      </c>
      <c r="B5102" s="1" t="s">
        <v>3793</v>
      </c>
      <c r="C5102" t="s">
        <v>3794</v>
      </c>
      <c r="D5102">
        <v>7836711</v>
      </c>
      <c r="E5102">
        <v>2844313</v>
      </c>
      <c r="F5102" t="s">
        <v>3795</v>
      </c>
      <c r="G5102" t="s">
        <v>3</v>
      </c>
      <c r="H5102" t="s">
        <v>6</v>
      </c>
      <c r="I5102" s="2">
        <v>3.4405000000000001</v>
      </c>
      <c r="J5102" s="2">
        <v>3.4760774539999999</v>
      </c>
      <c r="K5102" s="2">
        <v>1.07131250540039</v>
      </c>
      <c r="L5102" s="2">
        <f t="shared" si="79"/>
        <v>-2.4047649485996097</v>
      </c>
    </row>
    <row r="5103" spans="1:12" hidden="1" x14ac:dyDescent="0.25">
      <c r="A5103" t="s">
        <v>3667</v>
      </c>
      <c r="B5103" s="1" t="s">
        <v>3793</v>
      </c>
      <c r="C5103" t="s">
        <v>3796</v>
      </c>
      <c r="D5103">
        <v>5215711</v>
      </c>
      <c r="E5103">
        <v>25695713</v>
      </c>
      <c r="F5103" t="s">
        <v>3797</v>
      </c>
      <c r="G5103" t="s">
        <v>86</v>
      </c>
      <c r="H5103" t="s">
        <v>4</v>
      </c>
      <c r="I5103" s="2">
        <v>7.1150000000000005E-2</v>
      </c>
      <c r="K5103" s="2">
        <v>7.1158653944260006E-2</v>
      </c>
      <c r="L5103" s="2">
        <f t="shared" si="79"/>
        <v>8.6539442600008787E-6</v>
      </c>
    </row>
    <row r="5104" spans="1:12" hidden="1" x14ac:dyDescent="0.25">
      <c r="A5104" t="s">
        <v>3667</v>
      </c>
      <c r="B5104" s="1" t="s">
        <v>3793</v>
      </c>
      <c r="C5104" t="s">
        <v>3796</v>
      </c>
      <c r="D5104">
        <v>5215711</v>
      </c>
      <c r="E5104">
        <v>25695713</v>
      </c>
      <c r="F5104" t="s">
        <v>3797</v>
      </c>
      <c r="G5104" t="s">
        <v>86</v>
      </c>
      <c r="H5104" t="s">
        <v>6</v>
      </c>
      <c r="I5104" s="2">
        <v>5.1149999999999998E-3</v>
      </c>
      <c r="K5104" s="2">
        <v>5.1156220543409001E-3</v>
      </c>
      <c r="L5104" s="2">
        <f t="shared" si="79"/>
        <v>6.2205434090030487E-7</v>
      </c>
    </row>
    <row r="5105" spans="1:12" hidden="1" x14ac:dyDescent="0.25">
      <c r="A5105" t="s">
        <v>3667</v>
      </c>
      <c r="B5105" s="1" t="s">
        <v>3793</v>
      </c>
      <c r="C5105" t="s">
        <v>3796</v>
      </c>
      <c r="D5105">
        <v>5215711</v>
      </c>
      <c r="E5105">
        <v>25695813</v>
      </c>
      <c r="F5105" t="s">
        <v>3798</v>
      </c>
      <c r="G5105" t="s">
        <v>86</v>
      </c>
      <c r="H5105" t="s">
        <v>4</v>
      </c>
      <c r="I5105" s="2">
        <v>0.18529999999999999</v>
      </c>
      <c r="K5105" s="2">
        <v>0.18532253001047999</v>
      </c>
      <c r="L5105" s="2">
        <f t="shared" si="79"/>
        <v>2.2530010479998586E-5</v>
      </c>
    </row>
    <row r="5106" spans="1:12" hidden="1" x14ac:dyDescent="0.25">
      <c r="A5106" t="s">
        <v>3667</v>
      </c>
      <c r="B5106" s="1" t="s">
        <v>3793</v>
      </c>
      <c r="C5106" t="s">
        <v>3796</v>
      </c>
      <c r="D5106">
        <v>5215711</v>
      </c>
      <c r="E5106">
        <v>25695813</v>
      </c>
      <c r="F5106" t="s">
        <v>3798</v>
      </c>
      <c r="G5106" t="s">
        <v>86</v>
      </c>
      <c r="H5106" t="s">
        <v>6</v>
      </c>
      <c r="I5106" s="2">
        <v>1.3310000000000001E-2</v>
      </c>
      <c r="K5106" s="2">
        <v>1.3311620623705901E-2</v>
      </c>
      <c r="L5106" s="2">
        <f t="shared" si="79"/>
        <v>1.6206237059002149E-6</v>
      </c>
    </row>
    <row r="5107" spans="1:12" hidden="1" x14ac:dyDescent="0.25">
      <c r="A5107" t="s">
        <v>3667</v>
      </c>
      <c r="B5107" s="1" t="s">
        <v>3793</v>
      </c>
      <c r="C5107" t="s">
        <v>3796</v>
      </c>
      <c r="D5107">
        <v>5215711</v>
      </c>
      <c r="E5107">
        <v>25695913</v>
      </c>
      <c r="F5107" t="s">
        <v>3799</v>
      </c>
      <c r="G5107" t="s">
        <v>86</v>
      </c>
      <c r="H5107" t="s">
        <v>4</v>
      </c>
      <c r="I5107" s="2">
        <v>25.88</v>
      </c>
      <c r="K5107" s="2">
        <v>25.9069986808599</v>
      </c>
      <c r="L5107" s="2">
        <f t="shared" si="79"/>
        <v>2.6998680859900759E-2</v>
      </c>
    </row>
    <row r="5108" spans="1:12" hidden="1" x14ac:dyDescent="0.25">
      <c r="A5108" t="s">
        <v>3667</v>
      </c>
      <c r="B5108" s="1" t="s">
        <v>3793</v>
      </c>
      <c r="C5108" t="s">
        <v>3796</v>
      </c>
      <c r="D5108">
        <v>5215711</v>
      </c>
      <c r="E5108">
        <v>25695913</v>
      </c>
      <c r="F5108" t="s">
        <v>3799</v>
      </c>
      <c r="G5108" t="s">
        <v>86</v>
      </c>
      <c r="H5108" t="s">
        <v>6</v>
      </c>
      <c r="I5108" s="2">
        <v>0.18335000000000001</v>
      </c>
      <c r="K5108" s="2">
        <v>0.1835412828055</v>
      </c>
      <c r="L5108" s="2">
        <f t="shared" si="79"/>
        <v>1.9128280549998711E-4</v>
      </c>
    </row>
    <row r="5109" spans="1:12" hidden="1" x14ac:dyDescent="0.25">
      <c r="A5109" t="s">
        <v>3667</v>
      </c>
      <c r="B5109" s="1" t="s">
        <v>3800</v>
      </c>
      <c r="C5109" t="s">
        <v>3801</v>
      </c>
      <c r="D5109">
        <v>5216811</v>
      </c>
      <c r="E5109">
        <v>25694213</v>
      </c>
      <c r="F5109" t="s">
        <v>3802</v>
      </c>
      <c r="G5109" t="s">
        <v>86</v>
      </c>
      <c r="H5109" t="s">
        <v>4</v>
      </c>
      <c r="I5109" s="2">
        <v>202.8485</v>
      </c>
      <c r="K5109" s="2">
        <v>203.41813113939901</v>
      </c>
      <c r="L5109" s="2">
        <f t="shared" si="79"/>
        <v>0.56963113939900722</v>
      </c>
    </row>
    <row r="5110" spans="1:12" hidden="1" x14ac:dyDescent="0.25">
      <c r="A5110" t="s">
        <v>3667</v>
      </c>
      <c r="B5110" s="1" t="s">
        <v>3800</v>
      </c>
      <c r="C5110" t="s">
        <v>3801</v>
      </c>
      <c r="D5110">
        <v>5216811</v>
      </c>
      <c r="E5110">
        <v>25694213</v>
      </c>
      <c r="F5110" t="s">
        <v>3802</v>
      </c>
      <c r="G5110" t="s">
        <v>86</v>
      </c>
      <c r="H5110" t="s">
        <v>6</v>
      </c>
      <c r="I5110" s="2">
        <v>97.525749999999903</v>
      </c>
      <c r="K5110" s="2">
        <v>97.799620535618004</v>
      </c>
      <c r="L5110" s="2">
        <f t="shared" si="79"/>
        <v>0.27387053561810148</v>
      </c>
    </row>
    <row r="5111" spans="1:12" hidden="1" x14ac:dyDescent="0.25">
      <c r="A5111" t="s">
        <v>3667</v>
      </c>
      <c r="B5111" s="1" t="s">
        <v>3803</v>
      </c>
      <c r="C5111" t="s">
        <v>3804</v>
      </c>
      <c r="D5111">
        <v>7384111</v>
      </c>
      <c r="E5111">
        <v>82890713</v>
      </c>
      <c r="F5111" t="s">
        <v>3805</v>
      </c>
      <c r="G5111" t="s">
        <v>86</v>
      </c>
      <c r="H5111" t="s">
        <v>4</v>
      </c>
      <c r="I5111" s="2">
        <v>0</v>
      </c>
      <c r="L5111" s="2">
        <f t="shared" si="79"/>
        <v>0</v>
      </c>
    </row>
    <row r="5112" spans="1:12" hidden="1" x14ac:dyDescent="0.25">
      <c r="A5112" t="s">
        <v>3667</v>
      </c>
      <c r="B5112" s="1" t="s">
        <v>3803</v>
      </c>
      <c r="C5112" t="s">
        <v>3804</v>
      </c>
      <c r="D5112">
        <v>7384111</v>
      </c>
      <c r="E5112">
        <v>82890713</v>
      </c>
      <c r="F5112" t="s">
        <v>3805</v>
      </c>
      <c r="G5112" t="s">
        <v>86</v>
      </c>
      <c r="H5112" t="s">
        <v>6</v>
      </c>
      <c r="I5112" s="2">
        <v>0</v>
      </c>
      <c r="L5112" s="2">
        <f t="shared" si="79"/>
        <v>0</v>
      </c>
    </row>
    <row r="5113" spans="1:12" x14ac:dyDescent="0.25">
      <c r="A5113" t="s">
        <v>3667</v>
      </c>
      <c r="B5113" s="1" t="s">
        <v>3803</v>
      </c>
      <c r="C5113" t="s">
        <v>3804</v>
      </c>
      <c r="D5113">
        <v>7384111</v>
      </c>
      <c r="E5113">
        <v>82890813</v>
      </c>
      <c r="F5113" t="s">
        <v>3806</v>
      </c>
      <c r="G5113" t="s">
        <v>3</v>
      </c>
      <c r="H5113" t="s">
        <v>4</v>
      </c>
      <c r="I5113" s="2">
        <v>643.5</v>
      </c>
      <c r="J5113" s="2">
        <v>643.42906249999999</v>
      </c>
      <c r="K5113" s="2">
        <v>427.78554350000002</v>
      </c>
      <c r="L5113" s="2">
        <f t="shared" si="79"/>
        <v>-215.64351899999997</v>
      </c>
    </row>
    <row r="5114" spans="1:12" x14ac:dyDescent="0.25">
      <c r="A5114" t="s">
        <v>3667</v>
      </c>
      <c r="B5114" s="1" t="s">
        <v>3803</v>
      </c>
      <c r="C5114" t="s">
        <v>3804</v>
      </c>
      <c r="D5114">
        <v>7384111</v>
      </c>
      <c r="E5114">
        <v>82890813</v>
      </c>
      <c r="F5114" t="s">
        <v>3806</v>
      </c>
      <c r="G5114" t="s">
        <v>3</v>
      </c>
      <c r="H5114" t="s">
        <v>6</v>
      </c>
      <c r="I5114" s="2">
        <v>2712.49999999999</v>
      </c>
      <c r="J5114" s="2">
        <v>2712.3582500000002</v>
      </c>
      <c r="K5114" s="2">
        <v>1262.75060849999</v>
      </c>
      <c r="L5114" s="2">
        <f t="shared" si="79"/>
        <v>-1449.6076415000102</v>
      </c>
    </row>
    <row r="5115" spans="1:12" hidden="1" x14ac:dyDescent="0.25">
      <c r="A5115" t="s">
        <v>3667</v>
      </c>
      <c r="B5115" s="1" t="s">
        <v>3807</v>
      </c>
      <c r="C5115" t="s">
        <v>3808</v>
      </c>
      <c r="D5115">
        <v>6093411</v>
      </c>
      <c r="E5115">
        <v>23775913</v>
      </c>
      <c r="F5115" t="s">
        <v>3809</v>
      </c>
      <c r="G5115" t="s">
        <v>3</v>
      </c>
      <c r="H5115" t="s">
        <v>4</v>
      </c>
      <c r="I5115" s="2">
        <v>7.1950000000000003</v>
      </c>
      <c r="J5115" s="2">
        <v>17.225999999999999</v>
      </c>
      <c r="K5115" s="2">
        <v>17.226001109999999</v>
      </c>
      <c r="L5115" s="2">
        <f t="shared" si="79"/>
        <v>1.1099999994712562E-6</v>
      </c>
    </row>
    <row r="5116" spans="1:12" hidden="1" x14ac:dyDescent="0.25">
      <c r="A5116" t="s">
        <v>3667</v>
      </c>
      <c r="B5116" s="1" t="s">
        <v>3807</v>
      </c>
      <c r="C5116" t="s">
        <v>3808</v>
      </c>
      <c r="D5116">
        <v>6093411</v>
      </c>
      <c r="E5116">
        <v>23775913</v>
      </c>
      <c r="F5116" t="s">
        <v>3809</v>
      </c>
      <c r="G5116" t="s">
        <v>3</v>
      </c>
      <c r="H5116" t="s">
        <v>6</v>
      </c>
      <c r="I5116" s="2">
        <v>1.268E-2</v>
      </c>
      <c r="J5116" s="2">
        <v>1.4499994279999999E-2</v>
      </c>
      <c r="K5116" s="2">
        <v>1.4500000000000001E-2</v>
      </c>
      <c r="L5116" s="2">
        <f t="shared" si="79"/>
        <v>5.7200000014301366E-9</v>
      </c>
    </row>
    <row r="5117" spans="1:12" hidden="1" x14ac:dyDescent="0.25">
      <c r="A5117" t="s">
        <v>3667</v>
      </c>
      <c r="B5117" s="1" t="s">
        <v>3807</v>
      </c>
      <c r="C5117" t="s">
        <v>3808</v>
      </c>
      <c r="D5117">
        <v>6093411</v>
      </c>
      <c r="E5117">
        <v>99478913</v>
      </c>
      <c r="F5117" t="s">
        <v>3810</v>
      </c>
      <c r="G5117" t="s">
        <v>3</v>
      </c>
      <c r="H5117" t="s">
        <v>4</v>
      </c>
      <c r="I5117" s="2">
        <v>6.8049999999999997</v>
      </c>
      <c r="J5117" s="2">
        <v>13.51904004</v>
      </c>
      <c r="K5117" s="2">
        <v>13.519051509999899</v>
      </c>
      <c r="L5117" s="2">
        <f t="shared" si="79"/>
        <v>1.1469999899205163E-5</v>
      </c>
    </row>
    <row r="5118" spans="1:12" hidden="1" x14ac:dyDescent="0.25">
      <c r="A5118" t="s">
        <v>3667</v>
      </c>
      <c r="B5118" s="1" t="s">
        <v>3807</v>
      </c>
      <c r="C5118" t="s">
        <v>3808</v>
      </c>
      <c r="D5118">
        <v>6093411</v>
      </c>
      <c r="E5118">
        <v>99478913</v>
      </c>
      <c r="F5118" t="s">
        <v>3810</v>
      </c>
      <c r="G5118" t="s">
        <v>3</v>
      </c>
      <c r="H5118" t="s">
        <v>6</v>
      </c>
      <c r="I5118" s="2">
        <v>1.1990000000000001E-2</v>
      </c>
      <c r="J5118" s="2">
        <v>1.19499979E-2</v>
      </c>
      <c r="K5118" s="2">
        <v>1.1950000000000001E-2</v>
      </c>
      <c r="L5118" s="2">
        <f t="shared" si="79"/>
        <v>2.1000000002824315E-9</v>
      </c>
    </row>
    <row r="5119" spans="1:12" hidden="1" x14ac:dyDescent="0.25">
      <c r="A5119" t="s">
        <v>3667</v>
      </c>
      <c r="B5119" s="1" t="s">
        <v>3811</v>
      </c>
      <c r="C5119" t="s">
        <v>3812</v>
      </c>
      <c r="D5119">
        <v>7870111</v>
      </c>
      <c r="E5119">
        <v>3372213</v>
      </c>
      <c r="F5119" t="s">
        <v>3813</v>
      </c>
      <c r="G5119" t="s">
        <v>86</v>
      </c>
      <c r="H5119" t="s">
        <v>4</v>
      </c>
      <c r="I5119" s="2">
        <v>2.9</v>
      </c>
      <c r="K5119" s="2">
        <v>2.9030255751020002</v>
      </c>
      <c r="L5119" s="2">
        <f t="shared" si="79"/>
        <v>3.0255751020002997E-3</v>
      </c>
    </row>
    <row r="5120" spans="1:12" hidden="1" x14ac:dyDescent="0.25">
      <c r="A5120" t="s">
        <v>3667</v>
      </c>
      <c r="B5120" s="1" t="s">
        <v>3811</v>
      </c>
      <c r="C5120" t="s">
        <v>3812</v>
      </c>
      <c r="D5120">
        <v>7870111</v>
      </c>
      <c r="E5120">
        <v>3372213</v>
      </c>
      <c r="F5120" t="s">
        <v>3813</v>
      </c>
      <c r="G5120" t="s">
        <v>86</v>
      </c>
      <c r="H5120" t="s">
        <v>6</v>
      </c>
      <c r="I5120" s="2">
        <v>1.7399999999999902E-2</v>
      </c>
      <c r="K5120" s="2">
        <v>1.7418153509060001E-2</v>
      </c>
      <c r="L5120" s="2">
        <f t="shared" si="79"/>
        <v>1.8153509060099549E-5</v>
      </c>
    </row>
    <row r="5121" spans="1:12" hidden="1" x14ac:dyDescent="0.25">
      <c r="A5121" t="s">
        <v>3667</v>
      </c>
      <c r="B5121" s="1" t="s">
        <v>3811</v>
      </c>
      <c r="C5121" t="s">
        <v>3812</v>
      </c>
      <c r="D5121">
        <v>7870111</v>
      </c>
      <c r="E5121">
        <v>3372613</v>
      </c>
      <c r="F5121" t="s">
        <v>3814</v>
      </c>
      <c r="G5121" t="s">
        <v>86</v>
      </c>
      <c r="H5121" t="s">
        <v>4</v>
      </c>
      <c r="I5121" s="2">
        <v>0</v>
      </c>
      <c r="L5121" s="2">
        <f t="shared" si="79"/>
        <v>0</v>
      </c>
    </row>
    <row r="5122" spans="1:12" hidden="1" x14ac:dyDescent="0.25">
      <c r="A5122" t="s">
        <v>3667</v>
      </c>
      <c r="B5122" s="1" t="s">
        <v>3811</v>
      </c>
      <c r="C5122" t="s">
        <v>3812</v>
      </c>
      <c r="D5122">
        <v>7870111</v>
      </c>
      <c r="E5122">
        <v>3372613</v>
      </c>
      <c r="F5122" t="s">
        <v>3814</v>
      </c>
      <c r="G5122" t="s">
        <v>86</v>
      </c>
      <c r="H5122" t="s">
        <v>6</v>
      </c>
      <c r="I5122" s="2">
        <v>0</v>
      </c>
      <c r="L5122" s="2">
        <f t="shared" si="79"/>
        <v>0</v>
      </c>
    </row>
    <row r="5123" spans="1:12" hidden="1" x14ac:dyDescent="0.25">
      <c r="A5123" t="s">
        <v>3667</v>
      </c>
      <c r="B5123" s="1" t="s">
        <v>3815</v>
      </c>
      <c r="C5123" t="s">
        <v>3816</v>
      </c>
      <c r="D5123">
        <v>7824811</v>
      </c>
      <c r="E5123">
        <v>2847613</v>
      </c>
      <c r="F5123" t="s">
        <v>3817</v>
      </c>
      <c r="G5123" t="s">
        <v>86</v>
      </c>
      <c r="H5123" t="s">
        <v>4</v>
      </c>
      <c r="I5123" s="2">
        <v>14.39</v>
      </c>
      <c r="K5123" s="2">
        <v>14.4050130754999</v>
      </c>
      <c r="L5123" s="2">
        <f t="shared" ref="L5123:L5186" si="80">IF(ISBLANK(J5123),K5123-I5123,K5123-J5123)</f>
        <v>1.5013075499899387E-2</v>
      </c>
    </row>
    <row r="5124" spans="1:12" hidden="1" x14ac:dyDescent="0.25">
      <c r="A5124" t="s">
        <v>3667</v>
      </c>
      <c r="B5124" s="1" t="s">
        <v>3815</v>
      </c>
      <c r="C5124" t="s">
        <v>3816</v>
      </c>
      <c r="D5124">
        <v>7824811</v>
      </c>
      <c r="E5124">
        <v>2847613</v>
      </c>
      <c r="F5124" t="s">
        <v>3817</v>
      </c>
      <c r="G5124" t="s">
        <v>86</v>
      </c>
      <c r="H5124" t="s">
        <v>6</v>
      </c>
      <c r="I5124" s="2">
        <v>0.41</v>
      </c>
      <c r="K5124" s="2">
        <v>0.41042773346099998</v>
      </c>
      <c r="L5124" s="2">
        <f t="shared" si="80"/>
        <v>4.2773346100000165E-4</v>
      </c>
    </row>
    <row r="5125" spans="1:12" x14ac:dyDescent="0.25">
      <c r="A5125" t="s">
        <v>3667</v>
      </c>
      <c r="B5125" s="1" t="s">
        <v>3818</v>
      </c>
      <c r="C5125" t="s">
        <v>3819</v>
      </c>
      <c r="D5125">
        <v>6335011</v>
      </c>
      <c r="E5125">
        <v>16380213</v>
      </c>
      <c r="F5125" t="s">
        <v>3820</v>
      </c>
      <c r="G5125" t="s">
        <v>3</v>
      </c>
      <c r="H5125" t="s">
        <v>4</v>
      </c>
      <c r="I5125" s="2">
        <v>15.114999999999901</v>
      </c>
      <c r="J5125" s="2">
        <v>15.116386963</v>
      </c>
      <c r="K5125" s="2">
        <v>3.8754634239999999</v>
      </c>
      <c r="L5125" s="2">
        <f t="shared" si="80"/>
        <v>-11.240923539000001</v>
      </c>
    </row>
    <row r="5126" spans="1:12" hidden="1" x14ac:dyDescent="0.25">
      <c r="A5126" t="s">
        <v>3667</v>
      </c>
      <c r="B5126" s="1" t="s">
        <v>3818</v>
      </c>
      <c r="C5126" t="s">
        <v>3819</v>
      </c>
      <c r="D5126">
        <v>6335011</v>
      </c>
      <c r="E5126">
        <v>16380213</v>
      </c>
      <c r="F5126" t="s">
        <v>3820</v>
      </c>
      <c r="G5126" t="s">
        <v>3</v>
      </c>
      <c r="H5126" t="s">
        <v>6</v>
      </c>
      <c r="I5126" s="2">
        <v>3.3360000000000001E-2</v>
      </c>
      <c r="J5126" s="2">
        <v>3.3367500779999899E-2</v>
      </c>
      <c r="K5126" s="2">
        <v>8.8645004199999992E-3</v>
      </c>
      <c r="L5126" s="2">
        <f t="shared" si="80"/>
        <v>-2.4503000359999902E-2</v>
      </c>
    </row>
    <row r="5127" spans="1:12" hidden="1" x14ac:dyDescent="0.25">
      <c r="A5127" t="s">
        <v>3667</v>
      </c>
      <c r="B5127" s="1" t="s">
        <v>3818</v>
      </c>
      <c r="C5127" t="s">
        <v>3821</v>
      </c>
      <c r="D5127">
        <v>7024811</v>
      </c>
      <c r="E5127">
        <v>15163813</v>
      </c>
      <c r="F5127" t="s">
        <v>3822</v>
      </c>
      <c r="G5127" t="s">
        <v>86</v>
      </c>
      <c r="H5127" t="s">
        <v>4</v>
      </c>
      <c r="I5127" s="2">
        <v>6.0449999999999999</v>
      </c>
      <c r="K5127" s="2">
        <v>6.0513067234560003</v>
      </c>
      <c r="L5127" s="2">
        <f t="shared" si="80"/>
        <v>6.3067234560003627E-3</v>
      </c>
    </row>
    <row r="5128" spans="1:12" hidden="1" x14ac:dyDescent="0.25">
      <c r="A5128" t="s">
        <v>3667</v>
      </c>
      <c r="B5128" s="1" t="s">
        <v>3818</v>
      </c>
      <c r="C5128" t="s">
        <v>3821</v>
      </c>
      <c r="D5128">
        <v>7024811</v>
      </c>
      <c r="E5128">
        <v>15163813</v>
      </c>
      <c r="F5128" t="s">
        <v>3822</v>
      </c>
      <c r="G5128" t="s">
        <v>86</v>
      </c>
      <c r="H5128" t="s">
        <v>6</v>
      </c>
      <c r="I5128" s="2">
        <v>0.17755000000000001</v>
      </c>
      <c r="K5128" s="2">
        <v>0.17773523669724001</v>
      </c>
      <c r="L5128" s="2">
        <f t="shared" si="80"/>
        <v>1.8523669723999325E-4</v>
      </c>
    </row>
    <row r="5129" spans="1:12" hidden="1" x14ac:dyDescent="0.25">
      <c r="A5129" t="s">
        <v>3667</v>
      </c>
      <c r="B5129" s="1" t="s">
        <v>3818</v>
      </c>
      <c r="C5129" t="s">
        <v>3823</v>
      </c>
      <c r="D5129">
        <v>17884311</v>
      </c>
      <c r="E5129">
        <v>125795413</v>
      </c>
      <c r="F5129" t="s">
        <v>3824</v>
      </c>
      <c r="G5129" t="s">
        <v>3</v>
      </c>
      <c r="H5129" t="s">
        <v>4</v>
      </c>
      <c r="I5129" s="2">
        <v>31.09</v>
      </c>
      <c r="J5129" s="2">
        <v>37.734593750000002</v>
      </c>
      <c r="K5129" s="2">
        <v>37.735000931000002</v>
      </c>
      <c r="L5129" s="2">
        <f t="shared" si="80"/>
        <v>4.0718099999992319E-4</v>
      </c>
    </row>
    <row r="5130" spans="1:12" hidden="1" x14ac:dyDescent="0.25">
      <c r="A5130" t="s">
        <v>3667</v>
      </c>
      <c r="B5130" s="1" t="s">
        <v>3818</v>
      </c>
      <c r="C5130" t="s">
        <v>3823</v>
      </c>
      <c r="D5130">
        <v>17884311</v>
      </c>
      <c r="E5130">
        <v>125795413</v>
      </c>
      <c r="F5130" t="s">
        <v>3824</v>
      </c>
      <c r="G5130" t="s">
        <v>3</v>
      </c>
      <c r="H5130" t="s">
        <v>6</v>
      </c>
      <c r="I5130" s="2">
        <v>0.4703</v>
      </c>
      <c r="J5130" s="2">
        <v>0.69309637449999995</v>
      </c>
      <c r="K5130" s="2">
        <v>0.69309997799999901</v>
      </c>
      <c r="L5130" s="2">
        <f t="shared" si="80"/>
        <v>3.6034999990608441E-6</v>
      </c>
    </row>
    <row r="5131" spans="1:12" hidden="1" x14ac:dyDescent="0.25">
      <c r="A5131" t="s">
        <v>3667</v>
      </c>
      <c r="B5131" s="1" t="s">
        <v>3818</v>
      </c>
      <c r="C5131" t="s">
        <v>3823</v>
      </c>
      <c r="D5131">
        <v>17884311</v>
      </c>
      <c r="E5131">
        <v>125795513</v>
      </c>
      <c r="F5131" t="s">
        <v>3825</v>
      </c>
      <c r="G5131" t="s">
        <v>3</v>
      </c>
      <c r="H5131" t="s">
        <v>4</v>
      </c>
      <c r="I5131" s="2">
        <v>27.44</v>
      </c>
      <c r="J5131" s="2">
        <v>31.588230469999999</v>
      </c>
      <c r="K5131" s="2">
        <v>31.588500360000001</v>
      </c>
      <c r="L5131" s="2">
        <f t="shared" si="80"/>
        <v>2.6989000000199326E-4</v>
      </c>
    </row>
    <row r="5132" spans="1:12" hidden="1" x14ac:dyDescent="0.25">
      <c r="A5132" t="s">
        <v>3667</v>
      </c>
      <c r="B5132" s="1" t="s">
        <v>3818</v>
      </c>
      <c r="C5132" t="s">
        <v>3823</v>
      </c>
      <c r="D5132">
        <v>17884311</v>
      </c>
      <c r="E5132">
        <v>125795513</v>
      </c>
      <c r="F5132" t="s">
        <v>3825</v>
      </c>
      <c r="G5132" t="s">
        <v>3</v>
      </c>
      <c r="H5132" t="s">
        <v>6</v>
      </c>
      <c r="I5132" s="2">
        <v>0.39960000000000001</v>
      </c>
      <c r="J5132" s="2">
        <v>0.58070111099999999</v>
      </c>
      <c r="K5132" s="2">
        <v>0.58069998199999895</v>
      </c>
      <c r="L5132" s="2">
        <f t="shared" si="80"/>
        <v>-1.1290000010433232E-6</v>
      </c>
    </row>
    <row r="5133" spans="1:12" hidden="1" x14ac:dyDescent="0.25">
      <c r="A5133" t="s">
        <v>3667</v>
      </c>
      <c r="B5133" s="1" t="s">
        <v>3818</v>
      </c>
      <c r="C5133" t="s">
        <v>3826</v>
      </c>
      <c r="D5133">
        <v>8062511</v>
      </c>
      <c r="E5133">
        <v>7179513</v>
      </c>
      <c r="F5133" t="s">
        <v>3827</v>
      </c>
      <c r="G5133" t="s">
        <v>86</v>
      </c>
      <c r="H5133" t="s">
        <v>4</v>
      </c>
      <c r="I5133" s="2">
        <v>19.495000000000001</v>
      </c>
      <c r="K5133" s="2">
        <v>19.515339766569902</v>
      </c>
      <c r="L5133" s="2">
        <f t="shared" si="80"/>
        <v>2.0339766569900775E-2</v>
      </c>
    </row>
    <row r="5134" spans="1:12" hidden="1" x14ac:dyDescent="0.25">
      <c r="A5134" t="s">
        <v>3667</v>
      </c>
      <c r="B5134" s="1" t="s">
        <v>3818</v>
      </c>
      <c r="C5134" t="s">
        <v>3826</v>
      </c>
      <c r="D5134">
        <v>8062511</v>
      </c>
      <c r="E5134">
        <v>7179513</v>
      </c>
      <c r="F5134" t="s">
        <v>3827</v>
      </c>
      <c r="G5134" t="s">
        <v>86</v>
      </c>
      <c r="H5134" t="s">
        <v>6</v>
      </c>
      <c r="I5134" s="2">
        <v>0.17899999999999999</v>
      </c>
      <c r="K5134" s="2">
        <v>0.17918675267759901</v>
      </c>
      <c r="L5134" s="2">
        <f t="shared" si="80"/>
        <v>1.8675267759901693E-4</v>
      </c>
    </row>
    <row r="5135" spans="1:12" hidden="1" x14ac:dyDescent="0.25">
      <c r="A5135" t="s">
        <v>3667</v>
      </c>
      <c r="B5135" s="1" t="s">
        <v>3818</v>
      </c>
      <c r="C5135" t="s">
        <v>3826</v>
      </c>
      <c r="D5135">
        <v>8062511</v>
      </c>
      <c r="E5135">
        <v>7179613</v>
      </c>
      <c r="F5135" t="s">
        <v>3828</v>
      </c>
      <c r="G5135" t="s">
        <v>86</v>
      </c>
      <c r="H5135" t="s">
        <v>4</v>
      </c>
      <c r="I5135" s="2">
        <v>21.02</v>
      </c>
      <c r="K5135" s="2">
        <v>21.04193011592</v>
      </c>
      <c r="L5135" s="2">
        <f t="shared" si="80"/>
        <v>2.1930115920000048E-2</v>
      </c>
    </row>
    <row r="5136" spans="1:12" hidden="1" x14ac:dyDescent="0.25">
      <c r="A5136" t="s">
        <v>3667</v>
      </c>
      <c r="B5136" s="1" t="s">
        <v>3818</v>
      </c>
      <c r="C5136" t="s">
        <v>3826</v>
      </c>
      <c r="D5136">
        <v>8062511</v>
      </c>
      <c r="E5136">
        <v>7179613</v>
      </c>
      <c r="F5136" t="s">
        <v>3828</v>
      </c>
      <c r="G5136" t="s">
        <v>86</v>
      </c>
      <c r="H5136" t="s">
        <v>6</v>
      </c>
      <c r="I5136" s="2">
        <v>0.193</v>
      </c>
      <c r="K5136" s="2">
        <v>0.1932013575514</v>
      </c>
      <c r="L5136" s="2">
        <f t="shared" si="80"/>
        <v>2.0135755139999434E-4</v>
      </c>
    </row>
    <row r="5137" spans="1:12" hidden="1" x14ac:dyDescent="0.25">
      <c r="A5137" t="s">
        <v>3667</v>
      </c>
      <c r="B5137" s="1" t="s">
        <v>3818</v>
      </c>
      <c r="C5137" t="s">
        <v>3826</v>
      </c>
      <c r="D5137">
        <v>8062511</v>
      </c>
      <c r="E5137">
        <v>7179713</v>
      </c>
      <c r="F5137" t="s">
        <v>3829</v>
      </c>
      <c r="G5137" t="s">
        <v>86</v>
      </c>
      <c r="H5137" t="s">
        <v>4</v>
      </c>
      <c r="I5137" s="2">
        <v>18.13</v>
      </c>
      <c r="K5137" s="2">
        <v>18.148913523009899</v>
      </c>
      <c r="L5137" s="2">
        <f t="shared" si="80"/>
        <v>1.8913523009899791E-2</v>
      </c>
    </row>
    <row r="5138" spans="1:12" hidden="1" x14ac:dyDescent="0.25">
      <c r="A5138" t="s">
        <v>3667</v>
      </c>
      <c r="B5138" s="1" t="s">
        <v>3818</v>
      </c>
      <c r="C5138" t="s">
        <v>3826</v>
      </c>
      <c r="D5138">
        <v>8062511</v>
      </c>
      <c r="E5138">
        <v>7179713</v>
      </c>
      <c r="F5138" t="s">
        <v>3829</v>
      </c>
      <c r="G5138" t="s">
        <v>86</v>
      </c>
      <c r="H5138" t="s">
        <v>6</v>
      </c>
      <c r="I5138" s="2">
        <v>0.16650000000000001</v>
      </c>
      <c r="K5138" s="2">
        <v>0.16667370455149999</v>
      </c>
      <c r="L5138" s="2">
        <f t="shared" si="80"/>
        <v>1.7370455149998132E-4</v>
      </c>
    </row>
    <row r="5139" spans="1:12" x14ac:dyDescent="0.25">
      <c r="A5139" t="s">
        <v>3667</v>
      </c>
      <c r="B5139" s="1" t="s">
        <v>3830</v>
      </c>
      <c r="C5139" t="s">
        <v>3831</v>
      </c>
      <c r="D5139">
        <v>7087211</v>
      </c>
      <c r="E5139">
        <v>14145813</v>
      </c>
      <c r="F5139" t="s">
        <v>3832</v>
      </c>
      <c r="G5139" t="s">
        <v>3</v>
      </c>
      <c r="H5139" t="s">
        <v>4</v>
      </c>
      <c r="I5139" s="2">
        <v>193.5</v>
      </c>
      <c r="J5139" s="2">
        <v>193.48776563999999</v>
      </c>
      <c r="K5139" s="2">
        <v>26.976772296</v>
      </c>
      <c r="L5139" s="2">
        <f t="shared" si="80"/>
        <v>-166.51099334399998</v>
      </c>
    </row>
    <row r="5140" spans="1:12" x14ac:dyDescent="0.25">
      <c r="A5140" t="s">
        <v>3667</v>
      </c>
      <c r="B5140" s="1" t="s">
        <v>3830</v>
      </c>
      <c r="C5140" t="s">
        <v>3831</v>
      </c>
      <c r="D5140">
        <v>7087211</v>
      </c>
      <c r="E5140">
        <v>14145813</v>
      </c>
      <c r="F5140" t="s">
        <v>3832</v>
      </c>
      <c r="G5140" t="s">
        <v>3</v>
      </c>
      <c r="H5140" t="s">
        <v>6</v>
      </c>
      <c r="I5140" s="2">
        <v>9.43</v>
      </c>
      <c r="J5140" s="2">
        <v>9.4300581056999899</v>
      </c>
      <c r="K5140" s="2">
        <v>0.49705850544399999</v>
      </c>
      <c r="L5140" s="2">
        <f t="shared" si="80"/>
        <v>-8.9329996002559895</v>
      </c>
    </row>
    <row r="5141" spans="1:12" hidden="1" x14ac:dyDescent="0.25">
      <c r="A5141" t="s">
        <v>3667</v>
      </c>
      <c r="B5141" s="1" t="s">
        <v>3830</v>
      </c>
      <c r="C5141" t="s">
        <v>3833</v>
      </c>
      <c r="D5141">
        <v>7087311</v>
      </c>
      <c r="E5141">
        <v>14145613</v>
      </c>
      <c r="F5141" t="s">
        <v>3834</v>
      </c>
      <c r="G5141" t="s">
        <v>86</v>
      </c>
      <c r="H5141" t="s">
        <v>4</v>
      </c>
      <c r="I5141" s="2">
        <v>0.40209999999999901</v>
      </c>
      <c r="K5141" s="2">
        <v>0.40251950652829899</v>
      </c>
      <c r="L5141" s="2">
        <f t="shared" si="80"/>
        <v>4.1950652829997326E-4</v>
      </c>
    </row>
    <row r="5142" spans="1:12" hidden="1" x14ac:dyDescent="0.25">
      <c r="A5142" t="s">
        <v>3667</v>
      </c>
      <c r="B5142" s="1" t="s">
        <v>3830</v>
      </c>
      <c r="C5142" t="s">
        <v>3833</v>
      </c>
      <c r="D5142">
        <v>7087311</v>
      </c>
      <c r="E5142">
        <v>14145613</v>
      </c>
      <c r="F5142" t="s">
        <v>3834</v>
      </c>
      <c r="G5142" t="s">
        <v>86</v>
      </c>
      <c r="H5142" t="s">
        <v>6</v>
      </c>
      <c r="I5142" s="2">
        <v>5.0350000000000004E-3</v>
      </c>
      <c r="K5142" s="2">
        <v>5.0402528181301004E-3</v>
      </c>
      <c r="L5142" s="2">
        <f t="shared" si="80"/>
        <v>5.2528181300999857E-6</v>
      </c>
    </row>
    <row r="5143" spans="1:12" hidden="1" x14ac:dyDescent="0.25">
      <c r="A5143" t="s">
        <v>3667</v>
      </c>
      <c r="B5143" s="1" t="s">
        <v>3830</v>
      </c>
      <c r="C5143" t="s">
        <v>3835</v>
      </c>
      <c r="D5143">
        <v>7087011</v>
      </c>
      <c r="E5143">
        <v>14146113</v>
      </c>
      <c r="F5143" t="s">
        <v>3836</v>
      </c>
      <c r="G5143" t="s">
        <v>86</v>
      </c>
      <c r="H5143" t="s">
        <v>4</v>
      </c>
      <c r="I5143" s="2">
        <v>0.17025000000000001</v>
      </c>
      <c r="K5143" s="2">
        <v>0.17027071547304001</v>
      </c>
      <c r="L5143" s="2">
        <f t="shared" si="80"/>
        <v>2.0715473040000543E-5</v>
      </c>
    </row>
    <row r="5144" spans="1:12" hidden="1" x14ac:dyDescent="0.25">
      <c r="A5144" t="s">
        <v>3667</v>
      </c>
      <c r="B5144" s="1" t="s">
        <v>3830</v>
      </c>
      <c r="C5144" t="s">
        <v>3835</v>
      </c>
      <c r="D5144">
        <v>7087011</v>
      </c>
      <c r="E5144">
        <v>14146113</v>
      </c>
      <c r="F5144" t="s">
        <v>3836</v>
      </c>
      <c r="G5144" t="s">
        <v>86</v>
      </c>
      <c r="H5144" t="s">
        <v>6</v>
      </c>
      <c r="I5144" s="2">
        <v>0.10295</v>
      </c>
      <c r="K5144" s="2">
        <v>0.10296253113716999</v>
      </c>
      <c r="L5144" s="2">
        <f t="shared" si="80"/>
        <v>1.2531137169993767E-5</v>
      </c>
    </row>
    <row r="5145" spans="1:12" hidden="1" x14ac:dyDescent="0.25">
      <c r="A5145" t="s">
        <v>3667</v>
      </c>
      <c r="B5145" s="1" t="s">
        <v>3830</v>
      </c>
      <c r="C5145" t="s">
        <v>3837</v>
      </c>
      <c r="D5145">
        <v>8129311</v>
      </c>
      <c r="E5145">
        <v>6902813</v>
      </c>
      <c r="F5145" t="s">
        <v>3838</v>
      </c>
      <c r="G5145" t="s">
        <v>86</v>
      </c>
      <c r="H5145" t="s">
        <v>4</v>
      </c>
      <c r="I5145" s="2">
        <v>15.6821</v>
      </c>
      <c r="K5145" s="2">
        <v>15.682099693977101</v>
      </c>
      <c r="L5145" s="2">
        <f t="shared" si="80"/>
        <v>-3.0602289946557448E-7</v>
      </c>
    </row>
    <row r="5146" spans="1:12" hidden="1" x14ac:dyDescent="0.25">
      <c r="A5146" t="s">
        <v>3667</v>
      </c>
      <c r="B5146" s="1" t="s">
        <v>3830</v>
      </c>
      <c r="C5146" t="s">
        <v>3837</v>
      </c>
      <c r="D5146">
        <v>8129311</v>
      </c>
      <c r="E5146">
        <v>6902813</v>
      </c>
      <c r="F5146" t="s">
        <v>3838</v>
      </c>
      <c r="G5146" t="s">
        <v>86</v>
      </c>
      <c r="H5146" t="s">
        <v>6</v>
      </c>
      <c r="I5146" s="2">
        <v>14.17586</v>
      </c>
      <c r="K5146" s="2">
        <v>14.175860609466101</v>
      </c>
      <c r="L5146" s="2">
        <f t="shared" si="80"/>
        <v>6.0946610069834151E-7</v>
      </c>
    </row>
    <row r="5147" spans="1:12" hidden="1" x14ac:dyDescent="0.25">
      <c r="A5147" t="s">
        <v>3667</v>
      </c>
      <c r="B5147" s="1" t="s">
        <v>3830</v>
      </c>
      <c r="C5147" t="s">
        <v>3837</v>
      </c>
      <c r="D5147">
        <v>8129311</v>
      </c>
      <c r="E5147">
        <v>6902913</v>
      </c>
      <c r="F5147" t="s">
        <v>3839</v>
      </c>
      <c r="G5147" t="s">
        <v>3</v>
      </c>
      <c r="H5147" t="s">
        <v>4</v>
      </c>
      <c r="I5147" s="2">
        <v>0.10005</v>
      </c>
      <c r="J5147" s="2">
        <v>0.13866049194999999</v>
      </c>
      <c r="K5147" s="2">
        <v>0.138660499799999</v>
      </c>
      <c r="L5147" s="2">
        <f t="shared" si="80"/>
        <v>7.849999011932951E-9</v>
      </c>
    </row>
    <row r="5148" spans="1:12" hidden="1" x14ac:dyDescent="0.25">
      <c r="A5148" t="s">
        <v>3667</v>
      </c>
      <c r="B5148" s="1" t="s">
        <v>3830</v>
      </c>
      <c r="C5148" t="s">
        <v>3837</v>
      </c>
      <c r="D5148">
        <v>8129311</v>
      </c>
      <c r="E5148">
        <v>6902913</v>
      </c>
      <c r="F5148" t="s">
        <v>3839</v>
      </c>
      <c r="G5148" t="s">
        <v>3</v>
      </c>
      <c r="H5148" t="s">
        <v>6</v>
      </c>
      <c r="I5148" s="2">
        <v>1.24E-3</v>
      </c>
      <c r="J5148" s="2">
        <v>5.0785016999999998E-3</v>
      </c>
      <c r="K5148" s="2">
        <v>5.0784999999999997E-3</v>
      </c>
      <c r="L5148" s="2">
        <f t="shared" si="80"/>
        <v>-1.7000000001460291E-9</v>
      </c>
    </row>
    <row r="5149" spans="1:12" hidden="1" x14ac:dyDescent="0.25">
      <c r="A5149" t="s">
        <v>3667</v>
      </c>
      <c r="B5149" s="1" t="s">
        <v>3830</v>
      </c>
      <c r="C5149" t="s">
        <v>3837</v>
      </c>
      <c r="D5149">
        <v>8129311</v>
      </c>
      <c r="E5149">
        <v>6903113</v>
      </c>
      <c r="F5149" t="s">
        <v>3840</v>
      </c>
      <c r="G5149" t="s">
        <v>86</v>
      </c>
      <c r="H5149" t="s">
        <v>4</v>
      </c>
      <c r="I5149" s="2">
        <v>107.8805</v>
      </c>
      <c r="K5149" s="2">
        <v>107.880499826204</v>
      </c>
      <c r="L5149" s="2">
        <f t="shared" si="80"/>
        <v>-1.7379599626110576E-7</v>
      </c>
    </row>
    <row r="5150" spans="1:12" hidden="1" x14ac:dyDescent="0.25">
      <c r="A5150" t="s">
        <v>3667</v>
      </c>
      <c r="B5150" s="1" t="s">
        <v>3830</v>
      </c>
      <c r="C5150" t="s">
        <v>3837</v>
      </c>
      <c r="D5150">
        <v>8129311</v>
      </c>
      <c r="E5150">
        <v>6903113</v>
      </c>
      <c r="F5150" t="s">
        <v>3840</v>
      </c>
      <c r="G5150" t="s">
        <v>86</v>
      </c>
      <c r="H5150" t="s">
        <v>6</v>
      </c>
      <c r="I5150" s="2">
        <v>99.909094999999994</v>
      </c>
      <c r="K5150" s="2">
        <v>99.9090970636734</v>
      </c>
      <c r="L5150" s="2">
        <f t="shared" si="80"/>
        <v>2.0636734063828044E-6</v>
      </c>
    </row>
    <row r="5151" spans="1:12" hidden="1" x14ac:dyDescent="0.25">
      <c r="A5151" t="s">
        <v>3667</v>
      </c>
      <c r="B5151" s="1" t="s">
        <v>3830</v>
      </c>
      <c r="C5151" t="s">
        <v>3841</v>
      </c>
      <c r="D5151">
        <v>8125511</v>
      </c>
      <c r="E5151">
        <v>6964113</v>
      </c>
      <c r="F5151" t="s">
        <v>3842</v>
      </c>
      <c r="G5151" t="s">
        <v>3</v>
      </c>
      <c r="H5151" t="s">
        <v>4</v>
      </c>
      <c r="I5151" s="2">
        <v>1234.5</v>
      </c>
      <c r="J5151" s="2">
        <v>1151.4158749999999</v>
      </c>
      <c r="K5151" s="2">
        <v>1151.4169644999899</v>
      </c>
      <c r="L5151" s="2">
        <f t="shared" si="80"/>
        <v>1.0894999900301627E-3</v>
      </c>
    </row>
    <row r="5152" spans="1:12" hidden="1" x14ac:dyDescent="0.25">
      <c r="A5152" t="s">
        <v>3667</v>
      </c>
      <c r="B5152" s="1" t="s">
        <v>3830</v>
      </c>
      <c r="C5152" t="s">
        <v>3841</v>
      </c>
      <c r="D5152">
        <v>8125511</v>
      </c>
      <c r="E5152">
        <v>6964113</v>
      </c>
      <c r="F5152" t="s">
        <v>3842</v>
      </c>
      <c r="G5152" t="s">
        <v>3</v>
      </c>
      <c r="H5152" t="s">
        <v>6</v>
      </c>
      <c r="I5152" s="2">
        <v>2522.5</v>
      </c>
      <c r="J5152" s="2">
        <v>2416.67875</v>
      </c>
      <c r="K5152" s="2">
        <v>2416.675638011</v>
      </c>
      <c r="L5152" s="2">
        <f t="shared" si="80"/>
        <v>-3.1119889999899897E-3</v>
      </c>
    </row>
    <row r="5153" spans="1:12" hidden="1" x14ac:dyDescent="0.25">
      <c r="A5153" t="s">
        <v>3667</v>
      </c>
      <c r="B5153" s="1" t="s">
        <v>3830</v>
      </c>
      <c r="C5153" t="s">
        <v>3841</v>
      </c>
      <c r="D5153">
        <v>8125511</v>
      </c>
      <c r="E5153">
        <v>6964313</v>
      </c>
      <c r="F5153" t="s">
        <v>3843</v>
      </c>
      <c r="G5153" t="s">
        <v>3</v>
      </c>
      <c r="H5153" t="s">
        <v>4</v>
      </c>
      <c r="I5153" s="2">
        <v>806.5</v>
      </c>
      <c r="J5153" s="2">
        <v>796.26824999999997</v>
      </c>
      <c r="K5153" s="2">
        <v>796.26909951999903</v>
      </c>
      <c r="L5153" s="2">
        <f t="shared" si="80"/>
        <v>8.4951999906479614E-4</v>
      </c>
    </row>
    <row r="5154" spans="1:12" hidden="1" x14ac:dyDescent="0.25">
      <c r="A5154" t="s">
        <v>3667</v>
      </c>
      <c r="B5154" s="1" t="s">
        <v>3830</v>
      </c>
      <c r="C5154" t="s">
        <v>3841</v>
      </c>
      <c r="D5154">
        <v>8125511</v>
      </c>
      <c r="E5154">
        <v>6964313</v>
      </c>
      <c r="F5154" t="s">
        <v>3843</v>
      </c>
      <c r="G5154" t="s">
        <v>3</v>
      </c>
      <c r="H5154" t="s">
        <v>6</v>
      </c>
      <c r="I5154" s="2">
        <v>6900</v>
      </c>
      <c r="J5154" s="2">
        <v>6888.8765000000003</v>
      </c>
      <c r="K5154" s="2">
        <v>6888.8761350000004</v>
      </c>
      <c r="L5154" s="2">
        <f t="shared" si="80"/>
        <v>-3.6499999987427145E-4</v>
      </c>
    </row>
    <row r="5155" spans="1:12" hidden="1" x14ac:dyDescent="0.25">
      <c r="A5155" t="s">
        <v>3667</v>
      </c>
      <c r="B5155" s="1" t="s">
        <v>3830</v>
      </c>
      <c r="C5155" t="s">
        <v>3841</v>
      </c>
      <c r="D5155">
        <v>8125511</v>
      </c>
      <c r="E5155">
        <v>6964413</v>
      </c>
      <c r="F5155" t="s">
        <v>3844</v>
      </c>
      <c r="G5155" t="s">
        <v>3</v>
      </c>
      <c r="H5155" t="s">
        <v>4</v>
      </c>
      <c r="I5155" s="2">
        <v>305.2</v>
      </c>
      <c r="J5155" s="2">
        <v>284.33165624999998</v>
      </c>
      <c r="K5155" s="2">
        <v>284.33214779999997</v>
      </c>
      <c r="L5155" s="2">
        <f t="shared" si="80"/>
        <v>4.9154999999245774E-4</v>
      </c>
    </row>
    <row r="5156" spans="1:12" hidden="1" x14ac:dyDescent="0.25">
      <c r="A5156" t="s">
        <v>3667</v>
      </c>
      <c r="B5156" s="1" t="s">
        <v>3830</v>
      </c>
      <c r="C5156" t="s">
        <v>3841</v>
      </c>
      <c r="D5156">
        <v>8125511</v>
      </c>
      <c r="E5156">
        <v>6964413</v>
      </c>
      <c r="F5156" t="s">
        <v>3844</v>
      </c>
      <c r="G5156" t="s">
        <v>3</v>
      </c>
      <c r="H5156" t="s">
        <v>6</v>
      </c>
      <c r="I5156" s="2">
        <v>3427</v>
      </c>
      <c r="J5156" s="2">
        <v>3517.97</v>
      </c>
      <c r="K5156" s="2">
        <v>3517.97510899999</v>
      </c>
      <c r="L5156" s="2">
        <f t="shared" si="80"/>
        <v>5.1089999901705596E-3</v>
      </c>
    </row>
    <row r="5157" spans="1:12" hidden="1" x14ac:dyDescent="0.25">
      <c r="A5157" t="s">
        <v>3667</v>
      </c>
      <c r="B5157" s="1" t="s">
        <v>3830</v>
      </c>
      <c r="C5157" t="s">
        <v>3841</v>
      </c>
      <c r="D5157">
        <v>8125511</v>
      </c>
      <c r="E5157">
        <v>6964913</v>
      </c>
      <c r="F5157" t="s">
        <v>3845</v>
      </c>
      <c r="G5157" t="s">
        <v>86</v>
      </c>
      <c r="H5157" t="s">
        <v>4</v>
      </c>
      <c r="I5157" s="2">
        <v>1.6435</v>
      </c>
      <c r="K5157" s="2">
        <v>1.64370004179809</v>
      </c>
      <c r="L5157" s="2">
        <f t="shared" si="80"/>
        <v>2.0004179809007816E-4</v>
      </c>
    </row>
    <row r="5158" spans="1:12" hidden="1" x14ac:dyDescent="0.25">
      <c r="A5158" t="s">
        <v>3667</v>
      </c>
      <c r="B5158" s="1" t="s">
        <v>3830</v>
      </c>
      <c r="C5158" t="s">
        <v>3841</v>
      </c>
      <c r="D5158">
        <v>8125511</v>
      </c>
      <c r="E5158">
        <v>6964913</v>
      </c>
      <c r="F5158" t="s">
        <v>3845</v>
      </c>
      <c r="G5158" t="s">
        <v>86</v>
      </c>
      <c r="H5158" t="s">
        <v>6</v>
      </c>
      <c r="I5158" s="2">
        <v>2.8300000000000001E-3</v>
      </c>
      <c r="K5158" s="2">
        <v>2.83034411784709E-3</v>
      </c>
      <c r="L5158" s="2">
        <f t="shared" si="80"/>
        <v>3.4411784708993781E-7</v>
      </c>
    </row>
    <row r="5159" spans="1:12" hidden="1" x14ac:dyDescent="0.25">
      <c r="A5159" t="s">
        <v>3667</v>
      </c>
      <c r="B5159" s="1" t="s">
        <v>3830</v>
      </c>
      <c r="C5159" t="s">
        <v>3846</v>
      </c>
      <c r="D5159">
        <v>6336811</v>
      </c>
      <c r="E5159">
        <v>16370813</v>
      </c>
      <c r="F5159" t="s">
        <v>3847</v>
      </c>
      <c r="G5159" t="s">
        <v>3</v>
      </c>
      <c r="H5159" t="s">
        <v>4</v>
      </c>
      <c r="I5159" s="2">
        <v>460.41399999999999</v>
      </c>
      <c r="J5159" s="2">
        <v>460.47087499999998</v>
      </c>
      <c r="K5159" s="2">
        <v>460.47095225009701</v>
      </c>
      <c r="L5159" s="2">
        <f t="shared" si="80"/>
        <v>7.7250097035630461E-5</v>
      </c>
    </row>
    <row r="5160" spans="1:12" hidden="1" x14ac:dyDescent="0.25">
      <c r="A5160" t="s">
        <v>3667</v>
      </c>
      <c r="B5160" s="1" t="s">
        <v>3830</v>
      </c>
      <c r="C5160" t="s">
        <v>3846</v>
      </c>
      <c r="D5160">
        <v>6336811</v>
      </c>
      <c r="E5160">
        <v>16370813</v>
      </c>
      <c r="F5160" t="s">
        <v>3847</v>
      </c>
      <c r="G5160" t="s">
        <v>3</v>
      </c>
      <c r="H5160" t="s">
        <v>6</v>
      </c>
      <c r="I5160" s="2">
        <v>364.85336000000001</v>
      </c>
      <c r="J5160" s="2">
        <v>365.21756249999999</v>
      </c>
      <c r="K5160" s="2">
        <v>365.21625575985797</v>
      </c>
      <c r="L5160" s="2">
        <f t="shared" si="80"/>
        <v>-1.3067401420130409E-3</v>
      </c>
    </row>
    <row r="5161" spans="1:12" hidden="1" x14ac:dyDescent="0.25">
      <c r="A5161" t="s">
        <v>3667</v>
      </c>
      <c r="B5161" s="1" t="s">
        <v>3830</v>
      </c>
      <c r="C5161" t="s">
        <v>3848</v>
      </c>
      <c r="D5161">
        <v>6348411</v>
      </c>
      <c r="E5161">
        <v>16365413</v>
      </c>
      <c r="F5161" t="s">
        <v>3849</v>
      </c>
      <c r="G5161" t="s">
        <v>86</v>
      </c>
      <c r="H5161" t="s">
        <v>4</v>
      </c>
      <c r="I5161" s="2">
        <v>7.84</v>
      </c>
      <c r="K5161" s="2">
        <v>7.8547894729999896</v>
      </c>
      <c r="L5161" s="2">
        <f t="shared" si="80"/>
        <v>1.4789472999989783E-2</v>
      </c>
    </row>
    <row r="5162" spans="1:12" hidden="1" x14ac:dyDescent="0.25">
      <c r="A5162" t="s">
        <v>3667</v>
      </c>
      <c r="B5162" s="1" t="s">
        <v>3830</v>
      </c>
      <c r="C5162" t="s">
        <v>3848</v>
      </c>
      <c r="D5162">
        <v>6348411</v>
      </c>
      <c r="E5162">
        <v>16365413</v>
      </c>
      <c r="F5162" t="s">
        <v>3849</v>
      </c>
      <c r="G5162" t="s">
        <v>86</v>
      </c>
      <c r="H5162" t="s">
        <v>6</v>
      </c>
      <c r="I5162" s="2">
        <v>0.30485000000000001</v>
      </c>
      <c r="K5162" s="2">
        <v>0.30542508215999897</v>
      </c>
      <c r="L5162" s="2">
        <f t="shared" si="80"/>
        <v>5.7508215999896306E-4</v>
      </c>
    </row>
    <row r="5163" spans="1:12" hidden="1" x14ac:dyDescent="0.25">
      <c r="A5163" t="s">
        <v>3667</v>
      </c>
      <c r="B5163" s="1" t="s">
        <v>3850</v>
      </c>
      <c r="C5163" t="s">
        <v>3851</v>
      </c>
      <c r="D5163">
        <v>7239211</v>
      </c>
      <c r="E5163">
        <v>7532913</v>
      </c>
      <c r="F5163" t="s">
        <v>3852</v>
      </c>
      <c r="G5163" t="s">
        <v>3</v>
      </c>
      <c r="H5163" t="s">
        <v>4</v>
      </c>
      <c r="I5163" s="2">
        <v>9.5</v>
      </c>
      <c r="J5163" s="2">
        <v>9.5373652349999993</v>
      </c>
      <c r="K5163" s="2">
        <v>9.5373707370999892</v>
      </c>
      <c r="L5163" s="2">
        <f t="shared" si="80"/>
        <v>5.5020999898403034E-6</v>
      </c>
    </row>
    <row r="5164" spans="1:12" hidden="1" x14ac:dyDescent="0.25">
      <c r="A5164" t="s">
        <v>3667</v>
      </c>
      <c r="B5164" s="1" t="s">
        <v>3850</v>
      </c>
      <c r="C5164" t="s">
        <v>3851</v>
      </c>
      <c r="D5164">
        <v>7239211</v>
      </c>
      <c r="E5164">
        <v>7532913</v>
      </c>
      <c r="F5164" t="s">
        <v>3852</v>
      </c>
      <c r="G5164" t="s">
        <v>3</v>
      </c>
      <c r="H5164" t="s">
        <v>6</v>
      </c>
      <c r="I5164" s="2">
        <v>0.1</v>
      </c>
      <c r="J5164" s="2">
        <v>0.2095740814</v>
      </c>
      <c r="K5164" s="2">
        <v>0.20957400341099999</v>
      </c>
      <c r="L5164" s="2">
        <f t="shared" si="80"/>
        <v>-7.7989000007994136E-8</v>
      </c>
    </row>
    <row r="5165" spans="1:12" hidden="1" x14ac:dyDescent="0.25">
      <c r="A5165" t="s">
        <v>3667</v>
      </c>
      <c r="B5165" s="1" t="s">
        <v>3850</v>
      </c>
      <c r="C5165" t="s">
        <v>3851</v>
      </c>
      <c r="D5165">
        <v>7239211</v>
      </c>
      <c r="E5165">
        <v>7533013</v>
      </c>
      <c r="F5165" t="s">
        <v>3853</v>
      </c>
      <c r="G5165" t="s">
        <v>3</v>
      </c>
      <c r="H5165" t="s">
        <v>4</v>
      </c>
      <c r="I5165" s="2">
        <v>12.7</v>
      </c>
      <c r="J5165" s="2">
        <v>12.6883632799999</v>
      </c>
      <c r="K5165" s="2">
        <v>12.688368071999999</v>
      </c>
      <c r="L5165" s="2">
        <f t="shared" si="80"/>
        <v>4.7920000998402656E-6</v>
      </c>
    </row>
    <row r="5166" spans="1:12" hidden="1" x14ac:dyDescent="0.25">
      <c r="A5166" t="s">
        <v>3667</v>
      </c>
      <c r="B5166" s="1" t="s">
        <v>3850</v>
      </c>
      <c r="C5166" t="s">
        <v>3851</v>
      </c>
      <c r="D5166">
        <v>7239211</v>
      </c>
      <c r="E5166">
        <v>7533013</v>
      </c>
      <c r="F5166" t="s">
        <v>3853</v>
      </c>
      <c r="G5166" t="s">
        <v>3</v>
      </c>
      <c r="H5166" t="s">
        <v>6</v>
      </c>
      <c r="I5166" s="2">
        <v>0.2</v>
      </c>
      <c r="J5166" s="2">
        <v>0.2511485443</v>
      </c>
      <c r="K5166" s="2">
        <v>0.25114850502000002</v>
      </c>
      <c r="L5166" s="2">
        <f t="shared" si="80"/>
        <v>-3.927999997488385E-8</v>
      </c>
    </row>
    <row r="5167" spans="1:12" hidden="1" x14ac:dyDescent="0.25">
      <c r="A5167" t="s">
        <v>3667</v>
      </c>
      <c r="B5167" s="1" t="s">
        <v>3850</v>
      </c>
      <c r="C5167" t="s">
        <v>3851</v>
      </c>
      <c r="D5167">
        <v>7239211</v>
      </c>
      <c r="E5167">
        <v>7533113</v>
      </c>
      <c r="F5167" t="s">
        <v>3854</v>
      </c>
      <c r="G5167" t="s">
        <v>3</v>
      </c>
      <c r="H5167" t="s">
        <v>4</v>
      </c>
      <c r="I5167" s="2">
        <v>11.3</v>
      </c>
      <c r="J5167" s="2">
        <v>11.29873828</v>
      </c>
      <c r="K5167" s="2">
        <v>11.298736143999999</v>
      </c>
      <c r="L5167" s="2">
        <f t="shared" si="80"/>
        <v>-2.1360000008741054E-6</v>
      </c>
    </row>
    <row r="5168" spans="1:12" hidden="1" x14ac:dyDescent="0.25">
      <c r="A5168" t="s">
        <v>3667</v>
      </c>
      <c r="B5168" s="1" t="s">
        <v>3850</v>
      </c>
      <c r="C5168" t="s">
        <v>3851</v>
      </c>
      <c r="D5168">
        <v>7239211</v>
      </c>
      <c r="E5168">
        <v>7533113</v>
      </c>
      <c r="F5168" t="s">
        <v>3854</v>
      </c>
      <c r="G5168" t="s">
        <v>3</v>
      </c>
      <c r="H5168" t="s">
        <v>6</v>
      </c>
      <c r="I5168" s="2">
        <v>0.1</v>
      </c>
      <c r="J5168" s="2">
        <v>0.22144876099999999</v>
      </c>
      <c r="K5168" s="2">
        <v>0.22144900492</v>
      </c>
      <c r="L5168" s="2">
        <f t="shared" si="80"/>
        <v>2.4392000000372782E-7</v>
      </c>
    </row>
    <row r="5169" spans="1:12" hidden="1" x14ac:dyDescent="0.25">
      <c r="A5169" t="s">
        <v>3667</v>
      </c>
      <c r="B5169" s="1" t="s">
        <v>3850</v>
      </c>
      <c r="C5169" t="s">
        <v>3851</v>
      </c>
      <c r="D5169">
        <v>7239211</v>
      </c>
      <c r="E5169">
        <v>7533413</v>
      </c>
      <c r="F5169" t="s">
        <v>3855</v>
      </c>
      <c r="G5169" t="s">
        <v>3</v>
      </c>
      <c r="H5169" t="s">
        <v>4</v>
      </c>
      <c r="I5169" s="2">
        <v>270.017</v>
      </c>
      <c r="J5169" s="2">
        <v>270.0415625</v>
      </c>
      <c r="K5169" s="2">
        <v>270.04137666499201</v>
      </c>
      <c r="L5169" s="2">
        <f t="shared" si="80"/>
        <v>-1.8583500798285968E-4</v>
      </c>
    </row>
    <row r="5170" spans="1:12" hidden="1" x14ac:dyDescent="0.25">
      <c r="A5170" t="s">
        <v>3667</v>
      </c>
      <c r="B5170" s="1" t="s">
        <v>3850</v>
      </c>
      <c r="C5170" t="s">
        <v>3851</v>
      </c>
      <c r="D5170">
        <v>7239211</v>
      </c>
      <c r="E5170">
        <v>7533413</v>
      </c>
      <c r="F5170" t="s">
        <v>3855</v>
      </c>
      <c r="G5170" t="s">
        <v>3</v>
      </c>
      <c r="H5170" t="s">
        <v>6</v>
      </c>
      <c r="I5170" s="2">
        <v>2.1620949999999999</v>
      </c>
      <c r="J5170" s="2">
        <v>2.0474652099999999</v>
      </c>
      <c r="K5170" s="2">
        <v>2.0474585632682398</v>
      </c>
      <c r="L5170" s="2">
        <f t="shared" si="80"/>
        <v>-6.646731760096003E-6</v>
      </c>
    </row>
    <row r="5171" spans="1:12" hidden="1" x14ac:dyDescent="0.25">
      <c r="A5171" t="s">
        <v>3667</v>
      </c>
      <c r="B5171" s="1" t="s">
        <v>3850</v>
      </c>
      <c r="C5171" t="s">
        <v>3856</v>
      </c>
      <c r="D5171">
        <v>7239111</v>
      </c>
      <c r="E5171">
        <v>7534613</v>
      </c>
      <c r="F5171" t="s">
        <v>3857</v>
      </c>
      <c r="G5171" t="s">
        <v>3</v>
      </c>
      <c r="H5171" t="s">
        <v>4</v>
      </c>
      <c r="I5171" s="2">
        <v>11</v>
      </c>
      <c r="J5171" s="2">
        <v>11.000910155</v>
      </c>
      <c r="K5171" s="2">
        <v>11.000881650099901</v>
      </c>
      <c r="L5171" s="2">
        <f t="shared" si="80"/>
        <v>-2.8504900098980102E-5</v>
      </c>
    </row>
    <row r="5172" spans="1:12" hidden="1" x14ac:dyDescent="0.25">
      <c r="A5172" t="s">
        <v>3667</v>
      </c>
      <c r="B5172" s="1" t="s">
        <v>3850</v>
      </c>
      <c r="C5172" t="s">
        <v>3856</v>
      </c>
      <c r="D5172">
        <v>7239111</v>
      </c>
      <c r="E5172">
        <v>7534613</v>
      </c>
      <c r="F5172" t="s">
        <v>3857</v>
      </c>
      <c r="G5172" t="s">
        <v>3</v>
      </c>
      <c r="H5172" t="s">
        <v>6</v>
      </c>
      <c r="I5172" s="2">
        <v>0.3</v>
      </c>
      <c r="J5172" s="2">
        <v>0.25842834474999898</v>
      </c>
      <c r="K5172" s="2">
        <v>0.25842800459999898</v>
      </c>
      <c r="L5172" s="2">
        <f t="shared" si="80"/>
        <v>-3.4014999999998352E-7</v>
      </c>
    </row>
    <row r="5173" spans="1:12" hidden="1" x14ac:dyDescent="0.25">
      <c r="A5173" t="s">
        <v>3667</v>
      </c>
      <c r="B5173" s="1" t="s">
        <v>3850</v>
      </c>
      <c r="C5173" t="s">
        <v>3856</v>
      </c>
      <c r="D5173">
        <v>7239111</v>
      </c>
      <c r="E5173">
        <v>7534713</v>
      </c>
      <c r="F5173" t="s">
        <v>3858</v>
      </c>
      <c r="G5173" t="s">
        <v>3</v>
      </c>
      <c r="H5173" t="s">
        <v>4</v>
      </c>
      <c r="I5173" s="2">
        <v>3043.2530000000002</v>
      </c>
      <c r="J5173" s="2">
        <v>3043.498</v>
      </c>
      <c r="K5173" s="2">
        <v>3043.4979702337901</v>
      </c>
      <c r="L5173" s="2">
        <f t="shared" si="80"/>
        <v>-2.9766209991066717E-5</v>
      </c>
    </row>
    <row r="5174" spans="1:12" hidden="1" x14ac:dyDescent="0.25">
      <c r="A5174" t="s">
        <v>3667</v>
      </c>
      <c r="B5174" s="1" t="s">
        <v>3850</v>
      </c>
      <c r="C5174" t="s">
        <v>3856</v>
      </c>
      <c r="D5174">
        <v>7239111</v>
      </c>
      <c r="E5174">
        <v>7534713</v>
      </c>
      <c r="F5174" t="s">
        <v>3858</v>
      </c>
      <c r="G5174" t="s">
        <v>3</v>
      </c>
      <c r="H5174" t="s">
        <v>6</v>
      </c>
      <c r="I5174" s="2">
        <v>9235.0363550000002</v>
      </c>
      <c r="J5174" s="2">
        <v>9235.9050000000007</v>
      </c>
      <c r="K5174" s="2">
        <v>9235.9168973656997</v>
      </c>
      <c r="L5174" s="2">
        <f t="shared" si="80"/>
        <v>1.1897365699041984E-2</v>
      </c>
    </row>
    <row r="5175" spans="1:12" hidden="1" x14ac:dyDescent="0.25">
      <c r="A5175" t="s">
        <v>3667</v>
      </c>
      <c r="B5175" s="1" t="s">
        <v>3850</v>
      </c>
      <c r="C5175" t="s">
        <v>3856</v>
      </c>
      <c r="D5175">
        <v>7239111</v>
      </c>
      <c r="E5175">
        <v>7535613</v>
      </c>
      <c r="F5175" t="s">
        <v>3859</v>
      </c>
      <c r="G5175" t="s">
        <v>3</v>
      </c>
      <c r="H5175" t="s">
        <v>4</v>
      </c>
      <c r="I5175" s="2">
        <v>3954.9594999999999</v>
      </c>
      <c r="J5175" s="2">
        <v>3954.6039999999998</v>
      </c>
      <c r="K5175" s="2">
        <v>3954.5952994280501</v>
      </c>
      <c r="L5175" s="2">
        <f t="shared" si="80"/>
        <v>-8.7005719497028622E-3</v>
      </c>
    </row>
    <row r="5176" spans="1:12" hidden="1" x14ac:dyDescent="0.25">
      <c r="A5176" t="s">
        <v>3667</v>
      </c>
      <c r="B5176" s="1" t="s">
        <v>3850</v>
      </c>
      <c r="C5176" t="s">
        <v>3856</v>
      </c>
      <c r="D5176">
        <v>7239111</v>
      </c>
      <c r="E5176">
        <v>7535613</v>
      </c>
      <c r="F5176" t="s">
        <v>3859</v>
      </c>
      <c r="G5176" t="s">
        <v>3</v>
      </c>
      <c r="H5176" t="s">
        <v>6</v>
      </c>
      <c r="I5176" s="2">
        <v>11590.048145000001</v>
      </c>
      <c r="J5176" s="2">
        <v>11591.575999999999</v>
      </c>
      <c r="K5176" s="2">
        <v>11591.5789508694</v>
      </c>
      <c r="L5176" s="2">
        <f t="shared" si="80"/>
        <v>2.9508694005926372E-3</v>
      </c>
    </row>
    <row r="5177" spans="1:12" hidden="1" x14ac:dyDescent="0.25">
      <c r="A5177" t="s">
        <v>3667</v>
      </c>
      <c r="B5177" s="1" t="s">
        <v>3850</v>
      </c>
      <c r="C5177" t="s">
        <v>3856</v>
      </c>
      <c r="D5177">
        <v>7239111</v>
      </c>
      <c r="E5177">
        <v>7535913</v>
      </c>
      <c r="F5177" t="s">
        <v>3860</v>
      </c>
      <c r="G5177" t="s">
        <v>3</v>
      </c>
      <c r="H5177" t="s">
        <v>4</v>
      </c>
      <c r="I5177" s="2">
        <v>12.2</v>
      </c>
      <c r="J5177" s="2">
        <v>12.207886719999999</v>
      </c>
      <c r="K5177" s="2">
        <v>12.20787704</v>
      </c>
      <c r="L5177" s="2">
        <f t="shared" si="80"/>
        <v>-9.6799999997898567E-6</v>
      </c>
    </row>
    <row r="5178" spans="1:12" hidden="1" x14ac:dyDescent="0.25">
      <c r="A5178" t="s">
        <v>3667</v>
      </c>
      <c r="B5178" s="1" t="s">
        <v>3850</v>
      </c>
      <c r="C5178" t="s">
        <v>3856</v>
      </c>
      <c r="D5178">
        <v>7239111</v>
      </c>
      <c r="E5178">
        <v>7535913</v>
      </c>
      <c r="F5178" t="s">
        <v>3860</v>
      </c>
      <c r="G5178" t="s">
        <v>3</v>
      </c>
      <c r="H5178" t="s">
        <v>6</v>
      </c>
      <c r="I5178" s="2">
        <v>0.3</v>
      </c>
      <c r="J5178" s="2">
        <v>0.26958612059999998</v>
      </c>
      <c r="K5178" s="2">
        <v>0.2695860041</v>
      </c>
      <c r="L5178" s="2">
        <f t="shared" si="80"/>
        <v>-1.1649999998031291E-7</v>
      </c>
    </row>
    <row r="5179" spans="1:12" hidden="1" x14ac:dyDescent="0.25">
      <c r="A5179" t="s">
        <v>3667</v>
      </c>
      <c r="B5179" s="1" t="s">
        <v>3850</v>
      </c>
      <c r="C5179" t="s">
        <v>3856</v>
      </c>
      <c r="D5179">
        <v>7239111</v>
      </c>
      <c r="E5179">
        <v>7536013</v>
      </c>
      <c r="F5179" t="s">
        <v>3861</v>
      </c>
      <c r="G5179" t="s">
        <v>86</v>
      </c>
      <c r="H5179" t="s">
        <v>4</v>
      </c>
      <c r="I5179" s="2">
        <v>0.82999999999999896</v>
      </c>
      <c r="K5179" s="2">
        <v>0.83086589532749999</v>
      </c>
      <c r="L5179" s="2">
        <f t="shared" si="80"/>
        <v>8.6589532750103171E-4</v>
      </c>
    </row>
    <row r="5180" spans="1:12" hidden="1" x14ac:dyDescent="0.25">
      <c r="A5180" t="s">
        <v>3667</v>
      </c>
      <c r="B5180" s="1" t="s">
        <v>3850</v>
      </c>
      <c r="C5180" t="s">
        <v>3856</v>
      </c>
      <c r="D5180">
        <v>7239111</v>
      </c>
      <c r="E5180">
        <v>7536013</v>
      </c>
      <c r="F5180" t="s">
        <v>3861</v>
      </c>
      <c r="G5180" t="s">
        <v>86</v>
      </c>
      <c r="H5180" t="s">
        <v>6</v>
      </c>
      <c r="I5180" s="2">
        <v>1.4649999999999999E-3</v>
      </c>
      <c r="K5180" s="2">
        <v>1.46652837809999E-3</v>
      </c>
      <c r="L5180" s="2">
        <f t="shared" si="80"/>
        <v>1.5283780999901086E-6</v>
      </c>
    </row>
    <row r="5181" spans="1:12" hidden="1" x14ac:dyDescent="0.25">
      <c r="A5181" t="s">
        <v>3667</v>
      </c>
      <c r="B5181" s="1" t="s">
        <v>3850</v>
      </c>
      <c r="C5181" t="s">
        <v>3856</v>
      </c>
      <c r="D5181">
        <v>7239111</v>
      </c>
      <c r="E5181">
        <v>7536113</v>
      </c>
      <c r="F5181" t="s">
        <v>3862</v>
      </c>
      <c r="G5181" t="s">
        <v>3</v>
      </c>
      <c r="H5181" t="s">
        <v>4</v>
      </c>
      <c r="I5181" s="2">
        <v>12.3</v>
      </c>
      <c r="J5181" s="2">
        <v>12.408532225</v>
      </c>
      <c r="K5181" s="2">
        <v>12.408515530000001</v>
      </c>
      <c r="L5181" s="2">
        <f t="shared" si="80"/>
        <v>-1.6694999999344873E-5</v>
      </c>
    </row>
    <row r="5182" spans="1:12" hidden="1" x14ac:dyDescent="0.25">
      <c r="A5182" t="s">
        <v>3667</v>
      </c>
      <c r="B5182" s="1" t="s">
        <v>3850</v>
      </c>
      <c r="C5182" t="s">
        <v>3856</v>
      </c>
      <c r="D5182">
        <v>7239111</v>
      </c>
      <c r="E5182">
        <v>7536113</v>
      </c>
      <c r="F5182" t="s">
        <v>3862</v>
      </c>
      <c r="G5182" t="s">
        <v>3</v>
      </c>
      <c r="H5182" t="s">
        <v>6</v>
      </c>
      <c r="I5182" s="2">
        <v>0.3</v>
      </c>
      <c r="J5182" s="2">
        <v>0.25439871214999998</v>
      </c>
      <c r="K5182" s="2">
        <v>0.25439850349999998</v>
      </c>
      <c r="L5182" s="2">
        <f t="shared" si="80"/>
        <v>-2.0864999999981038E-7</v>
      </c>
    </row>
    <row r="5183" spans="1:12" hidden="1" x14ac:dyDescent="0.25">
      <c r="A5183" t="s">
        <v>3667</v>
      </c>
      <c r="B5183" s="1" t="s">
        <v>3850</v>
      </c>
      <c r="C5183" t="s">
        <v>3856</v>
      </c>
      <c r="D5183">
        <v>7239111</v>
      </c>
      <c r="E5183">
        <v>7536213</v>
      </c>
      <c r="F5183" t="s">
        <v>3863</v>
      </c>
      <c r="G5183" t="s">
        <v>3</v>
      </c>
      <c r="H5183" t="s">
        <v>4</v>
      </c>
      <c r="I5183" s="2">
        <v>11.4</v>
      </c>
      <c r="J5183" s="2">
        <v>11.424214845</v>
      </c>
      <c r="K5183" s="2">
        <v>11.424171009999901</v>
      </c>
      <c r="L5183" s="2">
        <f t="shared" si="80"/>
        <v>-4.383500009907948E-5</v>
      </c>
    </row>
    <row r="5184" spans="1:12" hidden="1" x14ac:dyDescent="0.25">
      <c r="A5184" t="s">
        <v>3667</v>
      </c>
      <c r="B5184" s="1" t="s">
        <v>3850</v>
      </c>
      <c r="C5184" t="s">
        <v>3856</v>
      </c>
      <c r="D5184">
        <v>7239111</v>
      </c>
      <c r="E5184">
        <v>7536213</v>
      </c>
      <c r="F5184" t="s">
        <v>3863</v>
      </c>
      <c r="G5184" t="s">
        <v>3</v>
      </c>
      <c r="H5184" t="s">
        <v>6</v>
      </c>
      <c r="I5184" s="2">
        <v>0.3</v>
      </c>
      <c r="J5184" s="2">
        <v>0.26665484620000002</v>
      </c>
      <c r="K5184" s="2">
        <v>0.26665450189999901</v>
      </c>
      <c r="L5184" s="2">
        <f t="shared" si="80"/>
        <v>-3.4430000100948988E-7</v>
      </c>
    </row>
    <row r="5185" spans="1:12" hidden="1" x14ac:dyDescent="0.25">
      <c r="A5185" t="s">
        <v>3667</v>
      </c>
      <c r="B5185" s="1" t="s">
        <v>3850</v>
      </c>
      <c r="C5185" t="s">
        <v>3856</v>
      </c>
      <c r="D5185">
        <v>7239111</v>
      </c>
      <c r="E5185">
        <v>7536413</v>
      </c>
      <c r="F5185" t="s">
        <v>3864</v>
      </c>
      <c r="G5185" t="s">
        <v>3</v>
      </c>
      <c r="H5185" t="s">
        <v>4</v>
      </c>
      <c r="I5185" s="2">
        <v>19.600000000000001</v>
      </c>
      <c r="J5185" s="2">
        <v>19.551515625</v>
      </c>
      <c r="K5185" s="2">
        <v>19.551521160999901</v>
      </c>
      <c r="L5185" s="2">
        <f t="shared" si="80"/>
        <v>5.5359999002746463E-6</v>
      </c>
    </row>
    <row r="5186" spans="1:12" hidden="1" x14ac:dyDescent="0.25">
      <c r="A5186" t="s">
        <v>3667</v>
      </c>
      <c r="B5186" s="1" t="s">
        <v>3850</v>
      </c>
      <c r="C5186" t="s">
        <v>3856</v>
      </c>
      <c r="D5186">
        <v>7239111</v>
      </c>
      <c r="E5186">
        <v>7536413</v>
      </c>
      <c r="F5186" t="s">
        <v>3864</v>
      </c>
      <c r="G5186" t="s">
        <v>3</v>
      </c>
      <c r="H5186" t="s">
        <v>6</v>
      </c>
      <c r="I5186" s="2">
        <v>0.4</v>
      </c>
      <c r="J5186" s="2">
        <v>0.4504654541</v>
      </c>
      <c r="K5186" s="2">
        <v>0.45046601009999998</v>
      </c>
      <c r="L5186" s="2">
        <f t="shared" si="80"/>
        <v>5.559999999849019E-7</v>
      </c>
    </row>
    <row r="5187" spans="1:12" hidden="1" x14ac:dyDescent="0.25">
      <c r="A5187" t="s">
        <v>3667</v>
      </c>
      <c r="B5187" s="1" t="s">
        <v>3850</v>
      </c>
      <c r="C5187" t="s">
        <v>3856</v>
      </c>
      <c r="D5187">
        <v>7239111</v>
      </c>
      <c r="E5187">
        <v>7536513</v>
      </c>
      <c r="F5187" t="s">
        <v>3865</v>
      </c>
      <c r="G5187" t="s">
        <v>3</v>
      </c>
      <c r="H5187" t="s">
        <v>4</v>
      </c>
      <c r="I5187" s="2">
        <v>19.600000000000001</v>
      </c>
      <c r="J5187" s="2">
        <v>19.694732420000001</v>
      </c>
      <c r="K5187" s="2">
        <v>19.694734133899999</v>
      </c>
      <c r="L5187" s="2">
        <f t="shared" ref="L5187:L5250" si="81">IF(ISBLANK(J5187),K5187-I5187,K5187-J5187)</f>
        <v>1.7138999979238179E-6</v>
      </c>
    </row>
    <row r="5188" spans="1:12" hidden="1" x14ac:dyDescent="0.25">
      <c r="A5188" t="s">
        <v>3667</v>
      </c>
      <c r="B5188" s="1" t="s">
        <v>3850</v>
      </c>
      <c r="C5188" t="s">
        <v>3856</v>
      </c>
      <c r="D5188">
        <v>7239111</v>
      </c>
      <c r="E5188">
        <v>7536513</v>
      </c>
      <c r="F5188" t="s">
        <v>3865</v>
      </c>
      <c r="G5188" t="s">
        <v>3</v>
      </c>
      <c r="H5188" t="s">
        <v>6</v>
      </c>
      <c r="I5188" s="2">
        <v>0.4</v>
      </c>
      <c r="J5188" s="2">
        <v>0.39836105345</v>
      </c>
      <c r="K5188" s="2">
        <v>0.39836151131199898</v>
      </c>
      <c r="L5188" s="2">
        <f t="shared" si="81"/>
        <v>4.5786199898145696E-7</v>
      </c>
    </row>
    <row r="5189" spans="1:12" hidden="1" x14ac:dyDescent="0.25">
      <c r="A5189" t="s">
        <v>3667</v>
      </c>
      <c r="B5189" s="1" t="s">
        <v>3850</v>
      </c>
      <c r="C5189" t="s">
        <v>3856</v>
      </c>
      <c r="D5189">
        <v>7239111</v>
      </c>
      <c r="E5189">
        <v>7536613</v>
      </c>
      <c r="F5189" t="s">
        <v>3866</v>
      </c>
      <c r="G5189" t="s">
        <v>3</v>
      </c>
      <c r="H5189" t="s">
        <v>4</v>
      </c>
      <c r="I5189" s="2">
        <v>15.4</v>
      </c>
      <c r="J5189" s="2">
        <v>15.351662109999999</v>
      </c>
      <c r="K5189" s="2">
        <v>15.351656540099899</v>
      </c>
      <c r="L5189" s="2">
        <f t="shared" si="81"/>
        <v>-5.569900100255154E-6</v>
      </c>
    </row>
    <row r="5190" spans="1:12" hidden="1" x14ac:dyDescent="0.25">
      <c r="A5190" t="s">
        <v>3667</v>
      </c>
      <c r="B5190" s="1" t="s">
        <v>3850</v>
      </c>
      <c r="C5190" t="s">
        <v>3856</v>
      </c>
      <c r="D5190">
        <v>7239111</v>
      </c>
      <c r="E5190">
        <v>7536613</v>
      </c>
      <c r="F5190" t="s">
        <v>3866</v>
      </c>
      <c r="G5190" t="s">
        <v>3</v>
      </c>
      <c r="H5190" t="s">
        <v>6</v>
      </c>
      <c r="I5190" s="2">
        <v>0.4</v>
      </c>
      <c r="J5190" s="2">
        <v>0.35929583739999998</v>
      </c>
      <c r="K5190" s="2">
        <v>0.35929600830000002</v>
      </c>
      <c r="L5190" s="2">
        <f t="shared" si="81"/>
        <v>1.7090000004049699E-7</v>
      </c>
    </row>
    <row r="5191" spans="1:12" hidden="1" x14ac:dyDescent="0.25">
      <c r="A5191" t="s">
        <v>3667</v>
      </c>
      <c r="B5191" s="1" t="s">
        <v>3850</v>
      </c>
      <c r="C5191" t="s">
        <v>3856</v>
      </c>
      <c r="D5191">
        <v>7239111</v>
      </c>
      <c r="E5191">
        <v>7538213</v>
      </c>
      <c r="F5191" t="s">
        <v>3867</v>
      </c>
      <c r="G5191" t="s">
        <v>3</v>
      </c>
      <c r="H5191" t="s">
        <v>4</v>
      </c>
      <c r="I5191" s="2">
        <v>1049.3209999999999</v>
      </c>
      <c r="J5191" s="2">
        <v>1049.405125</v>
      </c>
      <c r="K5191" s="2">
        <v>1049.4064753237999</v>
      </c>
      <c r="L5191" s="2">
        <f t="shared" si="81"/>
        <v>1.3503237998975237E-3</v>
      </c>
    </row>
    <row r="5192" spans="1:12" hidden="1" x14ac:dyDescent="0.25">
      <c r="A5192" t="s">
        <v>3667</v>
      </c>
      <c r="B5192" s="1" t="s">
        <v>3850</v>
      </c>
      <c r="C5192" t="s">
        <v>3856</v>
      </c>
      <c r="D5192">
        <v>7239111</v>
      </c>
      <c r="E5192">
        <v>7538213</v>
      </c>
      <c r="F5192" t="s">
        <v>3867</v>
      </c>
      <c r="G5192" t="s">
        <v>3</v>
      </c>
      <c r="H5192" t="s">
        <v>6</v>
      </c>
      <c r="I5192" s="2">
        <v>5600.0407599999999</v>
      </c>
      <c r="J5192" s="2">
        <v>5602.1769999999997</v>
      </c>
      <c r="K5192" s="2">
        <v>5602.1806204734803</v>
      </c>
      <c r="L5192" s="2">
        <f t="shared" si="81"/>
        <v>3.6204734806233319E-3</v>
      </c>
    </row>
    <row r="5193" spans="1:12" hidden="1" x14ac:dyDescent="0.25">
      <c r="A5193" t="s">
        <v>3667</v>
      </c>
      <c r="B5193" s="1" t="s">
        <v>3850</v>
      </c>
      <c r="C5193" t="s">
        <v>3856</v>
      </c>
      <c r="D5193">
        <v>7239111</v>
      </c>
      <c r="E5193">
        <v>7539613</v>
      </c>
      <c r="F5193" t="s">
        <v>3868</v>
      </c>
      <c r="G5193" t="s">
        <v>3</v>
      </c>
      <c r="H5193" t="s">
        <v>4</v>
      </c>
      <c r="I5193" s="2">
        <v>600.48749999999995</v>
      </c>
      <c r="J5193" s="2">
        <v>600.47912499999995</v>
      </c>
      <c r="K5193" s="2">
        <v>600.47782643828998</v>
      </c>
      <c r="L5193" s="2">
        <f t="shared" si="81"/>
        <v>-1.2985617099730007E-3</v>
      </c>
    </row>
    <row r="5194" spans="1:12" hidden="1" x14ac:dyDescent="0.25">
      <c r="A5194" t="s">
        <v>3667</v>
      </c>
      <c r="B5194" s="1" t="s">
        <v>3850</v>
      </c>
      <c r="C5194" t="s">
        <v>3856</v>
      </c>
      <c r="D5194">
        <v>7239111</v>
      </c>
      <c r="E5194">
        <v>7539613</v>
      </c>
      <c r="F5194" t="s">
        <v>3868</v>
      </c>
      <c r="G5194" t="s">
        <v>3</v>
      </c>
      <c r="H5194" t="s">
        <v>6</v>
      </c>
      <c r="I5194" s="2">
        <v>3019.52423</v>
      </c>
      <c r="J5194" s="2">
        <v>3019.4407500000002</v>
      </c>
      <c r="K5194" s="2">
        <v>3019.4380369078599</v>
      </c>
      <c r="L5194" s="2">
        <f t="shared" si="81"/>
        <v>-2.7130921403113462E-3</v>
      </c>
    </row>
    <row r="5195" spans="1:12" hidden="1" x14ac:dyDescent="0.25">
      <c r="A5195" t="s">
        <v>3667</v>
      </c>
      <c r="B5195" s="1" t="s">
        <v>3850</v>
      </c>
      <c r="C5195" t="s">
        <v>3856</v>
      </c>
      <c r="D5195">
        <v>7239111</v>
      </c>
      <c r="E5195">
        <v>7539813</v>
      </c>
      <c r="F5195" t="s">
        <v>3869</v>
      </c>
      <c r="G5195" t="s">
        <v>3</v>
      </c>
      <c r="H5195" t="s">
        <v>4</v>
      </c>
      <c r="I5195" s="2">
        <v>696.47550000000001</v>
      </c>
      <c r="J5195" s="2">
        <v>696.68431250000003</v>
      </c>
      <c r="K5195" s="2">
        <v>696.68328856227799</v>
      </c>
      <c r="L5195" s="2">
        <f t="shared" si="81"/>
        <v>-1.0239377220386814E-3</v>
      </c>
    </row>
    <row r="5196" spans="1:12" hidden="1" x14ac:dyDescent="0.25">
      <c r="A5196" t="s">
        <v>3667</v>
      </c>
      <c r="B5196" s="1" t="s">
        <v>3850</v>
      </c>
      <c r="C5196" t="s">
        <v>3856</v>
      </c>
      <c r="D5196">
        <v>7239111</v>
      </c>
      <c r="E5196">
        <v>7539813</v>
      </c>
      <c r="F5196" t="s">
        <v>3869</v>
      </c>
      <c r="G5196" t="s">
        <v>3</v>
      </c>
      <c r="H5196" t="s">
        <v>6</v>
      </c>
      <c r="I5196" s="2">
        <v>1780.507325</v>
      </c>
      <c r="J5196" s="2">
        <v>1768.816</v>
      </c>
      <c r="K5196" s="2">
        <v>1768.8150078789399</v>
      </c>
      <c r="L5196" s="2">
        <f t="shared" si="81"/>
        <v>-9.9212106010782009E-4</v>
      </c>
    </row>
    <row r="5197" spans="1:12" hidden="1" x14ac:dyDescent="0.25">
      <c r="A5197" t="s">
        <v>3667</v>
      </c>
      <c r="B5197" s="1" t="s">
        <v>3850</v>
      </c>
      <c r="C5197" t="s">
        <v>3856</v>
      </c>
      <c r="D5197">
        <v>7239111</v>
      </c>
      <c r="E5197">
        <v>7539913</v>
      </c>
      <c r="F5197" t="s">
        <v>3870</v>
      </c>
      <c r="G5197" t="s">
        <v>3</v>
      </c>
      <c r="H5197" t="s">
        <v>4</v>
      </c>
      <c r="I5197" s="2">
        <v>914.10150999999996</v>
      </c>
      <c r="J5197" s="2">
        <v>914.29387499999996</v>
      </c>
      <c r="K5197" s="2">
        <v>914.29428642481196</v>
      </c>
      <c r="L5197" s="2">
        <f t="shared" si="81"/>
        <v>4.1142481200040493E-4</v>
      </c>
    </row>
    <row r="5198" spans="1:12" hidden="1" x14ac:dyDescent="0.25">
      <c r="A5198" t="s">
        <v>3667</v>
      </c>
      <c r="B5198" s="1" t="s">
        <v>3850</v>
      </c>
      <c r="C5198" t="s">
        <v>3856</v>
      </c>
      <c r="D5198">
        <v>7239111</v>
      </c>
      <c r="E5198">
        <v>7539913</v>
      </c>
      <c r="F5198" t="s">
        <v>3870</v>
      </c>
      <c r="G5198" t="s">
        <v>3</v>
      </c>
      <c r="H5198" t="s">
        <v>6</v>
      </c>
      <c r="I5198" s="2">
        <v>1780.0694000000001</v>
      </c>
      <c r="J5198" s="2">
        <v>1780.29475</v>
      </c>
      <c r="K5198" s="2">
        <v>1780.2951441830501</v>
      </c>
      <c r="L5198" s="2">
        <f t="shared" si="81"/>
        <v>3.9418305004801368E-4</v>
      </c>
    </row>
    <row r="5199" spans="1:12" hidden="1" x14ac:dyDescent="0.25">
      <c r="A5199" t="s">
        <v>3667</v>
      </c>
      <c r="B5199" s="1" t="s">
        <v>3850</v>
      </c>
      <c r="C5199" t="s">
        <v>3856</v>
      </c>
      <c r="D5199">
        <v>7239111</v>
      </c>
      <c r="E5199">
        <v>7540013</v>
      </c>
      <c r="F5199" t="s">
        <v>3871</v>
      </c>
      <c r="G5199" t="s">
        <v>3</v>
      </c>
      <c r="H5199" t="s">
        <v>4</v>
      </c>
      <c r="I5199" s="2">
        <v>920.02099999999996</v>
      </c>
      <c r="J5199" s="2">
        <v>917.77206249999995</v>
      </c>
      <c r="K5199" s="2">
        <v>917.77356766091395</v>
      </c>
      <c r="L5199" s="2">
        <f t="shared" si="81"/>
        <v>1.5051609140073197E-3</v>
      </c>
    </row>
    <row r="5200" spans="1:12" hidden="1" x14ac:dyDescent="0.25">
      <c r="A5200" t="s">
        <v>3667</v>
      </c>
      <c r="B5200" s="1" t="s">
        <v>3850</v>
      </c>
      <c r="C5200" t="s">
        <v>3856</v>
      </c>
      <c r="D5200">
        <v>7239111</v>
      </c>
      <c r="E5200">
        <v>7540013</v>
      </c>
      <c r="F5200" t="s">
        <v>3871</v>
      </c>
      <c r="G5200" t="s">
        <v>3</v>
      </c>
      <c r="H5200" t="s">
        <v>6</v>
      </c>
      <c r="I5200" s="2">
        <v>1765.484465</v>
      </c>
      <c r="J5200" s="2">
        <v>1765.4925000000001</v>
      </c>
      <c r="K5200" s="2">
        <v>1765.4934389533801</v>
      </c>
      <c r="L5200" s="2">
        <f t="shared" si="81"/>
        <v>9.3895338000038464E-4</v>
      </c>
    </row>
    <row r="5201" spans="1:12" hidden="1" x14ac:dyDescent="0.25">
      <c r="A5201" t="s">
        <v>3667</v>
      </c>
      <c r="B5201" s="1" t="s">
        <v>3850</v>
      </c>
      <c r="C5201" t="s">
        <v>3856</v>
      </c>
      <c r="D5201">
        <v>7239111</v>
      </c>
      <c r="E5201">
        <v>7540113</v>
      </c>
      <c r="F5201" t="s">
        <v>3872</v>
      </c>
      <c r="G5201" t="s">
        <v>3</v>
      </c>
      <c r="H5201" t="s">
        <v>4</v>
      </c>
      <c r="I5201" s="2">
        <v>1281.96965</v>
      </c>
      <c r="J5201" s="2">
        <v>1282.1101249999999</v>
      </c>
      <c r="K5201" s="2">
        <v>1282.10791265136</v>
      </c>
      <c r="L5201" s="2">
        <f t="shared" si="81"/>
        <v>-2.2123486398868408E-3</v>
      </c>
    </row>
    <row r="5202" spans="1:12" hidden="1" x14ac:dyDescent="0.25">
      <c r="A5202" t="s">
        <v>3667</v>
      </c>
      <c r="B5202" s="1" t="s">
        <v>3850</v>
      </c>
      <c r="C5202" t="s">
        <v>3856</v>
      </c>
      <c r="D5202">
        <v>7239111</v>
      </c>
      <c r="E5202">
        <v>7540113</v>
      </c>
      <c r="F5202" t="s">
        <v>3872</v>
      </c>
      <c r="G5202" t="s">
        <v>3</v>
      </c>
      <c r="H5202" t="s">
        <v>6</v>
      </c>
      <c r="I5202" s="2">
        <v>2386.90834</v>
      </c>
      <c r="J5202" s="2">
        <v>2386.94875</v>
      </c>
      <c r="K5202" s="2">
        <v>2386.9492093736599</v>
      </c>
      <c r="L5202" s="2">
        <f t="shared" si="81"/>
        <v>4.5937365985082579E-4</v>
      </c>
    </row>
    <row r="5203" spans="1:12" hidden="1" x14ac:dyDescent="0.25">
      <c r="A5203" t="s">
        <v>3667</v>
      </c>
      <c r="B5203" s="1" t="s">
        <v>3873</v>
      </c>
      <c r="C5203" t="s">
        <v>3874</v>
      </c>
      <c r="D5203">
        <v>6356811</v>
      </c>
      <c r="E5203">
        <v>15701413</v>
      </c>
      <c r="F5203" t="s">
        <v>3875</v>
      </c>
      <c r="G5203" t="s">
        <v>86</v>
      </c>
      <c r="H5203" t="s">
        <v>4</v>
      </c>
      <c r="I5203" s="2">
        <v>4.3174999999999999</v>
      </c>
      <c r="K5203" s="2">
        <v>4.3180252285172998</v>
      </c>
      <c r="L5203" s="2">
        <f t="shared" si="81"/>
        <v>5.2522851729985831E-4</v>
      </c>
    </row>
    <row r="5204" spans="1:12" hidden="1" x14ac:dyDescent="0.25">
      <c r="A5204" t="s">
        <v>3667</v>
      </c>
      <c r="B5204" s="1" t="s">
        <v>3873</v>
      </c>
      <c r="C5204" t="s">
        <v>3874</v>
      </c>
      <c r="D5204">
        <v>6356811</v>
      </c>
      <c r="E5204">
        <v>15701413</v>
      </c>
      <c r="F5204" t="s">
        <v>3875</v>
      </c>
      <c r="G5204" t="s">
        <v>86</v>
      </c>
      <c r="H5204" t="s">
        <v>6</v>
      </c>
      <c r="I5204" s="2">
        <v>1.0945E-3</v>
      </c>
      <c r="K5204" s="2">
        <v>1.09463313534527E-3</v>
      </c>
      <c r="L5204" s="2">
        <f t="shared" si="81"/>
        <v>1.331353452699649E-7</v>
      </c>
    </row>
    <row r="5205" spans="1:12" hidden="1" x14ac:dyDescent="0.25">
      <c r="A5205" t="s">
        <v>3667</v>
      </c>
      <c r="B5205" s="1" t="s">
        <v>3876</v>
      </c>
      <c r="C5205" t="s">
        <v>3877</v>
      </c>
      <c r="D5205">
        <v>9510111</v>
      </c>
      <c r="E5205">
        <v>57848113</v>
      </c>
      <c r="F5205" t="s">
        <v>3878</v>
      </c>
      <c r="G5205" t="s">
        <v>3</v>
      </c>
      <c r="H5205" t="s">
        <v>4</v>
      </c>
      <c r="I5205" s="2">
        <v>55</v>
      </c>
      <c r="J5205" s="2">
        <v>55.479070299999997</v>
      </c>
      <c r="K5205" s="2">
        <v>55.479030219999999</v>
      </c>
      <c r="L5205" s="2">
        <f t="shared" si="81"/>
        <v>-4.0079999997999494E-5</v>
      </c>
    </row>
    <row r="5206" spans="1:12" hidden="1" x14ac:dyDescent="0.25">
      <c r="A5206" t="s">
        <v>3667</v>
      </c>
      <c r="B5206" s="1" t="s">
        <v>3876</v>
      </c>
      <c r="C5206" t="s">
        <v>3877</v>
      </c>
      <c r="D5206">
        <v>9510111</v>
      </c>
      <c r="E5206">
        <v>57848113</v>
      </c>
      <c r="F5206" t="s">
        <v>3878</v>
      </c>
      <c r="G5206" t="s">
        <v>3</v>
      </c>
      <c r="H5206" t="s">
        <v>6</v>
      </c>
      <c r="I5206" s="2">
        <v>4.2484999999999999</v>
      </c>
      <c r="J5206" s="2">
        <v>4.2618105469999996</v>
      </c>
      <c r="K5206" s="2">
        <v>4.2618155030000002</v>
      </c>
      <c r="L5206" s="2">
        <f t="shared" si="81"/>
        <v>4.9560000006110272E-6</v>
      </c>
    </row>
    <row r="5207" spans="1:12" hidden="1" x14ac:dyDescent="0.25">
      <c r="A5207" t="s">
        <v>3667</v>
      </c>
      <c r="B5207" s="1" t="s">
        <v>3876</v>
      </c>
      <c r="C5207" t="s">
        <v>3877</v>
      </c>
      <c r="D5207">
        <v>9510111</v>
      </c>
      <c r="E5207">
        <v>57848213</v>
      </c>
      <c r="F5207" t="s">
        <v>3879</v>
      </c>
      <c r="G5207" t="s">
        <v>3</v>
      </c>
      <c r="H5207" t="s">
        <v>4</v>
      </c>
      <c r="I5207" s="2">
        <v>49.29</v>
      </c>
      <c r="J5207" s="2">
        <v>51.721582049999903</v>
      </c>
      <c r="K5207" s="2">
        <v>51.721587339999999</v>
      </c>
      <c r="L5207" s="2">
        <f t="shared" si="81"/>
        <v>5.2900000966360494E-6</v>
      </c>
    </row>
    <row r="5208" spans="1:12" hidden="1" x14ac:dyDescent="0.25">
      <c r="A5208" t="s">
        <v>3667</v>
      </c>
      <c r="B5208" s="1" t="s">
        <v>3876</v>
      </c>
      <c r="C5208" t="s">
        <v>3877</v>
      </c>
      <c r="D5208">
        <v>9510111</v>
      </c>
      <c r="E5208">
        <v>57848213</v>
      </c>
      <c r="F5208" t="s">
        <v>3879</v>
      </c>
      <c r="G5208" t="s">
        <v>3</v>
      </c>
      <c r="H5208" t="s">
        <v>6</v>
      </c>
      <c r="I5208" s="2">
        <v>3.7475000000000001</v>
      </c>
      <c r="J5208" s="2">
        <v>3.758553955</v>
      </c>
      <c r="K5208" s="2">
        <v>3.7585470029999901</v>
      </c>
      <c r="L5208" s="2">
        <f t="shared" si="81"/>
        <v>-6.952000009885495E-6</v>
      </c>
    </row>
    <row r="5209" spans="1:12" hidden="1" x14ac:dyDescent="0.25">
      <c r="A5209" t="s">
        <v>3667</v>
      </c>
      <c r="B5209" s="1" t="s">
        <v>3876</v>
      </c>
      <c r="C5209" t="s">
        <v>3877</v>
      </c>
      <c r="D5209">
        <v>9510111</v>
      </c>
      <c r="E5209">
        <v>57848313</v>
      </c>
      <c r="F5209" t="s">
        <v>3880</v>
      </c>
      <c r="G5209" t="s">
        <v>3</v>
      </c>
      <c r="H5209" t="s">
        <v>4</v>
      </c>
      <c r="I5209" s="2">
        <v>59.4</v>
      </c>
      <c r="J5209" s="2">
        <v>67.598554699999994</v>
      </c>
      <c r="K5209" s="2">
        <v>67.598850029999994</v>
      </c>
      <c r="L5209" s="2">
        <f t="shared" si="81"/>
        <v>2.9533000000014908E-4</v>
      </c>
    </row>
    <row r="5210" spans="1:12" hidden="1" x14ac:dyDescent="0.25">
      <c r="A5210" t="s">
        <v>3667</v>
      </c>
      <c r="B5210" s="1" t="s">
        <v>3876</v>
      </c>
      <c r="C5210" t="s">
        <v>3877</v>
      </c>
      <c r="D5210">
        <v>9510111</v>
      </c>
      <c r="E5210">
        <v>57848313</v>
      </c>
      <c r="F5210" t="s">
        <v>3880</v>
      </c>
      <c r="G5210" t="s">
        <v>3</v>
      </c>
      <c r="H5210" t="s">
        <v>6</v>
      </c>
      <c r="I5210" s="2">
        <v>4.4974999999999996</v>
      </c>
      <c r="J5210" s="2">
        <v>4.5082890625000003</v>
      </c>
      <c r="K5210" s="2">
        <v>4.5083085079999998</v>
      </c>
      <c r="L5210" s="2">
        <f t="shared" si="81"/>
        <v>1.9445499999548588E-5</v>
      </c>
    </row>
    <row r="5211" spans="1:12" hidden="1" x14ac:dyDescent="0.25">
      <c r="A5211" t="s">
        <v>3667</v>
      </c>
      <c r="B5211" s="1" t="s">
        <v>3881</v>
      </c>
      <c r="C5211" t="s">
        <v>3882</v>
      </c>
      <c r="D5211">
        <v>6940911</v>
      </c>
      <c r="E5211">
        <v>124476513</v>
      </c>
      <c r="F5211" t="s">
        <v>3883</v>
      </c>
      <c r="G5211" t="s">
        <v>86</v>
      </c>
      <c r="H5211" t="s">
        <v>4</v>
      </c>
      <c r="I5211" s="2">
        <v>16.844999999999899</v>
      </c>
      <c r="K5211" s="2">
        <v>16.8923025839999</v>
      </c>
      <c r="L5211" s="2">
        <f t="shared" si="81"/>
        <v>4.7302584000000536E-2</v>
      </c>
    </row>
    <row r="5212" spans="1:12" hidden="1" x14ac:dyDescent="0.25">
      <c r="A5212" t="s">
        <v>3667</v>
      </c>
      <c r="B5212" s="1" t="s">
        <v>3881</v>
      </c>
      <c r="C5212" t="s">
        <v>3882</v>
      </c>
      <c r="D5212">
        <v>6940911</v>
      </c>
      <c r="E5212">
        <v>124476513</v>
      </c>
      <c r="F5212" t="s">
        <v>3883</v>
      </c>
      <c r="G5212" t="s">
        <v>86</v>
      </c>
      <c r="H5212" t="s">
        <v>6</v>
      </c>
      <c r="I5212" s="2">
        <v>9.9250000000000007</v>
      </c>
      <c r="K5212" s="2">
        <v>9.9528710519999901</v>
      </c>
      <c r="L5212" s="2">
        <f t="shared" si="81"/>
        <v>2.7871051999989405E-2</v>
      </c>
    </row>
    <row r="5213" spans="1:12" hidden="1" x14ac:dyDescent="0.25">
      <c r="A5213" t="s">
        <v>3667</v>
      </c>
      <c r="B5213" s="1" t="s">
        <v>3881</v>
      </c>
      <c r="C5213" t="s">
        <v>3882</v>
      </c>
      <c r="D5213">
        <v>6940911</v>
      </c>
      <c r="E5213">
        <v>124476613</v>
      </c>
      <c r="F5213" t="s">
        <v>3884</v>
      </c>
      <c r="G5213" t="s">
        <v>86</v>
      </c>
      <c r="H5213" t="s">
        <v>4</v>
      </c>
      <c r="I5213" s="2">
        <v>32.994999999999898</v>
      </c>
      <c r="K5213" s="2">
        <v>33.087653881999998</v>
      </c>
      <c r="L5213" s="2">
        <f t="shared" si="81"/>
        <v>9.2653882000099941E-2</v>
      </c>
    </row>
    <row r="5214" spans="1:12" hidden="1" x14ac:dyDescent="0.25">
      <c r="A5214" t="s">
        <v>3667</v>
      </c>
      <c r="B5214" s="1" t="s">
        <v>3881</v>
      </c>
      <c r="C5214" t="s">
        <v>3882</v>
      </c>
      <c r="D5214">
        <v>6940911</v>
      </c>
      <c r="E5214">
        <v>124476613</v>
      </c>
      <c r="F5214" t="s">
        <v>3884</v>
      </c>
      <c r="G5214" t="s">
        <v>86</v>
      </c>
      <c r="H5214" t="s">
        <v>6</v>
      </c>
      <c r="I5214" s="2">
        <v>22.52</v>
      </c>
      <c r="K5214" s="2">
        <v>22.583240077999999</v>
      </c>
      <c r="L5214" s="2">
        <f t="shared" si="81"/>
        <v>6.3240077999999755E-2</v>
      </c>
    </row>
    <row r="5215" spans="1:12" hidden="1" x14ac:dyDescent="0.25">
      <c r="A5215" t="s">
        <v>3667</v>
      </c>
      <c r="B5215" s="1" t="s">
        <v>3881</v>
      </c>
      <c r="C5215" t="s">
        <v>3882</v>
      </c>
      <c r="D5215">
        <v>6940911</v>
      </c>
      <c r="E5215">
        <v>14044213</v>
      </c>
      <c r="F5215" t="s">
        <v>3885</v>
      </c>
      <c r="G5215" t="s">
        <v>86</v>
      </c>
      <c r="H5215" t="s">
        <v>4</v>
      </c>
      <c r="I5215" s="2">
        <v>30.945</v>
      </c>
      <c r="K5215" s="2">
        <v>31.0318981439999</v>
      </c>
      <c r="L5215" s="2">
        <f t="shared" si="81"/>
        <v>8.6898143999899702E-2</v>
      </c>
    </row>
    <row r="5216" spans="1:12" hidden="1" x14ac:dyDescent="0.25">
      <c r="A5216" t="s">
        <v>3667</v>
      </c>
      <c r="B5216" s="1" t="s">
        <v>3881</v>
      </c>
      <c r="C5216" t="s">
        <v>3882</v>
      </c>
      <c r="D5216">
        <v>6940911</v>
      </c>
      <c r="E5216">
        <v>14044213</v>
      </c>
      <c r="F5216" t="s">
        <v>3885</v>
      </c>
      <c r="G5216" t="s">
        <v>86</v>
      </c>
      <c r="H5216" t="s">
        <v>6</v>
      </c>
      <c r="I5216" s="2">
        <v>20.66</v>
      </c>
      <c r="K5216" s="2">
        <v>20.718016297999998</v>
      </c>
      <c r="L5216" s="2">
        <f t="shared" si="81"/>
        <v>5.8016297999998301E-2</v>
      </c>
    </row>
    <row r="5217" spans="1:12" hidden="1" x14ac:dyDescent="0.25">
      <c r="A5217" t="s">
        <v>3667</v>
      </c>
      <c r="B5217" s="1" t="s">
        <v>3881</v>
      </c>
      <c r="C5217" t="s">
        <v>3882</v>
      </c>
      <c r="D5217">
        <v>6940911</v>
      </c>
      <c r="E5217">
        <v>82780713</v>
      </c>
      <c r="F5217" t="s">
        <v>3886</v>
      </c>
      <c r="G5217" t="s">
        <v>86</v>
      </c>
      <c r="H5217" t="s">
        <v>4</v>
      </c>
      <c r="I5217" s="2">
        <v>16.864999999999998</v>
      </c>
      <c r="K5217" s="2">
        <v>16.912359286000001</v>
      </c>
      <c r="L5217" s="2">
        <f t="shared" si="81"/>
        <v>4.7359286000002498E-2</v>
      </c>
    </row>
    <row r="5218" spans="1:12" hidden="1" x14ac:dyDescent="0.25">
      <c r="A5218" t="s">
        <v>3667</v>
      </c>
      <c r="B5218" s="1" t="s">
        <v>3881</v>
      </c>
      <c r="C5218" t="s">
        <v>3882</v>
      </c>
      <c r="D5218">
        <v>6940911</v>
      </c>
      <c r="E5218">
        <v>82780713</v>
      </c>
      <c r="F5218" t="s">
        <v>3886</v>
      </c>
      <c r="G5218" t="s">
        <v>86</v>
      </c>
      <c r="H5218" t="s">
        <v>6</v>
      </c>
      <c r="I5218" s="2">
        <v>0.17050000000000001</v>
      </c>
      <c r="K5218" s="2">
        <v>0.17097878615999901</v>
      </c>
      <c r="L5218" s="2">
        <f t="shared" si="81"/>
        <v>4.787861599989951E-4</v>
      </c>
    </row>
    <row r="5219" spans="1:12" hidden="1" x14ac:dyDescent="0.25">
      <c r="A5219" t="s">
        <v>3667</v>
      </c>
      <c r="B5219" s="1" t="s">
        <v>3881</v>
      </c>
      <c r="C5219" t="s">
        <v>3887</v>
      </c>
      <c r="D5219">
        <v>8146111</v>
      </c>
      <c r="E5219">
        <v>6974313</v>
      </c>
      <c r="F5219" t="s">
        <v>3888</v>
      </c>
      <c r="G5219" t="s">
        <v>86</v>
      </c>
      <c r="H5219" t="s">
        <v>4</v>
      </c>
      <c r="I5219" s="2">
        <v>82.45</v>
      </c>
      <c r="K5219" s="2">
        <v>82.675886399999399</v>
      </c>
      <c r="L5219" s="2">
        <f t="shared" si="81"/>
        <v>0.2258863999993963</v>
      </c>
    </row>
    <row r="5220" spans="1:12" hidden="1" x14ac:dyDescent="0.25">
      <c r="A5220" t="s">
        <v>3667</v>
      </c>
      <c r="B5220" s="1" t="s">
        <v>3881</v>
      </c>
      <c r="C5220" t="s">
        <v>3887</v>
      </c>
      <c r="D5220">
        <v>8146111</v>
      </c>
      <c r="E5220">
        <v>6974313</v>
      </c>
      <c r="F5220" t="s">
        <v>3888</v>
      </c>
      <c r="G5220" t="s">
        <v>86</v>
      </c>
      <c r="H5220" t="s">
        <v>6</v>
      </c>
      <c r="I5220" s="2">
        <v>0.25890000000000002</v>
      </c>
      <c r="K5220" s="2">
        <v>0.25960921679999999</v>
      </c>
      <c r="L5220" s="2">
        <f t="shared" si="81"/>
        <v>7.0921679999996767E-4</v>
      </c>
    </row>
    <row r="5221" spans="1:12" hidden="1" x14ac:dyDescent="0.25">
      <c r="A5221" t="s">
        <v>3667</v>
      </c>
      <c r="B5221" s="1" t="s">
        <v>3881</v>
      </c>
      <c r="C5221" t="s">
        <v>3887</v>
      </c>
      <c r="D5221">
        <v>8146111</v>
      </c>
      <c r="E5221">
        <v>6974413</v>
      </c>
      <c r="F5221" t="s">
        <v>3889</v>
      </c>
      <c r="G5221" t="s">
        <v>86</v>
      </c>
      <c r="H5221" t="s">
        <v>4</v>
      </c>
      <c r="I5221" s="2">
        <v>9.2050000000000001</v>
      </c>
      <c r="K5221" s="2">
        <v>9.2302162199999493</v>
      </c>
      <c r="L5221" s="2">
        <f t="shared" si="81"/>
        <v>2.5216219999949274E-2</v>
      </c>
    </row>
    <row r="5222" spans="1:12" hidden="1" x14ac:dyDescent="0.25">
      <c r="A5222" t="s">
        <v>3667</v>
      </c>
      <c r="B5222" s="1" t="s">
        <v>3881</v>
      </c>
      <c r="C5222" t="s">
        <v>3887</v>
      </c>
      <c r="D5222">
        <v>8146111</v>
      </c>
      <c r="E5222">
        <v>6974413</v>
      </c>
      <c r="F5222" t="s">
        <v>3889</v>
      </c>
      <c r="G5222" t="s">
        <v>86</v>
      </c>
      <c r="H5222" t="s">
        <v>6</v>
      </c>
      <c r="I5222" s="2">
        <v>4.1424999999999997E-2</v>
      </c>
      <c r="K5222" s="2">
        <v>4.1538474600000097E-2</v>
      </c>
      <c r="L5222" s="2">
        <f t="shared" si="81"/>
        <v>1.1347460000010051E-4</v>
      </c>
    </row>
    <row r="5223" spans="1:12" hidden="1" x14ac:dyDescent="0.25">
      <c r="A5223" t="s">
        <v>3667</v>
      </c>
      <c r="B5223" s="1" t="s">
        <v>3881</v>
      </c>
      <c r="C5223" t="s">
        <v>3887</v>
      </c>
      <c r="D5223">
        <v>8146111</v>
      </c>
      <c r="E5223">
        <v>6974513</v>
      </c>
      <c r="F5223" t="s">
        <v>3890</v>
      </c>
      <c r="G5223" t="s">
        <v>86</v>
      </c>
      <c r="H5223" t="s">
        <v>4</v>
      </c>
      <c r="I5223" s="2">
        <v>100.8</v>
      </c>
      <c r="K5223" s="2">
        <v>101.076170399999</v>
      </c>
      <c r="L5223" s="2">
        <f t="shared" si="81"/>
        <v>0.27617039999900328</v>
      </c>
    </row>
    <row r="5224" spans="1:12" hidden="1" x14ac:dyDescent="0.25">
      <c r="A5224" t="s">
        <v>3667</v>
      </c>
      <c r="B5224" s="1" t="s">
        <v>3881</v>
      </c>
      <c r="C5224" t="s">
        <v>3887</v>
      </c>
      <c r="D5224">
        <v>8146111</v>
      </c>
      <c r="E5224">
        <v>6974513</v>
      </c>
      <c r="F5224" t="s">
        <v>3890</v>
      </c>
      <c r="G5224" t="s">
        <v>86</v>
      </c>
      <c r="H5224" t="s">
        <v>6</v>
      </c>
      <c r="I5224" s="2">
        <v>0.47249999999999998</v>
      </c>
      <c r="K5224" s="2">
        <v>0.47379468599999802</v>
      </c>
      <c r="L5224" s="2">
        <f t="shared" si="81"/>
        <v>1.2946859999980465E-3</v>
      </c>
    </row>
    <row r="5225" spans="1:12" hidden="1" x14ac:dyDescent="0.25">
      <c r="A5225" t="s">
        <v>3667</v>
      </c>
      <c r="B5225" s="1" t="s">
        <v>3891</v>
      </c>
      <c r="C5225" t="s">
        <v>3892</v>
      </c>
      <c r="D5225">
        <v>7778711</v>
      </c>
      <c r="E5225">
        <v>3630913</v>
      </c>
      <c r="F5225" t="s">
        <v>3893</v>
      </c>
      <c r="G5225" t="s">
        <v>3</v>
      </c>
      <c r="H5225" t="s">
        <v>4</v>
      </c>
      <c r="I5225" s="2">
        <v>96.95</v>
      </c>
      <c r="J5225" s="2">
        <v>93.214257799999999</v>
      </c>
      <c r="K5225" s="2">
        <v>93.214268141000005</v>
      </c>
      <c r="L5225" s="2">
        <f t="shared" si="81"/>
        <v>1.0341000006519607E-5</v>
      </c>
    </row>
    <row r="5226" spans="1:12" hidden="1" x14ac:dyDescent="0.25">
      <c r="A5226" t="s">
        <v>3667</v>
      </c>
      <c r="B5226" s="1" t="s">
        <v>3891</v>
      </c>
      <c r="C5226" t="s">
        <v>3892</v>
      </c>
      <c r="D5226">
        <v>7778711</v>
      </c>
      <c r="E5226">
        <v>3630913</v>
      </c>
      <c r="F5226" t="s">
        <v>3893</v>
      </c>
      <c r="G5226" t="s">
        <v>3</v>
      </c>
      <c r="H5226" t="s">
        <v>6</v>
      </c>
      <c r="I5226" s="2">
        <v>11.32</v>
      </c>
      <c r="J5226" s="2">
        <v>1.8690230715</v>
      </c>
      <c r="K5226" s="2">
        <v>1.8690255389999899</v>
      </c>
      <c r="L5226" s="2">
        <f t="shared" si="81"/>
        <v>2.4674999898888217E-6</v>
      </c>
    </row>
    <row r="5227" spans="1:12" hidden="1" x14ac:dyDescent="0.25">
      <c r="A5227" t="s">
        <v>3667</v>
      </c>
      <c r="B5227" s="1" t="s">
        <v>3891</v>
      </c>
      <c r="C5227" t="s">
        <v>3892</v>
      </c>
      <c r="D5227">
        <v>7778711</v>
      </c>
      <c r="E5227">
        <v>3631013</v>
      </c>
      <c r="F5227" t="s">
        <v>3894</v>
      </c>
      <c r="G5227" t="s">
        <v>3</v>
      </c>
      <c r="H5227" t="s">
        <v>4</v>
      </c>
      <c r="I5227" s="2">
        <v>172.9</v>
      </c>
      <c r="J5227" s="2">
        <v>172.38567189999901</v>
      </c>
      <c r="K5227" s="2">
        <v>172.38524679999901</v>
      </c>
      <c r="L5227" s="2">
        <f t="shared" si="81"/>
        <v>-4.2510000000106629E-4</v>
      </c>
    </row>
    <row r="5228" spans="1:12" hidden="1" x14ac:dyDescent="0.25">
      <c r="A5228" t="s">
        <v>3667</v>
      </c>
      <c r="B5228" s="1" t="s">
        <v>3891</v>
      </c>
      <c r="C5228" t="s">
        <v>3892</v>
      </c>
      <c r="D5228">
        <v>7778711</v>
      </c>
      <c r="E5228">
        <v>3631013</v>
      </c>
      <c r="F5228" t="s">
        <v>3894</v>
      </c>
      <c r="G5228" t="s">
        <v>3</v>
      </c>
      <c r="H5228" t="s">
        <v>6</v>
      </c>
      <c r="I5228" s="2">
        <v>22.815000000000001</v>
      </c>
      <c r="J5228" s="2">
        <v>3.9746437989999999</v>
      </c>
      <c r="K5228" s="2">
        <v>3.9746510039999898</v>
      </c>
      <c r="L5228" s="2">
        <f t="shared" si="81"/>
        <v>7.2049999899626016E-6</v>
      </c>
    </row>
    <row r="5229" spans="1:12" hidden="1" x14ac:dyDescent="0.25">
      <c r="A5229" t="s">
        <v>3667</v>
      </c>
      <c r="B5229" s="1" t="s">
        <v>3891</v>
      </c>
      <c r="C5229" t="s">
        <v>3892</v>
      </c>
      <c r="D5229">
        <v>7778711</v>
      </c>
      <c r="E5229">
        <v>3631113</v>
      </c>
      <c r="F5229" t="s">
        <v>3895</v>
      </c>
      <c r="G5229" t="s">
        <v>3</v>
      </c>
      <c r="H5229" t="s">
        <v>4</v>
      </c>
      <c r="I5229" s="2">
        <v>171.1</v>
      </c>
      <c r="J5229" s="2">
        <v>171.88843750000001</v>
      </c>
      <c r="K5229" s="2">
        <v>171.88942241999999</v>
      </c>
      <c r="L5229" s="2">
        <f t="shared" si="81"/>
        <v>9.8491999997918356E-4</v>
      </c>
    </row>
    <row r="5230" spans="1:12" hidden="1" x14ac:dyDescent="0.25">
      <c r="A5230" t="s">
        <v>3667</v>
      </c>
      <c r="B5230" s="1" t="s">
        <v>3891</v>
      </c>
      <c r="C5230" t="s">
        <v>3892</v>
      </c>
      <c r="D5230">
        <v>7778711</v>
      </c>
      <c r="E5230">
        <v>3631113</v>
      </c>
      <c r="F5230" t="s">
        <v>3895</v>
      </c>
      <c r="G5230" t="s">
        <v>3</v>
      </c>
      <c r="H5230" t="s">
        <v>6</v>
      </c>
      <c r="I5230" s="2">
        <v>22.875</v>
      </c>
      <c r="J5230" s="2">
        <v>3.9867023924999998</v>
      </c>
      <c r="K5230" s="2">
        <v>3.9866825050000001</v>
      </c>
      <c r="L5230" s="2">
        <f t="shared" si="81"/>
        <v>-1.9887499999704517E-5</v>
      </c>
    </row>
    <row r="5231" spans="1:12" hidden="1" x14ac:dyDescent="0.25">
      <c r="A5231" t="s">
        <v>3667</v>
      </c>
      <c r="B5231" s="1" t="s">
        <v>3891</v>
      </c>
      <c r="C5231" t="s">
        <v>3892</v>
      </c>
      <c r="D5231">
        <v>7778711</v>
      </c>
      <c r="E5231">
        <v>3631213</v>
      </c>
      <c r="F5231" t="s">
        <v>3896</v>
      </c>
      <c r="G5231" t="s">
        <v>3</v>
      </c>
      <c r="H5231" t="s">
        <v>4</v>
      </c>
      <c r="I5231" s="2">
        <v>15.875</v>
      </c>
      <c r="J5231" s="2">
        <v>16.060247069999999</v>
      </c>
      <c r="K5231" s="2">
        <v>16.060302659999898</v>
      </c>
      <c r="L5231" s="2">
        <f t="shared" si="81"/>
        <v>5.5589999899297027E-5</v>
      </c>
    </row>
    <row r="5232" spans="1:12" hidden="1" x14ac:dyDescent="0.25">
      <c r="A5232" t="s">
        <v>3667</v>
      </c>
      <c r="B5232" s="1" t="s">
        <v>3891</v>
      </c>
      <c r="C5232" t="s">
        <v>3892</v>
      </c>
      <c r="D5232">
        <v>7778711</v>
      </c>
      <c r="E5232">
        <v>3631213</v>
      </c>
      <c r="F5232" t="s">
        <v>3896</v>
      </c>
      <c r="G5232" t="s">
        <v>3</v>
      </c>
      <c r="H5232" t="s">
        <v>6</v>
      </c>
      <c r="I5232" s="2">
        <v>222.3</v>
      </c>
      <c r="J5232" s="2">
        <v>164.83923439999899</v>
      </c>
      <c r="K5232" s="2">
        <v>164.83856450010001</v>
      </c>
      <c r="L5232" s="2">
        <f t="shared" si="81"/>
        <v>-6.6989989898047497E-4</v>
      </c>
    </row>
    <row r="5233" spans="1:12" hidden="1" x14ac:dyDescent="0.25">
      <c r="A5233" t="s">
        <v>3667</v>
      </c>
      <c r="B5233" s="1" t="s">
        <v>3891</v>
      </c>
      <c r="C5233" t="s">
        <v>3892</v>
      </c>
      <c r="D5233">
        <v>7778711</v>
      </c>
      <c r="E5233">
        <v>3631313</v>
      </c>
      <c r="F5233" t="s">
        <v>3897</v>
      </c>
      <c r="G5233" t="s">
        <v>3</v>
      </c>
      <c r="H5233" t="s">
        <v>4</v>
      </c>
      <c r="I5233" s="2">
        <v>19.425000000000001</v>
      </c>
      <c r="J5233" s="2">
        <v>19.147388670000002</v>
      </c>
      <c r="K5233" s="2">
        <v>19.147374689999999</v>
      </c>
      <c r="L5233" s="2">
        <f t="shared" si="81"/>
        <v>-1.3980000002078441E-5</v>
      </c>
    </row>
    <row r="5234" spans="1:12" hidden="1" x14ac:dyDescent="0.25">
      <c r="A5234" t="s">
        <v>3667</v>
      </c>
      <c r="B5234" s="1" t="s">
        <v>3891</v>
      </c>
      <c r="C5234" t="s">
        <v>3892</v>
      </c>
      <c r="D5234">
        <v>7778711</v>
      </c>
      <c r="E5234">
        <v>3631313</v>
      </c>
      <c r="F5234" t="s">
        <v>3897</v>
      </c>
      <c r="G5234" t="s">
        <v>3</v>
      </c>
      <c r="H5234" t="s">
        <v>6</v>
      </c>
      <c r="I5234" s="2">
        <v>242.2</v>
      </c>
      <c r="J5234" s="2">
        <v>180.47874999999999</v>
      </c>
      <c r="K5234" s="2">
        <v>180.478899329999</v>
      </c>
      <c r="L5234" s="2">
        <f t="shared" si="81"/>
        <v>1.493299990045216E-4</v>
      </c>
    </row>
    <row r="5235" spans="1:12" hidden="1" x14ac:dyDescent="0.25">
      <c r="A5235" t="s">
        <v>3667</v>
      </c>
      <c r="B5235" s="1" t="s">
        <v>3891</v>
      </c>
      <c r="C5235" t="s">
        <v>3892</v>
      </c>
      <c r="D5235">
        <v>7778711</v>
      </c>
      <c r="E5235">
        <v>3631413</v>
      </c>
      <c r="F5235" t="s">
        <v>3898</v>
      </c>
      <c r="G5235" t="s">
        <v>3</v>
      </c>
      <c r="H5235" t="s">
        <v>4</v>
      </c>
      <c r="I5235" s="2">
        <v>23.754999999999999</v>
      </c>
      <c r="J5235" s="2">
        <v>24.914728515</v>
      </c>
      <c r="K5235" s="2">
        <v>24.914638459999999</v>
      </c>
      <c r="L5235" s="2">
        <f t="shared" si="81"/>
        <v>-9.0055000001143526E-5</v>
      </c>
    </row>
    <row r="5236" spans="1:12" hidden="1" x14ac:dyDescent="0.25">
      <c r="A5236" t="s">
        <v>3667</v>
      </c>
      <c r="B5236" s="1" t="s">
        <v>3891</v>
      </c>
      <c r="C5236" t="s">
        <v>3892</v>
      </c>
      <c r="D5236">
        <v>7778711</v>
      </c>
      <c r="E5236">
        <v>3631413</v>
      </c>
      <c r="F5236" t="s">
        <v>3898</v>
      </c>
      <c r="G5236" t="s">
        <v>3</v>
      </c>
      <c r="H5236" t="s">
        <v>6</v>
      </c>
      <c r="I5236" s="2">
        <v>240.4</v>
      </c>
      <c r="J5236" s="2">
        <v>233.46756250000001</v>
      </c>
      <c r="K5236" s="2">
        <v>233.46833028</v>
      </c>
      <c r="L5236" s="2">
        <f t="shared" si="81"/>
        <v>7.6777999998967061E-4</v>
      </c>
    </row>
    <row r="5237" spans="1:12" hidden="1" x14ac:dyDescent="0.25">
      <c r="A5237" t="s">
        <v>3667</v>
      </c>
      <c r="B5237" s="1" t="s">
        <v>3891</v>
      </c>
      <c r="C5237" t="s">
        <v>3899</v>
      </c>
      <c r="D5237">
        <v>8522911</v>
      </c>
      <c r="E5237">
        <v>242213</v>
      </c>
      <c r="F5237" t="s">
        <v>3900</v>
      </c>
      <c r="G5237" t="s">
        <v>3</v>
      </c>
      <c r="H5237" t="s">
        <v>4</v>
      </c>
      <c r="I5237" s="2">
        <v>0</v>
      </c>
      <c r="L5237" s="2">
        <f t="shared" si="81"/>
        <v>0</v>
      </c>
    </row>
    <row r="5238" spans="1:12" hidden="1" x14ac:dyDescent="0.25">
      <c r="A5238" t="s">
        <v>3667</v>
      </c>
      <c r="B5238" s="1" t="s">
        <v>3891</v>
      </c>
      <c r="C5238" t="s">
        <v>3899</v>
      </c>
      <c r="D5238">
        <v>8522911</v>
      </c>
      <c r="E5238">
        <v>242213</v>
      </c>
      <c r="F5238" t="s">
        <v>3900</v>
      </c>
      <c r="G5238" t="s">
        <v>3</v>
      </c>
      <c r="H5238" t="s">
        <v>6</v>
      </c>
      <c r="I5238" s="2">
        <v>0</v>
      </c>
      <c r="L5238" s="2">
        <f t="shared" si="81"/>
        <v>0</v>
      </c>
    </row>
    <row r="5239" spans="1:12" hidden="1" x14ac:dyDescent="0.25">
      <c r="A5239" t="s">
        <v>3667</v>
      </c>
      <c r="B5239" s="1" t="s">
        <v>3891</v>
      </c>
      <c r="C5239" t="s">
        <v>3899</v>
      </c>
      <c r="D5239">
        <v>8522911</v>
      </c>
      <c r="E5239">
        <v>242313</v>
      </c>
      <c r="F5239" t="s">
        <v>3901</v>
      </c>
      <c r="G5239" t="s">
        <v>3</v>
      </c>
      <c r="H5239" t="s">
        <v>4</v>
      </c>
      <c r="I5239" s="2">
        <v>0</v>
      </c>
      <c r="L5239" s="2">
        <f t="shared" si="81"/>
        <v>0</v>
      </c>
    </row>
    <row r="5240" spans="1:12" hidden="1" x14ac:dyDescent="0.25">
      <c r="A5240" t="s">
        <v>3667</v>
      </c>
      <c r="B5240" s="1" t="s">
        <v>3891</v>
      </c>
      <c r="C5240" t="s">
        <v>3899</v>
      </c>
      <c r="D5240">
        <v>8522911</v>
      </c>
      <c r="E5240">
        <v>242313</v>
      </c>
      <c r="F5240" t="s">
        <v>3901</v>
      </c>
      <c r="G5240" t="s">
        <v>3</v>
      </c>
      <c r="H5240" t="s">
        <v>6</v>
      </c>
      <c r="I5240" s="2">
        <v>0</v>
      </c>
      <c r="L5240" s="2">
        <f t="shared" si="81"/>
        <v>0</v>
      </c>
    </row>
    <row r="5241" spans="1:12" hidden="1" x14ac:dyDescent="0.25">
      <c r="A5241" t="s">
        <v>3667</v>
      </c>
      <c r="B5241" s="1" t="s">
        <v>3891</v>
      </c>
      <c r="C5241" t="s">
        <v>3899</v>
      </c>
      <c r="D5241">
        <v>8522911</v>
      </c>
      <c r="E5241">
        <v>242413</v>
      </c>
      <c r="F5241" t="s">
        <v>3902</v>
      </c>
      <c r="G5241" t="s">
        <v>3</v>
      </c>
      <c r="H5241" t="s">
        <v>4</v>
      </c>
      <c r="I5241" s="2">
        <v>0</v>
      </c>
      <c r="L5241" s="2">
        <f t="shared" si="81"/>
        <v>0</v>
      </c>
    </row>
    <row r="5242" spans="1:12" hidden="1" x14ac:dyDescent="0.25">
      <c r="A5242" t="s">
        <v>3667</v>
      </c>
      <c r="B5242" s="1" t="s">
        <v>3891</v>
      </c>
      <c r="C5242" t="s">
        <v>3899</v>
      </c>
      <c r="D5242">
        <v>8522911</v>
      </c>
      <c r="E5242">
        <v>242413</v>
      </c>
      <c r="F5242" t="s">
        <v>3902</v>
      </c>
      <c r="G5242" t="s">
        <v>3</v>
      </c>
      <c r="H5242" t="s">
        <v>6</v>
      </c>
      <c r="I5242" s="2">
        <v>0</v>
      </c>
      <c r="L5242" s="2">
        <f t="shared" si="81"/>
        <v>0</v>
      </c>
    </row>
    <row r="5243" spans="1:12" hidden="1" x14ac:dyDescent="0.25">
      <c r="A5243" t="s">
        <v>3667</v>
      </c>
      <c r="B5243" s="1" t="s">
        <v>3891</v>
      </c>
      <c r="C5243" t="s">
        <v>3899</v>
      </c>
      <c r="D5243">
        <v>8522911</v>
      </c>
      <c r="E5243">
        <v>242513</v>
      </c>
      <c r="F5243" t="s">
        <v>3903</v>
      </c>
      <c r="G5243" t="s">
        <v>3</v>
      </c>
      <c r="H5243" t="s">
        <v>4</v>
      </c>
      <c r="I5243" s="2">
        <v>0</v>
      </c>
      <c r="L5243" s="2">
        <f t="shared" si="81"/>
        <v>0</v>
      </c>
    </row>
    <row r="5244" spans="1:12" hidden="1" x14ac:dyDescent="0.25">
      <c r="A5244" t="s">
        <v>3667</v>
      </c>
      <c r="B5244" s="1" t="s">
        <v>3891</v>
      </c>
      <c r="C5244" t="s">
        <v>3899</v>
      </c>
      <c r="D5244">
        <v>8522911</v>
      </c>
      <c r="E5244">
        <v>242513</v>
      </c>
      <c r="F5244" t="s">
        <v>3903</v>
      </c>
      <c r="G5244" t="s">
        <v>3</v>
      </c>
      <c r="H5244" t="s">
        <v>6</v>
      </c>
      <c r="I5244" s="2">
        <v>0</v>
      </c>
      <c r="L5244" s="2">
        <f t="shared" si="81"/>
        <v>0</v>
      </c>
    </row>
    <row r="5245" spans="1:12" hidden="1" x14ac:dyDescent="0.25">
      <c r="A5245" t="s">
        <v>3667</v>
      </c>
      <c r="B5245" s="1" t="s">
        <v>3891</v>
      </c>
      <c r="C5245" t="s">
        <v>3904</v>
      </c>
      <c r="D5245">
        <v>8171811</v>
      </c>
      <c r="E5245">
        <v>4506413</v>
      </c>
      <c r="F5245" t="s">
        <v>3905</v>
      </c>
      <c r="G5245" t="s">
        <v>86</v>
      </c>
      <c r="H5245" t="s">
        <v>4</v>
      </c>
      <c r="I5245" s="2">
        <v>367.13</v>
      </c>
      <c r="K5245" s="2">
        <v>368.13583325999798</v>
      </c>
      <c r="L5245" s="2">
        <f t="shared" si="81"/>
        <v>1.0058332599979849</v>
      </c>
    </row>
    <row r="5246" spans="1:12" hidden="1" x14ac:dyDescent="0.25">
      <c r="A5246" t="s">
        <v>3667</v>
      </c>
      <c r="B5246" s="1" t="s">
        <v>3891</v>
      </c>
      <c r="C5246" t="s">
        <v>3904</v>
      </c>
      <c r="D5246">
        <v>8171811</v>
      </c>
      <c r="E5246">
        <v>4506413</v>
      </c>
      <c r="F5246" t="s">
        <v>3905</v>
      </c>
      <c r="G5246" t="s">
        <v>86</v>
      </c>
      <c r="H5246" t="s">
        <v>6</v>
      </c>
      <c r="I5246" s="2">
        <v>45.147499999999901</v>
      </c>
      <c r="K5246" s="2">
        <v>45.271185990000099</v>
      </c>
      <c r="L5246" s="2">
        <f t="shared" si="81"/>
        <v>0.12368599000019742</v>
      </c>
    </row>
    <row r="5247" spans="1:12" hidden="1" x14ac:dyDescent="0.25">
      <c r="A5247" t="s">
        <v>3667</v>
      </c>
      <c r="B5247" s="1" t="s">
        <v>3891</v>
      </c>
      <c r="C5247" t="s">
        <v>3904</v>
      </c>
      <c r="D5247">
        <v>8171811</v>
      </c>
      <c r="E5247">
        <v>4506513</v>
      </c>
      <c r="F5247" t="s">
        <v>3906</v>
      </c>
      <c r="G5247" t="s">
        <v>86</v>
      </c>
      <c r="H5247" t="s">
        <v>4</v>
      </c>
      <c r="I5247" s="2">
        <v>412.664999999999</v>
      </c>
      <c r="K5247" s="2">
        <v>413.79574602000099</v>
      </c>
      <c r="L5247" s="2">
        <f t="shared" si="81"/>
        <v>1.1307460200019932</v>
      </c>
    </row>
    <row r="5248" spans="1:12" hidden="1" x14ac:dyDescent="0.25">
      <c r="A5248" t="s">
        <v>3667</v>
      </c>
      <c r="B5248" s="1" t="s">
        <v>3891</v>
      </c>
      <c r="C5248" t="s">
        <v>3904</v>
      </c>
      <c r="D5248">
        <v>8171811</v>
      </c>
      <c r="E5248">
        <v>4506513</v>
      </c>
      <c r="F5248" t="s">
        <v>3906</v>
      </c>
      <c r="G5248" t="s">
        <v>86</v>
      </c>
      <c r="H5248" t="s">
        <v>6</v>
      </c>
      <c r="I5248" s="2">
        <v>51.969499999999996</v>
      </c>
      <c r="K5248" s="2">
        <v>52.111882638000203</v>
      </c>
      <c r="L5248" s="2">
        <f t="shared" si="81"/>
        <v>0.1423826380002069</v>
      </c>
    </row>
    <row r="5249" spans="1:12" hidden="1" x14ac:dyDescent="0.25">
      <c r="A5249" t="s">
        <v>3667</v>
      </c>
      <c r="B5249" s="1" t="s">
        <v>3891</v>
      </c>
      <c r="C5249" t="s">
        <v>3904</v>
      </c>
      <c r="D5249">
        <v>8171811</v>
      </c>
      <c r="E5249">
        <v>4506613</v>
      </c>
      <c r="F5249" t="s">
        <v>3907</v>
      </c>
      <c r="G5249" t="s">
        <v>86</v>
      </c>
      <c r="H5249" t="s">
        <v>4</v>
      </c>
      <c r="I5249" s="2">
        <v>466.094999999999</v>
      </c>
      <c r="K5249" s="2">
        <v>467.372077740002</v>
      </c>
      <c r="L5249" s="2">
        <f t="shared" si="81"/>
        <v>1.2770777400029942</v>
      </c>
    </row>
    <row r="5250" spans="1:12" hidden="1" x14ac:dyDescent="0.25">
      <c r="A5250" t="s">
        <v>3667</v>
      </c>
      <c r="B5250" s="1" t="s">
        <v>3891</v>
      </c>
      <c r="C5250" t="s">
        <v>3904</v>
      </c>
      <c r="D5250">
        <v>8171811</v>
      </c>
      <c r="E5250">
        <v>4506613</v>
      </c>
      <c r="F5250" t="s">
        <v>3907</v>
      </c>
      <c r="G5250" t="s">
        <v>86</v>
      </c>
      <c r="H5250" t="s">
        <v>6</v>
      </c>
      <c r="I5250" s="2">
        <v>48.851999999999997</v>
      </c>
      <c r="K5250" s="2">
        <v>48.985841502000099</v>
      </c>
      <c r="L5250" s="2">
        <f t="shared" si="81"/>
        <v>0.13384150200010225</v>
      </c>
    </row>
    <row r="5251" spans="1:12" hidden="1" x14ac:dyDescent="0.25">
      <c r="A5251" t="s">
        <v>3667</v>
      </c>
      <c r="B5251" s="1" t="s">
        <v>3891</v>
      </c>
      <c r="C5251" t="s">
        <v>3908</v>
      </c>
      <c r="D5251">
        <v>7306011</v>
      </c>
      <c r="E5251">
        <v>11096913</v>
      </c>
      <c r="F5251" t="s">
        <v>3909</v>
      </c>
      <c r="G5251" t="s">
        <v>3</v>
      </c>
      <c r="H5251" t="s">
        <v>4</v>
      </c>
      <c r="I5251" s="2">
        <v>0.2</v>
      </c>
      <c r="J5251" s="2">
        <v>0.24035197450000001</v>
      </c>
      <c r="K5251" s="2">
        <v>0.24035201</v>
      </c>
      <c r="L5251" s="2">
        <f t="shared" ref="L5251:L5314" si="82">IF(ISBLANK(J5251),K5251-I5251,K5251-J5251)</f>
        <v>3.5499999995192155E-8</v>
      </c>
    </row>
    <row r="5252" spans="1:12" hidden="1" x14ac:dyDescent="0.25">
      <c r="A5252" t="s">
        <v>3667</v>
      </c>
      <c r="B5252" s="1" t="s">
        <v>3891</v>
      </c>
      <c r="C5252" t="s">
        <v>3908</v>
      </c>
      <c r="D5252">
        <v>7306011</v>
      </c>
      <c r="E5252">
        <v>11096913</v>
      </c>
      <c r="F5252" t="s">
        <v>3909</v>
      </c>
      <c r="G5252" t="s">
        <v>3</v>
      </c>
      <c r="H5252" t="s">
        <v>6</v>
      </c>
      <c r="I5252" s="2">
        <v>0</v>
      </c>
      <c r="J5252" s="2">
        <v>2.9440000054999898E-3</v>
      </c>
      <c r="K5252" s="2">
        <v>2.944E-3</v>
      </c>
      <c r="L5252" s="2">
        <f t="shared" si="82"/>
        <v>-5.4999897865226632E-12</v>
      </c>
    </row>
    <row r="5253" spans="1:12" hidden="1" x14ac:dyDescent="0.25">
      <c r="A5253" t="s">
        <v>3667</v>
      </c>
      <c r="B5253" s="1" t="s">
        <v>3891</v>
      </c>
      <c r="C5253" t="s">
        <v>3908</v>
      </c>
      <c r="D5253">
        <v>7306011</v>
      </c>
      <c r="E5253">
        <v>11097013</v>
      </c>
      <c r="F5253" t="s">
        <v>3910</v>
      </c>
      <c r="G5253" t="s">
        <v>3</v>
      </c>
      <c r="H5253" t="s">
        <v>4</v>
      </c>
      <c r="I5253" s="2">
        <v>9.1</v>
      </c>
      <c r="J5253" s="2">
        <v>9.1469531249999996</v>
      </c>
      <c r="K5253" s="2">
        <v>9.1469524999999994</v>
      </c>
      <c r="L5253" s="2">
        <f t="shared" si="82"/>
        <v>-6.2500000019838353E-7</v>
      </c>
    </row>
    <row r="5254" spans="1:12" hidden="1" x14ac:dyDescent="0.25">
      <c r="A5254" t="s">
        <v>3667</v>
      </c>
      <c r="B5254" s="1" t="s">
        <v>3891</v>
      </c>
      <c r="C5254" t="s">
        <v>3908</v>
      </c>
      <c r="D5254">
        <v>7306011</v>
      </c>
      <c r="E5254">
        <v>11097013</v>
      </c>
      <c r="F5254" t="s">
        <v>3910</v>
      </c>
      <c r="G5254" t="s">
        <v>3</v>
      </c>
      <c r="H5254" t="s">
        <v>6</v>
      </c>
      <c r="I5254" s="2">
        <v>0.1</v>
      </c>
      <c r="J5254" s="2">
        <v>0.1016585312</v>
      </c>
      <c r="K5254" s="2">
        <v>0.101658501</v>
      </c>
      <c r="L5254" s="2">
        <f t="shared" si="82"/>
        <v>-3.0200000000757399E-8</v>
      </c>
    </row>
    <row r="5255" spans="1:12" hidden="1" x14ac:dyDescent="0.25">
      <c r="A5255" t="s">
        <v>3667</v>
      </c>
      <c r="B5255" s="1" t="s">
        <v>3891</v>
      </c>
      <c r="C5255" t="s">
        <v>3911</v>
      </c>
      <c r="D5255">
        <v>8229311</v>
      </c>
      <c r="E5255">
        <v>6593713</v>
      </c>
      <c r="F5255" t="s">
        <v>3912</v>
      </c>
      <c r="G5255" t="s">
        <v>3</v>
      </c>
      <c r="H5255" t="s">
        <v>4</v>
      </c>
      <c r="I5255" s="2">
        <v>0</v>
      </c>
      <c r="L5255" s="2">
        <f t="shared" si="82"/>
        <v>0</v>
      </c>
    </row>
    <row r="5256" spans="1:12" hidden="1" x14ac:dyDescent="0.25">
      <c r="A5256" t="s">
        <v>3667</v>
      </c>
      <c r="B5256" s="1" t="s">
        <v>3891</v>
      </c>
      <c r="C5256" t="s">
        <v>3911</v>
      </c>
      <c r="D5256">
        <v>8229311</v>
      </c>
      <c r="E5256">
        <v>6593713</v>
      </c>
      <c r="F5256" t="s">
        <v>3912</v>
      </c>
      <c r="G5256" t="s">
        <v>3</v>
      </c>
      <c r="H5256" t="s">
        <v>6</v>
      </c>
      <c r="I5256" s="2">
        <v>0</v>
      </c>
      <c r="L5256" s="2">
        <f t="shared" si="82"/>
        <v>0</v>
      </c>
    </row>
    <row r="5257" spans="1:12" hidden="1" x14ac:dyDescent="0.25">
      <c r="A5257" t="s">
        <v>3667</v>
      </c>
      <c r="B5257" s="1" t="s">
        <v>3891</v>
      </c>
      <c r="C5257" t="s">
        <v>3911</v>
      </c>
      <c r="D5257">
        <v>8229311</v>
      </c>
      <c r="E5257">
        <v>6594513</v>
      </c>
      <c r="F5257" t="s">
        <v>3913</v>
      </c>
      <c r="G5257" t="s">
        <v>3</v>
      </c>
      <c r="H5257" t="s">
        <v>4</v>
      </c>
      <c r="I5257" s="2">
        <v>0</v>
      </c>
      <c r="L5257" s="2">
        <f t="shared" si="82"/>
        <v>0</v>
      </c>
    </row>
    <row r="5258" spans="1:12" hidden="1" x14ac:dyDescent="0.25">
      <c r="A5258" t="s">
        <v>3667</v>
      </c>
      <c r="B5258" s="1" t="s">
        <v>3891</v>
      </c>
      <c r="C5258" t="s">
        <v>3911</v>
      </c>
      <c r="D5258">
        <v>8229311</v>
      </c>
      <c r="E5258">
        <v>6594513</v>
      </c>
      <c r="F5258" t="s">
        <v>3913</v>
      </c>
      <c r="G5258" t="s">
        <v>3</v>
      </c>
      <c r="H5258" t="s">
        <v>6</v>
      </c>
      <c r="I5258" s="2">
        <v>0</v>
      </c>
      <c r="L5258" s="2">
        <f t="shared" si="82"/>
        <v>0</v>
      </c>
    </row>
    <row r="5259" spans="1:12" hidden="1" x14ac:dyDescent="0.25">
      <c r="A5259" t="s">
        <v>3667</v>
      </c>
      <c r="B5259" s="1" t="s">
        <v>3891</v>
      </c>
      <c r="C5259" t="s">
        <v>3911</v>
      </c>
      <c r="D5259">
        <v>8229311</v>
      </c>
      <c r="E5259">
        <v>6594613</v>
      </c>
      <c r="F5259" t="s">
        <v>3914</v>
      </c>
      <c r="G5259" t="s">
        <v>3</v>
      </c>
      <c r="H5259" t="s">
        <v>4</v>
      </c>
      <c r="I5259" s="2">
        <v>1859.74</v>
      </c>
      <c r="J5259" s="2">
        <v>1859.4311250000001</v>
      </c>
      <c r="K5259" s="2">
        <v>1859.4312113067599</v>
      </c>
      <c r="L5259" s="2">
        <f t="shared" si="82"/>
        <v>8.6306759840226732E-5</v>
      </c>
    </row>
    <row r="5260" spans="1:12" hidden="1" x14ac:dyDescent="0.25">
      <c r="A5260" t="s">
        <v>3667</v>
      </c>
      <c r="B5260" s="1" t="s">
        <v>3891</v>
      </c>
      <c r="C5260" t="s">
        <v>3911</v>
      </c>
      <c r="D5260">
        <v>8229311</v>
      </c>
      <c r="E5260">
        <v>6594613</v>
      </c>
      <c r="F5260" t="s">
        <v>3914</v>
      </c>
      <c r="G5260" t="s">
        <v>3</v>
      </c>
      <c r="H5260" t="s">
        <v>6</v>
      </c>
      <c r="I5260" s="2">
        <v>2806.1423500000001</v>
      </c>
      <c r="J5260" s="2">
        <v>2805.7047499999999</v>
      </c>
      <c r="K5260" s="2">
        <v>2805.7008088482198</v>
      </c>
      <c r="L5260" s="2">
        <f t="shared" si="82"/>
        <v>-3.9411517800544971E-3</v>
      </c>
    </row>
    <row r="5261" spans="1:12" hidden="1" x14ac:dyDescent="0.25">
      <c r="A5261" t="s">
        <v>3667</v>
      </c>
      <c r="B5261" s="1" t="s">
        <v>3891</v>
      </c>
      <c r="C5261" t="s">
        <v>3915</v>
      </c>
      <c r="D5261">
        <v>7422511</v>
      </c>
      <c r="E5261">
        <v>10892713</v>
      </c>
      <c r="F5261" t="s">
        <v>3916</v>
      </c>
      <c r="G5261" t="s">
        <v>3</v>
      </c>
      <c r="H5261" t="s">
        <v>4</v>
      </c>
      <c r="I5261" s="2">
        <v>1765.4725000000001</v>
      </c>
      <c r="J5261" s="2">
        <v>1765.648625</v>
      </c>
      <c r="K5261" s="2">
        <v>1765.6464612264001</v>
      </c>
      <c r="L5261" s="2">
        <f t="shared" si="82"/>
        <v>-2.1637735999320284E-3</v>
      </c>
    </row>
    <row r="5262" spans="1:12" hidden="1" x14ac:dyDescent="0.25">
      <c r="A5262" t="s">
        <v>3667</v>
      </c>
      <c r="B5262" s="1" t="s">
        <v>3891</v>
      </c>
      <c r="C5262" t="s">
        <v>3915</v>
      </c>
      <c r="D5262">
        <v>7422511</v>
      </c>
      <c r="E5262">
        <v>10892713</v>
      </c>
      <c r="F5262" t="s">
        <v>3916</v>
      </c>
      <c r="G5262" t="s">
        <v>3</v>
      </c>
      <c r="H5262" t="s">
        <v>6</v>
      </c>
      <c r="I5262" s="2">
        <v>9395.0477749999991</v>
      </c>
      <c r="J5262" s="2">
        <v>9361.5409999999993</v>
      </c>
      <c r="K5262" s="2">
        <v>9361.5445417963092</v>
      </c>
      <c r="L5262" s="2">
        <f t="shared" si="82"/>
        <v>3.5417963099462213E-3</v>
      </c>
    </row>
    <row r="5263" spans="1:12" x14ac:dyDescent="0.25">
      <c r="A5263" t="s">
        <v>3667</v>
      </c>
      <c r="B5263" s="1" t="s">
        <v>3891</v>
      </c>
      <c r="C5263" t="s">
        <v>3915</v>
      </c>
      <c r="D5263">
        <v>7422511</v>
      </c>
      <c r="E5263">
        <v>90099913</v>
      </c>
      <c r="F5263" t="s">
        <v>3917</v>
      </c>
      <c r="G5263" t="s">
        <v>3</v>
      </c>
      <c r="H5263" t="s">
        <v>4</v>
      </c>
      <c r="I5263" s="2">
        <v>180.539999999999</v>
      </c>
      <c r="J5263" s="2">
        <v>180.56146839999201</v>
      </c>
      <c r="K5263" s="2">
        <v>1.58500015E-4</v>
      </c>
      <c r="L5263" s="2">
        <f t="shared" si="82"/>
        <v>-180.561309899977</v>
      </c>
    </row>
    <row r="5264" spans="1:12" x14ac:dyDescent="0.25">
      <c r="A5264" t="s">
        <v>3667</v>
      </c>
      <c r="B5264" s="1" t="s">
        <v>3891</v>
      </c>
      <c r="C5264" t="s">
        <v>3915</v>
      </c>
      <c r="D5264">
        <v>7422511</v>
      </c>
      <c r="E5264">
        <v>90099913</v>
      </c>
      <c r="F5264" t="s">
        <v>3917</v>
      </c>
      <c r="G5264" t="s">
        <v>3</v>
      </c>
      <c r="H5264" t="s">
        <v>6</v>
      </c>
      <c r="I5264" s="2">
        <v>549.54251999999997</v>
      </c>
      <c r="J5264" s="2">
        <v>549.33094700002596</v>
      </c>
      <c r="K5264" s="2">
        <v>5.9200000507999998E-4</v>
      </c>
      <c r="L5264" s="2">
        <f t="shared" si="82"/>
        <v>-549.33035500002086</v>
      </c>
    </row>
    <row r="5265" spans="1:12" hidden="1" x14ac:dyDescent="0.25">
      <c r="A5265" t="s">
        <v>3667</v>
      </c>
      <c r="B5265" s="1" t="s">
        <v>3891</v>
      </c>
      <c r="C5265" t="s">
        <v>3918</v>
      </c>
      <c r="D5265">
        <v>6441111</v>
      </c>
      <c r="E5265">
        <v>16724713</v>
      </c>
      <c r="F5265" t="s">
        <v>3919</v>
      </c>
      <c r="G5265" t="s">
        <v>3</v>
      </c>
      <c r="H5265" t="s">
        <v>4</v>
      </c>
      <c r="I5265" s="2">
        <v>18.8</v>
      </c>
      <c r="J5265" s="2">
        <v>18.714027344999899</v>
      </c>
      <c r="K5265" s="2">
        <v>18.714037220000002</v>
      </c>
      <c r="L5265" s="2">
        <f t="shared" si="82"/>
        <v>9.8750001029657142E-6</v>
      </c>
    </row>
    <row r="5266" spans="1:12" hidden="1" x14ac:dyDescent="0.25">
      <c r="A5266" t="s">
        <v>3667</v>
      </c>
      <c r="B5266" s="1" t="s">
        <v>3891</v>
      </c>
      <c r="C5266" t="s">
        <v>3918</v>
      </c>
      <c r="D5266">
        <v>6441111</v>
      </c>
      <c r="E5266">
        <v>16724713</v>
      </c>
      <c r="F5266" t="s">
        <v>3919</v>
      </c>
      <c r="G5266" t="s">
        <v>3</v>
      </c>
      <c r="H5266" t="s">
        <v>6</v>
      </c>
      <c r="I5266" s="2">
        <v>0.23805000000000001</v>
      </c>
      <c r="J5266" s="2">
        <v>0.31117352295</v>
      </c>
      <c r="K5266" s="2">
        <v>0.3111735034</v>
      </c>
      <c r="L5266" s="2">
        <f t="shared" si="82"/>
        <v>-1.9550000007750867E-8</v>
      </c>
    </row>
    <row r="5267" spans="1:12" hidden="1" x14ac:dyDescent="0.25">
      <c r="A5267" t="s">
        <v>3667</v>
      </c>
      <c r="B5267" s="1" t="s">
        <v>3891</v>
      </c>
      <c r="C5267" t="s">
        <v>3918</v>
      </c>
      <c r="D5267">
        <v>6441111</v>
      </c>
      <c r="E5267">
        <v>16724813</v>
      </c>
      <c r="F5267" t="s">
        <v>3920</v>
      </c>
      <c r="G5267" t="s">
        <v>3</v>
      </c>
      <c r="H5267" t="s">
        <v>4</v>
      </c>
      <c r="I5267" s="2">
        <v>17.899999999999899</v>
      </c>
      <c r="J5267" s="2">
        <v>17.866150389999898</v>
      </c>
      <c r="K5267" s="2">
        <v>17.8661439209999</v>
      </c>
      <c r="L5267" s="2">
        <f t="shared" si="82"/>
        <v>-6.4689999987876945E-6</v>
      </c>
    </row>
    <row r="5268" spans="1:12" hidden="1" x14ac:dyDescent="0.25">
      <c r="A5268" t="s">
        <v>3667</v>
      </c>
      <c r="B5268" s="1" t="s">
        <v>3891</v>
      </c>
      <c r="C5268" t="s">
        <v>3918</v>
      </c>
      <c r="D5268">
        <v>6441111</v>
      </c>
      <c r="E5268">
        <v>16724813</v>
      </c>
      <c r="F5268" t="s">
        <v>3920</v>
      </c>
      <c r="G5268" t="s">
        <v>3</v>
      </c>
      <c r="H5268" t="s">
        <v>6</v>
      </c>
      <c r="I5268" s="2">
        <v>0.2455</v>
      </c>
      <c r="J5268" s="2">
        <v>0.32077743530000002</v>
      </c>
      <c r="K5268" s="2">
        <v>0.32077751031000001</v>
      </c>
      <c r="L5268" s="2">
        <f t="shared" si="82"/>
        <v>7.5009999989106291E-8</v>
      </c>
    </row>
    <row r="5269" spans="1:12" hidden="1" x14ac:dyDescent="0.25">
      <c r="A5269" t="s">
        <v>3667</v>
      </c>
      <c r="B5269" s="1" t="s">
        <v>3891</v>
      </c>
      <c r="C5269" t="s">
        <v>3918</v>
      </c>
      <c r="D5269">
        <v>6441111</v>
      </c>
      <c r="E5269">
        <v>16724913</v>
      </c>
      <c r="F5269" t="s">
        <v>3921</v>
      </c>
      <c r="G5269" t="s">
        <v>3</v>
      </c>
      <c r="H5269" t="s">
        <v>4</v>
      </c>
      <c r="I5269" s="2">
        <v>17.7</v>
      </c>
      <c r="J5269" s="2">
        <v>17.650849610000002</v>
      </c>
      <c r="K5269" s="2">
        <v>17.650840029000001</v>
      </c>
      <c r="L5269" s="2">
        <f t="shared" si="82"/>
        <v>-9.5810000004803442E-6</v>
      </c>
    </row>
    <row r="5270" spans="1:12" hidden="1" x14ac:dyDescent="0.25">
      <c r="A5270" t="s">
        <v>3667</v>
      </c>
      <c r="B5270" s="1" t="s">
        <v>3891</v>
      </c>
      <c r="C5270" t="s">
        <v>3918</v>
      </c>
      <c r="D5270">
        <v>6441111</v>
      </c>
      <c r="E5270">
        <v>16724913</v>
      </c>
      <c r="F5270" t="s">
        <v>3921</v>
      </c>
      <c r="G5270" t="s">
        <v>3</v>
      </c>
      <c r="H5270" t="s">
        <v>6</v>
      </c>
      <c r="I5270" s="2">
        <v>0.25295000000000001</v>
      </c>
      <c r="J5270" s="2">
        <v>0.33057833860000002</v>
      </c>
      <c r="K5270" s="2">
        <v>0.33057850460999899</v>
      </c>
      <c r="L5270" s="2">
        <f t="shared" si="82"/>
        <v>1.6600999896976276E-7</v>
      </c>
    </row>
    <row r="5271" spans="1:12" hidden="1" x14ac:dyDescent="0.25">
      <c r="A5271" t="s">
        <v>3667</v>
      </c>
      <c r="B5271" s="1" t="s">
        <v>3891</v>
      </c>
      <c r="C5271" t="s">
        <v>3918</v>
      </c>
      <c r="D5271">
        <v>6441111</v>
      </c>
      <c r="E5271">
        <v>16725013</v>
      </c>
      <c r="F5271" t="s">
        <v>3922</v>
      </c>
      <c r="G5271" t="s">
        <v>3</v>
      </c>
      <c r="H5271" t="s">
        <v>4</v>
      </c>
      <c r="I5271" s="2">
        <v>17.2</v>
      </c>
      <c r="J5271" s="2">
        <v>17.240898439999999</v>
      </c>
      <c r="K5271" s="2">
        <v>17.240891051999998</v>
      </c>
      <c r="L5271" s="2">
        <f t="shared" si="82"/>
        <v>-7.3880000002191082E-6</v>
      </c>
    </row>
    <row r="5272" spans="1:12" hidden="1" x14ac:dyDescent="0.25">
      <c r="A5272" t="s">
        <v>3667</v>
      </c>
      <c r="B5272" s="1" t="s">
        <v>3891</v>
      </c>
      <c r="C5272" t="s">
        <v>3918</v>
      </c>
      <c r="D5272">
        <v>6441111</v>
      </c>
      <c r="E5272">
        <v>16725013</v>
      </c>
      <c r="F5272" t="s">
        <v>3922</v>
      </c>
      <c r="G5272" t="s">
        <v>3</v>
      </c>
      <c r="H5272" t="s">
        <v>6</v>
      </c>
      <c r="I5272" s="2">
        <v>0.25774999999999998</v>
      </c>
      <c r="J5272" s="2">
        <v>0.33678082274999999</v>
      </c>
      <c r="K5272" s="2">
        <v>0.336781004709999</v>
      </c>
      <c r="L5272" s="2">
        <f t="shared" si="82"/>
        <v>1.819599990127152E-7</v>
      </c>
    </row>
    <row r="5273" spans="1:12" hidden="1" x14ac:dyDescent="0.25">
      <c r="A5273" t="s">
        <v>3667</v>
      </c>
      <c r="B5273" s="1" t="s">
        <v>3891</v>
      </c>
      <c r="C5273" t="s">
        <v>3923</v>
      </c>
      <c r="D5273">
        <v>7902611</v>
      </c>
      <c r="E5273">
        <v>3280113</v>
      </c>
      <c r="F5273" t="s">
        <v>3924</v>
      </c>
      <c r="G5273" t="s">
        <v>3</v>
      </c>
      <c r="H5273" t="s">
        <v>4</v>
      </c>
      <c r="I5273" s="2">
        <v>14.1</v>
      </c>
      <c r="J5273" s="2">
        <v>14.070035154999999</v>
      </c>
      <c r="K5273" s="2">
        <v>14.0700405850999</v>
      </c>
      <c r="L5273" s="2">
        <f t="shared" si="82"/>
        <v>5.4300999003942252E-6</v>
      </c>
    </row>
    <row r="5274" spans="1:12" hidden="1" x14ac:dyDescent="0.25">
      <c r="A5274" t="s">
        <v>3667</v>
      </c>
      <c r="B5274" s="1" t="s">
        <v>3891</v>
      </c>
      <c r="C5274" t="s">
        <v>3923</v>
      </c>
      <c r="D5274">
        <v>7902611</v>
      </c>
      <c r="E5274">
        <v>3280113</v>
      </c>
      <c r="F5274" t="s">
        <v>3924</v>
      </c>
      <c r="G5274" t="s">
        <v>3</v>
      </c>
      <c r="H5274" t="s">
        <v>6</v>
      </c>
      <c r="I5274" s="2">
        <v>8.5599999999999898E-2</v>
      </c>
      <c r="J5274" s="2">
        <v>3.2956283569999897E-2</v>
      </c>
      <c r="K5274" s="2">
        <v>3.2956497899999999E-2</v>
      </c>
      <c r="L5274" s="2">
        <f t="shared" si="82"/>
        <v>2.1433000010201431E-7</v>
      </c>
    </row>
    <row r="5275" spans="1:12" hidden="1" x14ac:dyDescent="0.25">
      <c r="A5275" t="s">
        <v>3667</v>
      </c>
      <c r="B5275" s="1" t="s">
        <v>3891</v>
      </c>
      <c r="C5275" t="s">
        <v>3923</v>
      </c>
      <c r="D5275">
        <v>7902611</v>
      </c>
      <c r="E5275">
        <v>3280213</v>
      </c>
      <c r="F5275" t="s">
        <v>3925</v>
      </c>
      <c r="G5275" t="s">
        <v>3</v>
      </c>
      <c r="H5275" t="s">
        <v>4</v>
      </c>
      <c r="I5275" s="2">
        <v>25</v>
      </c>
      <c r="J5275" s="2">
        <v>25.036582030000002</v>
      </c>
      <c r="K5275" s="2">
        <v>25.036566570999899</v>
      </c>
      <c r="L5275" s="2">
        <f t="shared" si="82"/>
        <v>-1.5459000103135168E-5</v>
      </c>
    </row>
    <row r="5276" spans="1:12" hidden="1" x14ac:dyDescent="0.25">
      <c r="A5276" t="s">
        <v>3667</v>
      </c>
      <c r="B5276" s="1" t="s">
        <v>3891</v>
      </c>
      <c r="C5276" t="s">
        <v>3923</v>
      </c>
      <c r="D5276">
        <v>7902611</v>
      </c>
      <c r="E5276">
        <v>3280213</v>
      </c>
      <c r="F5276" t="s">
        <v>3925</v>
      </c>
      <c r="G5276" t="s">
        <v>3</v>
      </c>
      <c r="H5276" t="s">
        <v>6</v>
      </c>
      <c r="I5276" s="2">
        <v>2.4394999999999998</v>
      </c>
      <c r="J5276" s="2">
        <v>2.4481882325000002</v>
      </c>
      <c r="K5276" s="2">
        <v>2.4481985212999899</v>
      </c>
      <c r="L5276" s="2">
        <f t="shared" si="82"/>
        <v>1.0288799989766062E-5</v>
      </c>
    </row>
    <row r="5277" spans="1:12" hidden="1" x14ac:dyDescent="0.25">
      <c r="A5277" t="s">
        <v>3667</v>
      </c>
      <c r="B5277" s="1" t="s">
        <v>3891</v>
      </c>
      <c r="C5277" t="s">
        <v>3923</v>
      </c>
      <c r="D5277">
        <v>7902611</v>
      </c>
      <c r="E5277">
        <v>3280513</v>
      </c>
      <c r="F5277" t="s">
        <v>3926</v>
      </c>
      <c r="G5277" t="s">
        <v>3</v>
      </c>
      <c r="H5277" t="s">
        <v>4</v>
      </c>
      <c r="I5277" s="2">
        <v>0</v>
      </c>
      <c r="L5277" s="2">
        <f t="shared" si="82"/>
        <v>0</v>
      </c>
    </row>
    <row r="5278" spans="1:12" hidden="1" x14ac:dyDescent="0.25">
      <c r="A5278" t="s">
        <v>3667</v>
      </c>
      <c r="B5278" s="1" t="s">
        <v>3891</v>
      </c>
      <c r="C5278" t="s">
        <v>3923</v>
      </c>
      <c r="D5278">
        <v>7902611</v>
      </c>
      <c r="E5278">
        <v>3280513</v>
      </c>
      <c r="F5278" t="s">
        <v>3926</v>
      </c>
      <c r="G5278" t="s">
        <v>3</v>
      </c>
      <c r="H5278" t="s">
        <v>6</v>
      </c>
      <c r="I5278" s="2">
        <v>0</v>
      </c>
      <c r="L5278" s="2">
        <f t="shared" si="82"/>
        <v>0</v>
      </c>
    </row>
    <row r="5279" spans="1:12" hidden="1" x14ac:dyDescent="0.25">
      <c r="A5279" t="s">
        <v>3667</v>
      </c>
      <c r="B5279" s="1" t="s">
        <v>3927</v>
      </c>
      <c r="C5279" t="s">
        <v>3928</v>
      </c>
      <c r="D5279">
        <v>6180011</v>
      </c>
      <c r="E5279">
        <v>82794013</v>
      </c>
      <c r="F5279" t="s">
        <v>3929</v>
      </c>
      <c r="G5279" t="s">
        <v>3</v>
      </c>
      <c r="H5279" t="s">
        <v>4</v>
      </c>
      <c r="I5279" s="2">
        <v>177.65</v>
      </c>
      <c r="J5279" s="2">
        <v>180.53601560000001</v>
      </c>
      <c r="K5279" s="2">
        <v>180.536087501</v>
      </c>
      <c r="L5279" s="2">
        <f t="shared" si="82"/>
        <v>7.1900999984109148E-5</v>
      </c>
    </row>
    <row r="5280" spans="1:12" hidden="1" x14ac:dyDescent="0.25">
      <c r="A5280" t="s">
        <v>3667</v>
      </c>
      <c r="B5280" s="1" t="s">
        <v>3927</v>
      </c>
      <c r="C5280" t="s">
        <v>3928</v>
      </c>
      <c r="D5280">
        <v>6180011</v>
      </c>
      <c r="E5280">
        <v>82794013</v>
      </c>
      <c r="F5280" t="s">
        <v>3929</v>
      </c>
      <c r="G5280" t="s">
        <v>3</v>
      </c>
      <c r="H5280" t="s">
        <v>6</v>
      </c>
      <c r="I5280" s="2">
        <v>57.65</v>
      </c>
      <c r="J5280" s="2">
        <v>57.920273450000003</v>
      </c>
      <c r="K5280" s="2">
        <v>57.920302489999997</v>
      </c>
      <c r="L5280" s="2">
        <f t="shared" si="82"/>
        <v>2.90399999940405E-5</v>
      </c>
    </row>
    <row r="5281" spans="1:12" hidden="1" x14ac:dyDescent="0.25">
      <c r="A5281" t="s">
        <v>3933</v>
      </c>
      <c r="B5281" s="1" t="s">
        <v>3930</v>
      </c>
      <c r="C5281" t="s">
        <v>3931</v>
      </c>
      <c r="D5281">
        <v>9516311</v>
      </c>
      <c r="E5281">
        <v>57875813</v>
      </c>
      <c r="F5281" t="s">
        <v>3932</v>
      </c>
      <c r="G5281" t="s">
        <v>3</v>
      </c>
      <c r="H5281" t="s">
        <v>4</v>
      </c>
      <c r="I5281" s="2">
        <v>27.1</v>
      </c>
      <c r="J5281" s="2">
        <v>27.0478046899999</v>
      </c>
      <c r="K5281" s="2">
        <v>27.0477916</v>
      </c>
      <c r="L5281" s="2">
        <f t="shared" si="82"/>
        <v>-1.3089999900017801E-5</v>
      </c>
    </row>
    <row r="5282" spans="1:12" hidden="1" x14ac:dyDescent="0.25">
      <c r="A5282" t="s">
        <v>3933</v>
      </c>
      <c r="B5282" s="1" t="s">
        <v>3934</v>
      </c>
      <c r="C5282" t="s">
        <v>3935</v>
      </c>
      <c r="D5282">
        <v>6190211</v>
      </c>
      <c r="E5282">
        <v>15246213</v>
      </c>
      <c r="F5282" t="s">
        <v>3936</v>
      </c>
      <c r="G5282" t="s">
        <v>86</v>
      </c>
      <c r="H5282" t="s">
        <v>4</v>
      </c>
      <c r="I5282" s="2">
        <v>0.20233999999999999</v>
      </c>
      <c r="K5282" s="2">
        <v>0.20255097465096999</v>
      </c>
      <c r="L5282" s="2">
        <f t="shared" si="82"/>
        <v>2.1097465097000279E-4</v>
      </c>
    </row>
    <row r="5283" spans="1:12" hidden="1" x14ac:dyDescent="0.25">
      <c r="A5283" t="s">
        <v>3933</v>
      </c>
      <c r="B5283" s="1" t="s">
        <v>3934</v>
      </c>
      <c r="C5283" t="s">
        <v>3935</v>
      </c>
      <c r="D5283">
        <v>6190211</v>
      </c>
      <c r="E5283">
        <v>15246213</v>
      </c>
      <c r="F5283" t="s">
        <v>3936</v>
      </c>
      <c r="G5283" t="s">
        <v>86</v>
      </c>
      <c r="H5283" t="s">
        <v>6</v>
      </c>
      <c r="I5283" s="2">
        <v>3.8379999999999998E-3</v>
      </c>
      <c r="K5283" s="2">
        <v>3.8420017901220002E-3</v>
      </c>
      <c r="L5283" s="2">
        <f t="shared" si="82"/>
        <v>4.0017901220003836E-6</v>
      </c>
    </row>
    <row r="5284" spans="1:12" hidden="1" x14ac:dyDescent="0.25">
      <c r="A5284" t="s">
        <v>3933</v>
      </c>
      <c r="B5284" s="1" t="s">
        <v>3934</v>
      </c>
      <c r="C5284" t="s">
        <v>3935</v>
      </c>
      <c r="D5284">
        <v>6190211</v>
      </c>
      <c r="E5284">
        <v>15246313</v>
      </c>
      <c r="F5284" t="s">
        <v>3937</v>
      </c>
      <c r="G5284" t="s">
        <v>86</v>
      </c>
      <c r="H5284" t="s">
        <v>4</v>
      </c>
      <c r="I5284" s="2">
        <v>0.20233999999999999</v>
      </c>
      <c r="K5284" s="2">
        <v>0.20255097465096999</v>
      </c>
      <c r="L5284" s="2">
        <f t="shared" si="82"/>
        <v>2.1097465097000279E-4</v>
      </c>
    </row>
    <row r="5285" spans="1:12" hidden="1" x14ac:dyDescent="0.25">
      <c r="A5285" t="s">
        <v>3933</v>
      </c>
      <c r="B5285" s="1" t="s">
        <v>3934</v>
      </c>
      <c r="C5285" t="s">
        <v>3935</v>
      </c>
      <c r="D5285">
        <v>6190211</v>
      </c>
      <c r="E5285">
        <v>15246313</v>
      </c>
      <c r="F5285" t="s">
        <v>3937</v>
      </c>
      <c r="G5285" t="s">
        <v>86</v>
      </c>
      <c r="H5285" t="s">
        <v>6</v>
      </c>
      <c r="I5285" s="2">
        <v>3.8379999999999998E-3</v>
      </c>
      <c r="K5285" s="2">
        <v>3.8420017901220002E-3</v>
      </c>
      <c r="L5285" s="2">
        <f t="shared" si="82"/>
        <v>4.0017901220003836E-6</v>
      </c>
    </row>
    <row r="5286" spans="1:12" hidden="1" x14ac:dyDescent="0.25">
      <c r="A5286" t="s">
        <v>3933</v>
      </c>
      <c r="B5286" s="1" t="s">
        <v>3934</v>
      </c>
      <c r="C5286" t="s">
        <v>3935</v>
      </c>
      <c r="D5286">
        <v>6190211</v>
      </c>
      <c r="E5286">
        <v>15246413</v>
      </c>
      <c r="F5286" t="s">
        <v>3938</v>
      </c>
      <c r="G5286" t="s">
        <v>86</v>
      </c>
      <c r="H5286" t="s">
        <v>4</v>
      </c>
      <c r="I5286" s="2">
        <v>0.15414</v>
      </c>
      <c r="K5286" s="2">
        <v>0.15430071338667001</v>
      </c>
      <c r="L5286" s="2">
        <f t="shared" si="82"/>
        <v>1.6071338667000834E-4</v>
      </c>
    </row>
    <row r="5287" spans="1:12" hidden="1" x14ac:dyDescent="0.25">
      <c r="A5287" t="s">
        <v>3933</v>
      </c>
      <c r="B5287" s="1" t="s">
        <v>3934</v>
      </c>
      <c r="C5287" t="s">
        <v>3935</v>
      </c>
      <c r="D5287">
        <v>6190211</v>
      </c>
      <c r="E5287">
        <v>15246413</v>
      </c>
      <c r="F5287" t="s">
        <v>3938</v>
      </c>
      <c r="G5287" t="s">
        <v>86</v>
      </c>
      <c r="H5287" t="s">
        <v>6</v>
      </c>
      <c r="I5287" s="2">
        <v>3.336E-3</v>
      </c>
      <c r="K5287" s="2">
        <v>3.3394783238249902E-3</v>
      </c>
      <c r="L5287" s="2">
        <f t="shared" si="82"/>
        <v>3.4783238249901614E-6</v>
      </c>
    </row>
    <row r="5288" spans="1:12" hidden="1" x14ac:dyDescent="0.25">
      <c r="A5288" t="s">
        <v>3933</v>
      </c>
      <c r="B5288" s="1" t="s">
        <v>3934</v>
      </c>
      <c r="C5288" t="s">
        <v>3935</v>
      </c>
      <c r="D5288">
        <v>6190211</v>
      </c>
      <c r="E5288">
        <v>15246513</v>
      </c>
      <c r="F5288" t="s">
        <v>3939</v>
      </c>
      <c r="G5288" t="s">
        <v>86</v>
      </c>
      <c r="H5288" t="s">
        <v>4</v>
      </c>
      <c r="I5288" s="2">
        <v>0.3609</v>
      </c>
      <c r="K5288" s="2">
        <v>0.361276304059299</v>
      </c>
      <c r="L5288" s="2">
        <f t="shared" si="82"/>
        <v>3.7630405929900412E-4</v>
      </c>
    </row>
    <row r="5289" spans="1:12" hidden="1" x14ac:dyDescent="0.25">
      <c r="A5289" t="s">
        <v>3933</v>
      </c>
      <c r="B5289" s="1" t="s">
        <v>3934</v>
      </c>
      <c r="C5289" t="s">
        <v>3935</v>
      </c>
      <c r="D5289">
        <v>6190211</v>
      </c>
      <c r="E5289">
        <v>15246513</v>
      </c>
      <c r="F5289" t="s">
        <v>3939</v>
      </c>
      <c r="G5289" t="s">
        <v>86</v>
      </c>
      <c r="H5289" t="s">
        <v>6</v>
      </c>
      <c r="I5289" s="2">
        <v>1.068E-2</v>
      </c>
      <c r="K5289" s="2">
        <v>1.0691135442198E-2</v>
      </c>
      <c r="L5289" s="2">
        <f t="shared" si="82"/>
        <v>1.1135442197999362E-5</v>
      </c>
    </row>
    <row r="5290" spans="1:12" hidden="1" x14ac:dyDescent="0.25">
      <c r="A5290" t="s">
        <v>3933</v>
      </c>
      <c r="B5290" s="1" t="s">
        <v>3940</v>
      </c>
      <c r="C5290" t="s">
        <v>3941</v>
      </c>
      <c r="D5290">
        <v>13597611</v>
      </c>
      <c r="E5290">
        <v>79510813</v>
      </c>
      <c r="F5290" t="s">
        <v>3942</v>
      </c>
      <c r="G5290" t="s">
        <v>3</v>
      </c>
      <c r="H5290" t="s">
        <v>4</v>
      </c>
      <c r="I5290" s="2">
        <v>31.090030070000001</v>
      </c>
      <c r="J5290" s="2">
        <v>26.536283205</v>
      </c>
      <c r="K5290" s="2">
        <v>26.5362544601225</v>
      </c>
      <c r="L5290" s="2">
        <f t="shared" si="82"/>
        <v>-2.8744877500486155E-5</v>
      </c>
    </row>
    <row r="5291" spans="1:12" hidden="1" x14ac:dyDescent="0.25">
      <c r="A5291" t="s">
        <v>3933</v>
      </c>
      <c r="B5291" s="1" t="s">
        <v>3940</v>
      </c>
      <c r="C5291" t="s">
        <v>3941</v>
      </c>
      <c r="D5291">
        <v>13597611</v>
      </c>
      <c r="E5291">
        <v>79510813</v>
      </c>
      <c r="F5291" t="s">
        <v>3942</v>
      </c>
      <c r="G5291" t="s">
        <v>3</v>
      </c>
      <c r="H5291" t="s">
        <v>6</v>
      </c>
      <c r="I5291" s="2">
        <v>1.9430008063999999</v>
      </c>
      <c r="J5291" s="2">
        <v>1.9944979249999999</v>
      </c>
      <c r="K5291" s="2">
        <v>1.99449889707321</v>
      </c>
      <c r="L5291" s="2">
        <f t="shared" si="82"/>
        <v>9.7207321014813886E-7</v>
      </c>
    </row>
    <row r="5292" spans="1:12" hidden="1" x14ac:dyDescent="0.25">
      <c r="A5292" t="s">
        <v>3933</v>
      </c>
      <c r="B5292" s="1" t="s">
        <v>3940</v>
      </c>
      <c r="C5292" t="s">
        <v>3943</v>
      </c>
      <c r="D5292">
        <v>7623111</v>
      </c>
      <c r="E5292">
        <v>11476213</v>
      </c>
      <c r="F5292" t="s">
        <v>3944</v>
      </c>
      <c r="G5292" t="s">
        <v>86</v>
      </c>
      <c r="H5292" t="s">
        <v>4</v>
      </c>
      <c r="I5292" s="2">
        <v>305.10000000000002</v>
      </c>
      <c r="K5292" s="2">
        <v>305.93599619999799</v>
      </c>
      <c r="L5292" s="2">
        <f t="shared" si="82"/>
        <v>0.8359961999979646</v>
      </c>
    </row>
    <row r="5293" spans="1:12" hidden="1" x14ac:dyDescent="0.25">
      <c r="A5293" t="s">
        <v>3933</v>
      </c>
      <c r="B5293" s="1" t="s">
        <v>3940</v>
      </c>
      <c r="C5293" t="s">
        <v>3943</v>
      </c>
      <c r="D5293">
        <v>7623111</v>
      </c>
      <c r="E5293">
        <v>11476213</v>
      </c>
      <c r="F5293" t="s">
        <v>3944</v>
      </c>
      <c r="G5293" t="s">
        <v>86</v>
      </c>
      <c r="H5293" t="s">
        <v>6</v>
      </c>
      <c r="I5293" s="2">
        <v>6.8</v>
      </c>
      <c r="K5293" s="2">
        <v>6.8186275800000002</v>
      </c>
      <c r="L5293" s="2">
        <f t="shared" si="82"/>
        <v>1.8627580000000421E-2</v>
      </c>
    </row>
    <row r="5294" spans="1:12" hidden="1" x14ac:dyDescent="0.25">
      <c r="A5294" t="s">
        <v>3933</v>
      </c>
      <c r="B5294" s="1" t="s">
        <v>3940</v>
      </c>
      <c r="C5294" t="s">
        <v>3943</v>
      </c>
      <c r="D5294">
        <v>7623111</v>
      </c>
      <c r="E5294">
        <v>11476313</v>
      </c>
      <c r="F5294" t="s">
        <v>3945</v>
      </c>
      <c r="G5294" t="s">
        <v>86</v>
      </c>
      <c r="H5294" t="s">
        <v>4</v>
      </c>
      <c r="I5294" s="2">
        <v>329.1</v>
      </c>
      <c r="K5294" s="2">
        <v>330.00174059999898</v>
      </c>
      <c r="L5294" s="2">
        <f t="shared" si="82"/>
        <v>0.90174059999895917</v>
      </c>
    </row>
    <row r="5295" spans="1:12" hidden="1" x14ac:dyDescent="0.25">
      <c r="A5295" t="s">
        <v>3933</v>
      </c>
      <c r="B5295" s="1" t="s">
        <v>3940</v>
      </c>
      <c r="C5295" t="s">
        <v>3943</v>
      </c>
      <c r="D5295">
        <v>7623111</v>
      </c>
      <c r="E5295">
        <v>11476313</v>
      </c>
      <c r="F5295" t="s">
        <v>3945</v>
      </c>
      <c r="G5295" t="s">
        <v>86</v>
      </c>
      <c r="H5295" t="s">
        <v>6</v>
      </c>
      <c r="I5295" s="2">
        <v>13.6</v>
      </c>
      <c r="K5295" s="2">
        <v>13.637258820000101</v>
      </c>
      <c r="L5295" s="2">
        <f t="shared" si="82"/>
        <v>3.7258820000101167E-2</v>
      </c>
    </row>
    <row r="5296" spans="1:12" hidden="1" x14ac:dyDescent="0.25">
      <c r="A5296" t="s">
        <v>3933</v>
      </c>
      <c r="B5296" s="1" t="s">
        <v>3946</v>
      </c>
      <c r="C5296" t="s">
        <v>3947</v>
      </c>
      <c r="D5296">
        <v>7011011</v>
      </c>
      <c r="E5296">
        <v>14899113</v>
      </c>
      <c r="F5296" t="s">
        <v>3948</v>
      </c>
      <c r="G5296" t="s">
        <v>86</v>
      </c>
      <c r="H5296" t="s">
        <v>4</v>
      </c>
      <c r="I5296" s="2">
        <v>18.510000000000002</v>
      </c>
      <c r="K5296" s="2">
        <v>18.56071644</v>
      </c>
      <c r="L5296" s="2">
        <f t="shared" si="82"/>
        <v>5.0716439999998641E-2</v>
      </c>
    </row>
    <row r="5297" spans="1:12" hidden="1" x14ac:dyDescent="0.25">
      <c r="A5297" t="s">
        <v>3933</v>
      </c>
      <c r="B5297" s="1" t="s">
        <v>3946</v>
      </c>
      <c r="C5297" t="s">
        <v>3947</v>
      </c>
      <c r="D5297">
        <v>7011011</v>
      </c>
      <c r="E5297">
        <v>14899113</v>
      </c>
      <c r="F5297" t="s">
        <v>3948</v>
      </c>
      <c r="G5297" t="s">
        <v>86</v>
      </c>
      <c r="H5297" t="s">
        <v>6</v>
      </c>
      <c r="I5297" s="2">
        <v>3.9660000000000001E-2</v>
      </c>
      <c r="K5297" s="2">
        <v>3.9768681599999703E-2</v>
      </c>
      <c r="L5297" s="2">
        <f t="shared" si="82"/>
        <v>1.0868159999970206E-4</v>
      </c>
    </row>
    <row r="5298" spans="1:12" hidden="1" x14ac:dyDescent="0.25">
      <c r="A5298" t="s">
        <v>3933</v>
      </c>
      <c r="B5298" s="1" t="s">
        <v>3946</v>
      </c>
      <c r="C5298" t="s">
        <v>3947</v>
      </c>
      <c r="D5298">
        <v>7011011</v>
      </c>
      <c r="E5298">
        <v>14899213</v>
      </c>
      <c r="F5298" t="s">
        <v>3949</v>
      </c>
      <c r="G5298" t="s">
        <v>86</v>
      </c>
      <c r="H5298" t="s">
        <v>4</v>
      </c>
      <c r="I5298" s="2">
        <v>0.7339</v>
      </c>
      <c r="K5298" s="2">
        <v>0.73528347999999999</v>
      </c>
      <c r="L5298" s="2">
        <f t="shared" si="82"/>
        <v>1.3834799999999925E-3</v>
      </c>
    </row>
    <row r="5299" spans="1:12" hidden="1" x14ac:dyDescent="0.25">
      <c r="A5299" t="s">
        <v>3933</v>
      </c>
      <c r="B5299" s="1" t="s">
        <v>3946</v>
      </c>
      <c r="C5299" t="s">
        <v>3947</v>
      </c>
      <c r="D5299">
        <v>7011011</v>
      </c>
      <c r="E5299">
        <v>14899213</v>
      </c>
      <c r="F5299" t="s">
        <v>3949</v>
      </c>
      <c r="G5299" t="s">
        <v>86</v>
      </c>
      <c r="H5299" t="s">
        <v>6</v>
      </c>
      <c r="I5299" s="2">
        <v>8.4229999999999999E-3</v>
      </c>
      <c r="K5299" s="2">
        <v>8.4388778699999896E-3</v>
      </c>
      <c r="L5299" s="2">
        <f t="shared" si="82"/>
        <v>1.5877869999989663E-5</v>
      </c>
    </row>
    <row r="5300" spans="1:12" hidden="1" x14ac:dyDescent="0.25">
      <c r="A5300" t="s">
        <v>3933</v>
      </c>
      <c r="B5300" s="1" t="s">
        <v>3946</v>
      </c>
      <c r="C5300" t="s">
        <v>3947</v>
      </c>
      <c r="D5300">
        <v>7011011</v>
      </c>
      <c r="E5300">
        <v>14899313</v>
      </c>
      <c r="F5300" t="s">
        <v>3950</v>
      </c>
      <c r="G5300" t="s">
        <v>3</v>
      </c>
      <c r="H5300" t="s">
        <v>4</v>
      </c>
      <c r="I5300" s="2">
        <v>2.4430000000000001</v>
      </c>
      <c r="J5300" s="2">
        <v>2.8623002929999899</v>
      </c>
      <c r="K5300" s="2">
        <v>2.8623002</v>
      </c>
      <c r="L5300" s="2">
        <f t="shared" si="82"/>
        <v>-9.2999989931286109E-8</v>
      </c>
    </row>
    <row r="5301" spans="1:12" hidden="1" x14ac:dyDescent="0.25">
      <c r="A5301" t="s">
        <v>3933</v>
      </c>
      <c r="B5301" s="1" t="s">
        <v>3946</v>
      </c>
      <c r="C5301" t="s">
        <v>3947</v>
      </c>
      <c r="D5301">
        <v>7011011</v>
      </c>
      <c r="E5301">
        <v>14899313</v>
      </c>
      <c r="F5301" t="s">
        <v>3950</v>
      </c>
      <c r="G5301" t="s">
        <v>3</v>
      </c>
      <c r="H5301" t="s">
        <v>6</v>
      </c>
      <c r="I5301" s="2">
        <v>2.4219999999999998E-2</v>
      </c>
      <c r="J5301" s="2">
        <v>0.811049926999999</v>
      </c>
      <c r="K5301" s="2">
        <v>0.81105000199999999</v>
      </c>
      <c r="L5301" s="2">
        <f t="shared" si="82"/>
        <v>7.5000000987479609E-8</v>
      </c>
    </row>
    <row r="5302" spans="1:12" hidden="1" x14ac:dyDescent="0.25">
      <c r="A5302" t="s">
        <v>3933</v>
      </c>
      <c r="B5302" s="1" t="s">
        <v>3951</v>
      </c>
      <c r="C5302" t="s">
        <v>3952</v>
      </c>
      <c r="D5302">
        <v>7003611</v>
      </c>
      <c r="E5302">
        <v>15160113</v>
      </c>
      <c r="F5302" t="s">
        <v>3953</v>
      </c>
      <c r="G5302" t="s">
        <v>3</v>
      </c>
      <c r="H5302" t="s">
        <v>4</v>
      </c>
      <c r="I5302" s="2">
        <v>2.3029999999999999</v>
      </c>
      <c r="J5302" s="2">
        <v>2.9712993164999899</v>
      </c>
      <c r="K5302" s="2">
        <v>2.9713000009999901</v>
      </c>
      <c r="L5302" s="2">
        <f t="shared" si="82"/>
        <v>6.845000002364543E-7</v>
      </c>
    </row>
    <row r="5303" spans="1:12" hidden="1" x14ac:dyDescent="0.25">
      <c r="A5303" t="s">
        <v>3933</v>
      </c>
      <c r="B5303" s="1" t="s">
        <v>3951</v>
      </c>
      <c r="C5303" t="s">
        <v>3952</v>
      </c>
      <c r="D5303">
        <v>7003611</v>
      </c>
      <c r="E5303">
        <v>15160113</v>
      </c>
      <c r="F5303" t="s">
        <v>3953</v>
      </c>
      <c r="G5303" t="s">
        <v>3</v>
      </c>
      <c r="H5303" t="s">
        <v>6</v>
      </c>
      <c r="I5303" s="2">
        <v>0.14180000000000001</v>
      </c>
      <c r="J5303" s="2">
        <v>0.138249984749999</v>
      </c>
      <c r="K5303" s="2">
        <v>0.13825000130000001</v>
      </c>
      <c r="L5303" s="2">
        <f t="shared" si="82"/>
        <v>1.6550001008530657E-8</v>
      </c>
    </row>
    <row r="5304" spans="1:12" hidden="1" x14ac:dyDescent="0.25">
      <c r="A5304" t="s">
        <v>3933</v>
      </c>
      <c r="B5304" s="1" t="s">
        <v>3951</v>
      </c>
      <c r="C5304" t="s">
        <v>3952</v>
      </c>
      <c r="D5304">
        <v>7003611</v>
      </c>
      <c r="E5304">
        <v>15160213</v>
      </c>
      <c r="F5304" t="s">
        <v>3954</v>
      </c>
      <c r="G5304" t="s">
        <v>3</v>
      </c>
      <c r="H5304" t="s">
        <v>4</v>
      </c>
      <c r="I5304" s="2">
        <v>2.238</v>
      </c>
      <c r="J5304" s="2">
        <v>2.9844992674999999</v>
      </c>
      <c r="K5304" s="2">
        <v>2.9845000210000001</v>
      </c>
      <c r="L5304" s="2">
        <f t="shared" si="82"/>
        <v>7.5350000017238017E-7</v>
      </c>
    </row>
    <row r="5305" spans="1:12" hidden="1" x14ac:dyDescent="0.25">
      <c r="A5305" t="s">
        <v>3933</v>
      </c>
      <c r="B5305" s="1" t="s">
        <v>3951</v>
      </c>
      <c r="C5305" t="s">
        <v>3952</v>
      </c>
      <c r="D5305">
        <v>7003611</v>
      </c>
      <c r="E5305">
        <v>15160213</v>
      </c>
      <c r="F5305" t="s">
        <v>3954</v>
      </c>
      <c r="G5305" t="s">
        <v>3</v>
      </c>
      <c r="H5305" t="s">
        <v>6</v>
      </c>
      <c r="I5305" s="2">
        <v>0.13780000000000001</v>
      </c>
      <c r="J5305" s="2">
        <v>0.13664999389999999</v>
      </c>
      <c r="K5305" s="2">
        <v>0.1366500038</v>
      </c>
      <c r="L5305" s="2">
        <f t="shared" si="82"/>
        <v>9.90000001421798E-9</v>
      </c>
    </row>
    <row r="5306" spans="1:12" hidden="1" x14ac:dyDescent="0.25">
      <c r="A5306" t="s">
        <v>3933</v>
      </c>
      <c r="B5306" s="1" t="s">
        <v>3951</v>
      </c>
      <c r="C5306" t="s">
        <v>3955</v>
      </c>
      <c r="D5306">
        <v>7005011</v>
      </c>
      <c r="E5306">
        <v>15154413</v>
      </c>
      <c r="F5306" t="s">
        <v>3956</v>
      </c>
      <c r="G5306" t="s">
        <v>3</v>
      </c>
      <c r="H5306" t="s">
        <v>4</v>
      </c>
      <c r="I5306" s="2">
        <v>0.15914999999999899</v>
      </c>
      <c r="J5306" s="2">
        <v>0.32734249879999999</v>
      </c>
      <c r="K5306" s="2">
        <v>0.32734256750000001</v>
      </c>
      <c r="L5306" s="2">
        <f t="shared" si="82"/>
        <v>6.8700000022126062E-8</v>
      </c>
    </row>
    <row r="5307" spans="1:12" hidden="1" x14ac:dyDescent="0.25">
      <c r="A5307" t="s">
        <v>3933</v>
      </c>
      <c r="B5307" s="1" t="s">
        <v>3951</v>
      </c>
      <c r="C5307" t="s">
        <v>3955</v>
      </c>
      <c r="D5307">
        <v>7005011</v>
      </c>
      <c r="E5307">
        <v>15154413</v>
      </c>
      <c r="F5307" t="s">
        <v>3956</v>
      </c>
      <c r="G5307" t="s">
        <v>3</v>
      </c>
      <c r="H5307" t="s">
        <v>6</v>
      </c>
      <c r="I5307" s="2">
        <v>2.8999999999999998E-3</v>
      </c>
      <c r="J5307" s="2">
        <v>1.5199998615E-3</v>
      </c>
      <c r="K5307" s="2">
        <v>1.5200000999999999E-3</v>
      </c>
      <c r="L5307" s="2">
        <f t="shared" si="82"/>
        <v>2.3849999991436277E-10</v>
      </c>
    </row>
    <row r="5308" spans="1:12" hidden="1" x14ac:dyDescent="0.25">
      <c r="A5308" t="s">
        <v>3933</v>
      </c>
      <c r="B5308" s="1" t="s">
        <v>3957</v>
      </c>
      <c r="C5308" t="s">
        <v>3958</v>
      </c>
      <c r="D5308">
        <v>7039811</v>
      </c>
      <c r="E5308">
        <v>15137013</v>
      </c>
      <c r="F5308" t="s">
        <v>3959</v>
      </c>
      <c r="G5308" t="s">
        <v>3</v>
      </c>
      <c r="H5308" t="s">
        <v>4</v>
      </c>
      <c r="I5308" s="2">
        <v>161.19999999999999</v>
      </c>
      <c r="J5308" s="2">
        <v>187.3589844</v>
      </c>
      <c r="K5308" s="2">
        <v>187.358885852436</v>
      </c>
      <c r="L5308" s="2">
        <f t="shared" si="82"/>
        <v>-9.8547563993633958E-5</v>
      </c>
    </row>
    <row r="5309" spans="1:12" hidden="1" x14ac:dyDescent="0.25">
      <c r="A5309" t="s">
        <v>3933</v>
      </c>
      <c r="B5309" s="1" t="s">
        <v>3957</v>
      </c>
      <c r="C5309" t="s">
        <v>3958</v>
      </c>
      <c r="D5309">
        <v>7039811</v>
      </c>
      <c r="E5309">
        <v>15137013</v>
      </c>
      <c r="F5309" t="s">
        <v>3959</v>
      </c>
      <c r="G5309" t="s">
        <v>3</v>
      </c>
      <c r="H5309" t="s">
        <v>6</v>
      </c>
      <c r="I5309" s="2">
        <v>406.964</v>
      </c>
      <c r="J5309" s="2">
        <v>406.98293749999999</v>
      </c>
      <c r="K5309" s="2">
        <v>406.983304380513</v>
      </c>
      <c r="L5309" s="2">
        <f t="shared" si="82"/>
        <v>3.6688051301325686E-4</v>
      </c>
    </row>
    <row r="5310" spans="1:12" hidden="1" x14ac:dyDescent="0.25">
      <c r="A5310" t="s">
        <v>3933</v>
      </c>
      <c r="B5310" s="1" t="s">
        <v>3957</v>
      </c>
      <c r="C5310" t="s">
        <v>3958</v>
      </c>
      <c r="D5310">
        <v>7039811</v>
      </c>
      <c r="E5310">
        <v>15137313</v>
      </c>
      <c r="F5310" t="s">
        <v>3960</v>
      </c>
      <c r="G5310" t="s">
        <v>3</v>
      </c>
      <c r="H5310" t="s">
        <v>4</v>
      </c>
      <c r="I5310" s="2">
        <v>181.6</v>
      </c>
      <c r="J5310" s="2">
        <v>218.6581875</v>
      </c>
      <c r="K5310" s="2">
        <v>218.658161333815</v>
      </c>
      <c r="L5310" s="2">
        <f t="shared" si="82"/>
        <v>-2.6166184994735886E-5</v>
      </c>
    </row>
    <row r="5311" spans="1:12" hidden="1" x14ac:dyDescent="0.25">
      <c r="A5311" t="s">
        <v>3933</v>
      </c>
      <c r="B5311" s="1" t="s">
        <v>3957</v>
      </c>
      <c r="C5311" t="s">
        <v>3958</v>
      </c>
      <c r="D5311">
        <v>7039811</v>
      </c>
      <c r="E5311">
        <v>15137313</v>
      </c>
      <c r="F5311" t="s">
        <v>3960</v>
      </c>
      <c r="G5311" t="s">
        <v>3</v>
      </c>
      <c r="H5311" t="s">
        <v>6</v>
      </c>
      <c r="I5311" s="2">
        <v>524.98400000000004</v>
      </c>
      <c r="J5311" s="2">
        <v>525.05012499999998</v>
      </c>
      <c r="K5311" s="2">
        <v>525.049680468426</v>
      </c>
      <c r="L5311" s="2">
        <f t="shared" si="82"/>
        <v>-4.4453157397583709E-4</v>
      </c>
    </row>
    <row r="5312" spans="1:12" hidden="1" x14ac:dyDescent="0.25">
      <c r="A5312" t="s">
        <v>3933</v>
      </c>
      <c r="B5312" s="1" t="s">
        <v>3961</v>
      </c>
      <c r="C5312" t="s">
        <v>3962</v>
      </c>
      <c r="D5312">
        <v>6275411</v>
      </c>
      <c r="E5312">
        <v>15815613</v>
      </c>
      <c r="F5312" t="s">
        <v>3963</v>
      </c>
      <c r="G5312" t="s">
        <v>3</v>
      </c>
      <c r="H5312" t="s">
        <v>4</v>
      </c>
      <c r="I5312" s="2">
        <v>67.2</v>
      </c>
      <c r="J5312" s="2">
        <v>67.162687500000004</v>
      </c>
      <c r="K5312" s="2">
        <v>67.162756259999995</v>
      </c>
      <c r="L5312" s="2">
        <f t="shared" si="82"/>
        <v>6.8759999990675169E-5</v>
      </c>
    </row>
    <row r="5313" spans="1:12" hidden="1" x14ac:dyDescent="0.25">
      <c r="A5313" t="s">
        <v>3933</v>
      </c>
      <c r="B5313" s="1" t="s">
        <v>3961</v>
      </c>
      <c r="C5313" t="s">
        <v>3962</v>
      </c>
      <c r="D5313">
        <v>6275411</v>
      </c>
      <c r="E5313">
        <v>15815613</v>
      </c>
      <c r="F5313" t="s">
        <v>3963</v>
      </c>
      <c r="G5313" t="s">
        <v>3</v>
      </c>
      <c r="H5313" t="s">
        <v>6</v>
      </c>
      <c r="I5313" s="2">
        <v>2.7</v>
      </c>
      <c r="J5313" s="2">
        <v>2.69784082049999</v>
      </c>
      <c r="K5313" s="2">
        <v>2.6978040131999999</v>
      </c>
      <c r="L5313" s="2">
        <f t="shared" si="82"/>
        <v>-3.6807299990115894E-5</v>
      </c>
    </row>
    <row r="5314" spans="1:12" hidden="1" x14ac:dyDescent="0.25">
      <c r="A5314" t="s">
        <v>3933</v>
      </c>
      <c r="B5314" s="1" t="s">
        <v>3961</v>
      </c>
      <c r="C5314" t="s">
        <v>3964</v>
      </c>
      <c r="D5314">
        <v>6276011</v>
      </c>
      <c r="E5314">
        <v>15794413</v>
      </c>
      <c r="F5314" t="s">
        <v>3965</v>
      </c>
      <c r="G5314" t="s">
        <v>3</v>
      </c>
      <c r="H5314" t="s">
        <v>4</v>
      </c>
      <c r="I5314" s="2">
        <v>0.27900000000000003</v>
      </c>
      <c r="J5314" s="2">
        <v>0.27920010374999998</v>
      </c>
      <c r="K5314" s="2">
        <v>0.27920002300000002</v>
      </c>
      <c r="L5314" s="2">
        <f t="shared" si="82"/>
        <v>-8.0749999964435659E-8</v>
      </c>
    </row>
    <row r="5315" spans="1:12" hidden="1" x14ac:dyDescent="0.25">
      <c r="A5315" t="s">
        <v>3933</v>
      </c>
      <c r="B5315" s="1" t="s">
        <v>3961</v>
      </c>
      <c r="C5315" t="s">
        <v>3964</v>
      </c>
      <c r="D5315">
        <v>6276011</v>
      </c>
      <c r="E5315">
        <v>15794413</v>
      </c>
      <c r="F5315" t="s">
        <v>3965</v>
      </c>
      <c r="G5315" t="s">
        <v>3</v>
      </c>
      <c r="H5315" t="s">
        <v>6</v>
      </c>
      <c r="I5315" s="2">
        <v>1.2E-2</v>
      </c>
      <c r="J5315" s="2">
        <v>1.2250000955E-2</v>
      </c>
      <c r="K5315" s="2">
        <v>1.225E-2</v>
      </c>
      <c r="L5315" s="2">
        <f t="shared" ref="L5315:L5378" si="83">IF(ISBLANK(J5315),K5315-I5315,K5315-J5315)</f>
        <v>-9.5499999921977441E-10</v>
      </c>
    </row>
    <row r="5316" spans="1:12" hidden="1" x14ac:dyDescent="0.25">
      <c r="A5316" t="s">
        <v>3933</v>
      </c>
      <c r="B5316" s="1" t="s">
        <v>3961</v>
      </c>
      <c r="C5316" t="s">
        <v>3964</v>
      </c>
      <c r="D5316">
        <v>6276011</v>
      </c>
      <c r="E5316">
        <v>15794513</v>
      </c>
      <c r="F5316" t="s">
        <v>3966</v>
      </c>
      <c r="G5316" t="s">
        <v>3</v>
      </c>
      <c r="H5316" t="s">
        <v>4</v>
      </c>
      <c r="I5316" s="2">
        <v>0.13200000000000001</v>
      </c>
      <c r="J5316" s="2">
        <v>0.13150001524999999</v>
      </c>
      <c r="K5316" s="2">
        <v>0.131500002</v>
      </c>
      <c r="L5316" s="2">
        <f t="shared" si="83"/>
        <v>-1.3249999986086891E-8</v>
      </c>
    </row>
    <row r="5317" spans="1:12" hidden="1" x14ac:dyDescent="0.25">
      <c r="A5317" t="s">
        <v>3933</v>
      </c>
      <c r="B5317" s="1" t="s">
        <v>3961</v>
      </c>
      <c r="C5317" t="s">
        <v>3964</v>
      </c>
      <c r="D5317">
        <v>6276011</v>
      </c>
      <c r="E5317">
        <v>15794513</v>
      </c>
      <c r="F5317" t="s">
        <v>3966</v>
      </c>
      <c r="G5317" t="s">
        <v>3</v>
      </c>
      <c r="H5317" t="s">
        <v>6</v>
      </c>
      <c r="I5317" s="2">
        <v>0.02</v>
      </c>
      <c r="J5317" s="2">
        <v>1.9899999620000001E-2</v>
      </c>
      <c r="K5317" s="2">
        <v>1.9900001E-2</v>
      </c>
      <c r="L5317" s="2">
        <f t="shared" si="83"/>
        <v>1.3799999996899626E-9</v>
      </c>
    </row>
    <row r="5318" spans="1:12" hidden="1" x14ac:dyDescent="0.25">
      <c r="A5318" t="s">
        <v>3933</v>
      </c>
      <c r="B5318" s="1" t="s">
        <v>3961</v>
      </c>
      <c r="C5318" t="s">
        <v>3964</v>
      </c>
      <c r="D5318">
        <v>6276011</v>
      </c>
      <c r="E5318">
        <v>15794713</v>
      </c>
      <c r="F5318" t="s">
        <v>3967</v>
      </c>
      <c r="G5318" t="s">
        <v>3</v>
      </c>
      <c r="H5318" t="s">
        <v>4</v>
      </c>
      <c r="I5318" s="2">
        <v>0.186</v>
      </c>
      <c r="J5318" s="2">
        <v>0.186500152599999</v>
      </c>
      <c r="K5318" s="2">
        <v>0.186499998999999</v>
      </c>
      <c r="L5318" s="2">
        <f t="shared" si="83"/>
        <v>-1.5359999999686735E-7</v>
      </c>
    </row>
    <row r="5319" spans="1:12" hidden="1" x14ac:dyDescent="0.25">
      <c r="A5319" t="s">
        <v>3933</v>
      </c>
      <c r="B5319" s="1" t="s">
        <v>3961</v>
      </c>
      <c r="C5319" t="s">
        <v>3964</v>
      </c>
      <c r="D5319">
        <v>6276011</v>
      </c>
      <c r="E5319">
        <v>15794713</v>
      </c>
      <c r="F5319" t="s">
        <v>3967</v>
      </c>
      <c r="G5319" t="s">
        <v>3</v>
      </c>
      <c r="H5319" t="s">
        <v>6</v>
      </c>
      <c r="I5319" s="2">
        <v>2.9000000000000001E-2</v>
      </c>
      <c r="J5319" s="2">
        <v>2.9000000000000001E-2</v>
      </c>
      <c r="K5319" s="2">
        <v>2.9000000009999999E-2</v>
      </c>
      <c r="L5319" s="2">
        <f t="shared" si="83"/>
        <v>9.999997357956758E-12</v>
      </c>
    </row>
    <row r="5320" spans="1:12" hidden="1" x14ac:dyDescent="0.25">
      <c r="A5320" t="s">
        <v>3933</v>
      </c>
      <c r="B5320" s="1" t="s">
        <v>3961</v>
      </c>
      <c r="C5320" t="s">
        <v>3964</v>
      </c>
      <c r="D5320">
        <v>6276011</v>
      </c>
      <c r="E5320">
        <v>15794813</v>
      </c>
      <c r="F5320" t="s">
        <v>3968</v>
      </c>
      <c r="G5320" t="s">
        <v>3</v>
      </c>
      <c r="H5320" t="s">
        <v>4</v>
      </c>
      <c r="I5320" s="2">
        <v>0.80900000000000005</v>
      </c>
      <c r="J5320" s="2">
        <v>0.8086001585</v>
      </c>
      <c r="K5320" s="2">
        <v>0.80859999999999999</v>
      </c>
      <c r="L5320" s="2">
        <f t="shared" si="83"/>
        <v>-1.5850000001371711E-7</v>
      </c>
    </row>
    <row r="5321" spans="1:12" hidden="1" x14ac:dyDescent="0.25">
      <c r="A5321" t="s">
        <v>3933</v>
      </c>
      <c r="B5321" s="1" t="s">
        <v>3961</v>
      </c>
      <c r="C5321" t="s">
        <v>3964</v>
      </c>
      <c r="D5321">
        <v>6276011</v>
      </c>
      <c r="E5321">
        <v>15794813</v>
      </c>
      <c r="F5321" t="s">
        <v>3968</v>
      </c>
      <c r="G5321" t="s">
        <v>3</v>
      </c>
      <c r="H5321" t="s">
        <v>6</v>
      </c>
      <c r="I5321" s="2">
        <v>0.05</v>
      </c>
      <c r="J5321" s="2">
        <v>4.9649993895000001E-2</v>
      </c>
      <c r="K5321" s="2">
        <v>4.96500021E-2</v>
      </c>
      <c r="L5321" s="2">
        <f t="shared" si="83"/>
        <v>8.2049999988731415E-9</v>
      </c>
    </row>
    <row r="5322" spans="1:12" hidden="1" x14ac:dyDescent="0.25">
      <c r="A5322" t="s">
        <v>3933</v>
      </c>
      <c r="B5322" s="1" t="s">
        <v>3961</v>
      </c>
      <c r="C5322" t="s">
        <v>3964</v>
      </c>
      <c r="D5322">
        <v>6276011</v>
      </c>
      <c r="E5322">
        <v>15794913</v>
      </c>
      <c r="F5322" t="s">
        <v>3969</v>
      </c>
      <c r="G5322" t="s">
        <v>3</v>
      </c>
      <c r="H5322" t="s">
        <v>4</v>
      </c>
      <c r="I5322" s="2">
        <v>0.28599999999999998</v>
      </c>
      <c r="J5322" s="2">
        <v>0.28734997559999997</v>
      </c>
      <c r="K5322" s="2">
        <v>0.28735001011</v>
      </c>
      <c r="L5322" s="2">
        <f t="shared" si="83"/>
        <v>3.451000002430149E-8</v>
      </c>
    </row>
    <row r="5323" spans="1:12" hidden="1" x14ac:dyDescent="0.25">
      <c r="A5323" t="s">
        <v>3933</v>
      </c>
      <c r="B5323" s="1" t="s">
        <v>3961</v>
      </c>
      <c r="C5323" t="s">
        <v>3964</v>
      </c>
      <c r="D5323">
        <v>6276011</v>
      </c>
      <c r="E5323">
        <v>15794913</v>
      </c>
      <c r="F5323" t="s">
        <v>3969</v>
      </c>
      <c r="G5323" t="s">
        <v>3</v>
      </c>
      <c r="H5323" t="s">
        <v>6</v>
      </c>
      <c r="I5323" s="2">
        <v>8.5999999999999993E-2</v>
      </c>
      <c r="J5323" s="2">
        <v>8.6049995399999996E-2</v>
      </c>
      <c r="K5323" s="2">
        <v>8.6050000999999904E-2</v>
      </c>
      <c r="L5323" s="2">
        <f t="shared" si="83"/>
        <v>5.5999999082345653E-9</v>
      </c>
    </row>
    <row r="5324" spans="1:12" hidden="1" x14ac:dyDescent="0.25">
      <c r="A5324" t="s">
        <v>3933</v>
      </c>
      <c r="B5324" s="1" t="s">
        <v>3961</v>
      </c>
      <c r="C5324" t="s">
        <v>3964</v>
      </c>
      <c r="D5324">
        <v>6276011</v>
      </c>
      <c r="E5324">
        <v>15795013</v>
      </c>
      <c r="F5324" t="s">
        <v>3970</v>
      </c>
      <c r="G5324" t="s">
        <v>3</v>
      </c>
      <c r="H5324" t="s">
        <v>4</v>
      </c>
      <c r="I5324" s="2">
        <v>1.5</v>
      </c>
      <c r="J5324" s="2">
        <v>1.4844024659999999</v>
      </c>
      <c r="K5324" s="2">
        <v>1.4844000111</v>
      </c>
      <c r="L5324" s="2">
        <f t="shared" si="83"/>
        <v>-2.4548999999485233E-6</v>
      </c>
    </row>
    <row r="5325" spans="1:12" hidden="1" x14ac:dyDescent="0.25">
      <c r="A5325" t="s">
        <v>3933</v>
      </c>
      <c r="B5325" s="1" t="s">
        <v>3961</v>
      </c>
      <c r="C5325" t="s">
        <v>3964</v>
      </c>
      <c r="D5325">
        <v>6276011</v>
      </c>
      <c r="E5325">
        <v>15795013</v>
      </c>
      <c r="F5325" t="s">
        <v>3970</v>
      </c>
      <c r="G5325" t="s">
        <v>3</v>
      </c>
      <c r="H5325" t="s">
        <v>6</v>
      </c>
      <c r="I5325" s="2">
        <v>5.6000000000000001E-2</v>
      </c>
      <c r="J5325" s="2">
        <v>5.5900001550000002E-2</v>
      </c>
      <c r="K5325" s="2">
        <v>5.5899999999999998E-2</v>
      </c>
      <c r="L5325" s="2">
        <f t="shared" si="83"/>
        <v>-1.5500000033474848E-9</v>
      </c>
    </row>
    <row r="5326" spans="1:12" hidden="1" x14ac:dyDescent="0.25">
      <c r="A5326" t="s">
        <v>3933</v>
      </c>
      <c r="B5326" s="1" t="s">
        <v>3971</v>
      </c>
      <c r="C5326" t="s">
        <v>3972</v>
      </c>
      <c r="D5326">
        <v>13596111</v>
      </c>
      <c r="E5326">
        <v>79444013</v>
      </c>
      <c r="F5326" t="s">
        <v>3973</v>
      </c>
      <c r="G5326" t="s">
        <v>3</v>
      </c>
      <c r="H5326" t="s">
        <v>4</v>
      </c>
      <c r="I5326" s="2">
        <v>21.45</v>
      </c>
      <c r="J5326" s="2">
        <v>21.445251955</v>
      </c>
      <c r="K5326" s="2">
        <v>21.445250238690001</v>
      </c>
      <c r="L5326" s="2">
        <f t="shared" si="83"/>
        <v>-1.7163099990114006E-6</v>
      </c>
    </row>
    <row r="5327" spans="1:12" hidden="1" x14ac:dyDescent="0.25">
      <c r="A5327" t="s">
        <v>3933</v>
      </c>
      <c r="B5327" s="1" t="s">
        <v>3971</v>
      </c>
      <c r="C5327" t="s">
        <v>3972</v>
      </c>
      <c r="D5327">
        <v>13596111</v>
      </c>
      <c r="E5327">
        <v>79444013</v>
      </c>
      <c r="F5327" t="s">
        <v>3973</v>
      </c>
      <c r="G5327" t="s">
        <v>3</v>
      </c>
      <c r="H5327" t="s">
        <v>6</v>
      </c>
      <c r="I5327" s="2">
        <v>0.37999999999999901</v>
      </c>
      <c r="J5327" s="2">
        <v>0.37749963380000001</v>
      </c>
      <c r="K5327" s="2">
        <v>0.37750001825000001</v>
      </c>
      <c r="L5327" s="2">
        <f t="shared" si="83"/>
        <v>3.8445000000164598E-7</v>
      </c>
    </row>
    <row r="5328" spans="1:12" hidden="1" x14ac:dyDescent="0.25">
      <c r="A5328" t="s">
        <v>3933</v>
      </c>
      <c r="B5328" s="1" t="s">
        <v>3971</v>
      </c>
      <c r="C5328" t="s">
        <v>3972</v>
      </c>
      <c r="D5328">
        <v>13596111</v>
      </c>
      <c r="E5328">
        <v>79444113</v>
      </c>
      <c r="F5328" t="s">
        <v>3974</v>
      </c>
      <c r="G5328" t="s">
        <v>3</v>
      </c>
      <c r="H5328" t="s">
        <v>4</v>
      </c>
      <c r="I5328" s="2">
        <v>26.39</v>
      </c>
      <c r="J5328" s="2">
        <v>26.396980469999999</v>
      </c>
      <c r="K5328" s="2">
        <v>26.396952368799901</v>
      </c>
      <c r="L5328" s="2">
        <f t="shared" si="83"/>
        <v>-2.8101200097552237E-5</v>
      </c>
    </row>
    <row r="5329" spans="1:12" hidden="1" x14ac:dyDescent="0.25">
      <c r="A5329" t="s">
        <v>3933</v>
      </c>
      <c r="B5329" s="1" t="s">
        <v>3971</v>
      </c>
      <c r="C5329" t="s">
        <v>3972</v>
      </c>
      <c r="D5329">
        <v>13596111</v>
      </c>
      <c r="E5329">
        <v>79444113</v>
      </c>
      <c r="F5329" t="s">
        <v>3974</v>
      </c>
      <c r="G5329" t="s">
        <v>3</v>
      </c>
      <c r="H5329" t="s">
        <v>6</v>
      </c>
      <c r="I5329" s="2">
        <v>0.43</v>
      </c>
      <c r="J5329" s="2">
        <v>0.42669989014999998</v>
      </c>
      <c r="K5329" s="2">
        <v>0.42669999526000002</v>
      </c>
      <c r="L5329" s="2">
        <f t="shared" si="83"/>
        <v>1.051100000371008E-7</v>
      </c>
    </row>
    <row r="5330" spans="1:12" hidden="1" x14ac:dyDescent="0.25">
      <c r="A5330" t="s">
        <v>3933</v>
      </c>
      <c r="B5330" s="1" t="s">
        <v>3971</v>
      </c>
      <c r="C5330" t="s">
        <v>3975</v>
      </c>
      <c r="D5330">
        <v>6274511</v>
      </c>
      <c r="E5330">
        <v>15819613</v>
      </c>
      <c r="F5330" t="s">
        <v>3976</v>
      </c>
      <c r="G5330" t="s">
        <v>86</v>
      </c>
      <c r="H5330" t="s">
        <v>4</v>
      </c>
      <c r="I5330" s="2">
        <v>352.2</v>
      </c>
      <c r="K5330" s="2">
        <v>353.16492899999798</v>
      </c>
      <c r="L5330" s="2">
        <f t="shared" si="83"/>
        <v>0.9649289999979942</v>
      </c>
    </row>
    <row r="5331" spans="1:12" hidden="1" x14ac:dyDescent="0.25">
      <c r="A5331" t="s">
        <v>3933</v>
      </c>
      <c r="B5331" s="1" t="s">
        <v>3971</v>
      </c>
      <c r="C5331" t="s">
        <v>3975</v>
      </c>
      <c r="D5331">
        <v>6274511</v>
      </c>
      <c r="E5331">
        <v>15819613</v>
      </c>
      <c r="F5331" t="s">
        <v>3976</v>
      </c>
      <c r="G5331" t="s">
        <v>86</v>
      </c>
      <c r="H5331" t="s">
        <v>6</v>
      </c>
      <c r="I5331" s="2">
        <v>36.4</v>
      </c>
      <c r="K5331" s="2">
        <v>36.499719659999997</v>
      </c>
      <c r="L5331" s="2">
        <f t="shared" si="83"/>
        <v>9.97196599999981E-2</v>
      </c>
    </row>
    <row r="5332" spans="1:12" hidden="1" x14ac:dyDescent="0.25">
      <c r="A5332" t="s">
        <v>3933</v>
      </c>
      <c r="B5332" s="1" t="s">
        <v>3971</v>
      </c>
      <c r="C5332" t="s">
        <v>3975</v>
      </c>
      <c r="D5332">
        <v>6274511</v>
      </c>
      <c r="E5332">
        <v>15819713</v>
      </c>
      <c r="F5332" t="s">
        <v>3977</v>
      </c>
      <c r="G5332" t="s">
        <v>86</v>
      </c>
      <c r="H5332" t="s">
        <v>4</v>
      </c>
      <c r="I5332" s="2">
        <v>323.10000000000002</v>
      </c>
      <c r="K5332" s="2">
        <v>323.98528619999701</v>
      </c>
      <c r="L5332" s="2">
        <f t="shared" si="83"/>
        <v>0.88528619999698321</v>
      </c>
    </row>
    <row r="5333" spans="1:12" hidden="1" x14ac:dyDescent="0.25">
      <c r="A5333" t="s">
        <v>3933</v>
      </c>
      <c r="B5333" s="1" t="s">
        <v>3971</v>
      </c>
      <c r="C5333" t="s">
        <v>3975</v>
      </c>
      <c r="D5333">
        <v>6274511</v>
      </c>
      <c r="E5333">
        <v>15819713</v>
      </c>
      <c r="F5333" t="s">
        <v>3977</v>
      </c>
      <c r="G5333" t="s">
        <v>86</v>
      </c>
      <c r="H5333" t="s">
        <v>6</v>
      </c>
      <c r="I5333" s="2">
        <v>51.7</v>
      </c>
      <c r="K5333" s="2">
        <v>51.841667399999501</v>
      </c>
      <c r="L5333" s="2">
        <f t="shared" si="83"/>
        <v>0.1416673999994984</v>
      </c>
    </row>
    <row r="5334" spans="1:12" hidden="1" x14ac:dyDescent="0.25">
      <c r="A5334" t="s">
        <v>3933</v>
      </c>
      <c r="B5334" s="1" t="s">
        <v>3978</v>
      </c>
      <c r="C5334" t="s">
        <v>3979</v>
      </c>
      <c r="D5334">
        <v>8482211</v>
      </c>
      <c r="E5334">
        <v>1112413</v>
      </c>
      <c r="F5334" t="s">
        <v>3980</v>
      </c>
      <c r="G5334" t="s">
        <v>86</v>
      </c>
      <c r="H5334" t="s">
        <v>4</v>
      </c>
      <c r="I5334" s="2">
        <v>182.52499999999901</v>
      </c>
      <c r="K5334" s="2">
        <v>183.025047575998</v>
      </c>
      <c r="L5334" s="2">
        <f t="shared" si="83"/>
        <v>0.50004757599899108</v>
      </c>
    </row>
    <row r="5335" spans="1:12" hidden="1" x14ac:dyDescent="0.25">
      <c r="A5335" t="s">
        <v>3933</v>
      </c>
      <c r="B5335" s="1" t="s">
        <v>3978</v>
      </c>
      <c r="C5335" t="s">
        <v>3979</v>
      </c>
      <c r="D5335">
        <v>8482211</v>
      </c>
      <c r="E5335">
        <v>1112413</v>
      </c>
      <c r="F5335" t="s">
        <v>3980</v>
      </c>
      <c r="G5335" t="s">
        <v>86</v>
      </c>
      <c r="H5335" t="s">
        <v>6</v>
      </c>
      <c r="I5335" s="2">
        <v>4.5053010000000002</v>
      </c>
      <c r="K5335" s="2">
        <v>4.5176453441399804</v>
      </c>
      <c r="L5335" s="2">
        <f t="shared" si="83"/>
        <v>1.2344344139980201E-2</v>
      </c>
    </row>
    <row r="5336" spans="1:12" hidden="1" x14ac:dyDescent="0.25">
      <c r="A5336" t="s">
        <v>3933</v>
      </c>
      <c r="B5336" s="1" t="s">
        <v>3978</v>
      </c>
      <c r="C5336" t="s">
        <v>3979</v>
      </c>
      <c r="D5336">
        <v>8482211</v>
      </c>
      <c r="E5336">
        <v>1113013</v>
      </c>
      <c r="F5336" t="s">
        <v>3981</v>
      </c>
      <c r="G5336" t="s">
        <v>86</v>
      </c>
      <c r="H5336" t="s">
        <v>4</v>
      </c>
      <c r="I5336" s="2">
        <v>212.416</v>
      </c>
      <c r="K5336" s="2">
        <v>212.998037831999</v>
      </c>
      <c r="L5336" s="2">
        <f t="shared" si="83"/>
        <v>0.58203783199900272</v>
      </c>
    </row>
    <row r="5337" spans="1:12" hidden="1" x14ac:dyDescent="0.25">
      <c r="A5337" t="s">
        <v>3933</v>
      </c>
      <c r="B5337" s="1" t="s">
        <v>3978</v>
      </c>
      <c r="C5337" t="s">
        <v>3979</v>
      </c>
      <c r="D5337">
        <v>8482211</v>
      </c>
      <c r="E5337">
        <v>1113013</v>
      </c>
      <c r="F5337" t="s">
        <v>3981</v>
      </c>
      <c r="G5337" t="s">
        <v>86</v>
      </c>
      <c r="H5337" t="s">
        <v>6</v>
      </c>
      <c r="I5337" s="2">
        <v>4.9756629999999999</v>
      </c>
      <c r="K5337" s="2">
        <v>4.9892955556199601</v>
      </c>
      <c r="L5337" s="2">
        <f t="shared" si="83"/>
        <v>1.3632555619960129E-2</v>
      </c>
    </row>
    <row r="5338" spans="1:12" hidden="1" x14ac:dyDescent="0.25">
      <c r="A5338" t="s">
        <v>3933</v>
      </c>
      <c r="B5338" s="1" t="s">
        <v>3978</v>
      </c>
      <c r="C5338" t="s">
        <v>3982</v>
      </c>
      <c r="D5338">
        <v>6393811</v>
      </c>
      <c r="E5338">
        <v>79473313</v>
      </c>
      <c r="F5338" t="s">
        <v>3983</v>
      </c>
      <c r="G5338" t="s">
        <v>3</v>
      </c>
      <c r="H5338" t="s">
        <v>4</v>
      </c>
      <c r="I5338" s="2">
        <v>77.299999999999898</v>
      </c>
      <c r="J5338" s="2">
        <v>77.233523449999893</v>
      </c>
      <c r="K5338" s="2">
        <v>77.233820300000005</v>
      </c>
      <c r="L5338" s="2">
        <f t="shared" si="83"/>
        <v>2.9685000011170359E-4</v>
      </c>
    </row>
    <row r="5339" spans="1:12" hidden="1" x14ac:dyDescent="0.25">
      <c r="A5339" t="s">
        <v>3933</v>
      </c>
      <c r="B5339" s="1" t="s">
        <v>3978</v>
      </c>
      <c r="C5339" t="s">
        <v>3982</v>
      </c>
      <c r="D5339">
        <v>6393811</v>
      </c>
      <c r="E5339">
        <v>79473313</v>
      </c>
      <c r="F5339" t="s">
        <v>3983</v>
      </c>
      <c r="G5339" t="s">
        <v>3</v>
      </c>
      <c r="H5339" t="s">
        <v>6</v>
      </c>
      <c r="I5339" s="2">
        <v>2.6</v>
      </c>
      <c r="J5339" s="2">
        <v>2.5838884274999998</v>
      </c>
      <c r="K5339" s="2">
        <v>2.5838880211999999</v>
      </c>
      <c r="L5339" s="2">
        <f t="shared" si="83"/>
        <v>-4.0629999986663279E-7</v>
      </c>
    </row>
    <row r="5340" spans="1:12" hidden="1" x14ac:dyDescent="0.25">
      <c r="A5340" t="s">
        <v>3933</v>
      </c>
      <c r="B5340" s="1" t="s">
        <v>3978</v>
      </c>
      <c r="C5340" t="s">
        <v>3982</v>
      </c>
      <c r="D5340">
        <v>6393811</v>
      </c>
      <c r="E5340">
        <v>79473413</v>
      </c>
      <c r="F5340" t="s">
        <v>3984</v>
      </c>
      <c r="G5340" t="s">
        <v>3</v>
      </c>
      <c r="H5340" t="s">
        <v>4</v>
      </c>
      <c r="I5340" s="2">
        <v>77.2</v>
      </c>
      <c r="J5340" s="2">
        <v>77.159679699999998</v>
      </c>
      <c r="K5340" s="2">
        <v>77.159773799999996</v>
      </c>
      <c r="L5340" s="2">
        <f t="shared" si="83"/>
        <v>9.4099999998320527E-5</v>
      </c>
    </row>
    <row r="5341" spans="1:12" hidden="1" x14ac:dyDescent="0.25">
      <c r="A5341" t="s">
        <v>3933</v>
      </c>
      <c r="B5341" s="1" t="s">
        <v>3978</v>
      </c>
      <c r="C5341" t="s">
        <v>3982</v>
      </c>
      <c r="D5341">
        <v>6393811</v>
      </c>
      <c r="E5341">
        <v>79473413</v>
      </c>
      <c r="F5341" t="s">
        <v>3984</v>
      </c>
      <c r="G5341" t="s">
        <v>3</v>
      </c>
      <c r="H5341" t="s">
        <v>6</v>
      </c>
      <c r="I5341" s="2">
        <v>2.5</v>
      </c>
      <c r="J5341" s="2">
        <v>2.5000144044999999</v>
      </c>
      <c r="K5341" s="2">
        <v>2.5000160613000002</v>
      </c>
      <c r="L5341" s="2">
        <f t="shared" si="83"/>
        <v>1.65680000030477E-6</v>
      </c>
    </row>
    <row r="5342" spans="1:12" hidden="1" x14ac:dyDescent="0.25">
      <c r="A5342" t="s">
        <v>3933</v>
      </c>
      <c r="B5342" s="1" t="s">
        <v>3985</v>
      </c>
      <c r="C5342" t="s">
        <v>3986</v>
      </c>
      <c r="D5342">
        <v>6167711</v>
      </c>
      <c r="E5342">
        <v>15289213</v>
      </c>
      <c r="F5342" t="s">
        <v>3987</v>
      </c>
      <c r="G5342" t="s">
        <v>3</v>
      </c>
      <c r="H5342" t="s">
        <v>4</v>
      </c>
      <c r="I5342" s="2">
        <v>2.09</v>
      </c>
      <c r="J5342" s="2">
        <v>2.8510998535000001</v>
      </c>
      <c r="K5342" s="2">
        <v>2.8511000200000001</v>
      </c>
      <c r="L5342" s="2">
        <f t="shared" si="83"/>
        <v>1.6650000000950627E-7</v>
      </c>
    </row>
    <row r="5343" spans="1:12" hidden="1" x14ac:dyDescent="0.25">
      <c r="A5343" t="s">
        <v>3933</v>
      </c>
      <c r="B5343" s="1" t="s">
        <v>3985</v>
      </c>
      <c r="C5343" t="s">
        <v>3986</v>
      </c>
      <c r="D5343">
        <v>6167711</v>
      </c>
      <c r="E5343">
        <v>15289213</v>
      </c>
      <c r="F5343" t="s">
        <v>3987</v>
      </c>
      <c r="G5343" t="s">
        <v>3</v>
      </c>
      <c r="H5343" t="s">
        <v>6</v>
      </c>
      <c r="I5343" s="2">
        <v>3.5990000000000002E-3</v>
      </c>
      <c r="J5343" s="2">
        <v>3.5999999044999901E-3</v>
      </c>
      <c r="K5343" s="2">
        <v>3.5999999999999999E-3</v>
      </c>
      <c r="L5343" s="2">
        <f t="shared" si="83"/>
        <v>9.5500009809901254E-11</v>
      </c>
    </row>
    <row r="5344" spans="1:12" hidden="1" x14ac:dyDescent="0.25">
      <c r="A5344" t="s">
        <v>3933</v>
      </c>
      <c r="B5344" s="1" t="s">
        <v>3985</v>
      </c>
      <c r="C5344" t="s">
        <v>3986</v>
      </c>
      <c r="D5344">
        <v>6167711</v>
      </c>
      <c r="E5344">
        <v>79523213</v>
      </c>
      <c r="F5344" t="s">
        <v>3988</v>
      </c>
      <c r="G5344" t="s">
        <v>3</v>
      </c>
      <c r="H5344" t="s">
        <v>4</v>
      </c>
      <c r="I5344" s="2">
        <v>10.8</v>
      </c>
      <c r="J5344" s="2">
        <v>10.742206055</v>
      </c>
      <c r="K5344" s="2">
        <v>10.74220654</v>
      </c>
      <c r="L5344" s="2">
        <f t="shared" si="83"/>
        <v>4.8499999927287263E-7</v>
      </c>
    </row>
    <row r="5345" spans="1:12" hidden="1" x14ac:dyDescent="0.25">
      <c r="A5345" t="s">
        <v>3933</v>
      </c>
      <c r="B5345" s="1" t="s">
        <v>3985</v>
      </c>
      <c r="C5345" t="s">
        <v>3986</v>
      </c>
      <c r="D5345">
        <v>6167711</v>
      </c>
      <c r="E5345">
        <v>79523213</v>
      </c>
      <c r="F5345" t="s">
        <v>3988</v>
      </c>
      <c r="G5345" t="s">
        <v>3</v>
      </c>
      <c r="H5345" t="s">
        <v>6</v>
      </c>
      <c r="I5345" s="2">
        <v>9.9970000000000003E-2</v>
      </c>
      <c r="J5345" s="2">
        <v>0.1471469574</v>
      </c>
      <c r="K5345" s="2">
        <v>0.14714700131</v>
      </c>
      <c r="L5345" s="2">
        <f t="shared" si="83"/>
        <v>4.3909999997149285E-8</v>
      </c>
    </row>
    <row r="5346" spans="1:12" hidden="1" x14ac:dyDescent="0.25">
      <c r="A5346" t="s">
        <v>3933</v>
      </c>
      <c r="B5346" s="1" t="s">
        <v>3989</v>
      </c>
      <c r="C5346" t="s">
        <v>3990</v>
      </c>
      <c r="D5346">
        <v>6169011</v>
      </c>
      <c r="E5346">
        <v>15286513</v>
      </c>
      <c r="F5346" t="s">
        <v>3991</v>
      </c>
      <c r="G5346" t="s">
        <v>86</v>
      </c>
      <c r="H5346" t="s">
        <v>4</v>
      </c>
      <c r="I5346" s="2">
        <v>1.67</v>
      </c>
      <c r="K5346" s="2">
        <v>1.6745751720000099</v>
      </c>
      <c r="L5346" s="2">
        <f t="shared" si="83"/>
        <v>4.5751720000100082E-3</v>
      </c>
    </row>
    <row r="5347" spans="1:12" hidden="1" x14ac:dyDescent="0.25">
      <c r="A5347" t="s">
        <v>3933</v>
      </c>
      <c r="B5347" s="1" t="s">
        <v>3989</v>
      </c>
      <c r="C5347" t="s">
        <v>3990</v>
      </c>
      <c r="D5347">
        <v>6169011</v>
      </c>
      <c r="E5347">
        <v>15286513</v>
      </c>
      <c r="F5347" t="s">
        <v>3991</v>
      </c>
      <c r="G5347" t="s">
        <v>86</v>
      </c>
      <c r="H5347" t="s">
        <v>6</v>
      </c>
      <c r="I5347" s="2">
        <v>5.3729999999999903E-2</v>
      </c>
      <c r="K5347" s="2">
        <v>5.3877176400000303E-2</v>
      </c>
      <c r="L5347" s="2">
        <f t="shared" si="83"/>
        <v>1.4717640000039972E-4</v>
      </c>
    </row>
    <row r="5348" spans="1:12" hidden="1" x14ac:dyDescent="0.25">
      <c r="A5348" t="s">
        <v>3933</v>
      </c>
      <c r="B5348" s="1" t="s">
        <v>3989</v>
      </c>
      <c r="C5348" t="s">
        <v>3990</v>
      </c>
      <c r="D5348">
        <v>6169011</v>
      </c>
      <c r="E5348">
        <v>15286613</v>
      </c>
      <c r="F5348" t="s">
        <v>3992</v>
      </c>
      <c r="G5348" t="s">
        <v>86</v>
      </c>
      <c r="H5348" t="s">
        <v>4</v>
      </c>
      <c r="I5348" s="2">
        <v>213.9</v>
      </c>
      <c r="K5348" s="2">
        <v>214.48599179999999</v>
      </c>
      <c r="L5348" s="2">
        <f t="shared" si="83"/>
        <v>0.58599179999998796</v>
      </c>
    </row>
    <row r="5349" spans="1:12" hidden="1" x14ac:dyDescent="0.25">
      <c r="A5349" t="s">
        <v>3933</v>
      </c>
      <c r="B5349" s="1" t="s">
        <v>3989</v>
      </c>
      <c r="C5349" t="s">
        <v>3990</v>
      </c>
      <c r="D5349">
        <v>6169011</v>
      </c>
      <c r="E5349">
        <v>15286613</v>
      </c>
      <c r="F5349" t="s">
        <v>3992</v>
      </c>
      <c r="G5349" t="s">
        <v>86</v>
      </c>
      <c r="H5349" t="s">
        <v>6</v>
      </c>
      <c r="I5349" s="2">
        <v>32.21</v>
      </c>
      <c r="K5349" s="2">
        <v>32.298248280000102</v>
      </c>
      <c r="L5349" s="2">
        <f t="shared" si="83"/>
        <v>8.8248280000101431E-2</v>
      </c>
    </row>
    <row r="5350" spans="1:12" hidden="1" x14ac:dyDescent="0.25">
      <c r="A5350" t="s">
        <v>3933</v>
      </c>
      <c r="B5350" s="1" t="s">
        <v>3989</v>
      </c>
      <c r="C5350" t="s">
        <v>3990</v>
      </c>
      <c r="D5350">
        <v>6169011</v>
      </c>
      <c r="E5350">
        <v>15286813</v>
      </c>
      <c r="F5350" t="s">
        <v>3993</v>
      </c>
      <c r="G5350" t="s">
        <v>86</v>
      </c>
      <c r="H5350" t="s">
        <v>4</v>
      </c>
      <c r="I5350" s="2">
        <v>197.04</v>
      </c>
      <c r="K5350" s="2">
        <v>197.57982959999899</v>
      </c>
      <c r="L5350" s="2">
        <f t="shared" si="83"/>
        <v>0.53982959999899549</v>
      </c>
    </row>
    <row r="5351" spans="1:12" hidden="1" x14ac:dyDescent="0.25">
      <c r="A5351" t="s">
        <v>3933</v>
      </c>
      <c r="B5351" s="1" t="s">
        <v>3989</v>
      </c>
      <c r="C5351" t="s">
        <v>3990</v>
      </c>
      <c r="D5351">
        <v>6169011</v>
      </c>
      <c r="E5351">
        <v>15286813</v>
      </c>
      <c r="F5351" t="s">
        <v>3993</v>
      </c>
      <c r="G5351" t="s">
        <v>86</v>
      </c>
      <c r="H5351" t="s">
        <v>6</v>
      </c>
      <c r="I5351" s="2">
        <v>28.59</v>
      </c>
      <c r="K5351" s="2">
        <v>28.6683298200001</v>
      </c>
      <c r="L5351" s="2">
        <f t="shared" si="83"/>
        <v>7.8329820000099915E-2</v>
      </c>
    </row>
    <row r="5352" spans="1:12" hidden="1" x14ac:dyDescent="0.25">
      <c r="A5352" t="s">
        <v>3933</v>
      </c>
      <c r="B5352" s="1" t="s">
        <v>3989</v>
      </c>
      <c r="C5352" t="s">
        <v>3990</v>
      </c>
      <c r="D5352">
        <v>6169011</v>
      </c>
      <c r="E5352">
        <v>15287013</v>
      </c>
      <c r="F5352" t="s">
        <v>3994</v>
      </c>
      <c r="G5352" t="s">
        <v>86</v>
      </c>
      <c r="H5352" t="s">
        <v>4</v>
      </c>
      <c r="I5352" s="2">
        <v>2.41</v>
      </c>
      <c r="K5352" s="2">
        <v>2.4166024739999998</v>
      </c>
      <c r="L5352" s="2">
        <f t="shared" si="83"/>
        <v>6.6024739999996918E-3</v>
      </c>
    </row>
    <row r="5353" spans="1:12" hidden="1" x14ac:dyDescent="0.25">
      <c r="A5353" t="s">
        <v>3933</v>
      </c>
      <c r="B5353" s="1" t="s">
        <v>3989</v>
      </c>
      <c r="C5353" t="s">
        <v>3990</v>
      </c>
      <c r="D5353">
        <v>6169011</v>
      </c>
      <c r="E5353">
        <v>15287013</v>
      </c>
      <c r="F5353" t="s">
        <v>3994</v>
      </c>
      <c r="G5353" t="s">
        <v>86</v>
      </c>
      <c r="H5353" t="s">
        <v>6</v>
      </c>
      <c r="I5353" s="2">
        <v>5.1569999999999998E-2</v>
      </c>
      <c r="K5353" s="2">
        <v>5.17112981999997E-2</v>
      </c>
      <c r="L5353" s="2">
        <f t="shared" si="83"/>
        <v>1.4129819999970233E-4</v>
      </c>
    </row>
    <row r="5354" spans="1:12" hidden="1" x14ac:dyDescent="0.25">
      <c r="A5354" t="s">
        <v>3933</v>
      </c>
      <c r="B5354" s="1" t="s">
        <v>3989</v>
      </c>
      <c r="C5354" t="s">
        <v>3995</v>
      </c>
      <c r="D5354">
        <v>6173211</v>
      </c>
      <c r="E5354">
        <v>15284213</v>
      </c>
      <c r="F5354" t="s">
        <v>3996</v>
      </c>
      <c r="G5354" t="s">
        <v>3</v>
      </c>
      <c r="H5354" t="s">
        <v>4</v>
      </c>
      <c r="I5354" s="2">
        <v>2610.88</v>
      </c>
      <c r="J5354" s="2">
        <v>2611.0805</v>
      </c>
      <c r="K5354" s="2">
        <v>2611.0820527506298</v>
      </c>
      <c r="L5354" s="2">
        <f t="shared" si="83"/>
        <v>1.5527506297985383E-3</v>
      </c>
    </row>
    <row r="5355" spans="1:12" hidden="1" x14ac:dyDescent="0.25">
      <c r="A5355" t="s">
        <v>3933</v>
      </c>
      <c r="B5355" s="1" t="s">
        <v>3989</v>
      </c>
      <c r="C5355" t="s">
        <v>3995</v>
      </c>
      <c r="D5355">
        <v>6173211</v>
      </c>
      <c r="E5355">
        <v>15284213</v>
      </c>
      <c r="F5355" t="s">
        <v>3996</v>
      </c>
      <c r="G5355" t="s">
        <v>3</v>
      </c>
      <c r="H5355" t="s">
        <v>6</v>
      </c>
      <c r="I5355" s="2">
        <v>553.49860000000001</v>
      </c>
      <c r="J5355" s="2">
        <v>553.52806250000003</v>
      </c>
      <c r="K5355" s="2">
        <v>553.52827948055904</v>
      </c>
      <c r="L5355" s="2">
        <f t="shared" si="83"/>
        <v>2.1698055900287727E-4</v>
      </c>
    </row>
    <row r="5356" spans="1:12" hidden="1" x14ac:dyDescent="0.25">
      <c r="A5356" t="s">
        <v>3933</v>
      </c>
      <c r="B5356" s="1" t="s">
        <v>3989</v>
      </c>
      <c r="C5356" t="s">
        <v>3995</v>
      </c>
      <c r="D5356">
        <v>6173211</v>
      </c>
      <c r="E5356">
        <v>15284313</v>
      </c>
      <c r="F5356" t="s">
        <v>3997</v>
      </c>
      <c r="G5356" t="s">
        <v>3</v>
      </c>
      <c r="H5356" t="s">
        <v>4</v>
      </c>
      <c r="I5356" s="2">
        <v>705.94941700000004</v>
      </c>
      <c r="J5356" s="2">
        <v>706.06325000000004</v>
      </c>
      <c r="K5356" s="2">
        <v>706.062942288459</v>
      </c>
      <c r="L5356" s="2">
        <f t="shared" si="83"/>
        <v>-3.0771154104058951E-4</v>
      </c>
    </row>
    <row r="5357" spans="1:12" hidden="1" x14ac:dyDescent="0.25">
      <c r="A5357" t="s">
        <v>3933</v>
      </c>
      <c r="B5357" s="1" t="s">
        <v>3989</v>
      </c>
      <c r="C5357" t="s">
        <v>3995</v>
      </c>
      <c r="D5357">
        <v>6173211</v>
      </c>
      <c r="E5357">
        <v>15284313</v>
      </c>
      <c r="F5357" t="s">
        <v>3997</v>
      </c>
      <c r="G5357" t="s">
        <v>3</v>
      </c>
      <c r="H5357" t="s">
        <v>6</v>
      </c>
      <c r="I5357" s="2">
        <v>137.5824609</v>
      </c>
      <c r="J5357" s="2">
        <v>137.10498439999901</v>
      </c>
      <c r="K5357" s="2">
        <v>137.10466707552399</v>
      </c>
      <c r="L5357" s="2">
        <f t="shared" si="83"/>
        <v>-3.1732447502008654E-4</v>
      </c>
    </row>
    <row r="5358" spans="1:12" hidden="1" x14ac:dyDescent="0.25">
      <c r="A5358" t="s">
        <v>3933</v>
      </c>
      <c r="B5358" s="1" t="s">
        <v>3989</v>
      </c>
      <c r="C5358" t="s">
        <v>3995</v>
      </c>
      <c r="D5358">
        <v>6173211</v>
      </c>
      <c r="E5358">
        <v>15285013</v>
      </c>
      <c r="F5358" t="s">
        <v>3998</v>
      </c>
      <c r="G5358" t="s">
        <v>3</v>
      </c>
      <c r="H5358" t="s">
        <v>4</v>
      </c>
      <c r="I5358" s="2">
        <v>540.96100000000001</v>
      </c>
      <c r="J5358" s="2">
        <v>540.87168750000001</v>
      </c>
      <c r="K5358" s="2">
        <v>540.87133808857004</v>
      </c>
      <c r="L5358" s="2">
        <f t="shared" si="83"/>
        <v>-3.4941142996558483E-4</v>
      </c>
    </row>
    <row r="5359" spans="1:12" hidden="1" x14ac:dyDescent="0.25">
      <c r="A5359" t="s">
        <v>3933</v>
      </c>
      <c r="B5359" s="1" t="s">
        <v>3989</v>
      </c>
      <c r="C5359" t="s">
        <v>3995</v>
      </c>
      <c r="D5359">
        <v>6173211</v>
      </c>
      <c r="E5359">
        <v>15285013</v>
      </c>
      <c r="F5359" t="s">
        <v>3998</v>
      </c>
      <c r="G5359" t="s">
        <v>3</v>
      </c>
      <c r="H5359" t="s">
        <v>6</v>
      </c>
      <c r="I5359" s="2">
        <v>1561.9949999999999</v>
      </c>
      <c r="J5359" s="2">
        <v>1561.877375</v>
      </c>
      <c r="K5359" s="2">
        <v>1561.87649027369</v>
      </c>
      <c r="L5359" s="2">
        <f t="shared" si="83"/>
        <v>-8.8472631000513502E-4</v>
      </c>
    </row>
    <row r="5360" spans="1:12" hidden="1" x14ac:dyDescent="0.25">
      <c r="A5360" t="s">
        <v>3933</v>
      </c>
      <c r="B5360" s="1" t="s">
        <v>3989</v>
      </c>
      <c r="C5360" t="s">
        <v>3995</v>
      </c>
      <c r="D5360">
        <v>6173211</v>
      </c>
      <c r="E5360">
        <v>15285513</v>
      </c>
      <c r="F5360" t="s">
        <v>3999</v>
      </c>
      <c r="G5360" t="s">
        <v>3</v>
      </c>
      <c r="H5360" t="s">
        <v>4</v>
      </c>
      <c r="I5360" s="2">
        <v>456.38209999999998</v>
      </c>
      <c r="J5360" s="2">
        <v>456.43559375000001</v>
      </c>
      <c r="K5360" s="2">
        <v>456.43540753336202</v>
      </c>
      <c r="L5360" s="2">
        <f t="shared" si="83"/>
        <v>-1.86216637985126E-4</v>
      </c>
    </row>
    <row r="5361" spans="1:12" hidden="1" x14ac:dyDescent="0.25">
      <c r="A5361" t="s">
        <v>3933</v>
      </c>
      <c r="B5361" s="1" t="s">
        <v>3989</v>
      </c>
      <c r="C5361" t="s">
        <v>3995</v>
      </c>
      <c r="D5361">
        <v>6173211</v>
      </c>
      <c r="E5361">
        <v>15285513</v>
      </c>
      <c r="F5361" t="s">
        <v>3999</v>
      </c>
      <c r="G5361" t="s">
        <v>3</v>
      </c>
      <c r="H5361" t="s">
        <v>6</v>
      </c>
      <c r="I5361" s="2">
        <v>1391.1569999999999</v>
      </c>
      <c r="J5361" s="2">
        <v>1390.7547500000001</v>
      </c>
      <c r="K5361" s="2">
        <v>1390.7540755653199</v>
      </c>
      <c r="L5361" s="2">
        <f t="shared" si="83"/>
        <v>-6.7443468014971586E-4</v>
      </c>
    </row>
    <row r="5362" spans="1:12" hidden="1" x14ac:dyDescent="0.25">
      <c r="A5362" t="s">
        <v>3933</v>
      </c>
      <c r="B5362" s="1" t="s">
        <v>4000</v>
      </c>
      <c r="C5362" t="s">
        <v>4001</v>
      </c>
      <c r="D5362">
        <v>6454411</v>
      </c>
      <c r="E5362">
        <v>16569113</v>
      </c>
      <c r="F5362" t="s">
        <v>4002</v>
      </c>
      <c r="G5362" t="s">
        <v>86</v>
      </c>
      <c r="H5362" t="s">
        <v>4</v>
      </c>
      <c r="I5362" s="2">
        <v>135.1</v>
      </c>
      <c r="K5362" s="2">
        <v>135.47012003999899</v>
      </c>
      <c r="L5362" s="2">
        <f t="shared" si="83"/>
        <v>0.37012003999899434</v>
      </c>
    </row>
    <row r="5363" spans="1:12" hidden="1" x14ac:dyDescent="0.25">
      <c r="A5363" t="s">
        <v>3933</v>
      </c>
      <c r="B5363" s="1" t="s">
        <v>4000</v>
      </c>
      <c r="C5363" t="s">
        <v>4001</v>
      </c>
      <c r="D5363">
        <v>6454411</v>
      </c>
      <c r="E5363">
        <v>16569113</v>
      </c>
      <c r="F5363" t="s">
        <v>4002</v>
      </c>
      <c r="G5363" t="s">
        <v>86</v>
      </c>
      <c r="H5363" t="s">
        <v>6</v>
      </c>
      <c r="I5363" s="2">
        <v>348.44799999999998</v>
      </c>
      <c r="K5363" s="2">
        <v>349.40256128880202</v>
      </c>
      <c r="L5363" s="2">
        <f t="shared" si="83"/>
        <v>0.95456128880204005</v>
      </c>
    </row>
    <row r="5364" spans="1:12" hidden="1" x14ac:dyDescent="0.25">
      <c r="A5364" t="s">
        <v>3933</v>
      </c>
      <c r="B5364" s="1" t="s">
        <v>4000</v>
      </c>
      <c r="C5364" t="s">
        <v>4001</v>
      </c>
      <c r="D5364">
        <v>6454411</v>
      </c>
      <c r="E5364">
        <v>16569213</v>
      </c>
      <c r="F5364" t="s">
        <v>4003</v>
      </c>
      <c r="G5364" t="s">
        <v>86</v>
      </c>
      <c r="H5364" t="s">
        <v>4</v>
      </c>
      <c r="I5364" s="2">
        <v>1.6</v>
      </c>
      <c r="K5364" s="2">
        <v>1.604383326</v>
      </c>
      <c r="L5364" s="2">
        <f t="shared" si="83"/>
        <v>4.3833259999999097E-3</v>
      </c>
    </row>
    <row r="5365" spans="1:12" hidden="1" x14ac:dyDescent="0.25">
      <c r="A5365" t="s">
        <v>3933</v>
      </c>
      <c r="B5365" s="1" t="s">
        <v>4000</v>
      </c>
      <c r="C5365" t="s">
        <v>4001</v>
      </c>
      <c r="D5365">
        <v>6454411</v>
      </c>
      <c r="E5365">
        <v>16569213</v>
      </c>
      <c r="F5365" t="s">
        <v>4003</v>
      </c>
      <c r="G5365" t="s">
        <v>86</v>
      </c>
      <c r="H5365" t="s">
        <v>6</v>
      </c>
      <c r="I5365" s="2">
        <v>9.5999999999999992E-3</v>
      </c>
      <c r="K5365" s="2">
        <v>9.62630141999999E-3</v>
      </c>
      <c r="L5365" s="2">
        <f t="shared" si="83"/>
        <v>2.6301419999990791E-5</v>
      </c>
    </row>
    <row r="5366" spans="1:12" hidden="1" x14ac:dyDescent="0.25">
      <c r="A5366" t="s">
        <v>3933</v>
      </c>
      <c r="B5366" s="1" t="s">
        <v>4004</v>
      </c>
      <c r="C5366" t="s">
        <v>4005</v>
      </c>
      <c r="D5366">
        <v>6319411</v>
      </c>
      <c r="E5366">
        <v>16396613</v>
      </c>
      <c r="F5366" t="s">
        <v>4006</v>
      </c>
      <c r="G5366" t="s">
        <v>3</v>
      </c>
      <c r="H5366" t="s">
        <v>4</v>
      </c>
      <c r="I5366" s="2">
        <v>269.11151999999998</v>
      </c>
      <c r="J5366" s="2">
        <v>268.53312499999998</v>
      </c>
      <c r="K5366" s="2">
        <v>268.53259736776101</v>
      </c>
      <c r="L5366" s="2">
        <f t="shared" si="83"/>
        <v>-5.2763223897045464E-4</v>
      </c>
    </row>
    <row r="5367" spans="1:12" hidden="1" x14ac:dyDescent="0.25">
      <c r="A5367" t="s">
        <v>3933</v>
      </c>
      <c r="B5367" s="1" t="s">
        <v>4004</v>
      </c>
      <c r="C5367" t="s">
        <v>4005</v>
      </c>
      <c r="D5367">
        <v>6319411</v>
      </c>
      <c r="E5367">
        <v>16396613</v>
      </c>
      <c r="F5367" t="s">
        <v>4006</v>
      </c>
      <c r="G5367" t="s">
        <v>3</v>
      </c>
      <c r="H5367" t="s">
        <v>6</v>
      </c>
      <c r="I5367" s="2">
        <v>297.93407999999999</v>
      </c>
      <c r="J5367" s="2">
        <v>297.81643750000001</v>
      </c>
      <c r="K5367" s="2">
        <v>297.81665658739399</v>
      </c>
      <c r="L5367" s="2">
        <f t="shared" si="83"/>
        <v>2.1908739398668331E-4</v>
      </c>
    </row>
    <row r="5368" spans="1:12" hidden="1" x14ac:dyDescent="0.25">
      <c r="A5368" t="s">
        <v>3933</v>
      </c>
      <c r="B5368" s="1" t="s">
        <v>4004</v>
      </c>
      <c r="C5368" t="s">
        <v>4005</v>
      </c>
      <c r="D5368">
        <v>6319411</v>
      </c>
      <c r="E5368">
        <v>16399613</v>
      </c>
      <c r="F5368" t="s">
        <v>4007</v>
      </c>
      <c r="G5368" t="s">
        <v>3</v>
      </c>
      <c r="H5368" t="s">
        <v>4</v>
      </c>
      <c r="I5368" s="2">
        <v>818.5</v>
      </c>
      <c r="J5368" s="2">
        <v>818.33143749999999</v>
      </c>
      <c r="K5368" s="2">
        <v>818.33171849999997</v>
      </c>
      <c r="L5368" s="2">
        <f t="shared" si="83"/>
        <v>2.8099999997266423E-4</v>
      </c>
    </row>
    <row r="5369" spans="1:12" hidden="1" x14ac:dyDescent="0.25">
      <c r="A5369" t="s">
        <v>3933</v>
      </c>
      <c r="B5369" s="1" t="s">
        <v>4004</v>
      </c>
      <c r="C5369" t="s">
        <v>4005</v>
      </c>
      <c r="D5369">
        <v>6319411</v>
      </c>
      <c r="E5369">
        <v>16399613</v>
      </c>
      <c r="F5369" t="s">
        <v>4007</v>
      </c>
      <c r="G5369" t="s">
        <v>3</v>
      </c>
      <c r="H5369" t="s">
        <v>6</v>
      </c>
      <c r="I5369" s="2">
        <v>537.6</v>
      </c>
      <c r="J5369" s="2">
        <v>537.71293749999995</v>
      </c>
      <c r="K5369" s="2">
        <v>537.71402069999897</v>
      </c>
      <c r="L5369" s="2">
        <f t="shared" si="83"/>
        <v>1.0831999990159602E-3</v>
      </c>
    </row>
    <row r="5370" spans="1:12" hidden="1" x14ac:dyDescent="0.25">
      <c r="A5370" t="s">
        <v>3933</v>
      </c>
      <c r="B5370" s="1" t="s">
        <v>4008</v>
      </c>
      <c r="C5370" t="s">
        <v>4009</v>
      </c>
      <c r="D5370">
        <v>7626711</v>
      </c>
      <c r="E5370">
        <v>11448813</v>
      </c>
      <c r="F5370" t="s">
        <v>4010</v>
      </c>
      <c r="G5370" t="s">
        <v>3</v>
      </c>
      <c r="H5370" t="s">
        <v>4</v>
      </c>
      <c r="I5370" s="2">
        <v>11.34</v>
      </c>
      <c r="J5370" s="2">
        <v>11.985152344999999</v>
      </c>
      <c r="K5370" s="2">
        <v>11.985148142</v>
      </c>
      <c r="L5370" s="2">
        <f t="shared" si="83"/>
        <v>-4.2029999995918388E-6</v>
      </c>
    </row>
    <row r="5371" spans="1:12" hidden="1" x14ac:dyDescent="0.25">
      <c r="A5371" t="s">
        <v>3933</v>
      </c>
      <c r="B5371" s="1" t="s">
        <v>4008</v>
      </c>
      <c r="C5371" t="s">
        <v>4009</v>
      </c>
      <c r="D5371">
        <v>7626711</v>
      </c>
      <c r="E5371">
        <v>11448813</v>
      </c>
      <c r="F5371" t="s">
        <v>4010</v>
      </c>
      <c r="G5371" t="s">
        <v>3</v>
      </c>
      <c r="H5371" t="s">
        <v>6</v>
      </c>
      <c r="I5371" s="2">
        <v>5.6309999999999999E-2</v>
      </c>
      <c r="J5371" s="2">
        <v>6.9189453099999895E-2</v>
      </c>
      <c r="K5371" s="2">
        <v>6.9189505079999894E-2</v>
      </c>
      <c r="L5371" s="2">
        <f t="shared" si="83"/>
        <v>5.1979999998730264E-8</v>
      </c>
    </row>
    <row r="5372" spans="1:12" hidden="1" x14ac:dyDescent="0.25">
      <c r="A5372" t="s">
        <v>3933</v>
      </c>
      <c r="B5372" s="1" t="s">
        <v>4008</v>
      </c>
      <c r="C5372" t="s">
        <v>4009</v>
      </c>
      <c r="D5372">
        <v>7626711</v>
      </c>
      <c r="E5372">
        <v>11449113</v>
      </c>
      <c r="F5372" t="s">
        <v>4011</v>
      </c>
      <c r="G5372" t="s">
        <v>86</v>
      </c>
      <c r="H5372" t="s">
        <v>4</v>
      </c>
      <c r="I5372" s="2">
        <v>0.1865</v>
      </c>
      <c r="K5372" s="2">
        <v>0.1866944561677</v>
      </c>
      <c r="L5372" s="2">
        <f t="shared" si="83"/>
        <v>1.9445616770000229E-4</v>
      </c>
    </row>
    <row r="5373" spans="1:12" hidden="1" x14ac:dyDescent="0.25">
      <c r="A5373" t="s">
        <v>3933</v>
      </c>
      <c r="B5373" s="1" t="s">
        <v>4008</v>
      </c>
      <c r="C5373" t="s">
        <v>4009</v>
      </c>
      <c r="D5373">
        <v>7626711</v>
      </c>
      <c r="E5373">
        <v>11449113</v>
      </c>
      <c r="F5373" t="s">
        <v>4011</v>
      </c>
      <c r="G5373" t="s">
        <v>86</v>
      </c>
      <c r="H5373" t="s">
        <v>6</v>
      </c>
      <c r="I5373" s="2">
        <v>0.2137</v>
      </c>
      <c r="K5373" s="2">
        <v>0.21392281358599999</v>
      </c>
      <c r="L5373" s="2">
        <f t="shared" si="83"/>
        <v>2.2281358599998691E-4</v>
      </c>
    </row>
    <row r="5374" spans="1:12" hidden="1" x14ac:dyDescent="0.25">
      <c r="A5374" t="s">
        <v>3933</v>
      </c>
      <c r="B5374" s="1" t="s">
        <v>4012</v>
      </c>
      <c r="C5374" t="s">
        <v>4013</v>
      </c>
      <c r="D5374">
        <v>8482611</v>
      </c>
      <c r="E5374">
        <v>1107913</v>
      </c>
      <c r="F5374" t="s">
        <v>4014</v>
      </c>
      <c r="G5374" t="s">
        <v>3</v>
      </c>
      <c r="H5374" t="s">
        <v>4</v>
      </c>
      <c r="I5374" s="2">
        <v>2.8001559999999999</v>
      </c>
      <c r="J5374" s="2">
        <v>2.7454833984999998</v>
      </c>
      <c r="K5374" s="2">
        <v>2.74548269825</v>
      </c>
      <c r="L5374" s="2">
        <f t="shared" si="83"/>
        <v>-7.002499997632583E-7</v>
      </c>
    </row>
    <row r="5375" spans="1:12" hidden="1" x14ac:dyDescent="0.25">
      <c r="A5375" t="s">
        <v>3933</v>
      </c>
      <c r="B5375" s="1" t="s">
        <v>4012</v>
      </c>
      <c r="C5375" t="s">
        <v>4013</v>
      </c>
      <c r="D5375">
        <v>8482611</v>
      </c>
      <c r="E5375">
        <v>1107913</v>
      </c>
      <c r="F5375" t="s">
        <v>4014</v>
      </c>
      <c r="G5375" t="s">
        <v>3</v>
      </c>
      <c r="H5375" t="s">
        <v>6</v>
      </c>
      <c r="I5375" s="2">
        <v>5.0189999999999999E-2</v>
      </c>
      <c r="J5375" s="2">
        <v>5.36324959E-2</v>
      </c>
      <c r="K5375" s="2">
        <v>5.3632502109999897E-2</v>
      </c>
      <c r="L5375" s="2">
        <f t="shared" si="83"/>
        <v>6.2099998962561465E-9</v>
      </c>
    </row>
    <row r="5376" spans="1:12" hidden="1" x14ac:dyDescent="0.25">
      <c r="A5376" t="s">
        <v>3933</v>
      </c>
      <c r="B5376" s="1" t="s">
        <v>4012</v>
      </c>
      <c r="C5376" t="s">
        <v>4013</v>
      </c>
      <c r="D5376">
        <v>8482611</v>
      </c>
      <c r="E5376">
        <v>1108213</v>
      </c>
      <c r="F5376" t="s">
        <v>4015</v>
      </c>
      <c r="G5376" t="s">
        <v>3</v>
      </c>
      <c r="H5376" t="s">
        <v>4</v>
      </c>
      <c r="I5376" s="2">
        <v>6.8994799999999996</v>
      </c>
      <c r="J5376" s="2">
        <v>6.9191962900000004</v>
      </c>
      <c r="K5376" s="2">
        <v>6.9191977991820002</v>
      </c>
      <c r="L5376" s="2">
        <f t="shared" si="83"/>
        <v>1.5091819998147571E-6</v>
      </c>
    </row>
    <row r="5377" spans="1:12" hidden="1" x14ac:dyDescent="0.25">
      <c r="A5377" t="s">
        <v>3933</v>
      </c>
      <c r="B5377" s="1" t="s">
        <v>4012</v>
      </c>
      <c r="C5377" t="s">
        <v>4013</v>
      </c>
      <c r="D5377">
        <v>8482611</v>
      </c>
      <c r="E5377">
        <v>1108213</v>
      </c>
      <c r="F5377" t="s">
        <v>4015</v>
      </c>
      <c r="G5377" t="s">
        <v>3</v>
      </c>
      <c r="H5377" t="s">
        <v>6</v>
      </c>
      <c r="I5377" s="2">
        <v>0.12620000000000001</v>
      </c>
      <c r="J5377" s="2">
        <v>0.13447955319999999</v>
      </c>
      <c r="K5377" s="2">
        <v>0.13447950019999999</v>
      </c>
      <c r="L5377" s="2">
        <f t="shared" si="83"/>
        <v>-5.2999999999858716E-8</v>
      </c>
    </row>
    <row r="5378" spans="1:12" hidden="1" x14ac:dyDescent="0.25">
      <c r="A5378" t="s">
        <v>3933</v>
      </c>
      <c r="B5378" s="1" t="s">
        <v>4012</v>
      </c>
      <c r="C5378" t="s">
        <v>4013</v>
      </c>
      <c r="D5378">
        <v>8482611</v>
      </c>
      <c r="E5378">
        <v>1108313</v>
      </c>
      <c r="F5378" t="s">
        <v>4016</v>
      </c>
      <c r="G5378" t="s">
        <v>3</v>
      </c>
      <c r="H5378" t="s">
        <v>4</v>
      </c>
      <c r="I5378" s="2">
        <v>6.0997300000000001</v>
      </c>
      <c r="J5378" s="2">
        <v>6.1015859399999997</v>
      </c>
      <c r="K5378" s="2">
        <v>6.101584626987</v>
      </c>
      <c r="L5378" s="2">
        <f t="shared" si="83"/>
        <v>-1.3130129996596906E-6</v>
      </c>
    </row>
    <row r="5379" spans="1:12" hidden="1" x14ac:dyDescent="0.25">
      <c r="A5379" t="s">
        <v>3933</v>
      </c>
      <c r="B5379" s="1" t="s">
        <v>4012</v>
      </c>
      <c r="C5379" t="s">
        <v>4013</v>
      </c>
      <c r="D5379">
        <v>8482611</v>
      </c>
      <c r="E5379">
        <v>1108313</v>
      </c>
      <c r="F5379" t="s">
        <v>4016</v>
      </c>
      <c r="G5379" t="s">
        <v>3</v>
      </c>
      <c r="H5379" t="s">
        <v>6</v>
      </c>
      <c r="I5379" s="2">
        <v>0.1162</v>
      </c>
      <c r="J5379" s="2">
        <v>0.12397848509999999</v>
      </c>
      <c r="K5379" s="2">
        <v>0.12397850169999899</v>
      </c>
      <c r="L5379" s="2">
        <f t="shared" ref="L5379:L5442" si="84">IF(ISBLANK(J5379),K5379-I5379,K5379-J5379)</f>
        <v>1.6599999000388443E-8</v>
      </c>
    </row>
    <row r="5380" spans="1:12" hidden="1" x14ac:dyDescent="0.25">
      <c r="A5380" t="s">
        <v>3933</v>
      </c>
      <c r="B5380" s="1" t="s">
        <v>4012</v>
      </c>
      <c r="C5380" t="s">
        <v>4013</v>
      </c>
      <c r="D5380">
        <v>8482611</v>
      </c>
      <c r="E5380">
        <v>1108413</v>
      </c>
      <c r="F5380" t="s">
        <v>4017</v>
      </c>
      <c r="G5380" t="s">
        <v>3</v>
      </c>
      <c r="H5380" t="s">
        <v>4</v>
      </c>
      <c r="I5380" s="2">
        <v>7.798254</v>
      </c>
      <c r="J5380" s="2">
        <v>7.84583838</v>
      </c>
      <c r="K5380" s="2">
        <v>7.8458349730029902</v>
      </c>
      <c r="L5380" s="2">
        <f t="shared" si="84"/>
        <v>-3.4069970098471458E-6</v>
      </c>
    </row>
    <row r="5381" spans="1:12" hidden="1" x14ac:dyDescent="0.25">
      <c r="A5381" t="s">
        <v>3933</v>
      </c>
      <c r="B5381" s="1" t="s">
        <v>4012</v>
      </c>
      <c r="C5381" t="s">
        <v>4013</v>
      </c>
      <c r="D5381">
        <v>8482611</v>
      </c>
      <c r="E5381">
        <v>1108413</v>
      </c>
      <c r="F5381" t="s">
        <v>4017</v>
      </c>
      <c r="G5381" t="s">
        <v>3</v>
      </c>
      <c r="H5381" t="s">
        <v>6</v>
      </c>
      <c r="I5381" s="2">
        <v>0.16159999999999999</v>
      </c>
      <c r="J5381" s="2">
        <v>0.17142759704999999</v>
      </c>
      <c r="K5381" s="2">
        <v>0.1714275022</v>
      </c>
      <c r="L5381" s="2">
        <f t="shared" si="84"/>
        <v>-9.484999999309629E-8</v>
      </c>
    </row>
    <row r="5382" spans="1:12" hidden="1" x14ac:dyDescent="0.25">
      <c r="A5382" t="s">
        <v>3933</v>
      </c>
      <c r="B5382" s="1" t="s">
        <v>4012</v>
      </c>
      <c r="C5382" t="s">
        <v>4013</v>
      </c>
      <c r="D5382">
        <v>8482611</v>
      </c>
      <c r="E5382">
        <v>1108513</v>
      </c>
      <c r="F5382" t="s">
        <v>4018</v>
      </c>
      <c r="G5382" t="s">
        <v>3</v>
      </c>
      <c r="H5382" t="s">
        <v>4</v>
      </c>
      <c r="I5382" s="2">
        <v>6.2998199999999898</v>
      </c>
      <c r="J5382" s="2">
        <v>6.2351498999999997</v>
      </c>
      <c r="K5382" s="2">
        <v>6.2351502151720002</v>
      </c>
      <c r="L5382" s="2">
        <f t="shared" si="84"/>
        <v>3.1517200049790972E-7</v>
      </c>
    </row>
    <row r="5383" spans="1:12" hidden="1" x14ac:dyDescent="0.25">
      <c r="A5383" t="s">
        <v>3933</v>
      </c>
      <c r="B5383" s="1" t="s">
        <v>4012</v>
      </c>
      <c r="C5383" t="s">
        <v>4013</v>
      </c>
      <c r="D5383">
        <v>8482611</v>
      </c>
      <c r="E5383">
        <v>1108513</v>
      </c>
      <c r="F5383" t="s">
        <v>4018</v>
      </c>
      <c r="G5383" t="s">
        <v>3</v>
      </c>
      <c r="H5383" t="s">
        <v>6</v>
      </c>
      <c r="I5383" s="2">
        <v>0.12620000000000001</v>
      </c>
      <c r="J5383" s="2">
        <v>0.13411001584999999</v>
      </c>
      <c r="K5383" s="2">
        <v>0.13411000091</v>
      </c>
      <c r="L5383" s="2">
        <f t="shared" si="84"/>
        <v>-1.493999998714024E-8</v>
      </c>
    </row>
    <row r="5384" spans="1:12" hidden="1" x14ac:dyDescent="0.25">
      <c r="A5384" t="s">
        <v>3933</v>
      </c>
      <c r="B5384" s="1" t="s">
        <v>4012</v>
      </c>
      <c r="C5384" t="s">
        <v>4013</v>
      </c>
      <c r="D5384">
        <v>8482611</v>
      </c>
      <c r="E5384">
        <v>1108613</v>
      </c>
      <c r="F5384" t="s">
        <v>4019</v>
      </c>
      <c r="G5384" t="s">
        <v>3</v>
      </c>
      <c r="H5384" t="s">
        <v>4</v>
      </c>
      <c r="I5384" s="2">
        <v>4.7991739999999998</v>
      </c>
      <c r="J5384" s="2">
        <v>4.7405834960000002</v>
      </c>
      <c r="K5384" s="2">
        <v>4.7405849073619999</v>
      </c>
      <c r="L5384" s="2">
        <f t="shared" si="84"/>
        <v>1.4113619997146998E-6</v>
      </c>
    </row>
    <row r="5385" spans="1:12" hidden="1" x14ac:dyDescent="0.25">
      <c r="A5385" t="s">
        <v>3933</v>
      </c>
      <c r="B5385" s="1" t="s">
        <v>4012</v>
      </c>
      <c r="C5385" t="s">
        <v>4013</v>
      </c>
      <c r="D5385">
        <v>8482611</v>
      </c>
      <c r="E5385">
        <v>1108613</v>
      </c>
      <c r="F5385" t="s">
        <v>4019</v>
      </c>
      <c r="G5385" t="s">
        <v>3</v>
      </c>
      <c r="H5385" t="s">
        <v>6</v>
      </c>
      <c r="I5385" s="2">
        <v>9.0060000000000001E-2</v>
      </c>
      <c r="J5385" s="2">
        <v>9.5862014750000002E-2</v>
      </c>
      <c r="K5385" s="2">
        <v>9.5862001699999894E-2</v>
      </c>
      <c r="L5385" s="2">
        <f t="shared" si="84"/>
        <v>-1.3050000108316695E-8</v>
      </c>
    </row>
    <row r="5386" spans="1:12" hidden="1" x14ac:dyDescent="0.25">
      <c r="A5386" t="s">
        <v>3933</v>
      </c>
      <c r="B5386" s="1" t="s">
        <v>4012</v>
      </c>
      <c r="C5386" t="s">
        <v>4020</v>
      </c>
      <c r="D5386">
        <v>7122011</v>
      </c>
      <c r="E5386">
        <v>14114213</v>
      </c>
      <c r="F5386" t="s">
        <v>4021</v>
      </c>
      <c r="G5386" t="s">
        <v>3</v>
      </c>
      <c r="H5386" t="s">
        <v>4</v>
      </c>
      <c r="I5386" s="2">
        <v>20.3</v>
      </c>
      <c r="J5386" s="2">
        <v>21.53873828</v>
      </c>
      <c r="K5386" s="2">
        <v>21.5387375</v>
      </c>
      <c r="L5386" s="2">
        <f t="shared" si="84"/>
        <v>-7.8000000058864316E-7</v>
      </c>
    </row>
    <row r="5387" spans="1:12" hidden="1" x14ac:dyDescent="0.25">
      <c r="A5387" t="s">
        <v>3933</v>
      </c>
      <c r="B5387" s="1" t="s">
        <v>4012</v>
      </c>
      <c r="C5387" t="s">
        <v>4020</v>
      </c>
      <c r="D5387">
        <v>7122011</v>
      </c>
      <c r="E5387">
        <v>14114213</v>
      </c>
      <c r="F5387" t="s">
        <v>4021</v>
      </c>
      <c r="G5387" t="s">
        <v>3</v>
      </c>
      <c r="H5387" t="s">
        <v>6</v>
      </c>
      <c r="I5387" s="2">
        <v>0.7</v>
      </c>
      <c r="J5387" s="2">
        <v>0.66521319599999995</v>
      </c>
      <c r="K5387" s="2">
        <v>0.66521151999999995</v>
      </c>
      <c r="L5387" s="2">
        <f t="shared" si="84"/>
        <v>-1.676000000006006E-6</v>
      </c>
    </row>
    <row r="5388" spans="1:12" hidden="1" x14ac:dyDescent="0.25">
      <c r="A5388" t="s">
        <v>3933</v>
      </c>
      <c r="B5388" s="1" t="s">
        <v>4022</v>
      </c>
      <c r="C5388" t="s">
        <v>4023</v>
      </c>
      <c r="D5388">
        <v>7002411</v>
      </c>
      <c r="E5388">
        <v>14231213</v>
      </c>
      <c r="F5388" t="s">
        <v>4024</v>
      </c>
      <c r="G5388" t="s">
        <v>3</v>
      </c>
      <c r="H5388" t="s">
        <v>4</v>
      </c>
      <c r="I5388" s="2">
        <v>0.1</v>
      </c>
      <c r="K5388" s="2">
        <v>0.100347832019999</v>
      </c>
      <c r="L5388" s="2">
        <f t="shared" si="84"/>
        <v>3.4783201999899482E-4</v>
      </c>
    </row>
    <row r="5389" spans="1:12" hidden="1" x14ac:dyDescent="0.25">
      <c r="A5389" t="s">
        <v>3933</v>
      </c>
      <c r="B5389" s="1" t="s">
        <v>4022</v>
      </c>
      <c r="C5389" t="s">
        <v>4025</v>
      </c>
      <c r="D5389">
        <v>7003311</v>
      </c>
      <c r="E5389">
        <v>14227913</v>
      </c>
      <c r="F5389" t="s">
        <v>4026</v>
      </c>
      <c r="G5389" t="s">
        <v>3</v>
      </c>
      <c r="H5389" t="s">
        <v>4</v>
      </c>
      <c r="I5389" s="2">
        <v>11.1</v>
      </c>
      <c r="J5389" s="2">
        <v>11.10066406</v>
      </c>
      <c r="K5389" s="2">
        <v>11.100662610999899</v>
      </c>
      <c r="L5389" s="2">
        <f t="shared" si="84"/>
        <v>-1.4490001003508723E-6</v>
      </c>
    </row>
    <row r="5390" spans="1:12" hidden="1" x14ac:dyDescent="0.25">
      <c r="A5390" t="s">
        <v>3933</v>
      </c>
      <c r="B5390" s="1" t="s">
        <v>4022</v>
      </c>
      <c r="C5390" t="s">
        <v>4025</v>
      </c>
      <c r="D5390">
        <v>7003311</v>
      </c>
      <c r="E5390">
        <v>14227913</v>
      </c>
      <c r="F5390" t="s">
        <v>4026</v>
      </c>
      <c r="G5390" t="s">
        <v>3</v>
      </c>
      <c r="H5390" t="s">
        <v>6</v>
      </c>
      <c r="I5390" s="2">
        <v>6.4380000000000007E-2</v>
      </c>
      <c r="J5390" s="2">
        <v>6.8246498099999997E-2</v>
      </c>
      <c r="K5390" s="2">
        <v>6.8246500199999893E-2</v>
      </c>
      <c r="L5390" s="2">
        <f t="shared" si="84"/>
        <v>2.0999998961990229E-9</v>
      </c>
    </row>
    <row r="5391" spans="1:12" hidden="1" x14ac:dyDescent="0.25">
      <c r="A5391" t="s">
        <v>3933</v>
      </c>
      <c r="B5391" s="1" t="s">
        <v>4022</v>
      </c>
      <c r="C5391" t="s">
        <v>4025</v>
      </c>
      <c r="D5391">
        <v>7003311</v>
      </c>
      <c r="E5391">
        <v>14228013</v>
      </c>
      <c r="F5391" t="s">
        <v>4027</v>
      </c>
      <c r="G5391" t="s">
        <v>3</v>
      </c>
      <c r="H5391" t="s">
        <v>4</v>
      </c>
      <c r="I5391" s="2">
        <v>17.996399999999898</v>
      </c>
      <c r="J5391" s="2">
        <v>18.073550780000001</v>
      </c>
      <c r="K5391" s="2">
        <v>18.073545897305401</v>
      </c>
      <c r="L5391" s="2">
        <f t="shared" si="84"/>
        <v>-4.8826946006386152E-6</v>
      </c>
    </row>
    <row r="5392" spans="1:12" hidden="1" x14ac:dyDescent="0.25">
      <c r="A5392" t="s">
        <v>3933</v>
      </c>
      <c r="B5392" s="1" t="s">
        <v>4022</v>
      </c>
      <c r="C5392" t="s">
        <v>4025</v>
      </c>
      <c r="D5392">
        <v>7003311</v>
      </c>
      <c r="E5392">
        <v>14228013</v>
      </c>
      <c r="F5392" t="s">
        <v>4027</v>
      </c>
      <c r="G5392" t="s">
        <v>3</v>
      </c>
      <c r="H5392" t="s">
        <v>6</v>
      </c>
      <c r="I5392" s="2">
        <v>0.13885</v>
      </c>
      <c r="J5392" s="2">
        <v>0.14519250489999999</v>
      </c>
      <c r="K5392" s="2">
        <v>0.1451925134798</v>
      </c>
      <c r="L5392" s="2">
        <f t="shared" si="84"/>
        <v>8.5798000093451066E-9</v>
      </c>
    </row>
    <row r="5393" spans="1:12" hidden="1" x14ac:dyDescent="0.25">
      <c r="A5393" t="s">
        <v>3933</v>
      </c>
      <c r="B5393" s="1" t="s">
        <v>4022</v>
      </c>
      <c r="C5393" t="s">
        <v>4025</v>
      </c>
      <c r="D5393">
        <v>7003311</v>
      </c>
      <c r="E5393">
        <v>14228113</v>
      </c>
      <c r="F5393" t="s">
        <v>4028</v>
      </c>
      <c r="G5393" t="s">
        <v>3</v>
      </c>
      <c r="H5393" t="s">
        <v>4</v>
      </c>
      <c r="I5393" s="2">
        <v>39.793999999999997</v>
      </c>
      <c r="J5393" s="2">
        <v>39.714355470000001</v>
      </c>
      <c r="K5393" s="2">
        <v>39.714363200761902</v>
      </c>
      <c r="L5393" s="2">
        <f t="shared" si="84"/>
        <v>7.7307619008593065E-6</v>
      </c>
    </row>
    <row r="5394" spans="1:12" hidden="1" x14ac:dyDescent="0.25">
      <c r="A5394" t="s">
        <v>3933</v>
      </c>
      <c r="B5394" s="1" t="s">
        <v>4022</v>
      </c>
      <c r="C5394" t="s">
        <v>4025</v>
      </c>
      <c r="D5394">
        <v>7003311</v>
      </c>
      <c r="E5394">
        <v>14228113</v>
      </c>
      <c r="F5394" t="s">
        <v>4028</v>
      </c>
      <c r="G5394" t="s">
        <v>3</v>
      </c>
      <c r="H5394" t="s">
        <v>6</v>
      </c>
      <c r="I5394" s="2">
        <v>0.22628999999999999</v>
      </c>
      <c r="J5394" s="2">
        <v>0.22555590819999999</v>
      </c>
      <c r="K5394" s="2">
        <v>0.22555601613699899</v>
      </c>
      <c r="L5394" s="2">
        <f t="shared" si="84"/>
        <v>1.0793699900535358E-7</v>
      </c>
    </row>
    <row r="5395" spans="1:12" hidden="1" x14ac:dyDescent="0.25">
      <c r="A5395" t="s">
        <v>3933</v>
      </c>
      <c r="B5395" s="1" t="s">
        <v>4029</v>
      </c>
      <c r="C5395" t="s">
        <v>4030</v>
      </c>
      <c r="D5395">
        <v>7148211</v>
      </c>
      <c r="E5395">
        <v>14421213</v>
      </c>
      <c r="F5395" t="s">
        <v>4031</v>
      </c>
      <c r="G5395" t="s">
        <v>86</v>
      </c>
      <c r="H5395" t="s">
        <v>4</v>
      </c>
      <c r="I5395" s="2">
        <v>0.17519999999999999</v>
      </c>
      <c r="K5395" s="2">
        <v>0.17522921855609899</v>
      </c>
      <c r="L5395" s="2">
        <f t="shared" si="84"/>
        <v>2.9218556098997706E-5</v>
      </c>
    </row>
    <row r="5396" spans="1:12" hidden="1" x14ac:dyDescent="0.25">
      <c r="A5396" t="s">
        <v>3933</v>
      </c>
      <c r="B5396" s="1" t="s">
        <v>4029</v>
      </c>
      <c r="C5396" t="s">
        <v>4030</v>
      </c>
      <c r="D5396">
        <v>7148211</v>
      </c>
      <c r="E5396">
        <v>14421213</v>
      </c>
      <c r="F5396" t="s">
        <v>4031</v>
      </c>
      <c r="G5396" t="s">
        <v>86</v>
      </c>
      <c r="H5396" t="s">
        <v>6</v>
      </c>
      <c r="I5396" s="2">
        <v>2.7599999999999999E-3</v>
      </c>
      <c r="K5396" s="2">
        <v>2.76046009516199E-3</v>
      </c>
      <c r="L5396" s="2">
        <f t="shared" si="84"/>
        <v>4.6009516199013722E-7</v>
      </c>
    </row>
    <row r="5397" spans="1:12" hidden="1" x14ac:dyDescent="0.25">
      <c r="A5397" t="s">
        <v>3933</v>
      </c>
      <c r="B5397" s="1" t="s">
        <v>4029</v>
      </c>
      <c r="C5397" t="s">
        <v>4030</v>
      </c>
      <c r="D5397">
        <v>7148211</v>
      </c>
      <c r="E5397">
        <v>14421313</v>
      </c>
      <c r="F5397" t="s">
        <v>4032</v>
      </c>
      <c r="G5397" t="s">
        <v>86</v>
      </c>
      <c r="H5397" t="s">
        <v>4</v>
      </c>
      <c r="I5397" s="2">
        <v>0.1774</v>
      </c>
      <c r="K5397" s="2">
        <v>0.177429555686099</v>
      </c>
      <c r="L5397" s="2">
        <f t="shared" si="84"/>
        <v>2.9555686098997613E-5</v>
      </c>
    </row>
    <row r="5398" spans="1:12" hidden="1" x14ac:dyDescent="0.25">
      <c r="A5398" t="s">
        <v>3933</v>
      </c>
      <c r="B5398" s="1" t="s">
        <v>4029</v>
      </c>
      <c r="C5398" t="s">
        <v>4030</v>
      </c>
      <c r="D5398">
        <v>7148211</v>
      </c>
      <c r="E5398">
        <v>14421313</v>
      </c>
      <c r="F5398" t="s">
        <v>4032</v>
      </c>
      <c r="G5398" t="s">
        <v>86</v>
      </c>
      <c r="H5398" t="s">
        <v>6</v>
      </c>
      <c r="I5398" s="2">
        <v>2.7950000000000002E-3</v>
      </c>
      <c r="K5398" s="2">
        <v>2.7954661216469901E-3</v>
      </c>
      <c r="L5398" s="2">
        <f t="shared" si="84"/>
        <v>4.6612164698997191E-7</v>
      </c>
    </row>
    <row r="5399" spans="1:12" hidden="1" x14ac:dyDescent="0.25">
      <c r="A5399" t="s">
        <v>3933</v>
      </c>
      <c r="B5399" s="1" t="s">
        <v>4029</v>
      </c>
      <c r="C5399" t="s">
        <v>4030</v>
      </c>
      <c r="D5399">
        <v>7148211</v>
      </c>
      <c r="E5399">
        <v>14421413</v>
      </c>
      <c r="F5399" t="s">
        <v>4033</v>
      </c>
      <c r="G5399" t="s">
        <v>86</v>
      </c>
      <c r="H5399" t="s">
        <v>4</v>
      </c>
      <c r="I5399" s="2">
        <v>0.1774</v>
      </c>
      <c r="K5399" s="2">
        <v>0.177429555686099</v>
      </c>
      <c r="L5399" s="2">
        <f t="shared" si="84"/>
        <v>2.9555686098997613E-5</v>
      </c>
    </row>
    <row r="5400" spans="1:12" hidden="1" x14ac:dyDescent="0.25">
      <c r="A5400" t="s">
        <v>3933</v>
      </c>
      <c r="B5400" s="1" t="s">
        <v>4029</v>
      </c>
      <c r="C5400" t="s">
        <v>4030</v>
      </c>
      <c r="D5400">
        <v>7148211</v>
      </c>
      <c r="E5400">
        <v>14421413</v>
      </c>
      <c r="F5400" t="s">
        <v>4033</v>
      </c>
      <c r="G5400" t="s">
        <v>86</v>
      </c>
      <c r="H5400" t="s">
        <v>6</v>
      </c>
      <c r="I5400" s="2">
        <v>2.7950000000000002E-3</v>
      </c>
      <c r="K5400" s="2">
        <v>2.7954661216469901E-3</v>
      </c>
      <c r="L5400" s="2">
        <f t="shared" si="84"/>
        <v>4.6612164698997191E-7</v>
      </c>
    </row>
    <row r="5401" spans="1:12" hidden="1" x14ac:dyDescent="0.25">
      <c r="A5401" t="s">
        <v>3933</v>
      </c>
      <c r="B5401" s="1" t="s">
        <v>4029</v>
      </c>
      <c r="C5401" t="s">
        <v>4030</v>
      </c>
      <c r="D5401">
        <v>7148211</v>
      </c>
      <c r="E5401">
        <v>14421513</v>
      </c>
      <c r="F5401" t="s">
        <v>4034</v>
      </c>
      <c r="G5401" t="s">
        <v>86</v>
      </c>
      <c r="H5401" t="s">
        <v>4</v>
      </c>
      <c r="I5401" s="2">
        <v>0.17519999999999999</v>
      </c>
      <c r="K5401" s="2">
        <v>0.17522921855609899</v>
      </c>
      <c r="L5401" s="2">
        <f t="shared" si="84"/>
        <v>2.9218556098997706E-5</v>
      </c>
    </row>
    <row r="5402" spans="1:12" hidden="1" x14ac:dyDescent="0.25">
      <c r="A5402" t="s">
        <v>3933</v>
      </c>
      <c r="B5402" s="1" t="s">
        <v>4029</v>
      </c>
      <c r="C5402" t="s">
        <v>4030</v>
      </c>
      <c r="D5402">
        <v>7148211</v>
      </c>
      <c r="E5402">
        <v>14421513</v>
      </c>
      <c r="F5402" t="s">
        <v>4034</v>
      </c>
      <c r="G5402" t="s">
        <v>86</v>
      </c>
      <c r="H5402" t="s">
        <v>6</v>
      </c>
      <c r="I5402" s="2">
        <v>2.7599999999999999E-3</v>
      </c>
      <c r="K5402" s="2">
        <v>2.76046009516199E-3</v>
      </c>
      <c r="L5402" s="2">
        <f t="shared" si="84"/>
        <v>4.6009516199013722E-7</v>
      </c>
    </row>
    <row r="5403" spans="1:12" hidden="1" x14ac:dyDescent="0.25">
      <c r="A5403" t="s">
        <v>3933</v>
      </c>
      <c r="B5403" s="1" t="s">
        <v>4029</v>
      </c>
      <c r="C5403" t="s">
        <v>4030</v>
      </c>
      <c r="D5403">
        <v>7148211</v>
      </c>
      <c r="E5403">
        <v>14421613</v>
      </c>
      <c r="F5403" t="s">
        <v>4035</v>
      </c>
      <c r="G5403" t="s">
        <v>86</v>
      </c>
      <c r="H5403" t="s">
        <v>4</v>
      </c>
      <c r="I5403" s="2">
        <v>0.17519999999999999</v>
      </c>
      <c r="K5403" s="2">
        <v>0.17522921855609899</v>
      </c>
      <c r="L5403" s="2">
        <f t="shared" si="84"/>
        <v>2.9218556098997706E-5</v>
      </c>
    </row>
    <row r="5404" spans="1:12" hidden="1" x14ac:dyDescent="0.25">
      <c r="A5404" t="s">
        <v>3933</v>
      </c>
      <c r="B5404" s="1" t="s">
        <v>4029</v>
      </c>
      <c r="C5404" t="s">
        <v>4030</v>
      </c>
      <c r="D5404">
        <v>7148211</v>
      </c>
      <c r="E5404">
        <v>14421613</v>
      </c>
      <c r="F5404" t="s">
        <v>4035</v>
      </c>
      <c r="G5404" t="s">
        <v>86</v>
      </c>
      <c r="H5404" t="s">
        <v>6</v>
      </c>
      <c r="I5404" s="2">
        <v>2.7599999999999999E-3</v>
      </c>
      <c r="K5404" s="2">
        <v>2.76046009516199E-3</v>
      </c>
      <c r="L5404" s="2">
        <f t="shared" si="84"/>
        <v>4.6009516199013722E-7</v>
      </c>
    </row>
    <row r="5405" spans="1:12" hidden="1" x14ac:dyDescent="0.25">
      <c r="A5405" t="s">
        <v>3933</v>
      </c>
      <c r="B5405" s="1" t="s">
        <v>4029</v>
      </c>
      <c r="C5405" t="s">
        <v>4030</v>
      </c>
      <c r="D5405">
        <v>7148211</v>
      </c>
      <c r="E5405">
        <v>14421713</v>
      </c>
      <c r="F5405" t="s">
        <v>4036</v>
      </c>
      <c r="G5405" t="s">
        <v>86</v>
      </c>
      <c r="H5405" t="s">
        <v>4</v>
      </c>
      <c r="I5405" s="2">
        <v>0.17519999999999999</v>
      </c>
      <c r="K5405" s="2">
        <v>0.17522921855609899</v>
      </c>
      <c r="L5405" s="2">
        <f t="shared" si="84"/>
        <v>2.9218556098997706E-5</v>
      </c>
    </row>
    <row r="5406" spans="1:12" hidden="1" x14ac:dyDescent="0.25">
      <c r="A5406" t="s">
        <v>3933</v>
      </c>
      <c r="B5406" s="1" t="s">
        <v>4029</v>
      </c>
      <c r="C5406" t="s">
        <v>4030</v>
      </c>
      <c r="D5406">
        <v>7148211</v>
      </c>
      <c r="E5406">
        <v>14421713</v>
      </c>
      <c r="F5406" t="s">
        <v>4036</v>
      </c>
      <c r="G5406" t="s">
        <v>86</v>
      </c>
      <c r="H5406" t="s">
        <v>6</v>
      </c>
      <c r="I5406" s="2">
        <v>2.7599999999999999E-3</v>
      </c>
      <c r="K5406" s="2">
        <v>2.76046009516199E-3</v>
      </c>
      <c r="L5406" s="2">
        <f t="shared" si="84"/>
        <v>4.6009516199013722E-7</v>
      </c>
    </row>
    <row r="5407" spans="1:12" hidden="1" x14ac:dyDescent="0.25">
      <c r="A5407" t="s">
        <v>3933</v>
      </c>
      <c r="B5407" s="1" t="s">
        <v>4029</v>
      </c>
      <c r="C5407" t="s">
        <v>4030</v>
      </c>
      <c r="D5407">
        <v>7148211</v>
      </c>
      <c r="E5407">
        <v>14421813</v>
      </c>
      <c r="F5407" t="s">
        <v>4037</v>
      </c>
      <c r="G5407" t="s">
        <v>86</v>
      </c>
      <c r="H5407" t="s">
        <v>4</v>
      </c>
      <c r="I5407" s="2">
        <v>0.1774</v>
      </c>
      <c r="K5407" s="2">
        <v>0.177429555686099</v>
      </c>
      <c r="L5407" s="2">
        <f t="shared" si="84"/>
        <v>2.9555686098997613E-5</v>
      </c>
    </row>
    <row r="5408" spans="1:12" hidden="1" x14ac:dyDescent="0.25">
      <c r="A5408" t="s">
        <v>3933</v>
      </c>
      <c r="B5408" s="1" t="s">
        <v>4029</v>
      </c>
      <c r="C5408" t="s">
        <v>4030</v>
      </c>
      <c r="D5408">
        <v>7148211</v>
      </c>
      <c r="E5408">
        <v>14421813</v>
      </c>
      <c r="F5408" t="s">
        <v>4037</v>
      </c>
      <c r="G5408" t="s">
        <v>86</v>
      </c>
      <c r="H5408" t="s">
        <v>6</v>
      </c>
      <c r="I5408" s="2">
        <v>2.7950000000000002E-3</v>
      </c>
      <c r="K5408" s="2">
        <v>2.7954661216469901E-3</v>
      </c>
      <c r="L5408" s="2">
        <f t="shared" si="84"/>
        <v>4.6612164698997191E-7</v>
      </c>
    </row>
    <row r="5409" spans="1:12" hidden="1" x14ac:dyDescent="0.25">
      <c r="A5409" t="s">
        <v>3933</v>
      </c>
      <c r="B5409" s="1" t="s">
        <v>4038</v>
      </c>
      <c r="C5409" t="s">
        <v>4039</v>
      </c>
      <c r="D5409">
        <v>8483411</v>
      </c>
      <c r="E5409">
        <v>102506013</v>
      </c>
      <c r="F5409" t="s">
        <v>4040</v>
      </c>
      <c r="G5409" t="s">
        <v>86</v>
      </c>
      <c r="H5409" t="s">
        <v>4</v>
      </c>
      <c r="I5409" s="2">
        <v>54.960005000000002</v>
      </c>
      <c r="K5409" s="2">
        <v>55.110564813698502</v>
      </c>
      <c r="L5409" s="2">
        <f t="shared" si="84"/>
        <v>0.15055981369850002</v>
      </c>
    </row>
    <row r="5410" spans="1:12" hidden="1" x14ac:dyDescent="0.25">
      <c r="A5410" t="s">
        <v>3933</v>
      </c>
      <c r="B5410" s="1" t="s">
        <v>4038</v>
      </c>
      <c r="C5410" t="s">
        <v>4039</v>
      </c>
      <c r="D5410">
        <v>8483411</v>
      </c>
      <c r="E5410">
        <v>102506013</v>
      </c>
      <c r="F5410" t="s">
        <v>4040</v>
      </c>
      <c r="G5410" t="s">
        <v>86</v>
      </c>
      <c r="H5410" t="s">
        <v>6</v>
      </c>
      <c r="I5410" s="2">
        <v>8.6250000119999992</v>
      </c>
      <c r="K5410" s="2">
        <v>8.6486275920328701</v>
      </c>
      <c r="L5410" s="2">
        <f t="shared" si="84"/>
        <v>2.362758003287091E-2</v>
      </c>
    </row>
    <row r="5411" spans="1:12" hidden="1" x14ac:dyDescent="0.25">
      <c r="A5411" t="s">
        <v>3933</v>
      </c>
      <c r="B5411" s="1" t="s">
        <v>4038</v>
      </c>
      <c r="C5411" t="s">
        <v>4039</v>
      </c>
      <c r="D5411">
        <v>8483411</v>
      </c>
      <c r="E5411">
        <v>1088313</v>
      </c>
      <c r="F5411" t="s">
        <v>4041</v>
      </c>
      <c r="G5411" t="s">
        <v>86</v>
      </c>
      <c r="H5411" t="s">
        <v>4</v>
      </c>
      <c r="I5411" s="2">
        <v>34.380009999999999</v>
      </c>
      <c r="K5411" s="2">
        <v>34.474208827397199</v>
      </c>
      <c r="L5411" s="2">
        <f t="shared" si="84"/>
        <v>9.4198827397200091E-2</v>
      </c>
    </row>
    <row r="5412" spans="1:12" hidden="1" x14ac:dyDescent="0.25">
      <c r="A5412" t="s">
        <v>3933</v>
      </c>
      <c r="B5412" s="1" t="s">
        <v>4038</v>
      </c>
      <c r="C5412" t="s">
        <v>4039</v>
      </c>
      <c r="D5412">
        <v>8483411</v>
      </c>
      <c r="E5412">
        <v>1088313</v>
      </c>
      <c r="F5412" t="s">
        <v>4041</v>
      </c>
      <c r="G5412" t="s">
        <v>86</v>
      </c>
      <c r="H5412" t="s">
        <v>6</v>
      </c>
      <c r="I5412" s="2">
        <v>0.84540001200000003</v>
      </c>
      <c r="K5412" s="2">
        <v>0.84771640203286702</v>
      </c>
      <c r="L5412" s="2">
        <f t="shared" si="84"/>
        <v>2.3163900328669884E-3</v>
      </c>
    </row>
    <row r="5413" spans="1:12" hidden="1" x14ac:dyDescent="0.25">
      <c r="A5413" t="s">
        <v>3933</v>
      </c>
      <c r="B5413" s="1" t="s">
        <v>4038</v>
      </c>
      <c r="C5413" t="s">
        <v>4039</v>
      </c>
      <c r="D5413">
        <v>8483411</v>
      </c>
      <c r="E5413">
        <v>1088413</v>
      </c>
      <c r="F5413" t="s">
        <v>4042</v>
      </c>
      <c r="G5413" t="s">
        <v>86</v>
      </c>
      <c r="H5413" t="s">
        <v>4</v>
      </c>
      <c r="I5413" s="2">
        <v>49.490009999999998</v>
      </c>
      <c r="K5413" s="2">
        <v>49.625584027397402</v>
      </c>
      <c r="L5413" s="2">
        <f t="shared" si="84"/>
        <v>0.13557402739740354</v>
      </c>
    </row>
    <row r="5414" spans="1:12" hidden="1" x14ac:dyDescent="0.25">
      <c r="A5414" t="s">
        <v>3933</v>
      </c>
      <c r="B5414" s="1" t="s">
        <v>4038</v>
      </c>
      <c r="C5414" t="s">
        <v>4039</v>
      </c>
      <c r="D5414">
        <v>8483411</v>
      </c>
      <c r="E5414">
        <v>1088413</v>
      </c>
      <c r="F5414" t="s">
        <v>4042</v>
      </c>
      <c r="G5414" t="s">
        <v>86</v>
      </c>
      <c r="H5414" t="s">
        <v>6</v>
      </c>
      <c r="I5414" s="2">
        <v>1.1650000119999999</v>
      </c>
      <c r="K5414" s="2">
        <v>1.16819149203287</v>
      </c>
      <c r="L5414" s="2">
        <f t="shared" si="84"/>
        <v>3.1914800328700643E-3</v>
      </c>
    </row>
    <row r="5415" spans="1:12" hidden="1" x14ac:dyDescent="0.25">
      <c r="A5415" t="s">
        <v>3933</v>
      </c>
      <c r="B5415" s="1" t="s">
        <v>4038</v>
      </c>
      <c r="C5415" t="s">
        <v>4043</v>
      </c>
      <c r="D5415">
        <v>7149811</v>
      </c>
      <c r="E5415">
        <v>14414013</v>
      </c>
      <c r="F5415" t="s">
        <v>4044</v>
      </c>
      <c r="G5415" t="s">
        <v>86</v>
      </c>
      <c r="H5415" t="s">
        <v>4</v>
      </c>
      <c r="I5415" s="2">
        <v>84.67</v>
      </c>
      <c r="K5415" s="2">
        <v>84.758279438999907</v>
      </c>
      <c r="L5415" s="2">
        <f t="shared" si="84"/>
        <v>8.8279438999904869E-2</v>
      </c>
    </row>
    <row r="5416" spans="1:12" hidden="1" x14ac:dyDescent="0.25">
      <c r="A5416" t="s">
        <v>3933</v>
      </c>
      <c r="B5416" s="1" t="s">
        <v>4038</v>
      </c>
      <c r="C5416" t="s">
        <v>4043</v>
      </c>
      <c r="D5416">
        <v>7149811</v>
      </c>
      <c r="E5416">
        <v>14414013</v>
      </c>
      <c r="F5416" t="s">
        <v>4044</v>
      </c>
      <c r="G5416" t="s">
        <v>86</v>
      </c>
      <c r="H5416" t="s">
        <v>6</v>
      </c>
      <c r="I5416" s="2">
        <v>4.1610000000000001E-2</v>
      </c>
      <c r="K5416" s="2">
        <v>4.1653383370709902E-2</v>
      </c>
      <c r="L5416" s="2">
        <f t="shared" si="84"/>
        <v>4.3383370709901281E-5</v>
      </c>
    </row>
    <row r="5417" spans="1:12" hidden="1" x14ac:dyDescent="0.25">
      <c r="A5417" t="s">
        <v>3933</v>
      </c>
      <c r="B5417" s="1" t="s">
        <v>4038</v>
      </c>
      <c r="C5417" t="s">
        <v>4045</v>
      </c>
      <c r="D5417">
        <v>7150111</v>
      </c>
      <c r="E5417">
        <v>14412313</v>
      </c>
      <c r="F5417" t="s">
        <v>4046</v>
      </c>
      <c r="G5417" t="s">
        <v>3</v>
      </c>
      <c r="H5417" t="s">
        <v>4</v>
      </c>
      <c r="I5417" s="2">
        <v>10.680580000000001</v>
      </c>
      <c r="J5417" s="2">
        <v>9.0038769549999902</v>
      </c>
      <c r="K5417" s="2">
        <v>9.0038655031630199</v>
      </c>
      <c r="L5417" s="2">
        <f t="shared" si="84"/>
        <v>-1.1451836970266527E-5</v>
      </c>
    </row>
    <row r="5418" spans="1:12" hidden="1" x14ac:dyDescent="0.25">
      <c r="A5418" t="s">
        <v>3933</v>
      </c>
      <c r="B5418" s="1" t="s">
        <v>4038</v>
      </c>
      <c r="C5418" t="s">
        <v>4045</v>
      </c>
      <c r="D5418">
        <v>7150111</v>
      </c>
      <c r="E5418">
        <v>14412313</v>
      </c>
      <c r="F5418" t="s">
        <v>4046</v>
      </c>
      <c r="G5418" t="s">
        <v>3</v>
      </c>
      <c r="H5418" t="s">
        <v>6</v>
      </c>
      <c r="I5418" s="2">
        <v>1.2784999999999999E-2</v>
      </c>
      <c r="J5418" s="2">
        <v>5.0125595099999899E-2</v>
      </c>
      <c r="K5418" s="2">
        <v>5.0125510286429899E-2</v>
      </c>
      <c r="L5418" s="2">
        <f t="shared" si="84"/>
        <v>-8.4813570000452643E-8</v>
      </c>
    </row>
    <row r="5419" spans="1:12" hidden="1" x14ac:dyDescent="0.25">
      <c r="A5419" t="s">
        <v>3933</v>
      </c>
      <c r="B5419" s="1" t="s">
        <v>4038</v>
      </c>
      <c r="C5419" t="s">
        <v>4045</v>
      </c>
      <c r="D5419">
        <v>7150111</v>
      </c>
      <c r="E5419">
        <v>14412413</v>
      </c>
      <c r="F5419" t="s">
        <v>4047</v>
      </c>
      <c r="G5419" t="s">
        <v>3</v>
      </c>
      <c r="H5419" t="s">
        <v>4</v>
      </c>
      <c r="I5419" s="2">
        <v>10.2723599999999</v>
      </c>
      <c r="J5419" s="2">
        <v>8.9898789049999994</v>
      </c>
      <c r="K5419" s="2">
        <v>8.9898798253727996</v>
      </c>
      <c r="L5419" s="2">
        <f t="shared" si="84"/>
        <v>9.2037280019496848E-7</v>
      </c>
    </row>
    <row r="5420" spans="1:12" hidden="1" x14ac:dyDescent="0.25">
      <c r="A5420" t="s">
        <v>3933</v>
      </c>
      <c r="B5420" s="1" t="s">
        <v>4038</v>
      </c>
      <c r="C5420" t="s">
        <v>4045</v>
      </c>
      <c r="D5420">
        <v>7150111</v>
      </c>
      <c r="E5420">
        <v>14412413</v>
      </c>
      <c r="F5420" t="s">
        <v>4047</v>
      </c>
      <c r="G5420" t="s">
        <v>3</v>
      </c>
      <c r="H5420" t="s">
        <v>6</v>
      </c>
      <c r="I5420" s="2">
        <v>1.3453E-2</v>
      </c>
      <c r="J5420" s="2">
        <v>5.2320076E-2</v>
      </c>
      <c r="K5420" s="2">
        <v>5.2320009944899999E-2</v>
      </c>
      <c r="L5420" s="2">
        <f t="shared" si="84"/>
        <v>-6.6055100000905753E-8</v>
      </c>
    </row>
    <row r="5421" spans="1:12" hidden="1" x14ac:dyDescent="0.25">
      <c r="A5421" t="s">
        <v>3933</v>
      </c>
      <c r="B5421" s="1" t="s">
        <v>4038</v>
      </c>
      <c r="C5421" t="s">
        <v>4045</v>
      </c>
      <c r="D5421">
        <v>7150111</v>
      </c>
      <c r="E5421">
        <v>14412513</v>
      </c>
      <c r="F5421" t="s">
        <v>4048</v>
      </c>
      <c r="G5421" t="s">
        <v>3</v>
      </c>
      <c r="H5421" t="s">
        <v>4</v>
      </c>
      <c r="I5421" s="2">
        <v>41.526899999999998</v>
      </c>
      <c r="J5421" s="2">
        <v>41.60983203</v>
      </c>
      <c r="K5421" s="2">
        <v>41.609753476000002</v>
      </c>
      <c r="L5421" s="2">
        <f t="shared" si="84"/>
        <v>-7.8553999998121071E-5</v>
      </c>
    </row>
    <row r="5422" spans="1:12" hidden="1" x14ac:dyDescent="0.25">
      <c r="A5422" t="s">
        <v>3933</v>
      </c>
      <c r="B5422" s="1" t="s">
        <v>4038</v>
      </c>
      <c r="C5422" t="s">
        <v>4045</v>
      </c>
      <c r="D5422">
        <v>7150111</v>
      </c>
      <c r="E5422">
        <v>14412513</v>
      </c>
      <c r="F5422" t="s">
        <v>4048</v>
      </c>
      <c r="G5422" t="s">
        <v>3</v>
      </c>
      <c r="H5422" t="s">
        <v>6</v>
      </c>
      <c r="I5422" s="2">
        <v>1.3010000000000001E-2</v>
      </c>
      <c r="J5422" s="2">
        <v>0.28509863279999997</v>
      </c>
      <c r="K5422" s="2">
        <v>0.28509999950999898</v>
      </c>
      <c r="L5422" s="2">
        <f t="shared" si="84"/>
        <v>1.3667099990066767E-6</v>
      </c>
    </row>
    <row r="5423" spans="1:12" hidden="1" x14ac:dyDescent="0.25">
      <c r="A5423" t="s">
        <v>3933</v>
      </c>
      <c r="B5423" s="1" t="s">
        <v>4049</v>
      </c>
      <c r="C5423" t="s">
        <v>4050</v>
      </c>
      <c r="D5423">
        <v>7072311</v>
      </c>
      <c r="E5423">
        <v>15102413</v>
      </c>
      <c r="F5423" t="s">
        <v>4051</v>
      </c>
      <c r="G5423" t="s">
        <v>3</v>
      </c>
      <c r="H5423" t="s">
        <v>4</v>
      </c>
      <c r="I5423" s="2">
        <v>228.466399</v>
      </c>
      <c r="J5423" s="2">
        <v>228.3684375</v>
      </c>
      <c r="K5423" s="2">
        <v>228.36828356415199</v>
      </c>
      <c r="L5423" s="2">
        <f t="shared" si="84"/>
        <v>-1.5393584800449389E-4</v>
      </c>
    </row>
    <row r="5424" spans="1:12" hidden="1" x14ac:dyDescent="0.25">
      <c r="A5424" t="s">
        <v>3933</v>
      </c>
      <c r="B5424" s="1" t="s">
        <v>4049</v>
      </c>
      <c r="C5424" t="s">
        <v>4050</v>
      </c>
      <c r="D5424">
        <v>7072311</v>
      </c>
      <c r="E5424">
        <v>15102413</v>
      </c>
      <c r="F5424" t="s">
        <v>4051</v>
      </c>
      <c r="G5424" t="s">
        <v>3</v>
      </c>
      <c r="H5424" t="s">
        <v>6</v>
      </c>
      <c r="I5424" s="2">
        <v>538.43400899999995</v>
      </c>
      <c r="J5424" s="2">
        <v>538.44906249999997</v>
      </c>
      <c r="K5424" s="2">
        <v>538.44970023329995</v>
      </c>
      <c r="L5424" s="2">
        <f t="shared" si="84"/>
        <v>6.3773329998184636E-4</v>
      </c>
    </row>
    <row r="5425" spans="1:12" hidden="1" x14ac:dyDescent="0.25">
      <c r="A5425" t="s">
        <v>3933</v>
      </c>
      <c r="B5425" s="1" t="s">
        <v>4049</v>
      </c>
      <c r="C5425" t="s">
        <v>4050</v>
      </c>
      <c r="D5425">
        <v>7072311</v>
      </c>
      <c r="E5425">
        <v>15102613</v>
      </c>
      <c r="F5425" t="s">
        <v>4052</v>
      </c>
      <c r="G5425" t="s">
        <v>86</v>
      </c>
      <c r="H5425" t="s">
        <v>4</v>
      </c>
      <c r="I5425" s="2">
        <v>1.9029999999999998E-2</v>
      </c>
      <c r="K5425" s="2">
        <v>1.9033170193239898E-2</v>
      </c>
      <c r="L5425" s="2">
        <f t="shared" si="84"/>
        <v>3.1701932399000321E-6</v>
      </c>
    </row>
    <row r="5426" spans="1:12" hidden="1" x14ac:dyDescent="0.25">
      <c r="A5426" t="s">
        <v>3933</v>
      </c>
      <c r="B5426" s="1" t="s">
        <v>4049</v>
      </c>
      <c r="C5426" t="s">
        <v>4050</v>
      </c>
      <c r="D5426">
        <v>7072311</v>
      </c>
      <c r="E5426">
        <v>15102613</v>
      </c>
      <c r="F5426" t="s">
        <v>4052</v>
      </c>
      <c r="G5426" t="s">
        <v>86</v>
      </c>
      <c r="H5426" t="s">
        <v>6</v>
      </c>
      <c r="I5426" s="2">
        <v>1.2509999999999999E-3</v>
      </c>
      <c r="K5426" s="2">
        <v>1.2512085846630001E-3</v>
      </c>
      <c r="L5426" s="2">
        <f t="shared" si="84"/>
        <v>2.0858466300011091E-7</v>
      </c>
    </row>
    <row r="5427" spans="1:12" hidden="1" x14ac:dyDescent="0.25">
      <c r="A5427" t="s">
        <v>3933</v>
      </c>
      <c r="B5427" s="1" t="s">
        <v>4049</v>
      </c>
      <c r="C5427" t="s">
        <v>4050</v>
      </c>
      <c r="D5427">
        <v>7072311</v>
      </c>
      <c r="E5427">
        <v>15102713</v>
      </c>
      <c r="F5427" t="s">
        <v>4053</v>
      </c>
      <c r="G5427" t="s">
        <v>86</v>
      </c>
      <c r="H5427" t="s">
        <v>4</v>
      </c>
      <c r="I5427" s="2">
        <v>2.9899999999999999E-2</v>
      </c>
      <c r="K5427" s="2">
        <v>2.9904983276449901E-2</v>
      </c>
      <c r="L5427" s="2">
        <f t="shared" si="84"/>
        <v>4.9832764499012361E-6</v>
      </c>
    </row>
    <row r="5428" spans="1:12" hidden="1" x14ac:dyDescent="0.25">
      <c r="A5428" t="s">
        <v>3933</v>
      </c>
      <c r="B5428" s="1" t="s">
        <v>4049</v>
      </c>
      <c r="C5428" t="s">
        <v>4050</v>
      </c>
      <c r="D5428">
        <v>7072311</v>
      </c>
      <c r="E5428">
        <v>15102713</v>
      </c>
      <c r="F5428" t="s">
        <v>4053</v>
      </c>
      <c r="G5428" t="s">
        <v>86</v>
      </c>
      <c r="H5428" t="s">
        <v>6</v>
      </c>
      <c r="I5428" s="2">
        <v>1.9650000000000002E-3</v>
      </c>
      <c r="K5428" s="2">
        <v>1.9653274572189899E-3</v>
      </c>
      <c r="L5428" s="2">
        <f t="shared" si="84"/>
        <v>3.2745721898971847E-7</v>
      </c>
    </row>
    <row r="5429" spans="1:12" hidden="1" x14ac:dyDescent="0.25">
      <c r="A5429" t="s">
        <v>3933</v>
      </c>
      <c r="B5429" s="1" t="s">
        <v>4049</v>
      </c>
      <c r="C5429" t="s">
        <v>4050</v>
      </c>
      <c r="D5429">
        <v>7072311</v>
      </c>
      <c r="E5429">
        <v>15103013</v>
      </c>
      <c r="F5429" t="s">
        <v>4054</v>
      </c>
      <c r="G5429" t="s">
        <v>3</v>
      </c>
      <c r="H5429" t="s">
        <v>4</v>
      </c>
      <c r="I5429" s="2">
        <v>103.29049999999999</v>
      </c>
      <c r="J5429" s="2">
        <v>102.81885155000001</v>
      </c>
      <c r="K5429" s="2">
        <v>102.81892113508999</v>
      </c>
      <c r="L5429" s="2">
        <f t="shared" si="84"/>
        <v>6.9585089988777327E-5</v>
      </c>
    </row>
    <row r="5430" spans="1:12" hidden="1" x14ac:dyDescent="0.25">
      <c r="A5430" t="s">
        <v>3933</v>
      </c>
      <c r="B5430" s="1" t="s">
        <v>4049</v>
      </c>
      <c r="C5430" t="s">
        <v>4050</v>
      </c>
      <c r="D5430">
        <v>7072311</v>
      </c>
      <c r="E5430">
        <v>15103013</v>
      </c>
      <c r="F5430" t="s">
        <v>4054</v>
      </c>
      <c r="G5430" t="s">
        <v>3</v>
      </c>
      <c r="H5430" t="s">
        <v>6</v>
      </c>
      <c r="I5430" s="2">
        <v>402.10837099999998</v>
      </c>
      <c r="J5430" s="2">
        <v>402.08546875000002</v>
      </c>
      <c r="K5430" s="2">
        <v>402.08529868400302</v>
      </c>
      <c r="L5430" s="2">
        <f t="shared" si="84"/>
        <v>-1.7006599699698199E-4</v>
      </c>
    </row>
    <row r="5431" spans="1:12" hidden="1" x14ac:dyDescent="0.25">
      <c r="A5431" t="s">
        <v>3933</v>
      </c>
      <c r="B5431" s="1" t="s">
        <v>4049</v>
      </c>
      <c r="C5431" t="s">
        <v>4055</v>
      </c>
      <c r="D5431">
        <v>8482511</v>
      </c>
      <c r="E5431">
        <v>1109013</v>
      </c>
      <c r="F5431" t="s">
        <v>4056</v>
      </c>
      <c r="G5431" t="s">
        <v>86</v>
      </c>
      <c r="H5431" t="s">
        <v>4</v>
      </c>
      <c r="I5431" s="2">
        <v>26.597000000000001</v>
      </c>
      <c r="K5431" s="2">
        <v>26.671679242469899</v>
      </c>
      <c r="L5431" s="2">
        <f t="shared" si="84"/>
        <v>7.4679242469898099E-2</v>
      </c>
    </row>
    <row r="5432" spans="1:12" hidden="1" x14ac:dyDescent="0.25">
      <c r="A5432" t="s">
        <v>3933</v>
      </c>
      <c r="B5432" s="1" t="s">
        <v>4049</v>
      </c>
      <c r="C5432" t="s">
        <v>4055</v>
      </c>
      <c r="D5432">
        <v>8482511</v>
      </c>
      <c r="E5432">
        <v>1109013</v>
      </c>
      <c r="F5432" t="s">
        <v>4056</v>
      </c>
      <c r="G5432" t="s">
        <v>86</v>
      </c>
      <c r="H5432" t="s">
        <v>6</v>
      </c>
      <c r="I5432" s="2">
        <v>6.6870972000000002</v>
      </c>
      <c r="K5432" s="2">
        <v>6.7058732439201503</v>
      </c>
      <c r="L5432" s="2">
        <f t="shared" si="84"/>
        <v>1.8776043920150087E-2</v>
      </c>
    </row>
    <row r="5433" spans="1:12" hidden="1" x14ac:dyDescent="0.25">
      <c r="A5433" t="s">
        <v>3933</v>
      </c>
      <c r="B5433" s="1" t="s">
        <v>4049</v>
      </c>
      <c r="C5433" t="s">
        <v>4055</v>
      </c>
      <c r="D5433">
        <v>8482511</v>
      </c>
      <c r="E5433">
        <v>1109313</v>
      </c>
      <c r="F5433" t="s">
        <v>4057</v>
      </c>
      <c r="G5433" t="s">
        <v>86</v>
      </c>
      <c r="H5433" t="s">
        <v>4</v>
      </c>
      <c r="I5433" s="2">
        <v>55.6875</v>
      </c>
      <c r="K5433" s="2">
        <v>55.840086547680201</v>
      </c>
      <c r="L5433" s="2">
        <f t="shared" si="84"/>
        <v>0.15258654768020108</v>
      </c>
    </row>
    <row r="5434" spans="1:12" hidden="1" x14ac:dyDescent="0.25">
      <c r="A5434" t="s">
        <v>3933</v>
      </c>
      <c r="B5434" s="1" t="s">
        <v>4049</v>
      </c>
      <c r="C5434" t="s">
        <v>4055</v>
      </c>
      <c r="D5434">
        <v>8482511</v>
      </c>
      <c r="E5434">
        <v>1109313</v>
      </c>
      <c r="F5434" t="s">
        <v>4057</v>
      </c>
      <c r="G5434" t="s">
        <v>86</v>
      </c>
      <c r="H5434" t="s">
        <v>6</v>
      </c>
      <c r="I5434" s="2">
        <v>5.7710989999999898</v>
      </c>
      <c r="K5434" s="2">
        <v>5.7869106312413603</v>
      </c>
      <c r="L5434" s="2">
        <f t="shared" si="84"/>
        <v>1.5811631241370527E-2</v>
      </c>
    </row>
    <row r="5435" spans="1:12" hidden="1" x14ac:dyDescent="0.25">
      <c r="A5435" t="s">
        <v>3933</v>
      </c>
      <c r="B5435" s="1" t="s">
        <v>4058</v>
      </c>
      <c r="C5435" t="s">
        <v>4059</v>
      </c>
      <c r="D5435">
        <v>7074811</v>
      </c>
      <c r="E5435">
        <v>15095913</v>
      </c>
      <c r="F5435" t="s">
        <v>4060</v>
      </c>
      <c r="G5435" t="s">
        <v>3</v>
      </c>
      <c r="H5435" t="s">
        <v>4</v>
      </c>
      <c r="I5435" s="2">
        <v>1.819</v>
      </c>
      <c r="J5435" s="2">
        <v>2.4743500974999999</v>
      </c>
      <c r="K5435" s="2">
        <v>2.4743499999999998</v>
      </c>
      <c r="L5435" s="2">
        <f t="shared" si="84"/>
        <v>-9.7500000073580395E-8</v>
      </c>
    </row>
    <row r="5436" spans="1:12" hidden="1" x14ac:dyDescent="0.25">
      <c r="A5436" t="s">
        <v>3933</v>
      </c>
      <c r="B5436" s="1" t="s">
        <v>4058</v>
      </c>
      <c r="C5436" t="s">
        <v>4059</v>
      </c>
      <c r="D5436">
        <v>7074811</v>
      </c>
      <c r="E5436">
        <v>15095913</v>
      </c>
      <c r="F5436" t="s">
        <v>4060</v>
      </c>
      <c r="G5436" t="s">
        <v>3</v>
      </c>
      <c r="H5436" t="s">
        <v>6</v>
      </c>
      <c r="I5436" s="2">
        <v>3.1310000000000001E-3</v>
      </c>
      <c r="J5436" s="2">
        <v>3.0000002385000002E-3</v>
      </c>
      <c r="K5436" s="2">
        <v>3.0000001100000001E-3</v>
      </c>
      <c r="L5436" s="2">
        <f t="shared" si="84"/>
        <v>-1.2850000013706064E-10</v>
      </c>
    </row>
    <row r="5437" spans="1:12" hidden="1" x14ac:dyDescent="0.25">
      <c r="A5437" t="s">
        <v>3933</v>
      </c>
      <c r="B5437" s="1" t="s">
        <v>4061</v>
      </c>
      <c r="C5437" t="s">
        <v>4062</v>
      </c>
      <c r="D5437">
        <v>7147311</v>
      </c>
      <c r="E5437">
        <v>79647013</v>
      </c>
      <c r="F5437" t="s">
        <v>4063</v>
      </c>
      <c r="G5437" t="s">
        <v>86</v>
      </c>
      <c r="H5437" t="s">
        <v>4</v>
      </c>
      <c r="I5437" s="2">
        <v>168.44140999999999</v>
      </c>
      <c r="K5437" s="2">
        <v>168.902906831998</v>
      </c>
      <c r="L5437" s="2">
        <f t="shared" si="84"/>
        <v>0.46149683199800506</v>
      </c>
    </row>
    <row r="5438" spans="1:12" hidden="1" x14ac:dyDescent="0.25">
      <c r="A5438" t="s">
        <v>3933</v>
      </c>
      <c r="B5438" s="1" t="s">
        <v>4061</v>
      </c>
      <c r="C5438" t="s">
        <v>4062</v>
      </c>
      <c r="D5438">
        <v>7147311</v>
      </c>
      <c r="E5438">
        <v>79647013</v>
      </c>
      <c r="F5438" t="s">
        <v>4063</v>
      </c>
      <c r="G5438" t="s">
        <v>86</v>
      </c>
      <c r="H5438" t="s">
        <v>6</v>
      </c>
      <c r="I5438" s="2">
        <v>11.4109</v>
      </c>
      <c r="K5438" s="2">
        <v>11.4421612295999</v>
      </c>
      <c r="L5438" s="2">
        <f t="shared" si="84"/>
        <v>3.1261229599900631E-2</v>
      </c>
    </row>
    <row r="5439" spans="1:12" hidden="1" x14ac:dyDescent="0.25">
      <c r="A5439" t="s">
        <v>3933</v>
      </c>
      <c r="B5439" s="1" t="s">
        <v>4061</v>
      </c>
      <c r="C5439" t="s">
        <v>4064</v>
      </c>
      <c r="D5439">
        <v>7488611</v>
      </c>
      <c r="E5439">
        <v>79645013</v>
      </c>
      <c r="F5439" t="s">
        <v>4065</v>
      </c>
      <c r="G5439" t="s">
        <v>3</v>
      </c>
      <c r="H5439" t="s">
        <v>4</v>
      </c>
      <c r="I5439" s="2">
        <v>64.459999999999994</v>
      </c>
      <c r="J5439" s="2">
        <v>64.370199200000002</v>
      </c>
      <c r="K5439" s="2">
        <v>64.37027381</v>
      </c>
      <c r="L5439" s="2">
        <f t="shared" si="84"/>
        <v>7.4609999998642706E-5</v>
      </c>
    </row>
    <row r="5440" spans="1:12" hidden="1" x14ac:dyDescent="0.25">
      <c r="A5440" t="s">
        <v>3933</v>
      </c>
      <c r="B5440" s="1" t="s">
        <v>4061</v>
      </c>
      <c r="C5440" t="s">
        <v>4064</v>
      </c>
      <c r="D5440">
        <v>7488611</v>
      </c>
      <c r="E5440">
        <v>79645013</v>
      </c>
      <c r="F5440" t="s">
        <v>4065</v>
      </c>
      <c r="G5440" t="s">
        <v>3</v>
      </c>
      <c r="H5440" t="s">
        <v>6</v>
      </c>
      <c r="I5440" s="2">
        <v>2.59</v>
      </c>
      <c r="J5440" s="2">
        <v>2.6157875974999998</v>
      </c>
      <c r="K5440" s="2">
        <v>2.6157910676</v>
      </c>
      <c r="L5440" s="2">
        <f t="shared" si="84"/>
        <v>3.4701000002357318E-6</v>
      </c>
    </row>
    <row r="5441" spans="1:12" hidden="1" x14ac:dyDescent="0.25">
      <c r="A5441" t="s">
        <v>3933</v>
      </c>
      <c r="B5441" s="1" t="s">
        <v>4061</v>
      </c>
      <c r="C5441" t="s">
        <v>4064</v>
      </c>
      <c r="D5441">
        <v>7488611</v>
      </c>
      <c r="E5441">
        <v>79645113</v>
      </c>
      <c r="F5441" t="s">
        <v>4066</v>
      </c>
      <c r="G5441" t="s">
        <v>3</v>
      </c>
      <c r="H5441" t="s">
        <v>4</v>
      </c>
      <c r="I5441" s="2">
        <v>51.75</v>
      </c>
      <c r="J5441" s="2">
        <v>51.76327345</v>
      </c>
      <c r="K5441" s="2">
        <v>51.763193240999897</v>
      </c>
      <c r="L5441" s="2">
        <f t="shared" si="84"/>
        <v>-8.0209000103081962E-5</v>
      </c>
    </row>
    <row r="5442" spans="1:12" hidden="1" x14ac:dyDescent="0.25">
      <c r="A5442" t="s">
        <v>3933</v>
      </c>
      <c r="B5442" s="1" t="s">
        <v>4061</v>
      </c>
      <c r="C5442" t="s">
        <v>4064</v>
      </c>
      <c r="D5442">
        <v>7488611</v>
      </c>
      <c r="E5442">
        <v>79645113</v>
      </c>
      <c r="F5442" t="s">
        <v>4066</v>
      </c>
      <c r="G5442" t="s">
        <v>3</v>
      </c>
      <c r="H5442" t="s">
        <v>6</v>
      </c>
      <c r="I5442" s="2">
        <v>2.09</v>
      </c>
      <c r="J5442" s="2">
        <v>2.0819409179999999</v>
      </c>
      <c r="K5442" s="2">
        <v>2.0819400564000001</v>
      </c>
      <c r="L5442" s="2">
        <f t="shared" si="84"/>
        <v>-8.6159999979074087E-7</v>
      </c>
    </row>
    <row r="5443" spans="1:12" hidden="1" x14ac:dyDescent="0.25">
      <c r="A5443" t="s">
        <v>3933</v>
      </c>
      <c r="B5443" s="1" t="s">
        <v>4067</v>
      </c>
      <c r="C5443" t="s">
        <v>4068</v>
      </c>
      <c r="D5443">
        <v>7175611</v>
      </c>
      <c r="E5443">
        <v>14985713</v>
      </c>
      <c r="F5443" t="s">
        <v>4069</v>
      </c>
      <c r="G5443" t="s">
        <v>86</v>
      </c>
      <c r="H5443" t="s">
        <v>4</v>
      </c>
      <c r="I5443" s="2">
        <v>2.06</v>
      </c>
      <c r="K5443" s="2">
        <v>2.06388323699999</v>
      </c>
      <c r="L5443" s="2">
        <f t="shared" ref="L5443:L5506" si="85">IF(ISBLANK(J5443),K5443-I5443,K5443-J5443)</f>
        <v>3.8832369999899363E-3</v>
      </c>
    </row>
    <row r="5444" spans="1:12" hidden="1" x14ac:dyDescent="0.25">
      <c r="A5444" t="s">
        <v>3933</v>
      </c>
      <c r="B5444" s="1" t="s">
        <v>4067</v>
      </c>
      <c r="C5444" t="s">
        <v>4068</v>
      </c>
      <c r="D5444">
        <v>7175611</v>
      </c>
      <c r="E5444">
        <v>14985713</v>
      </c>
      <c r="F5444" t="s">
        <v>4069</v>
      </c>
      <c r="G5444" t="s">
        <v>86</v>
      </c>
      <c r="H5444" t="s">
        <v>6</v>
      </c>
      <c r="I5444" s="2">
        <v>0.13539999999999999</v>
      </c>
      <c r="K5444" s="2">
        <v>0.13565523879999999</v>
      </c>
      <c r="L5444" s="2">
        <f t="shared" si="85"/>
        <v>2.5523880000000165E-4</v>
      </c>
    </row>
    <row r="5445" spans="1:12" hidden="1" x14ac:dyDescent="0.25">
      <c r="A5445" t="s">
        <v>3933</v>
      </c>
      <c r="B5445" s="1" t="s">
        <v>4067</v>
      </c>
      <c r="C5445" t="s">
        <v>4068</v>
      </c>
      <c r="D5445">
        <v>7175611</v>
      </c>
      <c r="E5445">
        <v>14985913</v>
      </c>
      <c r="F5445" t="s">
        <v>4070</v>
      </c>
      <c r="G5445" t="s">
        <v>86</v>
      </c>
      <c r="H5445" t="s">
        <v>4</v>
      </c>
      <c r="I5445" s="2">
        <v>2.0569999999999999</v>
      </c>
      <c r="K5445" s="2">
        <v>2.0608775540000002</v>
      </c>
      <c r="L5445" s="2">
        <f t="shared" si="85"/>
        <v>3.8775540000002273E-3</v>
      </c>
    </row>
    <row r="5446" spans="1:12" hidden="1" x14ac:dyDescent="0.25">
      <c r="A5446" t="s">
        <v>3933</v>
      </c>
      <c r="B5446" s="1" t="s">
        <v>4067</v>
      </c>
      <c r="C5446" t="s">
        <v>4068</v>
      </c>
      <c r="D5446">
        <v>7175611</v>
      </c>
      <c r="E5446">
        <v>14985913</v>
      </c>
      <c r="F5446" t="s">
        <v>4070</v>
      </c>
      <c r="G5446" t="s">
        <v>86</v>
      </c>
      <c r="H5446" t="s">
        <v>6</v>
      </c>
      <c r="I5446" s="2">
        <v>0.13519999999999999</v>
      </c>
      <c r="K5446" s="2">
        <v>0.1354548582</v>
      </c>
      <c r="L5446" s="2">
        <f t="shared" si="85"/>
        <v>2.5485820000001325E-4</v>
      </c>
    </row>
    <row r="5447" spans="1:12" hidden="1" x14ac:dyDescent="0.25">
      <c r="A5447" t="s">
        <v>3933</v>
      </c>
      <c r="B5447" s="1" t="s">
        <v>4067</v>
      </c>
      <c r="C5447" t="s">
        <v>4068</v>
      </c>
      <c r="D5447">
        <v>7175611</v>
      </c>
      <c r="E5447">
        <v>14986013</v>
      </c>
      <c r="F5447" t="s">
        <v>4071</v>
      </c>
      <c r="G5447" t="s">
        <v>86</v>
      </c>
      <c r="H5447" t="s">
        <v>4</v>
      </c>
      <c r="I5447" s="2">
        <v>2.0390000000000001</v>
      </c>
      <c r="K5447" s="2">
        <v>2.0428437499999998</v>
      </c>
      <c r="L5447" s="2">
        <f t="shared" si="85"/>
        <v>3.8437499999997016E-3</v>
      </c>
    </row>
    <row r="5448" spans="1:12" hidden="1" x14ac:dyDescent="0.25">
      <c r="A5448" t="s">
        <v>3933</v>
      </c>
      <c r="B5448" s="1" t="s">
        <v>4067</v>
      </c>
      <c r="C5448" t="s">
        <v>4068</v>
      </c>
      <c r="D5448">
        <v>7175611</v>
      </c>
      <c r="E5448">
        <v>14986013</v>
      </c>
      <c r="F5448" t="s">
        <v>4071</v>
      </c>
      <c r="G5448" t="s">
        <v>86</v>
      </c>
      <c r="H5448" t="s">
        <v>6</v>
      </c>
      <c r="I5448" s="2">
        <v>0.13400000000000001</v>
      </c>
      <c r="K5448" s="2">
        <v>0.1342526054</v>
      </c>
      <c r="L5448" s="2">
        <f t="shared" si="85"/>
        <v>2.5260539999999443E-4</v>
      </c>
    </row>
    <row r="5449" spans="1:12" hidden="1" x14ac:dyDescent="0.25">
      <c r="A5449" t="s">
        <v>3933</v>
      </c>
      <c r="B5449" s="1" t="s">
        <v>4072</v>
      </c>
      <c r="C5449" t="s">
        <v>4073</v>
      </c>
      <c r="D5449">
        <v>9467011</v>
      </c>
      <c r="E5449">
        <v>79650313</v>
      </c>
      <c r="F5449" t="s">
        <v>4074</v>
      </c>
      <c r="G5449" t="s">
        <v>3</v>
      </c>
      <c r="H5449" t="s">
        <v>4</v>
      </c>
      <c r="I5449" s="2">
        <v>33</v>
      </c>
      <c r="J5449" s="2">
        <v>33.005054689999902</v>
      </c>
      <c r="K5449" s="2">
        <v>33.005051172999998</v>
      </c>
      <c r="L5449" s="2">
        <f t="shared" si="85"/>
        <v>-3.5169999037520938E-6</v>
      </c>
    </row>
    <row r="5450" spans="1:12" hidden="1" x14ac:dyDescent="0.25">
      <c r="A5450" t="s">
        <v>3933</v>
      </c>
      <c r="B5450" s="1" t="s">
        <v>4072</v>
      </c>
      <c r="C5450" t="s">
        <v>4073</v>
      </c>
      <c r="D5450">
        <v>9467011</v>
      </c>
      <c r="E5450">
        <v>79650313</v>
      </c>
      <c r="F5450" t="s">
        <v>4074</v>
      </c>
      <c r="G5450" t="s">
        <v>3</v>
      </c>
      <c r="H5450" t="s">
        <v>6</v>
      </c>
      <c r="I5450" s="2">
        <v>1.37</v>
      </c>
      <c r="J5450" s="2">
        <v>1.373447876</v>
      </c>
      <c r="K5450" s="2">
        <v>1.37344805329999</v>
      </c>
      <c r="L5450" s="2">
        <f t="shared" si="85"/>
        <v>1.7729999002291663E-7</v>
      </c>
    </row>
    <row r="5451" spans="1:12" hidden="1" x14ac:dyDescent="0.25">
      <c r="A5451" t="s">
        <v>3933</v>
      </c>
      <c r="B5451" s="1" t="s">
        <v>4075</v>
      </c>
      <c r="C5451" t="s">
        <v>4076</v>
      </c>
      <c r="D5451">
        <v>6236711</v>
      </c>
      <c r="E5451">
        <v>16153513</v>
      </c>
      <c r="F5451" t="s">
        <v>4077</v>
      </c>
      <c r="G5451" t="s">
        <v>86</v>
      </c>
      <c r="H5451" t="s">
        <v>4</v>
      </c>
      <c r="I5451" s="2">
        <v>193.59554</v>
      </c>
      <c r="K5451" s="2">
        <v>194.12595876295299</v>
      </c>
      <c r="L5451" s="2">
        <f t="shared" si="85"/>
        <v>0.53041876295299062</v>
      </c>
    </row>
    <row r="5452" spans="1:12" hidden="1" x14ac:dyDescent="0.25">
      <c r="A5452" t="s">
        <v>3933</v>
      </c>
      <c r="B5452" s="1" t="s">
        <v>4075</v>
      </c>
      <c r="C5452" t="s">
        <v>4076</v>
      </c>
      <c r="D5452">
        <v>6236711</v>
      </c>
      <c r="E5452">
        <v>16153513</v>
      </c>
      <c r="F5452" t="s">
        <v>4077</v>
      </c>
      <c r="G5452" t="s">
        <v>86</v>
      </c>
      <c r="H5452" t="s">
        <v>6</v>
      </c>
      <c r="I5452" s="2">
        <v>168.31694060000001</v>
      </c>
      <c r="K5452" s="2">
        <v>168.77812301320901</v>
      </c>
      <c r="L5452" s="2">
        <f t="shared" si="85"/>
        <v>0.46118241320900211</v>
      </c>
    </row>
    <row r="5453" spans="1:12" hidden="1" x14ac:dyDescent="0.25">
      <c r="A5453" t="s">
        <v>3933</v>
      </c>
      <c r="B5453" s="1" t="s">
        <v>4075</v>
      </c>
      <c r="C5453" t="s">
        <v>4076</v>
      </c>
      <c r="D5453">
        <v>6236711</v>
      </c>
      <c r="E5453">
        <v>16153613</v>
      </c>
      <c r="F5453" t="s">
        <v>4078</v>
      </c>
      <c r="G5453" t="s">
        <v>86</v>
      </c>
      <c r="H5453" t="s">
        <v>4</v>
      </c>
      <c r="I5453" s="2">
        <v>157.80562</v>
      </c>
      <c r="K5453" s="2">
        <v>158.23790299825899</v>
      </c>
      <c r="L5453" s="2">
        <f t="shared" si="85"/>
        <v>0.43228299825898375</v>
      </c>
    </row>
    <row r="5454" spans="1:12" hidden="1" x14ac:dyDescent="0.25">
      <c r="A5454" t="s">
        <v>3933</v>
      </c>
      <c r="B5454" s="1" t="s">
        <v>4075</v>
      </c>
      <c r="C5454" t="s">
        <v>4076</v>
      </c>
      <c r="D5454">
        <v>6236711</v>
      </c>
      <c r="E5454">
        <v>16153613</v>
      </c>
      <c r="F5454" t="s">
        <v>4078</v>
      </c>
      <c r="G5454" t="s">
        <v>86</v>
      </c>
      <c r="H5454" t="s">
        <v>6</v>
      </c>
      <c r="I5454" s="2">
        <v>149.1012298</v>
      </c>
      <c r="K5454" s="2">
        <v>149.50974436907001</v>
      </c>
      <c r="L5454" s="2">
        <f t="shared" si="85"/>
        <v>0.40851456907000738</v>
      </c>
    </row>
    <row r="5455" spans="1:12" hidden="1" x14ac:dyDescent="0.25">
      <c r="A5455" t="s">
        <v>3933</v>
      </c>
      <c r="B5455" s="1" t="s">
        <v>4075</v>
      </c>
      <c r="C5455" t="s">
        <v>4076</v>
      </c>
      <c r="D5455">
        <v>6236711</v>
      </c>
      <c r="E5455">
        <v>16153713</v>
      </c>
      <c r="F5455" t="s">
        <v>4079</v>
      </c>
      <c r="G5455" t="s">
        <v>86</v>
      </c>
      <c r="H5455" t="s">
        <v>4</v>
      </c>
      <c r="I5455" s="2">
        <v>39.502199999999903</v>
      </c>
      <c r="K5455" s="2">
        <v>39.610433227777897</v>
      </c>
      <c r="L5455" s="2">
        <f t="shared" si="85"/>
        <v>0.10823322777799405</v>
      </c>
    </row>
    <row r="5456" spans="1:12" hidden="1" x14ac:dyDescent="0.25">
      <c r="A5456" t="s">
        <v>3933</v>
      </c>
      <c r="B5456" s="1" t="s">
        <v>4075</v>
      </c>
      <c r="C5456" t="s">
        <v>4076</v>
      </c>
      <c r="D5456">
        <v>6236711</v>
      </c>
      <c r="E5456">
        <v>16153713</v>
      </c>
      <c r="F5456" t="s">
        <v>4079</v>
      </c>
      <c r="G5456" t="s">
        <v>86</v>
      </c>
      <c r="H5456" t="s">
        <v>6</v>
      </c>
      <c r="I5456" s="2">
        <v>37.330426600000003</v>
      </c>
      <c r="K5456" s="2">
        <v>37.4327117687222</v>
      </c>
      <c r="L5456" s="2">
        <f t="shared" si="85"/>
        <v>0.10228516872219728</v>
      </c>
    </row>
    <row r="5457" spans="1:12" hidden="1" x14ac:dyDescent="0.25">
      <c r="A5457" t="s">
        <v>3933</v>
      </c>
      <c r="B5457" s="1" t="s">
        <v>4075</v>
      </c>
      <c r="C5457" t="s">
        <v>4080</v>
      </c>
      <c r="D5457">
        <v>7838011</v>
      </c>
      <c r="E5457">
        <v>2841413</v>
      </c>
      <c r="F5457" t="s">
        <v>4081</v>
      </c>
      <c r="G5457" t="s">
        <v>3</v>
      </c>
      <c r="H5457" t="s">
        <v>4</v>
      </c>
      <c r="I5457" s="2">
        <v>282.82040000000001</v>
      </c>
      <c r="J5457" s="2">
        <v>311.10546875</v>
      </c>
      <c r="K5457" s="2">
        <v>311.10557423796001</v>
      </c>
      <c r="L5457" s="2">
        <f t="shared" si="85"/>
        <v>1.0548796001330629E-4</v>
      </c>
    </row>
    <row r="5458" spans="1:12" hidden="1" x14ac:dyDescent="0.25">
      <c r="A5458" t="s">
        <v>3933</v>
      </c>
      <c r="B5458" s="1" t="s">
        <v>4075</v>
      </c>
      <c r="C5458" t="s">
        <v>4080</v>
      </c>
      <c r="D5458">
        <v>7838011</v>
      </c>
      <c r="E5458">
        <v>2841413</v>
      </c>
      <c r="F5458" t="s">
        <v>4081</v>
      </c>
      <c r="G5458" t="s">
        <v>3</v>
      </c>
      <c r="H5458" t="s">
        <v>6</v>
      </c>
      <c r="I5458" s="2">
        <v>59.335799999999999</v>
      </c>
      <c r="J5458" s="2">
        <v>56.792175799999903</v>
      </c>
      <c r="K5458" s="2">
        <v>56.792252637687497</v>
      </c>
      <c r="L5458" s="2">
        <f t="shared" si="85"/>
        <v>7.683768759392251E-5</v>
      </c>
    </row>
    <row r="5459" spans="1:12" hidden="1" x14ac:dyDescent="0.25">
      <c r="A5459" t="s">
        <v>3933</v>
      </c>
      <c r="B5459" s="1" t="s">
        <v>4075</v>
      </c>
      <c r="C5459" t="s">
        <v>4080</v>
      </c>
      <c r="D5459">
        <v>7838011</v>
      </c>
      <c r="E5459">
        <v>2841513</v>
      </c>
      <c r="F5459" t="s">
        <v>4082</v>
      </c>
      <c r="G5459" t="s">
        <v>3</v>
      </c>
      <c r="H5459" t="s">
        <v>4</v>
      </c>
      <c r="I5459" s="2">
        <v>161.429</v>
      </c>
      <c r="J5459" s="2">
        <v>152.41009374999999</v>
      </c>
      <c r="K5459" s="2">
        <v>152.41017834466999</v>
      </c>
      <c r="L5459" s="2">
        <f t="shared" si="85"/>
        <v>8.4594669999660255E-5</v>
      </c>
    </row>
    <row r="5460" spans="1:12" hidden="1" x14ac:dyDescent="0.25">
      <c r="A5460" t="s">
        <v>3933</v>
      </c>
      <c r="B5460" s="1" t="s">
        <v>4075</v>
      </c>
      <c r="C5460" t="s">
        <v>4080</v>
      </c>
      <c r="D5460">
        <v>7838011</v>
      </c>
      <c r="E5460">
        <v>2841513</v>
      </c>
      <c r="F5460" t="s">
        <v>4082</v>
      </c>
      <c r="G5460" t="s">
        <v>3</v>
      </c>
      <c r="H5460" t="s">
        <v>6</v>
      </c>
      <c r="I5460" s="2">
        <v>30.562799999999999</v>
      </c>
      <c r="J5460" s="2">
        <v>33.039296874999998</v>
      </c>
      <c r="K5460" s="2">
        <v>33.039273818039902</v>
      </c>
      <c r="L5460" s="2">
        <f t="shared" si="85"/>
        <v>-2.3056960095857448E-5</v>
      </c>
    </row>
    <row r="5461" spans="1:12" hidden="1" x14ac:dyDescent="0.25">
      <c r="A5461" t="s">
        <v>3933</v>
      </c>
      <c r="B5461" s="1" t="s">
        <v>4075</v>
      </c>
      <c r="C5461" t="s">
        <v>4083</v>
      </c>
      <c r="D5461">
        <v>6941511</v>
      </c>
      <c r="E5461">
        <v>14934913</v>
      </c>
      <c r="F5461" t="s">
        <v>4084</v>
      </c>
      <c r="G5461" t="s">
        <v>3</v>
      </c>
      <c r="H5461" t="s">
        <v>4</v>
      </c>
      <c r="I5461" s="2">
        <v>4.8319999999999999</v>
      </c>
      <c r="J5461" s="2">
        <v>4.8322446289999998</v>
      </c>
      <c r="K5461" s="2">
        <v>4.8322444899999999</v>
      </c>
      <c r="L5461" s="2">
        <f t="shared" si="85"/>
        <v>-1.3899999995459211E-7</v>
      </c>
    </row>
    <row r="5462" spans="1:12" hidden="1" x14ac:dyDescent="0.25">
      <c r="A5462" t="s">
        <v>3933</v>
      </c>
      <c r="B5462" s="1" t="s">
        <v>4075</v>
      </c>
      <c r="C5462" t="s">
        <v>4083</v>
      </c>
      <c r="D5462">
        <v>6941511</v>
      </c>
      <c r="E5462">
        <v>14934913</v>
      </c>
      <c r="F5462" t="s">
        <v>4084</v>
      </c>
      <c r="G5462" t="s">
        <v>3</v>
      </c>
      <c r="H5462" t="s">
        <v>6</v>
      </c>
      <c r="I5462" s="2">
        <v>7.9000000000000001E-2</v>
      </c>
      <c r="J5462" s="2">
        <v>7.8592987049999993E-2</v>
      </c>
      <c r="K5462" s="2">
        <v>7.8593001989999897E-2</v>
      </c>
      <c r="L5462" s="2">
        <f t="shared" si="85"/>
        <v>1.4939999903873513E-8</v>
      </c>
    </row>
    <row r="5463" spans="1:12" hidden="1" x14ac:dyDescent="0.25">
      <c r="A5463" t="s">
        <v>3933</v>
      </c>
      <c r="B5463" s="1" t="s">
        <v>4075</v>
      </c>
      <c r="C5463" t="s">
        <v>4083</v>
      </c>
      <c r="D5463">
        <v>6941511</v>
      </c>
      <c r="E5463">
        <v>14935113</v>
      </c>
      <c r="F5463" t="s">
        <v>4085</v>
      </c>
      <c r="G5463" t="s">
        <v>3</v>
      </c>
      <c r="H5463" t="s">
        <v>4</v>
      </c>
      <c r="I5463" s="2">
        <v>4.266</v>
      </c>
      <c r="J5463" s="2">
        <v>4.2659497069999999</v>
      </c>
      <c r="K5463" s="2">
        <v>4.2659510999999997</v>
      </c>
      <c r="L5463" s="2">
        <f t="shared" si="85"/>
        <v>1.3929999997941422E-6</v>
      </c>
    </row>
    <row r="5464" spans="1:12" hidden="1" x14ac:dyDescent="0.25">
      <c r="A5464" t="s">
        <v>3933</v>
      </c>
      <c r="B5464" s="1" t="s">
        <v>4075</v>
      </c>
      <c r="C5464" t="s">
        <v>4083</v>
      </c>
      <c r="D5464">
        <v>6941511</v>
      </c>
      <c r="E5464">
        <v>14935113</v>
      </c>
      <c r="F5464" t="s">
        <v>4085</v>
      </c>
      <c r="G5464" t="s">
        <v>3</v>
      </c>
      <c r="H5464" t="s">
        <v>6</v>
      </c>
      <c r="I5464" s="2">
        <v>6.5000000000000002E-2</v>
      </c>
      <c r="J5464" s="2">
        <v>6.5322975150000004E-2</v>
      </c>
      <c r="K5464" s="2">
        <v>6.5322999000000007E-2</v>
      </c>
      <c r="L5464" s="2">
        <f t="shared" si="85"/>
        <v>2.385000000271198E-8</v>
      </c>
    </row>
    <row r="5465" spans="1:12" hidden="1" x14ac:dyDescent="0.25">
      <c r="A5465" t="s">
        <v>3933</v>
      </c>
      <c r="B5465" s="1" t="s">
        <v>4075</v>
      </c>
      <c r="C5465" t="s">
        <v>4086</v>
      </c>
      <c r="D5465">
        <v>6236811</v>
      </c>
      <c r="E5465">
        <v>16152813</v>
      </c>
      <c r="F5465" t="s">
        <v>4087</v>
      </c>
      <c r="G5465" t="s">
        <v>86</v>
      </c>
      <c r="H5465" t="s">
        <v>4</v>
      </c>
      <c r="I5465" s="2">
        <v>23.11</v>
      </c>
      <c r="K5465" s="2">
        <v>23.1733156200001</v>
      </c>
      <c r="L5465" s="2">
        <f t="shared" si="85"/>
        <v>6.3315620000100381E-2</v>
      </c>
    </row>
    <row r="5466" spans="1:12" hidden="1" x14ac:dyDescent="0.25">
      <c r="A5466" t="s">
        <v>3933</v>
      </c>
      <c r="B5466" s="1" t="s">
        <v>4075</v>
      </c>
      <c r="C5466" t="s">
        <v>4086</v>
      </c>
      <c r="D5466">
        <v>6236811</v>
      </c>
      <c r="E5466">
        <v>16152813</v>
      </c>
      <c r="F5466" t="s">
        <v>4087</v>
      </c>
      <c r="G5466" t="s">
        <v>86</v>
      </c>
      <c r="H5466" t="s">
        <v>6</v>
      </c>
      <c r="I5466" s="2">
        <v>39.049999999999997</v>
      </c>
      <c r="K5466" s="2">
        <v>39.156985800000101</v>
      </c>
      <c r="L5466" s="2">
        <f t="shared" si="85"/>
        <v>0.10698580000010338</v>
      </c>
    </row>
    <row r="5467" spans="1:12" hidden="1" x14ac:dyDescent="0.25">
      <c r="A5467" t="s">
        <v>3933</v>
      </c>
      <c r="B5467" s="1" t="s">
        <v>4075</v>
      </c>
      <c r="C5467" t="s">
        <v>4086</v>
      </c>
      <c r="D5467">
        <v>6236811</v>
      </c>
      <c r="E5467">
        <v>16153213</v>
      </c>
      <c r="F5467" t="s">
        <v>4088</v>
      </c>
      <c r="G5467" t="s">
        <v>86</v>
      </c>
      <c r="H5467" t="s">
        <v>4</v>
      </c>
      <c r="I5467" s="2">
        <v>6.03</v>
      </c>
      <c r="K5467" s="2">
        <v>6.0465213000000197</v>
      </c>
      <c r="L5467" s="2">
        <f t="shared" si="85"/>
        <v>1.6521300000019501E-2</v>
      </c>
    </row>
    <row r="5468" spans="1:12" hidden="1" x14ac:dyDescent="0.25">
      <c r="A5468" t="s">
        <v>3933</v>
      </c>
      <c r="B5468" s="1" t="s">
        <v>4075</v>
      </c>
      <c r="C5468" t="s">
        <v>4086</v>
      </c>
      <c r="D5468">
        <v>6236811</v>
      </c>
      <c r="E5468">
        <v>16153213</v>
      </c>
      <c r="F5468" t="s">
        <v>4088</v>
      </c>
      <c r="G5468" t="s">
        <v>86</v>
      </c>
      <c r="H5468" t="s">
        <v>6</v>
      </c>
      <c r="I5468" s="2">
        <v>9.0929999999999997E-2</v>
      </c>
      <c r="K5468" s="2">
        <v>9.1179127800000204E-2</v>
      </c>
      <c r="L5468" s="2">
        <f t="shared" si="85"/>
        <v>2.4912780000020673E-4</v>
      </c>
    </row>
    <row r="5469" spans="1:12" hidden="1" x14ac:dyDescent="0.25">
      <c r="A5469" t="s">
        <v>3933</v>
      </c>
      <c r="B5469" s="1" t="s">
        <v>4075</v>
      </c>
      <c r="C5469" t="s">
        <v>4086</v>
      </c>
      <c r="D5469">
        <v>6236811</v>
      </c>
      <c r="E5469">
        <v>16153313</v>
      </c>
      <c r="F5469" t="s">
        <v>4089</v>
      </c>
      <c r="G5469" t="s">
        <v>86</v>
      </c>
      <c r="H5469" t="s">
        <v>4</v>
      </c>
      <c r="I5469" s="2">
        <v>213.5</v>
      </c>
      <c r="K5469" s="2">
        <v>214.085002199999</v>
      </c>
      <c r="L5469" s="2">
        <f t="shared" si="85"/>
        <v>0.58500219999899628</v>
      </c>
    </row>
    <row r="5470" spans="1:12" hidden="1" x14ac:dyDescent="0.25">
      <c r="A5470" t="s">
        <v>3933</v>
      </c>
      <c r="B5470" s="1" t="s">
        <v>4075</v>
      </c>
      <c r="C5470" t="s">
        <v>4086</v>
      </c>
      <c r="D5470">
        <v>6236811</v>
      </c>
      <c r="E5470">
        <v>16153313</v>
      </c>
      <c r="F5470" t="s">
        <v>4089</v>
      </c>
      <c r="G5470" t="s">
        <v>86</v>
      </c>
      <c r="H5470" t="s">
        <v>6</v>
      </c>
      <c r="I5470" s="2">
        <v>246.7</v>
      </c>
      <c r="K5470" s="2">
        <v>247.375886399997</v>
      </c>
      <c r="L5470" s="2">
        <f t="shared" si="85"/>
        <v>0.67588639999701172</v>
      </c>
    </row>
    <row r="5471" spans="1:12" hidden="1" x14ac:dyDescent="0.25">
      <c r="A5471" t="s">
        <v>3933</v>
      </c>
      <c r="B5471" s="1" t="s">
        <v>4090</v>
      </c>
      <c r="C5471" t="s">
        <v>4091</v>
      </c>
      <c r="D5471">
        <v>16000011</v>
      </c>
      <c r="E5471">
        <v>102928113</v>
      </c>
      <c r="F5471" t="s">
        <v>4092</v>
      </c>
      <c r="G5471" t="s">
        <v>86</v>
      </c>
      <c r="H5471" t="s">
        <v>4</v>
      </c>
      <c r="I5471" s="2">
        <v>289.45</v>
      </c>
      <c r="K5471" s="2">
        <v>290.24303981999799</v>
      </c>
      <c r="L5471" s="2">
        <f t="shared" si="85"/>
        <v>0.79303981999800044</v>
      </c>
    </row>
    <row r="5472" spans="1:12" hidden="1" x14ac:dyDescent="0.25">
      <c r="A5472" t="s">
        <v>3933</v>
      </c>
      <c r="B5472" s="1" t="s">
        <v>4090</v>
      </c>
      <c r="C5472" t="s">
        <v>4091</v>
      </c>
      <c r="D5472">
        <v>16000011</v>
      </c>
      <c r="E5472">
        <v>102928113</v>
      </c>
      <c r="F5472" t="s">
        <v>4092</v>
      </c>
      <c r="G5472" t="s">
        <v>86</v>
      </c>
      <c r="H5472" t="s">
        <v>6</v>
      </c>
      <c r="I5472" s="2">
        <v>138.87</v>
      </c>
      <c r="K5472" s="2">
        <v>139.250490119999</v>
      </c>
      <c r="L5472" s="2">
        <f t="shared" si="85"/>
        <v>0.38049011999899562</v>
      </c>
    </row>
    <row r="5473" spans="1:12" hidden="1" x14ac:dyDescent="0.25">
      <c r="A5473" t="s">
        <v>3933</v>
      </c>
      <c r="B5473" s="1" t="s">
        <v>4090</v>
      </c>
      <c r="C5473" t="s">
        <v>4093</v>
      </c>
      <c r="D5473">
        <v>6949611</v>
      </c>
      <c r="E5473">
        <v>14296313</v>
      </c>
      <c r="F5473" t="s">
        <v>4094</v>
      </c>
      <c r="G5473" t="s">
        <v>3</v>
      </c>
      <c r="H5473" t="s">
        <v>4</v>
      </c>
      <c r="I5473" s="2">
        <v>6.2</v>
      </c>
      <c r="J5473" s="2">
        <v>6.1816499</v>
      </c>
      <c r="K5473" s="2">
        <v>6.1816499999999897</v>
      </c>
      <c r="L5473" s="2">
        <f t="shared" si="85"/>
        <v>9.9999989622290286E-8</v>
      </c>
    </row>
    <row r="5474" spans="1:12" hidden="1" x14ac:dyDescent="0.25">
      <c r="A5474" t="s">
        <v>3933</v>
      </c>
      <c r="B5474" s="1" t="s">
        <v>4090</v>
      </c>
      <c r="C5474" t="s">
        <v>4093</v>
      </c>
      <c r="D5474">
        <v>6949611</v>
      </c>
      <c r="E5474">
        <v>14296313</v>
      </c>
      <c r="F5474" t="s">
        <v>4094</v>
      </c>
      <c r="G5474" t="s">
        <v>3</v>
      </c>
      <c r="H5474" t="s">
        <v>6</v>
      </c>
      <c r="I5474" s="2">
        <v>0.2</v>
      </c>
      <c r="J5474" s="2">
        <v>0.154</v>
      </c>
      <c r="K5474" s="2">
        <v>0.15400000999999999</v>
      </c>
      <c r="L5474" s="2">
        <f t="shared" si="85"/>
        <v>9.9999999947364415E-9</v>
      </c>
    </row>
    <row r="5475" spans="1:12" hidden="1" x14ac:dyDescent="0.25">
      <c r="A5475" t="s">
        <v>3933</v>
      </c>
      <c r="B5475" s="1" t="s">
        <v>4090</v>
      </c>
      <c r="C5475" t="s">
        <v>4093</v>
      </c>
      <c r="D5475">
        <v>6949611</v>
      </c>
      <c r="E5475">
        <v>14296413</v>
      </c>
      <c r="F5475" t="s">
        <v>4095</v>
      </c>
      <c r="G5475" t="s">
        <v>3</v>
      </c>
      <c r="H5475" t="s">
        <v>4</v>
      </c>
      <c r="I5475" s="2">
        <v>9</v>
      </c>
      <c r="J5475" s="2">
        <v>8.9736503899999995</v>
      </c>
      <c r="K5475" s="2">
        <v>8.9736499999999992</v>
      </c>
      <c r="L5475" s="2">
        <f t="shared" si="85"/>
        <v>-3.9000000029432158E-7</v>
      </c>
    </row>
    <row r="5476" spans="1:12" hidden="1" x14ac:dyDescent="0.25">
      <c r="A5476" t="s">
        <v>3933</v>
      </c>
      <c r="B5476" s="1" t="s">
        <v>4090</v>
      </c>
      <c r="C5476" t="s">
        <v>4093</v>
      </c>
      <c r="D5476">
        <v>6949611</v>
      </c>
      <c r="E5476">
        <v>14296413</v>
      </c>
      <c r="F5476" t="s">
        <v>4095</v>
      </c>
      <c r="G5476" t="s">
        <v>3</v>
      </c>
      <c r="H5476" t="s">
        <v>6</v>
      </c>
      <c r="I5476" s="2">
        <v>0.2</v>
      </c>
      <c r="J5476" s="2">
        <v>0.2235</v>
      </c>
      <c r="K5476" s="2">
        <v>0.223500002</v>
      </c>
      <c r="L5476" s="2">
        <f t="shared" si="85"/>
        <v>1.9999999989472883E-9</v>
      </c>
    </row>
    <row r="5477" spans="1:12" hidden="1" x14ac:dyDescent="0.25">
      <c r="A5477" t="s">
        <v>3933</v>
      </c>
      <c r="B5477" s="1" t="s">
        <v>4090</v>
      </c>
      <c r="C5477" t="s">
        <v>4093</v>
      </c>
      <c r="D5477">
        <v>6949611</v>
      </c>
      <c r="E5477">
        <v>14296513</v>
      </c>
      <c r="F5477" t="s">
        <v>4096</v>
      </c>
      <c r="G5477" t="s">
        <v>3</v>
      </c>
      <c r="H5477" t="s">
        <v>4</v>
      </c>
      <c r="I5477" s="2">
        <v>6.7</v>
      </c>
      <c r="J5477" s="2">
        <v>6.7302509749999997</v>
      </c>
      <c r="K5477" s="2">
        <v>6.7302500999999904</v>
      </c>
      <c r="L5477" s="2">
        <f t="shared" si="85"/>
        <v>-8.7500000933715683E-7</v>
      </c>
    </row>
    <row r="5478" spans="1:12" hidden="1" x14ac:dyDescent="0.25">
      <c r="A5478" t="s">
        <v>3933</v>
      </c>
      <c r="B5478" s="1" t="s">
        <v>4090</v>
      </c>
      <c r="C5478" t="s">
        <v>4093</v>
      </c>
      <c r="D5478">
        <v>6949611</v>
      </c>
      <c r="E5478">
        <v>14296513</v>
      </c>
      <c r="F5478" t="s">
        <v>4096</v>
      </c>
      <c r="G5478" t="s">
        <v>3</v>
      </c>
      <c r="H5478" t="s">
        <v>6</v>
      </c>
      <c r="I5478" s="2">
        <v>0.2</v>
      </c>
      <c r="J5478" s="2">
        <v>0.16780000305000001</v>
      </c>
      <c r="K5478" s="2">
        <v>0.16780001</v>
      </c>
      <c r="L5478" s="2">
        <f t="shared" si="85"/>
        <v>6.9499999921784905E-9</v>
      </c>
    </row>
    <row r="5479" spans="1:12" hidden="1" x14ac:dyDescent="0.25">
      <c r="A5479" t="s">
        <v>3933</v>
      </c>
      <c r="B5479" s="1" t="s">
        <v>4090</v>
      </c>
      <c r="C5479" t="s">
        <v>4093</v>
      </c>
      <c r="D5479">
        <v>6949611</v>
      </c>
      <c r="E5479">
        <v>14296613</v>
      </c>
      <c r="F5479" t="s">
        <v>4097</v>
      </c>
      <c r="G5479" t="s">
        <v>3</v>
      </c>
      <c r="H5479" t="s">
        <v>4</v>
      </c>
      <c r="I5479" s="2">
        <v>6</v>
      </c>
      <c r="J5479" s="2">
        <v>5.9604003900000002</v>
      </c>
      <c r="K5479" s="2">
        <v>5.9603999999999902</v>
      </c>
      <c r="L5479" s="2">
        <f t="shared" si="85"/>
        <v>-3.900000100642842E-7</v>
      </c>
    </row>
    <row r="5480" spans="1:12" hidden="1" x14ac:dyDescent="0.25">
      <c r="A5480" t="s">
        <v>3933</v>
      </c>
      <c r="B5480" s="1" t="s">
        <v>4090</v>
      </c>
      <c r="C5480" t="s">
        <v>4093</v>
      </c>
      <c r="D5480">
        <v>6949611</v>
      </c>
      <c r="E5480">
        <v>14296613</v>
      </c>
      <c r="F5480" t="s">
        <v>4097</v>
      </c>
      <c r="G5480" t="s">
        <v>3</v>
      </c>
      <c r="H5480" t="s">
        <v>6</v>
      </c>
      <c r="I5480" s="2">
        <v>0.1</v>
      </c>
      <c r="J5480" s="2">
        <v>0.14849999999999999</v>
      </c>
      <c r="K5480" s="2">
        <v>0.14850001099999999</v>
      </c>
      <c r="L5480" s="2">
        <f t="shared" si="85"/>
        <v>1.0999999994210086E-8</v>
      </c>
    </row>
    <row r="5481" spans="1:12" hidden="1" x14ac:dyDescent="0.25">
      <c r="A5481" t="s">
        <v>3933</v>
      </c>
      <c r="B5481" s="1" t="s">
        <v>4090</v>
      </c>
      <c r="C5481" t="s">
        <v>4093</v>
      </c>
      <c r="D5481">
        <v>6949611</v>
      </c>
      <c r="E5481">
        <v>79664613</v>
      </c>
      <c r="F5481" t="s">
        <v>4098</v>
      </c>
      <c r="G5481" t="s">
        <v>3</v>
      </c>
      <c r="H5481" t="s">
        <v>4</v>
      </c>
      <c r="I5481" s="2">
        <v>15.3</v>
      </c>
      <c r="J5481" s="2">
        <v>15.345016599999999</v>
      </c>
      <c r="K5481" s="2">
        <v>15.3450165</v>
      </c>
      <c r="L5481" s="2">
        <f t="shared" si="85"/>
        <v>-9.9999999392252903E-8</v>
      </c>
    </row>
    <row r="5482" spans="1:12" hidden="1" x14ac:dyDescent="0.25">
      <c r="A5482" t="s">
        <v>3933</v>
      </c>
      <c r="B5482" s="1" t="s">
        <v>4090</v>
      </c>
      <c r="C5482" t="s">
        <v>4093</v>
      </c>
      <c r="D5482">
        <v>6949611</v>
      </c>
      <c r="E5482">
        <v>79664613</v>
      </c>
      <c r="F5482" t="s">
        <v>4098</v>
      </c>
      <c r="G5482" t="s">
        <v>3</v>
      </c>
      <c r="H5482" t="s">
        <v>6</v>
      </c>
      <c r="I5482" s="2">
        <v>0.3</v>
      </c>
      <c r="J5482" s="2">
        <v>0.33361486815000002</v>
      </c>
      <c r="K5482" s="2">
        <v>0.33361501661999998</v>
      </c>
      <c r="L5482" s="2">
        <f t="shared" si="85"/>
        <v>1.4846999996098731E-7</v>
      </c>
    </row>
    <row r="5483" spans="1:12" hidden="1" x14ac:dyDescent="0.25">
      <c r="A5483" t="s">
        <v>3933</v>
      </c>
      <c r="B5483" s="1" t="s">
        <v>4090</v>
      </c>
      <c r="C5483" t="s">
        <v>4093</v>
      </c>
      <c r="D5483">
        <v>6949611</v>
      </c>
      <c r="E5483">
        <v>79664713</v>
      </c>
      <c r="F5483" t="s">
        <v>4099</v>
      </c>
      <c r="G5483" t="s">
        <v>3</v>
      </c>
      <c r="H5483" t="s">
        <v>4</v>
      </c>
      <c r="I5483" s="2">
        <v>16.3</v>
      </c>
      <c r="J5483" s="2">
        <v>16.335469724999999</v>
      </c>
      <c r="K5483" s="2">
        <v>16.335473940199901</v>
      </c>
      <c r="L5483" s="2">
        <f t="shared" si="85"/>
        <v>4.2151999011252883E-6</v>
      </c>
    </row>
    <row r="5484" spans="1:12" hidden="1" x14ac:dyDescent="0.25">
      <c r="A5484" t="s">
        <v>3933</v>
      </c>
      <c r="B5484" s="1" t="s">
        <v>4090</v>
      </c>
      <c r="C5484" t="s">
        <v>4093</v>
      </c>
      <c r="D5484">
        <v>6949611</v>
      </c>
      <c r="E5484">
        <v>79664713</v>
      </c>
      <c r="F5484" t="s">
        <v>4099</v>
      </c>
      <c r="G5484" t="s">
        <v>3</v>
      </c>
      <c r="H5484" t="s">
        <v>6</v>
      </c>
      <c r="I5484" s="2">
        <v>0.4</v>
      </c>
      <c r="J5484" s="2">
        <v>0.362843536399999</v>
      </c>
      <c r="K5484" s="2">
        <v>0.36284352621999999</v>
      </c>
      <c r="L5484" s="2">
        <f t="shared" si="85"/>
        <v>-1.0179999010428986E-8</v>
      </c>
    </row>
    <row r="5485" spans="1:12" hidden="1" x14ac:dyDescent="0.25">
      <c r="A5485" t="s">
        <v>3933</v>
      </c>
      <c r="B5485" s="1" t="s">
        <v>4100</v>
      </c>
      <c r="C5485" t="s">
        <v>4101</v>
      </c>
      <c r="D5485">
        <v>8162511</v>
      </c>
      <c r="E5485">
        <v>102574213</v>
      </c>
      <c r="F5485" t="s">
        <v>4102</v>
      </c>
      <c r="G5485" t="s">
        <v>3</v>
      </c>
      <c r="H5485" t="s">
        <v>4</v>
      </c>
      <c r="I5485" s="2">
        <v>12.2</v>
      </c>
      <c r="J5485" s="2">
        <v>12.0953769549999</v>
      </c>
      <c r="K5485" s="2">
        <v>12.095382746345001</v>
      </c>
      <c r="L5485" s="2">
        <f t="shared" si="85"/>
        <v>5.7913451012581163E-6</v>
      </c>
    </row>
    <row r="5486" spans="1:12" hidden="1" x14ac:dyDescent="0.25">
      <c r="A5486" t="s">
        <v>3933</v>
      </c>
      <c r="B5486" s="1" t="s">
        <v>4100</v>
      </c>
      <c r="C5486" t="s">
        <v>4101</v>
      </c>
      <c r="D5486">
        <v>8162511</v>
      </c>
      <c r="E5486">
        <v>102574213</v>
      </c>
      <c r="F5486" t="s">
        <v>4102</v>
      </c>
      <c r="G5486" t="s">
        <v>3</v>
      </c>
      <c r="H5486" t="s">
        <v>6</v>
      </c>
      <c r="I5486" s="2">
        <v>0.2</v>
      </c>
      <c r="J5486" s="2">
        <v>0.21190823365</v>
      </c>
      <c r="K5486" s="2">
        <v>0.21190800671000001</v>
      </c>
      <c r="L5486" s="2">
        <f t="shared" si="85"/>
        <v>-2.269399999865751E-7</v>
      </c>
    </row>
    <row r="5487" spans="1:12" hidden="1" x14ac:dyDescent="0.25">
      <c r="A5487" t="s">
        <v>3933</v>
      </c>
      <c r="B5487" s="1" t="s">
        <v>4100</v>
      </c>
      <c r="C5487" t="s">
        <v>4101</v>
      </c>
      <c r="D5487">
        <v>8162511</v>
      </c>
      <c r="E5487">
        <v>6842913</v>
      </c>
      <c r="F5487" t="s">
        <v>4103</v>
      </c>
      <c r="G5487" t="s">
        <v>86</v>
      </c>
      <c r="H5487" t="s">
        <v>4</v>
      </c>
      <c r="I5487" s="2">
        <v>207.42008399999901</v>
      </c>
      <c r="K5487" s="2">
        <v>207.98837408614</v>
      </c>
      <c r="L5487" s="2">
        <f t="shared" si="85"/>
        <v>0.56829008614099052</v>
      </c>
    </row>
    <row r="5488" spans="1:12" hidden="1" x14ac:dyDescent="0.25">
      <c r="A5488" t="s">
        <v>3933</v>
      </c>
      <c r="B5488" s="1" t="s">
        <v>4100</v>
      </c>
      <c r="C5488" t="s">
        <v>4101</v>
      </c>
      <c r="D5488">
        <v>8162511</v>
      </c>
      <c r="E5488">
        <v>6842913</v>
      </c>
      <c r="F5488" t="s">
        <v>4103</v>
      </c>
      <c r="G5488" t="s">
        <v>86</v>
      </c>
      <c r="H5488" t="s">
        <v>6</v>
      </c>
      <c r="I5488" s="2">
        <v>10.112104129999899</v>
      </c>
      <c r="K5488" s="2">
        <v>10.139808474419</v>
      </c>
      <c r="L5488" s="2">
        <f t="shared" si="85"/>
        <v>2.770434441910119E-2</v>
      </c>
    </row>
    <row r="5489" spans="1:12" hidden="1" x14ac:dyDescent="0.25">
      <c r="A5489" t="s">
        <v>3933</v>
      </c>
      <c r="B5489" s="1" t="s">
        <v>4100</v>
      </c>
      <c r="C5489" t="s">
        <v>4101</v>
      </c>
      <c r="D5489">
        <v>8162511</v>
      </c>
      <c r="E5489">
        <v>6843113</v>
      </c>
      <c r="F5489" t="s">
        <v>4104</v>
      </c>
      <c r="G5489" t="s">
        <v>86</v>
      </c>
      <c r="H5489" t="s">
        <v>4</v>
      </c>
      <c r="I5489" s="2">
        <v>95.003194399999899</v>
      </c>
      <c r="K5489" s="2">
        <v>95.263464724023905</v>
      </c>
      <c r="L5489" s="2">
        <f t="shared" si="85"/>
        <v>0.26027032402400607</v>
      </c>
    </row>
    <row r="5490" spans="1:12" hidden="1" x14ac:dyDescent="0.25">
      <c r="A5490" t="s">
        <v>3933</v>
      </c>
      <c r="B5490" s="1" t="s">
        <v>4100</v>
      </c>
      <c r="C5490" t="s">
        <v>4101</v>
      </c>
      <c r="D5490">
        <v>8162511</v>
      </c>
      <c r="E5490">
        <v>6843113</v>
      </c>
      <c r="F5490" t="s">
        <v>4104</v>
      </c>
      <c r="G5490" t="s">
        <v>86</v>
      </c>
      <c r="H5490" t="s">
        <v>6</v>
      </c>
      <c r="I5490" s="2">
        <v>4.4420276900999998</v>
      </c>
      <c r="K5490" s="2">
        <v>4.4541963246623197</v>
      </c>
      <c r="L5490" s="2">
        <f t="shared" si="85"/>
        <v>1.216863456231998E-2</v>
      </c>
    </row>
    <row r="5491" spans="1:12" hidden="1" x14ac:dyDescent="0.25">
      <c r="A5491" t="s">
        <v>3933</v>
      </c>
      <c r="B5491" s="1" t="s">
        <v>4100</v>
      </c>
      <c r="C5491" t="s">
        <v>4101</v>
      </c>
      <c r="D5491">
        <v>8162511</v>
      </c>
      <c r="E5491">
        <v>6843213</v>
      </c>
      <c r="F5491" t="s">
        <v>4105</v>
      </c>
      <c r="G5491" t="s">
        <v>86</v>
      </c>
      <c r="H5491" t="s">
        <v>4</v>
      </c>
      <c r="I5491" s="2">
        <v>100.68608399999999</v>
      </c>
      <c r="K5491" s="2">
        <v>100.961927210141</v>
      </c>
      <c r="L5491" s="2">
        <f t="shared" si="85"/>
        <v>0.2758432101410051</v>
      </c>
    </row>
    <row r="5492" spans="1:12" hidden="1" x14ac:dyDescent="0.25">
      <c r="A5492" t="s">
        <v>3933</v>
      </c>
      <c r="B5492" s="1" t="s">
        <v>4100</v>
      </c>
      <c r="C5492" t="s">
        <v>4101</v>
      </c>
      <c r="D5492">
        <v>8162511</v>
      </c>
      <c r="E5492">
        <v>6843213</v>
      </c>
      <c r="F5492" t="s">
        <v>4105</v>
      </c>
      <c r="G5492" t="s">
        <v>86</v>
      </c>
      <c r="H5492" t="s">
        <v>6</v>
      </c>
      <c r="I5492" s="2">
        <v>5.1214312982000001</v>
      </c>
      <c r="K5492" s="2">
        <v>5.1354636193287799</v>
      </c>
      <c r="L5492" s="2">
        <f t="shared" si="85"/>
        <v>1.4032321128779834E-2</v>
      </c>
    </row>
    <row r="5493" spans="1:12" hidden="1" x14ac:dyDescent="0.25">
      <c r="A5493" t="s">
        <v>3933</v>
      </c>
      <c r="B5493" s="1" t="s">
        <v>4100</v>
      </c>
      <c r="C5493" t="s">
        <v>4106</v>
      </c>
      <c r="D5493">
        <v>6990811</v>
      </c>
      <c r="E5493">
        <v>15173513</v>
      </c>
      <c r="F5493" t="s">
        <v>4107</v>
      </c>
      <c r="G5493" t="s">
        <v>3</v>
      </c>
      <c r="H5493" t="s">
        <v>4</v>
      </c>
      <c r="I5493" s="2">
        <v>3482</v>
      </c>
      <c r="J5493" s="2">
        <v>3482.1997500000002</v>
      </c>
      <c r="K5493" s="2">
        <v>3482.1972349999901</v>
      </c>
      <c r="L5493" s="2">
        <f t="shared" si="85"/>
        <v>-2.5150000101348269E-3</v>
      </c>
    </row>
    <row r="5494" spans="1:12" hidden="1" x14ac:dyDescent="0.25">
      <c r="A5494" t="s">
        <v>3933</v>
      </c>
      <c r="B5494" s="1" t="s">
        <v>4100</v>
      </c>
      <c r="C5494" t="s">
        <v>4106</v>
      </c>
      <c r="D5494">
        <v>6990811</v>
      </c>
      <c r="E5494">
        <v>15173513</v>
      </c>
      <c r="F5494" t="s">
        <v>4107</v>
      </c>
      <c r="G5494" t="s">
        <v>3</v>
      </c>
      <c r="H5494" t="s">
        <v>6</v>
      </c>
      <c r="I5494" s="2">
        <v>7747</v>
      </c>
      <c r="J5494" s="2">
        <v>7747.366</v>
      </c>
      <c r="K5494" s="2">
        <v>7747.3756000000003</v>
      </c>
      <c r="L5494" s="2">
        <f t="shared" si="85"/>
        <v>9.6000000003186869E-3</v>
      </c>
    </row>
    <row r="5495" spans="1:12" hidden="1" x14ac:dyDescent="0.25">
      <c r="A5495" t="s">
        <v>3933</v>
      </c>
      <c r="B5495" s="1" t="s">
        <v>4100</v>
      </c>
      <c r="C5495" t="s">
        <v>4106</v>
      </c>
      <c r="D5495">
        <v>6990811</v>
      </c>
      <c r="E5495">
        <v>15174813</v>
      </c>
      <c r="F5495" t="s">
        <v>4108</v>
      </c>
      <c r="G5495" t="s">
        <v>3</v>
      </c>
      <c r="H5495" t="s">
        <v>4</v>
      </c>
      <c r="I5495" s="2">
        <v>3056</v>
      </c>
      <c r="J5495" s="2">
        <v>3056.366</v>
      </c>
      <c r="K5495" s="2">
        <v>3056.36488499999</v>
      </c>
      <c r="L5495" s="2">
        <f t="shared" si="85"/>
        <v>-1.1150000100315083E-3</v>
      </c>
    </row>
    <row r="5496" spans="1:12" hidden="1" x14ac:dyDescent="0.25">
      <c r="A5496" t="s">
        <v>3933</v>
      </c>
      <c r="B5496" s="1" t="s">
        <v>4100</v>
      </c>
      <c r="C5496" t="s">
        <v>4106</v>
      </c>
      <c r="D5496">
        <v>6990811</v>
      </c>
      <c r="E5496">
        <v>15174813</v>
      </c>
      <c r="F5496" t="s">
        <v>4108</v>
      </c>
      <c r="G5496" t="s">
        <v>3</v>
      </c>
      <c r="H5496" t="s">
        <v>6</v>
      </c>
      <c r="I5496" s="2">
        <v>451</v>
      </c>
      <c r="J5496" s="2">
        <v>451.09415625000003</v>
      </c>
      <c r="K5496" s="2">
        <v>451.09378539999898</v>
      </c>
      <c r="L5496" s="2">
        <f t="shared" si="85"/>
        <v>-3.7085000104752908E-4</v>
      </c>
    </row>
    <row r="5497" spans="1:12" hidden="1" x14ac:dyDescent="0.25">
      <c r="A5497" t="s">
        <v>3933</v>
      </c>
      <c r="B5497" s="1" t="s">
        <v>4100</v>
      </c>
      <c r="C5497" t="s">
        <v>4106</v>
      </c>
      <c r="D5497">
        <v>6990811</v>
      </c>
      <c r="E5497">
        <v>15175013</v>
      </c>
      <c r="F5497" t="s">
        <v>4109</v>
      </c>
      <c r="G5497" t="s">
        <v>3</v>
      </c>
      <c r="H5497" t="s">
        <v>4</v>
      </c>
      <c r="I5497" s="2">
        <v>1930</v>
      </c>
      <c r="J5497" s="2">
        <v>1929.7629999999999</v>
      </c>
      <c r="K5497" s="2">
        <v>1929.7608631000001</v>
      </c>
      <c r="L5497" s="2">
        <f t="shared" si="85"/>
        <v>-2.1368999998685467E-3</v>
      </c>
    </row>
    <row r="5498" spans="1:12" hidden="1" x14ac:dyDescent="0.25">
      <c r="A5498" t="s">
        <v>3933</v>
      </c>
      <c r="B5498" s="1" t="s">
        <v>4100</v>
      </c>
      <c r="C5498" t="s">
        <v>4106</v>
      </c>
      <c r="D5498">
        <v>6990811</v>
      </c>
      <c r="E5498">
        <v>15175013</v>
      </c>
      <c r="F5498" t="s">
        <v>4109</v>
      </c>
      <c r="G5498" t="s">
        <v>3</v>
      </c>
      <c r="H5498" t="s">
        <v>6</v>
      </c>
      <c r="I5498" s="2">
        <v>306</v>
      </c>
      <c r="J5498" s="2">
        <v>305.8599375</v>
      </c>
      <c r="K5498" s="2">
        <v>305.86010470999997</v>
      </c>
      <c r="L5498" s="2">
        <f t="shared" si="85"/>
        <v>1.6720999997232866E-4</v>
      </c>
    </row>
    <row r="5499" spans="1:12" hidden="1" x14ac:dyDescent="0.25">
      <c r="A5499" t="s">
        <v>3933</v>
      </c>
      <c r="B5499" s="1" t="s">
        <v>4110</v>
      </c>
      <c r="C5499" t="s">
        <v>4111</v>
      </c>
      <c r="D5499">
        <v>7151411</v>
      </c>
      <c r="E5499">
        <v>14392113</v>
      </c>
      <c r="F5499" t="s">
        <v>4112</v>
      </c>
      <c r="G5499" t="s">
        <v>86</v>
      </c>
      <c r="H5499" t="s">
        <v>4</v>
      </c>
      <c r="I5499" s="2">
        <v>0.31109999999999999</v>
      </c>
      <c r="K5499" s="2">
        <v>0.31168646030000002</v>
      </c>
      <c r="L5499" s="2">
        <f t="shared" si="85"/>
        <v>5.8646030000003568E-4</v>
      </c>
    </row>
    <row r="5500" spans="1:12" hidden="1" x14ac:dyDescent="0.25">
      <c r="A5500" t="s">
        <v>3933</v>
      </c>
      <c r="B5500" s="1" t="s">
        <v>4110</v>
      </c>
      <c r="C5500" t="s">
        <v>4111</v>
      </c>
      <c r="D5500">
        <v>7151411</v>
      </c>
      <c r="E5500">
        <v>14392113</v>
      </c>
      <c r="F5500" t="s">
        <v>4112</v>
      </c>
      <c r="G5500" t="s">
        <v>86</v>
      </c>
      <c r="H5500" t="s">
        <v>6</v>
      </c>
      <c r="I5500" s="2">
        <v>2.0449999999999999E-2</v>
      </c>
      <c r="K5500" s="2">
        <v>2.0488549870000001E-2</v>
      </c>
      <c r="L5500" s="2">
        <f t="shared" si="85"/>
        <v>3.8549870000001429E-5</v>
      </c>
    </row>
    <row r="5501" spans="1:12" hidden="1" x14ac:dyDescent="0.25">
      <c r="A5501" t="s">
        <v>3933</v>
      </c>
      <c r="B5501" s="1" t="s">
        <v>4110</v>
      </c>
      <c r="C5501" t="s">
        <v>4111</v>
      </c>
      <c r="D5501">
        <v>7151411</v>
      </c>
      <c r="E5501">
        <v>14392313</v>
      </c>
      <c r="F5501" t="s">
        <v>4113</v>
      </c>
      <c r="G5501" t="s">
        <v>86</v>
      </c>
      <c r="H5501" t="s">
        <v>4</v>
      </c>
      <c r="I5501" s="2">
        <v>0.28989999999999999</v>
      </c>
      <c r="K5501" s="2">
        <v>0.290446497399999</v>
      </c>
      <c r="L5501" s="2">
        <f t="shared" si="85"/>
        <v>5.4649739999901303E-4</v>
      </c>
    </row>
    <row r="5502" spans="1:12" hidden="1" x14ac:dyDescent="0.25">
      <c r="A5502" t="s">
        <v>3933</v>
      </c>
      <c r="B5502" s="1" t="s">
        <v>4110</v>
      </c>
      <c r="C5502" t="s">
        <v>4111</v>
      </c>
      <c r="D5502">
        <v>7151411</v>
      </c>
      <c r="E5502">
        <v>14392313</v>
      </c>
      <c r="F5502" t="s">
        <v>4113</v>
      </c>
      <c r="G5502" t="s">
        <v>86</v>
      </c>
      <c r="H5502" t="s">
        <v>6</v>
      </c>
      <c r="I5502" s="2">
        <v>1.9060000000000001E-2</v>
      </c>
      <c r="K5502" s="2">
        <v>1.909593066E-2</v>
      </c>
      <c r="L5502" s="2">
        <f t="shared" si="85"/>
        <v>3.5930659999999087E-5</v>
      </c>
    </row>
    <row r="5503" spans="1:12" hidden="1" x14ac:dyDescent="0.25">
      <c r="A5503" t="s">
        <v>3933</v>
      </c>
      <c r="B5503" s="1" t="s">
        <v>4110</v>
      </c>
      <c r="C5503" t="s">
        <v>4111</v>
      </c>
      <c r="D5503">
        <v>7151411</v>
      </c>
      <c r="E5503">
        <v>14392413</v>
      </c>
      <c r="F5503" t="s">
        <v>4114</v>
      </c>
      <c r="G5503" t="s">
        <v>86</v>
      </c>
      <c r="H5503" t="s">
        <v>4</v>
      </c>
      <c r="I5503" s="2">
        <v>0.28870000000000001</v>
      </c>
      <c r="K5503" s="2">
        <v>0.2892442415</v>
      </c>
      <c r="L5503" s="2">
        <f t="shared" si="85"/>
        <v>5.4424149999998672E-4</v>
      </c>
    </row>
    <row r="5504" spans="1:12" hidden="1" x14ac:dyDescent="0.25">
      <c r="A5504" t="s">
        <v>3933</v>
      </c>
      <c r="B5504" s="1" t="s">
        <v>4110</v>
      </c>
      <c r="C5504" t="s">
        <v>4111</v>
      </c>
      <c r="D5504">
        <v>7151411</v>
      </c>
      <c r="E5504">
        <v>14392413</v>
      </c>
      <c r="F5504" t="s">
        <v>4114</v>
      </c>
      <c r="G5504" t="s">
        <v>86</v>
      </c>
      <c r="H5504" t="s">
        <v>6</v>
      </c>
      <c r="I5504" s="2">
        <v>1.898E-2</v>
      </c>
      <c r="K5504" s="2">
        <v>1.9015779039999899E-2</v>
      </c>
      <c r="L5504" s="2">
        <f t="shared" si="85"/>
        <v>3.5779039999898898E-5</v>
      </c>
    </row>
    <row r="5505" spans="1:12" hidden="1" x14ac:dyDescent="0.25">
      <c r="A5505" t="s">
        <v>3933</v>
      </c>
      <c r="B5505" s="1" t="s">
        <v>4110</v>
      </c>
      <c r="C5505" t="s">
        <v>4111</v>
      </c>
      <c r="D5505">
        <v>7151411</v>
      </c>
      <c r="E5505">
        <v>14392513</v>
      </c>
      <c r="F5505" t="s">
        <v>4115</v>
      </c>
      <c r="G5505" t="s">
        <v>86</v>
      </c>
      <c r="H5505" t="s">
        <v>4</v>
      </c>
      <c r="I5505" s="2">
        <v>0.29049999999999998</v>
      </c>
      <c r="K5505" s="2">
        <v>0.29104760480000003</v>
      </c>
      <c r="L5505" s="2">
        <f t="shared" si="85"/>
        <v>5.4760480000004552E-4</v>
      </c>
    </row>
    <row r="5506" spans="1:12" hidden="1" x14ac:dyDescent="0.25">
      <c r="A5506" t="s">
        <v>3933</v>
      </c>
      <c r="B5506" s="1" t="s">
        <v>4110</v>
      </c>
      <c r="C5506" t="s">
        <v>4111</v>
      </c>
      <c r="D5506">
        <v>7151411</v>
      </c>
      <c r="E5506">
        <v>14392513</v>
      </c>
      <c r="F5506" t="s">
        <v>4115</v>
      </c>
      <c r="G5506" t="s">
        <v>86</v>
      </c>
      <c r="H5506" t="s">
        <v>6</v>
      </c>
      <c r="I5506" s="2">
        <v>1.9099999999999999E-2</v>
      </c>
      <c r="K5506" s="2">
        <v>1.9136004509999902E-2</v>
      </c>
      <c r="L5506" s="2">
        <f t="shared" si="85"/>
        <v>3.6004509999902623E-5</v>
      </c>
    </row>
    <row r="5507" spans="1:12" hidden="1" x14ac:dyDescent="0.25">
      <c r="A5507" t="s">
        <v>3933</v>
      </c>
      <c r="B5507" s="1" t="s">
        <v>4110</v>
      </c>
      <c r="C5507" t="s">
        <v>4111</v>
      </c>
      <c r="D5507">
        <v>7151411</v>
      </c>
      <c r="E5507">
        <v>14392813</v>
      </c>
      <c r="F5507" t="s">
        <v>4116</v>
      </c>
      <c r="G5507" t="s">
        <v>86</v>
      </c>
      <c r="H5507" t="s">
        <v>4</v>
      </c>
      <c r="I5507" s="2">
        <v>0.28899999999999998</v>
      </c>
      <c r="K5507" s="2">
        <v>0.28954479640000003</v>
      </c>
      <c r="L5507" s="2">
        <f t="shared" ref="L5507:L5570" si="86">IF(ISBLANK(J5507),K5507-I5507,K5507-J5507)</f>
        <v>5.4479640000004714E-4</v>
      </c>
    </row>
    <row r="5508" spans="1:12" hidden="1" x14ac:dyDescent="0.25">
      <c r="A5508" t="s">
        <v>3933</v>
      </c>
      <c r="B5508" s="1" t="s">
        <v>4110</v>
      </c>
      <c r="C5508" t="s">
        <v>4111</v>
      </c>
      <c r="D5508">
        <v>7151411</v>
      </c>
      <c r="E5508">
        <v>14392813</v>
      </c>
      <c r="F5508" t="s">
        <v>4116</v>
      </c>
      <c r="G5508" t="s">
        <v>86</v>
      </c>
      <c r="H5508" t="s">
        <v>6</v>
      </c>
      <c r="I5508" s="2">
        <v>1.9E-2</v>
      </c>
      <c r="K5508" s="2">
        <v>1.9035816220000001E-2</v>
      </c>
      <c r="L5508" s="2">
        <f t="shared" si="86"/>
        <v>3.5816220000001869E-5</v>
      </c>
    </row>
    <row r="5509" spans="1:12" hidden="1" x14ac:dyDescent="0.25">
      <c r="A5509" t="s">
        <v>3933</v>
      </c>
      <c r="B5509" s="1" t="s">
        <v>4110</v>
      </c>
      <c r="C5509" t="s">
        <v>4117</v>
      </c>
      <c r="D5509">
        <v>13603611</v>
      </c>
      <c r="E5509">
        <v>79734913</v>
      </c>
      <c r="F5509" t="s">
        <v>4118</v>
      </c>
      <c r="G5509" t="s">
        <v>3</v>
      </c>
      <c r="H5509" t="s">
        <v>4</v>
      </c>
      <c r="I5509" s="2">
        <v>375.6</v>
      </c>
      <c r="J5509" s="2">
        <v>374.89734375</v>
      </c>
      <c r="K5509" s="2">
        <v>374.89655420999901</v>
      </c>
      <c r="L5509" s="2">
        <f t="shared" si="86"/>
        <v>-7.8954000099429322E-4</v>
      </c>
    </row>
    <row r="5510" spans="1:12" hidden="1" x14ac:dyDescent="0.25">
      <c r="A5510" t="s">
        <v>3933</v>
      </c>
      <c r="B5510" s="1" t="s">
        <v>4110</v>
      </c>
      <c r="C5510" t="s">
        <v>4117</v>
      </c>
      <c r="D5510">
        <v>13603611</v>
      </c>
      <c r="E5510">
        <v>79734913</v>
      </c>
      <c r="F5510" t="s">
        <v>4118</v>
      </c>
      <c r="G5510" t="s">
        <v>3</v>
      </c>
      <c r="H5510" t="s">
        <v>6</v>
      </c>
      <c r="I5510" s="2">
        <v>31.1</v>
      </c>
      <c r="J5510" s="2">
        <v>38.563714845</v>
      </c>
      <c r="K5510" s="2">
        <v>38.563803751000002</v>
      </c>
      <c r="L5510" s="2">
        <f t="shared" si="86"/>
        <v>8.8906000001998109E-5</v>
      </c>
    </row>
    <row r="5511" spans="1:12" hidden="1" x14ac:dyDescent="0.25">
      <c r="A5511" t="s">
        <v>3933</v>
      </c>
      <c r="B5511" s="1" t="s">
        <v>4119</v>
      </c>
      <c r="C5511" t="s">
        <v>4120</v>
      </c>
      <c r="D5511">
        <v>6785711</v>
      </c>
      <c r="E5511">
        <v>13590113</v>
      </c>
      <c r="F5511" t="s">
        <v>4121</v>
      </c>
      <c r="G5511" t="s">
        <v>86</v>
      </c>
      <c r="H5511" t="s">
        <v>4</v>
      </c>
      <c r="I5511" s="2">
        <v>0.84489999999999998</v>
      </c>
      <c r="K5511" s="2">
        <v>0.84721496999999502</v>
      </c>
      <c r="L5511" s="2">
        <f t="shared" si="86"/>
        <v>2.3149699999950313E-3</v>
      </c>
    </row>
    <row r="5512" spans="1:12" hidden="1" x14ac:dyDescent="0.25">
      <c r="A5512" t="s">
        <v>3933</v>
      </c>
      <c r="B5512" s="1" t="s">
        <v>4119</v>
      </c>
      <c r="C5512" t="s">
        <v>4120</v>
      </c>
      <c r="D5512">
        <v>6785711</v>
      </c>
      <c r="E5512">
        <v>13590113</v>
      </c>
      <c r="F5512" t="s">
        <v>4121</v>
      </c>
      <c r="G5512" t="s">
        <v>86</v>
      </c>
      <c r="H5512" t="s">
        <v>6</v>
      </c>
      <c r="I5512" s="2">
        <v>5.3220000000000003E-2</v>
      </c>
      <c r="K5512" s="2">
        <v>5.3365801199999903E-2</v>
      </c>
      <c r="L5512" s="2">
        <f t="shared" si="86"/>
        <v>1.4580119999989954E-4</v>
      </c>
    </row>
    <row r="5513" spans="1:12" hidden="1" x14ac:dyDescent="0.25">
      <c r="A5513" t="s">
        <v>3933</v>
      </c>
      <c r="B5513" s="1" t="s">
        <v>4119</v>
      </c>
      <c r="C5513" t="s">
        <v>4120</v>
      </c>
      <c r="D5513">
        <v>6785711</v>
      </c>
      <c r="E5513">
        <v>13590213</v>
      </c>
      <c r="F5513" t="s">
        <v>4122</v>
      </c>
      <c r="G5513" t="s">
        <v>3</v>
      </c>
      <c r="H5513" t="s">
        <v>4</v>
      </c>
      <c r="I5513" s="2">
        <v>19.807500000000001</v>
      </c>
      <c r="J5513" s="2">
        <v>20.588154294999999</v>
      </c>
      <c r="K5513" s="2">
        <v>20.588130089900002</v>
      </c>
      <c r="L5513" s="2">
        <f t="shared" si="86"/>
        <v>-2.4205099997232082E-5</v>
      </c>
    </row>
    <row r="5514" spans="1:12" hidden="1" x14ac:dyDescent="0.25">
      <c r="A5514" t="s">
        <v>3933</v>
      </c>
      <c r="B5514" s="1" t="s">
        <v>4119</v>
      </c>
      <c r="C5514" t="s">
        <v>4120</v>
      </c>
      <c r="D5514">
        <v>6785711</v>
      </c>
      <c r="E5514">
        <v>13590213</v>
      </c>
      <c r="F5514" t="s">
        <v>4122</v>
      </c>
      <c r="G5514" t="s">
        <v>3</v>
      </c>
      <c r="H5514" t="s">
        <v>6</v>
      </c>
      <c r="I5514" s="2">
        <v>1.2474400000000001</v>
      </c>
      <c r="J5514" s="2">
        <v>1.2717965090000001</v>
      </c>
      <c r="K5514" s="2">
        <v>1.27179660900599</v>
      </c>
      <c r="L5514" s="2">
        <f t="shared" si="86"/>
        <v>1.0000598993364918E-7</v>
      </c>
    </row>
    <row r="5515" spans="1:12" hidden="1" x14ac:dyDescent="0.25">
      <c r="A5515" t="s">
        <v>3933</v>
      </c>
      <c r="B5515" s="1" t="s">
        <v>4119</v>
      </c>
      <c r="C5515" t="s">
        <v>4123</v>
      </c>
      <c r="D5515">
        <v>6772111</v>
      </c>
      <c r="E5515">
        <v>13604613</v>
      </c>
      <c r="F5515" t="s">
        <v>4124</v>
      </c>
      <c r="G5515" t="s">
        <v>3</v>
      </c>
      <c r="H5515" t="s">
        <v>4</v>
      </c>
      <c r="I5515" s="2">
        <v>1392</v>
      </c>
      <c r="J5515" s="2">
        <v>1391.774625</v>
      </c>
      <c r="K5515" s="2">
        <v>1391.7760840999899</v>
      </c>
      <c r="L5515" s="2">
        <f t="shared" si="86"/>
        <v>1.4590999899155577E-3</v>
      </c>
    </row>
    <row r="5516" spans="1:12" hidden="1" x14ac:dyDescent="0.25">
      <c r="A5516" t="s">
        <v>3933</v>
      </c>
      <c r="B5516" s="1" t="s">
        <v>4119</v>
      </c>
      <c r="C5516" t="s">
        <v>4123</v>
      </c>
      <c r="D5516">
        <v>6772111</v>
      </c>
      <c r="E5516">
        <v>13604613</v>
      </c>
      <c r="F5516" t="s">
        <v>4124</v>
      </c>
      <c r="G5516" t="s">
        <v>3</v>
      </c>
      <c r="H5516" t="s">
        <v>6</v>
      </c>
      <c r="I5516" s="2">
        <v>1515</v>
      </c>
      <c r="J5516" s="2">
        <v>1515.3905</v>
      </c>
      <c r="K5516" s="2">
        <v>1515.3928935009999</v>
      </c>
      <c r="L5516" s="2">
        <f t="shared" si="86"/>
        <v>2.393500999914977E-3</v>
      </c>
    </row>
    <row r="5517" spans="1:12" hidden="1" x14ac:dyDescent="0.25">
      <c r="A5517" t="s">
        <v>3933</v>
      </c>
      <c r="B5517" s="1" t="s">
        <v>4125</v>
      </c>
      <c r="C5517" t="s">
        <v>4126</v>
      </c>
      <c r="D5517">
        <v>6136011</v>
      </c>
      <c r="E5517">
        <v>16183813</v>
      </c>
      <c r="F5517" t="s">
        <v>4127</v>
      </c>
      <c r="G5517" t="s">
        <v>86</v>
      </c>
      <c r="H5517" t="s">
        <v>4</v>
      </c>
      <c r="I5517" s="2">
        <v>0.2056</v>
      </c>
      <c r="K5517" s="2">
        <v>0.20598757049999999</v>
      </c>
      <c r="L5517" s="2">
        <f t="shared" si="86"/>
        <v>3.875704999999896E-4</v>
      </c>
    </row>
    <row r="5518" spans="1:12" hidden="1" x14ac:dyDescent="0.25">
      <c r="A5518" t="s">
        <v>3933</v>
      </c>
      <c r="B5518" s="1" t="s">
        <v>4125</v>
      </c>
      <c r="C5518" t="s">
        <v>4126</v>
      </c>
      <c r="D5518">
        <v>6136011</v>
      </c>
      <c r="E5518">
        <v>16183813</v>
      </c>
      <c r="F5518" t="s">
        <v>4127</v>
      </c>
      <c r="G5518" t="s">
        <v>86</v>
      </c>
      <c r="H5518" t="s">
        <v>6</v>
      </c>
      <c r="I5518" s="2">
        <v>3.2399999999999998E-3</v>
      </c>
      <c r="K5518" s="2">
        <v>3.246107713E-3</v>
      </c>
      <c r="L5518" s="2">
        <f t="shared" si="86"/>
        <v>6.1077130000001742E-6</v>
      </c>
    </row>
    <row r="5519" spans="1:12" hidden="1" x14ac:dyDescent="0.25">
      <c r="A5519" t="s">
        <v>3933</v>
      </c>
      <c r="B5519" s="1" t="s">
        <v>4125</v>
      </c>
      <c r="C5519" t="s">
        <v>4126</v>
      </c>
      <c r="D5519">
        <v>6136011</v>
      </c>
      <c r="E5519">
        <v>16183913</v>
      </c>
      <c r="F5519" t="s">
        <v>4128</v>
      </c>
      <c r="G5519" t="s">
        <v>86</v>
      </c>
      <c r="H5519" t="s">
        <v>4</v>
      </c>
      <c r="I5519" s="2">
        <v>0.1971</v>
      </c>
      <c r="K5519" s="2">
        <v>0.19747155079999901</v>
      </c>
      <c r="L5519" s="2">
        <f t="shared" si="86"/>
        <v>3.7155079999900975E-4</v>
      </c>
    </row>
    <row r="5520" spans="1:12" hidden="1" x14ac:dyDescent="0.25">
      <c r="A5520" t="s">
        <v>3933</v>
      </c>
      <c r="B5520" s="1" t="s">
        <v>4125</v>
      </c>
      <c r="C5520" t="s">
        <v>4126</v>
      </c>
      <c r="D5520">
        <v>6136011</v>
      </c>
      <c r="E5520">
        <v>16183913</v>
      </c>
      <c r="F5520" t="s">
        <v>4128</v>
      </c>
      <c r="G5520" t="s">
        <v>86</v>
      </c>
      <c r="H5520" t="s">
        <v>6</v>
      </c>
      <c r="I5520" s="2">
        <v>3.1050000000000001E-3</v>
      </c>
      <c r="K5520" s="2">
        <v>3.1108530769999999E-3</v>
      </c>
      <c r="L5520" s="2">
        <f t="shared" si="86"/>
        <v>5.8530769999998004E-6</v>
      </c>
    </row>
    <row r="5521" spans="1:12" hidden="1" x14ac:dyDescent="0.25">
      <c r="A5521" t="s">
        <v>3933</v>
      </c>
      <c r="B5521" s="1" t="s">
        <v>4125</v>
      </c>
      <c r="C5521" t="s">
        <v>4126</v>
      </c>
      <c r="D5521">
        <v>6136011</v>
      </c>
      <c r="E5521">
        <v>16184013</v>
      </c>
      <c r="F5521" t="s">
        <v>4129</v>
      </c>
      <c r="G5521" t="s">
        <v>86</v>
      </c>
      <c r="H5521" t="s">
        <v>4</v>
      </c>
      <c r="I5521" s="2">
        <v>0.19400000000000001</v>
      </c>
      <c r="K5521" s="2">
        <v>0.194365712999999</v>
      </c>
      <c r="L5521" s="2">
        <f t="shared" si="86"/>
        <v>3.6571299999899054E-4</v>
      </c>
    </row>
    <row r="5522" spans="1:12" hidden="1" x14ac:dyDescent="0.25">
      <c r="A5522" t="s">
        <v>3933</v>
      </c>
      <c r="B5522" s="1" t="s">
        <v>4125</v>
      </c>
      <c r="C5522" t="s">
        <v>4126</v>
      </c>
      <c r="D5522">
        <v>6136011</v>
      </c>
      <c r="E5522">
        <v>16184013</v>
      </c>
      <c r="F5522" t="s">
        <v>4129</v>
      </c>
      <c r="G5522" t="s">
        <v>86</v>
      </c>
      <c r="H5522" t="s">
        <v>6</v>
      </c>
      <c r="I5522" s="2">
        <v>3.0569999999999998E-3</v>
      </c>
      <c r="K5522" s="2">
        <v>3.06276268699999E-3</v>
      </c>
      <c r="L5522" s="2">
        <f t="shared" si="86"/>
        <v>5.7626869999901839E-6</v>
      </c>
    </row>
    <row r="5523" spans="1:12" hidden="1" x14ac:dyDescent="0.25">
      <c r="A5523" t="s">
        <v>3933</v>
      </c>
      <c r="B5523" s="1" t="s">
        <v>4125</v>
      </c>
      <c r="C5523" t="s">
        <v>4126</v>
      </c>
      <c r="D5523">
        <v>6136011</v>
      </c>
      <c r="E5523">
        <v>16184113</v>
      </c>
      <c r="F5523" t="s">
        <v>4130</v>
      </c>
      <c r="G5523" t="s">
        <v>86</v>
      </c>
      <c r="H5523" t="s">
        <v>4</v>
      </c>
      <c r="I5523" s="2">
        <v>0.20280000000000001</v>
      </c>
      <c r="K5523" s="2">
        <v>0.20318230130000001</v>
      </c>
      <c r="L5523" s="2">
        <f t="shared" si="86"/>
        <v>3.8230129999999862E-4</v>
      </c>
    </row>
    <row r="5524" spans="1:12" hidden="1" x14ac:dyDescent="0.25">
      <c r="A5524" t="s">
        <v>3933</v>
      </c>
      <c r="B5524" s="1" t="s">
        <v>4125</v>
      </c>
      <c r="C5524" t="s">
        <v>4126</v>
      </c>
      <c r="D5524">
        <v>6136011</v>
      </c>
      <c r="E5524">
        <v>16184113</v>
      </c>
      <c r="F5524" t="s">
        <v>4130</v>
      </c>
      <c r="G5524" t="s">
        <v>86</v>
      </c>
      <c r="H5524" t="s">
        <v>6</v>
      </c>
      <c r="I5524" s="2">
        <v>3.1949999999999999E-3</v>
      </c>
      <c r="K5524" s="2">
        <v>3.20102296799999E-3</v>
      </c>
      <c r="L5524" s="2">
        <f t="shared" si="86"/>
        <v>6.0229679999901191E-6</v>
      </c>
    </row>
    <row r="5525" spans="1:12" hidden="1" x14ac:dyDescent="0.25">
      <c r="A5525" t="s">
        <v>3933</v>
      </c>
      <c r="B5525" s="1" t="s">
        <v>4125</v>
      </c>
      <c r="C5525" t="s">
        <v>4126</v>
      </c>
      <c r="D5525">
        <v>6136011</v>
      </c>
      <c r="E5525">
        <v>16184213</v>
      </c>
      <c r="F5525" t="s">
        <v>4131</v>
      </c>
      <c r="G5525" t="s">
        <v>86</v>
      </c>
      <c r="H5525" t="s">
        <v>4</v>
      </c>
      <c r="I5525" s="2">
        <v>0.20480000000000001</v>
      </c>
      <c r="K5525" s="2">
        <v>0.20518606309999901</v>
      </c>
      <c r="L5525" s="2">
        <f t="shared" si="86"/>
        <v>3.8606309999900112E-4</v>
      </c>
    </row>
    <row r="5526" spans="1:12" hidden="1" x14ac:dyDescent="0.25">
      <c r="A5526" t="s">
        <v>3933</v>
      </c>
      <c r="B5526" s="1" t="s">
        <v>4125</v>
      </c>
      <c r="C5526" t="s">
        <v>4126</v>
      </c>
      <c r="D5526">
        <v>6136011</v>
      </c>
      <c r="E5526">
        <v>16184213</v>
      </c>
      <c r="F5526" t="s">
        <v>4131</v>
      </c>
      <c r="G5526" t="s">
        <v>86</v>
      </c>
      <c r="H5526" t="s">
        <v>6</v>
      </c>
      <c r="I5526" s="2">
        <v>3.2260000000000001E-3</v>
      </c>
      <c r="K5526" s="2">
        <v>3.2320812399999998E-3</v>
      </c>
      <c r="L5526" s="2">
        <f t="shared" si="86"/>
        <v>6.0812399999997033E-6</v>
      </c>
    </row>
    <row r="5527" spans="1:12" hidden="1" x14ac:dyDescent="0.25">
      <c r="A5527" t="s">
        <v>3933</v>
      </c>
      <c r="B5527" s="1" t="s">
        <v>4125</v>
      </c>
      <c r="C5527" t="s">
        <v>4126</v>
      </c>
      <c r="D5527">
        <v>6136011</v>
      </c>
      <c r="E5527">
        <v>16184313</v>
      </c>
      <c r="F5527" t="s">
        <v>4132</v>
      </c>
      <c r="G5527" t="s">
        <v>86</v>
      </c>
      <c r="H5527" t="s">
        <v>4</v>
      </c>
      <c r="I5527" s="2">
        <v>0.20499999999999999</v>
      </c>
      <c r="K5527" s="2">
        <v>0.20538644180000001</v>
      </c>
      <c r="L5527" s="2">
        <f t="shared" si="86"/>
        <v>3.8644180000002581E-4</v>
      </c>
    </row>
    <row r="5528" spans="1:12" hidden="1" x14ac:dyDescent="0.25">
      <c r="A5528" t="s">
        <v>3933</v>
      </c>
      <c r="B5528" s="1" t="s">
        <v>4125</v>
      </c>
      <c r="C5528" t="s">
        <v>4126</v>
      </c>
      <c r="D5528">
        <v>6136011</v>
      </c>
      <c r="E5528">
        <v>16184313</v>
      </c>
      <c r="F5528" t="s">
        <v>4132</v>
      </c>
      <c r="G5528" t="s">
        <v>86</v>
      </c>
      <c r="H5528" t="s">
        <v>6</v>
      </c>
      <c r="I5528" s="2">
        <v>3.2290000000000001E-3</v>
      </c>
      <c r="K5528" s="2">
        <v>3.23508684699999E-3</v>
      </c>
      <c r="L5528" s="2">
        <f t="shared" si="86"/>
        <v>6.0868469999898756E-6</v>
      </c>
    </row>
    <row r="5529" spans="1:12" hidden="1" x14ac:dyDescent="0.25">
      <c r="A5529" t="s">
        <v>3933</v>
      </c>
      <c r="B5529" s="1" t="s">
        <v>4133</v>
      </c>
      <c r="C5529" t="s">
        <v>4134</v>
      </c>
      <c r="D5529">
        <v>7019511</v>
      </c>
      <c r="E5529">
        <v>14222113</v>
      </c>
      <c r="F5529" t="s">
        <v>4135</v>
      </c>
      <c r="G5529" t="s">
        <v>3</v>
      </c>
      <c r="H5529" t="s">
        <v>4</v>
      </c>
      <c r="I5529" s="2">
        <v>2.0619999999999998</v>
      </c>
      <c r="J5529" s="2">
        <v>2.82190039049999</v>
      </c>
      <c r="K5529" s="2">
        <v>2.8219000099999998</v>
      </c>
      <c r="L5529" s="2">
        <f t="shared" si="86"/>
        <v>-3.8049999018241465E-7</v>
      </c>
    </row>
    <row r="5530" spans="1:12" hidden="1" x14ac:dyDescent="0.25">
      <c r="A5530" t="s">
        <v>3933</v>
      </c>
      <c r="B5530" s="1" t="s">
        <v>4133</v>
      </c>
      <c r="C5530" t="s">
        <v>4134</v>
      </c>
      <c r="D5530">
        <v>7019511</v>
      </c>
      <c r="E5530">
        <v>14222113</v>
      </c>
      <c r="F5530" t="s">
        <v>4135</v>
      </c>
      <c r="G5530" t="s">
        <v>3</v>
      </c>
      <c r="H5530" t="s">
        <v>6</v>
      </c>
      <c r="I5530" s="2">
        <v>3.5560000000000001E-3</v>
      </c>
      <c r="J5530" s="2">
        <v>3.5999999044999901E-3</v>
      </c>
      <c r="K5530" s="2">
        <v>3.5999999999999999E-3</v>
      </c>
      <c r="L5530" s="2">
        <f t="shared" si="86"/>
        <v>9.5500009809901254E-11</v>
      </c>
    </row>
    <row r="5531" spans="1:12" hidden="1" x14ac:dyDescent="0.25">
      <c r="A5531" t="s">
        <v>4139</v>
      </c>
      <c r="B5531" s="1" t="s">
        <v>4136</v>
      </c>
      <c r="C5531" t="s">
        <v>4137</v>
      </c>
      <c r="D5531">
        <v>7036511</v>
      </c>
      <c r="E5531">
        <v>14202213</v>
      </c>
      <c r="F5531" t="s">
        <v>4138</v>
      </c>
      <c r="G5531" t="s">
        <v>3</v>
      </c>
      <c r="H5531" t="s">
        <v>4</v>
      </c>
      <c r="I5531" s="2">
        <v>57.49</v>
      </c>
      <c r="J5531" s="2">
        <v>57.492816400000002</v>
      </c>
      <c r="K5531" s="2">
        <v>57.490296030000003</v>
      </c>
      <c r="L5531" s="2">
        <f t="shared" si="86"/>
        <v>-2.5203699999991613E-3</v>
      </c>
    </row>
    <row r="5532" spans="1:12" hidden="1" x14ac:dyDescent="0.25">
      <c r="A5532" t="s">
        <v>4139</v>
      </c>
      <c r="B5532" s="1" t="s">
        <v>4136</v>
      </c>
      <c r="C5532" t="s">
        <v>4137</v>
      </c>
      <c r="D5532">
        <v>7036511</v>
      </c>
      <c r="E5532">
        <v>14202213</v>
      </c>
      <c r="F5532" t="s">
        <v>4138</v>
      </c>
      <c r="G5532" t="s">
        <v>3</v>
      </c>
      <c r="H5532" t="s">
        <v>6</v>
      </c>
      <c r="I5532" s="2">
        <v>3.149</v>
      </c>
      <c r="J5532" s="2">
        <v>3.1491584475000001</v>
      </c>
      <c r="K5532" s="2">
        <v>3.1492715310000001</v>
      </c>
      <c r="L5532" s="2">
        <f t="shared" si="86"/>
        <v>1.1308350000005518E-4</v>
      </c>
    </row>
    <row r="5533" spans="1:12" hidden="1" x14ac:dyDescent="0.25">
      <c r="A5533" t="s">
        <v>4139</v>
      </c>
      <c r="B5533" s="1" t="s">
        <v>4136</v>
      </c>
      <c r="C5533" t="s">
        <v>4137</v>
      </c>
      <c r="D5533">
        <v>7036511</v>
      </c>
      <c r="E5533">
        <v>14202313</v>
      </c>
      <c r="F5533" t="s">
        <v>4140</v>
      </c>
      <c r="G5533" t="s">
        <v>3</v>
      </c>
      <c r="H5533" t="s">
        <v>4</v>
      </c>
      <c r="I5533" s="2">
        <v>60.14</v>
      </c>
      <c r="J5533" s="2">
        <v>60.118007800000001</v>
      </c>
      <c r="K5533" s="2">
        <v>60.118020880000003</v>
      </c>
      <c r="L5533" s="2">
        <f t="shared" si="86"/>
        <v>1.3080000002219094E-5</v>
      </c>
    </row>
    <row r="5534" spans="1:12" hidden="1" x14ac:dyDescent="0.25">
      <c r="A5534" t="s">
        <v>4139</v>
      </c>
      <c r="B5534" s="1" t="s">
        <v>4136</v>
      </c>
      <c r="C5534" t="s">
        <v>4137</v>
      </c>
      <c r="D5534">
        <v>7036511</v>
      </c>
      <c r="E5534">
        <v>14202313</v>
      </c>
      <c r="F5534" t="s">
        <v>4140</v>
      </c>
      <c r="G5534" t="s">
        <v>3</v>
      </c>
      <c r="H5534" t="s">
        <v>6</v>
      </c>
      <c r="I5534" s="2">
        <v>3.2010000000000001</v>
      </c>
      <c r="J5534" s="2">
        <v>3.2006030274999899</v>
      </c>
      <c r="K5534" s="2">
        <v>3.20060951</v>
      </c>
      <c r="L5534" s="2">
        <f t="shared" si="86"/>
        <v>6.4825000101187413E-6</v>
      </c>
    </row>
    <row r="5535" spans="1:12" hidden="1" x14ac:dyDescent="0.25">
      <c r="A5535" t="s">
        <v>4139</v>
      </c>
      <c r="B5535" s="1" t="s">
        <v>4136</v>
      </c>
      <c r="C5535" t="s">
        <v>4137</v>
      </c>
      <c r="D5535">
        <v>7036511</v>
      </c>
      <c r="E5535">
        <v>14202413</v>
      </c>
      <c r="F5535" t="s">
        <v>4141</v>
      </c>
      <c r="G5535" t="s">
        <v>86</v>
      </c>
      <c r="H5535" t="s">
        <v>4</v>
      </c>
      <c r="I5535" s="2">
        <v>0</v>
      </c>
      <c r="L5535" s="2">
        <f t="shared" si="86"/>
        <v>0</v>
      </c>
    </row>
    <row r="5536" spans="1:12" hidden="1" x14ac:dyDescent="0.25">
      <c r="A5536" t="s">
        <v>4139</v>
      </c>
      <c r="B5536" s="1" t="s">
        <v>4136</v>
      </c>
      <c r="C5536" t="s">
        <v>4137</v>
      </c>
      <c r="D5536">
        <v>7036511</v>
      </c>
      <c r="E5536">
        <v>14202413</v>
      </c>
      <c r="F5536" t="s">
        <v>4141</v>
      </c>
      <c r="G5536" t="s">
        <v>86</v>
      </c>
      <c r="H5536" t="s">
        <v>6</v>
      </c>
      <c r="I5536" s="2">
        <v>0</v>
      </c>
      <c r="L5536" s="2">
        <f t="shared" si="86"/>
        <v>0</v>
      </c>
    </row>
    <row r="5537" spans="1:12" hidden="1" x14ac:dyDescent="0.25">
      <c r="A5537" t="s">
        <v>4139</v>
      </c>
      <c r="B5537" s="1" t="s">
        <v>4142</v>
      </c>
      <c r="C5537" t="s">
        <v>4143</v>
      </c>
      <c r="D5537">
        <v>7037011</v>
      </c>
      <c r="E5537">
        <v>14200513</v>
      </c>
      <c r="F5537" t="s">
        <v>4144</v>
      </c>
      <c r="G5537" t="s">
        <v>3</v>
      </c>
      <c r="H5537" t="s">
        <v>4</v>
      </c>
      <c r="I5537" s="2">
        <v>83.364000000000004</v>
      </c>
      <c r="J5537" s="2">
        <v>83.125937500000006</v>
      </c>
      <c r="K5537" s="2">
        <v>83.125852389999906</v>
      </c>
      <c r="L5537" s="2">
        <f t="shared" si="86"/>
        <v>-8.5110000100030447E-5</v>
      </c>
    </row>
    <row r="5538" spans="1:12" hidden="1" x14ac:dyDescent="0.25">
      <c r="A5538" t="s">
        <v>4139</v>
      </c>
      <c r="B5538" s="1" t="s">
        <v>4142</v>
      </c>
      <c r="C5538" t="s">
        <v>4143</v>
      </c>
      <c r="D5538">
        <v>7037011</v>
      </c>
      <c r="E5538">
        <v>14200513</v>
      </c>
      <c r="F5538" t="s">
        <v>4144</v>
      </c>
      <c r="G5538" t="s">
        <v>3</v>
      </c>
      <c r="H5538" t="s">
        <v>6</v>
      </c>
      <c r="I5538" s="2">
        <v>4.4580000000000002</v>
      </c>
      <c r="J5538" s="2">
        <v>4.4575292969999998</v>
      </c>
      <c r="K5538" s="2">
        <v>4.45753550099999</v>
      </c>
      <c r="L5538" s="2">
        <f t="shared" si="86"/>
        <v>6.2039999901841725E-6</v>
      </c>
    </row>
    <row r="5539" spans="1:12" hidden="1" x14ac:dyDescent="0.25">
      <c r="A5539" t="s">
        <v>4139</v>
      </c>
      <c r="B5539" s="1" t="s">
        <v>4142</v>
      </c>
      <c r="C5539" t="s">
        <v>4143</v>
      </c>
      <c r="D5539">
        <v>7037011</v>
      </c>
      <c r="E5539">
        <v>14200613</v>
      </c>
      <c r="F5539" t="s">
        <v>4145</v>
      </c>
      <c r="G5539" t="s">
        <v>3</v>
      </c>
      <c r="H5539" t="s">
        <v>4</v>
      </c>
      <c r="I5539" s="2">
        <v>85.924000000000007</v>
      </c>
      <c r="J5539" s="2">
        <v>85.60153905</v>
      </c>
      <c r="K5539" s="2">
        <v>85.601567919999894</v>
      </c>
      <c r="L5539" s="2">
        <f t="shared" si="86"/>
        <v>2.8869999894709508E-5</v>
      </c>
    </row>
    <row r="5540" spans="1:12" hidden="1" x14ac:dyDescent="0.25">
      <c r="A5540" t="s">
        <v>4139</v>
      </c>
      <c r="B5540" s="1" t="s">
        <v>4142</v>
      </c>
      <c r="C5540" t="s">
        <v>4143</v>
      </c>
      <c r="D5540">
        <v>7037011</v>
      </c>
      <c r="E5540">
        <v>14200613</v>
      </c>
      <c r="F5540" t="s">
        <v>4145</v>
      </c>
      <c r="G5540" t="s">
        <v>3</v>
      </c>
      <c r="H5540" t="s">
        <v>6</v>
      </c>
      <c r="I5540" s="2">
        <v>4.1369999999999996</v>
      </c>
      <c r="J5540" s="2">
        <v>4.1367460940000003</v>
      </c>
      <c r="K5540" s="2">
        <v>4.1367389999999897</v>
      </c>
      <c r="L5540" s="2">
        <f t="shared" si="86"/>
        <v>-7.0940000105323975E-6</v>
      </c>
    </row>
    <row r="5541" spans="1:12" hidden="1" x14ac:dyDescent="0.25">
      <c r="A5541" t="s">
        <v>4139</v>
      </c>
      <c r="B5541" s="1" t="s">
        <v>4142</v>
      </c>
      <c r="C5541" t="s">
        <v>4143</v>
      </c>
      <c r="D5541">
        <v>7037011</v>
      </c>
      <c r="E5541">
        <v>14201713</v>
      </c>
      <c r="F5541" t="s">
        <v>4146</v>
      </c>
      <c r="G5541" t="s">
        <v>3</v>
      </c>
      <c r="H5541" t="s">
        <v>4</v>
      </c>
      <c r="I5541" s="2">
        <v>93.661000000000001</v>
      </c>
      <c r="J5541" s="2">
        <v>93.661109400000001</v>
      </c>
      <c r="K5541" s="2">
        <v>93.660975319999906</v>
      </c>
      <c r="L5541" s="2">
        <f t="shared" si="86"/>
        <v>-1.3408000009462739E-4</v>
      </c>
    </row>
    <row r="5542" spans="1:12" hidden="1" x14ac:dyDescent="0.25">
      <c r="A5542" t="s">
        <v>4139</v>
      </c>
      <c r="B5542" s="1" t="s">
        <v>4142</v>
      </c>
      <c r="C5542" t="s">
        <v>4143</v>
      </c>
      <c r="D5542">
        <v>7037011</v>
      </c>
      <c r="E5542">
        <v>14201713</v>
      </c>
      <c r="F5542" t="s">
        <v>4146</v>
      </c>
      <c r="G5542" t="s">
        <v>3</v>
      </c>
      <c r="H5542" t="s">
        <v>6</v>
      </c>
      <c r="I5542" s="2">
        <v>4.6159999999999997</v>
      </c>
      <c r="J5542" s="2">
        <v>4.6163198239999996</v>
      </c>
      <c r="K5542" s="2">
        <v>4.6163175029999897</v>
      </c>
      <c r="L5542" s="2">
        <f t="shared" si="86"/>
        <v>-2.3210000099638251E-6</v>
      </c>
    </row>
    <row r="5543" spans="1:12" hidden="1" x14ac:dyDescent="0.25">
      <c r="A5543" t="s">
        <v>4139</v>
      </c>
      <c r="B5543" s="1" t="s">
        <v>4147</v>
      </c>
      <c r="C5543" t="s">
        <v>4148</v>
      </c>
      <c r="D5543">
        <v>7053011</v>
      </c>
      <c r="E5543">
        <v>14190213</v>
      </c>
      <c r="F5543" t="s">
        <v>4149</v>
      </c>
      <c r="G5543" t="s">
        <v>3</v>
      </c>
      <c r="H5543" t="s">
        <v>4</v>
      </c>
      <c r="I5543" s="2">
        <v>951.5</v>
      </c>
      <c r="J5543" s="2">
        <v>951.41337499999997</v>
      </c>
      <c r="K5543" s="2">
        <v>951.414006510999</v>
      </c>
      <c r="L5543" s="2">
        <f t="shared" si="86"/>
        <v>6.3151099902825081E-4</v>
      </c>
    </row>
    <row r="5544" spans="1:12" hidden="1" x14ac:dyDescent="0.25">
      <c r="A5544" t="s">
        <v>4139</v>
      </c>
      <c r="B5544" s="1" t="s">
        <v>4147</v>
      </c>
      <c r="C5544" t="s">
        <v>4148</v>
      </c>
      <c r="D5544">
        <v>7053011</v>
      </c>
      <c r="E5544">
        <v>14190213</v>
      </c>
      <c r="F5544" t="s">
        <v>4149</v>
      </c>
      <c r="G5544" t="s">
        <v>3</v>
      </c>
      <c r="H5544" t="s">
        <v>6</v>
      </c>
      <c r="I5544" s="2">
        <v>1463.5</v>
      </c>
      <c r="J5544" s="2">
        <v>1432.7692500000001</v>
      </c>
      <c r="K5544" s="2">
        <v>1432.7708438100001</v>
      </c>
      <c r="L5544" s="2">
        <f t="shared" si="86"/>
        <v>1.5938100000312261E-3</v>
      </c>
    </row>
    <row r="5545" spans="1:12" hidden="1" x14ac:dyDescent="0.25">
      <c r="A5545" t="s">
        <v>4139</v>
      </c>
      <c r="B5545" s="1" t="s">
        <v>4147</v>
      </c>
      <c r="C5545" t="s">
        <v>4148</v>
      </c>
      <c r="D5545">
        <v>7053011</v>
      </c>
      <c r="E5545">
        <v>65310713</v>
      </c>
      <c r="F5545" t="s">
        <v>4150</v>
      </c>
      <c r="G5545" t="s">
        <v>3</v>
      </c>
      <c r="H5545" t="s">
        <v>4</v>
      </c>
      <c r="I5545" s="2">
        <v>1035.5</v>
      </c>
      <c r="J5545" s="2">
        <v>1032.1454375000001</v>
      </c>
      <c r="K5545" s="2">
        <v>1032.14500651</v>
      </c>
      <c r="L5545" s="2">
        <f t="shared" si="86"/>
        <v>-4.3099000004076515E-4</v>
      </c>
    </row>
    <row r="5546" spans="1:12" hidden="1" x14ac:dyDescent="0.25">
      <c r="A5546" t="s">
        <v>4139</v>
      </c>
      <c r="B5546" s="1" t="s">
        <v>4147</v>
      </c>
      <c r="C5546" t="s">
        <v>4148</v>
      </c>
      <c r="D5546">
        <v>7053011</v>
      </c>
      <c r="E5546">
        <v>65310713</v>
      </c>
      <c r="F5546" t="s">
        <v>4150</v>
      </c>
      <c r="G5546" t="s">
        <v>3</v>
      </c>
      <c r="H5546" t="s">
        <v>6</v>
      </c>
      <c r="I5546" s="2">
        <v>1335.8</v>
      </c>
      <c r="J5546" s="2">
        <v>1300.7718749999999</v>
      </c>
      <c r="K5546" s="2">
        <v>1300.77035709999</v>
      </c>
      <c r="L5546" s="2">
        <f t="shared" si="86"/>
        <v>-1.5179000099578843E-3</v>
      </c>
    </row>
    <row r="5547" spans="1:12" hidden="1" x14ac:dyDescent="0.25">
      <c r="A5547" t="s">
        <v>4139</v>
      </c>
      <c r="B5547" s="1" t="s">
        <v>4147</v>
      </c>
      <c r="C5547" t="s">
        <v>4151</v>
      </c>
      <c r="D5547">
        <v>7053111</v>
      </c>
      <c r="E5547">
        <v>14189613</v>
      </c>
      <c r="F5547" t="s">
        <v>4152</v>
      </c>
      <c r="G5547" t="s">
        <v>3</v>
      </c>
      <c r="H5547" t="s">
        <v>4</v>
      </c>
      <c r="I5547" s="2">
        <v>61.1</v>
      </c>
      <c r="J5547" s="2">
        <v>62.984910149999997</v>
      </c>
      <c r="K5547" s="2">
        <v>62.984766700999998</v>
      </c>
      <c r="L5547" s="2">
        <f t="shared" si="86"/>
        <v>-1.4344899999940708E-4</v>
      </c>
    </row>
    <row r="5548" spans="1:12" hidden="1" x14ac:dyDescent="0.25">
      <c r="A5548" t="s">
        <v>4139</v>
      </c>
      <c r="B5548" s="1" t="s">
        <v>4147</v>
      </c>
      <c r="C5548" t="s">
        <v>4151</v>
      </c>
      <c r="D5548">
        <v>7053111</v>
      </c>
      <c r="E5548">
        <v>14189613</v>
      </c>
      <c r="F5548" t="s">
        <v>4152</v>
      </c>
      <c r="G5548" t="s">
        <v>3</v>
      </c>
      <c r="H5548" t="s">
        <v>6</v>
      </c>
      <c r="I5548" s="2">
        <v>3.1</v>
      </c>
      <c r="J5548" s="2">
        <v>3.5815881350000001</v>
      </c>
      <c r="K5548" s="2">
        <v>3.5815815031999998</v>
      </c>
      <c r="L5548" s="2">
        <f t="shared" si="86"/>
        <v>-6.6318000002674182E-6</v>
      </c>
    </row>
    <row r="5549" spans="1:12" hidden="1" x14ac:dyDescent="0.25">
      <c r="A5549" t="s">
        <v>4139</v>
      </c>
      <c r="B5549" s="1" t="s">
        <v>4147</v>
      </c>
      <c r="C5549" t="s">
        <v>4151</v>
      </c>
      <c r="D5549">
        <v>7053111</v>
      </c>
      <c r="E5549">
        <v>14189913</v>
      </c>
      <c r="F5549" t="s">
        <v>4153</v>
      </c>
      <c r="G5549" t="s">
        <v>3</v>
      </c>
      <c r="H5549" t="s">
        <v>4</v>
      </c>
      <c r="I5549" s="2">
        <v>59.3</v>
      </c>
      <c r="J5549" s="2">
        <v>59.407460950000001</v>
      </c>
      <c r="K5549" s="2">
        <v>59.407496809999998</v>
      </c>
      <c r="L5549" s="2">
        <f t="shared" si="86"/>
        <v>3.5859999997001069E-5</v>
      </c>
    </row>
    <row r="5550" spans="1:12" hidden="1" x14ac:dyDescent="0.25">
      <c r="A5550" t="s">
        <v>4139</v>
      </c>
      <c r="B5550" s="1" t="s">
        <v>4147</v>
      </c>
      <c r="C5550" t="s">
        <v>4151</v>
      </c>
      <c r="D5550">
        <v>7053111</v>
      </c>
      <c r="E5550">
        <v>14189913</v>
      </c>
      <c r="F5550" t="s">
        <v>4153</v>
      </c>
      <c r="G5550" t="s">
        <v>3</v>
      </c>
      <c r="H5550" t="s">
        <v>6</v>
      </c>
      <c r="I5550" s="2">
        <v>3.05</v>
      </c>
      <c r="J5550" s="2">
        <v>3.4542475585000001</v>
      </c>
      <c r="K5550" s="2">
        <v>3.4542540021099999</v>
      </c>
      <c r="L5550" s="2">
        <f t="shared" si="86"/>
        <v>6.4436099997955409E-6</v>
      </c>
    </row>
    <row r="5551" spans="1:12" hidden="1" x14ac:dyDescent="0.25">
      <c r="A5551" t="s">
        <v>4139</v>
      </c>
      <c r="B5551" s="1" t="s">
        <v>4147</v>
      </c>
      <c r="C5551" t="s">
        <v>4151</v>
      </c>
      <c r="D5551">
        <v>7053111</v>
      </c>
      <c r="E5551">
        <v>14190013</v>
      </c>
      <c r="F5551" t="s">
        <v>4154</v>
      </c>
      <c r="G5551" t="s">
        <v>3</v>
      </c>
      <c r="H5551" t="s">
        <v>4</v>
      </c>
      <c r="I5551" s="2">
        <v>0</v>
      </c>
      <c r="L5551" s="2">
        <f t="shared" si="86"/>
        <v>0</v>
      </c>
    </row>
    <row r="5552" spans="1:12" hidden="1" x14ac:dyDescent="0.25">
      <c r="A5552" t="s">
        <v>4139</v>
      </c>
      <c r="B5552" s="1" t="s">
        <v>4147</v>
      </c>
      <c r="C5552" t="s">
        <v>4151</v>
      </c>
      <c r="D5552">
        <v>7053111</v>
      </c>
      <c r="E5552">
        <v>14190013</v>
      </c>
      <c r="F5552" t="s">
        <v>4154</v>
      </c>
      <c r="G5552" t="s">
        <v>3</v>
      </c>
      <c r="H5552" t="s">
        <v>6</v>
      </c>
      <c r="I5552" s="2">
        <v>0</v>
      </c>
      <c r="L5552" s="2">
        <f t="shared" si="86"/>
        <v>0</v>
      </c>
    </row>
    <row r="5553" spans="1:12" hidden="1" x14ac:dyDescent="0.25">
      <c r="A5553" t="s">
        <v>4139</v>
      </c>
      <c r="B5553" s="1" t="s">
        <v>4147</v>
      </c>
      <c r="C5553" t="s">
        <v>4155</v>
      </c>
      <c r="D5553">
        <v>12589611</v>
      </c>
      <c r="E5553">
        <v>63862113</v>
      </c>
      <c r="F5553" t="s">
        <v>4156</v>
      </c>
      <c r="G5553" t="s">
        <v>3</v>
      </c>
      <c r="H5553" t="s">
        <v>4</v>
      </c>
      <c r="I5553" s="2">
        <v>61.781999999999996</v>
      </c>
      <c r="J5553" s="2">
        <v>61.304218749999997</v>
      </c>
      <c r="K5553" s="2">
        <v>61.304341610000002</v>
      </c>
      <c r="L5553" s="2">
        <f t="shared" si="86"/>
        <v>1.2286000000472086E-4</v>
      </c>
    </row>
    <row r="5554" spans="1:12" hidden="1" x14ac:dyDescent="0.25">
      <c r="A5554" t="s">
        <v>4139</v>
      </c>
      <c r="B5554" s="1" t="s">
        <v>4147</v>
      </c>
      <c r="C5554" t="s">
        <v>4155</v>
      </c>
      <c r="D5554">
        <v>12589611</v>
      </c>
      <c r="E5554">
        <v>63862113</v>
      </c>
      <c r="F5554" t="s">
        <v>4156</v>
      </c>
      <c r="G5554" t="s">
        <v>3</v>
      </c>
      <c r="H5554" t="s">
        <v>6</v>
      </c>
      <c r="I5554" s="2">
        <v>3.5750000000000002</v>
      </c>
      <c r="J5554" s="2">
        <v>3.57463207999999</v>
      </c>
      <c r="K5554" s="2">
        <v>3.5746370000000001</v>
      </c>
      <c r="L5554" s="2">
        <f t="shared" si="86"/>
        <v>4.9200000100668717E-6</v>
      </c>
    </row>
    <row r="5555" spans="1:12" hidden="1" x14ac:dyDescent="0.25">
      <c r="A5555" t="s">
        <v>4139</v>
      </c>
      <c r="B5555" s="1" t="s">
        <v>4147</v>
      </c>
      <c r="C5555" t="s">
        <v>4155</v>
      </c>
      <c r="D5555">
        <v>12589611</v>
      </c>
      <c r="E5555">
        <v>63862213</v>
      </c>
      <c r="F5555" t="s">
        <v>4157</v>
      </c>
      <c r="G5555" t="s">
        <v>3</v>
      </c>
      <c r="H5555" t="s">
        <v>4</v>
      </c>
      <c r="I5555" s="2">
        <v>79.671000000000006</v>
      </c>
      <c r="J5555" s="2">
        <v>79.388195300000007</v>
      </c>
      <c r="K5555" s="2">
        <v>79.388174609999993</v>
      </c>
      <c r="L5555" s="2">
        <f t="shared" si="86"/>
        <v>-2.0690000013701138E-5</v>
      </c>
    </row>
    <row r="5556" spans="1:12" hidden="1" x14ac:dyDescent="0.25">
      <c r="A5556" t="s">
        <v>4139</v>
      </c>
      <c r="B5556" s="1" t="s">
        <v>4147</v>
      </c>
      <c r="C5556" t="s">
        <v>4155</v>
      </c>
      <c r="D5556">
        <v>12589611</v>
      </c>
      <c r="E5556">
        <v>63862213</v>
      </c>
      <c r="F5556" t="s">
        <v>4157</v>
      </c>
      <c r="G5556" t="s">
        <v>3</v>
      </c>
      <c r="H5556" t="s">
        <v>6</v>
      </c>
      <c r="I5556" s="2">
        <v>3.907</v>
      </c>
      <c r="J5556" s="2">
        <v>3.9073034670000002</v>
      </c>
      <c r="K5556" s="2">
        <v>3.9073009989999998</v>
      </c>
      <c r="L5556" s="2">
        <f t="shared" si="86"/>
        <v>-2.4680000003662883E-6</v>
      </c>
    </row>
    <row r="5557" spans="1:12" hidden="1" x14ac:dyDescent="0.25">
      <c r="A5557" t="s">
        <v>4139</v>
      </c>
      <c r="B5557" s="1" t="s">
        <v>4158</v>
      </c>
      <c r="C5557" t="s">
        <v>4159</v>
      </c>
      <c r="D5557">
        <v>7181411</v>
      </c>
      <c r="E5557">
        <v>14339113</v>
      </c>
      <c r="F5557" t="s">
        <v>4160</v>
      </c>
      <c r="G5557" t="s">
        <v>3</v>
      </c>
      <c r="H5557" t="s">
        <v>4</v>
      </c>
      <c r="I5557" s="2">
        <v>1.4</v>
      </c>
      <c r="J5557" s="2">
        <v>1.1794073484999901</v>
      </c>
      <c r="K5557" s="2">
        <v>1.17940721299999</v>
      </c>
      <c r="L5557" s="2">
        <f t="shared" si="86"/>
        <v>-1.3550000010909002E-7</v>
      </c>
    </row>
    <row r="5558" spans="1:12" hidden="1" x14ac:dyDescent="0.25">
      <c r="A5558" t="s">
        <v>4139</v>
      </c>
      <c r="B5558" s="1" t="s">
        <v>4158</v>
      </c>
      <c r="C5558" t="s">
        <v>4159</v>
      </c>
      <c r="D5558">
        <v>7181411</v>
      </c>
      <c r="E5558">
        <v>14339113</v>
      </c>
      <c r="F5558" t="s">
        <v>4160</v>
      </c>
      <c r="G5558" t="s">
        <v>3</v>
      </c>
      <c r="H5558" t="s">
        <v>6</v>
      </c>
      <c r="I5558" s="2">
        <v>0.04</v>
      </c>
      <c r="J5558" s="2">
        <v>2.155700302E-2</v>
      </c>
      <c r="K5558" s="2">
        <v>2.15570000999999E-2</v>
      </c>
      <c r="L5558" s="2">
        <f t="shared" si="86"/>
        <v>-2.9200000993545583E-9</v>
      </c>
    </row>
    <row r="5559" spans="1:12" hidden="1" x14ac:dyDescent="0.25">
      <c r="A5559" t="s">
        <v>4139</v>
      </c>
      <c r="B5559" s="1" t="s">
        <v>4158</v>
      </c>
      <c r="C5559" t="s">
        <v>4159</v>
      </c>
      <c r="D5559">
        <v>7181411</v>
      </c>
      <c r="E5559">
        <v>14339213</v>
      </c>
      <c r="F5559" t="s">
        <v>4161</v>
      </c>
      <c r="G5559" t="s">
        <v>3</v>
      </c>
      <c r="H5559" t="s">
        <v>4</v>
      </c>
      <c r="I5559" s="2">
        <v>1.381</v>
      </c>
      <c r="J5559" s="2">
        <v>1.3466831054999999</v>
      </c>
      <c r="K5559" s="2">
        <v>1.34668248099999</v>
      </c>
      <c r="L5559" s="2">
        <f t="shared" si="86"/>
        <v>-6.2450000992697596E-7</v>
      </c>
    </row>
    <row r="5560" spans="1:12" hidden="1" x14ac:dyDescent="0.25">
      <c r="A5560" t="s">
        <v>4139</v>
      </c>
      <c r="B5560" s="1" t="s">
        <v>4158</v>
      </c>
      <c r="C5560" t="s">
        <v>4159</v>
      </c>
      <c r="D5560">
        <v>7181411</v>
      </c>
      <c r="E5560">
        <v>14339213</v>
      </c>
      <c r="F5560" t="s">
        <v>4161</v>
      </c>
      <c r="G5560" t="s">
        <v>3</v>
      </c>
      <c r="H5560" t="s">
        <v>6</v>
      </c>
      <c r="I5560" s="2">
        <v>0.53</v>
      </c>
      <c r="J5560" s="2">
        <v>2.2061002729999901E-2</v>
      </c>
      <c r="K5560" s="2">
        <v>2.2061000609999999E-2</v>
      </c>
      <c r="L5560" s="2">
        <f t="shared" si="86"/>
        <v>-2.1199999013232773E-9</v>
      </c>
    </row>
    <row r="5561" spans="1:12" hidden="1" x14ac:dyDescent="0.25">
      <c r="A5561" t="s">
        <v>4139</v>
      </c>
      <c r="B5561" s="1" t="s">
        <v>4158</v>
      </c>
      <c r="C5561" t="s">
        <v>4159</v>
      </c>
      <c r="D5561">
        <v>7181411</v>
      </c>
      <c r="E5561">
        <v>14339313</v>
      </c>
      <c r="F5561" t="s">
        <v>4162</v>
      </c>
      <c r="G5561" t="s">
        <v>3</v>
      </c>
      <c r="H5561" t="s">
        <v>4</v>
      </c>
      <c r="I5561" s="2">
        <v>1.3</v>
      </c>
      <c r="J5561" s="2">
        <v>1.2262824704999999</v>
      </c>
      <c r="K5561" s="2">
        <v>1.22628222999999</v>
      </c>
      <c r="L5561" s="2">
        <f t="shared" si="86"/>
        <v>-2.40500009907052E-7</v>
      </c>
    </row>
    <row r="5562" spans="1:12" hidden="1" x14ac:dyDescent="0.25">
      <c r="A5562" t="s">
        <v>4139</v>
      </c>
      <c r="B5562" s="1" t="s">
        <v>4158</v>
      </c>
      <c r="C5562" t="s">
        <v>4159</v>
      </c>
      <c r="D5562">
        <v>7181411</v>
      </c>
      <c r="E5562">
        <v>14339313</v>
      </c>
      <c r="F5562" t="s">
        <v>4162</v>
      </c>
      <c r="G5562" t="s">
        <v>3</v>
      </c>
      <c r="H5562" t="s">
        <v>6</v>
      </c>
      <c r="I5562" s="2">
        <v>0.12</v>
      </c>
      <c r="J5562" s="2">
        <v>2.3109006879999901E-2</v>
      </c>
      <c r="K5562" s="2">
        <v>2.3109001309999998E-2</v>
      </c>
      <c r="L5562" s="2">
        <f t="shared" si="86"/>
        <v>-5.5699999022829072E-9</v>
      </c>
    </row>
    <row r="5563" spans="1:12" hidden="1" x14ac:dyDescent="0.25">
      <c r="A5563" t="s">
        <v>4139</v>
      </c>
      <c r="B5563" s="1" t="s">
        <v>4158</v>
      </c>
      <c r="C5563" t="s">
        <v>4159</v>
      </c>
      <c r="D5563">
        <v>7181411</v>
      </c>
      <c r="E5563">
        <v>14339413</v>
      </c>
      <c r="F5563" t="s">
        <v>4163</v>
      </c>
      <c r="G5563" t="s">
        <v>3</v>
      </c>
      <c r="H5563" t="s">
        <v>4</v>
      </c>
      <c r="I5563" s="2">
        <v>1.2</v>
      </c>
      <c r="J5563" s="2">
        <v>1.0737683105</v>
      </c>
      <c r="K5563" s="2">
        <v>1.0737682909999999</v>
      </c>
      <c r="L5563" s="2">
        <f t="shared" si="86"/>
        <v>-1.9500000059125E-8</v>
      </c>
    </row>
    <row r="5564" spans="1:12" hidden="1" x14ac:dyDescent="0.25">
      <c r="A5564" t="s">
        <v>4139</v>
      </c>
      <c r="B5564" s="1" t="s">
        <v>4158</v>
      </c>
      <c r="C5564" t="s">
        <v>4159</v>
      </c>
      <c r="D5564">
        <v>7181411</v>
      </c>
      <c r="E5564">
        <v>14339413</v>
      </c>
      <c r="F5564" t="s">
        <v>4163</v>
      </c>
      <c r="G5564" t="s">
        <v>3</v>
      </c>
      <c r="H5564" t="s">
        <v>6</v>
      </c>
      <c r="I5564" s="2">
        <v>0.04</v>
      </c>
      <c r="J5564" s="2">
        <v>2.0850000380000001E-2</v>
      </c>
      <c r="K5564" s="2">
        <v>2.0850000100100002E-2</v>
      </c>
      <c r="L5564" s="2">
        <f t="shared" si="86"/>
        <v>-2.7989999901167906E-10</v>
      </c>
    </row>
    <row r="5565" spans="1:12" hidden="1" x14ac:dyDescent="0.25">
      <c r="A5565" t="s">
        <v>4139</v>
      </c>
      <c r="B5565" s="1" t="s">
        <v>4158</v>
      </c>
      <c r="C5565" t="s">
        <v>4164</v>
      </c>
      <c r="D5565">
        <v>7167411</v>
      </c>
      <c r="E5565">
        <v>14339813</v>
      </c>
      <c r="F5565" t="s">
        <v>4165</v>
      </c>
      <c r="G5565" t="s">
        <v>86</v>
      </c>
      <c r="H5565" t="s">
        <v>4</v>
      </c>
      <c r="I5565" s="2">
        <v>0.3</v>
      </c>
      <c r="K5565" s="2">
        <v>0.30065416680000001</v>
      </c>
      <c r="L5565" s="2">
        <f t="shared" si="86"/>
        <v>6.5416680000002225E-4</v>
      </c>
    </row>
    <row r="5566" spans="1:12" hidden="1" x14ac:dyDescent="0.25">
      <c r="A5566" t="s">
        <v>4139</v>
      </c>
      <c r="B5566" s="1" t="s">
        <v>4158</v>
      </c>
      <c r="C5566" t="s">
        <v>4164</v>
      </c>
      <c r="D5566">
        <v>7167411</v>
      </c>
      <c r="E5566">
        <v>14339813</v>
      </c>
      <c r="F5566" t="s">
        <v>4165</v>
      </c>
      <c r="G5566" t="s">
        <v>86</v>
      </c>
      <c r="H5566" t="s">
        <v>6</v>
      </c>
      <c r="I5566" s="2">
        <v>0</v>
      </c>
      <c r="K5566" s="2">
        <v>0</v>
      </c>
      <c r="L5566" s="2">
        <f t="shared" si="86"/>
        <v>0</v>
      </c>
    </row>
    <row r="5567" spans="1:12" hidden="1" x14ac:dyDescent="0.25">
      <c r="A5567" t="s">
        <v>4139</v>
      </c>
      <c r="B5567" s="1" t="s">
        <v>4158</v>
      </c>
      <c r="C5567" t="s">
        <v>4164</v>
      </c>
      <c r="D5567">
        <v>7167411</v>
      </c>
      <c r="E5567">
        <v>14340013</v>
      </c>
      <c r="F5567" t="s">
        <v>4166</v>
      </c>
      <c r="G5567" t="s">
        <v>86</v>
      </c>
      <c r="H5567" t="s">
        <v>4</v>
      </c>
      <c r="I5567" s="2">
        <v>0.25</v>
      </c>
      <c r="K5567" s="2">
        <v>0.250545130599999</v>
      </c>
      <c r="L5567" s="2">
        <f t="shared" si="86"/>
        <v>5.4513059999899971E-4</v>
      </c>
    </row>
    <row r="5568" spans="1:12" hidden="1" x14ac:dyDescent="0.25">
      <c r="A5568" t="s">
        <v>4139</v>
      </c>
      <c r="B5568" s="1" t="s">
        <v>4158</v>
      </c>
      <c r="C5568" t="s">
        <v>4164</v>
      </c>
      <c r="D5568">
        <v>7167411</v>
      </c>
      <c r="E5568">
        <v>14340013</v>
      </c>
      <c r="F5568" t="s">
        <v>4166</v>
      </c>
      <c r="G5568" t="s">
        <v>86</v>
      </c>
      <c r="H5568" t="s">
        <v>6</v>
      </c>
      <c r="I5568" s="2">
        <v>0</v>
      </c>
      <c r="K5568" s="2">
        <v>0</v>
      </c>
      <c r="L5568" s="2">
        <f t="shared" si="86"/>
        <v>0</v>
      </c>
    </row>
    <row r="5569" spans="1:12" hidden="1" x14ac:dyDescent="0.25">
      <c r="A5569" t="s">
        <v>4139</v>
      </c>
      <c r="B5569" s="1" t="s">
        <v>4167</v>
      </c>
      <c r="C5569" t="s">
        <v>4168</v>
      </c>
      <c r="D5569">
        <v>7184711</v>
      </c>
      <c r="E5569">
        <v>14318913</v>
      </c>
      <c r="F5569" t="s">
        <v>4169</v>
      </c>
      <c r="G5569" t="s">
        <v>86</v>
      </c>
      <c r="H5569" t="s">
        <v>4</v>
      </c>
      <c r="I5569" s="2">
        <v>0.03</v>
      </c>
      <c r="K5569" s="2">
        <v>3.0065415389999999E-2</v>
      </c>
      <c r="L5569" s="2">
        <f t="shared" si="86"/>
        <v>6.5415390000000267E-5</v>
      </c>
    </row>
    <row r="5570" spans="1:12" hidden="1" x14ac:dyDescent="0.25">
      <c r="A5570" t="s">
        <v>4139</v>
      </c>
      <c r="B5570" s="1" t="s">
        <v>4167</v>
      </c>
      <c r="C5570" t="s">
        <v>4168</v>
      </c>
      <c r="D5570">
        <v>7184711</v>
      </c>
      <c r="E5570">
        <v>14318913</v>
      </c>
      <c r="F5570" t="s">
        <v>4169</v>
      </c>
      <c r="G5570" t="s">
        <v>86</v>
      </c>
      <c r="H5570" t="s">
        <v>6</v>
      </c>
      <c r="I5570" s="2">
        <v>0</v>
      </c>
      <c r="K5570" s="2">
        <v>0</v>
      </c>
      <c r="L5570" s="2">
        <f t="shared" si="86"/>
        <v>0</v>
      </c>
    </row>
    <row r="5571" spans="1:12" hidden="1" x14ac:dyDescent="0.25">
      <c r="A5571" t="s">
        <v>4139</v>
      </c>
      <c r="B5571" s="1" t="s">
        <v>4167</v>
      </c>
      <c r="C5571" t="s">
        <v>4168</v>
      </c>
      <c r="D5571">
        <v>7184711</v>
      </c>
      <c r="E5571">
        <v>14319013</v>
      </c>
      <c r="F5571" t="s">
        <v>4170</v>
      </c>
      <c r="G5571" t="s">
        <v>3</v>
      </c>
      <c r="H5571" t="s">
        <v>4</v>
      </c>
      <c r="I5571" s="2">
        <v>64.266000000000005</v>
      </c>
      <c r="J5571" s="2">
        <v>64.266261700000001</v>
      </c>
      <c r="K5571" s="2">
        <v>64.265842209999903</v>
      </c>
      <c r="L5571" s="2">
        <f t="shared" ref="L5571:L5634" si="87">IF(ISBLANK(J5571),K5571-I5571,K5571-J5571)</f>
        <v>-4.1949000009822157E-4</v>
      </c>
    </row>
    <row r="5572" spans="1:12" hidden="1" x14ac:dyDescent="0.25">
      <c r="A5572" t="s">
        <v>4139</v>
      </c>
      <c r="B5572" s="1" t="s">
        <v>4167</v>
      </c>
      <c r="C5572" t="s">
        <v>4168</v>
      </c>
      <c r="D5572">
        <v>7184711</v>
      </c>
      <c r="E5572">
        <v>14319013</v>
      </c>
      <c r="F5572" t="s">
        <v>4170</v>
      </c>
      <c r="G5572" t="s">
        <v>3</v>
      </c>
      <c r="H5572" t="s">
        <v>6</v>
      </c>
      <c r="I5572" s="2">
        <v>3.53</v>
      </c>
      <c r="J5572" s="2">
        <v>3.5299938965000002</v>
      </c>
      <c r="K5572" s="2">
        <v>3.5299965060999901</v>
      </c>
      <c r="L5572" s="2">
        <f t="shared" si="87"/>
        <v>2.6095999898778643E-6</v>
      </c>
    </row>
    <row r="5573" spans="1:12" hidden="1" x14ac:dyDescent="0.25">
      <c r="A5573" t="s">
        <v>4139</v>
      </c>
      <c r="B5573" s="1" t="s">
        <v>4167</v>
      </c>
      <c r="C5573" t="s">
        <v>4168</v>
      </c>
      <c r="D5573">
        <v>7184711</v>
      </c>
      <c r="E5573">
        <v>14319113</v>
      </c>
      <c r="F5573" t="s">
        <v>4171</v>
      </c>
      <c r="G5573" t="s">
        <v>3</v>
      </c>
      <c r="H5573" t="s">
        <v>4</v>
      </c>
      <c r="I5573" s="2">
        <v>67.09</v>
      </c>
      <c r="J5573" s="2">
        <v>67.028515600000006</v>
      </c>
      <c r="K5573" s="2">
        <v>67.027943529999902</v>
      </c>
      <c r="L5573" s="2">
        <f t="shared" si="87"/>
        <v>-5.7207000010350839E-4</v>
      </c>
    </row>
    <row r="5574" spans="1:12" hidden="1" x14ac:dyDescent="0.25">
      <c r="A5574" t="s">
        <v>4139</v>
      </c>
      <c r="B5574" s="1" t="s">
        <v>4167</v>
      </c>
      <c r="C5574" t="s">
        <v>4168</v>
      </c>
      <c r="D5574">
        <v>7184711</v>
      </c>
      <c r="E5574">
        <v>14319113</v>
      </c>
      <c r="F5574" t="s">
        <v>4171</v>
      </c>
      <c r="G5574" t="s">
        <v>3</v>
      </c>
      <c r="H5574" t="s">
        <v>6</v>
      </c>
      <c r="I5574" s="2">
        <v>3.516</v>
      </c>
      <c r="J5574" s="2">
        <v>3.5159960939999899</v>
      </c>
      <c r="K5574" s="2">
        <v>3.5160000259999999</v>
      </c>
      <c r="L5574" s="2">
        <f t="shared" si="87"/>
        <v>3.9320000100317998E-6</v>
      </c>
    </row>
    <row r="5575" spans="1:12" hidden="1" x14ac:dyDescent="0.25">
      <c r="A5575" t="s">
        <v>4139</v>
      </c>
      <c r="B5575" s="1" t="s">
        <v>4167</v>
      </c>
      <c r="C5575" t="s">
        <v>4168</v>
      </c>
      <c r="D5575">
        <v>7184711</v>
      </c>
      <c r="E5575">
        <v>14319213</v>
      </c>
      <c r="F5575" t="s">
        <v>4172</v>
      </c>
      <c r="G5575" t="s">
        <v>3</v>
      </c>
      <c r="H5575" t="s">
        <v>4</v>
      </c>
      <c r="I5575" s="2">
        <v>62.256</v>
      </c>
      <c r="J5575" s="2">
        <v>62.255609399999997</v>
      </c>
      <c r="K5575" s="2">
        <v>62.255597219999999</v>
      </c>
      <c r="L5575" s="2">
        <f t="shared" si="87"/>
        <v>-1.2179999998807034E-5</v>
      </c>
    </row>
    <row r="5576" spans="1:12" hidden="1" x14ac:dyDescent="0.25">
      <c r="A5576" t="s">
        <v>4139</v>
      </c>
      <c r="B5576" s="1" t="s">
        <v>4167</v>
      </c>
      <c r="C5576" t="s">
        <v>4168</v>
      </c>
      <c r="D5576">
        <v>7184711</v>
      </c>
      <c r="E5576">
        <v>14319213</v>
      </c>
      <c r="F5576" t="s">
        <v>4172</v>
      </c>
      <c r="G5576" t="s">
        <v>3</v>
      </c>
      <c r="H5576" t="s">
        <v>6</v>
      </c>
      <c r="I5576" s="2">
        <v>3.3660000000000001</v>
      </c>
      <c r="J5576" s="2">
        <v>3.3660424805</v>
      </c>
      <c r="K5576" s="2">
        <v>3.3660400030000002</v>
      </c>
      <c r="L5576" s="2">
        <f t="shared" si="87"/>
        <v>-2.4774999998200542E-6</v>
      </c>
    </row>
    <row r="5577" spans="1:12" hidden="1" x14ac:dyDescent="0.25">
      <c r="A5577" t="s">
        <v>4139</v>
      </c>
      <c r="B5577" s="1" t="s">
        <v>4173</v>
      </c>
      <c r="C5577" t="s">
        <v>4174</v>
      </c>
      <c r="D5577">
        <v>7490811</v>
      </c>
      <c r="E5577">
        <v>11257413</v>
      </c>
      <c r="F5577" t="s">
        <v>4175</v>
      </c>
      <c r="G5577" t="s">
        <v>86</v>
      </c>
      <c r="H5577" t="s">
        <v>4</v>
      </c>
      <c r="I5577" s="2">
        <v>2.13</v>
      </c>
      <c r="K5577" s="2">
        <v>2.1306715305139901</v>
      </c>
      <c r="L5577" s="2">
        <f t="shared" si="87"/>
        <v>6.7153051399015951E-4</v>
      </c>
    </row>
    <row r="5578" spans="1:12" hidden="1" x14ac:dyDescent="0.25">
      <c r="A5578" t="s">
        <v>4139</v>
      </c>
      <c r="B5578" s="1" t="s">
        <v>4173</v>
      </c>
      <c r="C5578" t="s">
        <v>4174</v>
      </c>
      <c r="D5578">
        <v>7490811</v>
      </c>
      <c r="E5578">
        <v>11257413</v>
      </c>
      <c r="F5578" t="s">
        <v>4175</v>
      </c>
      <c r="G5578" t="s">
        <v>86</v>
      </c>
      <c r="H5578" t="s">
        <v>6</v>
      </c>
      <c r="I5578" s="2">
        <v>0.06</v>
      </c>
      <c r="K5578" s="2">
        <v>6.0018911122200001E-2</v>
      </c>
      <c r="L5578" s="2">
        <f t="shared" si="87"/>
        <v>1.8911122200003516E-5</v>
      </c>
    </row>
    <row r="5579" spans="1:12" hidden="1" x14ac:dyDescent="0.25">
      <c r="A5579" t="s">
        <v>4139</v>
      </c>
      <c r="B5579" s="1" t="s">
        <v>4176</v>
      </c>
      <c r="C5579" t="s">
        <v>4177</v>
      </c>
      <c r="D5579">
        <v>6788111</v>
      </c>
      <c r="E5579">
        <v>13581513</v>
      </c>
      <c r="F5579" t="s">
        <v>4178</v>
      </c>
      <c r="G5579" t="s">
        <v>3</v>
      </c>
      <c r="H5579" t="s">
        <v>4</v>
      </c>
      <c r="I5579" s="2">
        <v>6.2</v>
      </c>
      <c r="K5579" s="2">
        <v>6.2135190809999896</v>
      </c>
      <c r="L5579" s="2">
        <f t="shared" si="87"/>
        <v>1.3519080999989441E-2</v>
      </c>
    </row>
    <row r="5580" spans="1:12" hidden="1" x14ac:dyDescent="0.25">
      <c r="A5580" t="s">
        <v>4139</v>
      </c>
      <c r="B5580" s="1" t="s">
        <v>4176</v>
      </c>
      <c r="C5580" t="s">
        <v>4177</v>
      </c>
      <c r="D5580">
        <v>6788111</v>
      </c>
      <c r="E5580">
        <v>13581513</v>
      </c>
      <c r="F5580" t="s">
        <v>4178</v>
      </c>
      <c r="G5580" t="s">
        <v>3</v>
      </c>
      <c r="H5580" t="s">
        <v>6</v>
      </c>
      <c r="I5580" s="2">
        <v>0</v>
      </c>
      <c r="K5580" s="2">
        <v>0</v>
      </c>
      <c r="L5580" s="2">
        <f t="shared" si="87"/>
        <v>0</v>
      </c>
    </row>
    <row r="5581" spans="1:12" hidden="1" x14ac:dyDescent="0.25">
      <c r="A5581" t="s">
        <v>4139</v>
      </c>
      <c r="B5581" s="1" t="s">
        <v>4176</v>
      </c>
      <c r="C5581" t="s">
        <v>4177</v>
      </c>
      <c r="D5581">
        <v>6788111</v>
      </c>
      <c r="E5581">
        <v>13581613</v>
      </c>
      <c r="F5581" t="s">
        <v>4179</v>
      </c>
      <c r="G5581" t="s">
        <v>3</v>
      </c>
      <c r="H5581" t="s">
        <v>4</v>
      </c>
      <c r="I5581" s="2">
        <v>647.19100000000003</v>
      </c>
      <c r="J5581" s="2">
        <v>647.19212500000003</v>
      </c>
      <c r="K5581" s="2">
        <v>647.191305801</v>
      </c>
      <c r="L5581" s="2">
        <f t="shared" si="87"/>
        <v>-8.1919900003413204E-4</v>
      </c>
    </row>
    <row r="5582" spans="1:12" hidden="1" x14ac:dyDescent="0.25">
      <c r="A5582" t="s">
        <v>4139</v>
      </c>
      <c r="B5582" s="1" t="s">
        <v>4176</v>
      </c>
      <c r="C5582" t="s">
        <v>4177</v>
      </c>
      <c r="D5582">
        <v>6788111</v>
      </c>
      <c r="E5582">
        <v>13581613</v>
      </c>
      <c r="F5582" t="s">
        <v>4179</v>
      </c>
      <c r="G5582" t="s">
        <v>3</v>
      </c>
      <c r="H5582" t="s">
        <v>6</v>
      </c>
      <c r="I5582" s="2">
        <v>1.95</v>
      </c>
      <c r="J5582" s="2">
        <v>1.9504754639999999</v>
      </c>
      <c r="K5582" s="2">
        <v>1.950476995</v>
      </c>
      <c r="L5582" s="2">
        <f t="shared" si="87"/>
        <v>1.5310000001100832E-6</v>
      </c>
    </row>
    <row r="5583" spans="1:12" hidden="1" x14ac:dyDescent="0.25">
      <c r="A5583" t="s">
        <v>4139</v>
      </c>
      <c r="B5583" s="1" t="s">
        <v>4176</v>
      </c>
      <c r="C5583" t="s">
        <v>4177</v>
      </c>
      <c r="D5583">
        <v>6788111</v>
      </c>
      <c r="E5583">
        <v>13581713</v>
      </c>
      <c r="F5583" t="s">
        <v>4180</v>
      </c>
      <c r="G5583" t="s">
        <v>3</v>
      </c>
      <c r="H5583" t="s">
        <v>4</v>
      </c>
      <c r="I5583" s="2">
        <v>8.6999999999999904</v>
      </c>
      <c r="K5583" s="2">
        <v>8.7189704100000007</v>
      </c>
      <c r="L5583" s="2">
        <f t="shared" si="87"/>
        <v>1.8970410000010318E-2</v>
      </c>
    </row>
    <row r="5584" spans="1:12" hidden="1" x14ac:dyDescent="0.25">
      <c r="A5584" t="s">
        <v>4139</v>
      </c>
      <c r="B5584" s="1" t="s">
        <v>4176</v>
      </c>
      <c r="C5584" t="s">
        <v>4177</v>
      </c>
      <c r="D5584">
        <v>6788111</v>
      </c>
      <c r="E5584">
        <v>13581713</v>
      </c>
      <c r="F5584" t="s">
        <v>4180</v>
      </c>
      <c r="G5584" t="s">
        <v>3</v>
      </c>
      <c r="H5584" t="s">
        <v>6</v>
      </c>
      <c r="I5584" s="2">
        <v>0</v>
      </c>
      <c r="K5584" s="2">
        <v>0</v>
      </c>
      <c r="L5584" s="2">
        <f t="shared" si="87"/>
        <v>0</v>
      </c>
    </row>
    <row r="5585" spans="1:12" x14ac:dyDescent="0.25">
      <c r="A5585" t="s">
        <v>4139</v>
      </c>
      <c r="B5585" s="1" t="s">
        <v>4176</v>
      </c>
      <c r="C5585" t="s">
        <v>4177</v>
      </c>
      <c r="D5585">
        <v>6788111</v>
      </c>
      <c r="E5585">
        <v>13581813</v>
      </c>
      <c r="F5585" t="s">
        <v>4181</v>
      </c>
      <c r="G5585" t="s">
        <v>3</v>
      </c>
      <c r="H5585" t="s">
        <v>4</v>
      </c>
      <c r="I5585" s="2">
        <v>112.18</v>
      </c>
      <c r="J5585" s="2">
        <v>112.17895704999999</v>
      </c>
      <c r="K5585" s="2">
        <v>57.0318527599999</v>
      </c>
      <c r="L5585" s="2">
        <f t="shared" si="87"/>
        <v>-55.147104290000094</v>
      </c>
    </row>
    <row r="5586" spans="1:12" hidden="1" x14ac:dyDescent="0.25">
      <c r="A5586" t="s">
        <v>4139</v>
      </c>
      <c r="B5586" s="1" t="s">
        <v>4176</v>
      </c>
      <c r="C5586" t="s">
        <v>4177</v>
      </c>
      <c r="D5586">
        <v>6788111</v>
      </c>
      <c r="E5586">
        <v>13581813</v>
      </c>
      <c r="F5586" t="s">
        <v>4181</v>
      </c>
      <c r="G5586" t="s">
        <v>3</v>
      </c>
      <c r="H5586" t="s">
        <v>6</v>
      </c>
      <c r="I5586" s="2">
        <v>0.01</v>
      </c>
      <c r="K5586" s="2">
        <v>1.0000011937E-2</v>
      </c>
      <c r="L5586" s="2">
        <f t="shared" si="87"/>
        <v>1.1936999999573317E-8</v>
      </c>
    </row>
    <row r="5587" spans="1:12" hidden="1" x14ac:dyDescent="0.25">
      <c r="A5587" t="s">
        <v>4139</v>
      </c>
      <c r="B5587" s="1" t="s">
        <v>4176</v>
      </c>
      <c r="C5587" t="s">
        <v>4177</v>
      </c>
      <c r="D5587">
        <v>6788111</v>
      </c>
      <c r="E5587">
        <v>13581913</v>
      </c>
      <c r="F5587" t="s">
        <v>4182</v>
      </c>
      <c r="G5587" t="s">
        <v>3</v>
      </c>
      <c r="H5587" t="s">
        <v>4</v>
      </c>
      <c r="I5587" s="2">
        <v>75.221999999999994</v>
      </c>
      <c r="J5587" s="2">
        <v>75.222328099999999</v>
      </c>
      <c r="K5587" s="2">
        <v>75.222361599999999</v>
      </c>
      <c r="L5587" s="2">
        <f t="shared" si="87"/>
        <v>3.3500000000685759E-5</v>
      </c>
    </row>
    <row r="5588" spans="1:12" hidden="1" x14ac:dyDescent="0.25">
      <c r="A5588" t="s">
        <v>4139</v>
      </c>
      <c r="B5588" s="1" t="s">
        <v>4176</v>
      </c>
      <c r="C5588" t="s">
        <v>4177</v>
      </c>
      <c r="D5588">
        <v>6788111</v>
      </c>
      <c r="E5588">
        <v>13581913</v>
      </c>
      <c r="F5588" t="s">
        <v>4182</v>
      </c>
      <c r="G5588" t="s">
        <v>3</v>
      </c>
      <c r="H5588" t="s">
        <v>6</v>
      </c>
      <c r="I5588" s="2">
        <v>0.39200000000000002</v>
      </c>
      <c r="J5588" s="2">
        <v>0.39222406004999999</v>
      </c>
      <c r="K5588" s="2">
        <v>0.39222451000000003</v>
      </c>
      <c r="L5588" s="2">
        <f t="shared" si="87"/>
        <v>4.4995000003655861E-7</v>
      </c>
    </row>
    <row r="5589" spans="1:12" hidden="1" x14ac:dyDescent="0.25">
      <c r="A5589" t="s">
        <v>4139</v>
      </c>
      <c r="B5589" s="1" t="s">
        <v>4176</v>
      </c>
      <c r="C5589" t="s">
        <v>4177</v>
      </c>
      <c r="D5589">
        <v>6788111</v>
      </c>
      <c r="E5589">
        <v>13582413</v>
      </c>
      <c r="F5589" t="s">
        <v>4183</v>
      </c>
      <c r="G5589" t="s">
        <v>3</v>
      </c>
      <c r="H5589" t="s">
        <v>4</v>
      </c>
      <c r="I5589" s="2">
        <v>26.385000000000002</v>
      </c>
      <c r="J5589" s="2">
        <v>26.384896484999999</v>
      </c>
      <c r="K5589" s="2">
        <v>26.384937099999998</v>
      </c>
      <c r="L5589" s="2">
        <f t="shared" si="87"/>
        <v>4.0614999999633028E-5</v>
      </c>
    </row>
    <row r="5590" spans="1:12" hidden="1" x14ac:dyDescent="0.25">
      <c r="A5590" t="s">
        <v>4139</v>
      </c>
      <c r="B5590" s="1" t="s">
        <v>4176</v>
      </c>
      <c r="C5590" t="s">
        <v>4177</v>
      </c>
      <c r="D5590">
        <v>6788111</v>
      </c>
      <c r="E5590">
        <v>13582413</v>
      </c>
      <c r="F5590" t="s">
        <v>4183</v>
      </c>
      <c r="G5590" t="s">
        <v>3</v>
      </c>
      <c r="H5590" t="s">
        <v>6</v>
      </c>
      <c r="I5590" s="2">
        <v>0.11600000000000001</v>
      </c>
      <c r="J5590" s="2">
        <v>0.11624208829999901</v>
      </c>
      <c r="K5590" s="2">
        <v>0.116241522199999</v>
      </c>
      <c r="L5590" s="2">
        <f t="shared" si="87"/>
        <v>-5.6610000000179017E-7</v>
      </c>
    </row>
    <row r="5591" spans="1:12" hidden="1" x14ac:dyDescent="0.25">
      <c r="A5591" t="s">
        <v>4139</v>
      </c>
      <c r="B5591" s="1" t="s">
        <v>4184</v>
      </c>
      <c r="C5591" t="s">
        <v>4185</v>
      </c>
      <c r="D5591">
        <v>6966711</v>
      </c>
      <c r="E5591">
        <v>13985513</v>
      </c>
      <c r="F5591" t="s">
        <v>4186</v>
      </c>
      <c r="G5591" t="s">
        <v>3</v>
      </c>
      <c r="H5591" t="s">
        <v>4</v>
      </c>
      <c r="I5591" s="2">
        <v>57.256</v>
      </c>
      <c r="J5591" s="2">
        <v>56.327835950000001</v>
      </c>
      <c r="K5591" s="2">
        <v>56.328781220000003</v>
      </c>
      <c r="L5591" s="2">
        <f t="shared" si="87"/>
        <v>9.4527000000255157E-4</v>
      </c>
    </row>
    <row r="5592" spans="1:12" hidden="1" x14ac:dyDescent="0.25">
      <c r="A5592" t="s">
        <v>4139</v>
      </c>
      <c r="B5592" s="1" t="s">
        <v>4184</v>
      </c>
      <c r="C5592" t="s">
        <v>4185</v>
      </c>
      <c r="D5592">
        <v>6966711</v>
      </c>
      <c r="E5592">
        <v>13985513</v>
      </c>
      <c r="F5592" t="s">
        <v>4186</v>
      </c>
      <c r="G5592" t="s">
        <v>3</v>
      </c>
      <c r="H5592" t="s">
        <v>6</v>
      </c>
      <c r="I5592" s="2">
        <v>3.3849999999999998</v>
      </c>
      <c r="J5592" s="2">
        <v>3.3846999509999902</v>
      </c>
      <c r="K5592" s="2">
        <v>3.3846890030000001</v>
      </c>
      <c r="L5592" s="2">
        <f t="shared" si="87"/>
        <v>-1.0947999990129631E-5</v>
      </c>
    </row>
    <row r="5593" spans="1:12" hidden="1" x14ac:dyDescent="0.25">
      <c r="A5593" t="s">
        <v>4139</v>
      </c>
      <c r="B5593" s="1" t="s">
        <v>4184</v>
      </c>
      <c r="C5593" t="s">
        <v>4185</v>
      </c>
      <c r="D5593">
        <v>6966711</v>
      </c>
      <c r="E5593">
        <v>13986213</v>
      </c>
      <c r="F5593" t="s">
        <v>4187</v>
      </c>
      <c r="G5593" t="s">
        <v>3</v>
      </c>
      <c r="H5593" t="s">
        <v>4</v>
      </c>
      <c r="I5593" s="2">
        <v>62.360999999999997</v>
      </c>
      <c r="J5593" s="2">
        <v>61.491171899999998</v>
      </c>
      <c r="K5593" s="2">
        <v>61.491081289999997</v>
      </c>
      <c r="L5593" s="2">
        <f t="shared" si="87"/>
        <v>-9.0610000000879154E-5</v>
      </c>
    </row>
    <row r="5594" spans="1:12" hidden="1" x14ac:dyDescent="0.25">
      <c r="A5594" t="s">
        <v>4139</v>
      </c>
      <c r="B5594" s="1" t="s">
        <v>4184</v>
      </c>
      <c r="C5594" t="s">
        <v>4185</v>
      </c>
      <c r="D5594">
        <v>6966711</v>
      </c>
      <c r="E5594">
        <v>13986213</v>
      </c>
      <c r="F5594" t="s">
        <v>4187</v>
      </c>
      <c r="G5594" t="s">
        <v>3</v>
      </c>
      <c r="H5594" t="s">
        <v>6</v>
      </c>
      <c r="I5594" s="2">
        <v>3.3919999999999999</v>
      </c>
      <c r="J5594" s="2">
        <v>3.3920278320000001</v>
      </c>
      <c r="K5594" s="2">
        <v>3.3920160030000002</v>
      </c>
      <c r="L5594" s="2">
        <f t="shared" si="87"/>
        <v>-1.182899999996323E-5</v>
      </c>
    </row>
    <row r="5595" spans="1:12" hidden="1" x14ac:dyDescent="0.25">
      <c r="A5595" t="s">
        <v>4139</v>
      </c>
      <c r="B5595" s="1" t="s">
        <v>4184</v>
      </c>
      <c r="C5595" t="s">
        <v>4188</v>
      </c>
      <c r="D5595">
        <v>6802311</v>
      </c>
      <c r="E5595">
        <v>13571013</v>
      </c>
      <c r="F5595" t="s">
        <v>4189</v>
      </c>
      <c r="G5595" t="s">
        <v>3</v>
      </c>
      <c r="H5595" t="s">
        <v>4</v>
      </c>
      <c r="I5595" s="2">
        <v>9.2059999999999995</v>
      </c>
      <c r="J5595" s="2">
        <v>9.2061787099999997</v>
      </c>
      <c r="K5595" s="2">
        <v>9.2061841199999996</v>
      </c>
      <c r="L5595" s="2">
        <f t="shared" si="87"/>
        <v>5.4099999999834836E-6</v>
      </c>
    </row>
    <row r="5596" spans="1:12" hidden="1" x14ac:dyDescent="0.25">
      <c r="A5596" t="s">
        <v>4139</v>
      </c>
      <c r="B5596" s="1" t="s">
        <v>4184</v>
      </c>
      <c r="C5596" t="s">
        <v>4188</v>
      </c>
      <c r="D5596">
        <v>6802311</v>
      </c>
      <c r="E5596">
        <v>13571013</v>
      </c>
      <c r="F5596" t="s">
        <v>4189</v>
      </c>
      <c r="G5596" t="s">
        <v>3</v>
      </c>
      <c r="H5596" t="s">
        <v>6</v>
      </c>
      <c r="I5596" s="2">
        <v>0.06</v>
      </c>
      <c r="J5596" s="2">
        <v>6.022860335E-2</v>
      </c>
      <c r="K5596" s="2">
        <v>6.0228503200999997E-2</v>
      </c>
      <c r="L5596" s="2">
        <f t="shared" si="87"/>
        <v>-1.0014900000271387E-7</v>
      </c>
    </row>
    <row r="5597" spans="1:12" hidden="1" x14ac:dyDescent="0.25">
      <c r="A5597" t="s">
        <v>4139</v>
      </c>
      <c r="B5597" s="1" t="s">
        <v>4184</v>
      </c>
      <c r="C5597" t="s">
        <v>4188</v>
      </c>
      <c r="D5597">
        <v>6802311</v>
      </c>
      <c r="E5597">
        <v>13571113</v>
      </c>
      <c r="F5597" t="s">
        <v>4190</v>
      </c>
      <c r="G5597" t="s">
        <v>86</v>
      </c>
      <c r="H5597" t="s">
        <v>4</v>
      </c>
      <c r="I5597" s="2">
        <v>1.2</v>
      </c>
      <c r="K5597" s="2">
        <v>1.2003782907610001</v>
      </c>
      <c r="L5597" s="2">
        <f t="shared" si="87"/>
        <v>3.7829076100015513E-4</v>
      </c>
    </row>
    <row r="5598" spans="1:12" hidden="1" x14ac:dyDescent="0.25">
      <c r="A5598" t="s">
        <v>4139</v>
      </c>
      <c r="B5598" s="1" t="s">
        <v>4184</v>
      </c>
      <c r="C5598" t="s">
        <v>4188</v>
      </c>
      <c r="D5598">
        <v>6802311</v>
      </c>
      <c r="E5598">
        <v>13571113</v>
      </c>
      <c r="F5598" t="s">
        <v>4190</v>
      </c>
      <c r="G5598" t="s">
        <v>86</v>
      </c>
      <c r="H5598" t="s">
        <v>6</v>
      </c>
      <c r="I5598" s="2">
        <v>0.69</v>
      </c>
      <c r="K5598" s="2">
        <v>0.69021749583500003</v>
      </c>
      <c r="L5598" s="2">
        <f t="shared" si="87"/>
        <v>2.1749583500008107E-4</v>
      </c>
    </row>
    <row r="5599" spans="1:12" hidden="1" x14ac:dyDescent="0.25">
      <c r="A5599" t="s">
        <v>4139</v>
      </c>
      <c r="B5599" s="1" t="s">
        <v>4184</v>
      </c>
      <c r="C5599" t="s">
        <v>4188</v>
      </c>
      <c r="D5599">
        <v>6802311</v>
      </c>
      <c r="E5599">
        <v>66391013</v>
      </c>
      <c r="F5599" t="s">
        <v>4191</v>
      </c>
      <c r="G5599" t="s">
        <v>3</v>
      </c>
      <c r="H5599" t="s">
        <v>4</v>
      </c>
      <c r="I5599" s="2">
        <v>556.69200000000001</v>
      </c>
      <c r="J5599" s="2">
        <v>556.69174999999996</v>
      </c>
      <c r="K5599" s="2">
        <v>556.69194689999904</v>
      </c>
      <c r="L5599" s="2">
        <f t="shared" si="87"/>
        <v>1.9689999908223399E-4</v>
      </c>
    </row>
    <row r="5600" spans="1:12" hidden="1" x14ac:dyDescent="0.25">
      <c r="A5600" t="s">
        <v>4139</v>
      </c>
      <c r="B5600" s="1" t="s">
        <v>4184</v>
      </c>
      <c r="C5600" t="s">
        <v>4188</v>
      </c>
      <c r="D5600">
        <v>6802311</v>
      </c>
      <c r="E5600">
        <v>66391013</v>
      </c>
      <c r="F5600" t="s">
        <v>4191</v>
      </c>
      <c r="G5600" t="s">
        <v>3</v>
      </c>
      <c r="H5600" t="s">
        <v>6</v>
      </c>
      <c r="I5600" s="2">
        <v>1.2210000000000001</v>
      </c>
      <c r="J5600" s="2">
        <v>1.2213703615</v>
      </c>
      <c r="K5600" s="2">
        <v>1.22137050899999</v>
      </c>
      <c r="L5600" s="2">
        <f t="shared" si="87"/>
        <v>1.4749998999974423E-7</v>
      </c>
    </row>
    <row r="5601" spans="1:12" hidden="1" x14ac:dyDescent="0.25">
      <c r="A5601" t="s">
        <v>4139</v>
      </c>
      <c r="B5601" s="1" t="s">
        <v>4192</v>
      </c>
      <c r="C5601" t="s">
        <v>4193</v>
      </c>
      <c r="D5601">
        <v>6970611</v>
      </c>
      <c r="E5601">
        <v>13971013</v>
      </c>
      <c r="F5601" t="s">
        <v>4194</v>
      </c>
      <c r="G5601" t="s">
        <v>86</v>
      </c>
      <c r="H5601" t="s">
        <v>4</v>
      </c>
      <c r="I5601" s="2">
        <v>306.16000000000003</v>
      </c>
      <c r="K5601" s="2">
        <v>306.998823600001</v>
      </c>
      <c r="L5601" s="2">
        <f t="shared" si="87"/>
        <v>0.83882360000097833</v>
      </c>
    </row>
    <row r="5602" spans="1:12" hidden="1" x14ac:dyDescent="0.25">
      <c r="A5602" t="s">
        <v>4139</v>
      </c>
      <c r="B5602" s="1" t="s">
        <v>4192</v>
      </c>
      <c r="C5602" t="s">
        <v>4193</v>
      </c>
      <c r="D5602">
        <v>6970611</v>
      </c>
      <c r="E5602">
        <v>13971013</v>
      </c>
      <c r="F5602" t="s">
        <v>4194</v>
      </c>
      <c r="G5602" t="s">
        <v>86</v>
      </c>
      <c r="H5602" t="s">
        <v>6</v>
      </c>
      <c r="I5602" s="2">
        <v>0.56999999999999995</v>
      </c>
      <c r="K5602" s="2">
        <v>0.57156170399999695</v>
      </c>
      <c r="L5602" s="2">
        <f t="shared" si="87"/>
        <v>1.5617039999969995E-3</v>
      </c>
    </row>
    <row r="5603" spans="1:12" hidden="1" x14ac:dyDescent="0.25">
      <c r="A5603" t="s">
        <v>4139</v>
      </c>
      <c r="B5603" s="1" t="s">
        <v>4192</v>
      </c>
      <c r="C5603" t="s">
        <v>4193</v>
      </c>
      <c r="D5603">
        <v>6970611</v>
      </c>
      <c r="E5603">
        <v>13971113</v>
      </c>
      <c r="F5603" t="s">
        <v>4195</v>
      </c>
      <c r="G5603" t="s">
        <v>86</v>
      </c>
      <c r="H5603" t="s">
        <v>4</v>
      </c>
      <c r="I5603" s="2">
        <v>317.73</v>
      </c>
      <c r="K5603" s="2">
        <v>318.60054780000002</v>
      </c>
      <c r="L5603" s="2">
        <f t="shared" si="87"/>
        <v>0.8705477999999971</v>
      </c>
    </row>
    <row r="5604" spans="1:12" hidden="1" x14ac:dyDescent="0.25">
      <c r="A5604" t="s">
        <v>4139</v>
      </c>
      <c r="B5604" s="1" t="s">
        <v>4192</v>
      </c>
      <c r="C5604" t="s">
        <v>4193</v>
      </c>
      <c r="D5604">
        <v>6970611</v>
      </c>
      <c r="E5604">
        <v>13971113</v>
      </c>
      <c r="F5604" t="s">
        <v>4195</v>
      </c>
      <c r="G5604" t="s">
        <v>86</v>
      </c>
      <c r="H5604" t="s">
        <v>6</v>
      </c>
      <c r="I5604" s="2">
        <v>0.6</v>
      </c>
      <c r="K5604" s="2">
        <v>0.60164397599999897</v>
      </c>
      <c r="L5604" s="2">
        <f t="shared" si="87"/>
        <v>1.6439759999989922E-3</v>
      </c>
    </row>
    <row r="5605" spans="1:12" hidden="1" x14ac:dyDescent="0.25">
      <c r="A5605" t="s">
        <v>4139</v>
      </c>
      <c r="B5605" s="1" t="s">
        <v>4192</v>
      </c>
      <c r="C5605" t="s">
        <v>4193</v>
      </c>
      <c r="D5605">
        <v>6970611</v>
      </c>
      <c r="E5605">
        <v>13971213</v>
      </c>
      <c r="F5605" t="s">
        <v>4196</v>
      </c>
      <c r="G5605" t="s">
        <v>86</v>
      </c>
      <c r="H5605" t="s">
        <v>4</v>
      </c>
      <c r="I5605" s="2">
        <v>436.64</v>
      </c>
      <c r="K5605" s="2">
        <v>437.836284000001</v>
      </c>
      <c r="L5605" s="2">
        <f t="shared" si="87"/>
        <v>1.1962840000010146</v>
      </c>
    </row>
    <row r="5606" spans="1:12" hidden="1" x14ac:dyDescent="0.25">
      <c r="A5606" t="s">
        <v>4139</v>
      </c>
      <c r="B5606" s="1" t="s">
        <v>4192</v>
      </c>
      <c r="C5606" t="s">
        <v>4193</v>
      </c>
      <c r="D5606">
        <v>6970611</v>
      </c>
      <c r="E5606">
        <v>13971213</v>
      </c>
      <c r="F5606" t="s">
        <v>4196</v>
      </c>
      <c r="G5606" t="s">
        <v>86</v>
      </c>
      <c r="H5606" t="s">
        <v>6</v>
      </c>
      <c r="I5606" s="2">
        <v>0.82</v>
      </c>
      <c r="K5606" s="2">
        <v>0.82224645000000096</v>
      </c>
      <c r="L5606" s="2">
        <f t="shared" si="87"/>
        <v>2.2464500000010101E-3</v>
      </c>
    </row>
    <row r="5607" spans="1:12" hidden="1" x14ac:dyDescent="0.25">
      <c r="A5607" t="s">
        <v>4139</v>
      </c>
      <c r="B5607" s="1" t="s">
        <v>4192</v>
      </c>
      <c r="C5607" t="s">
        <v>4193</v>
      </c>
      <c r="D5607">
        <v>6970611</v>
      </c>
      <c r="E5607">
        <v>13971413</v>
      </c>
      <c r="F5607" t="s">
        <v>4197</v>
      </c>
      <c r="G5607" t="s">
        <v>3</v>
      </c>
      <c r="H5607" t="s">
        <v>4</v>
      </c>
      <c r="I5607" s="2">
        <v>171.67500000000001</v>
      </c>
      <c r="J5607" s="2">
        <v>171.6745469</v>
      </c>
      <c r="K5607" s="2">
        <v>171.67467839999901</v>
      </c>
      <c r="L5607" s="2">
        <f t="shared" si="87"/>
        <v>1.314999990142951E-4</v>
      </c>
    </row>
    <row r="5608" spans="1:12" hidden="1" x14ac:dyDescent="0.25">
      <c r="A5608" t="s">
        <v>4139</v>
      </c>
      <c r="B5608" s="1" t="s">
        <v>4192</v>
      </c>
      <c r="C5608" t="s">
        <v>4193</v>
      </c>
      <c r="D5608">
        <v>6970611</v>
      </c>
      <c r="E5608">
        <v>13971413</v>
      </c>
      <c r="F5608" t="s">
        <v>4197</v>
      </c>
      <c r="G5608" t="s">
        <v>3</v>
      </c>
      <c r="H5608" t="s">
        <v>6</v>
      </c>
      <c r="I5608" s="2">
        <v>8.4179999999999993</v>
      </c>
      <c r="J5608" s="2">
        <v>8.4183173849999999</v>
      </c>
      <c r="K5608" s="2">
        <v>8.4183186249999995</v>
      </c>
      <c r="L5608" s="2">
        <f t="shared" si="87"/>
        <v>1.2399999995693634E-6</v>
      </c>
    </row>
    <row r="5609" spans="1:12" hidden="1" x14ac:dyDescent="0.25">
      <c r="A5609" t="s">
        <v>4139</v>
      </c>
      <c r="B5609" s="1" t="s">
        <v>4192</v>
      </c>
      <c r="C5609" t="s">
        <v>4193</v>
      </c>
      <c r="D5609">
        <v>6970611</v>
      </c>
      <c r="E5609">
        <v>13971513</v>
      </c>
      <c r="F5609" t="s">
        <v>4198</v>
      </c>
      <c r="G5609" t="s">
        <v>86</v>
      </c>
      <c r="H5609" t="s">
        <v>4</v>
      </c>
      <c r="I5609" s="2">
        <v>357.58</v>
      </c>
      <c r="K5609" s="2">
        <v>358.55973239999702</v>
      </c>
      <c r="L5609" s="2">
        <f t="shared" si="87"/>
        <v>0.9797323999970331</v>
      </c>
    </row>
    <row r="5610" spans="1:12" hidden="1" x14ac:dyDescent="0.25">
      <c r="A5610" t="s">
        <v>4139</v>
      </c>
      <c r="B5610" s="1" t="s">
        <v>4192</v>
      </c>
      <c r="C5610" t="s">
        <v>4193</v>
      </c>
      <c r="D5610">
        <v>6970611</v>
      </c>
      <c r="E5610">
        <v>13971513</v>
      </c>
      <c r="F5610" t="s">
        <v>4198</v>
      </c>
      <c r="G5610" t="s">
        <v>86</v>
      </c>
      <c r="H5610" t="s">
        <v>6</v>
      </c>
      <c r="I5610" s="2">
        <v>0.67</v>
      </c>
      <c r="K5610" s="2">
        <v>0.67183582200000302</v>
      </c>
      <c r="L5610" s="2">
        <f t="shared" si="87"/>
        <v>1.8358220000029846E-3</v>
      </c>
    </row>
    <row r="5611" spans="1:12" hidden="1" x14ac:dyDescent="0.25">
      <c r="A5611" t="s">
        <v>4139</v>
      </c>
      <c r="B5611" s="1" t="s">
        <v>4192</v>
      </c>
      <c r="C5611" t="s">
        <v>4199</v>
      </c>
      <c r="D5611">
        <v>6251011</v>
      </c>
      <c r="E5611">
        <v>16467213</v>
      </c>
      <c r="F5611" t="s">
        <v>4200</v>
      </c>
      <c r="G5611" t="s">
        <v>3</v>
      </c>
      <c r="H5611" t="s">
        <v>4</v>
      </c>
      <c r="I5611" s="2">
        <v>1682.9</v>
      </c>
      <c r="J5611" s="2">
        <v>1685.679625</v>
      </c>
      <c r="K5611" s="2">
        <v>1685.6798355999899</v>
      </c>
      <c r="L5611" s="2">
        <f t="shared" si="87"/>
        <v>2.1059998994132911E-4</v>
      </c>
    </row>
    <row r="5612" spans="1:12" hidden="1" x14ac:dyDescent="0.25">
      <c r="A5612" t="s">
        <v>4139</v>
      </c>
      <c r="B5612" s="1" t="s">
        <v>4192</v>
      </c>
      <c r="C5612" t="s">
        <v>4199</v>
      </c>
      <c r="D5612">
        <v>6251011</v>
      </c>
      <c r="E5612">
        <v>16467213</v>
      </c>
      <c r="F5612" t="s">
        <v>4200</v>
      </c>
      <c r="G5612" t="s">
        <v>3</v>
      </c>
      <c r="H5612" t="s">
        <v>6</v>
      </c>
      <c r="I5612" s="2">
        <v>57.8</v>
      </c>
      <c r="J5612" s="2">
        <v>59.392023450000003</v>
      </c>
      <c r="K5612" s="2">
        <v>59.392118539999998</v>
      </c>
      <c r="L5612" s="2">
        <f t="shared" si="87"/>
        <v>9.5089999994968366E-5</v>
      </c>
    </row>
    <row r="5613" spans="1:12" hidden="1" x14ac:dyDescent="0.25">
      <c r="A5613" t="s">
        <v>4139</v>
      </c>
      <c r="B5613" s="1" t="s">
        <v>4192</v>
      </c>
      <c r="C5613" t="s">
        <v>4199</v>
      </c>
      <c r="D5613">
        <v>6251011</v>
      </c>
      <c r="E5613">
        <v>16467313</v>
      </c>
      <c r="F5613" t="s">
        <v>4201</v>
      </c>
      <c r="G5613" t="s">
        <v>3</v>
      </c>
      <c r="H5613" t="s">
        <v>4</v>
      </c>
      <c r="I5613" s="2">
        <v>45.9</v>
      </c>
      <c r="J5613" s="2">
        <v>45.861261720000002</v>
      </c>
      <c r="K5613" s="2">
        <v>45.861087609999998</v>
      </c>
      <c r="L5613" s="2">
        <f t="shared" si="87"/>
        <v>-1.7411000000322474E-4</v>
      </c>
    </row>
    <row r="5614" spans="1:12" hidden="1" x14ac:dyDescent="0.25">
      <c r="A5614" t="s">
        <v>4139</v>
      </c>
      <c r="B5614" s="1" t="s">
        <v>4192</v>
      </c>
      <c r="C5614" t="s">
        <v>4199</v>
      </c>
      <c r="D5614">
        <v>6251011</v>
      </c>
      <c r="E5614">
        <v>16467313</v>
      </c>
      <c r="F5614" t="s">
        <v>4201</v>
      </c>
      <c r="G5614" t="s">
        <v>3</v>
      </c>
      <c r="H5614" t="s">
        <v>6</v>
      </c>
      <c r="I5614" s="2">
        <v>3.4</v>
      </c>
      <c r="J5614" s="2">
        <v>3.427507324</v>
      </c>
      <c r="K5614" s="2">
        <v>3.4275034990000002</v>
      </c>
      <c r="L5614" s="2">
        <f t="shared" si="87"/>
        <v>-3.8249999998463124E-6</v>
      </c>
    </row>
    <row r="5615" spans="1:12" hidden="1" x14ac:dyDescent="0.25">
      <c r="A5615" t="s">
        <v>4139</v>
      </c>
      <c r="B5615" s="1" t="s">
        <v>4192</v>
      </c>
      <c r="C5615" t="s">
        <v>4199</v>
      </c>
      <c r="D5615">
        <v>6251011</v>
      </c>
      <c r="E5615">
        <v>16467413</v>
      </c>
      <c r="F5615" t="s">
        <v>4202</v>
      </c>
      <c r="G5615" t="s">
        <v>3</v>
      </c>
      <c r="H5615" t="s">
        <v>4</v>
      </c>
      <c r="I5615" s="2">
        <v>62.5</v>
      </c>
      <c r="J5615" s="2">
        <v>62.459320300000002</v>
      </c>
      <c r="K5615" s="2">
        <v>62.458972429999903</v>
      </c>
      <c r="L5615" s="2">
        <f t="shared" si="87"/>
        <v>-3.4787000009828262E-4</v>
      </c>
    </row>
    <row r="5616" spans="1:12" hidden="1" x14ac:dyDescent="0.25">
      <c r="A5616" t="s">
        <v>4139</v>
      </c>
      <c r="B5616" s="1" t="s">
        <v>4192</v>
      </c>
      <c r="C5616" t="s">
        <v>4199</v>
      </c>
      <c r="D5616">
        <v>6251011</v>
      </c>
      <c r="E5616">
        <v>16467413</v>
      </c>
      <c r="F5616" t="s">
        <v>4202</v>
      </c>
      <c r="G5616" t="s">
        <v>3</v>
      </c>
      <c r="H5616" t="s">
        <v>6</v>
      </c>
      <c r="I5616" s="2">
        <v>4.3</v>
      </c>
      <c r="J5616" s="2">
        <v>4.2708530275000003</v>
      </c>
      <c r="K5616" s="2">
        <v>4.2708465022000004</v>
      </c>
      <c r="L5616" s="2">
        <f t="shared" si="87"/>
        <v>-6.5252999998932637E-6</v>
      </c>
    </row>
    <row r="5617" spans="1:12" hidden="1" x14ac:dyDescent="0.25">
      <c r="A5617" t="s">
        <v>4139</v>
      </c>
      <c r="B5617" s="1" t="s">
        <v>4192</v>
      </c>
      <c r="C5617" t="s">
        <v>4199</v>
      </c>
      <c r="D5617">
        <v>6251011</v>
      </c>
      <c r="E5617">
        <v>16467513</v>
      </c>
      <c r="F5617" t="s">
        <v>4203</v>
      </c>
      <c r="G5617" t="s">
        <v>3</v>
      </c>
      <c r="H5617" t="s">
        <v>4</v>
      </c>
      <c r="I5617" s="2">
        <v>48.8</v>
      </c>
      <c r="J5617" s="2">
        <v>48.777156249999997</v>
      </c>
      <c r="K5617" s="2">
        <v>48.777275189999997</v>
      </c>
      <c r="L5617" s="2">
        <f t="shared" si="87"/>
        <v>1.1894000000012284E-4</v>
      </c>
    </row>
    <row r="5618" spans="1:12" hidden="1" x14ac:dyDescent="0.25">
      <c r="A5618" t="s">
        <v>4139</v>
      </c>
      <c r="B5618" s="1" t="s">
        <v>4192</v>
      </c>
      <c r="C5618" t="s">
        <v>4199</v>
      </c>
      <c r="D5618">
        <v>6251011</v>
      </c>
      <c r="E5618">
        <v>16467513</v>
      </c>
      <c r="F5618" t="s">
        <v>4203</v>
      </c>
      <c r="G5618" t="s">
        <v>3</v>
      </c>
      <c r="H5618" t="s">
        <v>6</v>
      </c>
      <c r="I5618" s="2">
        <v>3.7</v>
      </c>
      <c r="J5618" s="2">
        <v>3.6584199220000002</v>
      </c>
      <c r="K5618" s="2">
        <v>3.6583860010000002</v>
      </c>
      <c r="L5618" s="2">
        <f t="shared" si="87"/>
        <v>-3.3920999999992318E-5</v>
      </c>
    </row>
    <row r="5619" spans="1:12" hidden="1" x14ac:dyDescent="0.25">
      <c r="A5619" t="s">
        <v>4139</v>
      </c>
      <c r="B5619" s="1" t="s">
        <v>4192</v>
      </c>
      <c r="C5619" t="s">
        <v>4199</v>
      </c>
      <c r="D5619">
        <v>6251011</v>
      </c>
      <c r="E5619">
        <v>16467613</v>
      </c>
      <c r="F5619" t="s">
        <v>4204</v>
      </c>
      <c r="G5619" t="s">
        <v>3</v>
      </c>
      <c r="H5619" t="s">
        <v>4</v>
      </c>
      <c r="I5619" s="2">
        <v>53.7</v>
      </c>
      <c r="J5619" s="2">
        <v>53.7128047</v>
      </c>
      <c r="K5619" s="2">
        <v>53.713112750000001</v>
      </c>
      <c r="L5619" s="2">
        <f t="shared" si="87"/>
        <v>3.0805000000100335E-4</v>
      </c>
    </row>
    <row r="5620" spans="1:12" hidden="1" x14ac:dyDescent="0.25">
      <c r="A5620" t="s">
        <v>4139</v>
      </c>
      <c r="B5620" s="1" t="s">
        <v>4192</v>
      </c>
      <c r="C5620" t="s">
        <v>4199</v>
      </c>
      <c r="D5620">
        <v>6251011</v>
      </c>
      <c r="E5620">
        <v>16467613</v>
      </c>
      <c r="F5620" t="s">
        <v>4204</v>
      </c>
      <c r="G5620" t="s">
        <v>3</v>
      </c>
      <c r="H5620" t="s">
        <v>6</v>
      </c>
      <c r="I5620" s="2">
        <v>4</v>
      </c>
      <c r="J5620" s="2">
        <v>3.9979809569999998</v>
      </c>
      <c r="K5620" s="2">
        <v>3.9979820019999899</v>
      </c>
      <c r="L5620" s="2">
        <f t="shared" si="87"/>
        <v>1.0449999900963292E-6</v>
      </c>
    </row>
    <row r="5621" spans="1:12" hidden="1" x14ac:dyDescent="0.25">
      <c r="A5621" t="s">
        <v>4139</v>
      </c>
      <c r="B5621" s="1" t="s">
        <v>4192</v>
      </c>
      <c r="C5621" t="s">
        <v>4199</v>
      </c>
      <c r="D5621">
        <v>6251011</v>
      </c>
      <c r="E5621">
        <v>16467713</v>
      </c>
      <c r="F5621" t="s">
        <v>4205</v>
      </c>
      <c r="G5621" t="s">
        <v>3</v>
      </c>
      <c r="H5621" t="s">
        <v>4</v>
      </c>
      <c r="I5621" s="2">
        <v>1801.9</v>
      </c>
      <c r="J5621" s="2">
        <v>1807.20225</v>
      </c>
      <c r="K5621" s="2">
        <v>1807.2016878110001</v>
      </c>
      <c r="L5621" s="2">
        <f t="shared" si="87"/>
        <v>-5.6218899999294081E-4</v>
      </c>
    </row>
    <row r="5622" spans="1:12" hidden="1" x14ac:dyDescent="0.25">
      <c r="A5622" t="s">
        <v>4139</v>
      </c>
      <c r="B5622" s="1" t="s">
        <v>4192</v>
      </c>
      <c r="C5622" t="s">
        <v>4199</v>
      </c>
      <c r="D5622">
        <v>6251011</v>
      </c>
      <c r="E5622">
        <v>16467713</v>
      </c>
      <c r="F5622" t="s">
        <v>4205</v>
      </c>
      <c r="G5622" t="s">
        <v>3</v>
      </c>
      <c r="H5622" t="s">
        <v>6</v>
      </c>
      <c r="I5622" s="2">
        <v>61.3</v>
      </c>
      <c r="J5622" s="2">
        <v>62.5783281</v>
      </c>
      <c r="K5622" s="2">
        <v>62.578224540000001</v>
      </c>
      <c r="L5622" s="2">
        <f t="shared" si="87"/>
        <v>-1.0355999999944743E-4</v>
      </c>
    </row>
    <row r="5623" spans="1:12" hidden="1" x14ac:dyDescent="0.25">
      <c r="A5623" t="s">
        <v>4139</v>
      </c>
      <c r="B5623" s="1" t="s">
        <v>4206</v>
      </c>
      <c r="C5623" t="s">
        <v>4207</v>
      </c>
      <c r="D5623">
        <v>6252611</v>
      </c>
      <c r="E5623">
        <v>16460313</v>
      </c>
      <c r="F5623" t="s">
        <v>4208</v>
      </c>
      <c r="G5623" t="s">
        <v>86</v>
      </c>
      <c r="H5623" t="s">
        <v>4</v>
      </c>
      <c r="I5623" s="2">
        <v>0.15</v>
      </c>
      <c r="K5623" s="2">
        <v>0.1500038487376</v>
      </c>
      <c r="L5623" s="2">
        <f t="shared" si="87"/>
        <v>3.8487376000095885E-6</v>
      </c>
    </row>
    <row r="5624" spans="1:12" hidden="1" x14ac:dyDescent="0.25">
      <c r="A5624" t="s">
        <v>4139</v>
      </c>
      <c r="B5624" s="1" t="s">
        <v>4206</v>
      </c>
      <c r="C5624" t="s">
        <v>4207</v>
      </c>
      <c r="D5624">
        <v>6252611</v>
      </c>
      <c r="E5624">
        <v>16460313</v>
      </c>
      <c r="F5624" t="s">
        <v>4208</v>
      </c>
      <c r="G5624" t="s">
        <v>86</v>
      </c>
      <c r="H5624" t="s">
        <v>6</v>
      </c>
      <c r="I5624" s="2">
        <v>0.06</v>
      </c>
      <c r="K5624" s="2">
        <v>6.0001534651219997E-2</v>
      </c>
      <c r="L5624" s="2">
        <f t="shared" si="87"/>
        <v>1.534651219999017E-6</v>
      </c>
    </row>
    <row r="5625" spans="1:12" hidden="1" x14ac:dyDescent="0.25">
      <c r="A5625" t="s">
        <v>4139</v>
      </c>
      <c r="B5625" s="1" t="s">
        <v>4209</v>
      </c>
      <c r="C5625" t="s">
        <v>4210</v>
      </c>
      <c r="D5625">
        <v>9455211</v>
      </c>
      <c r="E5625">
        <v>53523513</v>
      </c>
      <c r="F5625" t="s">
        <v>4211</v>
      </c>
      <c r="G5625" t="s">
        <v>3</v>
      </c>
      <c r="H5625" t="s">
        <v>4</v>
      </c>
      <c r="I5625" s="2">
        <v>3.7</v>
      </c>
      <c r="J5625" s="2">
        <v>5.5235624999999997</v>
      </c>
      <c r="K5625" s="2">
        <v>5.5235621300000002</v>
      </c>
      <c r="L5625" s="2">
        <f t="shared" si="87"/>
        <v>-3.6999999952769258E-7</v>
      </c>
    </row>
    <row r="5626" spans="1:12" hidden="1" x14ac:dyDescent="0.25">
      <c r="A5626" t="s">
        <v>4139</v>
      </c>
      <c r="B5626" s="1" t="s">
        <v>4209</v>
      </c>
      <c r="C5626" t="s">
        <v>4210</v>
      </c>
      <c r="D5626">
        <v>9455211</v>
      </c>
      <c r="E5626">
        <v>53523513</v>
      </c>
      <c r="F5626" t="s">
        <v>4211</v>
      </c>
      <c r="G5626" t="s">
        <v>3</v>
      </c>
      <c r="H5626" t="s">
        <v>6</v>
      </c>
      <c r="I5626" s="2">
        <v>0</v>
      </c>
      <c r="J5626" s="2">
        <v>0.12966293335000001</v>
      </c>
      <c r="K5626" s="2">
        <v>0.129663</v>
      </c>
      <c r="L5626" s="2">
        <f t="shared" si="87"/>
        <v>6.664999999128618E-8</v>
      </c>
    </row>
    <row r="5627" spans="1:12" hidden="1" x14ac:dyDescent="0.25">
      <c r="A5627" t="s">
        <v>4139</v>
      </c>
      <c r="B5627" s="1" t="s">
        <v>4209</v>
      </c>
      <c r="C5627" t="s">
        <v>4210</v>
      </c>
      <c r="D5627">
        <v>9455211</v>
      </c>
      <c r="E5627">
        <v>53523613</v>
      </c>
      <c r="F5627" t="s">
        <v>4212</v>
      </c>
      <c r="G5627" t="s">
        <v>3</v>
      </c>
      <c r="H5627" t="s">
        <v>4</v>
      </c>
      <c r="I5627" s="2">
        <v>5</v>
      </c>
      <c r="J5627" s="2">
        <v>5.5243847649999998</v>
      </c>
      <c r="K5627" s="2">
        <v>5.5243851609999997</v>
      </c>
      <c r="L5627" s="2">
        <f t="shared" si="87"/>
        <v>3.9599999990258539E-7</v>
      </c>
    </row>
    <row r="5628" spans="1:12" hidden="1" x14ac:dyDescent="0.25">
      <c r="A5628" t="s">
        <v>4139</v>
      </c>
      <c r="B5628" s="1" t="s">
        <v>4209</v>
      </c>
      <c r="C5628" t="s">
        <v>4210</v>
      </c>
      <c r="D5628">
        <v>9455211</v>
      </c>
      <c r="E5628">
        <v>53523613</v>
      </c>
      <c r="F5628" t="s">
        <v>4212</v>
      </c>
      <c r="G5628" t="s">
        <v>3</v>
      </c>
      <c r="H5628" t="s">
        <v>6</v>
      </c>
      <c r="I5628" s="2">
        <v>0.1</v>
      </c>
      <c r="J5628" s="2">
        <v>0.12778848264999901</v>
      </c>
      <c r="K5628" s="2">
        <v>0.12778850329999999</v>
      </c>
      <c r="L5628" s="2">
        <f t="shared" si="87"/>
        <v>2.0650000986943695E-8</v>
      </c>
    </row>
    <row r="5629" spans="1:12" hidden="1" x14ac:dyDescent="0.25">
      <c r="A5629" t="s">
        <v>4139</v>
      </c>
      <c r="B5629" s="1" t="s">
        <v>4209</v>
      </c>
      <c r="C5629" t="s">
        <v>4210</v>
      </c>
      <c r="D5629">
        <v>9455211</v>
      </c>
      <c r="E5629">
        <v>53523713</v>
      </c>
      <c r="F5629" t="s">
        <v>4213</v>
      </c>
      <c r="G5629" t="s">
        <v>3</v>
      </c>
      <c r="H5629" t="s">
        <v>4</v>
      </c>
      <c r="I5629" s="2">
        <v>3</v>
      </c>
      <c r="J5629" s="2">
        <v>5.5690312500000001</v>
      </c>
      <c r="K5629" s="2">
        <v>5.5690286819999999</v>
      </c>
      <c r="L5629" s="2">
        <f t="shared" si="87"/>
        <v>-2.5680000002026304E-6</v>
      </c>
    </row>
    <row r="5630" spans="1:12" hidden="1" x14ac:dyDescent="0.25">
      <c r="A5630" t="s">
        <v>4139</v>
      </c>
      <c r="B5630" s="1" t="s">
        <v>4209</v>
      </c>
      <c r="C5630" t="s">
        <v>4210</v>
      </c>
      <c r="D5630">
        <v>9455211</v>
      </c>
      <c r="E5630">
        <v>53523713</v>
      </c>
      <c r="F5630" t="s">
        <v>4213</v>
      </c>
      <c r="G5630" t="s">
        <v>3</v>
      </c>
      <c r="H5630" t="s">
        <v>6</v>
      </c>
      <c r="I5630" s="2">
        <v>0</v>
      </c>
      <c r="J5630" s="2">
        <v>0.116564003</v>
      </c>
      <c r="K5630" s="2">
        <v>0.1165640007</v>
      </c>
      <c r="L5630" s="2">
        <f t="shared" si="87"/>
        <v>-2.299999996013824E-9</v>
      </c>
    </row>
    <row r="5631" spans="1:12" hidden="1" x14ac:dyDescent="0.25">
      <c r="A5631" t="s">
        <v>4139</v>
      </c>
      <c r="B5631" s="1" t="s">
        <v>4214</v>
      </c>
      <c r="C5631" t="s">
        <v>4215</v>
      </c>
      <c r="D5631">
        <v>7139511</v>
      </c>
      <c r="E5631">
        <v>14101413</v>
      </c>
      <c r="F5631" t="s">
        <v>4216</v>
      </c>
      <c r="G5631" t="s">
        <v>3</v>
      </c>
      <c r="H5631" t="s">
        <v>4</v>
      </c>
      <c r="I5631" s="2">
        <v>56.35</v>
      </c>
      <c r="J5631" s="2">
        <v>56.329613299999998</v>
      </c>
      <c r="K5631" s="2">
        <v>56.329614923000001</v>
      </c>
      <c r="L5631" s="2">
        <f t="shared" si="87"/>
        <v>1.623000002837216E-6</v>
      </c>
    </row>
    <row r="5632" spans="1:12" hidden="1" x14ac:dyDescent="0.25">
      <c r="A5632" t="s">
        <v>4139</v>
      </c>
      <c r="B5632" s="1" t="s">
        <v>4214</v>
      </c>
      <c r="C5632" t="s">
        <v>4215</v>
      </c>
      <c r="D5632">
        <v>7139511</v>
      </c>
      <c r="E5632">
        <v>14101413</v>
      </c>
      <c r="F5632" t="s">
        <v>4216</v>
      </c>
      <c r="G5632" t="s">
        <v>3</v>
      </c>
      <c r="H5632" t="s">
        <v>6</v>
      </c>
      <c r="I5632" s="2">
        <v>0.109</v>
      </c>
      <c r="J5632" s="2">
        <v>0.10941996765000001</v>
      </c>
      <c r="K5632" s="2">
        <v>0.109420005331999</v>
      </c>
      <c r="L5632" s="2">
        <f t="shared" si="87"/>
        <v>3.7681998993344124E-8</v>
      </c>
    </row>
    <row r="5633" spans="1:12" hidden="1" x14ac:dyDescent="0.25">
      <c r="A5633" t="s">
        <v>4139</v>
      </c>
      <c r="B5633" s="1" t="s">
        <v>4214</v>
      </c>
      <c r="C5633" t="s">
        <v>4215</v>
      </c>
      <c r="D5633">
        <v>7139511</v>
      </c>
      <c r="E5633">
        <v>14101513</v>
      </c>
      <c r="F5633" t="s">
        <v>4217</v>
      </c>
      <c r="G5633" t="s">
        <v>3</v>
      </c>
      <c r="H5633" t="s">
        <v>4</v>
      </c>
      <c r="I5633" s="2">
        <v>0</v>
      </c>
      <c r="L5633" s="2">
        <f t="shared" si="87"/>
        <v>0</v>
      </c>
    </row>
    <row r="5634" spans="1:12" hidden="1" x14ac:dyDescent="0.25">
      <c r="A5634" t="s">
        <v>4139</v>
      </c>
      <c r="B5634" s="1" t="s">
        <v>4214</v>
      </c>
      <c r="C5634" t="s">
        <v>4215</v>
      </c>
      <c r="D5634">
        <v>7139511</v>
      </c>
      <c r="E5634">
        <v>14101513</v>
      </c>
      <c r="F5634" t="s">
        <v>4217</v>
      </c>
      <c r="G5634" t="s">
        <v>3</v>
      </c>
      <c r="H5634" t="s">
        <v>6</v>
      </c>
      <c r="I5634" s="2">
        <v>0</v>
      </c>
      <c r="L5634" s="2">
        <f t="shared" si="87"/>
        <v>0</v>
      </c>
    </row>
    <row r="5635" spans="1:12" hidden="1" x14ac:dyDescent="0.25">
      <c r="A5635" t="s">
        <v>4139</v>
      </c>
      <c r="B5635" s="1" t="s">
        <v>4214</v>
      </c>
      <c r="C5635" t="s">
        <v>4215</v>
      </c>
      <c r="D5635">
        <v>7139511</v>
      </c>
      <c r="E5635">
        <v>14101713</v>
      </c>
      <c r="F5635" t="s">
        <v>4218</v>
      </c>
      <c r="G5635" t="s">
        <v>3</v>
      </c>
      <c r="H5635" t="s">
        <v>4</v>
      </c>
      <c r="I5635" s="2">
        <v>4.4080000000000004</v>
      </c>
      <c r="J5635" s="2">
        <v>4.4078588864999997</v>
      </c>
      <c r="K5635" s="2">
        <v>4.4078591009999997</v>
      </c>
      <c r="L5635" s="2">
        <f t="shared" ref="L5635:L5698" si="88">IF(ISBLANK(J5635),K5635-I5635,K5635-J5635)</f>
        <v>2.1449999998424119E-7</v>
      </c>
    </row>
    <row r="5636" spans="1:12" hidden="1" x14ac:dyDescent="0.25">
      <c r="A5636" t="s">
        <v>4139</v>
      </c>
      <c r="B5636" s="1" t="s">
        <v>4214</v>
      </c>
      <c r="C5636" t="s">
        <v>4215</v>
      </c>
      <c r="D5636">
        <v>7139511</v>
      </c>
      <c r="E5636">
        <v>14101713</v>
      </c>
      <c r="F5636" t="s">
        <v>4218</v>
      </c>
      <c r="G5636" t="s">
        <v>3</v>
      </c>
      <c r="H5636" t="s">
        <v>6</v>
      </c>
      <c r="I5636" s="2">
        <v>6.6000000000000003E-2</v>
      </c>
      <c r="J5636" s="2">
        <v>6.6295013449999995E-2</v>
      </c>
      <c r="K5636" s="2">
        <v>6.6295000599999904E-2</v>
      </c>
      <c r="L5636" s="2">
        <f t="shared" si="88"/>
        <v>-1.2850000091768621E-8</v>
      </c>
    </row>
    <row r="5637" spans="1:12" hidden="1" x14ac:dyDescent="0.25">
      <c r="A5637" t="s">
        <v>4139</v>
      </c>
      <c r="B5637" s="1" t="s">
        <v>4214</v>
      </c>
      <c r="C5637" t="s">
        <v>4215</v>
      </c>
      <c r="D5637">
        <v>7139511</v>
      </c>
      <c r="E5637">
        <v>14101913</v>
      </c>
      <c r="F5637" t="s">
        <v>4219</v>
      </c>
      <c r="G5637" t="s">
        <v>3</v>
      </c>
      <c r="H5637" t="s">
        <v>4</v>
      </c>
      <c r="I5637" s="2">
        <v>0</v>
      </c>
      <c r="L5637" s="2">
        <f t="shared" si="88"/>
        <v>0</v>
      </c>
    </row>
    <row r="5638" spans="1:12" hidden="1" x14ac:dyDescent="0.25">
      <c r="A5638" t="s">
        <v>4139</v>
      </c>
      <c r="B5638" s="1" t="s">
        <v>4214</v>
      </c>
      <c r="C5638" t="s">
        <v>4215</v>
      </c>
      <c r="D5638">
        <v>7139511</v>
      </c>
      <c r="E5638">
        <v>14101913</v>
      </c>
      <c r="F5638" t="s">
        <v>4219</v>
      </c>
      <c r="G5638" t="s">
        <v>3</v>
      </c>
      <c r="H5638" t="s">
        <v>6</v>
      </c>
      <c r="I5638" s="2">
        <v>0</v>
      </c>
      <c r="L5638" s="2">
        <f t="shared" si="88"/>
        <v>0</v>
      </c>
    </row>
    <row r="5639" spans="1:12" hidden="1" x14ac:dyDescent="0.25">
      <c r="A5639" t="s">
        <v>4139</v>
      </c>
      <c r="B5639" s="1" t="s">
        <v>4214</v>
      </c>
      <c r="C5639" t="s">
        <v>4215</v>
      </c>
      <c r="D5639">
        <v>7139511</v>
      </c>
      <c r="E5639">
        <v>64015013</v>
      </c>
      <c r="F5639" t="s">
        <v>4220</v>
      </c>
      <c r="G5639" t="s">
        <v>3</v>
      </c>
      <c r="H5639" t="s">
        <v>4</v>
      </c>
      <c r="I5639" s="2">
        <v>3.7549999999999999</v>
      </c>
      <c r="J5639" s="2">
        <v>3.7546279294999998</v>
      </c>
      <c r="K5639" s="2">
        <v>3.7546282130000002</v>
      </c>
      <c r="L5639" s="2">
        <f t="shared" si="88"/>
        <v>2.8350000036425627E-7</v>
      </c>
    </row>
    <row r="5640" spans="1:12" hidden="1" x14ac:dyDescent="0.25">
      <c r="A5640" t="s">
        <v>4139</v>
      </c>
      <c r="B5640" s="1" t="s">
        <v>4214</v>
      </c>
      <c r="C5640" t="s">
        <v>4215</v>
      </c>
      <c r="D5640">
        <v>7139511</v>
      </c>
      <c r="E5640">
        <v>64015013</v>
      </c>
      <c r="F5640" t="s">
        <v>4220</v>
      </c>
      <c r="G5640" t="s">
        <v>3</v>
      </c>
      <c r="H5640" t="s">
        <v>6</v>
      </c>
      <c r="I5640" s="2">
        <v>7.6999999999999999E-2</v>
      </c>
      <c r="J5640" s="2">
        <v>7.6785964949999994E-2</v>
      </c>
      <c r="K5640" s="2">
        <v>7.6786001110000002E-2</v>
      </c>
      <c r="L5640" s="2">
        <f t="shared" si="88"/>
        <v>3.6160000008167437E-8</v>
      </c>
    </row>
    <row r="5641" spans="1:12" hidden="1" x14ac:dyDescent="0.25">
      <c r="A5641" t="s">
        <v>4139</v>
      </c>
      <c r="B5641" s="1" t="s">
        <v>4214</v>
      </c>
      <c r="C5641" t="s">
        <v>4215</v>
      </c>
      <c r="D5641">
        <v>7139511</v>
      </c>
      <c r="E5641">
        <v>99118613</v>
      </c>
      <c r="F5641" t="s">
        <v>4221</v>
      </c>
      <c r="G5641" t="s">
        <v>3</v>
      </c>
      <c r="H5641" t="s">
        <v>4</v>
      </c>
      <c r="I5641" s="2">
        <v>19.5</v>
      </c>
      <c r="J5641" s="2">
        <v>19.50498047</v>
      </c>
      <c r="K5641" s="2">
        <v>19.505211460999998</v>
      </c>
      <c r="L5641" s="2">
        <f t="shared" si="88"/>
        <v>2.3099099999868145E-4</v>
      </c>
    </row>
    <row r="5642" spans="1:12" hidden="1" x14ac:dyDescent="0.25">
      <c r="A5642" t="s">
        <v>4139</v>
      </c>
      <c r="B5642" s="1" t="s">
        <v>4214</v>
      </c>
      <c r="C5642" t="s">
        <v>4215</v>
      </c>
      <c r="D5642">
        <v>7139511</v>
      </c>
      <c r="E5642">
        <v>99118613</v>
      </c>
      <c r="F5642" t="s">
        <v>4221</v>
      </c>
      <c r="G5642" t="s">
        <v>3</v>
      </c>
      <c r="H5642" t="s">
        <v>6</v>
      </c>
      <c r="I5642" s="2">
        <v>1.89</v>
      </c>
      <c r="J5642" s="2">
        <v>1.8923316649999999</v>
      </c>
      <c r="K5642" s="2">
        <v>1.8923331053000001</v>
      </c>
      <c r="L5642" s="2">
        <f t="shared" si="88"/>
        <v>1.4403000001550481E-6</v>
      </c>
    </row>
    <row r="5643" spans="1:12" hidden="1" x14ac:dyDescent="0.25">
      <c r="A5643" t="s">
        <v>4139</v>
      </c>
      <c r="B5643" s="1" t="s">
        <v>4214</v>
      </c>
      <c r="C5643" t="s">
        <v>4215</v>
      </c>
      <c r="D5643">
        <v>7139511</v>
      </c>
      <c r="E5643">
        <v>99118713</v>
      </c>
      <c r="F5643" t="s">
        <v>4222</v>
      </c>
      <c r="G5643" t="s">
        <v>3</v>
      </c>
      <c r="H5643" t="s">
        <v>4</v>
      </c>
      <c r="I5643" s="2">
        <v>27.11</v>
      </c>
      <c r="J5643" s="2">
        <v>27.031085939999901</v>
      </c>
      <c r="K5643" s="2">
        <v>27.031146970000002</v>
      </c>
      <c r="L5643" s="2">
        <f t="shared" si="88"/>
        <v>6.1030000100714688E-5</v>
      </c>
    </row>
    <row r="5644" spans="1:12" hidden="1" x14ac:dyDescent="0.25">
      <c r="A5644" t="s">
        <v>4139</v>
      </c>
      <c r="B5644" s="1" t="s">
        <v>4214</v>
      </c>
      <c r="C5644" t="s">
        <v>4215</v>
      </c>
      <c r="D5644">
        <v>7139511</v>
      </c>
      <c r="E5644">
        <v>99118713</v>
      </c>
      <c r="F5644" t="s">
        <v>4222</v>
      </c>
      <c r="G5644" t="s">
        <v>3</v>
      </c>
      <c r="H5644" t="s">
        <v>6</v>
      </c>
      <c r="I5644" s="2">
        <v>1.89</v>
      </c>
      <c r="J5644" s="2">
        <v>1.888078369</v>
      </c>
      <c r="K5644" s="2">
        <v>1.8880715924</v>
      </c>
      <c r="L5644" s="2">
        <f t="shared" si="88"/>
        <v>-6.7766000000357707E-6</v>
      </c>
    </row>
    <row r="5645" spans="1:12" hidden="1" x14ac:dyDescent="0.25">
      <c r="A5645" t="s">
        <v>4139</v>
      </c>
      <c r="B5645" s="1" t="s">
        <v>4223</v>
      </c>
      <c r="C5645" t="s">
        <v>4224</v>
      </c>
      <c r="D5645">
        <v>16908111</v>
      </c>
      <c r="E5645">
        <v>110448713</v>
      </c>
      <c r="F5645" t="s">
        <v>4225</v>
      </c>
      <c r="G5645" t="s">
        <v>3</v>
      </c>
      <c r="H5645" t="s">
        <v>4</v>
      </c>
      <c r="I5645" s="2">
        <v>115.66</v>
      </c>
      <c r="J5645" s="2">
        <v>115.37417189999999</v>
      </c>
      <c r="K5645" s="2">
        <v>115.37319313</v>
      </c>
      <c r="L5645" s="2">
        <f t="shared" si="88"/>
        <v>-9.7876999998902647E-4</v>
      </c>
    </row>
    <row r="5646" spans="1:12" hidden="1" x14ac:dyDescent="0.25">
      <c r="A5646" t="s">
        <v>4139</v>
      </c>
      <c r="B5646" s="1" t="s">
        <v>4223</v>
      </c>
      <c r="C5646" t="s">
        <v>4224</v>
      </c>
      <c r="D5646">
        <v>16908111</v>
      </c>
      <c r="E5646">
        <v>110448713</v>
      </c>
      <c r="F5646" t="s">
        <v>4225</v>
      </c>
      <c r="G5646" t="s">
        <v>3</v>
      </c>
      <c r="H5646" t="s">
        <v>6</v>
      </c>
      <c r="I5646" s="2">
        <v>5.19</v>
      </c>
      <c r="J5646" s="2">
        <v>5.1872465800000001</v>
      </c>
      <c r="K5646" s="2">
        <v>5.1874166111000104</v>
      </c>
      <c r="L5646" s="2">
        <f t="shared" si="88"/>
        <v>1.7003110001034827E-4</v>
      </c>
    </row>
    <row r="5647" spans="1:12" hidden="1" x14ac:dyDescent="0.25">
      <c r="A5647" t="s">
        <v>4139</v>
      </c>
      <c r="B5647" s="1" t="s">
        <v>4223</v>
      </c>
      <c r="C5647" t="s">
        <v>4224</v>
      </c>
      <c r="D5647">
        <v>16908111</v>
      </c>
      <c r="E5647">
        <v>110448813</v>
      </c>
      <c r="F5647" t="s">
        <v>4226</v>
      </c>
      <c r="G5647" t="s">
        <v>3</v>
      </c>
      <c r="H5647" t="s">
        <v>4</v>
      </c>
      <c r="I5647" s="2">
        <v>119.8</v>
      </c>
      <c r="J5647" s="2">
        <v>114.84903125</v>
      </c>
      <c r="K5647" s="2">
        <v>114.848704609999</v>
      </c>
      <c r="L5647" s="2">
        <f t="shared" si="88"/>
        <v>-3.2664000099202894E-4</v>
      </c>
    </row>
    <row r="5648" spans="1:12" hidden="1" x14ac:dyDescent="0.25">
      <c r="A5648" t="s">
        <v>4139</v>
      </c>
      <c r="B5648" s="1" t="s">
        <v>4223</v>
      </c>
      <c r="C5648" t="s">
        <v>4224</v>
      </c>
      <c r="D5648">
        <v>16908111</v>
      </c>
      <c r="E5648">
        <v>110448813</v>
      </c>
      <c r="F5648" t="s">
        <v>4226</v>
      </c>
      <c r="G5648" t="s">
        <v>3</v>
      </c>
      <c r="H5648" t="s">
        <v>6</v>
      </c>
      <c r="I5648" s="2">
        <v>5.3</v>
      </c>
      <c r="J5648" s="2">
        <v>5.1065019549999997</v>
      </c>
      <c r="K5648" s="2">
        <v>5.1064623139999901</v>
      </c>
      <c r="L5648" s="2">
        <f t="shared" si="88"/>
        <v>-3.9641000009638105E-5</v>
      </c>
    </row>
    <row r="5649" spans="1:12" hidden="1" x14ac:dyDescent="0.25">
      <c r="A5649" t="s">
        <v>4139</v>
      </c>
      <c r="B5649" s="1" t="s">
        <v>4223</v>
      </c>
      <c r="C5649" t="s">
        <v>4227</v>
      </c>
      <c r="D5649">
        <v>7356611</v>
      </c>
      <c r="E5649">
        <v>8108013</v>
      </c>
      <c r="F5649" t="s">
        <v>4228</v>
      </c>
      <c r="G5649" t="s">
        <v>3</v>
      </c>
      <c r="H5649" t="s">
        <v>4</v>
      </c>
      <c r="I5649" s="2">
        <v>21.603000000000002</v>
      </c>
      <c r="J5649" s="2">
        <v>21.603146485</v>
      </c>
      <c r="K5649" s="2">
        <v>21.603131062109998</v>
      </c>
      <c r="L5649" s="2">
        <f t="shared" si="88"/>
        <v>-1.5422890001559608E-5</v>
      </c>
    </row>
    <row r="5650" spans="1:12" hidden="1" x14ac:dyDescent="0.25">
      <c r="A5650" t="s">
        <v>4139</v>
      </c>
      <c r="B5650" s="1" t="s">
        <v>4223</v>
      </c>
      <c r="C5650" t="s">
        <v>4227</v>
      </c>
      <c r="D5650">
        <v>7356611</v>
      </c>
      <c r="E5650">
        <v>8108013</v>
      </c>
      <c r="F5650" t="s">
        <v>4228</v>
      </c>
      <c r="G5650" t="s">
        <v>3</v>
      </c>
      <c r="H5650" t="s">
        <v>6</v>
      </c>
      <c r="I5650" s="2">
        <v>0.42699999999999999</v>
      </c>
      <c r="J5650" s="2">
        <v>0.42691915894999999</v>
      </c>
      <c r="K5650" s="2">
        <v>0.426919503299999</v>
      </c>
      <c r="L5650" s="2">
        <f t="shared" si="88"/>
        <v>3.4434999901522545E-7</v>
      </c>
    </row>
    <row r="5651" spans="1:12" hidden="1" x14ac:dyDescent="0.25">
      <c r="A5651" t="s">
        <v>4139</v>
      </c>
      <c r="B5651" s="1" t="s">
        <v>4223</v>
      </c>
      <c r="C5651" t="s">
        <v>4227</v>
      </c>
      <c r="D5651">
        <v>7356611</v>
      </c>
      <c r="E5651">
        <v>8108113</v>
      </c>
      <c r="F5651" t="s">
        <v>4229</v>
      </c>
      <c r="G5651" t="s">
        <v>3</v>
      </c>
      <c r="H5651" t="s">
        <v>4</v>
      </c>
      <c r="I5651" s="2">
        <v>19.945</v>
      </c>
      <c r="J5651" s="2">
        <v>19.945451169999998</v>
      </c>
      <c r="K5651" s="2">
        <v>19.945458491</v>
      </c>
      <c r="L5651" s="2">
        <f t="shared" si="88"/>
        <v>7.3210000017809307E-6</v>
      </c>
    </row>
    <row r="5652" spans="1:12" hidden="1" x14ac:dyDescent="0.25">
      <c r="A5652" t="s">
        <v>4139</v>
      </c>
      <c r="B5652" s="1" t="s">
        <v>4223</v>
      </c>
      <c r="C5652" t="s">
        <v>4227</v>
      </c>
      <c r="D5652">
        <v>7356611</v>
      </c>
      <c r="E5652">
        <v>8108113</v>
      </c>
      <c r="F5652" t="s">
        <v>4229</v>
      </c>
      <c r="G5652" t="s">
        <v>3</v>
      </c>
      <c r="H5652" t="s">
        <v>6</v>
      </c>
      <c r="I5652" s="2">
        <v>0.441</v>
      </c>
      <c r="J5652" s="2">
        <v>0.42104589845000001</v>
      </c>
      <c r="K5652" s="2">
        <v>0.42104524739999999</v>
      </c>
      <c r="L5652" s="2">
        <f t="shared" si="88"/>
        <v>-6.5105000002230184E-7</v>
      </c>
    </row>
    <row r="5653" spans="1:12" hidden="1" x14ac:dyDescent="0.25">
      <c r="A5653" t="s">
        <v>4139</v>
      </c>
      <c r="B5653" s="1" t="s">
        <v>4223</v>
      </c>
      <c r="C5653" t="s">
        <v>4227</v>
      </c>
      <c r="D5653">
        <v>7356611</v>
      </c>
      <c r="E5653">
        <v>8108213</v>
      </c>
      <c r="F5653" t="s">
        <v>4230</v>
      </c>
      <c r="G5653" t="s">
        <v>3</v>
      </c>
      <c r="H5653" t="s">
        <v>4</v>
      </c>
      <c r="I5653" s="2">
        <v>24.600999999999999</v>
      </c>
      <c r="J5653" s="2">
        <v>24.600628905000001</v>
      </c>
      <c r="K5653" s="2">
        <v>24.600615939999901</v>
      </c>
      <c r="L5653" s="2">
        <f t="shared" si="88"/>
        <v>-1.2965000099285362E-5</v>
      </c>
    </row>
    <row r="5654" spans="1:12" hidden="1" x14ac:dyDescent="0.25">
      <c r="A5654" t="s">
        <v>4139</v>
      </c>
      <c r="B5654" s="1" t="s">
        <v>4223</v>
      </c>
      <c r="C5654" t="s">
        <v>4227</v>
      </c>
      <c r="D5654">
        <v>7356611</v>
      </c>
      <c r="E5654">
        <v>8108213</v>
      </c>
      <c r="F5654" t="s">
        <v>4230</v>
      </c>
      <c r="G5654" t="s">
        <v>3</v>
      </c>
      <c r="H5654" t="s">
        <v>6</v>
      </c>
      <c r="I5654" s="2">
        <v>0.44900000000000001</v>
      </c>
      <c r="J5654" s="2">
        <v>0.4461972656</v>
      </c>
      <c r="K5654" s="2">
        <v>0.44619701880000001</v>
      </c>
      <c r="L5654" s="2">
        <f t="shared" si="88"/>
        <v>-2.4679999999221991E-7</v>
      </c>
    </row>
    <row r="5655" spans="1:12" hidden="1" x14ac:dyDescent="0.25">
      <c r="A5655" t="s">
        <v>4139</v>
      </c>
      <c r="B5655" s="1" t="s">
        <v>4223</v>
      </c>
      <c r="C5655" t="s">
        <v>4227</v>
      </c>
      <c r="D5655">
        <v>7356611</v>
      </c>
      <c r="E5655">
        <v>8108313</v>
      </c>
      <c r="F5655" t="s">
        <v>4231</v>
      </c>
      <c r="G5655" t="s">
        <v>3</v>
      </c>
      <c r="H5655" t="s">
        <v>4</v>
      </c>
      <c r="I5655" s="2">
        <v>21.899000000000001</v>
      </c>
      <c r="J5655" s="2">
        <v>21.898699219999902</v>
      </c>
      <c r="K5655" s="2">
        <v>21.89868358</v>
      </c>
      <c r="L5655" s="2">
        <f t="shared" si="88"/>
        <v>-1.563999990139564E-5</v>
      </c>
    </row>
    <row r="5656" spans="1:12" hidden="1" x14ac:dyDescent="0.25">
      <c r="A5656" t="s">
        <v>4139</v>
      </c>
      <c r="B5656" s="1" t="s">
        <v>4223</v>
      </c>
      <c r="C5656" t="s">
        <v>4227</v>
      </c>
      <c r="D5656">
        <v>7356611</v>
      </c>
      <c r="E5656">
        <v>8108313</v>
      </c>
      <c r="F5656" t="s">
        <v>4231</v>
      </c>
      <c r="G5656" t="s">
        <v>3</v>
      </c>
      <c r="H5656" t="s">
        <v>6</v>
      </c>
      <c r="I5656" s="2">
        <v>0.47099999999999997</v>
      </c>
      <c r="J5656" s="2">
        <v>0.47123953245</v>
      </c>
      <c r="K5656" s="2">
        <v>0.47123849890000002</v>
      </c>
      <c r="L5656" s="2">
        <f t="shared" si="88"/>
        <v>-1.0335499999736264E-6</v>
      </c>
    </row>
    <row r="5657" spans="1:12" hidden="1" x14ac:dyDescent="0.25">
      <c r="A5657" t="s">
        <v>4139</v>
      </c>
      <c r="B5657" s="1" t="s">
        <v>4232</v>
      </c>
      <c r="C5657" t="s">
        <v>4233</v>
      </c>
      <c r="D5657">
        <v>7154411</v>
      </c>
      <c r="E5657">
        <v>14080913</v>
      </c>
      <c r="F5657" t="s">
        <v>4234</v>
      </c>
      <c r="G5657" t="s">
        <v>3</v>
      </c>
      <c r="H5657" t="s">
        <v>4</v>
      </c>
      <c r="I5657" s="2">
        <v>440.04899999999998</v>
      </c>
      <c r="J5657" s="2">
        <v>440.04903124999998</v>
      </c>
      <c r="K5657" s="2">
        <v>440.04902550000003</v>
      </c>
      <c r="L5657" s="2">
        <f t="shared" si="88"/>
        <v>-5.7499999570609361E-6</v>
      </c>
    </row>
    <row r="5658" spans="1:12" hidden="1" x14ac:dyDescent="0.25">
      <c r="A5658" t="s">
        <v>4139</v>
      </c>
      <c r="B5658" s="1" t="s">
        <v>4232</v>
      </c>
      <c r="C5658" t="s">
        <v>4233</v>
      </c>
      <c r="D5658">
        <v>7154411</v>
      </c>
      <c r="E5658">
        <v>14080913</v>
      </c>
      <c r="F5658" t="s">
        <v>4234</v>
      </c>
      <c r="G5658" t="s">
        <v>3</v>
      </c>
      <c r="H5658" t="s">
        <v>6</v>
      </c>
      <c r="I5658" s="2">
        <v>51.587000000000003</v>
      </c>
      <c r="J5658" s="2">
        <v>51.4868594</v>
      </c>
      <c r="K5658" s="2">
        <v>51.486803119999998</v>
      </c>
      <c r="L5658" s="2">
        <f t="shared" si="88"/>
        <v>-5.6280000002573161E-5</v>
      </c>
    </row>
    <row r="5659" spans="1:12" hidden="1" x14ac:dyDescent="0.25">
      <c r="A5659" t="s">
        <v>4139</v>
      </c>
      <c r="B5659" s="1" t="s">
        <v>4232</v>
      </c>
      <c r="C5659" t="s">
        <v>4233</v>
      </c>
      <c r="D5659">
        <v>7154411</v>
      </c>
      <c r="E5659">
        <v>14081213</v>
      </c>
      <c r="F5659" t="s">
        <v>4235</v>
      </c>
      <c r="G5659" t="s">
        <v>3</v>
      </c>
      <c r="H5659" t="s">
        <v>4</v>
      </c>
      <c r="I5659" s="2">
        <v>497.53300000000002</v>
      </c>
      <c r="J5659" s="2">
        <v>497.53353125000001</v>
      </c>
      <c r="K5659" s="2">
        <v>497.53330310000001</v>
      </c>
      <c r="L5659" s="2">
        <f t="shared" si="88"/>
        <v>-2.2814999999809515E-4</v>
      </c>
    </row>
    <row r="5660" spans="1:12" hidden="1" x14ac:dyDescent="0.25">
      <c r="A5660" t="s">
        <v>4139</v>
      </c>
      <c r="B5660" s="1" t="s">
        <v>4232</v>
      </c>
      <c r="C5660" t="s">
        <v>4233</v>
      </c>
      <c r="D5660">
        <v>7154411</v>
      </c>
      <c r="E5660">
        <v>14081213</v>
      </c>
      <c r="F5660" t="s">
        <v>4235</v>
      </c>
      <c r="G5660" t="s">
        <v>3</v>
      </c>
      <c r="H5660" t="s">
        <v>6</v>
      </c>
      <c r="I5660" s="2">
        <v>62.706000000000003</v>
      </c>
      <c r="J5660" s="2">
        <v>62.705601549999997</v>
      </c>
      <c r="K5660" s="2">
        <v>62.705592799999899</v>
      </c>
      <c r="L5660" s="2">
        <f t="shared" si="88"/>
        <v>-8.7500000987006388E-6</v>
      </c>
    </row>
    <row r="5661" spans="1:12" x14ac:dyDescent="0.25">
      <c r="A5661" t="s">
        <v>4139</v>
      </c>
      <c r="B5661" s="1" t="s">
        <v>4236</v>
      </c>
      <c r="C5661" t="s">
        <v>4237</v>
      </c>
      <c r="D5661">
        <v>7155511</v>
      </c>
      <c r="E5661">
        <v>14073113</v>
      </c>
      <c r="F5661" t="s">
        <v>4238</v>
      </c>
      <c r="G5661" t="s">
        <v>3</v>
      </c>
      <c r="H5661" t="s">
        <v>4</v>
      </c>
      <c r="I5661" s="2">
        <v>108.179999999999</v>
      </c>
      <c r="J5661" s="2">
        <v>108.17937499999999</v>
      </c>
      <c r="K5661" s="2">
        <v>53.184549789999899</v>
      </c>
      <c r="L5661" s="2">
        <f t="shared" si="88"/>
        <v>-54.994825210000094</v>
      </c>
    </row>
    <row r="5662" spans="1:12" hidden="1" x14ac:dyDescent="0.25">
      <c r="A5662" t="s">
        <v>4139</v>
      </c>
      <c r="B5662" s="1" t="s">
        <v>4236</v>
      </c>
      <c r="C5662" t="s">
        <v>4237</v>
      </c>
      <c r="D5662">
        <v>7155511</v>
      </c>
      <c r="E5662">
        <v>14073113</v>
      </c>
      <c r="F5662" t="s">
        <v>4238</v>
      </c>
      <c r="G5662" t="s">
        <v>3</v>
      </c>
      <c r="H5662" t="s">
        <v>6</v>
      </c>
      <c r="I5662" s="2">
        <v>0.01</v>
      </c>
      <c r="K5662" s="2">
        <v>9.9999876500000001E-3</v>
      </c>
      <c r="L5662" s="2">
        <f t="shared" si="88"/>
        <v>-1.2350000000091454E-8</v>
      </c>
    </row>
    <row r="5663" spans="1:12" hidden="1" x14ac:dyDescent="0.25">
      <c r="A5663" t="s">
        <v>4139</v>
      </c>
      <c r="B5663" s="1" t="s">
        <v>4239</v>
      </c>
      <c r="C5663" t="s">
        <v>4240</v>
      </c>
      <c r="D5663">
        <v>8231311</v>
      </c>
      <c r="E5663">
        <v>5674313</v>
      </c>
      <c r="F5663" t="s">
        <v>4241</v>
      </c>
      <c r="G5663" t="s">
        <v>86</v>
      </c>
      <c r="H5663" t="s">
        <v>4</v>
      </c>
      <c r="I5663" s="2">
        <v>3.03</v>
      </c>
      <c r="K5663" s="2">
        <v>3.0366070039999902</v>
      </c>
      <c r="L5663" s="2">
        <f t="shared" si="88"/>
        <v>6.6070039999903685E-3</v>
      </c>
    </row>
    <row r="5664" spans="1:12" hidden="1" x14ac:dyDescent="0.25">
      <c r="A5664" t="s">
        <v>4139</v>
      </c>
      <c r="B5664" s="1" t="s">
        <v>4239</v>
      </c>
      <c r="C5664" t="s">
        <v>4240</v>
      </c>
      <c r="D5664">
        <v>8231311</v>
      </c>
      <c r="E5664">
        <v>5674313</v>
      </c>
      <c r="F5664" t="s">
        <v>4241</v>
      </c>
      <c r="G5664" t="s">
        <v>86</v>
      </c>
      <c r="H5664" t="s">
        <v>6</v>
      </c>
      <c r="I5664" s="2">
        <v>0</v>
      </c>
      <c r="K5664" s="2">
        <v>0</v>
      </c>
      <c r="L5664" s="2">
        <f t="shared" si="88"/>
        <v>0</v>
      </c>
    </row>
    <row r="5665" spans="1:12" hidden="1" x14ac:dyDescent="0.25">
      <c r="A5665" t="s">
        <v>4139</v>
      </c>
      <c r="B5665" s="1" t="s">
        <v>4239</v>
      </c>
      <c r="C5665" t="s">
        <v>4240</v>
      </c>
      <c r="D5665">
        <v>8231311</v>
      </c>
      <c r="E5665">
        <v>5674613</v>
      </c>
      <c r="F5665" t="s">
        <v>4242</v>
      </c>
      <c r="G5665" t="s">
        <v>86</v>
      </c>
      <c r="H5665" t="s">
        <v>4</v>
      </c>
      <c r="I5665" s="2">
        <v>2.2200000000000002</v>
      </c>
      <c r="K5665" s="2">
        <v>2.2248407959999899</v>
      </c>
      <c r="L5665" s="2">
        <f t="shared" si="88"/>
        <v>4.8407959999896555E-3</v>
      </c>
    </row>
    <row r="5666" spans="1:12" hidden="1" x14ac:dyDescent="0.25">
      <c r="A5666" t="s">
        <v>4139</v>
      </c>
      <c r="B5666" s="1" t="s">
        <v>4239</v>
      </c>
      <c r="C5666" t="s">
        <v>4240</v>
      </c>
      <c r="D5666">
        <v>8231311</v>
      </c>
      <c r="E5666">
        <v>5674613</v>
      </c>
      <c r="F5666" t="s">
        <v>4242</v>
      </c>
      <c r="G5666" t="s">
        <v>86</v>
      </c>
      <c r="H5666" t="s">
        <v>6</v>
      </c>
      <c r="I5666" s="2">
        <v>0</v>
      </c>
      <c r="K5666" s="2">
        <v>0</v>
      </c>
      <c r="L5666" s="2">
        <f t="shared" si="88"/>
        <v>0</v>
      </c>
    </row>
    <row r="5667" spans="1:12" hidden="1" x14ac:dyDescent="0.25">
      <c r="A5667" t="s">
        <v>4139</v>
      </c>
      <c r="B5667" s="1" t="s">
        <v>4239</v>
      </c>
      <c r="C5667" t="s">
        <v>4240</v>
      </c>
      <c r="D5667">
        <v>8231311</v>
      </c>
      <c r="E5667">
        <v>5674713</v>
      </c>
      <c r="F5667" t="s">
        <v>4243</v>
      </c>
      <c r="G5667" t="s">
        <v>86</v>
      </c>
      <c r="H5667" t="s">
        <v>4</v>
      </c>
      <c r="I5667" s="2">
        <v>3.93</v>
      </c>
      <c r="K5667" s="2">
        <v>3.938569556</v>
      </c>
      <c r="L5667" s="2">
        <f t="shared" si="88"/>
        <v>8.5695559999998672E-3</v>
      </c>
    </row>
    <row r="5668" spans="1:12" hidden="1" x14ac:dyDescent="0.25">
      <c r="A5668" t="s">
        <v>4139</v>
      </c>
      <c r="B5668" s="1" t="s">
        <v>4239</v>
      </c>
      <c r="C5668" t="s">
        <v>4240</v>
      </c>
      <c r="D5668">
        <v>8231311</v>
      </c>
      <c r="E5668">
        <v>5674713</v>
      </c>
      <c r="F5668" t="s">
        <v>4243</v>
      </c>
      <c r="G5668" t="s">
        <v>86</v>
      </c>
      <c r="H5668" t="s">
        <v>6</v>
      </c>
      <c r="I5668" s="2">
        <v>0.01</v>
      </c>
      <c r="K5668" s="2">
        <v>1.0021805050000001E-2</v>
      </c>
      <c r="L5668" s="2">
        <f t="shared" si="88"/>
        <v>2.1805050000000409E-5</v>
      </c>
    </row>
    <row r="5669" spans="1:12" hidden="1" x14ac:dyDescent="0.25">
      <c r="A5669" t="s">
        <v>4139</v>
      </c>
      <c r="B5669" s="1" t="s">
        <v>4239</v>
      </c>
      <c r="C5669" t="s">
        <v>4240</v>
      </c>
      <c r="D5669">
        <v>8231311</v>
      </c>
      <c r="E5669">
        <v>5674813</v>
      </c>
      <c r="F5669" t="s">
        <v>4244</v>
      </c>
      <c r="G5669" t="s">
        <v>86</v>
      </c>
      <c r="H5669" t="s">
        <v>4</v>
      </c>
      <c r="I5669" s="2">
        <v>3.59</v>
      </c>
      <c r="K5669" s="2">
        <v>3.59782807999999</v>
      </c>
      <c r="L5669" s="2">
        <f t="shared" si="88"/>
        <v>7.828079999990134E-3</v>
      </c>
    </row>
    <row r="5670" spans="1:12" hidden="1" x14ac:dyDescent="0.25">
      <c r="A5670" t="s">
        <v>4139</v>
      </c>
      <c r="B5670" s="1" t="s">
        <v>4239</v>
      </c>
      <c r="C5670" t="s">
        <v>4240</v>
      </c>
      <c r="D5670">
        <v>8231311</v>
      </c>
      <c r="E5670">
        <v>5674813</v>
      </c>
      <c r="F5670" t="s">
        <v>4244</v>
      </c>
      <c r="G5670" t="s">
        <v>86</v>
      </c>
      <c r="H5670" t="s">
        <v>6</v>
      </c>
      <c r="I5670" s="2">
        <v>0.01</v>
      </c>
      <c r="K5670" s="2">
        <v>1.0021805050000001E-2</v>
      </c>
      <c r="L5670" s="2">
        <f t="shared" si="88"/>
        <v>2.1805050000000409E-5</v>
      </c>
    </row>
    <row r="5671" spans="1:12" hidden="1" x14ac:dyDescent="0.25">
      <c r="A5671" t="s">
        <v>4139</v>
      </c>
      <c r="B5671" s="1" t="s">
        <v>4239</v>
      </c>
      <c r="C5671" t="s">
        <v>4240</v>
      </c>
      <c r="D5671">
        <v>8231311</v>
      </c>
      <c r="E5671">
        <v>5674913</v>
      </c>
      <c r="F5671" t="s">
        <v>4245</v>
      </c>
      <c r="G5671" t="s">
        <v>86</v>
      </c>
      <c r="H5671" t="s">
        <v>4</v>
      </c>
      <c r="I5671" s="2">
        <v>0.82</v>
      </c>
      <c r="K5671" s="2">
        <v>0.82168791399999996</v>
      </c>
      <c r="L5671" s="2">
        <f t="shared" si="88"/>
        <v>1.6879140000000126E-3</v>
      </c>
    </row>
    <row r="5672" spans="1:12" hidden="1" x14ac:dyDescent="0.25">
      <c r="A5672" t="s">
        <v>4139</v>
      </c>
      <c r="B5672" s="1" t="s">
        <v>4239</v>
      </c>
      <c r="C5672" t="s">
        <v>4240</v>
      </c>
      <c r="D5672">
        <v>8231311</v>
      </c>
      <c r="E5672">
        <v>5674913</v>
      </c>
      <c r="F5672" t="s">
        <v>4245</v>
      </c>
      <c r="G5672" t="s">
        <v>86</v>
      </c>
      <c r="H5672" t="s">
        <v>6</v>
      </c>
      <c r="I5672" s="2">
        <v>0.04</v>
      </c>
      <c r="K5672" s="2">
        <v>4.0082337109999901E-2</v>
      </c>
      <c r="L5672" s="2">
        <f t="shared" si="88"/>
        <v>8.2337109999899849E-5</v>
      </c>
    </row>
    <row r="5673" spans="1:12" hidden="1" x14ac:dyDescent="0.25">
      <c r="A5673" t="s">
        <v>4139</v>
      </c>
      <c r="B5673" s="1" t="s">
        <v>4239</v>
      </c>
      <c r="C5673" t="s">
        <v>4240</v>
      </c>
      <c r="D5673">
        <v>8231311</v>
      </c>
      <c r="E5673">
        <v>5675013</v>
      </c>
      <c r="F5673" t="s">
        <v>4246</v>
      </c>
      <c r="G5673" t="s">
        <v>86</v>
      </c>
      <c r="H5673" t="s">
        <v>4</v>
      </c>
      <c r="I5673" s="2">
        <v>0.65</v>
      </c>
      <c r="K5673" s="2">
        <v>0.65133796700000002</v>
      </c>
      <c r="L5673" s="2">
        <f t="shared" si="88"/>
        <v>1.3379669999999955E-3</v>
      </c>
    </row>
    <row r="5674" spans="1:12" hidden="1" x14ac:dyDescent="0.25">
      <c r="A5674" t="s">
        <v>4139</v>
      </c>
      <c r="B5674" s="1" t="s">
        <v>4239</v>
      </c>
      <c r="C5674" t="s">
        <v>4240</v>
      </c>
      <c r="D5674">
        <v>8231311</v>
      </c>
      <c r="E5674">
        <v>5675013</v>
      </c>
      <c r="F5674" t="s">
        <v>4246</v>
      </c>
      <c r="G5674" t="s">
        <v>86</v>
      </c>
      <c r="H5674" t="s">
        <v>6</v>
      </c>
      <c r="I5674" s="2">
        <v>0.03</v>
      </c>
      <c r="K5674" s="2">
        <v>3.0061752569999999E-2</v>
      </c>
      <c r="L5674" s="2">
        <f t="shared" si="88"/>
        <v>6.1752570000000312E-5</v>
      </c>
    </row>
    <row r="5675" spans="1:12" hidden="1" x14ac:dyDescent="0.25">
      <c r="A5675" t="s">
        <v>4139</v>
      </c>
      <c r="B5675" s="1" t="s">
        <v>4239</v>
      </c>
      <c r="C5675" t="s">
        <v>4240</v>
      </c>
      <c r="D5675">
        <v>8231311</v>
      </c>
      <c r="E5675">
        <v>5675113</v>
      </c>
      <c r="F5675" t="s">
        <v>4247</v>
      </c>
      <c r="G5675" t="s">
        <v>86</v>
      </c>
      <c r="H5675" t="s">
        <v>4</v>
      </c>
      <c r="I5675" s="2">
        <v>0.83999999999999897</v>
      </c>
      <c r="K5675" s="2">
        <v>0.84172907099999905</v>
      </c>
      <c r="L5675" s="2">
        <f t="shared" si="88"/>
        <v>1.729071000000082E-3</v>
      </c>
    </row>
    <row r="5676" spans="1:12" hidden="1" x14ac:dyDescent="0.25">
      <c r="A5676" t="s">
        <v>4139</v>
      </c>
      <c r="B5676" s="1" t="s">
        <v>4239</v>
      </c>
      <c r="C5676" t="s">
        <v>4240</v>
      </c>
      <c r="D5676">
        <v>8231311</v>
      </c>
      <c r="E5676">
        <v>5675113</v>
      </c>
      <c r="F5676" t="s">
        <v>4247</v>
      </c>
      <c r="G5676" t="s">
        <v>86</v>
      </c>
      <c r="H5676" t="s">
        <v>6</v>
      </c>
      <c r="I5676" s="2">
        <v>0.04</v>
      </c>
      <c r="K5676" s="2">
        <v>4.0082337109999901E-2</v>
      </c>
      <c r="L5676" s="2">
        <f t="shared" si="88"/>
        <v>8.2337109999899849E-5</v>
      </c>
    </row>
    <row r="5677" spans="1:12" hidden="1" x14ac:dyDescent="0.25">
      <c r="A5677" t="s">
        <v>4139</v>
      </c>
      <c r="B5677" s="1" t="s">
        <v>4239</v>
      </c>
      <c r="C5677" t="s">
        <v>4240</v>
      </c>
      <c r="D5677">
        <v>8231311</v>
      </c>
      <c r="E5677">
        <v>5675213</v>
      </c>
      <c r="F5677" t="s">
        <v>4248</v>
      </c>
      <c r="G5677" t="s">
        <v>86</v>
      </c>
      <c r="H5677" t="s">
        <v>4</v>
      </c>
      <c r="I5677" s="2">
        <v>0.86</v>
      </c>
      <c r="K5677" s="2">
        <v>0.86177027299999898</v>
      </c>
      <c r="L5677" s="2">
        <f t="shared" si="88"/>
        <v>1.7702729999989897E-3</v>
      </c>
    </row>
    <row r="5678" spans="1:12" hidden="1" x14ac:dyDescent="0.25">
      <c r="A5678" t="s">
        <v>4139</v>
      </c>
      <c r="B5678" s="1" t="s">
        <v>4239</v>
      </c>
      <c r="C5678" t="s">
        <v>4240</v>
      </c>
      <c r="D5678">
        <v>8231311</v>
      </c>
      <c r="E5678">
        <v>5675213</v>
      </c>
      <c r="F5678" t="s">
        <v>4248</v>
      </c>
      <c r="G5678" t="s">
        <v>86</v>
      </c>
      <c r="H5678" t="s">
        <v>6</v>
      </c>
      <c r="I5678" s="2">
        <v>0.04</v>
      </c>
      <c r="K5678" s="2">
        <v>4.0082337109999901E-2</v>
      </c>
      <c r="L5678" s="2">
        <f t="shared" si="88"/>
        <v>8.2337109999899849E-5</v>
      </c>
    </row>
    <row r="5679" spans="1:12" hidden="1" x14ac:dyDescent="0.25">
      <c r="A5679" t="s">
        <v>4139</v>
      </c>
      <c r="B5679" s="1" t="s">
        <v>4239</v>
      </c>
      <c r="C5679" t="s">
        <v>4240</v>
      </c>
      <c r="D5679">
        <v>8231311</v>
      </c>
      <c r="E5679">
        <v>5675413</v>
      </c>
      <c r="F5679" t="s">
        <v>4249</v>
      </c>
      <c r="G5679" t="s">
        <v>86</v>
      </c>
      <c r="H5679" t="s">
        <v>4</v>
      </c>
      <c r="I5679" s="2">
        <v>7.07</v>
      </c>
      <c r="K5679" s="2">
        <v>7.0854166599999999</v>
      </c>
      <c r="L5679" s="2">
        <f t="shared" si="88"/>
        <v>1.5416659999999638E-2</v>
      </c>
    </row>
    <row r="5680" spans="1:12" hidden="1" x14ac:dyDescent="0.25">
      <c r="A5680" t="s">
        <v>4139</v>
      </c>
      <c r="B5680" s="1" t="s">
        <v>4239</v>
      </c>
      <c r="C5680" t="s">
        <v>4240</v>
      </c>
      <c r="D5680">
        <v>8231311</v>
      </c>
      <c r="E5680">
        <v>5675413</v>
      </c>
      <c r="F5680" t="s">
        <v>4249</v>
      </c>
      <c r="G5680" t="s">
        <v>86</v>
      </c>
      <c r="H5680" t="s">
        <v>6</v>
      </c>
      <c r="I5680" s="2">
        <v>0.02</v>
      </c>
      <c r="K5680" s="2">
        <v>2.0043610029999898E-2</v>
      </c>
      <c r="L5680" s="2">
        <f t="shared" si="88"/>
        <v>4.3610029999897881E-5</v>
      </c>
    </row>
    <row r="5681" spans="1:12" hidden="1" x14ac:dyDescent="0.25">
      <c r="A5681" t="s">
        <v>4139</v>
      </c>
      <c r="B5681" s="1" t="s">
        <v>4239</v>
      </c>
      <c r="C5681" t="s">
        <v>4240</v>
      </c>
      <c r="D5681">
        <v>8231311</v>
      </c>
      <c r="E5681">
        <v>5675513</v>
      </c>
      <c r="F5681" t="s">
        <v>4250</v>
      </c>
      <c r="G5681" t="s">
        <v>86</v>
      </c>
      <c r="H5681" t="s">
        <v>4</v>
      </c>
      <c r="I5681" s="2">
        <v>0.82</v>
      </c>
      <c r="K5681" s="2">
        <v>0.82168791399999996</v>
      </c>
      <c r="L5681" s="2">
        <f t="shared" si="88"/>
        <v>1.6879140000000126E-3</v>
      </c>
    </row>
    <row r="5682" spans="1:12" hidden="1" x14ac:dyDescent="0.25">
      <c r="A5682" t="s">
        <v>4139</v>
      </c>
      <c r="B5682" s="1" t="s">
        <v>4239</v>
      </c>
      <c r="C5682" t="s">
        <v>4240</v>
      </c>
      <c r="D5682">
        <v>8231311</v>
      </c>
      <c r="E5682">
        <v>5675513</v>
      </c>
      <c r="F5682" t="s">
        <v>4250</v>
      </c>
      <c r="G5682" t="s">
        <v>86</v>
      </c>
      <c r="H5682" t="s">
        <v>6</v>
      </c>
      <c r="I5682" s="2">
        <v>0.04</v>
      </c>
      <c r="K5682" s="2">
        <v>4.0082337109999901E-2</v>
      </c>
      <c r="L5682" s="2">
        <f t="shared" si="88"/>
        <v>8.2337109999899849E-5</v>
      </c>
    </row>
    <row r="5683" spans="1:12" hidden="1" x14ac:dyDescent="0.25">
      <c r="A5683" t="s">
        <v>4139</v>
      </c>
      <c r="B5683" s="1" t="s">
        <v>4251</v>
      </c>
      <c r="C5683" t="s">
        <v>4252</v>
      </c>
      <c r="D5683">
        <v>8215811</v>
      </c>
      <c r="E5683">
        <v>5736713</v>
      </c>
      <c r="F5683" t="s">
        <v>4253</v>
      </c>
      <c r="G5683" t="s">
        <v>86</v>
      </c>
      <c r="H5683" t="s">
        <v>4</v>
      </c>
      <c r="I5683" s="2">
        <v>534.15</v>
      </c>
      <c r="K5683" s="2">
        <v>535.61354999999503</v>
      </c>
      <c r="L5683" s="2">
        <f t="shared" si="88"/>
        <v>1.4635499999950525</v>
      </c>
    </row>
    <row r="5684" spans="1:12" hidden="1" x14ac:dyDescent="0.25">
      <c r="A5684" t="s">
        <v>4139</v>
      </c>
      <c r="B5684" s="1" t="s">
        <v>4251</v>
      </c>
      <c r="C5684" t="s">
        <v>4252</v>
      </c>
      <c r="D5684">
        <v>8215811</v>
      </c>
      <c r="E5684">
        <v>5736713</v>
      </c>
      <c r="F5684" t="s">
        <v>4253</v>
      </c>
      <c r="G5684" t="s">
        <v>86</v>
      </c>
      <c r="H5684" t="s">
        <v>6</v>
      </c>
      <c r="I5684" s="2">
        <v>2.93</v>
      </c>
      <c r="K5684" s="2">
        <v>2.938026936</v>
      </c>
      <c r="L5684" s="2">
        <f t="shared" si="88"/>
        <v>8.026935999999818E-3</v>
      </c>
    </row>
    <row r="5685" spans="1:12" hidden="1" x14ac:dyDescent="0.25">
      <c r="A5685" t="s">
        <v>4139</v>
      </c>
      <c r="B5685" s="1" t="s">
        <v>4251</v>
      </c>
      <c r="C5685" t="s">
        <v>4252</v>
      </c>
      <c r="D5685">
        <v>8215811</v>
      </c>
      <c r="E5685">
        <v>5737313</v>
      </c>
      <c r="F5685" t="s">
        <v>4254</v>
      </c>
      <c r="G5685" t="s">
        <v>86</v>
      </c>
      <c r="H5685" t="s">
        <v>4</v>
      </c>
      <c r="I5685" s="2">
        <v>627</v>
      </c>
      <c r="K5685" s="2">
        <v>628.03527174737803</v>
      </c>
      <c r="L5685" s="2">
        <f t="shared" si="88"/>
        <v>1.0352717473780331</v>
      </c>
    </row>
    <row r="5686" spans="1:12" hidden="1" x14ac:dyDescent="0.25">
      <c r="A5686" t="s">
        <v>4139</v>
      </c>
      <c r="B5686" s="1" t="s">
        <v>4251</v>
      </c>
      <c r="C5686" t="s">
        <v>4252</v>
      </c>
      <c r="D5686">
        <v>8215811</v>
      </c>
      <c r="E5686">
        <v>5737313</v>
      </c>
      <c r="F5686" t="s">
        <v>4254</v>
      </c>
      <c r="G5686" t="s">
        <v>86</v>
      </c>
      <c r="H5686" t="s">
        <v>6</v>
      </c>
      <c r="I5686" s="2">
        <v>268.02</v>
      </c>
      <c r="K5686" s="2">
        <v>268.46253144744998</v>
      </c>
      <c r="L5686" s="2">
        <f t="shared" si="88"/>
        <v>0.44253144744999418</v>
      </c>
    </row>
    <row r="5687" spans="1:12" hidden="1" x14ac:dyDescent="0.25">
      <c r="A5687" t="s">
        <v>4139</v>
      </c>
      <c r="B5687" s="1" t="s">
        <v>4251</v>
      </c>
      <c r="C5687" t="s">
        <v>4252</v>
      </c>
      <c r="D5687">
        <v>8215811</v>
      </c>
      <c r="E5687">
        <v>5737713</v>
      </c>
      <c r="F5687" t="s">
        <v>4255</v>
      </c>
      <c r="G5687" t="s">
        <v>86</v>
      </c>
      <c r="H5687" t="s">
        <v>4</v>
      </c>
      <c r="I5687" s="2">
        <v>8.33</v>
      </c>
      <c r="K5687" s="2">
        <v>8.3528227200000398</v>
      </c>
      <c r="L5687" s="2">
        <f t="shared" si="88"/>
        <v>2.2822720000039709E-2</v>
      </c>
    </row>
    <row r="5688" spans="1:12" hidden="1" x14ac:dyDescent="0.25">
      <c r="A5688" t="s">
        <v>4139</v>
      </c>
      <c r="B5688" s="1" t="s">
        <v>4251</v>
      </c>
      <c r="C5688" t="s">
        <v>4252</v>
      </c>
      <c r="D5688">
        <v>8215811</v>
      </c>
      <c r="E5688">
        <v>5737713</v>
      </c>
      <c r="F5688" t="s">
        <v>4255</v>
      </c>
      <c r="G5688" t="s">
        <v>86</v>
      </c>
      <c r="H5688" t="s">
        <v>6</v>
      </c>
      <c r="I5688" s="2">
        <v>8.9399999999999906</v>
      </c>
      <c r="K5688" s="2">
        <v>8.9644892399999794</v>
      </c>
      <c r="L5688" s="2">
        <f t="shared" si="88"/>
        <v>2.4489239999988754E-2</v>
      </c>
    </row>
    <row r="5689" spans="1:12" hidden="1" x14ac:dyDescent="0.25">
      <c r="A5689" t="s">
        <v>4139</v>
      </c>
      <c r="B5689" s="1" t="s">
        <v>4251</v>
      </c>
      <c r="C5689" t="s">
        <v>4256</v>
      </c>
      <c r="D5689">
        <v>8215911</v>
      </c>
      <c r="E5689">
        <v>5734713</v>
      </c>
      <c r="F5689" t="s">
        <v>4257</v>
      </c>
      <c r="G5689" t="s">
        <v>3</v>
      </c>
      <c r="H5689" t="s">
        <v>4</v>
      </c>
      <c r="I5689" s="2">
        <v>60.642000000000003</v>
      </c>
      <c r="J5689" s="2">
        <v>60.556914049999897</v>
      </c>
      <c r="K5689" s="2">
        <v>60.557055609899997</v>
      </c>
      <c r="L5689" s="2">
        <f t="shared" si="88"/>
        <v>1.4155990010067399E-4</v>
      </c>
    </row>
    <row r="5690" spans="1:12" hidden="1" x14ac:dyDescent="0.25">
      <c r="A5690" t="s">
        <v>4139</v>
      </c>
      <c r="B5690" s="1" t="s">
        <v>4251</v>
      </c>
      <c r="C5690" t="s">
        <v>4256</v>
      </c>
      <c r="D5690">
        <v>8215911</v>
      </c>
      <c r="E5690">
        <v>5734713</v>
      </c>
      <c r="F5690" t="s">
        <v>4257</v>
      </c>
      <c r="G5690" t="s">
        <v>3</v>
      </c>
      <c r="H5690" t="s">
        <v>6</v>
      </c>
      <c r="I5690" s="2">
        <v>3.778</v>
      </c>
      <c r="J5690" s="2">
        <v>3.7784113769999998</v>
      </c>
      <c r="K5690" s="2">
        <v>3.7784140091</v>
      </c>
      <c r="L5690" s="2">
        <f t="shared" si="88"/>
        <v>2.6321000001772177E-6</v>
      </c>
    </row>
    <row r="5691" spans="1:12" hidden="1" x14ac:dyDescent="0.25">
      <c r="A5691" t="s">
        <v>4139</v>
      </c>
      <c r="B5691" s="1" t="s">
        <v>4251</v>
      </c>
      <c r="C5691" t="s">
        <v>4256</v>
      </c>
      <c r="D5691">
        <v>8215911</v>
      </c>
      <c r="E5691">
        <v>5734813</v>
      </c>
      <c r="F5691" t="s">
        <v>4258</v>
      </c>
      <c r="G5691" t="s">
        <v>3</v>
      </c>
      <c r="H5691" t="s">
        <v>4</v>
      </c>
      <c r="I5691" s="2">
        <v>55.335999999999999</v>
      </c>
      <c r="J5691" s="2">
        <v>55.336207049999999</v>
      </c>
      <c r="K5691" s="2">
        <v>55.336004320099903</v>
      </c>
      <c r="L5691" s="2">
        <f t="shared" si="88"/>
        <v>-2.0272990009573277E-4</v>
      </c>
    </row>
    <row r="5692" spans="1:12" hidden="1" x14ac:dyDescent="0.25">
      <c r="A5692" t="s">
        <v>4139</v>
      </c>
      <c r="B5692" s="1" t="s">
        <v>4251</v>
      </c>
      <c r="C5692" t="s">
        <v>4256</v>
      </c>
      <c r="D5692">
        <v>8215911</v>
      </c>
      <c r="E5692">
        <v>5734813</v>
      </c>
      <c r="F5692" t="s">
        <v>4258</v>
      </c>
      <c r="G5692" t="s">
        <v>3</v>
      </c>
      <c r="H5692" t="s">
        <v>6</v>
      </c>
      <c r="I5692" s="2">
        <v>3.1669999999999998</v>
      </c>
      <c r="J5692" s="2">
        <v>3.1666142579999899</v>
      </c>
      <c r="K5692" s="2">
        <v>3.1666250033000001</v>
      </c>
      <c r="L5692" s="2">
        <f t="shared" si="88"/>
        <v>1.0745300010217562E-5</v>
      </c>
    </row>
    <row r="5693" spans="1:12" hidden="1" x14ac:dyDescent="0.25">
      <c r="A5693" t="s">
        <v>4139</v>
      </c>
      <c r="B5693" s="1" t="s">
        <v>4251</v>
      </c>
      <c r="C5693" t="s">
        <v>4256</v>
      </c>
      <c r="D5693">
        <v>8215911</v>
      </c>
      <c r="E5693">
        <v>5734913</v>
      </c>
      <c r="F5693" t="s">
        <v>4259</v>
      </c>
      <c r="G5693" t="s">
        <v>3</v>
      </c>
      <c r="H5693" t="s">
        <v>4</v>
      </c>
      <c r="I5693" s="2">
        <v>62.472999999999999</v>
      </c>
      <c r="J5693" s="2">
        <v>62.450738299999998</v>
      </c>
      <c r="K5693" s="2">
        <v>62.450696899999897</v>
      </c>
      <c r="L5693" s="2">
        <f t="shared" si="88"/>
        <v>-4.1400000100111356E-5</v>
      </c>
    </row>
    <row r="5694" spans="1:12" hidden="1" x14ac:dyDescent="0.25">
      <c r="A5694" t="s">
        <v>4139</v>
      </c>
      <c r="B5694" s="1" t="s">
        <v>4251</v>
      </c>
      <c r="C5694" t="s">
        <v>4256</v>
      </c>
      <c r="D5694">
        <v>8215911</v>
      </c>
      <c r="E5694">
        <v>5734913</v>
      </c>
      <c r="F5694" t="s">
        <v>4259</v>
      </c>
      <c r="G5694" t="s">
        <v>3</v>
      </c>
      <c r="H5694" t="s">
        <v>6</v>
      </c>
      <c r="I5694" s="2">
        <v>3.371</v>
      </c>
      <c r="J5694" s="2">
        <v>3.3705427244999902</v>
      </c>
      <c r="K5694" s="2">
        <v>3.3705585070000001</v>
      </c>
      <c r="L5694" s="2">
        <f t="shared" si="88"/>
        <v>1.5782500009997591E-5</v>
      </c>
    </row>
    <row r="5695" spans="1:12" hidden="1" x14ac:dyDescent="0.25">
      <c r="A5695" t="s">
        <v>4139</v>
      </c>
      <c r="B5695" s="1" t="s">
        <v>4260</v>
      </c>
      <c r="C5695" t="s">
        <v>4261</v>
      </c>
      <c r="D5695">
        <v>6993011</v>
      </c>
      <c r="E5695">
        <v>14910513</v>
      </c>
      <c r="F5695" t="s">
        <v>4262</v>
      </c>
      <c r="G5695" t="s">
        <v>3</v>
      </c>
      <c r="H5695" t="s">
        <v>4</v>
      </c>
      <c r="I5695" s="2">
        <v>163.708</v>
      </c>
      <c r="J5695" s="2">
        <v>163.70785939999999</v>
      </c>
      <c r="K5695" s="2">
        <v>163.70805609999999</v>
      </c>
      <c r="L5695" s="2">
        <f t="shared" si="88"/>
        <v>1.9670000000360233E-4</v>
      </c>
    </row>
    <row r="5696" spans="1:12" hidden="1" x14ac:dyDescent="0.25">
      <c r="A5696" t="s">
        <v>4139</v>
      </c>
      <c r="B5696" s="1" t="s">
        <v>4260</v>
      </c>
      <c r="C5696" t="s">
        <v>4261</v>
      </c>
      <c r="D5696">
        <v>6993011</v>
      </c>
      <c r="E5696">
        <v>14910513</v>
      </c>
      <c r="F5696" t="s">
        <v>4262</v>
      </c>
      <c r="G5696" t="s">
        <v>3</v>
      </c>
      <c r="H5696" t="s">
        <v>6</v>
      </c>
      <c r="I5696" s="2">
        <v>3.9550000000000001</v>
      </c>
      <c r="J5696" s="2">
        <v>3.9548498534999901</v>
      </c>
      <c r="K5696" s="2">
        <v>3.9548555282</v>
      </c>
      <c r="L5696" s="2">
        <f t="shared" si="88"/>
        <v>5.6747000098944511E-6</v>
      </c>
    </row>
    <row r="5697" spans="1:12" hidden="1" x14ac:dyDescent="0.25">
      <c r="A5697" t="s">
        <v>4139</v>
      </c>
      <c r="B5697" s="1" t="s">
        <v>4260</v>
      </c>
      <c r="C5697" t="s">
        <v>4261</v>
      </c>
      <c r="D5697">
        <v>6993011</v>
      </c>
      <c r="E5697">
        <v>14910613</v>
      </c>
      <c r="F5697" t="s">
        <v>4263</v>
      </c>
      <c r="G5697" t="s">
        <v>3</v>
      </c>
      <c r="H5697" t="s">
        <v>4</v>
      </c>
      <c r="I5697" s="2">
        <v>154.47999999999999</v>
      </c>
      <c r="J5697" s="2">
        <v>154.48010939999901</v>
      </c>
      <c r="K5697" s="2">
        <v>154.47976040999899</v>
      </c>
      <c r="L5697" s="2">
        <f t="shared" si="88"/>
        <v>-3.4899000002042158E-4</v>
      </c>
    </row>
    <row r="5698" spans="1:12" hidden="1" x14ac:dyDescent="0.25">
      <c r="A5698" t="s">
        <v>4139</v>
      </c>
      <c r="B5698" s="1" t="s">
        <v>4260</v>
      </c>
      <c r="C5698" t="s">
        <v>4261</v>
      </c>
      <c r="D5698">
        <v>6993011</v>
      </c>
      <c r="E5698">
        <v>14910613</v>
      </c>
      <c r="F5698" t="s">
        <v>4263</v>
      </c>
      <c r="G5698" t="s">
        <v>3</v>
      </c>
      <c r="H5698" t="s">
        <v>6</v>
      </c>
      <c r="I5698" s="2">
        <v>3.6160000000000001</v>
      </c>
      <c r="J5698" s="2">
        <v>3.6156923829999901</v>
      </c>
      <c r="K5698" s="2">
        <v>3.6157035279999898</v>
      </c>
      <c r="L5698" s="2">
        <f t="shared" si="88"/>
        <v>1.1144999999768146E-5</v>
      </c>
    </row>
    <row r="5699" spans="1:12" hidden="1" x14ac:dyDescent="0.25">
      <c r="A5699" t="s">
        <v>4139</v>
      </c>
      <c r="B5699" s="1" t="s">
        <v>4260</v>
      </c>
      <c r="C5699" t="s">
        <v>4261</v>
      </c>
      <c r="D5699">
        <v>6993011</v>
      </c>
      <c r="E5699">
        <v>14911013</v>
      </c>
      <c r="F5699" t="s">
        <v>4264</v>
      </c>
      <c r="G5699" t="s">
        <v>3</v>
      </c>
      <c r="H5699" t="s">
        <v>4</v>
      </c>
      <c r="I5699" s="2">
        <v>98.778000000000006</v>
      </c>
      <c r="J5699" s="2">
        <v>98.777523449999904</v>
      </c>
      <c r="K5699" s="2">
        <v>98.777622519999895</v>
      </c>
      <c r="L5699" s="2">
        <f t="shared" ref="L5699:L5762" si="89">IF(ISBLANK(J5699),K5699-I5699,K5699-J5699)</f>
        <v>9.9069999990319957E-5</v>
      </c>
    </row>
    <row r="5700" spans="1:12" hidden="1" x14ac:dyDescent="0.25">
      <c r="A5700" t="s">
        <v>4139</v>
      </c>
      <c r="B5700" s="1" t="s">
        <v>4260</v>
      </c>
      <c r="C5700" t="s">
        <v>4261</v>
      </c>
      <c r="D5700">
        <v>6993011</v>
      </c>
      <c r="E5700">
        <v>14911013</v>
      </c>
      <c r="F5700" t="s">
        <v>4264</v>
      </c>
      <c r="G5700" t="s">
        <v>3</v>
      </c>
      <c r="H5700" t="s">
        <v>6</v>
      </c>
      <c r="I5700" s="2">
        <v>2.2770000000000001</v>
      </c>
      <c r="J5700" s="2">
        <v>2.2768234865000001</v>
      </c>
      <c r="K5700" s="2">
        <v>2.2768290100000002</v>
      </c>
      <c r="L5700" s="2">
        <f t="shared" si="89"/>
        <v>5.5235000000486423E-6</v>
      </c>
    </row>
    <row r="5701" spans="1:12" hidden="1" x14ac:dyDescent="0.25">
      <c r="A5701" t="s">
        <v>4139</v>
      </c>
      <c r="B5701" s="1" t="s">
        <v>4265</v>
      </c>
      <c r="C5701" t="s">
        <v>4266</v>
      </c>
      <c r="D5701">
        <v>8216311</v>
      </c>
      <c r="E5701">
        <v>5727813</v>
      </c>
      <c r="F5701" t="s">
        <v>4267</v>
      </c>
      <c r="G5701" t="s">
        <v>86</v>
      </c>
      <c r="H5701" t="s">
        <v>4</v>
      </c>
      <c r="I5701" s="2">
        <v>406.73</v>
      </c>
      <c r="K5701" s="2">
        <v>407.84441399999901</v>
      </c>
      <c r="L5701" s="2">
        <f t="shared" si="89"/>
        <v>1.1144139999989875</v>
      </c>
    </row>
    <row r="5702" spans="1:12" hidden="1" x14ac:dyDescent="0.25">
      <c r="A5702" t="s">
        <v>4139</v>
      </c>
      <c r="B5702" s="1" t="s">
        <v>4265</v>
      </c>
      <c r="C5702" t="s">
        <v>4266</v>
      </c>
      <c r="D5702">
        <v>8216311</v>
      </c>
      <c r="E5702">
        <v>5727813</v>
      </c>
      <c r="F5702" t="s">
        <v>4267</v>
      </c>
      <c r="G5702" t="s">
        <v>86</v>
      </c>
      <c r="H5702" t="s">
        <v>6</v>
      </c>
      <c r="I5702" s="2">
        <v>15.28</v>
      </c>
      <c r="K5702" s="2">
        <v>15.3218653199998</v>
      </c>
      <c r="L5702" s="2">
        <f t="shared" si="89"/>
        <v>4.1865319999800477E-2</v>
      </c>
    </row>
    <row r="5703" spans="1:12" hidden="1" x14ac:dyDescent="0.25">
      <c r="A5703" t="s">
        <v>4139</v>
      </c>
      <c r="B5703" s="1" t="s">
        <v>4265</v>
      </c>
      <c r="C5703" t="s">
        <v>4266</v>
      </c>
      <c r="D5703">
        <v>8216311</v>
      </c>
      <c r="E5703">
        <v>5729413</v>
      </c>
      <c r="F5703" t="s">
        <v>4268</v>
      </c>
      <c r="G5703" t="s">
        <v>86</v>
      </c>
      <c r="H5703" t="s">
        <v>4</v>
      </c>
      <c r="I5703" s="2">
        <v>758.24</v>
      </c>
      <c r="K5703" s="2">
        <v>760.31705399999396</v>
      </c>
      <c r="L5703" s="2">
        <f t="shared" si="89"/>
        <v>2.0770539999939501</v>
      </c>
    </row>
    <row r="5704" spans="1:12" hidden="1" x14ac:dyDescent="0.25">
      <c r="A5704" t="s">
        <v>4139</v>
      </c>
      <c r="B5704" s="1" t="s">
        <v>4265</v>
      </c>
      <c r="C5704" t="s">
        <v>4266</v>
      </c>
      <c r="D5704">
        <v>8216311</v>
      </c>
      <c r="E5704">
        <v>5729413</v>
      </c>
      <c r="F5704" t="s">
        <v>4268</v>
      </c>
      <c r="G5704" t="s">
        <v>86</v>
      </c>
      <c r="H5704" t="s">
        <v>6</v>
      </c>
      <c r="I5704" s="2">
        <v>22.56</v>
      </c>
      <c r="K5704" s="2">
        <v>22.621804859999902</v>
      </c>
      <c r="L5704" s="2">
        <f t="shared" si="89"/>
        <v>6.1804859999902817E-2</v>
      </c>
    </row>
    <row r="5705" spans="1:12" hidden="1" x14ac:dyDescent="0.25">
      <c r="A5705" t="s">
        <v>4139</v>
      </c>
      <c r="B5705" s="1" t="s">
        <v>4269</v>
      </c>
      <c r="C5705" t="s">
        <v>4270</v>
      </c>
      <c r="D5705">
        <v>7304911</v>
      </c>
      <c r="E5705">
        <v>11102313</v>
      </c>
      <c r="F5705" t="s">
        <v>4271</v>
      </c>
      <c r="G5705" t="s">
        <v>3</v>
      </c>
      <c r="H5705" t="s">
        <v>4</v>
      </c>
      <c r="I5705" s="2">
        <v>31.352</v>
      </c>
      <c r="J5705" s="2">
        <v>31.351664060000001</v>
      </c>
      <c r="K5705" s="2">
        <v>31.351672999000002</v>
      </c>
      <c r="L5705" s="2">
        <f t="shared" si="89"/>
        <v>8.9390000006517312E-6</v>
      </c>
    </row>
    <row r="5706" spans="1:12" hidden="1" x14ac:dyDescent="0.25">
      <c r="A5706" t="s">
        <v>4139</v>
      </c>
      <c r="B5706" s="1" t="s">
        <v>4269</v>
      </c>
      <c r="C5706" t="s">
        <v>4270</v>
      </c>
      <c r="D5706">
        <v>7304911</v>
      </c>
      <c r="E5706">
        <v>11102313</v>
      </c>
      <c r="F5706" t="s">
        <v>4271</v>
      </c>
      <c r="G5706" t="s">
        <v>3</v>
      </c>
      <c r="H5706" t="s">
        <v>6</v>
      </c>
      <c r="I5706" s="2">
        <v>0.20499999999999999</v>
      </c>
      <c r="J5706" s="2">
        <v>0.20480342099999899</v>
      </c>
      <c r="K5706" s="2">
        <v>0.204803005519999</v>
      </c>
      <c r="L5706" s="2">
        <f t="shared" si="89"/>
        <v>-4.1547999998781115E-7</v>
      </c>
    </row>
    <row r="5707" spans="1:12" hidden="1" x14ac:dyDescent="0.25">
      <c r="A5707" t="s">
        <v>4139</v>
      </c>
      <c r="B5707" s="1" t="s">
        <v>4269</v>
      </c>
      <c r="C5707" t="s">
        <v>4270</v>
      </c>
      <c r="D5707">
        <v>7304911</v>
      </c>
      <c r="E5707">
        <v>11102413</v>
      </c>
      <c r="F5707" t="s">
        <v>4272</v>
      </c>
      <c r="G5707" t="s">
        <v>3</v>
      </c>
      <c r="H5707" t="s">
        <v>4</v>
      </c>
      <c r="I5707" s="2">
        <v>32.32</v>
      </c>
      <c r="J5707" s="2">
        <v>32.320197264999997</v>
      </c>
      <c r="K5707" s="2">
        <v>32.320172200999998</v>
      </c>
      <c r="L5707" s="2">
        <f t="shared" si="89"/>
        <v>-2.506399999901987E-5</v>
      </c>
    </row>
    <row r="5708" spans="1:12" hidden="1" x14ac:dyDescent="0.25">
      <c r="A5708" t="s">
        <v>4139</v>
      </c>
      <c r="B5708" s="1" t="s">
        <v>4269</v>
      </c>
      <c r="C5708" t="s">
        <v>4270</v>
      </c>
      <c r="D5708">
        <v>7304911</v>
      </c>
      <c r="E5708">
        <v>11102413</v>
      </c>
      <c r="F5708" t="s">
        <v>4272</v>
      </c>
      <c r="G5708" t="s">
        <v>3</v>
      </c>
      <c r="H5708" t="s">
        <v>6</v>
      </c>
      <c r="I5708" s="2">
        <v>0.20899999999999999</v>
      </c>
      <c r="J5708" s="2">
        <v>0.20862165834999999</v>
      </c>
      <c r="K5708" s="2">
        <v>0.208621505209999</v>
      </c>
      <c r="L5708" s="2">
        <f t="shared" si="89"/>
        <v>-1.5314000098576308E-7</v>
      </c>
    </row>
    <row r="5709" spans="1:12" hidden="1" x14ac:dyDescent="0.25">
      <c r="A5709" t="s">
        <v>4139</v>
      </c>
      <c r="B5709" s="1" t="s">
        <v>4269</v>
      </c>
      <c r="C5709" t="s">
        <v>4270</v>
      </c>
      <c r="D5709">
        <v>7304911</v>
      </c>
      <c r="E5709">
        <v>11102813</v>
      </c>
      <c r="F5709" t="s">
        <v>4273</v>
      </c>
      <c r="G5709" t="s">
        <v>3</v>
      </c>
      <c r="H5709" t="s">
        <v>4</v>
      </c>
      <c r="I5709" s="2">
        <v>17.908999999999899</v>
      </c>
      <c r="J5709" s="2">
        <v>17.90908203</v>
      </c>
      <c r="K5709" s="2">
        <v>17.909098302999901</v>
      </c>
      <c r="L5709" s="2">
        <f t="shared" si="89"/>
        <v>1.627299990047959E-5</v>
      </c>
    </row>
    <row r="5710" spans="1:12" hidden="1" x14ac:dyDescent="0.25">
      <c r="A5710" t="s">
        <v>4139</v>
      </c>
      <c r="B5710" s="1" t="s">
        <v>4269</v>
      </c>
      <c r="C5710" t="s">
        <v>4270</v>
      </c>
      <c r="D5710">
        <v>7304911</v>
      </c>
      <c r="E5710">
        <v>11102813</v>
      </c>
      <c r="F5710" t="s">
        <v>4273</v>
      </c>
      <c r="G5710" t="s">
        <v>3</v>
      </c>
      <c r="H5710" t="s">
        <v>6</v>
      </c>
      <c r="I5710" s="2">
        <v>0.121</v>
      </c>
      <c r="J5710" s="2">
        <v>0.12102755735</v>
      </c>
      <c r="K5710" s="2">
        <v>0.121027500480099</v>
      </c>
      <c r="L5710" s="2">
        <f t="shared" si="89"/>
        <v>-5.6869900996736611E-8</v>
      </c>
    </row>
    <row r="5711" spans="1:12" hidden="1" x14ac:dyDescent="0.25">
      <c r="A5711" t="s">
        <v>4139</v>
      </c>
      <c r="B5711" s="1" t="s">
        <v>4274</v>
      </c>
      <c r="C5711" t="s">
        <v>4275</v>
      </c>
      <c r="D5711">
        <v>8233711</v>
      </c>
      <c r="E5711">
        <v>5616213</v>
      </c>
      <c r="F5711" t="s">
        <v>4276</v>
      </c>
      <c r="G5711" t="s">
        <v>3</v>
      </c>
      <c r="H5711" t="s">
        <v>4</v>
      </c>
      <c r="I5711" s="2">
        <v>1484.1869999999999</v>
      </c>
      <c r="J5711" s="2">
        <v>1484.1859999999999</v>
      </c>
      <c r="K5711" s="2">
        <v>1484.1867855099999</v>
      </c>
      <c r="L5711" s="2">
        <f t="shared" si="89"/>
        <v>7.8551000001425564E-4</v>
      </c>
    </row>
    <row r="5712" spans="1:12" hidden="1" x14ac:dyDescent="0.25">
      <c r="A5712" t="s">
        <v>4139</v>
      </c>
      <c r="B5712" s="1" t="s">
        <v>4274</v>
      </c>
      <c r="C5712" t="s">
        <v>4275</v>
      </c>
      <c r="D5712">
        <v>8233711</v>
      </c>
      <c r="E5712">
        <v>5616213</v>
      </c>
      <c r="F5712" t="s">
        <v>4276</v>
      </c>
      <c r="G5712" t="s">
        <v>3</v>
      </c>
      <c r="H5712" t="s">
        <v>6</v>
      </c>
      <c r="I5712" s="2">
        <v>2.0179999999999998</v>
      </c>
      <c r="J5712" s="2">
        <v>2.0177385255</v>
      </c>
      <c r="K5712" s="2">
        <v>2.017736551</v>
      </c>
      <c r="L5712" s="2">
        <f t="shared" si="89"/>
        <v>-1.9744999999460333E-6</v>
      </c>
    </row>
    <row r="5713" spans="1:12" hidden="1" x14ac:dyDescent="0.25">
      <c r="A5713" t="s">
        <v>4139</v>
      </c>
      <c r="B5713" s="1" t="s">
        <v>4274</v>
      </c>
      <c r="C5713" t="s">
        <v>4275</v>
      </c>
      <c r="D5713">
        <v>8233711</v>
      </c>
      <c r="E5713">
        <v>5616513</v>
      </c>
      <c r="F5713" t="s">
        <v>4277</v>
      </c>
      <c r="G5713" t="s">
        <v>3</v>
      </c>
      <c r="H5713" t="s">
        <v>4</v>
      </c>
      <c r="I5713" s="2">
        <v>66.521000000000001</v>
      </c>
      <c r="J5713" s="2">
        <v>57.183664049999997</v>
      </c>
      <c r="K5713" s="2">
        <v>57.183665390000002</v>
      </c>
      <c r="L5713" s="2">
        <f t="shared" si="89"/>
        <v>1.3400000042906868E-6</v>
      </c>
    </row>
    <row r="5714" spans="1:12" hidden="1" x14ac:dyDescent="0.25">
      <c r="A5714" t="s">
        <v>4139</v>
      </c>
      <c r="B5714" s="1" t="s">
        <v>4274</v>
      </c>
      <c r="C5714" t="s">
        <v>4275</v>
      </c>
      <c r="D5714">
        <v>8233711</v>
      </c>
      <c r="E5714">
        <v>5616513</v>
      </c>
      <c r="F5714" t="s">
        <v>4277</v>
      </c>
      <c r="G5714" t="s">
        <v>3</v>
      </c>
      <c r="H5714" t="s">
        <v>6</v>
      </c>
      <c r="I5714" s="2">
        <v>0.47499999999999998</v>
      </c>
      <c r="J5714" s="2">
        <v>0.47503756715000001</v>
      </c>
      <c r="K5714" s="2">
        <v>0.47503750300000003</v>
      </c>
      <c r="L5714" s="2">
        <f t="shared" si="89"/>
        <v>-6.4149999978724281E-8</v>
      </c>
    </row>
    <row r="5715" spans="1:12" hidden="1" x14ac:dyDescent="0.25">
      <c r="A5715" t="s">
        <v>4139</v>
      </c>
      <c r="B5715" s="1" t="s">
        <v>4278</v>
      </c>
      <c r="C5715" t="s">
        <v>4279</v>
      </c>
      <c r="D5715">
        <v>7083911</v>
      </c>
      <c r="E5715">
        <v>64689313</v>
      </c>
      <c r="F5715" t="s">
        <v>4280</v>
      </c>
      <c r="G5715" t="s">
        <v>3</v>
      </c>
      <c r="H5715" t="s">
        <v>4</v>
      </c>
      <c r="I5715" s="2">
        <v>763.67100000000005</v>
      </c>
      <c r="J5715" s="2">
        <v>763.67093750000004</v>
      </c>
      <c r="K5715" s="2">
        <v>763.67130150000003</v>
      </c>
      <c r="L5715" s="2">
        <f t="shared" si="89"/>
        <v>3.6399999999048305E-4</v>
      </c>
    </row>
    <row r="5716" spans="1:12" hidden="1" x14ac:dyDescent="0.25">
      <c r="A5716" t="s">
        <v>4139</v>
      </c>
      <c r="B5716" s="1" t="s">
        <v>4278</v>
      </c>
      <c r="C5716" t="s">
        <v>4279</v>
      </c>
      <c r="D5716">
        <v>7083911</v>
      </c>
      <c r="E5716">
        <v>64689313</v>
      </c>
      <c r="F5716" t="s">
        <v>4280</v>
      </c>
      <c r="G5716" t="s">
        <v>3</v>
      </c>
      <c r="H5716" t="s">
        <v>6</v>
      </c>
      <c r="I5716" s="2">
        <v>2.2200000000000002</v>
      </c>
      <c r="J5716" s="2">
        <v>2.2196469725000001</v>
      </c>
      <c r="K5716" s="2">
        <v>2.2196515330999902</v>
      </c>
      <c r="L5716" s="2">
        <f t="shared" si="89"/>
        <v>4.560599990099945E-6</v>
      </c>
    </row>
    <row r="5717" spans="1:12" hidden="1" x14ac:dyDescent="0.25">
      <c r="A5717" t="s">
        <v>4139</v>
      </c>
      <c r="B5717" s="1" t="s">
        <v>4281</v>
      </c>
      <c r="C5717" t="s">
        <v>4282</v>
      </c>
      <c r="D5717">
        <v>6314111</v>
      </c>
      <c r="E5717">
        <v>15463113</v>
      </c>
      <c r="F5717" t="s">
        <v>4283</v>
      </c>
      <c r="G5717" t="s">
        <v>86</v>
      </c>
      <c r="H5717" t="s">
        <v>4</v>
      </c>
      <c r="I5717" s="2">
        <v>0.46</v>
      </c>
      <c r="K5717" s="2">
        <v>0.46014500718429902</v>
      </c>
      <c r="L5717" s="2">
        <f t="shared" si="89"/>
        <v>1.4500718429899528E-4</v>
      </c>
    </row>
    <row r="5718" spans="1:12" hidden="1" x14ac:dyDescent="0.25">
      <c r="A5718" t="s">
        <v>4139</v>
      </c>
      <c r="B5718" s="1" t="s">
        <v>4281</v>
      </c>
      <c r="C5718" t="s">
        <v>4282</v>
      </c>
      <c r="D5718">
        <v>6314111</v>
      </c>
      <c r="E5718">
        <v>15463113</v>
      </c>
      <c r="F5718" t="s">
        <v>4283</v>
      </c>
      <c r="G5718" t="s">
        <v>86</v>
      </c>
      <c r="H5718" t="s">
        <v>6</v>
      </c>
      <c r="I5718" s="2">
        <v>0</v>
      </c>
      <c r="K5718" s="2">
        <v>0</v>
      </c>
      <c r="L5718" s="2">
        <f t="shared" si="89"/>
        <v>0</v>
      </c>
    </row>
    <row r="5719" spans="1:12" hidden="1" x14ac:dyDescent="0.25">
      <c r="A5719" t="s">
        <v>4139</v>
      </c>
      <c r="B5719" s="1" t="s">
        <v>4281</v>
      </c>
      <c r="C5719" t="s">
        <v>4282</v>
      </c>
      <c r="D5719">
        <v>6314111</v>
      </c>
      <c r="E5719">
        <v>15463213</v>
      </c>
      <c r="F5719" t="s">
        <v>4284</v>
      </c>
      <c r="G5719" t="s">
        <v>86</v>
      </c>
      <c r="H5719" t="s">
        <v>4</v>
      </c>
      <c r="I5719" s="2">
        <v>0.45</v>
      </c>
      <c r="K5719" s="2">
        <v>0.45014183923169998</v>
      </c>
      <c r="L5719" s="2">
        <f t="shared" si="89"/>
        <v>1.4183923169996948E-4</v>
      </c>
    </row>
    <row r="5720" spans="1:12" hidden="1" x14ac:dyDescent="0.25">
      <c r="A5720" t="s">
        <v>4139</v>
      </c>
      <c r="B5720" s="1" t="s">
        <v>4281</v>
      </c>
      <c r="C5720" t="s">
        <v>4282</v>
      </c>
      <c r="D5720">
        <v>6314111</v>
      </c>
      <c r="E5720">
        <v>15463213</v>
      </c>
      <c r="F5720" t="s">
        <v>4284</v>
      </c>
      <c r="G5720" t="s">
        <v>86</v>
      </c>
      <c r="H5720" t="s">
        <v>6</v>
      </c>
      <c r="I5720" s="2">
        <v>0</v>
      </c>
      <c r="K5720" s="2">
        <v>0</v>
      </c>
      <c r="L5720" s="2">
        <f t="shared" si="89"/>
        <v>0</v>
      </c>
    </row>
    <row r="5721" spans="1:12" hidden="1" x14ac:dyDescent="0.25">
      <c r="A5721" t="s">
        <v>4288</v>
      </c>
      <c r="B5721" s="1" t="s">
        <v>4285</v>
      </c>
      <c r="C5721" t="s">
        <v>4286</v>
      </c>
      <c r="D5721">
        <v>6996211</v>
      </c>
      <c r="E5721">
        <v>14719913</v>
      </c>
      <c r="F5721" t="s">
        <v>4287</v>
      </c>
      <c r="G5721" t="s">
        <v>86</v>
      </c>
      <c r="H5721" t="s">
        <v>4</v>
      </c>
      <c r="I5721" s="2">
        <v>0.33289999999999997</v>
      </c>
      <c r="K5721" s="2">
        <v>0.33297610222000001</v>
      </c>
      <c r="L5721" s="2">
        <f t="shared" si="89"/>
        <v>7.6102220000040521E-5</v>
      </c>
    </row>
    <row r="5722" spans="1:12" hidden="1" x14ac:dyDescent="0.25">
      <c r="A5722" t="s">
        <v>4288</v>
      </c>
      <c r="B5722" s="1" t="s">
        <v>4285</v>
      </c>
      <c r="C5722" t="s">
        <v>4286</v>
      </c>
      <c r="D5722">
        <v>6996211</v>
      </c>
      <c r="E5722">
        <v>14719913</v>
      </c>
      <c r="F5722" t="s">
        <v>4287</v>
      </c>
      <c r="G5722" t="s">
        <v>86</v>
      </c>
      <c r="H5722" t="s">
        <v>6</v>
      </c>
      <c r="I5722" s="2">
        <v>4.0000000000000002E-4</v>
      </c>
      <c r="K5722" s="2">
        <v>4.0009144842999999E-4</v>
      </c>
      <c r="L5722" s="2">
        <f t="shared" si="89"/>
        <v>9.1448429999970576E-8</v>
      </c>
    </row>
    <row r="5723" spans="1:12" hidden="1" x14ac:dyDescent="0.25">
      <c r="A5723" t="s">
        <v>4288</v>
      </c>
      <c r="B5723" s="1" t="s">
        <v>4289</v>
      </c>
      <c r="C5723" t="s">
        <v>4290</v>
      </c>
      <c r="D5723">
        <v>6998911</v>
      </c>
      <c r="E5723">
        <v>109323113</v>
      </c>
      <c r="F5723" t="s">
        <v>4291</v>
      </c>
      <c r="G5723" t="s">
        <v>3</v>
      </c>
      <c r="H5723" t="s">
        <v>4</v>
      </c>
      <c r="I5723" s="2">
        <v>0.91069999999999995</v>
      </c>
      <c r="J5723" s="2">
        <v>0.64055950949999996</v>
      </c>
      <c r="K5723" s="2">
        <v>0.64055951999999905</v>
      </c>
      <c r="L5723" s="2">
        <f t="shared" si="89"/>
        <v>1.0499999092417056E-8</v>
      </c>
    </row>
    <row r="5724" spans="1:12" hidden="1" x14ac:dyDescent="0.25">
      <c r="A5724" t="s">
        <v>4288</v>
      </c>
      <c r="B5724" s="1" t="s">
        <v>4289</v>
      </c>
      <c r="C5724" t="s">
        <v>4290</v>
      </c>
      <c r="D5724">
        <v>6998911</v>
      </c>
      <c r="E5724">
        <v>109323113</v>
      </c>
      <c r="F5724" t="s">
        <v>4291</v>
      </c>
      <c r="G5724" t="s">
        <v>3</v>
      </c>
      <c r="H5724" t="s">
        <v>6</v>
      </c>
      <c r="I5724" s="2">
        <v>1.2999999999999999E-2</v>
      </c>
      <c r="J5724" s="2">
        <v>1.2752994534999999E-2</v>
      </c>
      <c r="K5724" s="2">
        <v>1.2753E-2</v>
      </c>
      <c r="L5724" s="2">
        <f t="shared" si="89"/>
        <v>5.4650000011480238E-9</v>
      </c>
    </row>
    <row r="5725" spans="1:12" hidden="1" x14ac:dyDescent="0.25">
      <c r="A5725" t="s">
        <v>4288</v>
      </c>
      <c r="B5725" s="1" t="s">
        <v>4289</v>
      </c>
      <c r="C5725" t="s">
        <v>4290</v>
      </c>
      <c r="D5725">
        <v>6998911</v>
      </c>
      <c r="E5725">
        <v>109323213</v>
      </c>
      <c r="F5725" t="s">
        <v>4292</v>
      </c>
      <c r="G5725" t="s">
        <v>3</v>
      </c>
      <c r="H5725" t="s">
        <v>4</v>
      </c>
      <c r="I5725" s="2">
        <v>0.80659999999999998</v>
      </c>
      <c r="J5725" s="2">
        <v>0.52875958249999999</v>
      </c>
      <c r="K5725" s="2">
        <v>0.52875952000000004</v>
      </c>
      <c r="L5725" s="2">
        <f t="shared" si="89"/>
        <v>-6.2499999953224972E-8</v>
      </c>
    </row>
    <row r="5726" spans="1:12" hidden="1" x14ac:dyDescent="0.25">
      <c r="A5726" t="s">
        <v>4288</v>
      </c>
      <c r="B5726" s="1" t="s">
        <v>4289</v>
      </c>
      <c r="C5726" t="s">
        <v>4290</v>
      </c>
      <c r="D5726">
        <v>6998911</v>
      </c>
      <c r="E5726">
        <v>109323213</v>
      </c>
      <c r="F5726" t="s">
        <v>4292</v>
      </c>
      <c r="G5726" t="s">
        <v>3</v>
      </c>
      <c r="H5726" t="s">
        <v>6</v>
      </c>
      <c r="I5726" s="2">
        <v>1.15E-2</v>
      </c>
      <c r="J5726" s="2">
        <v>1.1284501075E-2</v>
      </c>
      <c r="K5726" s="2">
        <v>1.1284499999999999E-2</v>
      </c>
      <c r="L5726" s="2">
        <f t="shared" si="89"/>
        <v>-1.0750000004750015E-9</v>
      </c>
    </row>
    <row r="5727" spans="1:12" hidden="1" x14ac:dyDescent="0.25">
      <c r="A5727" t="s">
        <v>4288</v>
      </c>
      <c r="B5727" s="1" t="s">
        <v>4289</v>
      </c>
      <c r="C5727" t="s">
        <v>4290</v>
      </c>
      <c r="D5727">
        <v>6998911</v>
      </c>
      <c r="E5727">
        <v>109323313</v>
      </c>
      <c r="F5727" t="s">
        <v>4293</v>
      </c>
      <c r="G5727" t="s">
        <v>3</v>
      </c>
      <c r="H5727" t="s">
        <v>4</v>
      </c>
      <c r="I5727" s="2">
        <v>0.53159999999999996</v>
      </c>
      <c r="J5727" s="2">
        <v>0.34572805784999999</v>
      </c>
      <c r="K5727" s="2">
        <v>0.34572802000000002</v>
      </c>
      <c r="L5727" s="2">
        <f t="shared" si="89"/>
        <v>-3.7849999967587422E-8</v>
      </c>
    </row>
    <row r="5728" spans="1:12" hidden="1" x14ac:dyDescent="0.25">
      <c r="A5728" t="s">
        <v>4288</v>
      </c>
      <c r="B5728" s="1" t="s">
        <v>4289</v>
      </c>
      <c r="C5728" t="s">
        <v>4290</v>
      </c>
      <c r="D5728">
        <v>6998911</v>
      </c>
      <c r="E5728">
        <v>109323313</v>
      </c>
      <c r="F5728" t="s">
        <v>4293</v>
      </c>
      <c r="G5728" t="s">
        <v>3</v>
      </c>
      <c r="H5728" t="s">
        <v>6</v>
      </c>
      <c r="I5728" s="2">
        <v>7.6E-3</v>
      </c>
      <c r="J5728" s="2">
        <v>7.4175009749999996E-3</v>
      </c>
      <c r="K5728" s="2">
        <v>7.4175002009999897E-3</v>
      </c>
      <c r="L5728" s="2">
        <f t="shared" si="89"/>
        <v>-7.740000099176747E-10</v>
      </c>
    </row>
    <row r="5729" spans="1:12" hidden="1" x14ac:dyDescent="0.25">
      <c r="A5729" t="s">
        <v>4288</v>
      </c>
      <c r="B5729" s="1" t="s">
        <v>4289</v>
      </c>
      <c r="C5729" t="s">
        <v>4290</v>
      </c>
      <c r="D5729">
        <v>6998911</v>
      </c>
      <c r="E5729">
        <v>109323413</v>
      </c>
      <c r="F5729" t="s">
        <v>4294</v>
      </c>
      <c r="G5729" t="s">
        <v>3</v>
      </c>
      <c r="H5729" t="s">
        <v>4</v>
      </c>
      <c r="I5729" s="2">
        <v>0.51859999999999995</v>
      </c>
      <c r="J5729" s="2">
        <v>0.35336599730000001</v>
      </c>
      <c r="K5729" s="2">
        <v>0.35336599999999901</v>
      </c>
      <c r="L5729" s="2">
        <f t="shared" si="89"/>
        <v>2.6999990021536746E-9</v>
      </c>
    </row>
    <row r="5730" spans="1:12" hidden="1" x14ac:dyDescent="0.25">
      <c r="A5730" t="s">
        <v>4288</v>
      </c>
      <c r="B5730" s="1" t="s">
        <v>4289</v>
      </c>
      <c r="C5730" t="s">
        <v>4290</v>
      </c>
      <c r="D5730">
        <v>6998911</v>
      </c>
      <c r="E5730">
        <v>109323413</v>
      </c>
      <c r="F5730" t="s">
        <v>4294</v>
      </c>
      <c r="G5730" t="s">
        <v>3</v>
      </c>
      <c r="H5730" t="s">
        <v>6</v>
      </c>
      <c r="I5730" s="2">
        <v>7.4000000000000003E-3</v>
      </c>
      <c r="J5730" s="2">
        <v>7.2659997950000003E-3</v>
      </c>
      <c r="K5730" s="2">
        <v>7.2659999999999999E-3</v>
      </c>
      <c r="L5730" s="2">
        <f t="shared" si="89"/>
        <v>2.049999996145413E-10</v>
      </c>
    </row>
    <row r="5731" spans="1:12" hidden="1" x14ac:dyDescent="0.25">
      <c r="A5731" t="s">
        <v>4288</v>
      </c>
      <c r="B5731" s="1" t="s">
        <v>4289</v>
      </c>
      <c r="C5731" t="s">
        <v>4290</v>
      </c>
      <c r="D5731">
        <v>6998911</v>
      </c>
      <c r="E5731">
        <v>109323513</v>
      </c>
      <c r="F5731" t="s">
        <v>4295</v>
      </c>
      <c r="G5731" t="s">
        <v>3</v>
      </c>
      <c r="H5731" t="s">
        <v>4</v>
      </c>
      <c r="I5731" s="2">
        <v>0.4783</v>
      </c>
      <c r="J5731" s="2">
        <v>0.32533901980000002</v>
      </c>
      <c r="K5731" s="2">
        <v>0.32533899999999999</v>
      </c>
      <c r="L5731" s="2">
        <f t="shared" si="89"/>
        <v>-1.980000002843596E-8</v>
      </c>
    </row>
    <row r="5732" spans="1:12" hidden="1" x14ac:dyDescent="0.25">
      <c r="A5732" t="s">
        <v>4288</v>
      </c>
      <c r="B5732" s="1" t="s">
        <v>4289</v>
      </c>
      <c r="C5732" t="s">
        <v>4290</v>
      </c>
      <c r="D5732">
        <v>6998911</v>
      </c>
      <c r="E5732">
        <v>109323513</v>
      </c>
      <c r="F5732" t="s">
        <v>4295</v>
      </c>
      <c r="G5732" t="s">
        <v>3</v>
      </c>
      <c r="H5732" t="s">
        <v>6</v>
      </c>
      <c r="I5732" s="2">
        <v>6.7999999999999996E-3</v>
      </c>
      <c r="J5732" s="2">
        <v>6.6865005500000001E-3</v>
      </c>
      <c r="K5732" s="2">
        <v>6.6864999999999997E-3</v>
      </c>
      <c r="L5732" s="2">
        <f t="shared" si="89"/>
        <v>-5.5000000040439367E-10</v>
      </c>
    </row>
    <row r="5733" spans="1:12" hidden="1" x14ac:dyDescent="0.25">
      <c r="A5733" t="s">
        <v>4288</v>
      </c>
      <c r="B5733" s="1" t="s">
        <v>4289</v>
      </c>
      <c r="C5733" t="s">
        <v>4290</v>
      </c>
      <c r="D5733">
        <v>6998911</v>
      </c>
      <c r="E5733">
        <v>109323613</v>
      </c>
      <c r="F5733" t="s">
        <v>4296</v>
      </c>
      <c r="G5733" t="s">
        <v>3</v>
      </c>
      <c r="H5733" t="s">
        <v>4</v>
      </c>
      <c r="I5733" s="2">
        <v>0.42880000000000001</v>
      </c>
      <c r="J5733" s="2">
        <v>0.33362496949999998</v>
      </c>
      <c r="K5733" s="2">
        <v>0.33362499999999901</v>
      </c>
      <c r="L5733" s="2">
        <f t="shared" si="89"/>
        <v>3.0499999026378788E-8</v>
      </c>
    </row>
    <row r="5734" spans="1:12" hidden="1" x14ac:dyDescent="0.25">
      <c r="A5734" t="s">
        <v>4288</v>
      </c>
      <c r="B5734" s="1" t="s">
        <v>4289</v>
      </c>
      <c r="C5734" t="s">
        <v>4290</v>
      </c>
      <c r="D5734">
        <v>6998911</v>
      </c>
      <c r="E5734">
        <v>109323613</v>
      </c>
      <c r="F5734" t="s">
        <v>4296</v>
      </c>
      <c r="G5734" t="s">
        <v>3</v>
      </c>
      <c r="H5734" t="s">
        <v>6</v>
      </c>
      <c r="I5734" s="2">
        <v>6.1000000000000004E-3</v>
      </c>
      <c r="J5734" s="2">
        <v>5.9839997299999999E-3</v>
      </c>
      <c r="K5734" s="2">
        <v>5.9839999999999997E-3</v>
      </c>
      <c r="L5734" s="2">
        <f t="shared" si="89"/>
        <v>2.6999999978849498E-10</v>
      </c>
    </row>
    <row r="5735" spans="1:12" hidden="1" x14ac:dyDescent="0.25">
      <c r="A5735" t="s">
        <v>4288</v>
      </c>
      <c r="B5735" s="1" t="s">
        <v>4289</v>
      </c>
      <c r="C5735" t="s">
        <v>4290</v>
      </c>
      <c r="D5735">
        <v>6998911</v>
      </c>
      <c r="E5735">
        <v>109323713</v>
      </c>
      <c r="F5735" t="s">
        <v>4297</v>
      </c>
      <c r="G5735" t="s">
        <v>3</v>
      </c>
      <c r="H5735" t="s">
        <v>4</v>
      </c>
      <c r="I5735" s="2">
        <v>0.46139999999999998</v>
      </c>
      <c r="J5735" s="2">
        <v>0.28120101929999902</v>
      </c>
      <c r="K5735" s="2">
        <v>0.28120100999999997</v>
      </c>
      <c r="L5735" s="2">
        <f t="shared" si="89"/>
        <v>-9.2999990486397621E-9</v>
      </c>
    </row>
    <row r="5736" spans="1:12" hidden="1" x14ac:dyDescent="0.25">
      <c r="A5736" t="s">
        <v>4288</v>
      </c>
      <c r="B5736" s="1" t="s">
        <v>4289</v>
      </c>
      <c r="C5736" t="s">
        <v>4290</v>
      </c>
      <c r="D5736">
        <v>6998911</v>
      </c>
      <c r="E5736">
        <v>109323713</v>
      </c>
      <c r="F5736" t="s">
        <v>4297</v>
      </c>
      <c r="G5736" t="s">
        <v>3</v>
      </c>
      <c r="H5736" t="s">
        <v>6</v>
      </c>
      <c r="I5736" s="2">
        <v>6.6E-3</v>
      </c>
      <c r="J5736" s="2">
        <v>6.4494991300000004E-3</v>
      </c>
      <c r="K5736" s="2">
        <v>6.4495000000000004E-3</v>
      </c>
      <c r="L5736" s="2">
        <f t="shared" si="89"/>
        <v>8.6999999999309852E-10</v>
      </c>
    </row>
    <row r="5737" spans="1:12" hidden="1" x14ac:dyDescent="0.25">
      <c r="A5737" t="s">
        <v>4288</v>
      </c>
      <c r="B5737" s="1" t="s">
        <v>4289</v>
      </c>
      <c r="C5737" t="s">
        <v>4290</v>
      </c>
      <c r="D5737">
        <v>6998911</v>
      </c>
      <c r="E5737">
        <v>14700413</v>
      </c>
      <c r="F5737" t="s">
        <v>4298</v>
      </c>
      <c r="G5737" t="s">
        <v>3</v>
      </c>
      <c r="H5737" t="s">
        <v>4</v>
      </c>
      <c r="I5737" s="2">
        <v>0.86229999999999996</v>
      </c>
      <c r="J5737" s="2">
        <v>0.58253552249999996</v>
      </c>
      <c r="K5737" s="2">
        <v>0.58253549009999905</v>
      </c>
      <c r="L5737" s="2">
        <f t="shared" si="89"/>
        <v>-3.2400000904431181E-8</v>
      </c>
    </row>
    <row r="5738" spans="1:12" hidden="1" x14ac:dyDescent="0.25">
      <c r="A5738" t="s">
        <v>4288</v>
      </c>
      <c r="B5738" s="1" t="s">
        <v>4289</v>
      </c>
      <c r="C5738" t="s">
        <v>4290</v>
      </c>
      <c r="D5738">
        <v>6998911</v>
      </c>
      <c r="E5738">
        <v>14700413</v>
      </c>
      <c r="F5738" t="s">
        <v>4298</v>
      </c>
      <c r="G5738" t="s">
        <v>3</v>
      </c>
      <c r="H5738" t="s">
        <v>6</v>
      </c>
      <c r="I5738" s="2">
        <v>1.23E-2</v>
      </c>
      <c r="J5738" s="2">
        <v>1.2057998655000001E-2</v>
      </c>
      <c r="K5738" s="2">
        <v>1.2058000301E-2</v>
      </c>
      <c r="L5738" s="2">
        <f t="shared" si="89"/>
        <v>1.6459999994944408E-9</v>
      </c>
    </row>
    <row r="5739" spans="1:12" hidden="1" x14ac:dyDescent="0.25">
      <c r="A5739" t="s">
        <v>4288</v>
      </c>
      <c r="B5739" s="1" t="s">
        <v>4289</v>
      </c>
      <c r="C5739" t="s">
        <v>4299</v>
      </c>
      <c r="D5739">
        <v>6998211</v>
      </c>
      <c r="E5739">
        <v>14705313</v>
      </c>
      <c r="F5739" t="s">
        <v>4300</v>
      </c>
      <c r="G5739" t="s">
        <v>3</v>
      </c>
      <c r="H5739" t="s">
        <v>4</v>
      </c>
      <c r="I5739" s="2">
        <v>1.8482000000000001</v>
      </c>
      <c r="J5739" s="2">
        <v>4.1485000000000003</v>
      </c>
      <c r="K5739" s="2">
        <v>4.1485000000000003</v>
      </c>
      <c r="L5739" s="2">
        <f t="shared" si="89"/>
        <v>0</v>
      </c>
    </row>
    <row r="5740" spans="1:12" hidden="1" x14ac:dyDescent="0.25">
      <c r="A5740" t="s">
        <v>4288</v>
      </c>
      <c r="B5740" s="1" t="s">
        <v>4289</v>
      </c>
      <c r="C5740" t="s">
        <v>4299</v>
      </c>
      <c r="D5740">
        <v>6998211</v>
      </c>
      <c r="E5740">
        <v>14705313</v>
      </c>
      <c r="F5740" t="s">
        <v>4300</v>
      </c>
      <c r="G5740" t="s">
        <v>3</v>
      </c>
      <c r="H5740" t="s">
        <v>6</v>
      </c>
      <c r="I5740" s="2">
        <v>3.2000000000000002E-3</v>
      </c>
      <c r="J5740" s="2">
        <v>1.7285999754999899</v>
      </c>
      <c r="K5740" s="2">
        <v>1.7285999999999999</v>
      </c>
      <c r="L5740" s="2">
        <f t="shared" si="89"/>
        <v>2.4500010020744867E-8</v>
      </c>
    </row>
    <row r="5741" spans="1:12" hidden="1" x14ac:dyDescent="0.25">
      <c r="A5741" t="s">
        <v>4288</v>
      </c>
      <c r="B5741" s="1" t="s">
        <v>4301</v>
      </c>
      <c r="C5741" t="s">
        <v>4302</v>
      </c>
      <c r="D5741">
        <v>7131711</v>
      </c>
      <c r="E5741">
        <v>14437613</v>
      </c>
      <c r="F5741" t="s">
        <v>4303</v>
      </c>
      <c r="G5741" t="s">
        <v>86</v>
      </c>
      <c r="H5741" t="s">
        <v>4</v>
      </c>
      <c r="I5741" s="2">
        <v>0.1172</v>
      </c>
      <c r="K5741" s="2">
        <v>0.11737886936335</v>
      </c>
      <c r="L5741" s="2">
        <f t="shared" si="89"/>
        <v>1.7886936335000103E-4</v>
      </c>
    </row>
    <row r="5742" spans="1:12" hidden="1" x14ac:dyDescent="0.25">
      <c r="A5742" t="s">
        <v>4288</v>
      </c>
      <c r="B5742" s="1" t="s">
        <v>4301</v>
      </c>
      <c r="C5742" t="s">
        <v>4302</v>
      </c>
      <c r="D5742">
        <v>7131711</v>
      </c>
      <c r="E5742">
        <v>14437613</v>
      </c>
      <c r="F5742" t="s">
        <v>4303</v>
      </c>
      <c r="G5742" t="s">
        <v>86</v>
      </c>
      <c r="H5742" t="s">
        <v>6</v>
      </c>
      <c r="I5742" s="2">
        <v>3.4200000000000001E-2</v>
      </c>
      <c r="K5742" s="2">
        <v>3.4252196802760003E-2</v>
      </c>
      <c r="L5742" s="2">
        <f t="shared" si="89"/>
        <v>5.2196802760001715E-5</v>
      </c>
    </row>
    <row r="5743" spans="1:12" hidden="1" x14ac:dyDescent="0.25">
      <c r="A5743" t="s">
        <v>4288</v>
      </c>
      <c r="B5743" s="1" t="s">
        <v>4301</v>
      </c>
      <c r="C5743" t="s">
        <v>4302</v>
      </c>
      <c r="D5743">
        <v>7131711</v>
      </c>
      <c r="E5743">
        <v>14438113</v>
      </c>
      <c r="F5743" t="s">
        <v>4304</v>
      </c>
      <c r="G5743" t="s">
        <v>86</v>
      </c>
      <c r="H5743" t="s">
        <v>4</v>
      </c>
      <c r="I5743" s="2">
        <v>0.1148</v>
      </c>
      <c r="K5743" s="2">
        <v>0.11497520341634899</v>
      </c>
      <c r="L5743" s="2">
        <f t="shared" si="89"/>
        <v>1.7520341634899572E-4</v>
      </c>
    </row>
    <row r="5744" spans="1:12" hidden="1" x14ac:dyDescent="0.25">
      <c r="A5744" t="s">
        <v>4288</v>
      </c>
      <c r="B5744" s="1" t="s">
        <v>4301</v>
      </c>
      <c r="C5744" t="s">
        <v>4302</v>
      </c>
      <c r="D5744">
        <v>7131711</v>
      </c>
      <c r="E5744">
        <v>14438113</v>
      </c>
      <c r="F5744" t="s">
        <v>4304</v>
      </c>
      <c r="G5744" t="s">
        <v>86</v>
      </c>
      <c r="H5744" t="s">
        <v>6</v>
      </c>
      <c r="I5744" s="2">
        <v>3.3399999999999999E-2</v>
      </c>
      <c r="K5744" s="2">
        <v>3.3450973245070001E-2</v>
      </c>
      <c r="L5744" s="2">
        <f t="shared" si="89"/>
        <v>5.0973245070001783E-5</v>
      </c>
    </row>
    <row r="5745" spans="1:12" hidden="1" x14ac:dyDescent="0.25">
      <c r="A5745" t="s">
        <v>4288</v>
      </c>
      <c r="B5745" s="1" t="s">
        <v>4301</v>
      </c>
      <c r="C5745" t="s">
        <v>4302</v>
      </c>
      <c r="D5745">
        <v>7131711</v>
      </c>
      <c r="E5745">
        <v>14438213</v>
      </c>
      <c r="F5745" t="s">
        <v>4305</v>
      </c>
      <c r="G5745" t="s">
        <v>86</v>
      </c>
      <c r="H5745" t="s">
        <v>4</v>
      </c>
      <c r="I5745" s="2">
        <v>0.1182</v>
      </c>
      <c r="K5745" s="2">
        <v>0.11838039005774</v>
      </c>
      <c r="L5745" s="2">
        <f t="shared" si="89"/>
        <v>1.8039005773999583E-4</v>
      </c>
    </row>
    <row r="5746" spans="1:12" hidden="1" x14ac:dyDescent="0.25">
      <c r="A5746" t="s">
        <v>4288</v>
      </c>
      <c r="B5746" s="1" t="s">
        <v>4301</v>
      </c>
      <c r="C5746" t="s">
        <v>4302</v>
      </c>
      <c r="D5746">
        <v>7131711</v>
      </c>
      <c r="E5746">
        <v>14438213</v>
      </c>
      <c r="F5746" t="s">
        <v>4305</v>
      </c>
      <c r="G5746" t="s">
        <v>86</v>
      </c>
      <c r="H5746" t="s">
        <v>6</v>
      </c>
      <c r="I5746" s="2">
        <v>3.44E-2</v>
      </c>
      <c r="K5746" s="2">
        <v>3.4452501141839897E-2</v>
      </c>
      <c r="L5746" s="2">
        <f t="shared" si="89"/>
        <v>5.2501141839897403E-5</v>
      </c>
    </row>
    <row r="5747" spans="1:12" hidden="1" x14ac:dyDescent="0.25">
      <c r="A5747" t="s">
        <v>4288</v>
      </c>
      <c r="B5747" s="1" t="s">
        <v>4301</v>
      </c>
      <c r="C5747" t="s">
        <v>4302</v>
      </c>
      <c r="D5747">
        <v>7131711</v>
      </c>
      <c r="E5747">
        <v>14438313</v>
      </c>
      <c r="F5747" t="s">
        <v>4306</v>
      </c>
      <c r="G5747" t="s">
        <v>86</v>
      </c>
      <c r="H5747" t="s">
        <v>4</v>
      </c>
      <c r="I5747" s="2">
        <v>0.1133</v>
      </c>
      <c r="K5747" s="2">
        <v>0.113472918716419</v>
      </c>
      <c r="L5747" s="2">
        <f t="shared" si="89"/>
        <v>1.7291871641900158E-4</v>
      </c>
    </row>
    <row r="5748" spans="1:12" hidden="1" x14ac:dyDescent="0.25">
      <c r="A5748" t="s">
        <v>4288</v>
      </c>
      <c r="B5748" s="1" t="s">
        <v>4301</v>
      </c>
      <c r="C5748" t="s">
        <v>4302</v>
      </c>
      <c r="D5748">
        <v>7131711</v>
      </c>
      <c r="E5748">
        <v>14438313</v>
      </c>
      <c r="F5748" t="s">
        <v>4306</v>
      </c>
      <c r="G5748" t="s">
        <v>86</v>
      </c>
      <c r="H5748" t="s">
        <v>6</v>
      </c>
      <c r="I5748" s="2">
        <v>3.3000000000000002E-2</v>
      </c>
      <c r="K5748" s="2">
        <v>3.3050362800079898E-2</v>
      </c>
      <c r="L5748" s="2">
        <f t="shared" si="89"/>
        <v>5.0362800079896408E-5</v>
      </c>
    </row>
    <row r="5749" spans="1:12" hidden="1" x14ac:dyDescent="0.25">
      <c r="A5749" t="s">
        <v>4288</v>
      </c>
      <c r="B5749" s="1" t="s">
        <v>4307</v>
      </c>
      <c r="C5749" t="s">
        <v>4308</v>
      </c>
      <c r="D5749">
        <v>7164511</v>
      </c>
      <c r="E5749">
        <v>14383213</v>
      </c>
      <c r="F5749" t="s">
        <v>4309</v>
      </c>
      <c r="G5749" t="s">
        <v>3</v>
      </c>
      <c r="H5749" t="s">
        <v>4</v>
      </c>
      <c r="I5749" s="2">
        <v>1.9583999999999999</v>
      </c>
      <c r="K5749" s="2">
        <v>1.95884779706999</v>
      </c>
      <c r="L5749" s="2">
        <f t="shared" si="89"/>
        <v>4.4779706999009683E-4</v>
      </c>
    </row>
    <row r="5750" spans="1:12" hidden="1" x14ac:dyDescent="0.25">
      <c r="A5750" t="s">
        <v>4288</v>
      </c>
      <c r="B5750" s="1" t="s">
        <v>4307</v>
      </c>
      <c r="C5750" t="s">
        <v>4308</v>
      </c>
      <c r="D5750">
        <v>7164511</v>
      </c>
      <c r="E5750">
        <v>14383213</v>
      </c>
      <c r="F5750" t="s">
        <v>4309</v>
      </c>
      <c r="G5750" t="s">
        <v>3</v>
      </c>
      <c r="H5750" t="s">
        <v>6</v>
      </c>
      <c r="I5750" s="2">
        <v>2.0799999999999999E-2</v>
      </c>
      <c r="K5750" s="2">
        <v>2.08047557506E-2</v>
      </c>
      <c r="L5750" s="2">
        <f t="shared" si="89"/>
        <v>4.7557506000009409E-6</v>
      </c>
    </row>
    <row r="5751" spans="1:12" hidden="1" x14ac:dyDescent="0.25">
      <c r="A5751" t="s">
        <v>4288</v>
      </c>
      <c r="B5751" s="1" t="s">
        <v>4307</v>
      </c>
      <c r="C5751" t="s">
        <v>4308</v>
      </c>
      <c r="D5751">
        <v>7164511</v>
      </c>
      <c r="E5751">
        <v>14383913</v>
      </c>
      <c r="F5751" t="s">
        <v>4310</v>
      </c>
      <c r="G5751" t="s">
        <v>3</v>
      </c>
      <c r="H5751" t="s">
        <v>4</v>
      </c>
      <c r="I5751" s="2">
        <v>29.12</v>
      </c>
      <c r="J5751" s="2">
        <v>27.004359375</v>
      </c>
      <c r="K5751" s="2">
        <v>27.004229299999999</v>
      </c>
      <c r="L5751" s="2">
        <f t="shared" si="89"/>
        <v>-1.3007500000128402E-4</v>
      </c>
    </row>
    <row r="5752" spans="1:12" hidden="1" x14ac:dyDescent="0.25">
      <c r="A5752" t="s">
        <v>4288</v>
      </c>
      <c r="B5752" s="1" t="s">
        <v>4307</v>
      </c>
      <c r="C5752" t="s">
        <v>4308</v>
      </c>
      <c r="D5752">
        <v>7164511</v>
      </c>
      <c r="E5752">
        <v>14383913</v>
      </c>
      <c r="F5752" t="s">
        <v>4310</v>
      </c>
      <c r="G5752" t="s">
        <v>3</v>
      </c>
      <c r="H5752" t="s">
        <v>6</v>
      </c>
      <c r="I5752" s="2">
        <v>6.2399999999999997E-2</v>
      </c>
      <c r="J5752" s="2">
        <v>5.1793079399999997E-2</v>
      </c>
      <c r="K5752" s="2">
        <v>5.1793495399999903E-2</v>
      </c>
      <c r="L5752" s="2">
        <f t="shared" si="89"/>
        <v>4.1599999990593606E-7</v>
      </c>
    </row>
    <row r="5753" spans="1:12" hidden="1" x14ac:dyDescent="0.25">
      <c r="A5753" t="s">
        <v>4288</v>
      </c>
      <c r="B5753" s="1" t="s">
        <v>4311</v>
      </c>
      <c r="C5753" t="s">
        <v>4312</v>
      </c>
      <c r="D5753">
        <v>6346411</v>
      </c>
      <c r="E5753">
        <v>15421913</v>
      </c>
      <c r="F5753" t="s">
        <v>4313</v>
      </c>
      <c r="G5753" t="s">
        <v>3</v>
      </c>
      <c r="H5753" t="s">
        <v>4</v>
      </c>
      <c r="I5753" s="2">
        <v>19.302799999999898</v>
      </c>
      <c r="J5753" s="2">
        <v>19.257302735</v>
      </c>
      <c r="K5753" s="2">
        <v>19.257301347559999</v>
      </c>
      <c r="L5753" s="2">
        <f t="shared" si="89"/>
        <v>-1.3874400011104626E-6</v>
      </c>
    </row>
    <row r="5754" spans="1:12" hidden="1" x14ac:dyDescent="0.25">
      <c r="A5754" t="s">
        <v>4288</v>
      </c>
      <c r="B5754" s="1" t="s">
        <v>4311</v>
      </c>
      <c r="C5754" t="s">
        <v>4312</v>
      </c>
      <c r="D5754">
        <v>6346411</v>
      </c>
      <c r="E5754">
        <v>15421913</v>
      </c>
      <c r="F5754" t="s">
        <v>4313</v>
      </c>
      <c r="G5754" t="s">
        <v>3</v>
      </c>
      <c r="H5754" t="s">
        <v>6</v>
      </c>
      <c r="I5754" s="2">
        <v>0.23860000000000001</v>
      </c>
      <c r="J5754" s="2">
        <v>0.19270062255000001</v>
      </c>
      <c r="K5754" s="2">
        <v>0.19269997319000001</v>
      </c>
      <c r="L5754" s="2">
        <f t="shared" si="89"/>
        <v>-6.4935999999349292E-7</v>
      </c>
    </row>
    <row r="5755" spans="1:12" hidden="1" x14ac:dyDescent="0.25">
      <c r="A5755" t="s">
        <v>4288</v>
      </c>
      <c r="B5755" s="1" t="s">
        <v>4311</v>
      </c>
      <c r="C5755" t="s">
        <v>4312</v>
      </c>
      <c r="D5755">
        <v>6346411</v>
      </c>
      <c r="E5755">
        <v>15422013</v>
      </c>
      <c r="F5755" t="s">
        <v>4314</v>
      </c>
      <c r="G5755" t="s">
        <v>86</v>
      </c>
      <c r="H5755" t="s">
        <v>4</v>
      </c>
      <c r="I5755" s="2">
        <v>663.09730000000002</v>
      </c>
      <c r="K5755" s="2">
        <v>664.91427521999697</v>
      </c>
      <c r="L5755" s="2">
        <f t="shared" si="89"/>
        <v>1.816975219996948</v>
      </c>
    </row>
    <row r="5756" spans="1:12" hidden="1" x14ac:dyDescent="0.25">
      <c r="A5756" t="s">
        <v>4288</v>
      </c>
      <c r="B5756" s="1" t="s">
        <v>4311</v>
      </c>
      <c r="C5756" t="s">
        <v>4312</v>
      </c>
      <c r="D5756">
        <v>6346411</v>
      </c>
      <c r="E5756">
        <v>15422013</v>
      </c>
      <c r="F5756" t="s">
        <v>4314</v>
      </c>
      <c r="G5756" t="s">
        <v>86</v>
      </c>
      <c r="H5756" t="s">
        <v>6</v>
      </c>
      <c r="I5756" s="2">
        <v>429.37650000000002</v>
      </c>
      <c r="K5756" s="2">
        <v>430.55274360240202</v>
      </c>
      <c r="L5756" s="2">
        <f t="shared" si="89"/>
        <v>1.1762436024019962</v>
      </c>
    </row>
    <row r="5757" spans="1:12" hidden="1" x14ac:dyDescent="0.25">
      <c r="A5757" t="s">
        <v>4288</v>
      </c>
      <c r="B5757" s="1" t="s">
        <v>4311</v>
      </c>
      <c r="C5757" t="s">
        <v>4312</v>
      </c>
      <c r="D5757">
        <v>6346411</v>
      </c>
      <c r="E5757">
        <v>15422113</v>
      </c>
      <c r="F5757" t="s">
        <v>4315</v>
      </c>
      <c r="G5757" t="s">
        <v>86</v>
      </c>
      <c r="H5757" t="s">
        <v>4</v>
      </c>
      <c r="I5757" s="2">
        <v>0.82720000000000005</v>
      </c>
      <c r="K5757" s="2">
        <v>0.82846242142189896</v>
      </c>
      <c r="L5757" s="2">
        <f t="shared" si="89"/>
        <v>1.2624214218989183E-3</v>
      </c>
    </row>
    <row r="5758" spans="1:12" hidden="1" x14ac:dyDescent="0.25">
      <c r="A5758" t="s">
        <v>4288</v>
      </c>
      <c r="B5758" s="1" t="s">
        <v>4311</v>
      </c>
      <c r="C5758" t="s">
        <v>4312</v>
      </c>
      <c r="D5758">
        <v>6346411</v>
      </c>
      <c r="E5758">
        <v>15422113</v>
      </c>
      <c r="F5758" t="s">
        <v>4315</v>
      </c>
      <c r="G5758" t="s">
        <v>86</v>
      </c>
      <c r="H5758" t="s">
        <v>6</v>
      </c>
      <c r="I5758" s="2">
        <v>9.4999999999999998E-3</v>
      </c>
      <c r="K5758" s="2">
        <v>9.5144979420979901E-3</v>
      </c>
      <c r="L5758" s="2">
        <f t="shared" si="89"/>
        <v>1.4497942097990366E-5</v>
      </c>
    </row>
    <row r="5759" spans="1:12" hidden="1" x14ac:dyDescent="0.25">
      <c r="A5759" t="s">
        <v>4288</v>
      </c>
      <c r="B5759" s="1" t="s">
        <v>4311</v>
      </c>
      <c r="C5759" t="s">
        <v>4312</v>
      </c>
      <c r="D5759">
        <v>6346411</v>
      </c>
      <c r="E5759">
        <v>15422313</v>
      </c>
      <c r="F5759" t="s">
        <v>4316</v>
      </c>
      <c r="G5759" t="s">
        <v>86</v>
      </c>
      <c r="H5759" t="s">
        <v>4</v>
      </c>
      <c r="I5759" s="2">
        <v>0.85840000000000005</v>
      </c>
      <c r="K5759" s="2">
        <v>0.859710070978699</v>
      </c>
      <c r="L5759" s="2">
        <f t="shared" si="89"/>
        <v>1.3100709786989517E-3</v>
      </c>
    </row>
    <row r="5760" spans="1:12" hidden="1" x14ac:dyDescent="0.25">
      <c r="A5760" t="s">
        <v>4288</v>
      </c>
      <c r="B5760" s="1" t="s">
        <v>4311</v>
      </c>
      <c r="C5760" t="s">
        <v>4312</v>
      </c>
      <c r="D5760">
        <v>6346411</v>
      </c>
      <c r="E5760">
        <v>15422313</v>
      </c>
      <c r="F5760" t="s">
        <v>4316</v>
      </c>
      <c r="G5760" t="s">
        <v>86</v>
      </c>
      <c r="H5760" t="s">
        <v>6</v>
      </c>
      <c r="I5760" s="2">
        <v>9.9000000000000008E-3</v>
      </c>
      <c r="K5760" s="2">
        <v>9.9151095135849993E-3</v>
      </c>
      <c r="L5760" s="2">
        <f t="shared" si="89"/>
        <v>1.5109513584998444E-5</v>
      </c>
    </row>
    <row r="5761" spans="1:12" hidden="1" x14ac:dyDescent="0.25">
      <c r="A5761" t="s">
        <v>4288</v>
      </c>
      <c r="B5761" s="1" t="s">
        <v>4311</v>
      </c>
      <c r="C5761" t="s">
        <v>4312</v>
      </c>
      <c r="D5761">
        <v>6346411</v>
      </c>
      <c r="E5761">
        <v>15422413</v>
      </c>
      <c r="F5761" t="s">
        <v>4317</v>
      </c>
      <c r="G5761" t="s">
        <v>3</v>
      </c>
      <c r="H5761" t="s">
        <v>4</v>
      </c>
      <c r="I5761" s="2">
        <v>419.51960000000003</v>
      </c>
      <c r="J5761" s="2">
        <v>418.47065624999999</v>
      </c>
      <c r="K5761" s="2">
        <v>418.47093373688199</v>
      </c>
      <c r="L5761" s="2">
        <f t="shared" si="89"/>
        <v>2.7748688199835669E-4</v>
      </c>
    </row>
    <row r="5762" spans="1:12" hidden="1" x14ac:dyDescent="0.25">
      <c r="A5762" t="s">
        <v>4288</v>
      </c>
      <c r="B5762" s="1" t="s">
        <v>4311</v>
      </c>
      <c r="C5762" t="s">
        <v>4312</v>
      </c>
      <c r="D5762">
        <v>6346411</v>
      </c>
      <c r="E5762">
        <v>15422413</v>
      </c>
      <c r="F5762" t="s">
        <v>4317</v>
      </c>
      <c r="G5762" t="s">
        <v>3</v>
      </c>
      <c r="H5762" t="s">
        <v>6</v>
      </c>
      <c r="I5762" s="2">
        <v>274.80790000000002</v>
      </c>
      <c r="J5762" s="2">
        <v>274.46128125000001</v>
      </c>
      <c r="K5762" s="2">
        <v>274.45975432810599</v>
      </c>
      <c r="L5762" s="2">
        <f t="shared" si="89"/>
        <v>-1.5269218940261453E-3</v>
      </c>
    </row>
    <row r="5763" spans="1:12" hidden="1" x14ac:dyDescent="0.25">
      <c r="A5763" t="s">
        <v>4288</v>
      </c>
      <c r="B5763" s="1" t="s">
        <v>4311</v>
      </c>
      <c r="C5763" t="s">
        <v>4312</v>
      </c>
      <c r="D5763">
        <v>6346411</v>
      </c>
      <c r="E5763">
        <v>15422513</v>
      </c>
      <c r="F5763" t="s">
        <v>4318</v>
      </c>
      <c r="G5763" t="s">
        <v>86</v>
      </c>
      <c r="H5763" t="s">
        <v>4</v>
      </c>
      <c r="I5763" s="2">
        <v>2.698</v>
      </c>
      <c r="K5763" s="2">
        <v>2.70539252785799</v>
      </c>
      <c r="L5763" s="2">
        <f t="shared" ref="L5763:L5826" si="90">IF(ISBLANK(J5763),K5763-I5763,K5763-J5763)</f>
        <v>7.39252785799005E-3</v>
      </c>
    </row>
    <row r="5764" spans="1:12" hidden="1" x14ac:dyDescent="0.25">
      <c r="A5764" t="s">
        <v>4288</v>
      </c>
      <c r="B5764" s="1" t="s">
        <v>4311</v>
      </c>
      <c r="C5764" t="s">
        <v>4312</v>
      </c>
      <c r="D5764">
        <v>6346411</v>
      </c>
      <c r="E5764">
        <v>15422513</v>
      </c>
      <c r="F5764" t="s">
        <v>4318</v>
      </c>
      <c r="G5764" t="s">
        <v>86</v>
      </c>
      <c r="H5764" t="s">
        <v>6</v>
      </c>
      <c r="I5764" s="2">
        <v>5.9999999999999897E-3</v>
      </c>
      <c r="K5764" s="2">
        <v>6.0164379666000096E-3</v>
      </c>
      <c r="L5764" s="2">
        <f t="shared" si="90"/>
        <v>1.6437966600019865E-5</v>
      </c>
    </row>
    <row r="5765" spans="1:12" hidden="1" x14ac:dyDescent="0.25">
      <c r="A5765" t="s">
        <v>4288</v>
      </c>
      <c r="B5765" s="1" t="s">
        <v>4311</v>
      </c>
      <c r="C5765" t="s">
        <v>4312</v>
      </c>
      <c r="D5765">
        <v>6346411</v>
      </c>
      <c r="E5765">
        <v>15422613</v>
      </c>
      <c r="F5765" t="s">
        <v>4319</v>
      </c>
      <c r="G5765" t="s">
        <v>86</v>
      </c>
      <c r="H5765" t="s">
        <v>4</v>
      </c>
      <c r="I5765" s="2">
        <v>4.2877000000000001</v>
      </c>
      <c r="K5765" s="2">
        <v>4.2994458698580402</v>
      </c>
      <c r="L5765" s="2">
        <f t="shared" si="90"/>
        <v>1.1745869858040159E-2</v>
      </c>
    </row>
    <row r="5766" spans="1:12" hidden="1" x14ac:dyDescent="0.25">
      <c r="A5766" t="s">
        <v>4288</v>
      </c>
      <c r="B5766" s="1" t="s">
        <v>4311</v>
      </c>
      <c r="C5766" t="s">
        <v>4312</v>
      </c>
      <c r="D5766">
        <v>6346411</v>
      </c>
      <c r="E5766">
        <v>15422613</v>
      </c>
      <c r="F5766" t="s">
        <v>4319</v>
      </c>
      <c r="G5766" t="s">
        <v>86</v>
      </c>
      <c r="H5766" t="s">
        <v>6</v>
      </c>
      <c r="I5766" s="2">
        <v>9.4000000000000004E-3</v>
      </c>
      <c r="K5766" s="2">
        <v>9.4257535866000396E-3</v>
      </c>
      <c r="L5766" s="2">
        <f t="shared" si="90"/>
        <v>2.5753586600039263E-5</v>
      </c>
    </row>
    <row r="5767" spans="1:12" hidden="1" x14ac:dyDescent="0.25">
      <c r="A5767" t="s">
        <v>4288</v>
      </c>
      <c r="B5767" s="1" t="s">
        <v>4311</v>
      </c>
      <c r="C5767" t="s">
        <v>4312</v>
      </c>
      <c r="D5767">
        <v>6346411</v>
      </c>
      <c r="E5767">
        <v>15422813</v>
      </c>
      <c r="F5767" t="s">
        <v>4320</v>
      </c>
      <c r="G5767" t="s">
        <v>86</v>
      </c>
      <c r="H5767" t="s">
        <v>4</v>
      </c>
      <c r="I5767" s="2">
        <v>21.2407</v>
      </c>
      <c r="K5767" s="2">
        <v>21.245557574199999</v>
      </c>
      <c r="L5767" s="2">
        <f t="shared" si="90"/>
        <v>4.857574199998993E-3</v>
      </c>
    </row>
    <row r="5768" spans="1:12" hidden="1" x14ac:dyDescent="0.25">
      <c r="A5768" t="s">
        <v>4288</v>
      </c>
      <c r="B5768" s="1" t="s">
        <v>4311</v>
      </c>
      <c r="C5768" t="s">
        <v>4312</v>
      </c>
      <c r="D5768">
        <v>6346411</v>
      </c>
      <c r="E5768">
        <v>15422813</v>
      </c>
      <c r="F5768" t="s">
        <v>4320</v>
      </c>
      <c r="G5768" t="s">
        <v>86</v>
      </c>
      <c r="H5768" t="s">
        <v>6</v>
      </c>
      <c r="I5768" s="2">
        <v>0.13500000000000001</v>
      </c>
      <c r="K5768" s="2">
        <v>0.135030866038999</v>
      </c>
      <c r="L5768" s="2">
        <f t="shared" si="90"/>
        <v>3.0866038998988987E-5</v>
      </c>
    </row>
    <row r="5769" spans="1:12" hidden="1" x14ac:dyDescent="0.25">
      <c r="A5769" t="s">
        <v>4288</v>
      </c>
      <c r="B5769" s="1" t="s">
        <v>4311</v>
      </c>
      <c r="C5769" t="s">
        <v>4312</v>
      </c>
      <c r="D5769">
        <v>6346411</v>
      </c>
      <c r="E5769">
        <v>58923713</v>
      </c>
      <c r="F5769" t="s">
        <v>4321</v>
      </c>
      <c r="G5769" t="s">
        <v>86</v>
      </c>
      <c r="H5769" t="s">
        <v>4</v>
      </c>
      <c r="I5769" s="2">
        <v>21.703699999999898</v>
      </c>
      <c r="K5769" s="2">
        <v>21.763158681539998</v>
      </c>
      <c r="L5769" s="2">
        <f t="shared" si="90"/>
        <v>5.9458681540100145E-2</v>
      </c>
    </row>
    <row r="5770" spans="1:12" hidden="1" x14ac:dyDescent="0.25">
      <c r="A5770" t="s">
        <v>4288</v>
      </c>
      <c r="B5770" s="1" t="s">
        <v>4311</v>
      </c>
      <c r="C5770" t="s">
        <v>4312</v>
      </c>
      <c r="D5770">
        <v>6346411</v>
      </c>
      <c r="E5770">
        <v>58923713</v>
      </c>
      <c r="F5770" t="s">
        <v>4321</v>
      </c>
      <c r="G5770" t="s">
        <v>86</v>
      </c>
      <c r="H5770" t="s">
        <v>6</v>
      </c>
      <c r="I5770" s="2">
        <v>0.30269999999999903</v>
      </c>
      <c r="K5770" s="2">
        <v>0.30352928268000101</v>
      </c>
      <c r="L5770" s="2">
        <f t="shared" si="90"/>
        <v>8.2928268000198591E-4</v>
      </c>
    </row>
    <row r="5771" spans="1:12" hidden="1" x14ac:dyDescent="0.25">
      <c r="A5771" t="s">
        <v>4288</v>
      </c>
      <c r="B5771" s="1" t="s">
        <v>4322</v>
      </c>
      <c r="C5771" t="s">
        <v>4323</v>
      </c>
      <c r="D5771">
        <v>6321511</v>
      </c>
      <c r="E5771">
        <v>16016613</v>
      </c>
      <c r="F5771" t="s">
        <v>4324</v>
      </c>
      <c r="G5771" t="s">
        <v>86</v>
      </c>
      <c r="H5771" t="s">
        <v>4</v>
      </c>
      <c r="I5771" s="2">
        <v>1.9748000000000001</v>
      </c>
      <c r="K5771" s="2">
        <v>1.9752515582499901</v>
      </c>
      <c r="L5771" s="2">
        <f t="shared" si="90"/>
        <v>4.5155824998999172E-4</v>
      </c>
    </row>
    <row r="5772" spans="1:12" hidden="1" x14ac:dyDescent="0.25">
      <c r="A5772" t="s">
        <v>4288</v>
      </c>
      <c r="B5772" s="1" t="s">
        <v>4322</v>
      </c>
      <c r="C5772" t="s">
        <v>4323</v>
      </c>
      <c r="D5772">
        <v>6321511</v>
      </c>
      <c r="E5772">
        <v>16016613</v>
      </c>
      <c r="F5772" t="s">
        <v>4324</v>
      </c>
      <c r="G5772" t="s">
        <v>86</v>
      </c>
      <c r="H5772" t="s">
        <v>6</v>
      </c>
      <c r="I5772" s="2">
        <v>2.6499999999999999E-2</v>
      </c>
      <c r="K5772" s="2">
        <v>2.6506059246769999E-2</v>
      </c>
      <c r="L5772" s="2">
        <f t="shared" si="90"/>
        <v>6.059246769999499E-6</v>
      </c>
    </row>
    <row r="5773" spans="1:12" hidden="1" x14ac:dyDescent="0.25">
      <c r="A5773" t="s">
        <v>4288</v>
      </c>
      <c r="B5773" s="1" t="s">
        <v>4322</v>
      </c>
      <c r="C5773" t="s">
        <v>4323</v>
      </c>
      <c r="D5773">
        <v>6321511</v>
      </c>
      <c r="E5773">
        <v>16016813</v>
      </c>
      <c r="F5773" t="s">
        <v>4325</v>
      </c>
      <c r="G5773" t="s">
        <v>86</v>
      </c>
      <c r="H5773" t="s">
        <v>4</v>
      </c>
      <c r="I5773" s="2">
        <v>2.0908000000000002</v>
      </c>
      <c r="K5773" s="2">
        <v>2.09127802669</v>
      </c>
      <c r="L5773" s="2">
        <f t="shared" si="90"/>
        <v>4.7802668999974429E-4</v>
      </c>
    </row>
    <row r="5774" spans="1:12" hidden="1" x14ac:dyDescent="0.25">
      <c r="A5774" t="s">
        <v>4288</v>
      </c>
      <c r="B5774" s="1" t="s">
        <v>4322</v>
      </c>
      <c r="C5774" t="s">
        <v>4323</v>
      </c>
      <c r="D5774">
        <v>6321511</v>
      </c>
      <c r="E5774">
        <v>16016813</v>
      </c>
      <c r="F5774" t="s">
        <v>4325</v>
      </c>
      <c r="G5774" t="s">
        <v>86</v>
      </c>
      <c r="H5774" t="s">
        <v>6</v>
      </c>
      <c r="I5774" s="2">
        <v>3.2300000000000002E-2</v>
      </c>
      <c r="K5774" s="2">
        <v>3.2307386705269898E-2</v>
      </c>
      <c r="L5774" s="2">
        <f t="shared" si="90"/>
        <v>7.3867052698961544E-6</v>
      </c>
    </row>
    <row r="5775" spans="1:12" hidden="1" x14ac:dyDescent="0.25">
      <c r="A5775" t="s">
        <v>4288</v>
      </c>
      <c r="B5775" s="1" t="s">
        <v>4326</v>
      </c>
      <c r="C5775" t="s">
        <v>4327</v>
      </c>
      <c r="D5775">
        <v>6323111</v>
      </c>
      <c r="E5775">
        <v>15998713</v>
      </c>
      <c r="F5775" t="s">
        <v>4328</v>
      </c>
      <c r="G5775" t="s">
        <v>86</v>
      </c>
      <c r="H5775" t="s">
        <v>4</v>
      </c>
      <c r="I5775" s="2">
        <v>0.87229999999999897</v>
      </c>
      <c r="K5775" s="2">
        <v>0.87249948185999904</v>
      </c>
      <c r="L5775" s="2">
        <f t="shared" si="90"/>
        <v>1.9948186000007251E-4</v>
      </c>
    </row>
    <row r="5776" spans="1:12" hidden="1" x14ac:dyDescent="0.25">
      <c r="A5776" t="s">
        <v>4288</v>
      </c>
      <c r="B5776" s="1" t="s">
        <v>4326</v>
      </c>
      <c r="C5776" t="s">
        <v>4327</v>
      </c>
      <c r="D5776">
        <v>6323111</v>
      </c>
      <c r="E5776">
        <v>15998713</v>
      </c>
      <c r="F5776" t="s">
        <v>4328</v>
      </c>
      <c r="G5776" t="s">
        <v>86</v>
      </c>
      <c r="H5776" t="s">
        <v>6</v>
      </c>
      <c r="I5776" s="2">
        <v>1E-4</v>
      </c>
      <c r="K5776" s="2">
        <v>1.00022861635E-4</v>
      </c>
      <c r="L5776" s="2">
        <f t="shared" si="90"/>
        <v>2.28616349999967E-8</v>
      </c>
    </row>
    <row r="5777" spans="1:12" hidden="1" x14ac:dyDescent="0.25">
      <c r="A5777" t="s">
        <v>4288</v>
      </c>
      <c r="B5777" s="1" t="s">
        <v>4326</v>
      </c>
      <c r="C5777" t="s">
        <v>4327</v>
      </c>
      <c r="D5777">
        <v>6323111</v>
      </c>
      <c r="E5777">
        <v>15999013</v>
      </c>
      <c r="F5777" t="s">
        <v>4329</v>
      </c>
      <c r="G5777" t="s">
        <v>86</v>
      </c>
      <c r="H5777" t="s">
        <v>4</v>
      </c>
      <c r="I5777" s="2">
        <v>8.99999999999999E-2</v>
      </c>
      <c r="K5777" s="2">
        <v>9.0137359007530005E-2</v>
      </c>
      <c r="L5777" s="2">
        <f t="shared" si="90"/>
        <v>1.373590075301051E-4</v>
      </c>
    </row>
    <row r="5778" spans="1:12" hidden="1" x14ac:dyDescent="0.25">
      <c r="A5778" t="s">
        <v>4288</v>
      </c>
      <c r="B5778" s="1" t="s">
        <v>4326</v>
      </c>
      <c r="C5778" t="s">
        <v>4327</v>
      </c>
      <c r="D5778">
        <v>6323111</v>
      </c>
      <c r="E5778">
        <v>15999013</v>
      </c>
      <c r="F5778" t="s">
        <v>4329</v>
      </c>
      <c r="G5778" t="s">
        <v>86</v>
      </c>
      <c r="H5778" t="s">
        <v>6</v>
      </c>
      <c r="I5778" s="2">
        <v>5.8999999999999999E-3</v>
      </c>
      <c r="K5778" s="2">
        <v>5.9090046708689999E-3</v>
      </c>
      <c r="L5778" s="2">
        <f t="shared" si="90"/>
        <v>9.0046708690000657E-6</v>
      </c>
    </row>
    <row r="5779" spans="1:12" hidden="1" x14ac:dyDescent="0.25">
      <c r="A5779" t="s">
        <v>4288</v>
      </c>
      <c r="B5779" s="1" t="s">
        <v>4330</v>
      </c>
      <c r="C5779" t="s">
        <v>4331</v>
      </c>
      <c r="D5779">
        <v>6339311</v>
      </c>
      <c r="E5779">
        <v>15967313</v>
      </c>
      <c r="F5779" t="s">
        <v>4332</v>
      </c>
      <c r="G5779" t="s">
        <v>86</v>
      </c>
      <c r="H5779" t="s">
        <v>4</v>
      </c>
      <c r="I5779" s="2">
        <v>0.57250000000000001</v>
      </c>
      <c r="K5779" s="2">
        <v>0.57337373024130001</v>
      </c>
      <c r="L5779" s="2">
        <f t="shared" si="90"/>
        <v>8.7373024129999699E-4</v>
      </c>
    </row>
    <row r="5780" spans="1:12" hidden="1" x14ac:dyDescent="0.25">
      <c r="A5780" t="s">
        <v>4288</v>
      </c>
      <c r="B5780" s="1" t="s">
        <v>4330</v>
      </c>
      <c r="C5780" t="s">
        <v>4331</v>
      </c>
      <c r="D5780">
        <v>6339311</v>
      </c>
      <c r="E5780">
        <v>15967313</v>
      </c>
      <c r="F5780" t="s">
        <v>4332</v>
      </c>
      <c r="G5780" t="s">
        <v>86</v>
      </c>
      <c r="H5780" t="s">
        <v>6</v>
      </c>
      <c r="I5780" s="2">
        <v>2.9999999999999997E-4</v>
      </c>
      <c r="K5780" s="2">
        <v>3.00457855601929E-4</v>
      </c>
      <c r="L5780" s="2">
        <f t="shared" si="90"/>
        <v>4.5785560192902709E-7</v>
      </c>
    </row>
    <row r="5781" spans="1:12" hidden="1" x14ac:dyDescent="0.25">
      <c r="A5781" t="s">
        <v>4288</v>
      </c>
      <c r="B5781" s="1" t="s">
        <v>4333</v>
      </c>
      <c r="C5781" t="s">
        <v>4334</v>
      </c>
      <c r="D5781">
        <v>7326011</v>
      </c>
      <c r="E5781">
        <v>11020613</v>
      </c>
      <c r="F5781" t="s">
        <v>4335</v>
      </c>
      <c r="G5781" t="s">
        <v>86</v>
      </c>
      <c r="H5781" t="s">
        <v>4</v>
      </c>
      <c r="I5781" s="2">
        <v>1.5100000000000001E-2</v>
      </c>
      <c r="K5781" s="2">
        <v>1.5123044722089999E-2</v>
      </c>
      <c r="L5781" s="2">
        <f t="shared" si="90"/>
        <v>2.3044722089998748E-5</v>
      </c>
    </row>
    <row r="5782" spans="1:12" hidden="1" x14ac:dyDescent="0.25">
      <c r="A5782" t="s">
        <v>4288</v>
      </c>
      <c r="B5782" s="1" t="s">
        <v>4333</v>
      </c>
      <c r="C5782" t="s">
        <v>4334</v>
      </c>
      <c r="D5782">
        <v>7326011</v>
      </c>
      <c r="E5782">
        <v>11020613</v>
      </c>
      <c r="F5782" t="s">
        <v>4335</v>
      </c>
      <c r="G5782" t="s">
        <v>86</v>
      </c>
      <c r="H5782" t="s">
        <v>6</v>
      </c>
      <c r="I5782" s="2">
        <v>1E-3</v>
      </c>
      <c r="K5782" s="2">
        <v>1.00152622935339E-3</v>
      </c>
      <c r="L5782" s="2">
        <f t="shared" si="90"/>
        <v>1.5262293533899705E-6</v>
      </c>
    </row>
    <row r="5783" spans="1:12" hidden="1" x14ac:dyDescent="0.25">
      <c r="A5783" t="s">
        <v>4288</v>
      </c>
      <c r="B5783" s="1" t="s">
        <v>4333</v>
      </c>
      <c r="C5783" t="s">
        <v>4334</v>
      </c>
      <c r="D5783">
        <v>7326011</v>
      </c>
      <c r="E5783">
        <v>11021213</v>
      </c>
      <c r="F5783" t="s">
        <v>4336</v>
      </c>
      <c r="G5783" t="s">
        <v>86</v>
      </c>
      <c r="H5783" t="s">
        <v>4</v>
      </c>
      <c r="I5783" s="2">
        <v>7.9000000000000008E-3</v>
      </c>
      <c r="K5783" s="2">
        <v>7.9120571985319896E-3</v>
      </c>
      <c r="L5783" s="2">
        <f t="shared" si="90"/>
        <v>1.2057198531988805E-5</v>
      </c>
    </row>
    <row r="5784" spans="1:12" hidden="1" x14ac:dyDescent="0.25">
      <c r="A5784" t="s">
        <v>4288</v>
      </c>
      <c r="B5784" s="1" t="s">
        <v>4333</v>
      </c>
      <c r="C5784" t="s">
        <v>4334</v>
      </c>
      <c r="D5784">
        <v>7326011</v>
      </c>
      <c r="E5784">
        <v>11021213</v>
      </c>
      <c r="F5784" t="s">
        <v>4336</v>
      </c>
      <c r="G5784" t="s">
        <v>86</v>
      </c>
      <c r="H5784" t="s">
        <v>6</v>
      </c>
      <c r="I5784" s="2">
        <v>5.0000000000000001E-4</v>
      </c>
      <c r="K5784" s="2">
        <v>5.0076307910670002E-4</v>
      </c>
      <c r="L5784" s="2">
        <f t="shared" si="90"/>
        <v>7.6307910670001065E-7</v>
      </c>
    </row>
    <row r="5785" spans="1:12" hidden="1" x14ac:dyDescent="0.25">
      <c r="A5785" t="s">
        <v>4288</v>
      </c>
      <c r="B5785" s="1" t="s">
        <v>4333</v>
      </c>
      <c r="C5785" t="s">
        <v>4334</v>
      </c>
      <c r="D5785">
        <v>7326011</v>
      </c>
      <c r="E5785">
        <v>11021413</v>
      </c>
      <c r="F5785" t="s">
        <v>4337</v>
      </c>
      <c r="G5785" t="s">
        <v>86</v>
      </c>
      <c r="H5785" t="s">
        <v>4</v>
      </c>
      <c r="I5785" s="2">
        <v>2.7199999999999998E-2</v>
      </c>
      <c r="K5785" s="2">
        <v>2.7241512229484999E-2</v>
      </c>
      <c r="L5785" s="2">
        <f t="shared" si="90"/>
        <v>4.151222948500094E-5</v>
      </c>
    </row>
    <row r="5786" spans="1:12" hidden="1" x14ac:dyDescent="0.25">
      <c r="A5786" t="s">
        <v>4288</v>
      </c>
      <c r="B5786" s="1" t="s">
        <v>4333</v>
      </c>
      <c r="C5786" t="s">
        <v>4334</v>
      </c>
      <c r="D5786">
        <v>7326011</v>
      </c>
      <c r="E5786">
        <v>11021413</v>
      </c>
      <c r="F5786" t="s">
        <v>4337</v>
      </c>
      <c r="G5786" t="s">
        <v>86</v>
      </c>
      <c r="H5786" t="s">
        <v>6</v>
      </c>
      <c r="I5786" s="2">
        <v>1.8E-3</v>
      </c>
      <c r="K5786" s="2">
        <v>1.80274699871949E-3</v>
      </c>
      <c r="L5786" s="2">
        <f t="shared" si="90"/>
        <v>2.7469987194900063E-6</v>
      </c>
    </row>
    <row r="5787" spans="1:12" hidden="1" x14ac:dyDescent="0.25">
      <c r="A5787" t="s">
        <v>4288</v>
      </c>
      <c r="B5787" s="1" t="s">
        <v>4333</v>
      </c>
      <c r="C5787" t="s">
        <v>4334</v>
      </c>
      <c r="D5787">
        <v>7326011</v>
      </c>
      <c r="E5787">
        <v>11021513</v>
      </c>
      <c r="F5787" t="s">
        <v>4338</v>
      </c>
      <c r="G5787" t="s">
        <v>86</v>
      </c>
      <c r="H5787" t="s">
        <v>4</v>
      </c>
      <c r="I5787" s="2">
        <v>0.26879999999999998</v>
      </c>
      <c r="K5787" s="2">
        <v>0.268861464305999</v>
      </c>
      <c r="L5787" s="2">
        <f t="shared" si="90"/>
        <v>6.1464305999014979E-5</v>
      </c>
    </row>
    <row r="5788" spans="1:12" hidden="1" x14ac:dyDescent="0.25">
      <c r="A5788" t="s">
        <v>4288</v>
      </c>
      <c r="B5788" s="1" t="s">
        <v>4333</v>
      </c>
      <c r="C5788" t="s">
        <v>4334</v>
      </c>
      <c r="D5788">
        <v>7326011</v>
      </c>
      <c r="E5788">
        <v>11021513</v>
      </c>
      <c r="F5788" t="s">
        <v>4338</v>
      </c>
      <c r="G5788" t="s">
        <v>86</v>
      </c>
      <c r="H5788" t="s">
        <v>6</v>
      </c>
      <c r="I5788" s="2">
        <v>8.3000000000000001E-3</v>
      </c>
      <c r="K5788" s="2">
        <v>8.3018977457999903E-3</v>
      </c>
      <c r="L5788" s="2">
        <f t="shared" si="90"/>
        <v>1.8977457999901776E-6</v>
      </c>
    </row>
    <row r="5789" spans="1:12" hidden="1" x14ac:dyDescent="0.25">
      <c r="A5789" t="s">
        <v>4288</v>
      </c>
      <c r="B5789" s="1" t="s">
        <v>4333</v>
      </c>
      <c r="C5789" t="s">
        <v>4334</v>
      </c>
      <c r="D5789">
        <v>7326011</v>
      </c>
      <c r="E5789">
        <v>11021713</v>
      </c>
      <c r="F5789" t="s">
        <v>4339</v>
      </c>
      <c r="G5789" t="s">
        <v>86</v>
      </c>
      <c r="H5789" t="s">
        <v>4</v>
      </c>
      <c r="I5789" s="2">
        <v>0.54920000000000002</v>
      </c>
      <c r="K5789" s="2">
        <v>0.54932557924400005</v>
      </c>
      <c r="L5789" s="2">
        <f t="shared" si="90"/>
        <v>1.2557924400002918E-4</v>
      </c>
    </row>
    <row r="5790" spans="1:12" hidden="1" x14ac:dyDescent="0.25">
      <c r="A5790" t="s">
        <v>4288</v>
      </c>
      <c r="B5790" s="1" t="s">
        <v>4333</v>
      </c>
      <c r="C5790" t="s">
        <v>4334</v>
      </c>
      <c r="D5790">
        <v>7326011</v>
      </c>
      <c r="E5790">
        <v>11021713</v>
      </c>
      <c r="F5790" t="s">
        <v>4339</v>
      </c>
      <c r="G5790" t="s">
        <v>86</v>
      </c>
      <c r="H5790" t="s">
        <v>6</v>
      </c>
      <c r="I5790" s="2">
        <v>4.4999999999999997E-3</v>
      </c>
      <c r="K5790" s="2">
        <v>4.5010289304349901E-3</v>
      </c>
      <c r="L5790" s="2">
        <f t="shared" si="90"/>
        <v>1.0289304349904785E-6</v>
      </c>
    </row>
    <row r="5791" spans="1:12" hidden="1" x14ac:dyDescent="0.25">
      <c r="A5791" t="s">
        <v>4288</v>
      </c>
      <c r="B5791" s="1" t="s">
        <v>4340</v>
      </c>
      <c r="C5791" t="s">
        <v>4341</v>
      </c>
      <c r="D5791">
        <v>7359211</v>
      </c>
      <c r="E5791">
        <v>10993713</v>
      </c>
      <c r="F5791" t="s">
        <v>4342</v>
      </c>
      <c r="G5791" t="s">
        <v>3</v>
      </c>
      <c r="H5791" t="s">
        <v>4</v>
      </c>
      <c r="I5791" s="2">
        <v>50.3979</v>
      </c>
      <c r="J5791" s="2">
        <v>50.365765599999897</v>
      </c>
      <c r="K5791" s="2">
        <v>50.365702540000001</v>
      </c>
      <c r="L5791" s="2">
        <f t="shared" si="90"/>
        <v>-6.3059999895642704E-5</v>
      </c>
    </row>
    <row r="5792" spans="1:12" hidden="1" x14ac:dyDescent="0.25">
      <c r="A5792" t="s">
        <v>4288</v>
      </c>
      <c r="B5792" s="1" t="s">
        <v>4340</v>
      </c>
      <c r="C5792" t="s">
        <v>4341</v>
      </c>
      <c r="D5792">
        <v>7359211</v>
      </c>
      <c r="E5792">
        <v>10993713</v>
      </c>
      <c r="F5792" t="s">
        <v>4342</v>
      </c>
      <c r="G5792" t="s">
        <v>3</v>
      </c>
      <c r="H5792" t="s">
        <v>6</v>
      </c>
      <c r="I5792" s="2">
        <v>0.30170000000000002</v>
      </c>
      <c r="J5792" s="2">
        <v>1.8788973390000001</v>
      </c>
      <c r="K5792" s="2">
        <v>1.87889671529</v>
      </c>
      <c r="L5792" s="2">
        <f t="shared" si="90"/>
        <v>-6.2371000009164845E-7</v>
      </c>
    </row>
    <row r="5793" spans="1:12" hidden="1" x14ac:dyDescent="0.25">
      <c r="A5793" t="s">
        <v>4288</v>
      </c>
      <c r="B5793" s="1" t="s">
        <v>4340</v>
      </c>
      <c r="C5793" t="s">
        <v>4341</v>
      </c>
      <c r="D5793">
        <v>7359211</v>
      </c>
      <c r="E5793">
        <v>10993813</v>
      </c>
      <c r="F5793" t="s">
        <v>4343</v>
      </c>
      <c r="G5793" t="s">
        <v>3</v>
      </c>
      <c r="H5793" t="s">
        <v>4</v>
      </c>
      <c r="I5793" s="2">
        <v>50.196100000000001</v>
      </c>
      <c r="J5793" s="2">
        <v>50.193832049999997</v>
      </c>
      <c r="K5793" s="2">
        <v>50.19373375</v>
      </c>
      <c r="L5793" s="2">
        <f t="shared" si="90"/>
        <v>-9.8299999997664145E-5</v>
      </c>
    </row>
    <row r="5794" spans="1:12" hidden="1" x14ac:dyDescent="0.25">
      <c r="A5794" t="s">
        <v>4288</v>
      </c>
      <c r="B5794" s="1" t="s">
        <v>4340</v>
      </c>
      <c r="C5794" t="s">
        <v>4341</v>
      </c>
      <c r="D5794">
        <v>7359211</v>
      </c>
      <c r="E5794">
        <v>10993813</v>
      </c>
      <c r="F5794" t="s">
        <v>4343</v>
      </c>
      <c r="G5794" t="s">
        <v>3</v>
      </c>
      <c r="H5794" t="s">
        <v>6</v>
      </c>
      <c r="I5794" s="2">
        <v>0.2833</v>
      </c>
      <c r="J5794" s="2">
        <v>1.8573688964999999</v>
      </c>
      <c r="K5794" s="2">
        <v>1.85736975401</v>
      </c>
      <c r="L5794" s="2">
        <f t="shared" si="90"/>
        <v>8.5751000011846656E-7</v>
      </c>
    </row>
    <row r="5795" spans="1:12" hidden="1" x14ac:dyDescent="0.25">
      <c r="A5795" t="s">
        <v>4288</v>
      </c>
      <c r="B5795" s="1" t="s">
        <v>4340</v>
      </c>
      <c r="C5795" t="s">
        <v>4341</v>
      </c>
      <c r="D5795">
        <v>7359211</v>
      </c>
      <c r="E5795">
        <v>10993913</v>
      </c>
      <c r="F5795" t="s">
        <v>4344</v>
      </c>
      <c r="G5795" t="s">
        <v>86</v>
      </c>
      <c r="H5795" t="s">
        <v>4</v>
      </c>
      <c r="I5795" s="2">
        <v>1.0145</v>
      </c>
      <c r="K5795" s="2">
        <v>1.01473198106</v>
      </c>
      <c r="L5795" s="2">
        <f t="shared" si="90"/>
        <v>2.3198105999999719E-4</v>
      </c>
    </row>
    <row r="5796" spans="1:12" hidden="1" x14ac:dyDescent="0.25">
      <c r="A5796" t="s">
        <v>4288</v>
      </c>
      <c r="B5796" s="1" t="s">
        <v>4340</v>
      </c>
      <c r="C5796" t="s">
        <v>4341</v>
      </c>
      <c r="D5796">
        <v>7359211</v>
      </c>
      <c r="E5796">
        <v>10993913</v>
      </c>
      <c r="F5796" t="s">
        <v>4344</v>
      </c>
      <c r="G5796" t="s">
        <v>86</v>
      </c>
      <c r="H5796" t="s">
        <v>6</v>
      </c>
      <c r="I5796" s="2">
        <v>6.1000000000000004E-3</v>
      </c>
      <c r="K5796" s="2">
        <v>6.1013946334999899E-3</v>
      </c>
      <c r="L5796" s="2">
        <f t="shared" si="90"/>
        <v>1.3946334999894935E-6</v>
      </c>
    </row>
    <row r="5797" spans="1:12" hidden="1" x14ac:dyDescent="0.25">
      <c r="A5797" t="s">
        <v>4288</v>
      </c>
      <c r="B5797" s="1" t="s">
        <v>4340</v>
      </c>
      <c r="C5797" t="s">
        <v>4345</v>
      </c>
      <c r="D5797">
        <v>7357911</v>
      </c>
      <c r="E5797">
        <v>11009513</v>
      </c>
      <c r="F5797" t="s">
        <v>4346</v>
      </c>
      <c r="G5797" t="s">
        <v>3</v>
      </c>
      <c r="H5797" t="s">
        <v>4</v>
      </c>
      <c r="I5797" s="2">
        <v>16.2089</v>
      </c>
      <c r="J5797" s="2">
        <v>16.208967774999898</v>
      </c>
      <c r="K5797" s="2">
        <v>16.208971019900002</v>
      </c>
      <c r="L5797" s="2">
        <f t="shared" si="90"/>
        <v>3.2449001032830438E-6</v>
      </c>
    </row>
    <row r="5798" spans="1:12" hidden="1" x14ac:dyDescent="0.25">
      <c r="A5798" t="s">
        <v>4288</v>
      </c>
      <c r="B5798" s="1" t="s">
        <v>4340</v>
      </c>
      <c r="C5798" t="s">
        <v>4345</v>
      </c>
      <c r="D5798">
        <v>7357911</v>
      </c>
      <c r="E5798">
        <v>11009513</v>
      </c>
      <c r="F5798" t="s">
        <v>4346</v>
      </c>
      <c r="G5798" t="s">
        <v>3</v>
      </c>
      <c r="H5798" t="s">
        <v>6</v>
      </c>
      <c r="I5798" s="2">
        <v>5.4899999999999997E-2</v>
      </c>
      <c r="J5798" s="2">
        <v>5.4923995949999999E-2</v>
      </c>
      <c r="K5798" s="2">
        <v>5.4924001411399997E-2</v>
      </c>
      <c r="L5798" s="2">
        <f t="shared" si="90"/>
        <v>5.4613999989072681E-9</v>
      </c>
    </row>
    <row r="5799" spans="1:12" hidden="1" x14ac:dyDescent="0.25">
      <c r="A5799" t="s">
        <v>4288</v>
      </c>
      <c r="B5799" s="1" t="s">
        <v>4340</v>
      </c>
      <c r="C5799" t="s">
        <v>4347</v>
      </c>
      <c r="D5799">
        <v>10734511</v>
      </c>
      <c r="E5799">
        <v>59224813</v>
      </c>
      <c r="F5799" t="s">
        <v>4348</v>
      </c>
      <c r="G5799" t="s">
        <v>3</v>
      </c>
      <c r="H5799" t="s">
        <v>4</v>
      </c>
      <c r="I5799" s="2">
        <v>0.97199999999999998</v>
      </c>
      <c r="J5799" s="2">
        <v>0.971853882</v>
      </c>
      <c r="K5799" s="2">
        <v>0.971854</v>
      </c>
      <c r="L5799" s="2">
        <f t="shared" si="90"/>
        <v>1.1799999999340116E-7</v>
      </c>
    </row>
    <row r="5800" spans="1:12" hidden="1" x14ac:dyDescent="0.25">
      <c r="A5800" t="s">
        <v>4288</v>
      </c>
      <c r="B5800" s="1" t="s">
        <v>4340</v>
      </c>
      <c r="C5800" t="s">
        <v>4347</v>
      </c>
      <c r="D5800">
        <v>10734511</v>
      </c>
      <c r="E5800">
        <v>59224813</v>
      </c>
      <c r="F5800" t="s">
        <v>4348</v>
      </c>
      <c r="G5800" t="s">
        <v>3</v>
      </c>
      <c r="H5800" t="s">
        <v>6</v>
      </c>
      <c r="I5800" s="2">
        <v>1.04E-2</v>
      </c>
      <c r="J5800" s="2">
        <v>1.0445000649999999E-2</v>
      </c>
      <c r="K5800" s="2">
        <v>1.044500011E-2</v>
      </c>
      <c r="L5800" s="2">
        <f t="shared" si="90"/>
        <v>-5.3999999957698996E-10</v>
      </c>
    </row>
    <row r="5801" spans="1:12" hidden="1" x14ac:dyDescent="0.25">
      <c r="A5801" t="s">
        <v>4288</v>
      </c>
      <c r="B5801" s="1" t="s">
        <v>4340</v>
      </c>
      <c r="C5801" t="s">
        <v>4347</v>
      </c>
      <c r="D5801">
        <v>10734511</v>
      </c>
      <c r="E5801">
        <v>59224913</v>
      </c>
      <c r="F5801" t="s">
        <v>4349</v>
      </c>
      <c r="G5801" t="s">
        <v>3</v>
      </c>
      <c r="H5801" t="s">
        <v>4</v>
      </c>
      <c r="I5801" s="2">
        <v>0.75700000000000001</v>
      </c>
      <c r="J5801" s="2">
        <v>0.75829797350000006</v>
      </c>
      <c r="K5801" s="2">
        <v>0.75829799999999903</v>
      </c>
      <c r="L5801" s="2">
        <f t="shared" si="90"/>
        <v>2.649999897297306E-8</v>
      </c>
    </row>
    <row r="5802" spans="1:12" hidden="1" x14ac:dyDescent="0.25">
      <c r="A5802" t="s">
        <v>4288</v>
      </c>
      <c r="B5802" s="1" t="s">
        <v>4340</v>
      </c>
      <c r="C5802" t="s">
        <v>4347</v>
      </c>
      <c r="D5802">
        <v>10734511</v>
      </c>
      <c r="E5802">
        <v>59224913</v>
      </c>
      <c r="F5802" t="s">
        <v>4349</v>
      </c>
      <c r="G5802" t="s">
        <v>3</v>
      </c>
      <c r="H5802" t="s">
        <v>6</v>
      </c>
      <c r="I5802" s="2">
        <v>7.6E-3</v>
      </c>
      <c r="J5802" s="2">
        <v>7.5840005850000003E-3</v>
      </c>
      <c r="K5802" s="2">
        <v>7.58400000999999E-3</v>
      </c>
      <c r="L5802" s="2">
        <f t="shared" si="90"/>
        <v>-5.7500001027915859E-10</v>
      </c>
    </row>
    <row r="5803" spans="1:12" hidden="1" x14ac:dyDescent="0.25">
      <c r="A5803" t="s">
        <v>4288</v>
      </c>
      <c r="B5803" s="1" t="s">
        <v>4340</v>
      </c>
      <c r="C5803" t="s">
        <v>4347</v>
      </c>
      <c r="D5803">
        <v>10734511</v>
      </c>
      <c r="E5803">
        <v>59225013</v>
      </c>
      <c r="F5803" t="s">
        <v>4350</v>
      </c>
      <c r="G5803" t="s">
        <v>3</v>
      </c>
      <c r="H5803" t="s">
        <v>4</v>
      </c>
      <c r="I5803" s="2">
        <v>0.92900000000000005</v>
      </c>
      <c r="J5803" s="2">
        <v>0.92876190199999997</v>
      </c>
      <c r="K5803" s="2">
        <v>0.92876199999999998</v>
      </c>
      <c r="L5803" s="2">
        <f t="shared" si="90"/>
        <v>9.8000000003928278E-8</v>
      </c>
    </row>
    <row r="5804" spans="1:12" hidden="1" x14ac:dyDescent="0.25">
      <c r="A5804" t="s">
        <v>4288</v>
      </c>
      <c r="B5804" s="1" t="s">
        <v>4340</v>
      </c>
      <c r="C5804" t="s">
        <v>4347</v>
      </c>
      <c r="D5804">
        <v>10734511</v>
      </c>
      <c r="E5804">
        <v>59225013</v>
      </c>
      <c r="F5804" t="s">
        <v>4350</v>
      </c>
      <c r="G5804" t="s">
        <v>3</v>
      </c>
      <c r="H5804" t="s">
        <v>6</v>
      </c>
      <c r="I5804" s="2">
        <v>1.06E-2</v>
      </c>
      <c r="J5804" s="2">
        <v>1.0640998840000001E-2</v>
      </c>
      <c r="K5804" s="2">
        <v>1.0640999999999999E-2</v>
      </c>
      <c r="L5804" s="2">
        <f t="shared" si="90"/>
        <v>1.1599999988343157E-9</v>
      </c>
    </row>
    <row r="5805" spans="1:12" hidden="1" x14ac:dyDescent="0.25">
      <c r="A5805" t="s">
        <v>4288</v>
      </c>
      <c r="B5805" s="1" t="s">
        <v>4351</v>
      </c>
      <c r="C5805" t="s">
        <v>4352</v>
      </c>
      <c r="D5805">
        <v>7543511</v>
      </c>
      <c r="E5805">
        <v>11983013</v>
      </c>
      <c r="F5805" t="s">
        <v>4353</v>
      </c>
      <c r="G5805" t="s">
        <v>3</v>
      </c>
      <c r="H5805" t="s">
        <v>4</v>
      </c>
      <c r="I5805" s="2">
        <v>1.8666</v>
      </c>
      <c r="J5805" s="2">
        <v>3.9294001464999999</v>
      </c>
      <c r="K5805" s="2">
        <v>3.9293999999999998</v>
      </c>
      <c r="L5805" s="2">
        <f t="shared" si="90"/>
        <v>-1.4650000013105569E-7</v>
      </c>
    </row>
    <row r="5806" spans="1:12" hidden="1" x14ac:dyDescent="0.25">
      <c r="A5806" t="s">
        <v>4288</v>
      </c>
      <c r="B5806" s="1" t="s">
        <v>4351</v>
      </c>
      <c r="C5806" t="s">
        <v>4352</v>
      </c>
      <c r="D5806">
        <v>7543511</v>
      </c>
      <c r="E5806">
        <v>11983013</v>
      </c>
      <c r="F5806" t="s">
        <v>4353</v>
      </c>
      <c r="G5806" t="s">
        <v>3</v>
      </c>
      <c r="H5806" t="s">
        <v>6</v>
      </c>
      <c r="I5806" s="2">
        <v>3.2000000000000002E-3</v>
      </c>
      <c r="J5806" s="2">
        <v>1.637300049</v>
      </c>
      <c r="K5806" s="2">
        <v>1.6373</v>
      </c>
      <c r="L5806" s="2">
        <f t="shared" si="90"/>
        <v>-4.900000005747529E-8</v>
      </c>
    </row>
    <row r="5807" spans="1:12" hidden="1" x14ac:dyDescent="0.25">
      <c r="A5807" t="s">
        <v>4288</v>
      </c>
      <c r="B5807" s="1" t="s">
        <v>4351</v>
      </c>
      <c r="C5807" t="s">
        <v>4354</v>
      </c>
      <c r="D5807">
        <v>7542511</v>
      </c>
      <c r="E5807">
        <v>11994813</v>
      </c>
      <c r="F5807" t="s">
        <v>4355</v>
      </c>
      <c r="G5807" t="s">
        <v>3</v>
      </c>
      <c r="H5807" t="s">
        <v>4</v>
      </c>
      <c r="I5807" s="2">
        <v>2.2665000000000002</v>
      </c>
      <c r="J5807" s="2">
        <v>5.2389995100000002</v>
      </c>
      <c r="K5807" s="2">
        <v>5.2389999999999999</v>
      </c>
      <c r="L5807" s="2">
        <f t="shared" si="90"/>
        <v>4.8999999968657448E-7</v>
      </c>
    </row>
    <row r="5808" spans="1:12" hidden="1" x14ac:dyDescent="0.25">
      <c r="A5808" t="s">
        <v>4288</v>
      </c>
      <c r="B5808" s="1" t="s">
        <v>4351</v>
      </c>
      <c r="C5808" t="s">
        <v>4354</v>
      </c>
      <c r="D5808">
        <v>7542511</v>
      </c>
      <c r="E5808">
        <v>11994813</v>
      </c>
      <c r="F5808" t="s">
        <v>4355</v>
      </c>
      <c r="G5808" t="s">
        <v>3</v>
      </c>
      <c r="H5808" t="s">
        <v>6</v>
      </c>
      <c r="I5808" s="2">
        <v>3.8999999999999998E-3</v>
      </c>
      <c r="J5808" s="2">
        <v>2.1829999999999998</v>
      </c>
      <c r="K5808" s="2">
        <v>2.1830001999999999</v>
      </c>
      <c r="L5808" s="2">
        <f t="shared" si="90"/>
        <v>2.0000000011677344E-7</v>
      </c>
    </row>
    <row r="5809" spans="1:12" hidden="1" x14ac:dyDescent="0.25">
      <c r="A5809" t="s">
        <v>4288</v>
      </c>
      <c r="B5809" s="1" t="s">
        <v>4351</v>
      </c>
      <c r="C5809" t="s">
        <v>4356</v>
      </c>
      <c r="D5809">
        <v>13577611</v>
      </c>
      <c r="E5809">
        <v>79204913</v>
      </c>
      <c r="F5809" t="s">
        <v>4357</v>
      </c>
      <c r="G5809" t="s">
        <v>86</v>
      </c>
      <c r="H5809" t="s">
        <v>4</v>
      </c>
      <c r="I5809" s="2">
        <v>9.1324000000000005</v>
      </c>
      <c r="K5809" s="2">
        <v>9.1520881900000006</v>
      </c>
      <c r="L5809" s="2">
        <f t="shared" si="90"/>
        <v>1.9688190000000105E-2</v>
      </c>
    </row>
    <row r="5810" spans="1:12" hidden="1" x14ac:dyDescent="0.25">
      <c r="A5810" t="s">
        <v>4288</v>
      </c>
      <c r="B5810" s="1" t="s">
        <v>4351</v>
      </c>
      <c r="C5810" t="s">
        <v>4356</v>
      </c>
      <c r="D5810">
        <v>13577611</v>
      </c>
      <c r="E5810">
        <v>79204913</v>
      </c>
      <c r="F5810" t="s">
        <v>4357</v>
      </c>
      <c r="G5810" t="s">
        <v>86</v>
      </c>
      <c r="H5810" t="s">
        <v>6</v>
      </c>
      <c r="I5810" s="2">
        <v>1.1857</v>
      </c>
      <c r="K5810" s="2">
        <v>1.18825631999999</v>
      </c>
      <c r="L5810" s="2">
        <f t="shared" si="90"/>
        <v>2.5563199999900643E-3</v>
      </c>
    </row>
    <row r="5811" spans="1:12" hidden="1" x14ac:dyDescent="0.25">
      <c r="A5811" t="s">
        <v>4288</v>
      </c>
      <c r="B5811" s="1" t="s">
        <v>4351</v>
      </c>
      <c r="C5811" t="s">
        <v>4356</v>
      </c>
      <c r="D5811">
        <v>13577611</v>
      </c>
      <c r="E5811">
        <v>79205013</v>
      </c>
      <c r="F5811" t="s">
        <v>4358</v>
      </c>
      <c r="G5811" t="s">
        <v>86</v>
      </c>
      <c r="H5811" t="s">
        <v>4</v>
      </c>
      <c r="I5811" s="2">
        <v>8.3353000000000002</v>
      </c>
      <c r="K5811" s="2">
        <v>8.3532705699999905</v>
      </c>
      <c r="L5811" s="2">
        <f t="shared" si="90"/>
        <v>1.797056999999036E-2</v>
      </c>
    </row>
    <row r="5812" spans="1:12" hidden="1" x14ac:dyDescent="0.25">
      <c r="A5812" t="s">
        <v>4288</v>
      </c>
      <c r="B5812" s="1" t="s">
        <v>4351</v>
      </c>
      <c r="C5812" t="s">
        <v>4356</v>
      </c>
      <c r="D5812">
        <v>13577611</v>
      </c>
      <c r="E5812">
        <v>79205013</v>
      </c>
      <c r="F5812" t="s">
        <v>4358</v>
      </c>
      <c r="G5812" t="s">
        <v>86</v>
      </c>
      <c r="H5812" t="s">
        <v>6</v>
      </c>
      <c r="I5812" s="2">
        <v>1.1757</v>
      </c>
      <c r="K5812" s="2">
        <v>1.1782346699999899</v>
      </c>
      <c r="L5812" s="2">
        <f t="shared" si="90"/>
        <v>2.5346699999899691E-3</v>
      </c>
    </row>
    <row r="5813" spans="1:12" hidden="1" x14ac:dyDescent="0.25">
      <c r="A5813" t="s">
        <v>4288</v>
      </c>
      <c r="B5813" s="1" t="s">
        <v>4351</v>
      </c>
      <c r="C5813" t="s">
        <v>4356</v>
      </c>
      <c r="D5813">
        <v>13577611</v>
      </c>
      <c r="E5813">
        <v>79205113</v>
      </c>
      <c r="F5813" t="s">
        <v>4359</v>
      </c>
      <c r="G5813" t="s">
        <v>86</v>
      </c>
      <c r="H5813" t="s">
        <v>4</v>
      </c>
      <c r="I5813" s="2">
        <v>9.0725999999999996</v>
      </c>
      <c r="K5813" s="2">
        <v>9.0921600399999996</v>
      </c>
      <c r="L5813" s="2">
        <f t="shared" si="90"/>
        <v>1.9560040000000001E-2</v>
      </c>
    </row>
    <row r="5814" spans="1:12" hidden="1" x14ac:dyDescent="0.25">
      <c r="A5814" t="s">
        <v>4288</v>
      </c>
      <c r="B5814" s="1" t="s">
        <v>4351</v>
      </c>
      <c r="C5814" t="s">
        <v>4356</v>
      </c>
      <c r="D5814">
        <v>13577611</v>
      </c>
      <c r="E5814">
        <v>79205113</v>
      </c>
      <c r="F5814" t="s">
        <v>4359</v>
      </c>
      <c r="G5814" t="s">
        <v>86</v>
      </c>
      <c r="H5814" t="s">
        <v>6</v>
      </c>
      <c r="I5814" s="2">
        <v>1.1406000000000001</v>
      </c>
      <c r="K5814" s="2">
        <v>1.1430589929999899</v>
      </c>
      <c r="L5814" s="2">
        <f t="shared" si="90"/>
        <v>2.4589929999898619E-3</v>
      </c>
    </row>
    <row r="5815" spans="1:12" hidden="1" x14ac:dyDescent="0.25">
      <c r="A5815" t="s">
        <v>4288</v>
      </c>
      <c r="B5815" s="1" t="s">
        <v>4360</v>
      </c>
      <c r="C5815" t="s">
        <v>4361</v>
      </c>
      <c r="D5815">
        <v>6031511</v>
      </c>
      <c r="E5815">
        <v>24467213</v>
      </c>
      <c r="F5815" t="s">
        <v>4362</v>
      </c>
      <c r="G5815" t="s">
        <v>86</v>
      </c>
      <c r="H5815" t="s">
        <v>4</v>
      </c>
      <c r="I5815" s="2">
        <v>2.2789999999999999</v>
      </c>
      <c r="K5815" s="2">
        <v>2.2795211506199999</v>
      </c>
      <c r="L5815" s="2">
        <f t="shared" si="90"/>
        <v>5.2115062000002155E-4</v>
      </c>
    </row>
    <row r="5816" spans="1:12" hidden="1" x14ac:dyDescent="0.25">
      <c r="A5816" t="s">
        <v>4288</v>
      </c>
      <c r="B5816" s="1" t="s">
        <v>4360</v>
      </c>
      <c r="C5816" t="s">
        <v>4361</v>
      </c>
      <c r="D5816">
        <v>6031511</v>
      </c>
      <c r="E5816">
        <v>24467213</v>
      </c>
      <c r="F5816" t="s">
        <v>4362</v>
      </c>
      <c r="G5816" t="s">
        <v>86</v>
      </c>
      <c r="H5816" t="s">
        <v>6</v>
      </c>
      <c r="I5816" s="2">
        <v>4.5999999999999999E-3</v>
      </c>
      <c r="K5816" s="2">
        <v>4.6010519008999997E-3</v>
      </c>
      <c r="L5816" s="2">
        <f t="shared" si="90"/>
        <v>1.0519008999997428E-6</v>
      </c>
    </row>
    <row r="5817" spans="1:12" hidden="1" x14ac:dyDescent="0.25">
      <c r="A5817" t="s">
        <v>4288</v>
      </c>
      <c r="B5817" s="1" t="s">
        <v>4360</v>
      </c>
      <c r="C5817" t="s">
        <v>4361</v>
      </c>
      <c r="D5817">
        <v>6031511</v>
      </c>
      <c r="E5817">
        <v>24467313</v>
      </c>
      <c r="F5817" t="s">
        <v>4363</v>
      </c>
      <c r="G5817" t="s">
        <v>86</v>
      </c>
      <c r="H5817" t="s">
        <v>4</v>
      </c>
      <c r="I5817" s="2">
        <v>2.383</v>
      </c>
      <c r="K5817" s="2">
        <v>2.3835447834399899</v>
      </c>
      <c r="L5817" s="2">
        <f t="shared" si="90"/>
        <v>5.44783439989871E-4</v>
      </c>
    </row>
    <row r="5818" spans="1:12" hidden="1" x14ac:dyDescent="0.25">
      <c r="A5818" t="s">
        <v>4288</v>
      </c>
      <c r="B5818" s="1" t="s">
        <v>4360</v>
      </c>
      <c r="C5818" t="s">
        <v>4361</v>
      </c>
      <c r="D5818">
        <v>6031511</v>
      </c>
      <c r="E5818">
        <v>24467313</v>
      </c>
      <c r="F5818" t="s">
        <v>4363</v>
      </c>
      <c r="G5818" t="s">
        <v>86</v>
      </c>
      <c r="H5818" t="s">
        <v>6</v>
      </c>
      <c r="I5818" s="2">
        <v>4.8999999999999998E-3</v>
      </c>
      <c r="K5818" s="2">
        <v>4.9011204595999997E-3</v>
      </c>
      <c r="L5818" s="2">
        <f t="shared" si="90"/>
        <v>1.1204595999998387E-6</v>
      </c>
    </row>
    <row r="5819" spans="1:12" hidden="1" x14ac:dyDescent="0.25">
      <c r="A5819" t="s">
        <v>4288</v>
      </c>
      <c r="B5819" s="1" t="s">
        <v>4360</v>
      </c>
      <c r="C5819" t="s">
        <v>4361</v>
      </c>
      <c r="D5819">
        <v>6031511</v>
      </c>
      <c r="E5819">
        <v>24467413</v>
      </c>
      <c r="F5819" t="s">
        <v>4364</v>
      </c>
      <c r="G5819" t="s">
        <v>86</v>
      </c>
      <c r="H5819" t="s">
        <v>4</v>
      </c>
      <c r="I5819" s="2">
        <v>0.15820000000000001</v>
      </c>
      <c r="K5819" s="2">
        <v>0.158236169174999</v>
      </c>
      <c r="L5819" s="2">
        <f t="shared" si="90"/>
        <v>3.6169174998990083E-5</v>
      </c>
    </row>
    <row r="5820" spans="1:12" hidden="1" x14ac:dyDescent="0.25">
      <c r="A5820" t="s">
        <v>4288</v>
      </c>
      <c r="B5820" s="1" t="s">
        <v>4360</v>
      </c>
      <c r="C5820" t="s">
        <v>4361</v>
      </c>
      <c r="D5820">
        <v>6031511</v>
      </c>
      <c r="E5820">
        <v>24467713</v>
      </c>
      <c r="F5820" t="s">
        <v>4365</v>
      </c>
      <c r="G5820" t="s">
        <v>86</v>
      </c>
      <c r="H5820" t="s">
        <v>4</v>
      </c>
      <c r="I5820" s="2">
        <v>10.987399999999999</v>
      </c>
      <c r="K5820" s="2">
        <v>11.004168743316001</v>
      </c>
      <c r="L5820" s="2">
        <f t="shared" si="90"/>
        <v>1.6768743316001533E-2</v>
      </c>
    </row>
    <row r="5821" spans="1:12" hidden="1" x14ac:dyDescent="0.25">
      <c r="A5821" t="s">
        <v>4288</v>
      </c>
      <c r="B5821" s="1" t="s">
        <v>4360</v>
      </c>
      <c r="C5821" t="s">
        <v>4361</v>
      </c>
      <c r="D5821">
        <v>6031511</v>
      </c>
      <c r="E5821">
        <v>24467713</v>
      </c>
      <c r="F5821" t="s">
        <v>4365</v>
      </c>
      <c r="G5821" t="s">
        <v>86</v>
      </c>
      <c r="H5821" t="s">
        <v>6</v>
      </c>
      <c r="I5821" s="2">
        <v>0.72219999999999995</v>
      </c>
      <c r="K5821" s="2">
        <v>0.72330221296019903</v>
      </c>
      <c r="L5821" s="2">
        <f t="shared" si="90"/>
        <v>1.1022129601990782E-3</v>
      </c>
    </row>
    <row r="5822" spans="1:12" hidden="1" x14ac:dyDescent="0.25">
      <c r="A5822" t="s">
        <v>4288</v>
      </c>
      <c r="B5822" s="1" t="s">
        <v>4360</v>
      </c>
      <c r="C5822" t="s">
        <v>4366</v>
      </c>
      <c r="D5822">
        <v>6031211</v>
      </c>
      <c r="E5822">
        <v>24468213</v>
      </c>
      <c r="F5822" t="s">
        <v>4367</v>
      </c>
      <c r="G5822" t="s">
        <v>86</v>
      </c>
      <c r="H5822" t="s">
        <v>4</v>
      </c>
      <c r="I5822" s="2">
        <v>0.30499999999999999</v>
      </c>
      <c r="K5822" s="2">
        <v>0.30546548494519898</v>
      </c>
      <c r="L5822" s="2">
        <f t="shared" si="90"/>
        <v>4.6548494519899064E-4</v>
      </c>
    </row>
    <row r="5823" spans="1:12" hidden="1" x14ac:dyDescent="0.25">
      <c r="A5823" t="s">
        <v>4288</v>
      </c>
      <c r="B5823" s="1" t="s">
        <v>4360</v>
      </c>
      <c r="C5823" t="s">
        <v>4366</v>
      </c>
      <c r="D5823">
        <v>6031211</v>
      </c>
      <c r="E5823">
        <v>24468213</v>
      </c>
      <c r="F5823" t="s">
        <v>4367</v>
      </c>
      <c r="G5823" t="s">
        <v>86</v>
      </c>
      <c r="H5823" t="s">
        <v>6</v>
      </c>
      <c r="I5823" s="2">
        <v>0.02</v>
      </c>
      <c r="K5823" s="2">
        <v>2.0030522782518E-2</v>
      </c>
      <c r="L5823" s="2">
        <f t="shared" si="90"/>
        <v>3.0522782517999891E-5</v>
      </c>
    </row>
    <row r="5824" spans="1:12" hidden="1" x14ac:dyDescent="0.25">
      <c r="A5824" t="s">
        <v>4288</v>
      </c>
      <c r="B5824" s="1" t="s">
        <v>4360</v>
      </c>
      <c r="C5824" t="s">
        <v>4368</v>
      </c>
      <c r="D5824">
        <v>6031711</v>
      </c>
      <c r="E5824">
        <v>24465413</v>
      </c>
      <c r="F5824" t="s">
        <v>4369</v>
      </c>
      <c r="G5824" t="s">
        <v>3</v>
      </c>
      <c r="H5824" t="s">
        <v>4</v>
      </c>
      <c r="I5824" s="2">
        <v>15.340299999999999</v>
      </c>
      <c r="J5824" s="2">
        <v>15.195902344999899</v>
      </c>
      <c r="K5824" s="2">
        <v>15.195908510000001</v>
      </c>
      <c r="L5824" s="2">
        <f t="shared" si="90"/>
        <v>6.1650001015323141E-6</v>
      </c>
    </row>
    <row r="5825" spans="1:12" hidden="1" x14ac:dyDescent="0.25">
      <c r="A5825" t="s">
        <v>4288</v>
      </c>
      <c r="B5825" s="1" t="s">
        <v>4360</v>
      </c>
      <c r="C5825" t="s">
        <v>4368</v>
      </c>
      <c r="D5825">
        <v>6031711</v>
      </c>
      <c r="E5825">
        <v>24465413</v>
      </c>
      <c r="F5825" t="s">
        <v>4369</v>
      </c>
      <c r="G5825" t="s">
        <v>3</v>
      </c>
      <c r="H5825" t="s">
        <v>6</v>
      </c>
      <c r="I5825" s="2">
        <v>0.70799999999999996</v>
      </c>
      <c r="J5825" s="2">
        <v>0.71112017800000005</v>
      </c>
      <c r="K5825" s="2">
        <v>0.7111195092</v>
      </c>
      <c r="L5825" s="2">
        <f t="shared" si="90"/>
        <v>-6.688000000476535E-7</v>
      </c>
    </row>
    <row r="5826" spans="1:12" hidden="1" x14ac:dyDescent="0.25">
      <c r="A5826" t="s">
        <v>4288</v>
      </c>
      <c r="B5826" s="1" t="s">
        <v>4360</v>
      </c>
      <c r="C5826" t="s">
        <v>4368</v>
      </c>
      <c r="D5826">
        <v>6031711</v>
      </c>
      <c r="E5826">
        <v>24465613</v>
      </c>
      <c r="F5826" t="s">
        <v>4370</v>
      </c>
      <c r="G5826" t="s">
        <v>3</v>
      </c>
      <c r="H5826" t="s">
        <v>4</v>
      </c>
      <c r="I5826" s="2">
        <v>15.897500000000001</v>
      </c>
      <c r="J5826" s="2">
        <v>15.95991504</v>
      </c>
      <c r="K5826" s="2">
        <v>15.959892910000001</v>
      </c>
      <c r="L5826" s="2">
        <f t="shared" si="90"/>
        <v>-2.2129999999620509E-5</v>
      </c>
    </row>
    <row r="5827" spans="1:12" hidden="1" x14ac:dyDescent="0.25">
      <c r="A5827" t="s">
        <v>4288</v>
      </c>
      <c r="B5827" s="1" t="s">
        <v>4360</v>
      </c>
      <c r="C5827" t="s">
        <v>4368</v>
      </c>
      <c r="D5827">
        <v>6031711</v>
      </c>
      <c r="E5827">
        <v>24465613</v>
      </c>
      <c r="F5827" t="s">
        <v>4370</v>
      </c>
      <c r="G5827" t="s">
        <v>3</v>
      </c>
      <c r="H5827" t="s">
        <v>6</v>
      </c>
      <c r="I5827" s="2">
        <v>1.0001</v>
      </c>
      <c r="J5827" s="2">
        <v>0.99546069349999999</v>
      </c>
      <c r="K5827" s="2">
        <v>0.99546052819999997</v>
      </c>
      <c r="L5827" s="2">
        <f t="shared" ref="L5827:L5890" si="91">IF(ISBLANK(J5827),K5827-I5827,K5827-J5827)</f>
        <v>-1.6530000002124012E-7</v>
      </c>
    </row>
    <row r="5828" spans="1:12" hidden="1" x14ac:dyDescent="0.25">
      <c r="A5828" t="s">
        <v>4288</v>
      </c>
      <c r="B5828" s="1" t="s">
        <v>4371</v>
      </c>
      <c r="C5828" t="s">
        <v>4372</v>
      </c>
      <c r="D5828">
        <v>6032111</v>
      </c>
      <c r="E5828">
        <v>24463913</v>
      </c>
      <c r="F5828" t="s">
        <v>4373</v>
      </c>
      <c r="G5828" t="s">
        <v>3</v>
      </c>
      <c r="H5828" t="s">
        <v>4</v>
      </c>
      <c r="I5828" s="2">
        <v>1757.6</v>
      </c>
      <c r="J5828" s="2">
        <v>1757.5877499999999</v>
      </c>
      <c r="K5828" s="2">
        <v>1757.5846624999999</v>
      </c>
      <c r="L5828" s="2">
        <f t="shared" si="91"/>
        <v>-3.0874999999923602E-3</v>
      </c>
    </row>
    <row r="5829" spans="1:12" hidden="1" x14ac:dyDescent="0.25">
      <c r="A5829" t="s">
        <v>4288</v>
      </c>
      <c r="B5829" s="1" t="s">
        <v>4371</v>
      </c>
      <c r="C5829" t="s">
        <v>4372</v>
      </c>
      <c r="D5829">
        <v>6032111</v>
      </c>
      <c r="E5829">
        <v>24463913</v>
      </c>
      <c r="F5829" t="s">
        <v>4373</v>
      </c>
      <c r="G5829" t="s">
        <v>3</v>
      </c>
      <c r="H5829" t="s">
        <v>6</v>
      </c>
      <c r="I5829" s="2">
        <v>8169.4799999999896</v>
      </c>
      <c r="J5829" s="2">
        <v>8169.4859999999999</v>
      </c>
      <c r="K5829" s="2">
        <v>8169.4808789999997</v>
      </c>
      <c r="L5829" s="2">
        <f t="shared" si="91"/>
        <v>-5.1210000001447042E-3</v>
      </c>
    </row>
    <row r="5830" spans="1:12" hidden="1" x14ac:dyDescent="0.25">
      <c r="A5830" t="s">
        <v>4288</v>
      </c>
      <c r="B5830" s="1" t="s">
        <v>4371</v>
      </c>
      <c r="C5830" t="s">
        <v>4372</v>
      </c>
      <c r="D5830">
        <v>6032111</v>
      </c>
      <c r="E5830">
        <v>24464013</v>
      </c>
      <c r="F5830" t="s">
        <v>4374</v>
      </c>
      <c r="G5830" t="s">
        <v>3</v>
      </c>
      <c r="H5830" t="s">
        <v>4</v>
      </c>
      <c r="I5830" s="2">
        <v>1803.03</v>
      </c>
      <c r="J5830" s="2">
        <v>1802.8965000000001</v>
      </c>
      <c r="K5830" s="2">
        <v>1802.8959517000001</v>
      </c>
      <c r="L5830" s="2">
        <f t="shared" si="91"/>
        <v>-5.4829999999128631E-4</v>
      </c>
    </row>
    <row r="5831" spans="1:12" hidden="1" x14ac:dyDescent="0.25">
      <c r="A5831" t="s">
        <v>4288</v>
      </c>
      <c r="B5831" s="1" t="s">
        <v>4371</v>
      </c>
      <c r="C5831" t="s">
        <v>4372</v>
      </c>
      <c r="D5831">
        <v>6032111</v>
      </c>
      <c r="E5831">
        <v>24464013</v>
      </c>
      <c r="F5831" t="s">
        <v>4374</v>
      </c>
      <c r="G5831" t="s">
        <v>3</v>
      </c>
      <c r="H5831" t="s">
        <v>6</v>
      </c>
      <c r="I5831" s="2">
        <v>8101.5699999999897</v>
      </c>
      <c r="J5831" s="2">
        <v>8101.5614999999998</v>
      </c>
      <c r="K5831" s="2">
        <v>8101.5490034999902</v>
      </c>
      <c r="L5831" s="2">
        <f t="shared" si="91"/>
        <v>-1.2496500009547162E-2</v>
      </c>
    </row>
    <row r="5832" spans="1:12" hidden="1" x14ac:dyDescent="0.25">
      <c r="A5832" t="s">
        <v>4288</v>
      </c>
      <c r="B5832" s="1" t="s">
        <v>4371</v>
      </c>
      <c r="C5832" t="s">
        <v>4372</v>
      </c>
      <c r="D5832">
        <v>6032111</v>
      </c>
      <c r="E5832">
        <v>24464113</v>
      </c>
      <c r="F5832" t="s">
        <v>4375</v>
      </c>
      <c r="G5832" t="s">
        <v>3</v>
      </c>
      <c r="H5832" t="s">
        <v>4</v>
      </c>
      <c r="I5832" s="2">
        <v>1650.3</v>
      </c>
      <c r="J5832" s="2">
        <v>1650.4282499999999</v>
      </c>
      <c r="K5832" s="2">
        <v>1650.4304219999999</v>
      </c>
      <c r="L5832" s="2">
        <f t="shared" si="91"/>
        <v>2.1719999999731954E-3</v>
      </c>
    </row>
    <row r="5833" spans="1:12" hidden="1" x14ac:dyDescent="0.25">
      <c r="A5833" t="s">
        <v>4288</v>
      </c>
      <c r="B5833" s="1" t="s">
        <v>4371</v>
      </c>
      <c r="C5833" t="s">
        <v>4372</v>
      </c>
      <c r="D5833">
        <v>6032111</v>
      </c>
      <c r="E5833">
        <v>24464113</v>
      </c>
      <c r="F5833" t="s">
        <v>4375</v>
      </c>
      <c r="G5833" t="s">
        <v>3</v>
      </c>
      <c r="H5833" t="s">
        <v>6</v>
      </c>
      <c r="I5833" s="2">
        <v>8068.52</v>
      </c>
      <c r="J5833" s="2">
        <v>8068.5735000000004</v>
      </c>
      <c r="K5833" s="2">
        <v>8068.5832145209997</v>
      </c>
      <c r="L5833" s="2">
        <f t="shared" si="91"/>
        <v>9.714520999295928E-3</v>
      </c>
    </row>
    <row r="5834" spans="1:12" hidden="1" x14ac:dyDescent="0.25">
      <c r="A5834" t="s">
        <v>4288</v>
      </c>
      <c r="B5834" s="1" t="s">
        <v>4371</v>
      </c>
      <c r="C5834" t="s">
        <v>4372</v>
      </c>
      <c r="D5834">
        <v>6032111</v>
      </c>
      <c r="E5834">
        <v>24464513</v>
      </c>
      <c r="F5834" t="s">
        <v>4376</v>
      </c>
      <c r="G5834" t="s">
        <v>3</v>
      </c>
      <c r="H5834" t="s">
        <v>4</v>
      </c>
      <c r="I5834" s="2">
        <v>1365.12</v>
      </c>
      <c r="J5834" s="2">
        <v>1365.1010000000001</v>
      </c>
      <c r="K5834" s="2">
        <v>1365.0982303999999</v>
      </c>
      <c r="L5834" s="2">
        <f t="shared" si="91"/>
        <v>-2.7696000001924403E-3</v>
      </c>
    </row>
    <row r="5835" spans="1:12" hidden="1" x14ac:dyDescent="0.25">
      <c r="A5835" t="s">
        <v>4288</v>
      </c>
      <c r="B5835" s="1" t="s">
        <v>4371</v>
      </c>
      <c r="C5835" t="s">
        <v>4372</v>
      </c>
      <c r="D5835">
        <v>6032111</v>
      </c>
      <c r="E5835">
        <v>24464513</v>
      </c>
      <c r="F5835" t="s">
        <v>4376</v>
      </c>
      <c r="G5835" t="s">
        <v>3</v>
      </c>
      <c r="H5835" t="s">
        <v>6</v>
      </c>
      <c r="I5835" s="2">
        <v>6773.78</v>
      </c>
      <c r="J5835" s="2">
        <v>6773.7945</v>
      </c>
      <c r="K5835" s="2">
        <v>6773.8000434989899</v>
      </c>
      <c r="L5835" s="2">
        <f t="shared" si="91"/>
        <v>5.5434989899367793E-3</v>
      </c>
    </row>
    <row r="5836" spans="1:12" hidden="1" x14ac:dyDescent="0.25">
      <c r="A5836" t="s">
        <v>4288</v>
      </c>
      <c r="B5836" s="1" t="s">
        <v>4377</v>
      </c>
      <c r="C5836" t="s">
        <v>4378</v>
      </c>
      <c r="D5836">
        <v>7494511</v>
      </c>
      <c r="E5836">
        <v>11237413</v>
      </c>
      <c r="F5836" t="s">
        <v>4379</v>
      </c>
      <c r="G5836" t="s">
        <v>3</v>
      </c>
      <c r="H5836" t="s">
        <v>4</v>
      </c>
      <c r="I5836" s="2">
        <v>40.302900000000001</v>
      </c>
      <c r="J5836" s="2">
        <v>40.225328124999997</v>
      </c>
      <c r="K5836" s="2">
        <v>40.225313319999998</v>
      </c>
      <c r="L5836" s="2">
        <f t="shared" si="91"/>
        <v>-1.4804999999284973E-5</v>
      </c>
    </row>
    <row r="5837" spans="1:12" hidden="1" x14ac:dyDescent="0.25">
      <c r="A5837" t="s">
        <v>4288</v>
      </c>
      <c r="B5837" s="1" t="s">
        <v>4377</v>
      </c>
      <c r="C5837" t="s">
        <v>4378</v>
      </c>
      <c r="D5837">
        <v>7494511</v>
      </c>
      <c r="E5837">
        <v>11237413</v>
      </c>
      <c r="F5837" t="s">
        <v>4379</v>
      </c>
      <c r="G5837" t="s">
        <v>3</v>
      </c>
      <c r="H5837" t="s">
        <v>6</v>
      </c>
      <c r="I5837" s="2">
        <v>0.9</v>
      </c>
      <c r="J5837" s="2">
        <v>0.91135754399999902</v>
      </c>
      <c r="K5837" s="2">
        <v>0.91135782759999995</v>
      </c>
      <c r="L5837" s="2">
        <f t="shared" si="91"/>
        <v>2.8360000092764182E-7</v>
      </c>
    </row>
    <row r="5838" spans="1:12" hidden="1" x14ac:dyDescent="0.25">
      <c r="A5838" t="s">
        <v>4288</v>
      </c>
      <c r="B5838" s="1" t="s">
        <v>4377</v>
      </c>
      <c r="C5838" t="s">
        <v>4378</v>
      </c>
      <c r="D5838">
        <v>7494511</v>
      </c>
      <c r="E5838">
        <v>11237613</v>
      </c>
      <c r="F5838" t="s">
        <v>4380</v>
      </c>
      <c r="G5838" t="s">
        <v>3</v>
      </c>
      <c r="H5838" t="s">
        <v>4</v>
      </c>
      <c r="I5838" s="2">
        <v>39.400100000000002</v>
      </c>
      <c r="J5838" s="2">
        <v>39.45355078</v>
      </c>
      <c r="K5838" s="2">
        <v>39.453511249389997</v>
      </c>
      <c r="L5838" s="2">
        <f t="shared" si="91"/>
        <v>-3.9530610003168931E-5</v>
      </c>
    </row>
    <row r="5839" spans="1:12" hidden="1" x14ac:dyDescent="0.25">
      <c r="A5839" t="s">
        <v>4288</v>
      </c>
      <c r="B5839" s="1" t="s">
        <v>4377</v>
      </c>
      <c r="C5839" t="s">
        <v>4378</v>
      </c>
      <c r="D5839">
        <v>7494511</v>
      </c>
      <c r="E5839">
        <v>11237613</v>
      </c>
      <c r="F5839" t="s">
        <v>4380</v>
      </c>
      <c r="G5839" t="s">
        <v>3</v>
      </c>
      <c r="H5839" t="s">
        <v>6</v>
      </c>
      <c r="I5839" s="2">
        <v>0.1082</v>
      </c>
      <c r="J5839" s="2">
        <v>0.16323143004999999</v>
      </c>
      <c r="K5839" s="2">
        <v>0.163231509803</v>
      </c>
      <c r="L5839" s="2">
        <f t="shared" si="91"/>
        <v>7.9753000009619157E-8</v>
      </c>
    </row>
    <row r="5840" spans="1:12" hidden="1" x14ac:dyDescent="0.25">
      <c r="A5840" t="s">
        <v>4288</v>
      </c>
      <c r="B5840" s="1" t="s">
        <v>4377</v>
      </c>
      <c r="C5840" t="s">
        <v>4378</v>
      </c>
      <c r="D5840">
        <v>7494511</v>
      </c>
      <c r="E5840">
        <v>11237913</v>
      </c>
      <c r="F5840" t="s">
        <v>4381</v>
      </c>
      <c r="G5840" t="s">
        <v>3</v>
      </c>
      <c r="H5840" t="s">
        <v>4</v>
      </c>
      <c r="I5840" s="2">
        <v>36.131300000000003</v>
      </c>
      <c r="J5840" s="2">
        <v>36.12966797</v>
      </c>
      <c r="K5840" s="2">
        <v>36.129583562900002</v>
      </c>
      <c r="L5840" s="2">
        <f t="shared" si="91"/>
        <v>-8.440709999746332E-5</v>
      </c>
    </row>
    <row r="5841" spans="1:12" hidden="1" x14ac:dyDescent="0.25">
      <c r="A5841" t="s">
        <v>4288</v>
      </c>
      <c r="B5841" s="1" t="s">
        <v>4377</v>
      </c>
      <c r="C5841" t="s">
        <v>4378</v>
      </c>
      <c r="D5841">
        <v>7494511</v>
      </c>
      <c r="E5841">
        <v>11237913</v>
      </c>
      <c r="F5841" t="s">
        <v>4381</v>
      </c>
      <c r="G5841" t="s">
        <v>3</v>
      </c>
      <c r="H5841" t="s">
        <v>6</v>
      </c>
      <c r="I5841" s="2">
        <v>9.5100000000000004E-2</v>
      </c>
      <c r="J5841" s="2">
        <v>0.14922474669999999</v>
      </c>
      <c r="K5841" s="2">
        <v>0.149225017125999</v>
      </c>
      <c r="L5841" s="2">
        <f t="shared" si="91"/>
        <v>2.7042599901050401E-7</v>
      </c>
    </row>
    <row r="5842" spans="1:12" hidden="1" x14ac:dyDescent="0.25">
      <c r="A5842" t="s">
        <v>4288</v>
      </c>
      <c r="B5842" s="1" t="s">
        <v>4377</v>
      </c>
      <c r="C5842" t="s">
        <v>4378</v>
      </c>
      <c r="D5842">
        <v>7494511</v>
      </c>
      <c r="E5842">
        <v>11238613</v>
      </c>
      <c r="F5842" t="s">
        <v>4382</v>
      </c>
      <c r="G5842" t="s">
        <v>3</v>
      </c>
      <c r="H5842" t="s">
        <v>4</v>
      </c>
      <c r="I5842" s="2">
        <v>27.18</v>
      </c>
      <c r="J5842" s="2">
        <v>27.042814454999998</v>
      </c>
      <c r="K5842" s="2">
        <v>27.0428207120999</v>
      </c>
      <c r="L5842" s="2">
        <f t="shared" si="91"/>
        <v>6.2570999013189521E-6</v>
      </c>
    </row>
    <row r="5843" spans="1:12" hidden="1" x14ac:dyDescent="0.25">
      <c r="A5843" t="s">
        <v>4288</v>
      </c>
      <c r="B5843" s="1" t="s">
        <v>4377</v>
      </c>
      <c r="C5843" t="s">
        <v>4378</v>
      </c>
      <c r="D5843">
        <v>7494511</v>
      </c>
      <c r="E5843">
        <v>11238613</v>
      </c>
      <c r="F5843" t="s">
        <v>4382</v>
      </c>
      <c r="G5843" t="s">
        <v>3</v>
      </c>
      <c r="H5843" t="s">
        <v>6</v>
      </c>
      <c r="I5843" s="2">
        <v>0.7</v>
      </c>
      <c r="J5843" s="2">
        <v>0.67517199699999997</v>
      </c>
      <c r="K5843" s="2">
        <v>0.67517169762999996</v>
      </c>
      <c r="L5843" s="2">
        <f t="shared" si="91"/>
        <v>-2.9937000001201142E-7</v>
      </c>
    </row>
    <row r="5844" spans="1:12" hidden="1" x14ac:dyDescent="0.25">
      <c r="A5844" t="s">
        <v>4288</v>
      </c>
      <c r="B5844" s="1" t="s">
        <v>4377</v>
      </c>
      <c r="C5844" t="s">
        <v>4383</v>
      </c>
      <c r="D5844">
        <v>7496411</v>
      </c>
      <c r="E5844">
        <v>11215013</v>
      </c>
      <c r="F5844" t="s">
        <v>4384</v>
      </c>
      <c r="G5844" t="s">
        <v>3</v>
      </c>
      <c r="H5844" t="s">
        <v>4</v>
      </c>
      <c r="I5844" s="2">
        <v>9.1000999999999994</v>
      </c>
      <c r="J5844" s="2">
        <v>8.9463730449999996</v>
      </c>
      <c r="K5844" s="2">
        <v>8.9463697218999894</v>
      </c>
      <c r="L5844" s="2">
        <f t="shared" si="91"/>
        <v>-3.3231000102773578E-6</v>
      </c>
    </row>
    <row r="5845" spans="1:12" hidden="1" x14ac:dyDescent="0.25">
      <c r="A5845" t="s">
        <v>4288</v>
      </c>
      <c r="B5845" s="1" t="s">
        <v>4377</v>
      </c>
      <c r="C5845" t="s">
        <v>4383</v>
      </c>
      <c r="D5845">
        <v>7496411</v>
      </c>
      <c r="E5845">
        <v>11215013</v>
      </c>
      <c r="F5845" t="s">
        <v>4384</v>
      </c>
      <c r="G5845" t="s">
        <v>3</v>
      </c>
      <c r="H5845" t="s">
        <v>6</v>
      </c>
      <c r="I5845" s="2">
        <v>3.5700000000000003E-2</v>
      </c>
      <c r="J5845" s="2">
        <v>3.5508022309999998E-2</v>
      </c>
      <c r="K5845" s="2">
        <v>3.5508000422000002E-2</v>
      </c>
      <c r="L5845" s="2">
        <f t="shared" si="91"/>
        <v>-2.1887999995806595E-8</v>
      </c>
    </row>
    <row r="5846" spans="1:12" hidden="1" x14ac:dyDescent="0.25">
      <c r="A5846" t="s">
        <v>4288</v>
      </c>
      <c r="B5846" s="1" t="s">
        <v>4377</v>
      </c>
      <c r="C5846" t="s">
        <v>4383</v>
      </c>
      <c r="D5846">
        <v>7496411</v>
      </c>
      <c r="E5846">
        <v>11215213</v>
      </c>
      <c r="F5846" t="s">
        <v>4385</v>
      </c>
      <c r="G5846" t="s">
        <v>3</v>
      </c>
      <c r="H5846" t="s">
        <v>4</v>
      </c>
      <c r="I5846" s="2">
        <v>318.67950000000002</v>
      </c>
      <c r="J5846" s="2">
        <v>318.75446875</v>
      </c>
      <c r="K5846" s="2">
        <v>318.75465584878998</v>
      </c>
      <c r="L5846" s="2">
        <f t="shared" si="91"/>
        <v>1.8709878997924534E-4</v>
      </c>
    </row>
    <row r="5847" spans="1:12" hidden="1" x14ac:dyDescent="0.25">
      <c r="A5847" t="s">
        <v>4288</v>
      </c>
      <c r="B5847" s="1" t="s">
        <v>4377</v>
      </c>
      <c r="C5847" t="s">
        <v>4383</v>
      </c>
      <c r="D5847">
        <v>7496411</v>
      </c>
      <c r="E5847">
        <v>11215213</v>
      </c>
      <c r="F5847" t="s">
        <v>4385</v>
      </c>
      <c r="G5847" t="s">
        <v>3</v>
      </c>
      <c r="H5847" t="s">
        <v>6</v>
      </c>
      <c r="I5847" s="2">
        <v>2848.0689000000002</v>
      </c>
      <c r="J5847" s="2">
        <v>2845.6695</v>
      </c>
      <c r="K5847" s="2">
        <v>2845.6703965013498</v>
      </c>
      <c r="L5847" s="2">
        <f t="shared" si="91"/>
        <v>8.9650134987095953E-4</v>
      </c>
    </row>
    <row r="5848" spans="1:12" hidden="1" x14ac:dyDescent="0.25">
      <c r="A5848" t="s">
        <v>4288</v>
      </c>
      <c r="B5848" s="1" t="s">
        <v>4377</v>
      </c>
      <c r="C5848" t="s">
        <v>4383</v>
      </c>
      <c r="D5848">
        <v>7496411</v>
      </c>
      <c r="E5848">
        <v>11216513</v>
      </c>
      <c r="F5848" t="s">
        <v>4386</v>
      </c>
      <c r="G5848" t="s">
        <v>3</v>
      </c>
      <c r="H5848" t="s">
        <v>4</v>
      </c>
      <c r="I5848" s="2">
        <v>8.0002999999999904</v>
      </c>
      <c r="J5848" s="2">
        <v>8.0477065450000005</v>
      </c>
      <c r="K5848" s="2">
        <v>8.0477056399999896</v>
      </c>
      <c r="L5848" s="2">
        <f t="shared" si="91"/>
        <v>-9.0500001093118954E-7</v>
      </c>
    </row>
    <row r="5849" spans="1:12" hidden="1" x14ac:dyDescent="0.25">
      <c r="A5849" t="s">
        <v>4288</v>
      </c>
      <c r="B5849" s="1" t="s">
        <v>4377</v>
      </c>
      <c r="C5849" t="s">
        <v>4383</v>
      </c>
      <c r="D5849">
        <v>7496411</v>
      </c>
      <c r="E5849">
        <v>11216513</v>
      </c>
      <c r="F5849" t="s">
        <v>4386</v>
      </c>
      <c r="G5849" t="s">
        <v>3</v>
      </c>
      <c r="H5849" t="s">
        <v>6</v>
      </c>
      <c r="I5849" s="2">
        <v>3.39E-2</v>
      </c>
      <c r="J5849" s="2">
        <v>3.3780487059999899E-2</v>
      </c>
      <c r="K5849" s="2">
        <v>3.3780501251999898E-2</v>
      </c>
      <c r="L5849" s="2">
        <f t="shared" si="91"/>
        <v>1.4191999998802718E-8</v>
      </c>
    </row>
    <row r="5850" spans="1:12" hidden="1" x14ac:dyDescent="0.25">
      <c r="A5850" t="s">
        <v>4288</v>
      </c>
      <c r="B5850" s="1" t="s">
        <v>4377</v>
      </c>
      <c r="C5850" t="s">
        <v>4383</v>
      </c>
      <c r="D5850">
        <v>7496411</v>
      </c>
      <c r="E5850">
        <v>11217013</v>
      </c>
      <c r="F5850" t="s">
        <v>4387</v>
      </c>
      <c r="G5850" t="s">
        <v>3</v>
      </c>
      <c r="H5850" t="s">
        <v>4</v>
      </c>
      <c r="I5850" s="2">
        <v>8.4</v>
      </c>
      <c r="J5850" s="2">
        <v>7.8795654299999898</v>
      </c>
      <c r="K5850" s="2">
        <v>7.8795630729999901</v>
      </c>
      <c r="L5850" s="2">
        <f t="shared" si="91"/>
        <v>-2.3569999996198021E-6</v>
      </c>
    </row>
    <row r="5851" spans="1:12" hidden="1" x14ac:dyDescent="0.25">
      <c r="A5851" t="s">
        <v>4288</v>
      </c>
      <c r="B5851" s="1" t="s">
        <v>4377</v>
      </c>
      <c r="C5851" t="s">
        <v>4383</v>
      </c>
      <c r="D5851">
        <v>7496411</v>
      </c>
      <c r="E5851">
        <v>11217013</v>
      </c>
      <c r="F5851" t="s">
        <v>4387</v>
      </c>
      <c r="G5851" t="s">
        <v>3</v>
      </c>
      <c r="H5851" t="s">
        <v>6</v>
      </c>
      <c r="I5851" s="2">
        <v>3.5200000000000002E-2</v>
      </c>
      <c r="J5851" s="2">
        <v>3.4923957824999997E-2</v>
      </c>
      <c r="K5851" s="2">
        <v>3.4924000832E-2</v>
      </c>
      <c r="L5851" s="2">
        <f t="shared" si="91"/>
        <v>4.3007000002925899E-8</v>
      </c>
    </row>
    <row r="5852" spans="1:12" hidden="1" x14ac:dyDescent="0.25">
      <c r="A5852" t="s">
        <v>4288</v>
      </c>
      <c r="B5852" s="1" t="s">
        <v>4377</v>
      </c>
      <c r="C5852" t="s">
        <v>4383</v>
      </c>
      <c r="D5852">
        <v>7496411</v>
      </c>
      <c r="E5852">
        <v>11218013</v>
      </c>
      <c r="F5852" t="s">
        <v>4388</v>
      </c>
      <c r="G5852" t="s">
        <v>3</v>
      </c>
      <c r="H5852" t="s">
        <v>4</v>
      </c>
      <c r="I5852" s="2">
        <v>8.3800000000000008</v>
      </c>
      <c r="J5852" s="2">
        <v>7.5761044899999996</v>
      </c>
      <c r="K5852" s="2">
        <v>7.576108713</v>
      </c>
      <c r="L5852" s="2">
        <f t="shared" si="91"/>
        <v>4.2230000003584678E-6</v>
      </c>
    </row>
    <row r="5853" spans="1:12" hidden="1" x14ac:dyDescent="0.25">
      <c r="A5853" t="s">
        <v>4288</v>
      </c>
      <c r="B5853" s="1" t="s">
        <v>4377</v>
      </c>
      <c r="C5853" t="s">
        <v>4383</v>
      </c>
      <c r="D5853">
        <v>7496411</v>
      </c>
      <c r="E5853">
        <v>11218013</v>
      </c>
      <c r="F5853" t="s">
        <v>4388</v>
      </c>
      <c r="G5853" t="s">
        <v>3</v>
      </c>
      <c r="H5853" t="s">
        <v>6</v>
      </c>
      <c r="I5853" s="2">
        <v>3.7900000000000003E-2</v>
      </c>
      <c r="J5853" s="2">
        <v>3.7613487245E-2</v>
      </c>
      <c r="K5853" s="2">
        <v>3.761350091E-2</v>
      </c>
      <c r="L5853" s="2">
        <f t="shared" si="91"/>
        <v>1.3664999999607463E-8</v>
      </c>
    </row>
    <row r="5854" spans="1:12" hidden="1" x14ac:dyDescent="0.25">
      <c r="A5854" t="s">
        <v>4288</v>
      </c>
      <c r="B5854" s="1" t="s">
        <v>4377</v>
      </c>
      <c r="C5854" t="s">
        <v>4383</v>
      </c>
      <c r="D5854">
        <v>7496411</v>
      </c>
      <c r="E5854">
        <v>91542013</v>
      </c>
      <c r="F5854" t="s">
        <v>4389</v>
      </c>
      <c r="G5854" t="s">
        <v>3</v>
      </c>
      <c r="H5854" t="s">
        <v>4</v>
      </c>
      <c r="I5854" s="2">
        <v>491</v>
      </c>
      <c r="J5854" s="2">
        <v>490.7600625</v>
      </c>
      <c r="K5854" s="2">
        <v>490.76014364269997</v>
      </c>
      <c r="L5854" s="2">
        <f t="shared" si="91"/>
        <v>8.1142699968950183E-5</v>
      </c>
    </row>
    <row r="5855" spans="1:12" hidden="1" x14ac:dyDescent="0.25">
      <c r="A5855" t="s">
        <v>4288</v>
      </c>
      <c r="B5855" s="1" t="s">
        <v>4377</v>
      </c>
      <c r="C5855" t="s">
        <v>4383</v>
      </c>
      <c r="D5855">
        <v>7496411</v>
      </c>
      <c r="E5855">
        <v>91542013</v>
      </c>
      <c r="F5855" t="s">
        <v>4389</v>
      </c>
      <c r="G5855" t="s">
        <v>3</v>
      </c>
      <c r="H5855" t="s">
        <v>6</v>
      </c>
      <c r="I5855" s="2">
        <v>467.51900000000001</v>
      </c>
      <c r="J5855" s="2">
        <v>467.49396875000002</v>
      </c>
      <c r="K5855" s="2">
        <v>467.494332817763</v>
      </c>
      <c r="L5855" s="2">
        <f t="shared" si="91"/>
        <v>3.640677629732636E-4</v>
      </c>
    </row>
    <row r="5856" spans="1:12" hidden="1" x14ac:dyDescent="0.25">
      <c r="A5856" t="s">
        <v>4288</v>
      </c>
      <c r="B5856" s="1" t="s">
        <v>4377</v>
      </c>
      <c r="C5856" t="s">
        <v>4390</v>
      </c>
      <c r="D5856">
        <v>7498011</v>
      </c>
      <c r="E5856">
        <v>11195813</v>
      </c>
      <c r="F5856" t="s">
        <v>4391</v>
      </c>
      <c r="G5856" t="s">
        <v>3</v>
      </c>
      <c r="H5856" t="s">
        <v>4</v>
      </c>
      <c r="I5856" s="2">
        <v>9.49</v>
      </c>
      <c r="J5856" s="2">
        <v>9.4322666000000002</v>
      </c>
      <c r="K5856" s="2">
        <v>9.4322645100999996</v>
      </c>
      <c r="L5856" s="2">
        <f t="shared" si="91"/>
        <v>-2.0899000006124879E-6</v>
      </c>
    </row>
    <row r="5857" spans="1:12" hidden="1" x14ac:dyDescent="0.25">
      <c r="A5857" t="s">
        <v>4288</v>
      </c>
      <c r="B5857" s="1" t="s">
        <v>4377</v>
      </c>
      <c r="C5857" t="s">
        <v>4390</v>
      </c>
      <c r="D5857">
        <v>7498011</v>
      </c>
      <c r="E5857">
        <v>11195813</v>
      </c>
      <c r="F5857" t="s">
        <v>4391</v>
      </c>
      <c r="G5857" t="s">
        <v>3</v>
      </c>
      <c r="H5857" t="s">
        <v>6</v>
      </c>
      <c r="I5857" s="2">
        <v>5.0999999999999997E-2</v>
      </c>
      <c r="J5857" s="2">
        <v>5.1014644599999999E-2</v>
      </c>
      <c r="K5857" s="2">
        <v>5.1014501410000003E-2</v>
      </c>
      <c r="L5857" s="2">
        <f t="shared" si="91"/>
        <v>-1.4318999999596294E-7</v>
      </c>
    </row>
    <row r="5858" spans="1:12" hidden="1" x14ac:dyDescent="0.25">
      <c r="A5858" t="s">
        <v>4288</v>
      </c>
      <c r="B5858" s="1" t="s">
        <v>4377</v>
      </c>
      <c r="C5858" t="s">
        <v>4390</v>
      </c>
      <c r="D5858">
        <v>7498011</v>
      </c>
      <c r="E5858">
        <v>11195913</v>
      </c>
      <c r="F5858" t="s">
        <v>4392</v>
      </c>
      <c r="G5858" t="s">
        <v>3</v>
      </c>
      <c r="H5858" t="s">
        <v>4</v>
      </c>
      <c r="I5858" s="2">
        <v>10.059100000000001</v>
      </c>
      <c r="J5858" s="2">
        <v>9.9753290999999997</v>
      </c>
      <c r="K5858" s="2">
        <v>9.9753247220999999</v>
      </c>
      <c r="L5858" s="2">
        <f t="shared" si="91"/>
        <v>-4.377899999852275E-6</v>
      </c>
    </row>
    <row r="5859" spans="1:12" hidden="1" x14ac:dyDescent="0.25">
      <c r="A5859" t="s">
        <v>4288</v>
      </c>
      <c r="B5859" s="1" t="s">
        <v>4377</v>
      </c>
      <c r="C5859" t="s">
        <v>4390</v>
      </c>
      <c r="D5859">
        <v>7498011</v>
      </c>
      <c r="E5859">
        <v>11195913</v>
      </c>
      <c r="F5859" t="s">
        <v>4392</v>
      </c>
      <c r="G5859" t="s">
        <v>3</v>
      </c>
      <c r="H5859" t="s">
        <v>6</v>
      </c>
      <c r="I5859" s="2">
        <v>5.8099999999999999E-2</v>
      </c>
      <c r="J5859" s="2">
        <v>5.8105514549999897E-2</v>
      </c>
      <c r="K5859" s="2">
        <v>5.8105503751999903E-2</v>
      </c>
      <c r="L5859" s="2">
        <f t="shared" si="91"/>
        <v>-1.0797999994149876E-8</v>
      </c>
    </row>
    <row r="5860" spans="1:12" hidden="1" x14ac:dyDescent="0.25">
      <c r="A5860" t="s">
        <v>4288</v>
      </c>
      <c r="B5860" s="1" t="s">
        <v>4377</v>
      </c>
      <c r="C5860" t="s">
        <v>4390</v>
      </c>
      <c r="D5860">
        <v>7498011</v>
      </c>
      <c r="E5860">
        <v>11196013</v>
      </c>
      <c r="F5860" t="s">
        <v>4393</v>
      </c>
      <c r="G5860" t="s">
        <v>3</v>
      </c>
      <c r="H5860" t="s">
        <v>4</v>
      </c>
      <c r="I5860" s="2">
        <v>9.5489999999999995</v>
      </c>
      <c r="J5860" s="2">
        <v>9.5192695299999901</v>
      </c>
      <c r="K5860" s="2">
        <v>9.5192725209999907</v>
      </c>
      <c r="L5860" s="2">
        <f t="shared" si="91"/>
        <v>2.991000000562849E-6</v>
      </c>
    </row>
    <row r="5861" spans="1:12" hidden="1" x14ac:dyDescent="0.25">
      <c r="A5861" t="s">
        <v>4288</v>
      </c>
      <c r="B5861" s="1" t="s">
        <v>4377</v>
      </c>
      <c r="C5861" t="s">
        <v>4390</v>
      </c>
      <c r="D5861">
        <v>7498011</v>
      </c>
      <c r="E5861">
        <v>11196013</v>
      </c>
      <c r="F5861" t="s">
        <v>4393</v>
      </c>
      <c r="G5861" t="s">
        <v>3</v>
      </c>
      <c r="H5861" t="s">
        <v>6</v>
      </c>
      <c r="I5861" s="2">
        <v>5.28E-2</v>
      </c>
      <c r="J5861" s="2">
        <v>5.2772319799999898E-2</v>
      </c>
      <c r="K5861" s="2">
        <v>5.27725014109999E-2</v>
      </c>
      <c r="L5861" s="2">
        <f t="shared" si="91"/>
        <v>1.8161100000246844E-7</v>
      </c>
    </row>
    <row r="5862" spans="1:12" hidden="1" x14ac:dyDescent="0.25">
      <c r="A5862" t="s">
        <v>4288</v>
      </c>
      <c r="B5862" s="1" t="s">
        <v>4377</v>
      </c>
      <c r="C5862" t="s">
        <v>4390</v>
      </c>
      <c r="D5862">
        <v>7498011</v>
      </c>
      <c r="E5862">
        <v>11196113</v>
      </c>
      <c r="F5862" t="s">
        <v>4394</v>
      </c>
      <c r="G5862" t="s">
        <v>3</v>
      </c>
      <c r="H5862" t="s">
        <v>4</v>
      </c>
      <c r="I5862" s="2">
        <v>9.5960000000000001</v>
      </c>
      <c r="J5862" s="2">
        <v>9.5867480450000002</v>
      </c>
      <c r="K5862" s="2">
        <v>9.5867612171999905</v>
      </c>
      <c r="L5862" s="2">
        <f t="shared" si="91"/>
        <v>1.3172199990307831E-5</v>
      </c>
    </row>
    <row r="5863" spans="1:12" hidden="1" x14ac:dyDescent="0.25">
      <c r="A5863" t="s">
        <v>4288</v>
      </c>
      <c r="B5863" s="1" t="s">
        <v>4377</v>
      </c>
      <c r="C5863" t="s">
        <v>4390</v>
      </c>
      <c r="D5863">
        <v>7498011</v>
      </c>
      <c r="E5863">
        <v>11196113</v>
      </c>
      <c r="F5863" t="s">
        <v>4394</v>
      </c>
      <c r="G5863" t="s">
        <v>3</v>
      </c>
      <c r="H5863" t="s">
        <v>6</v>
      </c>
      <c r="I5863" s="2">
        <v>5.4399999999999997E-2</v>
      </c>
      <c r="J5863" s="2">
        <v>5.4469463349999997E-2</v>
      </c>
      <c r="K5863" s="2">
        <v>5.4469500912E-2</v>
      </c>
      <c r="L5863" s="2">
        <f t="shared" si="91"/>
        <v>3.7562000003432683E-8</v>
      </c>
    </row>
    <row r="5864" spans="1:12" hidden="1" x14ac:dyDescent="0.25">
      <c r="A5864" t="s">
        <v>4288</v>
      </c>
      <c r="B5864" s="1" t="s">
        <v>4395</v>
      </c>
      <c r="C5864" t="s">
        <v>4396</v>
      </c>
      <c r="D5864">
        <v>7528911</v>
      </c>
      <c r="E5864">
        <v>11609013</v>
      </c>
      <c r="F5864" t="s">
        <v>4397</v>
      </c>
      <c r="G5864" t="s">
        <v>86</v>
      </c>
      <c r="H5864" t="s">
        <v>4</v>
      </c>
      <c r="I5864" s="2">
        <v>0.25750000000000001</v>
      </c>
      <c r="K5864" s="2">
        <v>0.25789298304942998</v>
      </c>
      <c r="L5864" s="2">
        <f t="shared" si="91"/>
        <v>3.9298304942997353E-4</v>
      </c>
    </row>
    <row r="5865" spans="1:12" hidden="1" x14ac:dyDescent="0.25">
      <c r="A5865" t="s">
        <v>4288</v>
      </c>
      <c r="B5865" s="1" t="s">
        <v>4395</v>
      </c>
      <c r="C5865" t="s">
        <v>4396</v>
      </c>
      <c r="D5865">
        <v>7528911</v>
      </c>
      <c r="E5865">
        <v>11609013</v>
      </c>
      <c r="F5865" t="s">
        <v>4397</v>
      </c>
      <c r="G5865" t="s">
        <v>86</v>
      </c>
      <c r="H5865" t="s">
        <v>6</v>
      </c>
      <c r="I5865" s="2">
        <v>1E-4</v>
      </c>
      <c r="K5865" s="2">
        <v>1.0015261582133999E-4</v>
      </c>
      <c r="L5865" s="2">
        <f t="shared" si="91"/>
        <v>1.5261582133998858E-7</v>
      </c>
    </row>
    <row r="5866" spans="1:12" hidden="1" x14ac:dyDescent="0.25">
      <c r="A5866" t="s">
        <v>4288</v>
      </c>
      <c r="B5866" s="1" t="s">
        <v>4395</v>
      </c>
      <c r="C5866" t="s">
        <v>4396</v>
      </c>
      <c r="D5866">
        <v>7528911</v>
      </c>
      <c r="E5866">
        <v>11609113</v>
      </c>
      <c r="F5866" t="s">
        <v>4398</v>
      </c>
      <c r="G5866" t="s">
        <v>86</v>
      </c>
      <c r="H5866" t="s">
        <v>4</v>
      </c>
      <c r="I5866" s="2">
        <v>0.2676</v>
      </c>
      <c r="K5866" s="2">
        <v>0.26800840543387999</v>
      </c>
      <c r="L5866" s="2">
        <f t="shared" si="91"/>
        <v>4.0840543387998807E-4</v>
      </c>
    </row>
    <row r="5867" spans="1:12" hidden="1" x14ac:dyDescent="0.25">
      <c r="A5867" t="s">
        <v>4288</v>
      </c>
      <c r="B5867" s="1" t="s">
        <v>4395</v>
      </c>
      <c r="C5867" t="s">
        <v>4396</v>
      </c>
      <c r="D5867">
        <v>7528911</v>
      </c>
      <c r="E5867">
        <v>11609113</v>
      </c>
      <c r="F5867" t="s">
        <v>4398</v>
      </c>
      <c r="G5867" t="s">
        <v>86</v>
      </c>
      <c r="H5867" t="s">
        <v>6</v>
      </c>
      <c r="I5867" s="2">
        <v>1E-4</v>
      </c>
      <c r="K5867" s="2">
        <v>1.0015261582133999E-4</v>
      </c>
      <c r="L5867" s="2">
        <f t="shared" si="91"/>
        <v>1.5261582133998858E-7</v>
      </c>
    </row>
    <row r="5868" spans="1:12" hidden="1" x14ac:dyDescent="0.25">
      <c r="A5868" t="s">
        <v>4288</v>
      </c>
      <c r="B5868" s="1" t="s">
        <v>4395</v>
      </c>
      <c r="C5868" t="s">
        <v>4396</v>
      </c>
      <c r="D5868">
        <v>7528911</v>
      </c>
      <c r="E5868">
        <v>11609313</v>
      </c>
      <c r="F5868" t="s">
        <v>4399</v>
      </c>
      <c r="G5868" t="s">
        <v>86</v>
      </c>
      <c r="H5868" t="s">
        <v>4</v>
      </c>
      <c r="I5868" s="2">
        <v>0.25580000000000003</v>
      </c>
      <c r="K5868" s="2">
        <v>0.25619039645084002</v>
      </c>
      <c r="L5868" s="2">
        <f t="shared" si="91"/>
        <v>3.9039645083999153E-4</v>
      </c>
    </row>
    <row r="5869" spans="1:12" hidden="1" x14ac:dyDescent="0.25">
      <c r="A5869" t="s">
        <v>4288</v>
      </c>
      <c r="B5869" s="1" t="s">
        <v>4395</v>
      </c>
      <c r="C5869" t="s">
        <v>4396</v>
      </c>
      <c r="D5869">
        <v>7528911</v>
      </c>
      <c r="E5869">
        <v>11609313</v>
      </c>
      <c r="F5869" t="s">
        <v>4399</v>
      </c>
      <c r="G5869" t="s">
        <v>86</v>
      </c>
      <c r="H5869" t="s">
        <v>6</v>
      </c>
      <c r="I5869" s="2">
        <v>1E-4</v>
      </c>
      <c r="K5869" s="2">
        <v>1.0015261582133999E-4</v>
      </c>
      <c r="L5869" s="2">
        <f t="shared" si="91"/>
        <v>1.5261582133998858E-7</v>
      </c>
    </row>
    <row r="5870" spans="1:12" hidden="1" x14ac:dyDescent="0.25">
      <c r="A5870" t="s">
        <v>4288</v>
      </c>
      <c r="B5870" s="1" t="s">
        <v>4395</v>
      </c>
      <c r="C5870" t="s">
        <v>4396</v>
      </c>
      <c r="D5870">
        <v>7528911</v>
      </c>
      <c r="E5870">
        <v>11609513</v>
      </c>
      <c r="F5870" t="s">
        <v>4400</v>
      </c>
      <c r="G5870" t="s">
        <v>86</v>
      </c>
      <c r="H5870" t="s">
        <v>4</v>
      </c>
      <c r="I5870" s="2">
        <v>0.25690000000000002</v>
      </c>
      <c r="K5870" s="2">
        <v>0.25729208974905998</v>
      </c>
      <c r="L5870" s="2">
        <f t="shared" si="91"/>
        <v>3.9208974905996508E-4</v>
      </c>
    </row>
    <row r="5871" spans="1:12" hidden="1" x14ac:dyDescent="0.25">
      <c r="A5871" t="s">
        <v>4288</v>
      </c>
      <c r="B5871" s="1" t="s">
        <v>4395</v>
      </c>
      <c r="C5871" t="s">
        <v>4396</v>
      </c>
      <c r="D5871">
        <v>7528911</v>
      </c>
      <c r="E5871">
        <v>11609513</v>
      </c>
      <c r="F5871" t="s">
        <v>4400</v>
      </c>
      <c r="G5871" t="s">
        <v>86</v>
      </c>
      <c r="H5871" t="s">
        <v>6</v>
      </c>
      <c r="I5871" s="2">
        <v>1E-4</v>
      </c>
      <c r="K5871" s="2">
        <v>1.0015261582133999E-4</v>
      </c>
      <c r="L5871" s="2">
        <f t="shared" si="91"/>
        <v>1.5261582133998858E-7</v>
      </c>
    </row>
    <row r="5872" spans="1:12" hidden="1" x14ac:dyDescent="0.25">
      <c r="A5872" t="s">
        <v>4288</v>
      </c>
      <c r="B5872" s="1" t="s">
        <v>4395</v>
      </c>
      <c r="C5872" t="s">
        <v>4396</v>
      </c>
      <c r="D5872">
        <v>7528911</v>
      </c>
      <c r="E5872">
        <v>11609613</v>
      </c>
      <c r="F5872" t="s">
        <v>4401</v>
      </c>
      <c r="G5872" t="s">
        <v>86</v>
      </c>
      <c r="H5872" t="s">
        <v>4</v>
      </c>
      <c r="I5872" s="2">
        <v>0.26719999999999999</v>
      </c>
      <c r="K5872" s="2">
        <v>0.26760778667495999</v>
      </c>
      <c r="L5872" s="2">
        <f t="shared" si="91"/>
        <v>4.0778667495999787E-4</v>
      </c>
    </row>
    <row r="5873" spans="1:12" hidden="1" x14ac:dyDescent="0.25">
      <c r="A5873" t="s">
        <v>4288</v>
      </c>
      <c r="B5873" s="1" t="s">
        <v>4395</v>
      </c>
      <c r="C5873" t="s">
        <v>4396</v>
      </c>
      <c r="D5873">
        <v>7528911</v>
      </c>
      <c r="E5873">
        <v>11609613</v>
      </c>
      <c r="F5873" t="s">
        <v>4401</v>
      </c>
      <c r="G5873" t="s">
        <v>86</v>
      </c>
      <c r="H5873" t="s">
        <v>6</v>
      </c>
      <c r="I5873" s="2">
        <v>1E-4</v>
      </c>
      <c r="K5873" s="2">
        <v>1.0015261582133999E-4</v>
      </c>
      <c r="L5873" s="2">
        <f t="shared" si="91"/>
        <v>1.5261582133998858E-7</v>
      </c>
    </row>
    <row r="5874" spans="1:12" hidden="1" x14ac:dyDescent="0.25">
      <c r="A5874" t="s">
        <v>4288</v>
      </c>
      <c r="B5874" s="1" t="s">
        <v>4402</v>
      </c>
      <c r="C5874" t="s">
        <v>4403</v>
      </c>
      <c r="D5874">
        <v>7529611</v>
      </c>
      <c r="E5874">
        <v>11604113</v>
      </c>
      <c r="F5874" t="s">
        <v>4404</v>
      </c>
      <c r="G5874" t="s">
        <v>3</v>
      </c>
      <c r="H5874" t="s">
        <v>4</v>
      </c>
      <c r="I5874" s="2">
        <v>367.22699999999998</v>
      </c>
      <c r="J5874" s="2">
        <v>367.32509375000001</v>
      </c>
      <c r="K5874" s="2">
        <v>367.32498971000001</v>
      </c>
      <c r="L5874" s="2">
        <f t="shared" si="91"/>
        <v>-1.0403999999653024E-4</v>
      </c>
    </row>
    <row r="5875" spans="1:12" hidden="1" x14ac:dyDescent="0.25">
      <c r="A5875" t="s">
        <v>4288</v>
      </c>
      <c r="B5875" s="1" t="s">
        <v>4402</v>
      </c>
      <c r="C5875" t="s">
        <v>4403</v>
      </c>
      <c r="D5875">
        <v>7529611</v>
      </c>
      <c r="E5875">
        <v>11604113</v>
      </c>
      <c r="F5875" t="s">
        <v>4404</v>
      </c>
      <c r="G5875" t="s">
        <v>3</v>
      </c>
      <c r="H5875" t="s">
        <v>6</v>
      </c>
      <c r="I5875" s="2">
        <v>1053.32</v>
      </c>
      <c r="J5875" s="2">
        <v>1053.3219999999999</v>
      </c>
      <c r="K5875" s="2">
        <v>1053.3217491099899</v>
      </c>
      <c r="L5875" s="2">
        <f t="shared" si="91"/>
        <v>-2.5089000996558752E-4</v>
      </c>
    </row>
    <row r="5876" spans="1:12" hidden="1" x14ac:dyDescent="0.25">
      <c r="A5876" t="s">
        <v>4288</v>
      </c>
      <c r="B5876" s="1" t="s">
        <v>4402</v>
      </c>
      <c r="C5876" t="s">
        <v>4403</v>
      </c>
      <c r="D5876">
        <v>7529611</v>
      </c>
      <c r="E5876">
        <v>11604413</v>
      </c>
      <c r="F5876" t="s">
        <v>4405</v>
      </c>
      <c r="G5876" t="s">
        <v>3</v>
      </c>
      <c r="H5876" t="s">
        <v>4</v>
      </c>
      <c r="I5876" s="2">
        <v>370.42200000000003</v>
      </c>
      <c r="J5876" s="2">
        <v>370.42215625</v>
      </c>
      <c r="K5876" s="2">
        <v>370.4221058</v>
      </c>
      <c r="L5876" s="2">
        <f t="shared" si="91"/>
        <v>-5.0450000003365858E-5</v>
      </c>
    </row>
    <row r="5877" spans="1:12" hidden="1" x14ac:dyDescent="0.25">
      <c r="A5877" t="s">
        <v>4288</v>
      </c>
      <c r="B5877" s="1" t="s">
        <v>4402</v>
      </c>
      <c r="C5877" t="s">
        <v>4403</v>
      </c>
      <c r="D5877">
        <v>7529611</v>
      </c>
      <c r="E5877">
        <v>11604413</v>
      </c>
      <c r="F5877" t="s">
        <v>4405</v>
      </c>
      <c r="G5877" t="s">
        <v>3</v>
      </c>
      <c r="H5877" t="s">
        <v>6</v>
      </c>
      <c r="I5877" s="2">
        <v>1126.67</v>
      </c>
      <c r="J5877" s="2">
        <v>1126.671875</v>
      </c>
      <c r="K5877" s="2">
        <v>1126.6722050000999</v>
      </c>
      <c r="L5877" s="2">
        <f t="shared" si="91"/>
        <v>3.3000009989336831E-4</v>
      </c>
    </row>
    <row r="5878" spans="1:12" hidden="1" x14ac:dyDescent="0.25">
      <c r="A5878" t="s">
        <v>4288</v>
      </c>
      <c r="B5878" s="1" t="s">
        <v>4406</v>
      </c>
      <c r="C5878" t="s">
        <v>4407</v>
      </c>
      <c r="D5878">
        <v>7544611</v>
      </c>
      <c r="E5878">
        <v>11572213</v>
      </c>
      <c r="F5878" t="s">
        <v>4408</v>
      </c>
      <c r="G5878" t="s">
        <v>86</v>
      </c>
      <c r="H5878" t="s">
        <v>4</v>
      </c>
      <c r="I5878" s="2">
        <v>1.09E-2</v>
      </c>
      <c r="K5878" s="2">
        <v>1.090249233536E-2</v>
      </c>
      <c r="L5878" s="2">
        <f t="shared" si="91"/>
        <v>2.4923353599999587E-6</v>
      </c>
    </row>
    <row r="5879" spans="1:12" hidden="1" x14ac:dyDescent="0.25">
      <c r="A5879" t="s">
        <v>4288</v>
      </c>
      <c r="B5879" s="1" t="s">
        <v>4406</v>
      </c>
      <c r="C5879" t="s">
        <v>4407</v>
      </c>
      <c r="D5879">
        <v>7544611</v>
      </c>
      <c r="E5879">
        <v>11572213</v>
      </c>
      <c r="F5879" t="s">
        <v>4408</v>
      </c>
      <c r="G5879" t="s">
        <v>86</v>
      </c>
      <c r="H5879" t="s">
        <v>6</v>
      </c>
      <c r="I5879" s="2">
        <v>3.9999999999999899E-4</v>
      </c>
      <c r="K5879" s="2">
        <v>4.0009146490500001E-4</v>
      </c>
      <c r="L5879" s="2">
        <f t="shared" si="91"/>
        <v>9.1464905001021474E-8</v>
      </c>
    </row>
    <row r="5880" spans="1:12" hidden="1" x14ac:dyDescent="0.25">
      <c r="A5880" t="s">
        <v>4288</v>
      </c>
      <c r="B5880" s="1" t="s">
        <v>4406</v>
      </c>
      <c r="C5880" t="s">
        <v>4407</v>
      </c>
      <c r="D5880">
        <v>7544611</v>
      </c>
      <c r="E5880">
        <v>11572513</v>
      </c>
      <c r="F5880" t="s">
        <v>4409</v>
      </c>
      <c r="G5880" t="s">
        <v>86</v>
      </c>
      <c r="H5880" t="s">
        <v>4</v>
      </c>
      <c r="I5880" s="2">
        <v>1.78E-2</v>
      </c>
      <c r="K5880" s="2">
        <v>1.7804069569031002E-2</v>
      </c>
      <c r="L5880" s="2">
        <f t="shared" si="91"/>
        <v>4.0695690310017796E-6</v>
      </c>
    </row>
    <row r="5881" spans="1:12" hidden="1" x14ac:dyDescent="0.25">
      <c r="A5881" t="s">
        <v>4288</v>
      </c>
      <c r="B5881" s="1" t="s">
        <v>4406</v>
      </c>
      <c r="C5881" t="s">
        <v>4407</v>
      </c>
      <c r="D5881">
        <v>7544611</v>
      </c>
      <c r="E5881">
        <v>11572513</v>
      </c>
      <c r="F5881" t="s">
        <v>4409</v>
      </c>
      <c r="G5881" t="s">
        <v>86</v>
      </c>
      <c r="H5881" t="s">
        <v>6</v>
      </c>
      <c r="I5881" s="2">
        <v>4.0000000000000002E-4</v>
      </c>
      <c r="K5881" s="2">
        <v>4.0009144842999999E-4</v>
      </c>
      <c r="L5881" s="2">
        <f t="shared" si="91"/>
        <v>9.1448429999970576E-8</v>
      </c>
    </row>
    <row r="5882" spans="1:12" hidden="1" x14ac:dyDescent="0.25">
      <c r="A5882" t="s">
        <v>4288</v>
      </c>
      <c r="B5882" s="1" t="s">
        <v>4410</v>
      </c>
      <c r="C5882" t="s">
        <v>4411</v>
      </c>
      <c r="D5882">
        <v>8100311</v>
      </c>
      <c r="E5882">
        <v>6089113</v>
      </c>
      <c r="F5882" t="s">
        <v>4412</v>
      </c>
      <c r="G5882" t="s">
        <v>3</v>
      </c>
      <c r="H5882" t="s">
        <v>4</v>
      </c>
      <c r="I5882" s="2">
        <v>11.6143</v>
      </c>
      <c r="J5882" s="2">
        <v>9.5566435550000008</v>
      </c>
      <c r="K5882" s="2">
        <v>9.5566467710000005</v>
      </c>
      <c r="L5882" s="2">
        <f t="shared" si="91"/>
        <v>3.2159999996395072E-6</v>
      </c>
    </row>
    <row r="5883" spans="1:12" hidden="1" x14ac:dyDescent="0.25">
      <c r="A5883" t="s">
        <v>4288</v>
      </c>
      <c r="B5883" s="1" t="s">
        <v>4410</v>
      </c>
      <c r="C5883" t="s">
        <v>4411</v>
      </c>
      <c r="D5883">
        <v>8100311</v>
      </c>
      <c r="E5883">
        <v>6089113</v>
      </c>
      <c r="F5883" t="s">
        <v>4412</v>
      </c>
      <c r="G5883" t="s">
        <v>3</v>
      </c>
      <c r="H5883" t="s">
        <v>6</v>
      </c>
      <c r="I5883" s="2">
        <v>4.1700000000000001E-2</v>
      </c>
      <c r="J5883" s="2">
        <v>0.77618859849999999</v>
      </c>
      <c r="K5883" s="2">
        <v>0.776189060101099</v>
      </c>
      <c r="L5883" s="2">
        <f t="shared" si="91"/>
        <v>4.6160109901105528E-7</v>
      </c>
    </row>
    <row r="5884" spans="1:12" hidden="1" x14ac:dyDescent="0.25">
      <c r="A5884" t="s">
        <v>4288</v>
      </c>
      <c r="B5884" s="1" t="s">
        <v>4410</v>
      </c>
      <c r="C5884" t="s">
        <v>4411</v>
      </c>
      <c r="D5884">
        <v>8100311</v>
      </c>
      <c r="E5884">
        <v>6089413</v>
      </c>
      <c r="F5884" t="s">
        <v>4413</v>
      </c>
      <c r="G5884" t="s">
        <v>86</v>
      </c>
      <c r="H5884" t="s">
        <v>4</v>
      </c>
      <c r="I5884" s="2">
        <v>7.56069999999999</v>
      </c>
      <c r="K5884" s="2">
        <v>7.5624286231999998</v>
      </c>
      <c r="L5884" s="2">
        <f t="shared" si="91"/>
        <v>1.7286232000097712E-3</v>
      </c>
    </row>
    <row r="5885" spans="1:12" hidden="1" x14ac:dyDescent="0.25">
      <c r="A5885" t="s">
        <v>4288</v>
      </c>
      <c r="B5885" s="1" t="s">
        <v>4410</v>
      </c>
      <c r="C5885" t="s">
        <v>4411</v>
      </c>
      <c r="D5885">
        <v>8100311</v>
      </c>
      <c r="E5885">
        <v>6089413</v>
      </c>
      <c r="F5885" t="s">
        <v>4413</v>
      </c>
      <c r="G5885" t="s">
        <v>86</v>
      </c>
      <c r="H5885" t="s">
        <v>6</v>
      </c>
      <c r="I5885" s="2">
        <v>2.7199999999999998E-2</v>
      </c>
      <c r="K5885" s="2">
        <v>2.7206219644999901E-2</v>
      </c>
      <c r="L5885" s="2">
        <f t="shared" si="91"/>
        <v>6.2196449999024628E-6</v>
      </c>
    </row>
    <row r="5886" spans="1:12" hidden="1" x14ac:dyDescent="0.25">
      <c r="A5886" t="s">
        <v>4288</v>
      </c>
      <c r="B5886" s="1" t="s">
        <v>4410</v>
      </c>
      <c r="C5886" t="s">
        <v>4411</v>
      </c>
      <c r="D5886">
        <v>8100311</v>
      </c>
      <c r="E5886">
        <v>6089813</v>
      </c>
      <c r="F5886" t="s">
        <v>4414</v>
      </c>
      <c r="G5886" t="s">
        <v>86</v>
      </c>
      <c r="H5886" t="s">
        <v>4</v>
      </c>
      <c r="I5886" s="2">
        <v>5.0438999999999998</v>
      </c>
      <c r="K5886" s="2">
        <v>5.04505325199999</v>
      </c>
      <c r="L5886" s="2">
        <f t="shared" si="91"/>
        <v>1.153251999990168E-3</v>
      </c>
    </row>
    <row r="5887" spans="1:12" hidden="1" x14ac:dyDescent="0.25">
      <c r="A5887" t="s">
        <v>4288</v>
      </c>
      <c r="B5887" s="1" t="s">
        <v>4410</v>
      </c>
      <c r="C5887" t="s">
        <v>4411</v>
      </c>
      <c r="D5887">
        <v>8100311</v>
      </c>
      <c r="E5887">
        <v>6089813</v>
      </c>
      <c r="F5887" t="s">
        <v>4414</v>
      </c>
      <c r="G5887" t="s">
        <v>86</v>
      </c>
      <c r="H5887" t="s">
        <v>6</v>
      </c>
      <c r="I5887" s="2">
        <v>1.8100000000000002E-2</v>
      </c>
      <c r="K5887" s="2">
        <v>1.8104139608599999E-2</v>
      </c>
      <c r="L5887" s="2">
        <f t="shared" si="91"/>
        <v>4.1396085999970134E-6</v>
      </c>
    </row>
    <row r="5888" spans="1:12" hidden="1" x14ac:dyDescent="0.25">
      <c r="A5888" t="s">
        <v>4288</v>
      </c>
      <c r="B5888" s="1" t="s">
        <v>4410</v>
      </c>
      <c r="C5888" t="s">
        <v>4415</v>
      </c>
      <c r="D5888">
        <v>7577311</v>
      </c>
      <c r="E5888">
        <v>11539913</v>
      </c>
      <c r="F5888" t="s">
        <v>4416</v>
      </c>
      <c r="G5888" t="s">
        <v>86</v>
      </c>
      <c r="H5888" t="s">
        <v>4</v>
      </c>
      <c r="I5888" s="2">
        <v>12.424899999999999</v>
      </c>
      <c r="K5888" s="2">
        <v>12.4277412812744</v>
      </c>
      <c r="L5888" s="2">
        <f t="shared" si="91"/>
        <v>2.8412812744011973E-3</v>
      </c>
    </row>
    <row r="5889" spans="1:12" hidden="1" x14ac:dyDescent="0.25">
      <c r="A5889" t="s">
        <v>4288</v>
      </c>
      <c r="B5889" s="1" t="s">
        <v>4410</v>
      </c>
      <c r="C5889" t="s">
        <v>4415</v>
      </c>
      <c r="D5889">
        <v>7577311</v>
      </c>
      <c r="E5889">
        <v>11539913</v>
      </c>
      <c r="F5889" t="s">
        <v>4416</v>
      </c>
      <c r="G5889" t="s">
        <v>86</v>
      </c>
      <c r="H5889" t="s">
        <v>6</v>
      </c>
      <c r="I5889" s="2">
        <v>2.3400000000000001E-2</v>
      </c>
      <c r="K5889" s="2">
        <v>2.3405350650120001E-2</v>
      </c>
      <c r="L5889" s="2">
        <f t="shared" si="91"/>
        <v>5.3506501200006884E-6</v>
      </c>
    </row>
    <row r="5890" spans="1:12" hidden="1" x14ac:dyDescent="0.25">
      <c r="A5890" t="s">
        <v>4288</v>
      </c>
      <c r="B5890" s="1" t="s">
        <v>4410</v>
      </c>
      <c r="C5890" t="s">
        <v>4415</v>
      </c>
      <c r="D5890">
        <v>7577311</v>
      </c>
      <c r="E5890">
        <v>11540013</v>
      </c>
      <c r="F5890" t="s">
        <v>4417</v>
      </c>
      <c r="G5890" t="s">
        <v>86</v>
      </c>
      <c r="H5890" t="s">
        <v>4</v>
      </c>
      <c r="I5890" s="2">
        <v>9.8163999999999998</v>
      </c>
      <c r="K5890" s="2">
        <v>9.8186446227349897</v>
      </c>
      <c r="L5890" s="2">
        <f t="shared" si="91"/>
        <v>2.2446227349899317E-3</v>
      </c>
    </row>
    <row r="5891" spans="1:12" hidden="1" x14ac:dyDescent="0.25">
      <c r="A5891" t="s">
        <v>4288</v>
      </c>
      <c r="B5891" s="1" t="s">
        <v>4410</v>
      </c>
      <c r="C5891" t="s">
        <v>4415</v>
      </c>
      <c r="D5891">
        <v>7577311</v>
      </c>
      <c r="E5891">
        <v>11540013</v>
      </c>
      <c r="F5891" t="s">
        <v>4417</v>
      </c>
      <c r="G5891" t="s">
        <v>86</v>
      </c>
      <c r="H5891" t="s">
        <v>6</v>
      </c>
      <c r="I5891" s="2">
        <v>2.0399999999999901E-2</v>
      </c>
      <c r="K5891" s="2">
        <v>2.0404663471209901E-2</v>
      </c>
      <c r="L5891" s="2">
        <f t="shared" ref="L5891:L5954" si="92">IF(ISBLANK(J5891),K5891-I5891,K5891-J5891)</f>
        <v>4.6634712100000753E-6</v>
      </c>
    </row>
    <row r="5892" spans="1:12" hidden="1" x14ac:dyDescent="0.25">
      <c r="A5892" t="s">
        <v>4288</v>
      </c>
      <c r="B5892" s="1" t="s">
        <v>4410</v>
      </c>
      <c r="C5892" t="s">
        <v>4418</v>
      </c>
      <c r="D5892">
        <v>7577211</v>
      </c>
      <c r="E5892">
        <v>11540113</v>
      </c>
      <c r="F5892" t="s">
        <v>4419</v>
      </c>
      <c r="G5892" t="s">
        <v>86</v>
      </c>
      <c r="H5892" t="s">
        <v>4</v>
      </c>
      <c r="I5892" s="2">
        <v>2.7130999999999998</v>
      </c>
      <c r="K5892" s="2">
        <v>2.7172405085584002</v>
      </c>
      <c r="L5892" s="2">
        <f t="shared" si="92"/>
        <v>4.1405085584003132E-3</v>
      </c>
    </row>
    <row r="5893" spans="1:12" hidden="1" x14ac:dyDescent="0.25">
      <c r="A5893" t="s">
        <v>4288</v>
      </c>
      <c r="B5893" s="1" t="s">
        <v>4410</v>
      </c>
      <c r="C5893" t="s">
        <v>4418</v>
      </c>
      <c r="D5893">
        <v>7577211</v>
      </c>
      <c r="E5893">
        <v>11540113</v>
      </c>
      <c r="F5893" t="s">
        <v>4419</v>
      </c>
      <c r="G5893" t="s">
        <v>86</v>
      </c>
      <c r="H5893" t="s">
        <v>6</v>
      </c>
      <c r="I5893" s="2">
        <v>0.15529999999999999</v>
      </c>
      <c r="K5893" s="2">
        <v>0.155537019766049</v>
      </c>
      <c r="L5893" s="2">
        <f t="shared" si="92"/>
        <v>2.3701976604900699E-4</v>
      </c>
    </row>
    <row r="5894" spans="1:12" hidden="1" x14ac:dyDescent="0.25">
      <c r="A5894" t="s">
        <v>4288</v>
      </c>
      <c r="B5894" s="1" t="s">
        <v>4410</v>
      </c>
      <c r="C5894" t="s">
        <v>4418</v>
      </c>
      <c r="D5894">
        <v>7577211</v>
      </c>
      <c r="E5894">
        <v>11540213</v>
      </c>
      <c r="F5894" t="s">
        <v>4420</v>
      </c>
      <c r="G5894" t="s">
        <v>86</v>
      </c>
      <c r="H5894" t="s">
        <v>4</v>
      </c>
      <c r="I5894" s="2">
        <v>2.7717000000000001</v>
      </c>
      <c r="K5894" s="2">
        <v>2.7759300567649001</v>
      </c>
      <c r="L5894" s="2">
        <f t="shared" si="92"/>
        <v>4.2300567649000698E-3</v>
      </c>
    </row>
    <row r="5895" spans="1:12" hidden="1" x14ac:dyDescent="0.25">
      <c r="A5895" t="s">
        <v>4288</v>
      </c>
      <c r="B5895" s="1" t="s">
        <v>4410</v>
      </c>
      <c r="C5895" t="s">
        <v>4418</v>
      </c>
      <c r="D5895">
        <v>7577211</v>
      </c>
      <c r="E5895">
        <v>11540213</v>
      </c>
      <c r="F5895" t="s">
        <v>4420</v>
      </c>
      <c r="G5895" t="s">
        <v>86</v>
      </c>
      <c r="H5895" t="s">
        <v>6</v>
      </c>
      <c r="I5895" s="2">
        <v>0.15859999999999999</v>
      </c>
      <c r="K5895" s="2">
        <v>0.15884205605162</v>
      </c>
      <c r="L5895" s="2">
        <f t="shared" si="92"/>
        <v>2.4205605162000432E-4</v>
      </c>
    </row>
    <row r="5896" spans="1:12" hidden="1" x14ac:dyDescent="0.25">
      <c r="A5896" t="s">
        <v>4288</v>
      </c>
      <c r="B5896" s="1" t="s">
        <v>4410</v>
      </c>
      <c r="C5896" t="s">
        <v>4421</v>
      </c>
      <c r="D5896">
        <v>7577411</v>
      </c>
      <c r="E5896">
        <v>11539713</v>
      </c>
      <c r="F5896" t="s">
        <v>4422</v>
      </c>
      <c r="G5896" t="s">
        <v>86</v>
      </c>
      <c r="H5896" t="s">
        <v>4</v>
      </c>
      <c r="I5896" s="2">
        <v>2.1234999999999999</v>
      </c>
      <c r="K5896" s="2">
        <v>2.1267409297393001</v>
      </c>
      <c r="L5896" s="2">
        <f t="shared" si="92"/>
        <v>3.2409297393001246E-3</v>
      </c>
    </row>
    <row r="5897" spans="1:12" hidden="1" x14ac:dyDescent="0.25">
      <c r="A5897" t="s">
        <v>4288</v>
      </c>
      <c r="B5897" s="1" t="s">
        <v>4410</v>
      </c>
      <c r="C5897" t="s">
        <v>4421</v>
      </c>
      <c r="D5897">
        <v>7577411</v>
      </c>
      <c r="E5897">
        <v>11539713</v>
      </c>
      <c r="F5897" t="s">
        <v>4422</v>
      </c>
      <c r="G5897" t="s">
        <v>86</v>
      </c>
      <c r="H5897" t="s">
        <v>6</v>
      </c>
      <c r="I5897" s="2">
        <v>0.1215</v>
      </c>
      <c r="K5897" s="2">
        <v>0.12168542759789901</v>
      </c>
      <c r="L5897" s="2">
        <f t="shared" si="92"/>
        <v>1.8542759789900998E-4</v>
      </c>
    </row>
    <row r="5898" spans="1:12" hidden="1" x14ac:dyDescent="0.25">
      <c r="A5898" t="s">
        <v>4288</v>
      </c>
      <c r="B5898" s="1" t="s">
        <v>4410</v>
      </c>
      <c r="C5898" t="s">
        <v>4421</v>
      </c>
      <c r="D5898">
        <v>7577411</v>
      </c>
      <c r="E5898">
        <v>11539813</v>
      </c>
      <c r="F5898" t="s">
        <v>4423</v>
      </c>
      <c r="G5898" t="s">
        <v>86</v>
      </c>
      <c r="H5898" t="s">
        <v>4</v>
      </c>
      <c r="I5898" s="2">
        <v>0.65969999999999995</v>
      </c>
      <c r="K5898" s="2">
        <v>0.66070679076649896</v>
      </c>
      <c r="L5898" s="2">
        <f t="shared" si="92"/>
        <v>1.0067907664990106E-3</v>
      </c>
    </row>
    <row r="5899" spans="1:12" hidden="1" x14ac:dyDescent="0.25">
      <c r="A5899" t="s">
        <v>4288</v>
      </c>
      <c r="B5899" s="1" t="s">
        <v>4410</v>
      </c>
      <c r="C5899" t="s">
        <v>4421</v>
      </c>
      <c r="D5899">
        <v>7577411</v>
      </c>
      <c r="E5899">
        <v>11539813</v>
      </c>
      <c r="F5899" t="s">
        <v>4423</v>
      </c>
      <c r="G5899" t="s">
        <v>86</v>
      </c>
      <c r="H5899" t="s">
        <v>6</v>
      </c>
      <c r="I5899" s="2">
        <v>3.78E-2</v>
      </c>
      <c r="K5899" s="2">
        <v>3.7857687663809897E-2</v>
      </c>
      <c r="L5899" s="2">
        <f t="shared" si="92"/>
        <v>5.768766380989665E-5</v>
      </c>
    </row>
    <row r="5900" spans="1:12" hidden="1" x14ac:dyDescent="0.25">
      <c r="A5900" t="s">
        <v>4288</v>
      </c>
      <c r="B5900" s="1" t="s">
        <v>4410</v>
      </c>
      <c r="C5900" t="s">
        <v>4424</v>
      </c>
      <c r="D5900">
        <v>7663711</v>
      </c>
      <c r="E5900">
        <v>12448313</v>
      </c>
      <c r="F5900" t="s">
        <v>4425</v>
      </c>
      <c r="G5900" t="s">
        <v>3</v>
      </c>
      <c r="H5900" t="s">
        <v>4</v>
      </c>
      <c r="I5900" s="2">
        <v>5.2126999999999999</v>
      </c>
      <c r="J5900" s="2">
        <v>5.1379580100000002</v>
      </c>
      <c r="K5900" s="2">
        <v>5.1379593340999898</v>
      </c>
      <c r="L5900" s="2">
        <f t="shared" si="92"/>
        <v>1.3240999896524386E-6</v>
      </c>
    </row>
    <row r="5901" spans="1:12" hidden="1" x14ac:dyDescent="0.25">
      <c r="A5901" t="s">
        <v>4288</v>
      </c>
      <c r="B5901" s="1" t="s">
        <v>4410</v>
      </c>
      <c r="C5901" t="s">
        <v>4424</v>
      </c>
      <c r="D5901">
        <v>7663711</v>
      </c>
      <c r="E5901">
        <v>12448313</v>
      </c>
      <c r="F5901" t="s">
        <v>4425</v>
      </c>
      <c r="G5901" t="s">
        <v>3</v>
      </c>
      <c r="H5901" t="s">
        <v>6</v>
      </c>
      <c r="I5901" s="2">
        <v>0.16880000000000001</v>
      </c>
      <c r="J5901" s="2">
        <v>0.16880487059999999</v>
      </c>
      <c r="K5901" s="2">
        <v>0.16880500741000001</v>
      </c>
      <c r="L5901" s="2">
        <f t="shared" si="92"/>
        <v>1.3681000002319088E-7</v>
      </c>
    </row>
    <row r="5902" spans="1:12" hidden="1" x14ac:dyDescent="0.25">
      <c r="A5902" t="s">
        <v>4288</v>
      </c>
      <c r="B5902" s="1" t="s">
        <v>4410</v>
      </c>
      <c r="C5902" t="s">
        <v>4424</v>
      </c>
      <c r="D5902">
        <v>7663711</v>
      </c>
      <c r="E5902">
        <v>12448813</v>
      </c>
      <c r="F5902" t="s">
        <v>4426</v>
      </c>
      <c r="G5902" t="s">
        <v>3</v>
      </c>
      <c r="H5902" t="s">
        <v>4</v>
      </c>
      <c r="I5902" s="2">
        <v>1.1675</v>
      </c>
      <c r="J5902" s="2">
        <v>3.1680732420000002</v>
      </c>
      <c r="K5902" s="2">
        <v>3.16807207</v>
      </c>
      <c r="L5902" s="2">
        <f t="shared" si="92"/>
        <v>-1.1720000001602671E-6</v>
      </c>
    </row>
    <row r="5903" spans="1:12" hidden="1" x14ac:dyDescent="0.25">
      <c r="A5903" t="s">
        <v>4288</v>
      </c>
      <c r="B5903" s="1" t="s">
        <v>4410</v>
      </c>
      <c r="C5903" t="s">
        <v>4424</v>
      </c>
      <c r="D5903">
        <v>7663711</v>
      </c>
      <c r="E5903">
        <v>12448813</v>
      </c>
      <c r="F5903" t="s">
        <v>4426</v>
      </c>
      <c r="G5903" t="s">
        <v>3</v>
      </c>
      <c r="H5903" t="s">
        <v>6</v>
      </c>
      <c r="I5903" s="2">
        <v>7.3899999999999993E-2</v>
      </c>
      <c r="J5903" s="2">
        <v>7.3903991700000005E-2</v>
      </c>
      <c r="K5903" s="2">
        <v>7.3904001709999903E-2</v>
      </c>
      <c r="L5903" s="2">
        <f t="shared" si="92"/>
        <v>1.0009999898419331E-8</v>
      </c>
    </row>
    <row r="5904" spans="1:12" hidden="1" x14ac:dyDescent="0.25">
      <c r="A5904" t="s">
        <v>4288</v>
      </c>
      <c r="B5904" s="1" t="s">
        <v>4410</v>
      </c>
      <c r="C5904" t="s">
        <v>4424</v>
      </c>
      <c r="D5904">
        <v>7663711</v>
      </c>
      <c r="E5904">
        <v>12449413</v>
      </c>
      <c r="F5904" t="s">
        <v>4427</v>
      </c>
      <c r="G5904" t="s">
        <v>3</v>
      </c>
      <c r="H5904" t="s">
        <v>4</v>
      </c>
      <c r="I5904" s="2">
        <v>3.2240000000000002</v>
      </c>
      <c r="J5904" s="2">
        <v>3.2241257325000001</v>
      </c>
      <c r="K5904" s="2">
        <v>3.2241255010000001</v>
      </c>
      <c r="L5904" s="2">
        <f t="shared" si="92"/>
        <v>-2.3150000005855986E-7</v>
      </c>
    </row>
    <row r="5905" spans="1:12" hidden="1" x14ac:dyDescent="0.25">
      <c r="A5905" t="s">
        <v>4288</v>
      </c>
      <c r="B5905" s="1" t="s">
        <v>4410</v>
      </c>
      <c r="C5905" t="s">
        <v>4424</v>
      </c>
      <c r="D5905">
        <v>7663711</v>
      </c>
      <c r="E5905">
        <v>12449413</v>
      </c>
      <c r="F5905" t="s">
        <v>4427</v>
      </c>
      <c r="G5905" t="s">
        <v>3</v>
      </c>
      <c r="H5905" t="s">
        <v>6</v>
      </c>
      <c r="I5905" s="2">
        <v>7.85E-2</v>
      </c>
      <c r="J5905" s="2">
        <v>7.8480506899999997E-2</v>
      </c>
      <c r="K5905" s="2">
        <v>7.8480501309999895E-2</v>
      </c>
      <c r="L5905" s="2">
        <f t="shared" si="92"/>
        <v>-5.5900001016961909E-9</v>
      </c>
    </row>
    <row r="5906" spans="1:12" hidden="1" x14ac:dyDescent="0.25">
      <c r="A5906" t="s">
        <v>4288</v>
      </c>
      <c r="B5906" s="1" t="s">
        <v>4410</v>
      </c>
      <c r="C5906" t="s">
        <v>4424</v>
      </c>
      <c r="D5906">
        <v>7663711</v>
      </c>
      <c r="E5906">
        <v>12449713</v>
      </c>
      <c r="F5906" t="s">
        <v>4428</v>
      </c>
      <c r="G5906" t="s">
        <v>3</v>
      </c>
      <c r="H5906" t="s">
        <v>4</v>
      </c>
      <c r="I5906" s="2">
        <v>893.53200000000004</v>
      </c>
      <c r="J5906" s="2">
        <v>893.53250000000003</v>
      </c>
      <c r="K5906" s="2">
        <v>893.53101247742995</v>
      </c>
      <c r="L5906" s="2">
        <f t="shared" si="92"/>
        <v>-1.4875225700734518E-3</v>
      </c>
    </row>
    <row r="5907" spans="1:12" hidden="1" x14ac:dyDescent="0.25">
      <c r="A5907" t="s">
        <v>4288</v>
      </c>
      <c r="B5907" s="1" t="s">
        <v>4410</v>
      </c>
      <c r="C5907" t="s">
        <v>4424</v>
      </c>
      <c r="D5907">
        <v>7663711</v>
      </c>
      <c r="E5907">
        <v>12449713</v>
      </c>
      <c r="F5907" t="s">
        <v>4428</v>
      </c>
      <c r="G5907" t="s">
        <v>3</v>
      </c>
      <c r="H5907" t="s">
        <v>6</v>
      </c>
      <c r="I5907" s="2">
        <v>1042.32</v>
      </c>
      <c r="J5907" s="2">
        <v>1040.2101875000001</v>
      </c>
      <c r="K5907" s="2">
        <v>1040.21198701209</v>
      </c>
      <c r="L5907" s="2">
        <f t="shared" si="92"/>
        <v>1.7995120899740868E-3</v>
      </c>
    </row>
    <row r="5908" spans="1:12" hidden="1" x14ac:dyDescent="0.25">
      <c r="A5908" t="s">
        <v>4288</v>
      </c>
      <c r="B5908" s="1" t="s">
        <v>4410</v>
      </c>
      <c r="C5908" t="s">
        <v>4429</v>
      </c>
      <c r="D5908">
        <v>7663811</v>
      </c>
      <c r="E5908">
        <v>12447213</v>
      </c>
      <c r="F5908" t="s">
        <v>4430</v>
      </c>
      <c r="G5908" t="s">
        <v>3</v>
      </c>
      <c r="H5908" t="s">
        <v>4</v>
      </c>
      <c r="I5908" s="2">
        <v>6.6012000000000004</v>
      </c>
      <c r="J5908" s="2">
        <v>6.6012006850000002</v>
      </c>
      <c r="K5908" s="2">
        <v>6.60120009999999</v>
      </c>
      <c r="L5908" s="2">
        <f t="shared" si="92"/>
        <v>-5.8500001021144499E-7</v>
      </c>
    </row>
    <row r="5909" spans="1:12" hidden="1" x14ac:dyDescent="0.25">
      <c r="A5909" t="s">
        <v>4288</v>
      </c>
      <c r="B5909" s="1" t="s">
        <v>4410</v>
      </c>
      <c r="C5909" t="s">
        <v>4429</v>
      </c>
      <c r="D5909">
        <v>7663811</v>
      </c>
      <c r="E5909">
        <v>12447213</v>
      </c>
      <c r="F5909" t="s">
        <v>4430</v>
      </c>
      <c r="G5909" t="s">
        <v>3</v>
      </c>
      <c r="H5909" t="s">
        <v>6</v>
      </c>
      <c r="I5909" s="2">
        <v>5.5599999999999997E-2</v>
      </c>
      <c r="J5909" s="2">
        <v>0.16500000000000001</v>
      </c>
      <c r="K5909" s="2">
        <v>0.16500000199999901</v>
      </c>
      <c r="L5909" s="2">
        <f t="shared" si="92"/>
        <v>1.9999989997465661E-9</v>
      </c>
    </row>
    <row r="5910" spans="1:12" hidden="1" x14ac:dyDescent="0.25">
      <c r="A5910" t="s">
        <v>4288</v>
      </c>
      <c r="B5910" s="1" t="s">
        <v>4410</v>
      </c>
      <c r="C5910" t="s">
        <v>4429</v>
      </c>
      <c r="D5910">
        <v>7663811</v>
      </c>
      <c r="E5910">
        <v>12447413</v>
      </c>
      <c r="F5910" t="s">
        <v>4431</v>
      </c>
      <c r="G5910" t="s">
        <v>3</v>
      </c>
      <c r="H5910" t="s">
        <v>4</v>
      </c>
      <c r="I5910" s="2">
        <v>7.44</v>
      </c>
      <c r="J5910" s="2">
        <v>7.4400986349999902</v>
      </c>
      <c r="K5910" s="2">
        <v>7.4401006000000001</v>
      </c>
      <c r="L5910" s="2">
        <f t="shared" si="92"/>
        <v>1.9650000098181408E-6</v>
      </c>
    </row>
    <row r="5911" spans="1:12" hidden="1" x14ac:dyDescent="0.25">
      <c r="A5911" t="s">
        <v>4288</v>
      </c>
      <c r="B5911" s="1" t="s">
        <v>4410</v>
      </c>
      <c r="C5911" t="s">
        <v>4429</v>
      </c>
      <c r="D5911">
        <v>7663811</v>
      </c>
      <c r="E5911">
        <v>12447413</v>
      </c>
      <c r="F5911" t="s">
        <v>4431</v>
      </c>
      <c r="G5911" t="s">
        <v>3</v>
      </c>
      <c r="H5911" t="s">
        <v>6</v>
      </c>
      <c r="I5911" s="2">
        <v>6.2600000000000003E-2</v>
      </c>
      <c r="J5911" s="2">
        <v>0.18604995730000001</v>
      </c>
      <c r="K5911" s="2">
        <v>0.18605000299999999</v>
      </c>
      <c r="L5911" s="2">
        <f t="shared" si="92"/>
        <v>4.5699999978721095E-8</v>
      </c>
    </row>
    <row r="5912" spans="1:12" hidden="1" x14ac:dyDescent="0.25">
      <c r="A5912" t="s">
        <v>4288</v>
      </c>
      <c r="B5912" s="1" t="s">
        <v>4410</v>
      </c>
      <c r="C5912" t="s">
        <v>4429</v>
      </c>
      <c r="D5912">
        <v>7663811</v>
      </c>
      <c r="E5912">
        <v>12447513</v>
      </c>
      <c r="F5912" t="s">
        <v>4432</v>
      </c>
      <c r="G5912" t="s">
        <v>3</v>
      </c>
      <c r="H5912" t="s">
        <v>4</v>
      </c>
      <c r="I5912" s="2">
        <v>7.4640000000000004</v>
      </c>
      <c r="J5912" s="2">
        <v>7.463750975</v>
      </c>
      <c r="K5912" s="2">
        <v>7.4637501009999898</v>
      </c>
      <c r="L5912" s="2">
        <f t="shared" si="92"/>
        <v>-8.7400001014259487E-7</v>
      </c>
    </row>
    <row r="5913" spans="1:12" hidden="1" x14ac:dyDescent="0.25">
      <c r="A5913" t="s">
        <v>4288</v>
      </c>
      <c r="B5913" s="1" t="s">
        <v>4410</v>
      </c>
      <c r="C5913" t="s">
        <v>4429</v>
      </c>
      <c r="D5913">
        <v>7663811</v>
      </c>
      <c r="E5913">
        <v>12447513</v>
      </c>
      <c r="F5913" t="s">
        <v>4432</v>
      </c>
      <c r="G5913" t="s">
        <v>3</v>
      </c>
      <c r="H5913" t="s">
        <v>6</v>
      </c>
      <c r="I5913" s="2">
        <v>6.2799999999999995E-2</v>
      </c>
      <c r="J5913" s="2">
        <v>0.18664997864999999</v>
      </c>
      <c r="K5913" s="2">
        <v>0.18665000200000001</v>
      </c>
      <c r="L5913" s="2">
        <f t="shared" si="92"/>
        <v>2.3350000016852945E-8</v>
      </c>
    </row>
    <row r="5914" spans="1:12" hidden="1" x14ac:dyDescent="0.25">
      <c r="A5914" t="s">
        <v>4288</v>
      </c>
      <c r="B5914" s="1" t="s">
        <v>4410</v>
      </c>
      <c r="C5914" t="s">
        <v>4429</v>
      </c>
      <c r="D5914">
        <v>7663811</v>
      </c>
      <c r="E5914">
        <v>12447613</v>
      </c>
      <c r="F5914" t="s">
        <v>4433</v>
      </c>
      <c r="G5914" t="s">
        <v>3</v>
      </c>
      <c r="H5914" t="s">
        <v>4</v>
      </c>
      <c r="I5914" s="2">
        <v>5.8391999999999999</v>
      </c>
      <c r="J5914" s="2">
        <v>5.8394008800000003</v>
      </c>
      <c r="K5914" s="2">
        <v>5.8393998999999903</v>
      </c>
      <c r="L5914" s="2">
        <f t="shared" si="92"/>
        <v>-9.8000001003129E-7</v>
      </c>
    </row>
    <row r="5915" spans="1:12" hidden="1" x14ac:dyDescent="0.25">
      <c r="A5915" t="s">
        <v>4288</v>
      </c>
      <c r="B5915" s="1" t="s">
        <v>4410</v>
      </c>
      <c r="C5915" t="s">
        <v>4429</v>
      </c>
      <c r="D5915">
        <v>7663811</v>
      </c>
      <c r="E5915">
        <v>12447613</v>
      </c>
      <c r="F5915" t="s">
        <v>4433</v>
      </c>
      <c r="G5915" t="s">
        <v>3</v>
      </c>
      <c r="H5915" t="s">
        <v>6</v>
      </c>
      <c r="I5915" s="2">
        <v>4.9099999999999998E-2</v>
      </c>
      <c r="J5915" s="2">
        <v>0.14590002439999999</v>
      </c>
      <c r="K5915" s="2">
        <v>0.145899999999999</v>
      </c>
      <c r="L5915" s="2">
        <f t="shared" si="92"/>
        <v>-2.4400000991908755E-8</v>
      </c>
    </row>
    <row r="5916" spans="1:12" hidden="1" x14ac:dyDescent="0.25">
      <c r="A5916" t="s">
        <v>4288</v>
      </c>
      <c r="B5916" s="1" t="s">
        <v>4410</v>
      </c>
      <c r="C5916" t="s">
        <v>4429</v>
      </c>
      <c r="D5916">
        <v>7663811</v>
      </c>
      <c r="E5916">
        <v>12447713</v>
      </c>
      <c r="F5916" t="s">
        <v>4434</v>
      </c>
      <c r="G5916" t="s">
        <v>3</v>
      </c>
      <c r="H5916" t="s">
        <v>4</v>
      </c>
      <c r="I5916" s="2">
        <v>3.4698000000000002</v>
      </c>
      <c r="J5916" s="2">
        <v>3.4696005859999999</v>
      </c>
      <c r="K5916" s="2">
        <v>3.4696001999999999</v>
      </c>
      <c r="L5916" s="2">
        <f t="shared" si="92"/>
        <v>-3.859999999633601E-7</v>
      </c>
    </row>
    <row r="5917" spans="1:12" hidden="1" x14ac:dyDescent="0.25">
      <c r="A5917" t="s">
        <v>4288</v>
      </c>
      <c r="B5917" s="1" t="s">
        <v>4410</v>
      </c>
      <c r="C5917" t="s">
        <v>4429</v>
      </c>
      <c r="D5917">
        <v>7663811</v>
      </c>
      <c r="E5917">
        <v>12447713</v>
      </c>
      <c r="F5917" t="s">
        <v>4434</v>
      </c>
      <c r="G5917" t="s">
        <v>3</v>
      </c>
      <c r="H5917" t="s">
        <v>6</v>
      </c>
      <c r="I5917" s="2">
        <v>2.92E-2</v>
      </c>
      <c r="J5917" s="2">
        <v>8.6749999999999994E-2</v>
      </c>
      <c r="K5917" s="2">
        <v>8.6749999999999994E-2</v>
      </c>
      <c r="L5917" s="2">
        <f t="shared" si="92"/>
        <v>0</v>
      </c>
    </row>
    <row r="5918" spans="1:12" hidden="1" x14ac:dyDescent="0.25">
      <c r="A5918" t="s">
        <v>4288</v>
      </c>
      <c r="B5918" s="1" t="s">
        <v>4410</v>
      </c>
      <c r="C5918" t="s">
        <v>4429</v>
      </c>
      <c r="D5918">
        <v>7663811</v>
      </c>
      <c r="E5918">
        <v>12447813</v>
      </c>
      <c r="F5918" t="s">
        <v>4435</v>
      </c>
      <c r="G5918" t="s">
        <v>3</v>
      </c>
      <c r="H5918" t="s">
        <v>4</v>
      </c>
      <c r="I5918" s="2">
        <v>7.7502000000000004</v>
      </c>
      <c r="J5918" s="2">
        <v>7.7499511700000001</v>
      </c>
      <c r="K5918" s="2">
        <v>7.7499500000000001</v>
      </c>
      <c r="L5918" s="2">
        <f t="shared" si="92"/>
        <v>-1.1699999999947863E-6</v>
      </c>
    </row>
    <row r="5919" spans="1:12" hidden="1" x14ac:dyDescent="0.25">
      <c r="A5919" t="s">
        <v>4288</v>
      </c>
      <c r="B5919" s="1" t="s">
        <v>4410</v>
      </c>
      <c r="C5919" t="s">
        <v>4429</v>
      </c>
      <c r="D5919">
        <v>7663811</v>
      </c>
      <c r="E5919">
        <v>12447813</v>
      </c>
      <c r="F5919" t="s">
        <v>4435</v>
      </c>
      <c r="G5919" t="s">
        <v>3</v>
      </c>
      <c r="H5919" t="s">
        <v>6</v>
      </c>
      <c r="I5919" s="2">
        <v>6.5199999999999994E-2</v>
      </c>
      <c r="J5919" s="2">
        <v>0.19375001524999999</v>
      </c>
      <c r="K5919" s="2">
        <v>0.19375000000000001</v>
      </c>
      <c r="L5919" s="2">
        <f t="shared" si="92"/>
        <v>-1.5249999985034179E-8</v>
      </c>
    </row>
    <row r="5920" spans="1:12" hidden="1" x14ac:dyDescent="0.25">
      <c r="A5920" t="s">
        <v>4288</v>
      </c>
      <c r="B5920" s="1" t="s">
        <v>4410</v>
      </c>
      <c r="C5920" t="s">
        <v>4429</v>
      </c>
      <c r="D5920">
        <v>7663811</v>
      </c>
      <c r="E5920">
        <v>12447913</v>
      </c>
      <c r="F5920" t="s">
        <v>4436</v>
      </c>
      <c r="G5920" t="s">
        <v>3</v>
      </c>
      <c r="H5920" t="s">
        <v>4</v>
      </c>
      <c r="I5920" s="2">
        <v>4.1550000000000002</v>
      </c>
      <c r="J5920" s="2">
        <v>4.1548999025000004</v>
      </c>
      <c r="K5920" s="2">
        <v>4.1548999999999996</v>
      </c>
      <c r="L5920" s="2">
        <f t="shared" si="92"/>
        <v>9.7499999185401975E-8</v>
      </c>
    </row>
    <row r="5921" spans="1:12" hidden="1" x14ac:dyDescent="0.25">
      <c r="A5921" t="s">
        <v>4288</v>
      </c>
      <c r="B5921" s="1" t="s">
        <v>4410</v>
      </c>
      <c r="C5921" t="s">
        <v>4429</v>
      </c>
      <c r="D5921">
        <v>7663811</v>
      </c>
      <c r="E5921">
        <v>12447913</v>
      </c>
      <c r="F5921" t="s">
        <v>4436</v>
      </c>
      <c r="G5921" t="s">
        <v>3</v>
      </c>
      <c r="H5921" t="s">
        <v>6</v>
      </c>
      <c r="I5921" s="2">
        <v>3.5000000000000003E-2</v>
      </c>
      <c r="J5921" s="2">
        <v>0.10384999844999999</v>
      </c>
      <c r="K5921" s="2">
        <v>0.103850001</v>
      </c>
      <c r="L5921" s="2">
        <f t="shared" si="92"/>
        <v>2.5500000028211289E-9</v>
      </c>
    </row>
    <row r="5922" spans="1:12" hidden="1" x14ac:dyDescent="0.25">
      <c r="A5922" t="s">
        <v>4288</v>
      </c>
      <c r="B5922" s="1" t="s">
        <v>4410</v>
      </c>
      <c r="C5922" t="s">
        <v>4429</v>
      </c>
      <c r="D5922">
        <v>7663811</v>
      </c>
      <c r="E5922">
        <v>12448013</v>
      </c>
      <c r="F5922" t="s">
        <v>4437</v>
      </c>
      <c r="G5922" t="s">
        <v>3</v>
      </c>
      <c r="H5922" t="s">
        <v>4</v>
      </c>
      <c r="I5922" s="2">
        <v>10.597200000000001</v>
      </c>
      <c r="J5922" s="2">
        <v>10.597250000000001</v>
      </c>
      <c r="K5922" s="2">
        <v>10.597250000000001</v>
      </c>
      <c r="L5922" s="2">
        <f t="shared" si="92"/>
        <v>0</v>
      </c>
    </row>
    <row r="5923" spans="1:12" hidden="1" x14ac:dyDescent="0.25">
      <c r="A5923" t="s">
        <v>4288</v>
      </c>
      <c r="B5923" s="1" t="s">
        <v>4410</v>
      </c>
      <c r="C5923" t="s">
        <v>4429</v>
      </c>
      <c r="D5923">
        <v>7663811</v>
      </c>
      <c r="E5923">
        <v>12448013</v>
      </c>
      <c r="F5923" t="s">
        <v>4437</v>
      </c>
      <c r="G5923" t="s">
        <v>3</v>
      </c>
      <c r="H5923" t="s">
        <v>6</v>
      </c>
      <c r="I5923" s="2">
        <v>8.9200000000000002E-2</v>
      </c>
      <c r="J5923" s="2">
        <v>0.26489999390000002</v>
      </c>
      <c r="K5923" s="2">
        <v>0.26490001000000002</v>
      </c>
      <c r="L5923" s="2">
        <f t="shared" si="92"/>
        <v>1.6099999999852344E-8</v>
      </c>
    </row>
    <row r="5924" spans="1:12" hidden="1" x14ac:dyDescent="0.25">
      <c r="A5924" t="s">
        <v>4288</v>
      </c>
      <c r="B5924" s="1" t="s">
        <v>4410</v>
      </c>
      <c r="C5924" t="s">
        <v>4438</v>
      </c>
      <c r="D5924">
        <v>7668211</v>
      </c>
      <c r="E5924">
        <v>11760013</v>
      </c>
      <c r="F5924" t="s">
        <v>4439</v>
      </c>
      <c r="G5924" t="s">
        <v>3</v>
      </c>
      <c r="H5924" t="s">
        <v>4</v>
      </c>
      <c r="I5924" s="2">
        <v>6.2790999999999997</v>
      </c>
      <c r="J5924" s="2">
        <v>6.0285322250000002</v>
      </c>
      <c r="K5924" s="2">
        <v>6.0285357032999896</v>
      </c>
      <c r="L5924" s="2">
        <f t="shared" si="92"/>
        <v>3.4782999893678834E-6</v>
      </c>
    </row>
    <row r="5925" spans="1:12" hidden="1" x14ac:dyDescent="0.25">
      <c r="A5925" t="s">
        <v>4288</v>
      </c>
      <c r="B5925" s="1" t="s">
        <v>4410</v>
      </c>
      <c r="C5925" t="s">
        <v>4438</v>
      </c>
      <c r="D5925">
        <v>7668211</v>
      </c>
      <c r="E5925">
        <v>11760013</v>
      </c>
      <c r="F5925" t="s">
        <v>4439</v>
      </c>
      <c r="G5925" t="s">
        <v>3</v>
      </c>
      <c r="H5925" t="s">
        <v>6</v>
      </c>
      <c r="I5925" s="2">
        <v>3.2299999999999898E-2</v>
      </c>
      <c r="J5925" s="2">
        <v>2.824651718E-2</v>
      </c>
      <c r="K5925" s="2">
        <v>2.8246500805000001E-2</v>
      </c>
      <c r="L5925" s="2">
        <f t="shared" si="92"/>
        <v>-1.6374999998319817E-8</v>
      </c>
    </row>
    <row r="5926" spans="1:12" hidden="1" x14ac:dyDescent="0.25">
      <c r="A5926" t="s">
        <v>4288</v>
      </c>
      <c r="B5926" s="1" t="s">
        <v>4410</v>
      </c>
      <c r="C5926" t="s">
        <v>4438</v>
      </c>
      <c r="D5926">
        <v>7668211</v>
      </c>
      <c r="E5926">
        <v>11760213</v>
      </c>
      <c r="F5926" t="s">
        <v>4440</v>
      </c>
      <c r="G5926" t="s">
        <v>3</v>
      </c>
      <c r="H5926" t="s">
        <v>4</v>
      </c>
      <c r="I5926" s="2">
        <v>5.1241000000000003</v>
      </c>
      <c r="J5926" s="2">
        <v>5.0921723649999997</v>
      </c>
      <c r="K5926" s="2">
        <v>5.0921725130999898</v>
      </c>
      <c r="L5926" s="2">
        <f t="shared" si="92"/>
        <v>1.4809999004938845E-7</v>
      </c>
    </row>
    <row r="5927" spans="1:12" hidden="1" x14ac:dyDescent="0.25">
      <c r="A5927" t="s">
        <v>4288</v>
      </c>
      <c r="B5927" s="1" t="s">
        <v>4410</v>
      </c>
      <c r="C5927" t="s">
        <v>4438</v>
      </c>
      <c r="D5927">
        <v>7668211</v>
      </c>
      <c r="E5927">
        <v>11760213</v>
      </c>
      <c r="F5927" t="s">
        <v>4440</v>
      </c>
      <c r="G5927" t="s">
        <v>3</v>
      </c>
      <c r="H5927" t="s">
        <v>6</v>
      </c>
      <c r="I5927" s="2">
        <v>2.9899999999999999E-2</v>
      </c>
      <c r="J5927" s="2">
        <v>2.4470632555E-2</v>
      </c>
      <c r="K5927" s="2">
        <v>2.4470651349300002E-2</v>
      </c>
      <c r="L5927" s="2">
        <f t="shared" si="92"/>
        <v>1.8794300001706565E-8</v>
      </c>
    </row>
    <row r="5928" spans="1:12" hidden="1" x14ac:dyDescent="0.25">
      <c r="A5928" t="s">
        <v>4288</v>
      </c>
      <c r="B5928" s="1" t="s">
        <v>4410</v>
      </c>
      <c r="C5928" t="s">
        <v>4438</v>
      </c>
      <c r="D5928">
        <v>7668211</v>
      </c>
      <c r="E5928">
        <v>11760313</v>
      </c>
      <c r="F5928" t="s">
        <v>4441</v>
      </c>
      <c r="G5928" t="s">
        <v>3</v>
      </c>
      <c r="H5928" t="s">
        <v>4</v>
      </c>
      <c r="I5928" s="2">
        <v>6.8421000000000003</v>
      </c>
      <c r="J5928" s="2">
        <v>6.7929174799999998</v>
      </c>
      <c r="K5928" s="2">
        <v>6.7929168910999902</v>
      </c>
      <c r="L5928" s="2">
        <f t="shared" si="92"/>
        <v>-5.8890000964595401E-7</v>
      </c>
    </row>
    <row r="5929" spans="1:12" hidden="1" x14ac:dyDescent="0.25">
      <c r="A5929" t="s">
        <v>4288</v>
      </c>
      <c r="B5929" s="1" t="s">
        <v>4410</v>
      </c>
      <c r="C5929" t="s">
        <v>4438</v>
      </c>
      <c r="D5929">
        <v>7668211</v>
      </c>
      <c r="E5929">
        <v>11760313</v>
      </c>
      <c r="F5929" t="s">
        <v>4441</v>
      </c>
      <c r="G5929" t="s">
        <v>3</v>
      </c>
      <c r="H5929" t="s">
        <v>6</v>
      </c>
      <c r="I5929" s="2">
        <v>3.4700000000000002E-2</v>
      </c>
      <c r="J5929" s="2">
        <v>3.2030448915000002E-2</v>
      </c>
      <c r="K5929" s="2">
        <v>3.2030501729800001E-2</v>
      </c>
      <c r="L5929" s="2">
        <f t="shared" si="92"/>
        <v>5.2814799998690543E-8</v>
      </c>
    </row>
    <row r="5930" spans="1:12" hidden="1" x14ac:dyDescent="0.25">
      <c r="A5930" t="s">
        <v>4288</v>
      </c>
      <c r="B5930" s="1" t="s">
        <v>4410</v>
      </c>
      <c r="C5930" t="s">
        <v>4438</v>
      </c>
      <c r="D5930">
        <v>7668211</v>
      </c>
      <c r="E5930">
        <v>11760413</v>
      </c>
      <c r="F5930" t="s">
        <v>4442</v>
      </c>
      <c r="G5930" t="s">
        <v>3</v>
      </c>
      <c r="H5930" t="s">
        <v>4</v>
      </c>
      <c r="I5930" s="2">
        <v>8.6582000000000008</v>
      </c>
      <c r="J5930" s="2">
        <v>8.3477558599999995</v>
      </c>
      <c r="K5930" s="2">
        <v>8.3477521001999992</v>
      </c>
      <c r="L5930" s="2">
        <f t="shared" si="92"/>
        <v>-3.7598000002248E-6</v>
      </c>
    </row>
    <row r="5931" spans="1:12" hidden="1" x14ac:dyDescent="0.25">
      <c r="A5931" t="s">
        <v>4288</v>
      </c>
      <c r="B5931" s="1" t="s">
        <v>4410</v>
      </c>
      <c r="C5931" t="s">
        <v>4438</v>
      </c>
      <c r="D5931">
        <v>7668211</v>
      </c>
      <c r="E5931">
        <v>11760413</v>
      </c>
      <c r="F5931" t="s">
        <v>4442</v>
      </c>
      <c r="G5931" t="s">
        <v>3</v>
      </c>
      <c r="H5931" t="s">
        <v>6</v>
      </c>
      <c r="I5931" s="2">
        <v>3.7599999999999897E-2</v>
      </c>
      <c r="J5931" s="2">
        <v>3.1979494094999998E-2</v>
      </c>
      <c r="K5931" s="2">
        <v>3.1979500344299902E-2</v>
      </c>
      <c r="L5931" s="2">
        <f t="shared" si="92"/>
        <v>6.2492999039487351E-9</v>
      </c>
    </row>
    <row r="5932" spans="1:12" hidden="1" x14ac:dyDescent="0.25">
      <c r="A5932" t="s">
        <v>4288</v>
      </c>
      <c r="B5932" s="1" t="s">
        <v>4410</v>
      </c>
      <c r="C5932" t="s">
        <v>4443</v>
      </c>
      <c r="D5932">
        <v>7664111</v>
      </c>
      <c r="E5932">
        <v>12444113</v>
      </c>
      <c r="F5932" t="s">
        <v>4444</v>
      </c>
      <c r="G5932" t="s">
        <v>3</v>
      </c>
      <c r="H5932" t="s">
        <v>4</v>
      </c>
      <c r="I5932" s="2">
        <v>1606.74</v>
      </c>
      <c r="J5932" s="2">
        <v>1606.7384999999999</v>
      </c>
      <c r="K5932" s="2">
        <v>1606.7364964199901</v>
      </c>
      <c r="L5932" s="2">
        <f t="shared" si="92"/>
        <v>-2.0035800098412437E-3</v>
      </c>
    </row>
    <row r="5933" spans="1:12" hidden="1" x14ac:dyDescent="0.25">
      <c r="A5933" t="s">
        <v>4288</v>
      </c>
      <c r="B5933" s="1" t="s">
        <v>4410</v>
      </c>
      <c r="C5933" t="s">
        <v>4443</v>
      </c>
      <c r="D5933">
        <v>7664111</v>
      </c>
      <c r="E5933">
        <v>12444113</v>
      </c>
      <c r="F5933" t="s">
        <v>4444</v>
      </c>
      <c r="G5933" t="s">
        <v>3</v>
      </c>
      <c r="H5933" t="s">
        <v>6</v>
      </c>
      <c r="I5933" s="2">
        <v>3215.12</v>
      </c>
      <c r="J5933" s="2">
        <v>3215.1197499999998</v>
      </c>
      <c r="K5933" s="2">
        <v>3215.1214990110002</v>
      </c>
      <c r="L5933" s="2">
        <f t="shared" si="92"/>
        <v>1.7490110003564041E-3</v>
      </c>
    </row>
    <row r="5934" spans="1:12" hidden="1" x14ac:dyDescent="0.25">
      <c r="A5934" t="s">
        <v>4288</v>
      </c>
      <c r="B5934" s="1" t="s">
        <v>4410</v>
      </c>
      <c r="C5934" t="s">
        <v>4443</v>
      </c>
      <c r="D5934">
        <v>7664111</v>
      </c>
      <c r="E5934">
        <v>12444413</v>
      </c>
      <c r="F5934" t="s">
        <v>4445</v>
      </c>
      <c r="G5934" t="s">
        <v>3</v>
      </c>
      <c r="H5934" t="s">
        <v>4</v>
      </c>
      <c r="I5934" s="2">
        <v>168.86099999999999</v>
      </c>
      <c r="J5934" s="2">
        <v>167.25028125</v>
      </c>
      <c r="K5934" s="2">
        <v>167.2502748</v>
      </c>
      <c r="L5934" s="2">
        <f t="shared" si="92"/>
        <v>-6.4500000007683411E-6</v>
      </c>
    </row>
    <row r="5935" spans="1:12" hidden="1" x14ac:dyDescent="0.25">
      <c r="A5935" t="s">
        <v>4288</v>
      </c>
      <c r="B5935" s="1" t="s">
        <v>4410</v>
      </c>
      <c r="C5935" t="s">
        <v>4443</v>
      </c>
      <c r="D5935">
        <v>7664111</v>
      </c>
      <c r="E5935">
        <v>12444413</v>
      </c>
      <c r="F5935" t="s">
        <v>4445</v>
      </c>
      <c r="G5935" t="s">
        <v>3</v>
      </c>
      <c r="H5935" t="s">
        <v>6</v>
      </c>
      <c r="I5935" s="2">
        <v>115.27200000000001</v>
      </c>
      <c r="J5935" s="2">
        <v>108.8436719</v>
      </c>
      <c r="K5935" s="2">
        <v>108.843706322</v>
      </c>
      <c r="L5935" s="2">
        <f t="shared" si="92"/>
        <v>3.442199999881268E-5</v>
      </c>
    </row>
    <row r="5936" spans="1:12" hidden="1" x14ac:dyDescent="0.25">
      <c r="A5936" t="s">
        <v>4288</v>
      </c>
      <c r="B5936" s="1" t="s">
        <v>4410</v>
      </c>
      <c r="C5936" t="s">
        <v>4443</v>
      </c>
      <c r="D5936">
        <v>7664111</v>
      </c>
      <c r="E5936">
        <v>12444813</v>
      </c>
      <c r="F5936" t="s">
        <v>4446</v>
      </c>
      <c r="G5936" t="s">
        <v>3</v>
      </c>
      <c r="H5936" t="s">
        <v>4</v>
      </c>
      <c r="I5936" s="2">
        <v>429.83300000000003</v>
      </c>
      <c r="J5936" s="2">
        <v>426.53174999999999</v>
      </c>
      <c r="K5936" s="2">
        <v>426.53167411219999</v>
      </c>
      <c r="L5936" s="2">
        <f t="shared" si="92"/>
        <v>-7.5887799994234229E-5</v>
      </c>
    </row>
    <row r="5937" spans="1:12" hidden="1" x14ac:dyDescent="0.25">
      <c r="A5937" t="s">
        <v>4288</v>
      </c>
      <c r="B5937" s="1" t="s">
        <v>4410</v>
      </c>
      <c r="C5937" t="s">
        <v>4443</v>
      </c>
      <c r="D5937">
        <v>7664111</v>
      </c>
      <c r="E5937">
        <v>12444813</v>
      </c>
      <c r="F5937" t="s">
        <v>4446</v>
      </c>
      <c r="G5937" t="s">
        <v>3</v>
      </c>
      <c r="H5937" t="s">
        <v>6</v>
      </c>
      <c r="I5937" s="2">
        <v>273.99099999999999</v>
      </c>
      <c r="J5937" s="2">
        <v>271.17143750000002</v>
      </c>
      <c r="K5937" s="2">
        <v>271.171116920999</v>
      </c>
      <c r="L5937" s="2">
        <f t="shared" si="92"/>
        <v>-3.2057900102699932E-4</v>
      </c>
    </row>
    <row r="5938" spans="1:12" hidden="1" x14ac:dyDescent="0.25">
      <c r="A5938" t="s">
        <v>4288</v>
      </c>
      <c r="B5938" s="1" t="s">
        <v>4410</v>
      </c>
      <c r="C5938" t="s">
        <v>4447</v>
      </c>
      <c r="D5938">
        <v>7663611</v>
      </c>
      <c r="E5938">
        <v>12450313</v>
      </c>
      <c r="F5938" t="s">
        <v>4448</v>
      </c>
      <c r="G5938" t="s">
        <v>86</v>
      </c>
      <c r="H5938" t="s">
        <v>4</v>
      </c>
      <c r="I5938" s="2">
        <v>235.3049</v>
      </c>
      <c r="K5938" s="2">
        <v>235.94952268200001</v>
      </c>
      <c r="L5938" s="2">
        <f t="shared" si="92"/>
        <v>0.64462268200000494</v>
      </c>
    </row>
    <row r="5939" spans="1:12" hidden="1" x14ac:dyDescent="0.25">
      <c r="A5939" t="s">
        <v>4288</v>
      </c>
      <c r="B5939" s="1" t="s">
        <v>4410</v>
      </c>
      <c r="C5939" t="s">
        <v>4447</v>
      </c>
      <c r="D5939">
        <v>7663611</v>
      </c>
      <c r="E5939">
        <v>12450313</v>
      </c>
      <c r="F5939" t="s">
        <v>4448</v>
      </c>
      <c r="G5939" t="s">
        <v>86</v>
      </c>
      <c r="H5939" t="s">
        <v>6</v>
      </c>
      <c r="I5939" s="2">
        <v>24.8523</v>
      </c>
      <c r="K5939" s="2">
        <v>24.920387596199699</v>
      </c>
      <c r="L5939" s="2">
        <f t="shared" si="92"/>
        <v>6.8087596199699618E-2</v>
      </c>
    </row>
    <row r="5940" spans="1:12" hidden="1" x14ac:dyDescent="0.25">
      <c r="A5940" t="s">
        <v>4288</v>
      </c>
      <c r="B5940" s="1" t="s">
        <v>4449</v>
      </c>
      <c r="C5940" t="s">
        <v>4450</v>
      </c>
      <c r="D5940">
        <v>5339111</v>
      </c>
      <c r="E5940">
        <v>26480313</v>
      </c>
      <c r="F5940" t="s">
        <v>4451</v>
      </c>
      <c r="G5940" t="s">
        <v>86</v>
      </c>
      <c r="H5940" t="s">
        <v>4</v>
      </c>
      <c r="I5940" s="2">
        <v>8.6099999999999996E-2</v>
      </c>
      <c r="K5940" s="2">
        <v>8.6119689575899994E-2</v>
      </c>
      <c r="L5940" s="2">
        <f t="shared" si="92"/>
        <v>1.9689575899997647E-5</v>
      </c>
    </row>
    <row r="5941" spans="1:12" hidden="1" x14ac:dyDescent="0.25">
      <c r="A5941" t="s">
        <v>4288</v>
      </c>
      <c r="B5941" s="1" t="s">
        <v>4449</v>
      </c>
      <c r="C5941" t="s">
        <v>4450</v>
      </c>
      <c r="D5941">
        <v>5339111</v>
      </c>
      <c r="E5941">
        <v>26480313</v>
      </c>
      <c r="F5941" t="s">
        <v>4451</v>
      </c>
      <c r="G5941" t="s">
        <v>86</v>
      </c>
      <c r="H5941" t="s">
        <v>6</v>
      </c>
      <c r="I5941" s="2">
        <v>1E-3</v>
      </c>
      <c r="K5941" s="2">
        <v>1.00022867498999E-3</v>
      </c>
      <c r="L5941" s="2">
        <f t="shared" si="92"/>
        <v>2.2867498999002041E-7</v>
      </c>
    </row>
    <row r="5942" spans="1:12" hidden="1" x14ac:dyDescent="0.25">
      <c r="A5942" t="s">
        <v>4288</v>
      </c>
      <c r="B5942" s="1" t="s">
        <v>4449</v>
      </c>
      <c r="C5942" t="s">
        <v>4452</v>
      </c>
      <c r="D5942">
        <v>5321511</v>
      </c>
      <c r="E5942">
        <v>26532413</v>
      </c>
      <c r="F5942" t="s">
        <v>4453</v>
      </c>
      <c r="G5942" t="s">
        <v>3</v>
      </c>
      <c r="H5942" t="s">
        <v>4</v>
      </c>
      <c r="I5942" s="2">
        <v>1228</v>
      </c>
      <c r="J5942" s="2">
        <v>1227.8576250000001</v>
      </c>
      <c r="K5942" s="2">
        <v>1227.8573905999899</v>
      </c>
      <c r="L5942" s="2">
        <f t="shared" si="92"/>
        <v>-2.3440001018570911E-4</v>
      </c>
    </row>
    <row r="5943" spans="1:12" hidden="1" x14ac:dyDescent="0.25">
      <c r="A5943" t="s">
        <v>4288</v>
      </c>
      <c r="B5943" s="1" t="s">
        <v>4449</v>
      </c>
      <c r="C5943" t="s">
        <v>4452</v>
      </c>
      <c r="D5943">
        <v>5321511</v>
      </c>
      <c r="E5943">
        <v>26532413</v>
      </c>
      <c r="F5943" t="s">
        <v>4453</v>
      </c>
      <c r="G5943" t="s">
        <v>3</v>
      </c>
      <c r="H5943" t="s">
        <v>6</v>
      </c>
      <c r="I5943" s="2">
        <v>1031</v>
      </c>
      <c r="J5943" s="2">
        <v>1021.0365624999999</v>
      </c>
      <c r="K5943" s="2">
        <v>1021.03695051019</v>
      </c>
      <c r="L5943" s="2">
        <f t="shared" si="92"/>
        <v>3.8801019002221437E-4</v>
      </c>
    </row>
    <row r="5944" spans="1:12" hidden="1" x14ac:dyDescent="0.25">
      <c r="A5944" t="s">
        <v>4288</v>
      </c>
      <c r="B5944" s="1" t="s">
        <v>4449</v>
      </c>
      <c r="C5944" t="s">
        <v>4454</v>
      </c>
      <c r="D5944">
        <v>5338211</v>
      </c>
      <c r="E5944">
        <v>26497113</v>
      </c>
      <c r="F5944" t="s">
        <v>4455</v>
      </c>
      <c r="G5944" t="s">
        <v>3</v>
      </c>
      <c r="H5944" t="s">
        <v>4</v>
      </c>
      <c r="I5944" s="2">
        <v>5.7</v>
      </c>
      <c r="J5944" s="2">
        <v>5.7039697250000003</v>
      </c>
      <c r="K5944" s="2">
        <v>5.7039715099999997</v>
      </c>
      <c r="L5944" s="2">
        <f t="shared" si="92"/>
        <v>1.7849999993657661E-6</v>
      </c>
    </row>
    <row r="5945" spans="1:12" hidden="1" x14ac:dyDescent="0.25">
      <c r="A5945" t="s">
        <v>4288</v>
      </c>
      <c r="B5945" s="1" t="s">
        <v>4449</v>
      </c>
      <c r="C5945" t="s">
        <v>4454</v>
      </c>
      <c r="D5945">
        <v>5338211</v>
      </c>
      <c r="E5945">
        <v>26497113</v>
      </c>
      <c r="F5945" t="s">
        <v>4455</v>
      </c>
      <c r="G5945" t="s">
        <v>3</v>
      </c>
      <c r="H5945" t="s">
        <v>6</v>
      </c>
      <c r="I5945" s="2">
        <v>0.34389999999999998</v>
      </c>
      <c r="J5945" s="2">
        <v>3.0852001189999999E-2</v>
      </c>
      <c r="K5945" s="2">
        <v>3.0852001099999998E-2</v>
      </c>
      <c r="L5945" s="2">
        <f t="shared" si="92"/>
        <v>-9.0000000507739486E-11</v>
      </c>
    </row>
    <row r="5946" spans="1:12" hidden="1" x14ac:dyDescent="0.25">
      <c r="A5946" t="s">
        <v>4288</v>
      </c>
      <c r="B5946" s="1" t="s">
        <v>4449</v>
      </c>
      <c r="C5946" t="s">
        <v>4454</v>
      </c>
      <c r="D5946">
        <v>5338211</v>
      </c>
      <c r="E5946">
        <v>26497213</v>
      </c>
      <c r="F5946" t="s">
        <v>4456</v>
      </c>
      <c r="G5946" t="s">
        <v>3</v>
      </c>
      <c r="H5946" t="s">
        <v>4</v>
      </c>
      <c r="I5946" s="2">
        <v>12.4</v>
      </c>
      <c r="J5946" s="2">
        <v>12.31708203</v>
      </c>
      <c r="K5946" s="2">
        <v>12.3170801599999</v>
      </c>
      <c r="L5946" s="2">
        <f t="shared" si="92"/>
        <v>-1.8700000996574317E-6</v>
      </c>
    </row>
    <row r="5947" spans="1:12" hidden="1" x14ac:dyDescent="0.25">
      <c r="A5947" t="s">
        <v>4288</v>
      </c>
      <c r="B5947" s="1" t="s">
        <v>4449</v>
      </c>
      <c r="C5947" t="s">
        <v>4454</v>
      </c>
      <c r="D5947">
        <v>5338211</v>
      </c>
      <c r="E5947">
        <v>26497213</v>
      </c>
      <c r="F5947" t="s">
        <v>4456</v>
      </c>
      <c r="G5947" t="s">
        <v>3</v>
      </c>
      <c r="H5947" t="s">
        <v>6</v>
      </c>
      <c r="I5947" s="2">
        <v>1E-4</v>
      </c>
      <c r="J5947" s="2">
        <v>5.8115024549999901E-2</v>
      </c>
      <c r="K5947" s="2">
        <v>5.81150005E-2</v>
      </c>
      <c r="L5947" s="2">
        <f t="shared" si="92"/>
        <v>-2.4049999901298857E-8</v>
      </c>
    </row>
    <row r="5948" spans="1:12" hidden="1" x14ac:dyDescent="0.25">
      <c r="A5948" t="s">
        <v>4288</v>
      </c>
      <c r="B5948" s="1" t="s">
        <v>4449</v>
      </c>
      <c r="C5948" t="s">
        <v>4454</v>
      </c>
      <c r="D5948">
        <v>5338211</v>
      </c>
      <c r="E5948">
        <v>59036313</v>
      </c>
      <c r="F5948" t="s">
        <v>4457</v>
      </c>
      <c r="G5948" t="s">
        <v>3</v>
      </c>
      <c r="H5948" t="s">
        <v>4</v>
      </c>
      <c r="I5948" s="2">
        <v>11</v>
      </c>
      <c r="J5948" s="2">
        <v>10.99259082</v>
      </c>
      <c r="K5948" s="2">
        <v>10.992591344999999</v>
      </c>
      <c r="L5948" s="2">
        <f t="shared" si="92"/>
        <v>5.2499999902977379E-7</v>
      </c>
    </row>
    <row r="5949" spans="1:12" hidden="1" x14ac:dyDescent="0.25">
      <c r="A5949" t="s">
        <v>4288</v>
      </c>
      <c r="B5949" s="1" t="s">
        <v>4449</v>
      </c>
      <c r="C5949" t="s">
        <v>4454</v>
      </c>
      <c r="D5949">
        <v>5338211</v>
      </c>
      <c r="E5949">
        <v>59036313</v>
      </c>
      <c r="F5949" t="s">
        <v>4457</v>
      </c>
      <c r="G5949" t="s">
        <v>3</v>
      </c>
      <c r="H5949" t="s">
        <v>6</v>
      </c>
      <c r="I5949" s="2">
        <v>8.3000000000000004E-2</v>
      </c>
      <c r="J5949" s="2">
        <v>8.2744567849999895E-2</v>
      </c>
      <c r="K5949" s="2">
        <v>8.2744501330100001E-2</v>
      </c>
      <c r="L5949" s="2">
        <f t="shared" si="92"/>
        <v>-6.6519899893924261E-8</v>
      </c>
    </row>
    <row r="5950" spans="1:12" hidden="1" x14ac:dyDescent="0.25">
      <c r="A5950" t="s">
        <v>4288</v>
      </c>
      <c r="B5950" s="1" t="s">
        <v>4449</v>
      </c>
      <c r="C5950" t="s">
        <v>4454</v>
      </c>
      <c r="D5950">
        <v>5338211</v>
      </c>
      <c r="E5950">
        <v>59036413</v>
      </c>
      <c r="F5950" t="s">
        <v>4458</v>
      </c>
      <c r="G5950" t="s">
        <v>3</v>
      </c>
      <c r="H5950" t="s">
        <v>4</v>
      </c>
      <c r="I5950" s="2">
        <v>6.5</v>
      </c>
      <c r="J5950" s="2">
        <v>6.6439531250000003</v>
      </c>
      <c r="K5950" s="2">
        <v>6.6439523119999997</v>
      </c>
      <c r="L5950" s="2">
        <f t="shared" si="92"/>
        <v>-8.1300000065454014E-7</v>
      </c>
    </row>
    <row r="5951" spans="1:12" hidden="1" x14ac:dyDescent="0.25">
      <c r="A5951" t="s">
        <v>4288</v>
      </c>
      <c r="B5951" s="1" t="s">
        <v>4449</v>
      </c>
      <c r="C5951" t="s">
        <v>4454</v>
      </c>
      <c r="D5951">
        <v>5338211</v>
      </c>
      <c r="E5951">
        <v>59036413</v>
      </c>
      <c r="F5951" t="s">
        <v>4458</v>
      </c>
      <c r="G5951" t="s">
        <v>3</v>
      </c>
      <c r="H5951" t="s">
        <v>6</v>
      </c>
      <c r="I5951" s="2">
        <v>0.05</v>
      </c>
      <c r="J5951" s="2">
        <v>5.021456145E-2</v>
      </c>
      <c r="K5951" s="2">
        <v>5.0214501861999897E-2</v>
      </c>
      <c r="L5951" s="2">
        <f t="shared" si="92"/>
        <v>-5.9588000103638628E-8</v>
      </c>
    </row>
    <row r="5952" spans="1:12" hidden="1" x14ac:dyDescent="0.25">
      <c r="A5952" t="s">
        <v>4288</v>
      </c>
      <c r="B5952" s="1" t="s">
        <v>4449</v>
      </c>
      <c r="C5952" t="s">
        <v>4454</v>
      </c>
      <c r="D5952">
        <v>5338211</v>
      </c>
      <c r="E5952">
        <v>59036513</v>
      </c>
      <c r="F5952" t="s">
        <v>4459</v>
      </c>
      <c r="G5952" t="s">
        <v>3</v>
      </c>
      <c r="H5952" t="s">
        <v>4</v>
      </c>
      <c r="I5952" s="2">
        <v>8.8000000000000007</v>
      </c>
      <c r="J5952" s="2">
        <v>8.8734677749999999</v>
      </c>
      <c r="K5952" s="2">
        <v>8.8734685839999994</v>
      </c>
      <c r="L5952" s="2">
        <f t="shared" si="92"/>
        <v>8.0899999943540024E-7</v>
      </c>
    </row>
    <row r="5953" spans="1:12" hidden="1" x14ac:dyDescent="0.25">
      <c r="A5953" t="s">
        <v>4288</v>
      </c>
      <c r="B5953" s="1" t="s">
        <v>4449</v>
      </c>
      <c r="C5953" t="s">
        <v>4454</v>
      </c>
      <c r="D5953">
        <v>5338211</v>
      </c>
      <c r="E5953">
        <v>59036513</v>
      </c>
      <c r="F5953" t="s">
        <v>4459</v>
      </c>
      <c r="G5953" t="s">
        <v>3</v>
      </c>
      <c r="H5953" t="s">
        <v>6</v>
      </c>
      <c r="I5953" s="2">
        <v>6.6000000000000003E-2</v>
      </c>
      <c r="J5953" s="2">
        <v>6.5851112349999893E-2</v>
      </c>
      <c r="K5953" s="2">
        <v>6.5851001219999997E-2</v>
      </c>
      <c r="L5953" s="2">
        <f t="shared" si="92"/>
        <v>-1.111299998968196E-7</v>
      </c>
    </row>
    <row r="5954" spans="1:12" hidden="1" x14ac:dyDescent="0.25">
      <c r="A5954" t="s">
        <v>4288</v>
      </c>
      <c r="B5954" s="1" t="s">
        <v>4449</v>
      </c>
      <c r="C5954" t="s">
        <v>4454</v>
      </c>
      <c r="D5954">
        <v>5338211</v>
      </c>
      <c r="E5954">
        <v>59036613</v>
      </c>
      <c r="F5954" t="s">
        <v>4460</v>
      </c>
      <c r="G5954" t="s">
        <v>3</v>
      </c>
      <c r="H5954" t="s">
        <v>4</v>
      </c>
      <c r="I5954" s="2">
        <v>11.2</v>
      </c>
      <c r="J5954" s="2">
        <v>11.201148440000001</v>
      </c>
      <c r="K5954" s="2">
        <v>11.201151735</v>
      </c>
      <c r="L5954" s="2">
        <f t="shared" si="92"/>
        <v>3.2949999990705692E-6</v>
      </c>
    </row>
    <row r="5955" spans="1:12" hidden="1" x14ac:dyDescent="0.25">
      <c r="A5955" t="s">
        <v>4288</v>
      </c>
      <c r="B5955" s="1" t="s">
        <v>4449</v>
      </c>
      <c r="C5955" t="s">
        <v>4454</v>
      </c>
      <c r="D5955">
        <v>5338211</v>
      </c>
      <c r="E5955">
        <v>59036613</v>
      </c>
      <c r="F5955" t="s">
        <v>4460</v>
      </c>
      <c r="G5955" t="s">
        <v>3</v>
      </c>
      <c r="H5955" t="s">
        <v>6</v>
      </c>
      <c r="I5955" s="2">
        <v>8.5000000000000006E-2</v>
      </c>
      <c r="J5955" s="2">
        <v>8.4991455100000002E-2</v>
      </c>
      <c r="K5955" s="2">
        <v>8.4991501929999894E-2</v>
      </c>
      <c r="L5955" s="2">
        <f t="shared" ref="L5955:L6018" si="93">IF(ISBLANK(J5955),K5955-I5955,K5955-J5955)</f>
        <v>4.6829999891806473E-8</v>
      </c>
    </row>
    <row r="5956" spans="1:12" hidden="1" x14ac:dyDescent="0.25">
      <c r="A5956" t="s">
        <v>4288</v>
      </c>
      <c r="B5956" s="1" t="s">
        <v>4449</v>
      </c>
      <c r="C5956" t="s">
        <v>4461</v>
      </c>
      <c r="D5956">
        <v>5339011</v>
      </c>
      <c r="E5956">
        <v>26480813</v>
      </c>
      <c r="F5956" t="s">
        <v>4462</v>
      </c>
      <c r="G5956" t="s">
        <v>86</v>
      </c>
      <c r="H5956" t="s">
        <v>4</v>
      </c>
      <c r="I5956" s="2">
        <v>0.7127</v>
      </c>
      <c r="K5956" s="2">
        <v>0.71378768999099995</v>
      </c>
      <c r="L5956" s="2">
        <f t="shared" si="93"/>
        <v>1.0876899909999516E-3</v>
      </c>
    </row>
    <row r="5957" spans="1:12" hidden="1" x14ac:dyDescent="0.25">
      <c r="A5957" t="s">
        <v>4288</v>
      </c>
      <c r="B5957" s="1" t="s">
        <v>4449</v>
      </c>
      <c r="C5957" t="s">
        <v>4461</v>
      </c>
      <c r="D5957">
        <v>5339011</v>
      </c>
      <c r="E5957">
        <v>26480813</v>
      </c>
      <c r="F5957" t="s">
        <v>4462</v>
      </c>
      <c r="G5957" t="s">
        <v>86</v>
      </c>
      <c r="H5957" t="s">
        <v>6</v>
      </c>
      <c r="I5957" s="2">
        <v>4.6800000000000001E-2</v>
      </c>
      <c r="K5957" s="2">
        <v>4.6871424616239998E-2</v>
      </c>
      <c r="L5957" s="2">
        <f t="shared" si="93"/>
        <v>7.1424616239997019E-5</v>
      </c>
    </row>
    <row r="5958" spans="1:12" hidden="1" x14ac:dyDescent="0.25">
      <c r="A5958" t="s">
        <v>4288</v>
      </c>
      <c r="B5958" s="1" t="s">
        <v>4449</v>
      </c>
      <c r="C5958" t="s">
        <v>4461</v>
      </c>
      <c r="D5958">
        <v>5339011</v>
      </c>
      <c r="E5958">
        <v>26481013</v>
      </c>
      <c r="F5958" t="s">
        <v>4463</v>
      </c>
      <c r="G5958" t="s">
        <v>3</v>
      </c>
      <c r="H5958" t="s">
        <v>4</v>
      </c>
      <c r="I5958" s="2">
        <v>5.2</v>
      </c>
      <c r="J5958" s="2">
        <v>5.2585009749999996</v>
      </c>
      <c r="K5958" s="2">
        <v>5.2585005999999996</v>
      </c>
      <c r="L5958" s="2">
        <f t="shared" si="93"/>
        <v>-3.7499999994139444E-7</v>
      </c>
    </row>
    <row r="5959" spans="1:12" hidden="1" x14ac:dyDescent="0.25">
      <c r="A5959" t="s">
        <v>4288</v>
      </c>
      <c r="B5959" s="1" t="s">
        <v>4449</v>
      </c>
      <c r="C5959" t="s">
        <v>4461</v>
      </c>
      <c r="D5959">
        <v>5339011</v>
      </c>
      <c r="E5959">
        <v>26481013</v>
      </c>
      <c r="F5959" t="s">
        <v>4463</v>
      </c>
      <c r="G5959" t="s">
        <v>3</v>
      </c>
      <c r="H5959" t="s">
        <v>6</v>
      </c>
      <c r="I5959" s="2">
        <v>5.1999999999999998E-2</v>
      </c>
      <c r="J5959" s="2">
        <v>5.2347988149999997E-2</v>
      </c>
      <c r="K5959" s="2">
        <v>5.23480001E-2</v>
      </c>
      <c r="L5959" s="2">
        <f t="shared" si="93"/>
        <v>1.1950000003424499E-8</v>
      </c>
    </row>
    <row r="5960" spans="1:12" hidden="1" x14ac:dyDescent="0.25">
      <c r="A5960" t="s">
        <v>4288</v>
      </c>
      <c r="B5960" s="1" t="s">
        <v>4449</v>
      </c>
      <c r="C5960" t="s">
        <v>4461</v>
      </c>
      <c r="D5960">
        <v>5339011</v>
      </c>
      <c r="E5960">
        <v>26481213</v>
      </c>
      <c r="F5960" t="s">
        <v>4464</v>
      </c>
      <c r="G5960" t="s">
        <v>3</v>
      </c>
      <c r="H5960" t="s">
        <v>4</v>
      </c>
      <c r="I5960" s="2">
        <v>55.7</v>
      </c>
      <c r="J5960" s="2">
        <v>54.905851550000001</v>
      </c>
      <c r="K5960" s="2">
        <v>54.906043560000001</v>
      </c>
      <c r="L5960" s="2">
        <f t="shared" si="93"/>
        <v>1.9200999999924306E-4</v>
      </c>
    </row>
    <row r="5961" spans="1:12" hidden="1" x14ac:dyDescent="0.25">
      <c r="A5961" t="s">
        <v>4288</v>
      </c>
      <c r="B5961" s="1" t="s">
        <v>4449</v>
      </c>
      <c r="C5961" t="s">
        <v>4461</v>
      </c>
      <c r="D5961">
        <v>5339011</v>
      </c>
      <c r="E5961">
        <v>26481213</v>
      </c>
      <c r="F5961" t="s">
        <v>4464</v>
      </c>
      <c r="G5961" t="s">
        <v>3</v>
      </c>
      <c r="H5961" t="s">
        <v>6</v>
      </c>
      <c r="I5961" s="2">
        <v>2.4</v>
      </c>
      <c r="J5961" s="2">
        <v>2.3439682614999899</v>
      </c>
      <c r="K5961" s="2">
        <v>2.3439560661000001</v>
      </c>
      <c r="L5961" s="2">
        <f t="shared" si="93"/>
        <v>-1.2195399989867184E-5</v>
      </c>
    </row>
    <row r="5962" spans="1:12" hidden="1" x14ac:dyDescent="0.25">
      <c r="A5962" t="s">
        <v>4288</v>
      </c>
      <c r="B5962" s="1" t="s">
        <v>4449</v>
      </c>
      <c r="C5962" t="s">
        <v>4461</v>
      </c>
      <c r="D5962">
        <v>5339011</v>
      </c>
      <c r="E5962">
        <v>26481613</v>
      </c>
      <c r="F5962" t="s">
        <v>4465</v>
      </c>
      <c r="G5962" t="s">
        <v>3</v>
      </c>
      <c r="H5962" t="s">
        <v>4</v>
      </c>
      <c r="I5962" s="2">
        <v>64.3</v>
      </c>
      <c r="J5962" s="2">
        <v>63.818207049999998</v>
      </c>
      <c r="K5962" s="2">
        <v>63.818302670000001</v>
      </c>
      <c r="L5962" s="2">
        <f t="shared" si="93"/>
        <v>9.5620000003293626E-5</v>
      </c>
    </row>
    <row r="5963" spans="1:12" hidden="1" x14ac:dyDescent="0.25">
      <c r="A5963" t="s">
        <v>4288</v>
      </c>
      <c r="B5963" s="1" t="s">
        <v>4449</v>
      </c>
      <c r="C5963" t="s">
        <v>4461</v>
      </c>
      <c r="D5963">
        <v>5339011</v>
      </c>
      <c r="E5963">
        <v>26481613</v>
      </c>
      <c r="F5963" t="s">
        <v>4465</v>
      </c>
      <c r="G5963" t="s">
        <v>3</v>
      </c>
      <c r="H5963" t="s">
        <v>6</v>
      </c>
      <c r="I5963" s="2">
        <v>2.6</v>
      </c>
      <c r="J5963" s="2">
        <v>2.6734650879999999</v>
      </c>
      <c r="K5963" s="2">
        <v>2.67344757</v>
      </c>
      <c r="L5963" s="2">
        <f t="shared" si="93"/>
        <v>-1.7517999999938638E-5</v>
      </c>
    </row>
    <row r="5964" spans="1:12" hidden="1" x14ac:dyDescent="0.25">
      <c r="A5964" t="s">
        <v>4288</v>
      </c>
      <c r="B5964" s="1" t="s">
        <v>4466</v>
      </c>
      <c r="C5964" t="s">
        <v>4467</v>
      </c>
      <c r="D5964">
        <v>5258811</v>
      </c>
      <c r="E5964">
        <v>26073013</v>
      </c>
      <c r="F5964" t="s">
        <v>4468</v>
      </c>
      <c r="G5964" t="s">
        <v>3</v>
      </c>
      <c r="H5964" t="s">
        <v>4</v>
      </c>
      <c r="I5964" s="2">
        <v>1030.9000000000001</v>
      </c>
      <c r="J5964" s="2">
        <v>1033.249125</v>
      </c>
      <c r="K5964" s="2">
        <v>1033.2503001</v>
      </c>
      <c r="L5964" s="2">
        <f t="shared" si="93"/>
        <v>1.1750999999549094E-3</v>
      </c>
    </row>
    <row r="5965" spans="1:12" hidden="1" x14ac:dyDescent="0.25">
      <c r="A5965" t="s">
        <v>4288</v>
      </c>
      <c r="B5965" s="1" t="s">
        <v>4466</v>
      </c>
      <c r="C5965" t="s">
        <v>4467</v>
      </c>
      <c r="D5965">
        <v>5258811</v>
      </c>
      <c r="E5965">
        <v>26073013</v>
      </c>
      <c r="F5965" t="s">
        <v>4468</v>
      </c>
      <c r="G5965" t="s">
        <v>3</v>
      </c>
      <c r="H5965" t="s">
        <v>6</v>
      </c>
      <c r="I5965" s="2">
        <v>6923.95</v>
      </c>
      <c r="J5965" s="2">
        <v>6924.1345000000001</v>
      </c>
      <c r="K5965" s="2">
        <v>6924.1492440000002</v>
      </c>
      <c r="L5965" s="2">
        <f t="shared" si="93"/>
        <v>1.4744000000064261E-2</v>
      </c>
    </row>
    <row r="5966" spans="1:12" hidden="1" x14ac:dyDescent="0.25">
      <c r="A5966" t="s">
        <v>4288</v>
      </c>
      <c r="B5966" s="1" t="s">
        <v>4466</v>
      </c>
      <c r="C5966" t="s">
        <v>4467</v>
      </c>
      <c r="D5966">
        <v>5258811</v>
      </c>
      <c r="E5966">
        <v>26073613</v>
      </c>
      <c r="F5966" t="s">
        <v>4469</v>
      </c>
      <c r="G5966" t="s">
        <v>3</v>
      </c>
      <c r="H5966" t="s">
        <v>4</v>
      </c>
      <c r="I5966" s="2">
        <v>1630.66</v>
      </c>
      <c r="J5966" s="2">
        <v>1630.6856250000001</v>
      </c>
      <c r="K5966" s="2">
        <v>1630.6823300000001</v>
      </c>
      <c r="L5966" s="2">
        <f t="shared" si="93"/>
        <v>-3.2949999999800639E-3</v>
      </c>
    </row>
    <row r="5967" spans="1:12" hidden="1" x14ac:dyDescent="0.25">
      <c r="A5967" t="s">
        <v>4288</v>
      </c>
      <c r="B5967" s="1" t="s">
        <v>4466</v>
      </c>
      <c r="C5967" t="s">
        <v>4467</v>
      </c>
      <c r="D5967">
        <v>5258811</v>
      </c>
      <c r="E5967">
        <v>26073613</v>
      </c>
      <c r="F5967" t="s">
        <v>4469</v>
      </c>
      <c r="G5967" t="s">
        <v>3</v>
      </c>
      <c r="H5967" t="s">
        <v>6</v>
      </c>
      <c r="I5967" s="2">
        <v>10460.4</v>
      </c>
      <c r="J5967" s="2">
        <v>10454.706</v>
      </c>
      <c r="K5967" s="2">
        <v>10454.699729</v>
      </c>
      <c r="L5967" s="2">
        <f t="shared" si="93"/>
        <v>-6.2710000001970911E-3</v>
      </c>
    </row>
    <row r="5968" spans="1:12" hidden="1" x14ac:dyDescent="0.25">
      <c r="A5968" t="s">
        <v>4288</v>
      </c>
      <c r="B5968" s="1" t="s">
        <v>4470</v>
      </c>
      <c r="C5968" t="s">
        <v>4471</v>
      </c>
      <c r="D5968">
        <v>5245111</v>
      </c>
      <c r="E5968">
        <v>26016913</v>
      </c>
      <c r="F5968" t="s">
        <v>4472</v>
      </c>
      <c r="G5968" t="s">
        <v>3</v>
      </c>
      <c r="H5968" t="s">
        <v>4</v>
      </c>
      <c r="I5968" s="2">
        <v>1.5383</v>
      </c>
      <c r="J5968" s="2">
        <v>1.44433313</v>
      </c>
      <c r="K5968" s="2">
        <v>1.44433341707</v>
      </c>
      <c r="L5968" s="2">
        <f t="shared" si="93"/>
        <v>2.8706999999350558E-7</v>
      </c>
    </row>
    <row r="5969" spans="1:12" hidden="1" x14ac:dyDescent="0.25">
      <c r="A5969" t="s">
        <v>4288</v>
      </c>
      <c r="B5969" s="1" t="s">
        <v>4470</v>
      </c>
      <c r="C5969" t="s">
        <v>4471</v>
      </c>
      <c r="D5969">
        <v>5245111</v>
      </c>
      <c r="E5969">
        <v>26016913</v>
      </c>
      <c r="F5969" t="s">
        <v>4472</v>
      </c>
      <c r="G5969" t="s">
        <v>3</v>
      </c>
      <c r="H5969" t="s">
        <v>6</v>
      </c>
      <c r="I5969" s="2">
        <v>4.02E-2</v>
      </c>
      <c r="J5969" s="2">
        <v>4.5629432679999998E-2</v>
      </c>
      <c r="K5969" s="2">
        <v>4.5629426764000003E-2</v>
      </c>
      <c r="L5969" s="2">
        <f t="shared" si="93"/>
        <v>-5.9159999954427889E-9</v>
      </c>
    </row>
    <row r="5970" spans="1:12" hidden="1" x14ac:dyDescent="0.25">
      <c r="A5970" t="s">
        <v>4288</v>
      </c>
      <c r="B5970" s="1" t="s">
        <v>4470</v>
      </c>
      <c r="C5970" t="s">
        <v>4471</v>
      </c>
      <c r="D5970">
        <v>5245111</v>
      </c>
      <c r="E5970">
        <v>26017013</v>
      </c>
      <c r="F5970" t="s">
        <v>4473</v>
      </c>
      <c r="G5970" t="s">
        <v>3</v>
      </c>
      <c r="H5970" t="s">
        <v>4</v>
      </c>
      <c r="I5970" s="2">
        <v>2.0213000000000001</v>
      </c>
      <c r="J5970" s="2">
        <v>1.9871469724999999</v>
      </c>
      <c r="K5970" s="2">
        <v>1.9871469452510899</v>
      </c>
      <c r="L5970" s="2">
        <f t="shared" si="93"/>
        <v>-2.7248910017263483E-8</v>
      </c>
    </row>
    <row r="5971" spans="1:12" hidden="1" x14ac:dyDescent="0.25">
      <c r="A5971" t="s">
        <v>4288</v>
      </c>
      <c r="B5971" s="1" t="s">
        <v>4470</v>
      </c>
      <c r="C5971" t="s">
        <v>4471</v>
      </c>
      <c r="D5971">
        <v>5245111</v>
      </c>
      <c r="E5971">
        <v>26017013</v>
      </c>
      <c r="F5971" t="s">
        <v>4473</v>
      </c>
      <c r="G5971" t="s">
        <v>3</v>
      </c>
      <c r="H5971" t="s">
        <v>6</v>
      </c>
      <c r="I5971" s="2">
        <v>5.4899999999999997E-2</v>
      </c>
      <c r="J5971" s="2">
        <v>7.2292991649999999E-2</v>
      </c>
      <c r="K5971" s="2">
        <v>7.2293004706099895E-2</v>
      </c>
      <c r="L5971" s="2">
        <f t="shared" si="93"/>
        <v>1.3056099895658591E-8</v>
      </c>
    </row>
    <row r="5972" spans="1:12" hidden="1" x14ac:dyDescent="0.25">
      <c r="A5972" t="s">
        <v>4288</v>
      </c>
      <c r="B5972" s="1" t="s">
        <v>4470</v>
      </c>
      <c r="C5972" t="s">
        <v>4471</v>
      </c>
      <c r="D5972">
        <v>5245111</v>
      </c>
      <c r="E5972">
        <v>26017213</v>
      </c>
      <c r="F5972" t="s">
        <v>4474</v>
      </c>
      <c r="G5972" t="s">
        <v>3</v>
      </c>
      <c r="H5972" t="s">
        <v>4</v>
      </c>
      <c r="I5972" s="2">
        <v>1.5022</v>
      </c>
      <c r="J5972" s="2">
        <v>1.2720966794999999</v>
      </c>
      <c r="K5972" s="2">
        <v>1.2720967620999999</v>
      </c>
      <c r="L5972" s="2">
        <f t="shared" si="93"/>
        <v>8.2599999950971892E-8</v>
      </c>
    </row>
    <row r="5973" spans="1:12" hidden="1" x14ac:dyDescent="0.25">
      <c r="A5973" t="s">
        <v>4288</v>
      </c>
      <c r="B5973" s="1" t="s">
        <v>4470</v>
      </c>
      <c r="C5973" t="s">
        <v>4471</v>
      </c>
      <c r="D5973">
        <v>5245111</v>
      </c>
      <c r="E5973">
        <v>26017213</v>
      </c>
      <c r="F5973" t="s">
        <v>4474</v>
      </c>
      <c r="G5973" t="s">
        <v>3</v>
      </c>
      <c r="H5973" t="s">
        <v>6</v>
      </c>
      <c r="I5973" s="2">
        <v>2.9899999999999999E-2</v>
      </c>
      <c r="J5973" s="2">
        <v>3.2766006469999998E-2</v>
      </c>
      <c r="K5973" s="2">
        <v>3.2766000199999902E-2</v>
      </c>
      <c r="L5973" s="2">
        <f t="shared" si="93"/>
        <v>-6.270000095509598E-9</v>
      </c>
    </row>
    <row r="5974" spans="1:12" hidden="1" x14ac:dyDescent="0.25">
      <c r="A5974" t="s">
        <v>4288</v>
      </c>
      <c r="B5974" s="1" t="s">
        <v>4475</v>
      </c>
      <c r="C5974" t="s">
        <v>4476</v>
      </c>
      <c r="D5974">
        <v>7269411</v>
      </c>
      <c r="E5974">
        <v>59062913</v>
      </c>
      <c r="F5974" t="s">
        <v>4477</v>
      </c>
      <c r="G5974" t="s">
        <v>86</v>
      </c>
      <c r="H5974" t="s">
        <v>4</v>
      </c>
      <c r="I5974" s="2">
        <v>0.26040000000000002</v>
      </c>
      <c r="K5974" s="2">
        <v>0.26079740306518001</v>
      </c>
      <c r="L5974" s="2">
        <f t="shared" si="93"/>
        <v>3.9740306517999091E-4</v>
      </c>
    </row>
    <row r="5975" spans="1:12" hidden="1" x14ac:dyDescent="0.25">
      <c r="A5975" t="s">
        <v>4288</v>
      </c>
      <c r="B5975" s="1" t="s">
        <v>4475</v>
      </c>
      <c r="C5975" t="s">
        <v>4476</v>
      </c>
      <c r="D5975">
        <v>7269411</v>
      </c>
      <c r="E5975">
        <v>59062913</v>
      </c>
      <c r="F5975" t="s">
        <v>4477</v>
      </c>
      <c r="G5975" t="s">
        <v>86</v>
      </c>
      <c r="H5975" t="s">
        <v>6</v>
      </c>
      <c r="I5975" s="2">
        <v>1E-4</v>
      </c>
      <c r="K5975" s="2">
        <v>1.0015261582133999E-4</v>
      </c>
      <c r="L5975" s="2">
        <f t="shared" si="93"/>
        <v>1.5261582133998858E-7</v>
      </c>
    </row>
    <row r="5976" spans="1:12" hidden="1" x14ac:dyDescent="0.25">
      <c r="A5976" t="s">
        <v>4288</v>
      </c>
      <c r="B5976" s="1" t="s">
        <v>4475</v>
      </c>
      <c r="C5976" t="s">
        <v>4476</v>
      </c>
      <c r="D5976">
        <v>7269411</v>
      </c>
      <c r="E5976">
        <v>59063213</v>
      </c>
      <c r="F5976" t="s">
        <v>4478</v>
      </c>
      <c r="G5976" t="s">
        <v>86</v>
      </c>
      <c r="H5976" t="s">
        <v>4</v>
      </c>
      <c r="I5976" s="2">
        <v>4.8399999999999999E-2</v>
      </c>
      <c r="K5976" s="2">
        <v>4.84738683613E-2</v>
      </c>
      <c r="L5976" s="2">
        <f t="shared" si="93"/>
        <v>7.3868361300001573E-5</v>
      </c>
    </row>
    <row r="5977" spans="1:12" hidden="1" x14ac:dyDescent="0.25">
      <c r="A5977" t="s">
        <v>4288</v>
      </c>
      <c r="B5977" s="1" t="s">
        <v>4475</v>
      </c>
      <c r="C5977" t="s">
        <v>4476</v>
      </c>
      <c r="D5977">
        <v>7269411</v>
      </c>
      <c r="E5977">
        <v>59063213</v>
      </c>
      <c r="F5977" t="s">
        <v>4478</v>
      </c>
      <c r="G5977" t="s">
        <v>86</v>
      </c>
      <c r="H5977" t="s">
        <v>6</v>
      </c>
      <c r="I5977" s="2">
        <v>2.9999999999999997E-4</v>
      </c>
      <c r="K5977" s="2">
        <v>3.00457855601929E-4</v>
      </c>
      <c r="L5977" s="2">
        <f t="shared" si="93"/>
        <v>4.5785560192902709E-7</v>
      </c>
    </row>
    <row r="5978" spans="1:12" hidden="1" x14ac:dyDescent="0.25">
      <c r="A5978" t="s">
        <v>4288</v>
      </c>
      <c r="B5978" s="1" t="s">
        <v>4475</v>
      </c>
      <c r="C5978" t="s">
        <v>4476</v>
      </c>
      <c r="D5978">
        <v>7269411</v>
      </c>
      <c r="E5978">
        <v>9960013</v>
      </c>
      <c r="F5978" t="s">
        <v>4479</v>
      </c>
      <c r="G5978" t="s">
        <v>3</v>
      </c>
      <c r="H5978" t="s">
        <v>4</v>
      </c>
      <c r="I5978" s="2">
        <v>1.1771</v>
      </c>
      <c r="J5978" s="2">
        <v>6.7036455100000003</v>
      </c>
      <c r="K5978" s="2">
        <v>6.7036500099999996</v>
      </c>
      <c r="L5978" s="2">
        <f t="shared" si="93"/>
        <v>4.4999999992967332E-6</v>
      </c>
    </row>
    <row r="5979" spans="1:12" hidden="1" x14ac:dyDescent="0.25">
      <c r="A5979" t="s">
        <v>4288</v>
      </c>
      <c r="B5979" s="1" t="s">
        <v>4475</v>
      </c>
      <c r="C5979" t="s">
        <v>4476</v>
      </c>
      <c r="D5979">
        <v>7269411</v>
      </c>
      <c r="E5979">
        <v>9960013</v>
      </c>
      <c r="F5979" t="s">
        <v>4479</v>
      </c>
      <c r="G5979" t="s">
        <v>3</v>
      </c>
      <c r="H5979" t="s">
        <v>6</v>
      </c>
      <c r="I5979" s="2">
        <v>2.8500000000000001E-2</v>
      </c>
      <c r="J5979" s="2">
        <v>6.3999967599999898E-3</v>
      </c>
      <c r="K5979" s="2">
        <v>6.3999999999999899E-3</v>
      </c>
      <c r="L5979" s="2">
        <f t="shared" si="93"/>
        <v>3.240000000064025E-9</v>
      </c>
    </row>
    <row r="5980" spans="1:12" hidden="1" x14ac:dyDescent="0.25">
      <c r="A5980" t="s">
        <v>4288</v>
      </c>
      <c r="B5980" s="1" t="s">
        <v>4475</v>
      </c>
      <c r="C5980" t="s">
        <v>4476</v>
      </c>
      <c r="D5980">
        <v>7269411</v>
      </c>
      <c r="E5980">
        <v>9960613</v>
      </c>
      <c r="F5980" t="s">
        <v>4480</v>
      </c>
      <c r="G5980" t="s">
        <v>3</v>
      </c>
      <c r="H5980" t="s">
        <v>4</v>
      </c>
      <c r="I5980" s="2">
        <v>1.1259999999999999</v>
      </c>
      <c r="J5980" s="2">
        <v>6.3738461900000001</v>
      </c>
      <c r="K5980" s="2">
        <v>6.3738500099999902</v>
      </c>
      <c r="L5980" s="2">
        <f t="shared" si="93"/>
        <v>3.8199999901067372E-6</v>
      </c>
    </row>
    <row r="5981" spans="1:12" hidden="1" x14ac:dyDescent="0.25">
      <c r="A5981" t="s">
        <v>4288</v>
      </c>
      <c r="B5981" s="1" t="s">
        <v>4475</v>
      </c>
      <c r="C5981" t="s">
        <v>4476</v>
      </c>
      <c r="D5981">
        <v>7269411</v>
      </c>
      <c r="E5981">
        <v>9960613</v>
      </c>
      <c r="F5981" t="s">
        <v>4480</v>
      </c>
      <c r="G5981" t="s">
        <v>3</v>
      </c>
      <c r="H5981" t="s">
        <v>6</v>
      </c>
      <c r="I5981" s="2">
        <v>2.7300000000000001E-2</v>
      </c>
      <c r="J5981" s="2">
        <v>6.0999965649999998E-3</v>
      </c>
      <c r="K5981" s="2">
        <v>6.1000000000000004E-3</v>
      </c>
      <c r="L5981" s="2">
        <f t="shared" si="93"/>
        <v>3.4350000005858861E-9</v>
      </c>
    </row>
    <row r="5982" spans="1:12" hidden="1" x14ac:dyDescent="0.25">
      <c r="A5982" t="s">
        <v>4288</v>
      </c>
      <c r="B5982" s="1" t="s">
        <v>4481</v>
      </c>
      <c r="C5982" t="s">
        <v>4482</v>
      </c>
      <c r="D5982">
        <v>7297211</v>
      </c>
      <c r="E5982">
        <v>59066113</v>
      </c>
      <c r="F5982" t="s">
        <v>4483</v>
      </c>
      <c r="G5982" t="s">
        <v>86</v>
      </c>
      <c r="H5982" t="s">
        <v>4</v>
      </c>
      <c r="I5982" s="2">
        <v>0.94409999999999905</v>
      </c>
      <c r="K5982" s="2">
        <v>0.94554087857655</v>
      </c>
      <c r="L5982" s="2">
        <f t="shared" si="93"/>
        <v>1.4408785765509524E-3</v>
      </c>
    </row>
    <row r="5983" spans="1:12" hidden="1" x14ac:dyDescent="0.25">
      <c r="A5983" t="s">
        <v>4288</v>
      </c>
      <c r="B5983" s="1" t="s">
        <v>4484</v>
      </c>
      <c r="C5983" t="s">
        <v>4485</v>
      </c>
      <c r="D5983">
        <v>5363811</v>
      </c>
      <c r="E5983">
        <v>26289613</v>
      </c>
      <c r="F5983" t="s">
        <v>4486</v>
      </c>
      <c r="G5983" t="s">
        <v>3</v>
      </c>
      <c r="H5983" t="s">
        <v>4</v>
      </c>
      <c r="I5983" s="2">
        <v>8479.92</v>
      </c>
      <c r="J5983" s="2">
        <v>8503.1730000000007</v>
      </c>
      <c r="K5983" s="2">
        <v>8503.1665074999892</v>
      </c>
      <c r="L5983" s="2">
        <f t="shared" si="93"/>
        <v>-6.4925000115181319E-3</v>
      </c>
    </row>
    <row r="5984" spans="1:12" hidden="1" x14ac:dyDescent="0.25">
      <c r="A5984" t="s">
        <v>4288</v>
      </c>
      <c r="B5984" s="1" t="s">
        <v>4484</v>
      </c>
      <c r="C5984" t="s">
        <v>4485</v>
      </c>
      <c r="D5984">
        <v>5363811</v>
      </c>
      <c r="E5984">
        <v>26289613</v>
      </c>
      <c r="F5984" t="s">
        <v>4486</v>
      </c>
      <c r="G5984" t="s">
        <v>3</v>
      </c>
      <c r="H5984" t="s">
        <v>6</v>
      </c>
      <c r="I5984" s="2">
        <v>7669.5</v>
      </c>
      <c r="J5984" s="2">
        <v>7669.5630000000001</v>
      </c>
      <c r="K5984" s="2">
        <v>7669.5635321</v>
      </c>
      <c r="L5984" s="2">
        <f t="shared" si="93"/>
        <v>5.3209999987302581E-4</v>
      </c>
    </row>
    <row r="5985" spans="1:12" hidden="1" x14ac:dyDescent="0.25">
      <c r="A5985" t="s">
        <v>4288</v>
      </c>
      <c r="B5985" s="1" t="s">
        <v>4484</v>
      </c>
      <c r="C5985" t="s">
        <v>4485</v>
      </c>
      <c r="D5985">
        <v>5363811</v>
      </c>
      <c r="E5985">
        <v>26290513</v>
      </c>
      <c r="F5985" t="s">
        <v>4487</v>
      </c>
      <c r="G5985" t="s">
        <v>3</v>
      </c>
      <c r="H5985" t="s">
        <v>4</v>
      </c>
      <c r="I5985" s="2">
        <v>7625.43</v>
      </c>
      <c r="J5985" s="2">
        <v>7737.1674999999996</v>
      </c>
      <c r="K5985" s="2">
        <v>7737.1693034999998</v>
      </c>
      <c r="L5985" s="2">
        <f t="shared" si="93"/>
        <v>1.8035000002782908E-3</v>
      </c>
    </row>
    <row r="5986" spans="1:12" hidden="1" x14ac:dyDescent="0.25">
      <c r="A5986" t="s">
        <v>4288</v>
      </c>
      <c r="B5986" s="1" t="s">
        <v>4484</v>
      </c>
      <c r="C5986" t="s">
        <v>4485</v>
      </c>
      <c r="D5986">
        <v>5363811</v>
      </c>
      <c r="E5986">
        <v>26290513</v>
      </c>
      <c r="F5986" t="s">
        <v>4487</v>
      </c>
      <c r="G5986" t="s">
        <v>3</v>
      </c>
      <c r="H5986" t="s">
        <v>6</v>
      </c>
      <c r="I5986" s="2">
        <v>4797.6000000000004</v>
      </c>
      <c r="J5986" s="2">
        <v>4797.5510000000004</v>
      </c>
      <c r="K5986" s="2">
        <v>4797.5522031999999</v>
      </c>
      <c r="L5986" s="2">
        <f t="shared" si="93"/>
        <v>1.2031999995087972E-3</v>
      </c>
    </row>
    <row r="5987" spans="1:12" hidden="1" x14ac:dyDescent="0.25">
      <c r="A5987" t="s">
        <v>4288</v>
      </c>
      <c r="B5987" s="1" t="s">
        <v>4488</v>
      </c>
      <c r="C5987" t="s">
        <v>4489</v>
      </c>
      <c r="D5987">
        <v>5255311</v>
      </c>
      <c r="E5987">
        <v>24936313</v>
      </c>
      <c r="F5987" t="s">
        <v>4490</v>
      </c>
      <c r="G5987" t="s">
        <v>3</v>
      </c>
      <c r="H5987" t="s">
        <v>4</v>
      </c>
      <c r="I5987" s="2">
        <v>0.4</v>
      </c>
      <c r="J5987" s="2">
        <v>0.46031799314999999</v>
      </c>
      <c r="K5987" s="2">
        <v>0.460318</v>
      </c>
      <c r="L5987" s="2">
        <f t="shared" si="93"/>
        <v>6.850000011660029E-9</v>
      </c>
    </row>
    <row r="5988" spans="1:12" hidden="1" x14ac:dyDescent="0.25">
      <c r="A5988" t="s">
        <v>4288</v>
      </c>
      <c r="B5988" s="1" t="s">
        <v>4488</v>
      </c>
      <c r="C5988" t="s">
        <v>4489</v>
      </c>
      <c r="D5988">
        <v>5255311</v>
      </c>
      <c r="E5988">
        <v>24936313</v>
      </c>
      <c r="F5988" t="s">
        <v>4490</v>
      </c>
      <c r="G5988" t="s">
        <v>3</v>
      </c>
      <c r="H5988" t="s">
        <v>6</v>
      </c>
      <c r="I5988" s="2">
        <v>5.1000000000000004E-3</v>
      </c>
      <c r="J5988" s="2">
        <v>3.3185000419999901E-3</v>
      </c>
      <c r="K5988" s="2">
        <v>3.3184999999999998E-3</v>
      </c>
      <c r="L5988" s="2">
        <f t="shared" si="93"/>
        <v>-4.1999990291197165E-11</v>
      </c>
    </row>
    <row r="5989" spans="1:12" hidden="1" x14ac:dyDescent="0.25">
      <c r="A5989" t="s">
        <v>4288</v>
      </c>
      <c r="B5989" s="1" t="s">
        <v>4488</v>
      </c>
      <c r="C5989" t="s">
        <v>4489</v>
      </c>
      <c r="D5989">
        <v>5255311</v>
      </c>
      <c r="E5989">
        <v>24936413</v>
      </c>
      <c r="F5989" t="s">
        <v>4491</v>
      </c>
      <c r="G5989" t="s">
        <v>3</v>
      </c>
      <c r="H5989" t="s">
        <v>4</v>
      </c>
      <c r="I5989" s="2">
        <v>0.60009999999999997</v>
      </c>
      <c r="J5989" s="2">
        <v>0.61478356950000002</v>
      </c>
      <c r="K5989" s="2">
        <v>0.61478349999999904</v>
      </c>
      <c r="L5989" s="2">
        <f t="shared" si="93"/>
        <v>-6.9500000976496779E-8</v>
      </c>
    </row>
    <row r="5990" spans="1:12" hidden="1" x14ac:dyDescent="0.25">
      <c r="A5990" t="s">
        <v>4288</v>
      </c>
      <c r="B5990" s="1" t="s">
        <v>4488</v>
      </c>
      <c r="C5990" t="s">
        <v>4489</v>
      </c>
      <c r="D5990">
        <v>5255311</v>
      </c>
      <c r="E5990">
        <v>24936413</v>
      </c>
      <c r="F5990" t="s">
        <v>4491</v>
      </c>
      <c r="G5990" t="s">
        <v>3</v>
      </c>
      <c r="H5990" t="s">
        <v>6</v>
      </c>
      <c r="I5990" s="2">
        <v>5.1999999999999998E-3</v>
      </c>
      <c r="J5990" s="2">
        <v>3.4280002114999999E-3</v>
      </c>
      <c r="K5990" s="2">
        <v>3.4280000000000001E-3</v>
      </c>
      <c r="L5990" s="2">
        <f t="shared" si="93"/>
        <v>-2.1149999980540901E-10</v>
      </c>
    </row>
    <row r="5991" spans="1:12" hidden="1" x14ac:dyDescent="0.25">
      <c r="A5991" t="s">
        <v>4288</v>
      </c>
      <c r="B5991" s="1" t="s">
        <v>4492</v>
      </c>
      <c r="C5991" t="s">
        <v>4493</v>
      </c>
      <c r="D5991">
        <v>6794611</v>
      </c>
      <c r="E5991">
        <v>109322413</v>
      </c>
      <c r="F5991" t="s">
        <v>4494</v>
      </c>
      <c r="G5991" t="s">
        <v>3</v>
      </c>
      <c r="H5991" t="s">
        <v>4</v>
      </c>
      <c r="I5991" s="2">
        <v>5.8014999999999999</v>
      </c>
      <c r="J5991" s="2">
        <v>5.9085996099999996</v>
      </c>
      <c r="K5991" s="2">
        <v>5.9085993029999999</v>
      </c>
      <c r="L5991" s="2">
        <f t="shared" si="93"/>
        <v>-3.0699999964411973E-7</v>
      </c>
    </row>
    <row r="5992" spans="1:12" hidden="1" x14ac:dyDescent="0.25">
      <c r="A5992" t="s">
        <v>4288</v>
      </c>
      <c r="B5992" s="1" t="s">
        <v>4492</v>
      </c>
      <c r="C5992" t="s">
        <v>4493</v>
      </c>
      <c r="D5992">
        <v>6794611</v>
      </c>
      <c r="E5992">
        <v>109322413</v>
      </c>
      <c r="F5992" t="s">
        <v>4494</v>
      </c>
      <c r="G5992" t="s">
        <v>3</v>
      </c>
      <c r="H5992" t="s">
        <v>6</v>
      </c>
      <c r="I5992" s="2">
        <v>4.0399999999999998E-2</v>
      </c>
      <c r="J5992" s="2">
        <v>4.1759387969999999E-2</v>
      </c>
      <c r="K5992" s="2">
        <v>4.1759501519999999E-2</v>
      </c>
      <c r="L5992" s="2">
        <f t="shared" si="93"/>
        <v>1.1354999999990678E-7</v>
      </c>
    </row>
    <row r="5993" spans="1:12" hidden="1" x14ac:dyDescent="0.25">
      <c r="A5993" t="s">
        <v>4288</v>
      </c>
      <c r="B5993" s="1" t="s">
        <v>4492</v>
      </c>
      <c r="C5993" t="s">
        <v>4493</v>
      </c>
      <c r="D5993">
        <v>6794611</v>
      </c>
      <c r="E5993">
        <v>109322513</v>
      </c>
      <c r="F5993" t="s">
        <v>4495</v>
      </c>
      <c r="G5993" t="s">
        <v>3</v>
      </c>
      <c r="H5993" t="s">
        <v>4</v>
      </c>
      <c r="I5993" s="2">
        <v>5.4142000000000001</v>
      </c>
      <c r="J5993" s="2">
        <v>5.1795410149999999</v>
      </c>
      <c r="K5993" s="2">
        <v>5.1795402329999902</v>
      </c>
      <c r="L5993" s="2">
        <f t="shared" si="93"/>
        <v>-7.820000096359081E-7</v>
      </c>
    </row>
    <row r="5994" spans="1:12" hidden="1" x14ac:dyDescent="0.25">
      <c r="A5994" t="s">
        <v>4288</v>
      </c>
      <c r="B5994" s="1" t="s">
        <v>4492</v>
      </c>
      <c r="C5994" t="s">
        <v>4493</v>
      </c>
      <c r="D5994">
        <v>6794611</v>
      </c>
      <c r="E5994">
        <v>109322513</v>
      </c>
      <c r="F5994" t="s">
        <v>4495</v>
      </c>
      <c r="G5994" t="s">
        <v>3</v>
      </c>
      <c r="H5994" t="s">
        <v>6</v>
      </c>
      <c r="I5994" s="2">
        <v>0.56520000000000004</v>
      </c>
      <c r="J5994" s="2">
        <v>3.4640327454999897E-2</v>
      </c>
      <c r="K5994" s="2">
        <v>3.4640334101000002E-2</v>
      </c>
      <c r="L5994" s="2">
        <f t="shared" si="93"/>
        <v>6.646000104415517E-9</v>
      </c>
    </row>
    <row r="5995" spans="1:12" hidden="1" x14ac:dyDescent="0.25">
      <c r="A5995" t="s">
        <v>4288</v>
      </c>
      <c r="B5995" s="1" t="s">
        <v>4492</v>
      </c>
      <c r="C5995" t="s">
        <v>4493</v>
      </c>
      <c r="D5995">
        <v>6794611</v>
      </c>
      <c r="E5995">
        <v>109322613</v>
      </c>
      <c r="F5995" t="s">
        <v>4496</v>
      </c>
      <c r="G5995" t="s">
        <v>3</v>
      </c>
      <c r="H5995" t="s">
        <v>4</v>
      </c>
      <c r="I5995" s="2">
        <v>5.2049000000000003</v>
      </c>
      <c r="J5995" s="2">
        <v>5.1531977549999999</v>
      </c>
      <c r="K5995" s="2">
        <v>5.1531981900000003</v>
      </c>
      <c r="L5995" s="2">
        <f t="shared" si="93"/>
        <v>4.350000004649246E-7</v>
      </c>
    </row>
    <row r="5996" spans="1:12" hidden="1" x14ac:dyDescent="0.25">
      <c r="A5996" t="s">
        <v>4288</v>
      </c>
      <c r="B5996" s="1" t="s">
        <v>4492</v>
      </c>
      <c r="C5996" t="s">
        <v>4493</v>
      </c>
      <c r="D5996">
        <v>6794611</v>
      </c>
      <c r="E5996">
        <v>109322613</v>
      </c>
      <c r="F5996" t="s">
        <v>4496</v>
      </c>
      <c r="G5996" t="s">
        <v>3</v>
      </c>
      <c r="H5996" t="s">
        <v>6</v>
      </c>
      <c r="I5996" s="2">
        <v>3.6200000000000003E-2</v>
      </c>
      <c r="J5996" s="2">
        <v>3.3714485170000003E-2</v>
      </c>
      <c r="K5996" s="2">
        <v>3.3714499600000003E-2</v>
      </c>
      <c r="L5996" s="2">
        <f t="shared" si="93"/>
        <v>1.4430000000453802E-8</v>
      </c>
    </row>
    <row r="5997" spans="1:12" hidden="1" x14ac:dyDescent="0.25">
      <c r="A5997" t="s">
        <v>4288</v>
      </c>
      <c r="B5997" s="1" t="s">
        <v>4492</v>
      </c>
      <c r="C5997" t="s">
        <v>4493</v>
      </c>
      <c r="D5997">
        <v>6794611</v>
      </c>
      <c r="E5997">
        <v>109322713</v>
      </c>
      <c r="F5997" t="s">
        <v>4497</v>
      </c>
      <c r="G5997" t="s">
        <v>3</v>
      </c>
      <c r="H5997" t="s">
        <v>4</v>
      </c>
      <c r="I5997" s="2">
        <v>1.6181000000000001</v>
      </c>
      <c r="J5997" s="2">
        <v>1.6523118895</v>
      </c>
      <c r="K5997" s="2">
        <v>1.6523114999999899</v>
      </c>
      <c r="L5997" s="2">
        <f t="shared" si="93"/>
        <v>-3.8950001002291401E-7</v>
      </c>
    </row>
    <row r="5998" spans="1:12" hidden="1" x14ac:dyDescent="0.25">
      <c r="A5998" t="s">
        <v>4288</v>
      </c>
      <c r="B5998" s="1" t="s">
        <v>4492</v>
      </c>
      <c r="C5998" t="s">
        <v>4493</v>
      </c>
      <c r="D5998">
        <v>6794611</v>
      </c>
      <c r="E5998">
        <v>109322713</v>
      </c>
      <c r="F5998" t="s">
        <v>4497</v>
      </c>
      <c r="G5998" t="s">
        <v>3</v>
      </c>
      <c r="H5998" t="s">
        <v>6</v>
      </c>
      <c r="I5998" s="2">
        <v>1.1299999999999999E-2</v>
      </c>
      <c r="J5998" s="2">
        <v>1.28465089799999E-2</v>
      </c>
      <c r="K5998" s="2">
        <v>1.28465003199999E-2</v>
      </c>
      <c r="L5998" s="2">
        <f t="shared" si="93"/>
        <v>-8.6600000000908173E-9</v>
      </c>
    </row>
    <row r="5999" spans="1:12" hidden="1" x14ac:dyDescent="0.25">
      <c r="A5999" t="s">
        <v>4288</v>
      </c>
      <c r="B5999" s="1" t="s">
        <v>4492</v>
      </c>
      <c r="C5999" t="s">
        <v>4493</v>
      </c>
      <c r="D5999">
        <v>6794611</v>
      </c>
      <c r="E5999">
        <v>109322813</v>
      </c>
      <c r="F5999" t="s">
        <v>4498</v>
      </c>
      <c r="G5999" t="s">
        <v>3</v>
      </c>
      <c r="H5999" t="s">
        <v>4</v>
      </c>
      <c r="I5999" s="2">
        <v>3.5236999999999998</v>
      </c>
      <c r="J5999" s="2">
        <v>3.7009174804999998</v>
      </c>
      <c r="K5999" s="2">
        <v>3.7009185353999898</v>
      </c>
      <c r="L5999" s="2">
        <f t="shared" si="93"/>
        <v>1.0548999900272804E-6</v>
      </c>
    </row>
    <row r="6000" spans="1:12" hidden="1" x14ac:dyDescent="0.25">
      <c r="A6000" t="s">
        <v>4288</v>
      </c>
      <c r="B6000" s="1" t="s">
        <v>4492</v>
      </c>
      <c r="C6000" t="s">
        <v>4493</v>
      </c>
      <c r="D6000">
        <v>6794611</v>
      </c>
      <c r="E6000">
        <v>109322813</v>
      </c>
      <c r="F6000" t="s">
        <v>4498</v>
      </c>
      <c r="G6000" t="s">
        <v>3</v>
      </c>
      <c r="H6000" t="s">
        <v>6</v>
      </c>
      <c r="I6000" s="2">
        <v>2.4500000000000001E-2</v>
      </c>
      <c r="J6000" s="2">
        <v>2.2871553419999999E-2</v>
      </c>
      <c r="K6000" s="2">
        <v>2.2871500400000001E-2</v>
      </c>
      <c r="L6000" s="2">
        <f t="shared" si="93"/>
        <v>-5.3019999998044076E-8</v>
      </c>
    </row>
    <row r="6001" spans="1:12" hidden="1" x14ac:dyDescent="0.25">
      <c r="A6001" t="s">
        <v>4288</v>
      </c>
      <c r="B6001" s="1" t="s">
        <v>4492</v>
      </c>
      <c r="C6001" t="s">
        <v>4493</v>
      </c>
      <c r="D6001">
        <v>6794611</v>
      </c>
      <c r="E6001">
        <v>109322913</v>
      </c>
      <c r="F6001" t="s">
        <v>4499</v>
      </c>
      <c r="G6001" t="s">
        <v>3</v>
      </c>
      <c r="H6001" t="s">
        <v>4</v>
      </c>
      <c r="I6001" s="2">
        <v>5.1304999999999996</v>
      </c>
      <c r="J6001" s="2">
        <v>5.0942915050000002</v>
      </c>
      <c r="K6001" s="2">
        <v>5.0942935499999997</v>
      </c>
      <c r="L6001" s="2">
        <f t="shared" si="93"/>
        <v>2.0449999995619805E-6</v>
      </c>
    </row>
    <row r="6002" spans="1:12" hidden="1" x14ac:dyDescent="0.25">
      <c r="A6002" t="s">
        <v>4288</v>
      </c>
      <c r="B6002" s="1" t="s">
        <v>4492</v>
      </c>
      <c r="C6002" t="s">
        <v>4493</v>
      </c>
      <c r="D6002">
        <v>6794611</v>
      </c>
      <c r="E6002">
        <v>109322913</v>
      </c>
      <c r="F6002" t="s">
        <v>4499</v>
      </c>
      <c r="G6002" t="s">
        <v>3</v>
      </c>
      <c r="H6002" t="s">
        <v>6</v>
      </c>
      <c r="I6002" s="2">
        <v>3.5700000000000003E-2</v>
      </c>
      <c r="J6002" s="2">
        <v>2.7899463655000001E-2</v>
      </c>
      <c r="K6002" s="2">
        <v>2.7899500510000001E-2</v>
      </c>
      <c r="L6002" s="2">
        <f t="shared" si="93"/>
        <v>3.6854999999752502E-8</v>
      </c>
    </row>
    <row r="6003" spans="1:12" hidden="1" x14ac:dyDescent="0.25">
      <c r="A6003" t="s">
        <v>4288</v>
      </c>
      <c r="B6003" s="1" t="s">
        <v>4492</v>
      </c>
      <c r="C6003" t="s">
        <v>4493</v>
      </c>
      <c r="D6003">
        <v>6794611</v>
      </c>
      <c r="E6003">
        <v>109323013</v>
      </c>
      <c r="F6003" t="s">
        <v>4500</v>
      </c>
      <c r="G6003" t="s">
        <v>3</v>
      </c>
      <c r="H6003" t="s">
        <v>4</v>
      </c>
      <c r="I6003" s="2">
        <v>5.4581</v>
      </c>
      <c r="J6003" s="2">
        <v>5.55476758</v>
      </c>
      <c r="K6003" s="2">
        <v>5.5547687211000003</v>
      </c>
      <c r="L6003" s="2">
        <f t="shared" si="93"/>
        <v>1.1411000002681249E-6</v>
      </c>
    </row>
    <row r="6004" spans="1:12" hidden="1" x14ac:dyDescent="0.25">
      <c r="A6004" t="s">
        <v>4288</v>
      </c>
      <c r="B6004" s="1" t="s">
        <v>4492</v>
      </c>
      <c r="C6004" t="s">
        <v>4493</v>
      </c>
      <c r="D6004">
        <v>6794611</v>
      </c>
      <c r="E6004">
        <v>109323013</v>
      </c>
      <c r="F6004" t="s">
        <v>4500</v>
      </c>
      <c r="G6004" t="s">
        <v>3</v>
      </c>
      <c r="H6004" t="s">
        <v>6</v>
      </c>
      <c r="I6004" s="2">
        <v>3.7999999999999999E-2</v>
      </c>
      <c r="J6004" s="2">
        <v>4.1448436734999997E-2</v>
      </c>
      <c r="K6004" s="2">
        <v>4.1448499499999999E-2</v>
      </c>
      <c r="L6004" s="2">
        <f t="shared" si="93"/>
        <v>6.2765000002906746E-8</v>
      </c>
    </row>
    <row r="6005" spans="1:12" hidden="1" x14ac:dyDescent="0.25">
      <c r="A6005" t="s">
        <v>4288</v>
      </c>
      <c r="B6005" s="1" t="s">
        <v>4492</v>
      </c>
      <c r="C6005" t="s">
        <v>4493</v>
      </c>
      <c r="D6005">
        <v>6794611</v>
      </c>
      <c r="E6005">
        <v>13109413</v>
      </c>
      <c r="F6005" t="s">
        <v>4501</v>
      </c>
      <c r="G6005" t="s">
        <v>3</v>
      </c>
      <c r="H6005" t="s">
        <v>4</v>
      </c>
      <c r="I6005" s="2">
        <v>5.7488000000000001</v>
      </c>
      <c r="J6005" s="2">
        <v>5.6200439449999999</v>
      </c>
      <c r="K6005" s="2">
        <v>5.6200480309999898</v>
      </c>
      <c r="L6005" s="2">
        <f t="shared" si="93"/>
        <v>4.0859999899112154E-6</v>
      </c>
    </row>
    <row r="6006" spans="1:12" hidden="1" x14ac:dyDescent="0.25">
      <c r="A6006" t="s">
        <v>4288</v>
      </c>
      <c r="B6006" s="1" t="s">
        <v>4492</v>
      </c>
      <c r="C6006" t="s">
        <v>4493</v>
      </c>
      <c r="D6006">
        <v>6794611</v>
      </c>
      <c r="E6006">
        <v>13109413</v>
      </c>
      <c r="F6006" t="s">
        <v>4501</v>
      </c>
      <c r="G6006" t="s">
        <v>3</v>
      </c>
      <c r="H6006" t="s">
        <v>6</v>
      </c>
      <c r="I6006" s="2">
        <v>0.04</v>
      </c>
      <c r="J6006" s="2">
        <v>3.6352901459999899E-2</v>
      </c>
      <c r="K6006" s="2">
        <v>3.6353000619999999E-2</v>
      </c>
      <c r="L6006" s="2">
        <f t="shared" si="93"/>
        <v>9.9160000099907109E-8</v>
      </c>
    </row>
    <row r="6007" spans="1:12" hidden="1" x14ac:dyDescent="0.25">
      <c r="A6007" t="s">
        <v>4288</v>
      </c>
      <c r="B6007" s="1" t="s">
        <v>4502</v>
      </c>
      <c r="C6007" t="s">
        <v>4503</v>
      </c>
      <c r="D6007">
        <v>6795111</v>
      </c>
      <c r="E6007">
        <v>13105713</v>
      </c>
      <c r="F6007" t="s">
        <v>4504</v>
      </c>
      <c r="G6007" t="s">
        <v>3</v>
      </c>
      <c r="H6007" t="s">
        <v>4</v>
      </c>
      <c r="I6007" s="2">
        <v>1856.26</v>
      </c>
      <c r="J6007" s="2">
        <v>1856.257625</v>
      </c>
      <c r="K6007" s="2">
        <v>1856.2611383999999</v>
      </c>
      <c r="L6007" s="2">
        <f t="shared" si="93"/>
        <v>3.5133999999743537E-3</v>
      </c>
    </row>
    <row r="6008" spans="1:12" hidden="1" x14ac:dyDescent="0.25">
      <c r="A6008" t="s">
        <v>4288</v>
      </c>
      <c r="B6008" s="1" t="s">
        <v>4502</v>
      </c>
      <c r="C6008" t="s">
        <v>4503</v>
      </c>
      <c r="D6008">
        <v>6795111</v>
      </c>
      <c r="E6008">
        <v>13105713</v>
      </c>
      <c r="F6008" t="s">
        <v>4504</v>
      </c>
      <c r="G6008" t="s">
        <v>3</v>
      </c>
      <c r="H6008" t="s">
        <v>6</v>
      </c>
      <c r="I6008" s="2">
        <v>110.605</v>
      </c>
      <c r="J6008" s="2">
        <v>110.07299219999901</v>
      </c>
      <c r="K6008" s="2">
        <v>110.073025821</v>
      </c>
      <c r="L6008" s="2">
        <f t="shared" si="93"/>
        <v>3.3621000994799033E-5</v>
      </c>
    </row>
    <row r="6009" spans="1:12" hidden="1" x14ac:dyDescent="0.25">
      <c r="A6009" t="s">
        <v>4288</v>
      </c>
      <c r="B6009" s="1" t="s">
        <v>4502</v>
      </c>
      <c r="C6009" t="s">
        <v>4503</v>
      </c>
      <c r="D6009">
        <v>6795111</v>
      </c>
      <c r="E6009">
        <v>91539513</v>
      </c>
      <c r="F6009" t="s">
        <v>4505</v>
      </c>
      <c r="G6009" t="s">
        <v>3</v>
      </c>
      <c r="H6009" t="s">
        <v>4</v>
      </c>
      <c r="I6009" s="2">
        <v>1093.3800000000001</v>
      </c>
      <c r="J6009" s="2">
        <v>1093.37275</v>
      </c>
      <c r="K6009" s="2">
        <v>1093.371689519</v>
      </c>
      <c r="L6009" s="2">
        <f t="shared" si="93"/>
        <v>-1.0604809999676945E-3</v>
      </c>
    </row>
    <row r="6010" spans="1:12" hidden="1" x14ac:dyDescent="0.25">
      <c r="A6010" t="s">
        <v>4288</v>
      </c>
      <c r="B6010" s="1" t="s">
        <v>4502</v>
      </c>
      <c r="C6010" t="s">
        <v>4503</v>
      </c>
      <c r="D6010">
        <v>6795111</v>
      </c>
      <c r="E6010">
        <v>91539513</v>
      </c>
      <c r="F6010" t="s">
        <v>4505</v>
      </c>
      <c r="G6010" t="s">
        <v>3</v>
      </c>
      <c r="H6010" t="s">
        <v>6</v>
      </c>
      <c r="I6010" s="2">
        <v>138.941</v>
      </c>
      <c r="J6010" s="2">
        <v>138.8806094</v>
      </c>
      <c r="K6010" s="2">
        <v>138.88048296299999</v>
      </c>
      <c r="L6010" s="2">
        <f t="shared" si="93"/>
        <v>-1.2643700000580793E-4</v>
      </c>
    </row>
    <row r="6011" spans="1:12" hidden="1" x14ac:dyDescent="0.25">
      <c r="A6011" t="s">
        <v>4288</v>
      </c>
      <c r="B6011" s="1" t="s">
        <v>4506</v>
      </c>
      <c r="C6011" t="s">
        <v>4507</v>
      </c>
      <c r="D6011">
        <v>6688611</v>
      </c>
      <c r="E6011">
        <v>12905513</v>
      </c>
      <c r="F6011" t="s">
        <v>4508</v>
      </c>
      <c r="G6011" t="s">
        <v>3</v>
      </c>
      <c r="H6011" t="s">
        <v>4</v>
      </c>
      <c r="I6011" s="2">
        <v>1.081</v>
      </c>
      <c r="J6011" s="2">
        <v>3.09</v>
      </c>
      <c r="K6011" s="2">
        <v>3.09</v>
      </c>
      <c r="L6011" s="2">
        <f t="shared" si="93"/>
        <v>0</v>
      </c>
    </row>
    <row r="6012" spans="1:12" hidden="1" x14ac:dyDescent="0.25">
      <c r="A6012" t="s">
        <v>4288</v>
      </c>
      <c r="B6012" s="1" t="s">
        <v>4506</v>
      </c>
      <c r="C6012" t="s">
        <v>4507</v>
      </c>
      <c r="D6012">
        <v>6688611</v>
      </c>
      <c r="E6012">
        <v>12905513</v>
      </c>
      <c r="F6012" t="s">
        <v>4508</v>
      </c>
      <c r="G6012" t="s">
        <v>3</v>
      </c>
      <c r="H6012" t="s">
        <v>6</v>
      </c>
      <c r="I6012" s="2">
        <v>2.3999999999999998E-3</v>
      </c>
      <c r="J6012" s="2">
        <v>1.2875499269999999</v>
      </c>
      <c r="K6012" s="2">
        <v>1.28755</v>
      </c>
      <c r="L6012" s="2">
        <f t="shared" si="93"/>
        <v>7.300000004484275E-8</v>
      </c>
    </row>
    <row r="6013" spans="1:12" hidden="1" x14ac:dyDescent="0.25">
      <c r="A6013" t="s">
        <v>4288</v>
      </c>
      <c r="B6013" s="1" t="s">
        <v>4506</v>
      </c>
      <c r="C6013" t="s">
        <v>4509</v>
      </c>
      <c r="D6013">
        <v>6688411</v>
      </c>
      <c r="E6013">
        <v>12908413</v>
      </c>
      <c r="F6013" t="s">
        <v>4510</v>
      </c>
      <c r="G6013" t="s">
        <v>3</v>
      </c>
      <c r="H6013" t="s">
        <v>4</v>
      </c>
      <c r="I6013" s="2">
        <v>5291.85</v>
      </c>
      <c r="J6013" s="2">
        <v>5290.348</v>
      </c>
      <c r="K6013" s="2">
        <v>5290.3504054999903</v>
      </c>
      <c r="L6013" s="2">
        <f t="shared" si="93"/>
        <v>2.4054999903455609E-3</v>
      </c>
    </row>
    <row r="6014" spans="1:12" hidden="1" x14ac:dyDescent="0.25">
      <c r="A6014" t="s">
        <v>4288</v>
      </c>
      <c r="B6014" s="1" t="s">
        <v>4506</v>
      </c>
      <c r="C6014" t="s">
        <v>4509</v>
      </c>
      <c r="D6014">
        <v>6688411</v>
      </c>
      <c r="E6014">
        <v>12908413</v>
      </c>
      <c r="F6014" t="s">
        <v>4510</v>
      </c>
      <c r="G6014" t="s">
        <v>3</v>
      </c>
      <c r="H6014" t="s">
        <v>6</v>
      </c>
      <c r="I6014" s="2">
        <v>3787.43</v>
      </c>
      <c r="J6014" s="2">
        <v>3786.4140000000002</v>
      </c>
      <c r="K6014" s="2">
        <v>3786.4090899999901</v>
      </c>
      <c r="L6014" s="2">
        <f t="shared" si="93"/>
        <v>-4.9100000101134356E-3</v>
      </c>
    </row>
    <row r="6015" spans="1:12" hidden="1" x14ac:dyDescent="0.25">
      <c r="A6015" t="s">
        <v>4288</v>
      </c>
      <c r="B6015" s="1" t="s">
        <v>4506</v>
      </c>
      <c r="C6015" t="s">
        <v>4509</v>
      </c>
      <c r="D6015">
        <v>6688411</v>
      </c>
      <c r="E6015">
        <v>12908813</v>
      </c>
      <c r="F6015" t="s">
        <v>4511</v>
      </c>
      <c r="G6015" t="s">
        <v>3</v>
      </c>
      <c r="H6015" t="s">
        <v>4</v>
      </c>
      <c r="I6015" s="2">
        <v>5334.22</v>
      </c>
      <c r="J6015" s="2">
        <v>5480.2645000000002</v>
      </c>
      <c r="K6015" s="2">
        <v>5480.2590121100002</v>
      </c>
      <c r="L6015" s="2">
        <f t="shared" si="93"/>
        <v>-5.4878900000403519E-3</v>
      </c>
    </row>
    <row r="6016" spans="1:12" hidden="1" x14ac:dyDescent="0.25">
      <c r="A6016" t="s">
        <v>4288</v>
      </c>
      <c r="B6016" s="1" t="s">
        <v>4506</v>
      </c>
      <c r="C6016" t="s">
        <v>4509</v>
      </c>
      <c r="D6016">
        <v>6688411</v>
      </c>
      <c r="E6016">
        <v>12908813</v>
      </c>
      <c r="F6016" t="s">
        <v>4511</v>
      </c>
      <c r="G6016" t="s">
        <v>3</v>
      </c>
      <c r="H6016" t="s">
        <v>6</v>
      </c>
      <c r="I6016" s="2">
        <v>9229.3700000000008</v>
      </c>
      <c r="J6016" s="2">
        <v>9226.4130000000005</v>
      </c>
      <c r="K6016" s="2">
        <v>9226.4088090000005</v>
      </c>
      <c r="L6016" s="2">
        <f t="shared" si="93"/>
        <v>-4.1909999999916181E-3</v>
      </c>
    </row>
    <row r="6017" spans="1:12" hidden="1" x14ac:dyDescent="0.25">
      <c r="A6017" t="s">
        <v>4288</v>
      </c>
      <c r="B6017" s="1" t="s">
        <v>4506</v>
      </c>
      <c r="C6017" t="s">
        <v>4509</v>
      </c>
      <c r="D6017">
        <v>6688411</v>
      </c>
      <c r="E6017">
        <v>12909013</v>
      </c>
      <c r="F6017" t="s">
        <v>4512</v>
      </c>
      <c r="G6017" t="s">
        <v>3</v>
      </c>
      <c r="H6017" t="s">
        <v>4</v>
      </c>
      <c r="I6017" s="2">
        <v>1825.22</v>
      </c>
      <c r="J6017" s="2">
        <v>1824.55</v>
      </c>
      <c r="K6017" s="2">
        <v>1824.5495715</v>
      </c>
      <c r="L6017" s="2">
        <f t="shared" si="93"/>
        <v>-4.2849999999816646E-4</v>
      </c>
    </row>
    <row r="6018" spans="1:12" hidden="1" x14ac:dyDescent="0.25">
      <c r="A6018" t="s">
        <v>4288</v>
      </c>
      <c r="B6018" s="1" t="s">
        <v>4506</v>
      </c>
      <c r="C6018" t="s">
        <v>4509</v>
      </c>
      <c r="D6018">
        <v>6688411</v>
      </c>
      <c r="E6018">
        <v>12909013</v>
      </c>
      <c r="F6018" t="s">
        <v>4512</v>
      </c>
      <c r="G6018" t="s">
        <v>3</v>
      </c>
      <c r="H6018" t="s">
        <v>6</v>
      </c>
      <c r="I6018" s="2">
        <v>1394.32</v>
      </c>
      <c r="J6018" s="2">
        <v>1393.89175</v>
      </c>
      <c r="K6018" s="2">
        <v>1393.89152400999</v>
      </c>
      <c r="L6018" s="2">
        <f t="shared" si="93"/>
        <v>-2.2599000999434793E-4</v>
      </c>
    </row>
    <row r="6019" spans="1:12" hidden="1" x14ac:dyDescent="0.25">
      <c r="A6019" t="s">
        <v>4288</v>
      </c>
      <c r="B6019" s="1" t="s">
        <v>4513</v>
      </c>
      <c r="C6019" t="s">
        <v>4514</v>
      </c>
      <c r="D6019">
        <v>6783411</v>
      </c>
      <c r="E6019">
        <v>13831813</v>
      </c>
      <c r="F6019" t="s">
        <v>4515</v>
      </c>
      <c r="G6019" t="s">
        <v>3</v>
      </c>
      <c r="H6019" t="s">
        <v>4</v>
      </c>
      <c r="I6019" s="2">
        <v>3583.06</v>
      </c>
      <c r="J6019" s="2">
        <v>3578.7672499999999</v>
      </c>
      <c r="K6019" s="2">
        <v>3578.7694787</v>
      </c>
      <c r="L6019" s="2">
        <f t="shared" ref="L6019:L6082" si="94">IF(ISBLANK(J6019),K6019-I6019,K6019-J6019)</f>
        <v>2.2287000001597335E-3</v>
      </c>
    </row>
    <row r="6020" spans="1:12" hidden="1" x14ac:dyDescent="0.25">
      <c r="A6020" t="s">
        <v>4288</v>
      </c>
      <c r="B6020" s="1" t="s">
        <v>4513</v>
      </c>
      <c r="C6020" t="s">
        <v>4514</v>
      </c>
      <c r="D6020">
        <v>6783411</v>
      </c>
      <c r="E6020">
        <v>13831813</v>
      </c>
      <c r="F6020" t="s">
        <v>4515</v>
      </c>
      <c r="G6020" t="s">
        <v>3</v>
      </c>
      <c r="H6020" t="s">
        <v>6</v>
      </c>
      <c r="I6020" s="2">
        <v>2283.0100000000002</v>
      </c>
      <c r="J6020" s="2">
        <v>2154.7307500000002</v>
      </c>
      <c r="K6020" s="2">
        <v>2154.7317083099902</v>
      </c>
      <c r="L6020" s="2">
        <f t="shared" si="94"/>
        <v>9.5830998998280847E-4</v>
      </c>
    </row>
    <row r="6021" spans="1:12" hidden="1" x14ac:dyDescent="0.25">
      <c r="A6021" t="s">
        <v>4288</v>
      </c>
      <c r="B6021" s="1" t="s">
        <v>4513</v>
      </c>
      <c r="C6021" t="s">
        <v>4514</v>
      </c>
      <c r="D6021">
        <v>6783411</v>
      </c>
      <c r="E6021">
        <v>13832613</v>
      </c>
      <c r="F6021" t="s">
        <v>4516</v>
      </c>
      <c r="G6021" t="s">
        <v>3</v>
      </c>
      <c r="H6021" t="s">
        <v>4</v>
      </c>
      <c r="I6021" s="2">
        <v>2301.7399999999998</v>
      </c>
      <c r="J6021" s="2">
        <v>2302.0574999999999</v>
      </c>
      <c r="K6021" s="2">
        <v>2302.0547246000001</v>
      </c>
      <c r="L6021" s="2">
        <f t="shared" si="94"/>
        <v>-2.7753999997912615E-3</v>
      </c>
    </row>
    <row r="6022" spans="1:12" hidden="1" x14ac:dyDescent="0.25">
      <c r="A6022" t="s">
        <v>4288</v>
      </c>
      <c r="B6022" s="1" t="s">
        <v>4513</v>
      </c>
      <c r="C6022" t="s">
        <v>4514</v>
      </c>
      <c r="D6022">
        <v>6783411</v>
      </c>
      <c r="E6022">
        <v>13832613</v>
      </c>
      <c r="F6022" t="s">
        <v>4516</v>
      </c>
      <c r="G6022" t="s">
        <v>3</v>
      </c>
      <c r="H6022" t="s">
        <v>6</v>
      </c>
      <c r="I6022" s="2">
        <v>896.29999999999905</v>
      </c>
      <c r="J6022" s="2">
        <v>896.43562499999996</v>
      </c>
      <c r="K6022" s="2">
        <v>896.43633240999895</v>
      </c>
      <c r="L6022" s="2">
        <f t="shared" si="94"/>
        <v>7.0740999899499002E-4</v>
      </c>
    </row>
    <row r="6023" spans="1:12" hidden="1" x14ac:dyDescent="0.25">
      <c r="A6023" t="s">
        <v>4288</v>
      </c>
      <c r="B6023" s="1" t="s">
        <v>4517</v>
      </c>
      <c r="C6023" t="s">
        <v>4518</v>
      </c>
      <c r="D6023">
        <v>6816611</v>
      </c>
      <c r="E6023">
        <v>109322113</v>
      </c>
      <c r="F6023" t="s">
        <v>4519</v>
      </c>
      <c r="G6023" t="s">
        <v>3</v>
      </c>
      <c r="H6023" t="s">
        <v>4</v>
      </c>
      <c r="I6023" s="2">
        <v>13.0654</v>
      </c>
      <c r="J6023" s="2">
        <v>4.7351503905000003</v>
      </c>
      <c r="K6023" s="2">
        <v>4.7351501100000002</v>
      </c>
      <c r="L6023" s="2">
        <f t="shared" si="94"/>
        <v>-2.8050000011603515E-7</v>
      </c>
    </row>
    <row r="6024" spans="1:12" hidden="1" x14ac:dyDescent="0.25">
      <c r="A6024" t="s">
        <v>4288</v>
      </c>
      <c r="B6024" s="1" t="s">
        <v>4517</v>
      </c>
      <c r="C6024" t="s">
        <v>4518</v>
      </c>
      <c r="D6024">
        <v>6816611</v>
      </c>
      <c r="E6024">
        <v>109322113</v>
      </c>
      <c r="F6024" t="s">
        <v>4519</v>
      </c>
      <c r="G6024" t="s">
        <v>3</v>
      </c>
      <c r="H6024" t="s">
        <v>6</v>
      </c>
      <c r="I6024" s="2">
        <v>0.75190000000000001</v>
      </c>
      <c r="J6024" s="2">
        <v>4.2500004769999997E-3</v>
      </c>
      <c r="K6024" s="2">
        <v>4.2500000000000003E-3</v>
      </c>
      <c r="L6024" s="2">
        <f t="shared" si="94"/>
        <v>-4.7699999939504467E-10</v>
      </c>
    </row>
    <row r="6025" spans="1:12" hidden="1" x14ac:dyDescent="0.25">
      <c r="A6025" t="s">
        <v>4288</v>
      </c>
      <c r="B6025" s="1" t="s">
        <v>4517</v>
      </c>
      <c r="C6025" t="s">
        <v>4518</v>
      </c>
      <c r="D6025">
        <v>6816611</v>
      </c>
      <c r="E6025">
        <v>109322213</v>
      </c>
      <c r="F6025" t="s">
        <v>4520</v>
      </c>
      <c r="G6025" t="s">
        <v>3</v>
      </c>
      <c r="H6025" t="s">
        <v>4</v>
      </c>
      <c r="I6025" s="2">
        <v>12.050800000000001</v>
      </c>
      <c r="J6025" s="2">
        <v>4.6801000974999996</v>
      </c>
      <c r="K6025" s="2">
        <v>4.6801001199999996</v>
      </c>
      <c r="L6025" s="2">
        <f t="shared" si="94"/>
        <v>2.2500000085301508E-8</v>
      </c>
    </row>
    <row r="6026" spans="1:12" hidden="1" x14ac:dyDescent="0.25">
      <c r="A6026" t="s">
        <v>4288</v>
      </c>
      <c r="B6026" s="1" t="s">
        <v>4517</v>
      </c>
      <c r="C6026" t="s">
        <v>4518</v>
      </c>
      <c r="D6026">
        <v>6816611</v>
      </c>
      <c r="E6026">
        <v>109322213</v>
      </c>
      <c r="F6026" t="s">
        <v>4520</v>
      </c>
      <c r="G6026" t="s">
        <v>3</v>
      </c>
      <c r="H6026" t="s">
        <v>6</v>
      </c>
      <c r="I6026" s="2">
        <v>0.69350000000000001</v>
      </c>
      <c r="J6026" s="2">
        <v>4.2000002859999899E-3</v>
      </c>
      <c r="K6026" s="2">
        <v>4.1999999999999997E-3</v>
      </c>
      <c r="L6026" s="2">
        <f t="shared" si="94"/>
        <v>-2.8599999018358302E-10</v>
      </c>
    </row>
    <row r="6027" spans="1:12" hidden="1" x14ac:dyDescent="0.25">
      <c r="A6027" t="s">
        <v>4288</v>
      </c>
      <c r="B6027" s="1" t="s">
        <v>4517</v>
      </c>
      <c r="C6027" t="s">
        <v>4518</v>
      </c>
      <c r="D6027">
        <v>6816611</v>
      </c>
      <c r="E6027">
        <v>13792113</v>
      </c>
      <c r="F6027" t="s">
        <v>4521</v>
      </c>
      <c r="G6027" t="s">
        <v>3</v>
      </c>
      <c r="H6027" t="s">
        <v>4</v>
      </c>
      <c r="I6027" s="2">
        <v>13.3459</v>
      </c>
      <c r="J6027" s="2">
        <v>21.120564455</v>
      </c>
      <c r="K6027" s="2">
        <v>21.12055951</v>
      </c>
      <c r="L6027" s="2">
        <f t="shared" si="94"/>
        <v>-4.9450000005890615E-6</v>
      </c>
    </row>
    <row r="6028" spans="1:12" hidden="1" x14ac:dyDescent="0.25">
      <c r="A6028" t="s">
        <v>4288</v>
      </c>
      <c r="B6028" s="1" t="s">
        <v>4517</v>
      </c>
      <c r="C6028" t="s">
        <v>4518</v>
      </c>
      <c r="D6028">
        <v>6816611</v>
      </c>
      <c r="E6028">
        <v>13792113</v>
      </c>
      <c r="F6028" t="s">
        <v>4521</v>
      </c>
      <c r="G6028" t="s">
        <v>3</v>
      </c>
      <c r="H6028" t="s">
        <v>6</v>
      </c>
      <c r="I6028" s="2">
        <v>68.896000000000001</v>
      </c>
      <c r="J6028" s="2">
        <v>68.994898449999994</v>
      </c>
      <c r="K6028" s="2">
        <v>68.994895004100002</v>
      </c>
      <c r="L6028" s="2">
        <f t="shared" si="94"/>
        <v>-3.4458999920161659E-6</v>
      </c>
    </row>
    <row r="6029" spans="1:12" hidden="1" x14ac:dyDescent="0.25">
      <c r="A6029" t="s">
        <v>4288</v>
      </c>
      <c r="B6029" s="1" t="s">
        <v>4517</v>
      </c>
      <c r="C6029" t="s">
        <v>4518</v>
      </c>
      <c r="D6029">
        <v>6816611</v>
      </c>
      <c r="E6029">
        <v>13792213</v>
      </c>
      <c r="F6029" t="s">
        <v>4522</v>
      </c>
      <c r="G6029" t="s">
        <v>3</v>
      </c>
      <c r="H6029" t="s">
        <v>4</v>
      </c>
      <c r="I6029" s="2">
        <v>2.7212000000000001</v>
      </c>
      <c r="J6029" s="2">
        <v>7.1102499999999997</v>
      </c>
      <c r="K6029" s="2">
        <v>7.1102499999999997</v>
      </c>
      <c r="L6029" s="2">
        <f t="shared" si="94"/>
        <v>0</v>
      </c>
    </row>
    <row r="6030" spans="1:12" hidden="1" x14ac:dyDescent="0.25">
      <c r="A6030" t="s">
        <v>4288</v>
      </c>
      <c r="B6030" s="1" t="s">
        <v>4517</v>
      </c>
      <c r="C6030" t="s">
        <v>4518</v>
      </c>
      <c r="D6030">
        <v>6816611</v>
      </c>
      <c r="E6030">
        <v>13792213</v>
      </c>
      <c r="F6030" t="s">
        <v>4522</v>
      </c>
      <c r="G6030" t="s">
        <v>3</v>
      </c>
      <c r="H6030" t="s">
        <v>6</v>
      </c>
      <c r="I6030" s="2">
        <v>4.7000000000000002E-3</v>
      </c>
      <c r="J6030" s="2">
        <v>2.9626999509999998</v>
      </c>
      <c r="K6030" s="2">
        <v>2.9627000099999998</v>
      </c>
      <c r="L6030" s="2">
        <f t="shared" si="94"/>
        <v>5.8999999996700581E-8</v>
      </c>
    </row>
    <row r="6031" spans="1:12" hidden="1" x14ac:dyDescent="0.25">
      <c r="A6031" t="s">
        <v>4288</v>
      </c>
      <c r="B6031" s="1" t="s">
        <v>4517</v>
      </c>
      <c r="C6031" t="s">
        <v>4518</v>
      </c>
      <c r="D6031">
        <v>6816611</v>
      </c>
      <c r="E6031">
        <v>13792613</v>
      </c>
      <c r="F6031" t="s">
        <v>4523</v>
      </c>
      <c r="G6031" t="s">
        <v>3</v>
      </c>
      <c r="H6031" t="s">
        <v>4</v>
      </c>
      <c r="I6031" s="2">
        <v>32.893300000000004</v>
      </c>
      <c r="J6031" s="2">
        <v>32.897652344999997</v>
      </c>
      <c r="K6031" s="2">
        <v>32.897656511999898</v>
      </c>
      <c r="L6031" s="2">
        <f t="shared" si="94"/>
        <v>4.1669999006899161E-6</v>
      </c>
    </row>
    <row r="6032" spans="1:12" hidden="1" x14ac:dyDescent="0.25">
      <c r="A6032" t="s">
        <v>4288</v>
      </c>
      <c r="B6032" s="1" t="s">
        <v>4517</v>
      </c>
      <c r="C6032" t="s">
        <v>4518</v>
      </c>
      <c r="D6032">
        <v>6816611</v>
      </c>
      <c r="E6032">
        <v>13792613</v>
      </c>
      <c r="F6032" t="s">
        <v>4523</v>
      </c>
      <c r="G6032" t="s">
        <v>3</v>
      </c>
      <c r="H6032" t="s">
        <v>6</v>
      </c>
      <c r="I6032" s="2">
        <v>63.304900000000004</v>
      </c>
      <c r="J6032" s="2">
        <v>63.354875</v>
      </c>
      <c r="K6032" s="2">
        <v>63.354703004000001</v>
      </c>
      <c r="L6032" s="2">
        <f t="shared" si="94"/>
        <v>-1.7199599999884185E-4</v>
      </c>
    </row>
    <row r="6033" spans="1:12" hidden="1" x14ac:dyDescent="0.25">
      <c r="A6033" t="s">
        <v>4288</v>
      </c>
      <c r="B6033" s="1" t="s">
        <v>4517</v>
      </c>
      <c r="C6033" t="s">
        <v>4518</v>
      </c>
      <c r="D6033">
        <v>6816611</v>
      </c>
      <c r="E6033">
        <v>13792813</v>
      </c>
      <c r="F6033" t="s">
        <v>4524</v>
      </c>
      <c r="G6033" t="s">
        <v>3</v>
      </c>
      <c r="H6033" t="s">
        <v>4</v>
      </c>
      <c r="I6033" s="2">
        <v>969.45</v>
      </c>
      <c r="J6033" s="2">
        <v>969.5943125</v>
      </c>
      <c r="K6033" s="2">
        <v>969.592605109999</v>
      </c>
      <c r="L6033" s="2">
        <f t="shared" si="94"/>
        <v>-1.7073900010018406E-3</v>
      </c>
    </row>
    <row r="6034" spans="1:12" hidden="1" x14ac:dyDescent="0.25">
      <c r="A6034" t="s">
        <v>4288</v>
      </c>
      <c r="B6034" s="1" t="s">
        <v>4517</v>
      </c>
      <c r="C6034" t="s">
        <v>4518</v>
      </c>
      <c r="D6034">
        <v>6816611</v>
      </c>
      <c r="E6034">
        <v>13792813</v>
      </c>
      <c r="F6034" t="s">
        <v>4524</v>
      </c>
      <c r="G6034" t="s">
        <v>3</v>
      </c>
      <c r="H6034" t="s">
        <v>6</v>
      </c>
      <c r="I6034" s="2">
        <v>2605.27</v>
      </c>
      <c r="J6034" s="2">
        <v>2602.6464999999998</v>
      </c>
      <c r="K6034" s="2">
        <v>2602.6452287009902</v>
      </c>
      <c r="L6034" s="2">
        <f t="shared" si="94"/>
        <v>-1.2712990096588328E-3</v>
      </c>
    </row>
    <row r="6035" spans="1:12" hidden="1" x14ac:dyDescent="0.25">
      <c r="A6035" t="s">
        <v>4288</v>
      </c>
      <c r="B6035" s="1" t="s">
        <v>4517</v>
      </c>
      <c r="C6035" t="s">
        <v>4518</v>
      </c>
      <c r="D6035">
        <v>6816611</v>
      </c>
      <c r="E6035">
        <v>13793013</v>
      </c>
      <c r="F6035" t="s">
        <v>4525</v>
      </c>
      <c r="G6035" t="s">
        <v>3</v>
      </c>
      <c r="H6035" t="s">
        <v>4</v>
      </c>
      <c r="I6035" s="2">
        <v>601.88400000000001</v>
      </c>
      <c r="J6035" s="2">
        <v>601.84612500000003</v>
      </c>
      <c r="K6035" s="2">
        <v>601.84558441019897</v>
      </c>
      <c r="L6035" s="2">
        <f t="shared" si="94"/>
        <v>-5.4058980106219678E-4</v>
      </c>
    </row>
    <row r="6036" spans="1:12" hidden="1" x14ac:dyDescent="0.25">
      <c r="A6036" t="s">
        <v>4288</v>
      </c>
      <c r="B6036" s="1" t="s">
        <v>4517</v>
      </c>
      <c r="C6036" t="s">
        <v>4518</v>
      </c>
      <c r="D6036">
        <v>6816611</v>
      </c>
      <c r="E6036">
        <v>13793013</v>
      </c>
      <c r="F6036" t="s">
        <v>4525</v>
      </c>
      <c r="G6036" t="s">
        <v>3</v>
      </c>
      <c r="H6036" t="s">
        <v>6</v>
      </c>
      <c r="I6036" s="2">
        <v>1603.33</v>
      </c>
      <c r="J6036" s="2">
        <v>1603.4401250000001</v>
      </c>
      <c r="K6036" s="2">
        <v>1603.43918709999</v>
      </c>
      <c r="L6036" s="2">
        <f t="shared" si="94"/>
        <v>-9.379000100580015E-4</v>
      </c>
    </row>
    <row r="6037" spans="1:12" hidden="1" x14ac:dyDescent="0.25">
      <c r="A6037" t="s">
        <v>4288</v>
      </c>
      <c r="B6037" s="1" t="s">
        <v>4526</v>
      </c>
      <c r="C6037" t="s">
        <v>4527</v>
      </c>
      <c r="D6037">
        <v>7593811</v>
      </c>
      <c r="E6037">
        <v>11516913</v>
      </c>
      <c r="F6037" t="s">
        <v>4528</v>
      </c>
      <c r="G6037" t="s">
        <v>86</v>
      </c>
      <c r="H6037" t="s">
        <v>4</v>
      </c>
      <c r="I6037" s="2">
        <v>4.0000000000000002E-4</v>
      </c>
      <c r="K6037" s="2">
        <v>4.0009144842999999E-4</v>
      </c>
      <c r="L6037" s="2">
        <f t="shared" si="94"/>
        <v>9.1448429999970576E-8</v>
      </c>
    </row>
    <row r="6038" spans="1:12" hidden="1" x14ac:dyDescent="0.25">
      <c r="A6038" t="s">
        <v>4288</v>
      </c>
      <c r="B6038" s="1" t="s">
        <v>4526</v>
      </c>
      <c r="C6038" t="s">
        <v>4527</v>
      </c>
      <c r="D6038">
        <v>7593811</v>
      </c>
      <c r="E6038">
        <v>11517313</v>
      </c>
      <c r="F6038" t="s">
        <v>4529</v>
      </c>
      <c r="G6038" t="s">
        <v>86</v>
      </c>
      <c r="H6038" t="s">
        <v>4</v>
      </c>
      <c r="I6038" s="2">
        <v>0.11600000000000001</v>
      </c>
      <c r="K6038" s="2">
        <v>0.11617703639889999</v>
      </c>
      <c r="L6038" s="2">
        <f t="shared" si="94"/>
        <v>1.770363988999879E-4</v>
      </c>
    </row>
    <row r="6039" spans="1:12" hidden="1" x14ac:dyDescent="0.25">
      <c r="A6039" t="s">
        <v>4288</v>
      </c>
      <c r="B6039" s="1" t="s">
        <v>4526</v>
      </c>
      <c r="C6039" t="s">
        <v>4527</v>
      </c>
      <c r="D6039">
        <v>7593811</v>
      </c>
      <c r="E6039">
        <v>11517413</v>
      </c>
      <c r="F6039" t="s">
        <v>4530</v>
      </c>
      <c r="G6039" t="s">
        <v>86</v>
      </c>
      <c r="H6039" t="s">
        <v>4</v>
      </c>
      <c r="I6039" s="2">
        <v>0.4622</v>
      </c>
      <c r="K6039" s="2">
        <v>0.46290540158349902</v>
      </c>
      <c r="L6039" s="2">
        <f t="shared" si="94"/>
        <v>7.0540158349902127E-4</v>
      </c>
    </row>
    <row r="6040" spans="1:12" hidden="1" x14ac:dyDescent="0.25">
      <c r="A6040" t="s">
        <v>4288</v>
      </c>
      <c r="B6040" s="1" t="s">
        <v>4526</v>
      </c>
      <c r="C6040" t="s">
        <v>4527</v>
      </c>
      <c r="D6040">
        <v>7593811</v>
      </c>
      <c r="E6040">
        <v>11517413</v>
      </c>
      <c r="F6040" t="s">
        <v>4530</v>
      </c>
      <c r="G6040" t="s">
        <v>86</v>
      </c>
      <c r="H6040" t="s">
        <v>6</v>
      </c>
      <c r="I6040" s="2">
        <v>2.0000000000000001E-4</v>
      </c>
      <c r="K6040" s="2">
        <v>2.0030523415527E-4</v>
      </c>
      <c r="L6040" s="2">
        <f t="shared" si="94"/>
        <v>3.0523415526999384E-7</v>
      </c>
    </row>
    <row r="6041" spans="1:12" hidden="1" x14ac:dyDescent="0.25">
      <c r="A6041" t="s">
        <v>4288</v>
      </c>
      <c r="B6041" s="1" t="s">
        <v>4526</v>
      </c>
      <c r="C6041" t="s">
        <v>4527</v>
      </c>
      <c r="D6041">
        <v>7593811</v>
      </c>
      <c r="E6041">
        <v>11517513</v>
      </c>
      <c r="F6041" t="s">
        <v>4531</v>
      </c>
      <c r="G6041" t="s">
        <v>86</v>
      </c>
      <c r="H6041" t="s">
        <v>4</v>
      </c>
      <c r="I6041" s="2">
        <v>0.35770000000000002</v>
      </c>
      <c r="K6041" s="2">
        <v>0.3577817828</v>
      </c>
      <c r="L6041" s="2">
        <f t="shared" si="94"/>
        <v>8.1782799999985389E-5</v>
      </c>
    </row>
    <row r="6042" spans="1:12" hidden="1" x14ac:dyDescent="0.25">
      <c r="A6042" t="s">
        <v>4288</v>
      </c>
      <c r="B6042" s="1" t="s">
        <v>4526</v>
      </c>
      <c r="C6042" t="s">
        <v>4527</v>
      </c>
      <c r="D6042">
        <v>7593811</v>
      </c>
      <c r="E6042">
        <v>11517513</v>
      </c>
      <c r="F6042" t="s">
        <v>4531</v>
      </c>
      <c r="G6042" t="s">
        <v>86</v>
      </c>
      <c r="H6042" t="s">
        <v>6</v>
      </c>
      <c r="I6042" s="2">
        <v>5.4999999999999997E-3</v>
      </c>
      <c r="K6042" s="2">
        <v>5.5012575562999998E-3</v>
      </c>
      <c r="L6042" s="2">
        <f t="shared" si="94"/>
        <v>1.2575563000001566E-6</v>
      </c>
    </row>
    <row r="6043" spans="1:12" hidden="1" x14ac:dyDescent="0.25">
      <c r="A6043" t="s">
        <v>4288</v>
      </c>
      <c r="B6043" s="1" t="s">
        <v>4526</v>
      </c>
      <c r="C6043" t="s">
        <v>4527</v>
      </c>
      <c r="D6043">
        <v>7593811</v>
      </c>
      <c r="E6043">
        <v>11517813</v>
      </c>
      <c r="F6043" t="s">
        <v>4532</v>
      </c>
      <c r="G6043" t="s">
        <v>86</v>
      </c>
      <c r="H6043" t="s">
        <v>4</v>
      </c>
      <c r="I6043" s="2">
        <v>0.45379999999999998</v>
      </c>
      <c r="K6043" s="2">
        <v>0.45449256344040001</v>
      </c>
      <c r="L6043" s="2">
        <f t="shared" si="94"/>
        <v>6.9256344040002915E-4</v>
      </c>
    </row>
    <row r="6044" spans="1:12" hidden="1" x14ac:dyDescent="0.25">
      <c r="A6044" t="s">
        <v>4288</v>
      </c>
      <c r="B6044" s="1" t="s">
        <v>4526</v>
      </c>
      <c r="C6044" t="s">
        <v>4527</v>
      </c>
      <c r="D6044">
        <v>7593811</v>
      </c>
      <c r="E6044">
        <v>11517813</v>
      </c>
      <c r="F6044" t="s">
        <v>4532</v>
      </c>
      <c r="G6044" t="s">
        <v>86</v>
      </c>
      <c r="H6044" t="s">
        <v>6</v>
      </c>
      <c r="I6044" s="2">
        <v>2.0000000000000001E-4</v>
      </c>
      <c r="K6044" s="2">
        <v>2.0030523415527E-4</v>
      </c>
      <c r="L6044" s="2">
        <f t="shared" si="94"/>
        <v>3.0523415526999384E-7</v>
      </c>
    </row>
    <row r="6045" spans="1:12" hidden="1" x14ac:dyDescent="0.25">
      <c r="A6045" t="s">
        <v>4288</v>
      </c>
      <c r="B6045" s="1" t="s">
        <v>4526</v>
      </c>
      <c r="C6045" t="s">
        <v>4527</v>
      </c>
      <c r="D6045">
        <v>7593811</v>
      </c>
      <c r="E6045">
        <v>11517913</v>
      </c>
      <c r="F6045" t="s">
        <v>4533</v>
      </c>
      <c r="G6045" t="s">
        <v>86</v>
      </c>
      <c r="H6045" t="s">
        <v>4</v>
      </c>
      <c r="I6045" s="2">
        <v>0.13</v>
      </c>
      <c r="K6045" s="2">
        <v>0.13019840098937999</v>
      </c>
      <c r="L6045" s="2">
        <f t="shared" si="94"/>
        <v>1.9840098937998207E-4</v>
      </c>
    </row>
    <row r="6046" spans="1:12" hidden="1" x14ac:dyDescent="0.25">
      <c r="A6046" t="s">
        <v>4288</v>
      </c>
      <c r="B6046" s="1" t="s">
        <v>4526</v>
      </c>
      <c r="C6046" t="s">
        <v>4527</v>
      </c>
      <c r="D6046">
        <v>7593811</v>
      </c>
      <c r="E6046">
        <v>11518113</v>
      </c>
      <c r="F6046" t="s">
        <v>4534</v>
      </c>
      <c r="G6046" t="s">
        <v>86</v>
      </c>
      <c r="H6046" t="s">
        <v>4</v>
      </c>
      <c r="I6046" s="2">
        <v>0.1245</v>
      </c>
      <c r="K6046" s="2">
        <v>0.124690004710379</v>
      </c>
      <c r="L6046" s="2">
        <f t="shared" si="94"/>
        <v>1.9000471037899924E-4</v>
      </c>
    </row>
    <row r="6047" spans="1:12" hidden="1" x14ac:dyDescent="0.25">
      <c r="A6047" t="s">
        <v>4288</v>
      </c>
      <c r="B6047" s="1" t="s">
        <v>4535</v>
      </c>
      <c r="C6047" t="s">
        <v>4536</v>
      </c>
      <c r="D6047">
        <v>7595411</v>
      </c>
      <c r="E6047">
        <v>59159713</v>
      </c>
      <c r="F6047" t="s">
        <v>4537</v>
      </c>
      <c r="G6047" t="s">
        <v>3</v>
      </c>
      <c r="H6047" t="s">
        <v>4</v>
      </c>
      <c r="I6047" s="2">
        <v>940.3</v>
      </c>
      <c r="J6047" s="2">
        <v>940.280125</v>
      </c>
      <c r="K6047" s="2">
        <v>940.27945880000004</v>
      </c>
      <c r="L6047" s="2">
        <f t="shared" si="94"/>
        <v>-6.6619999995509716E-4</v>
      </c>
    </row>
    <row r="6048" spans="1:12" hidden="1" x14ac:dyDescent="0.25">
      <c r="A6048" t="s">
        <v>4288</v>
      </c>
      <c r="B6048" s="1" t="s">
        <v>4535</v>
      </c>
      <c r="C6048" t="s">
        <v>4536</v>
      </c>
      <c r="D6048">
        <v>7595411</v>
      </c>
      <c r="E6048">
        <v>59159713</v>
      </c>
      <c r="F6048" t="s">
        <v>4537</v>
      </c>
      <c r="G6048" t="s">
        <v>3</v>
      </c>
      <c r="H6048" t="s">
        <v>6</v>
      </c>
      <c r="I6048" s="2">
        <v>4837</v>
      </c>
      <c r="J6048" s="2">
        <v>4836.9859999999999</v>
      </c>
      <c r="K6048" s="2">
        <v>4837.0016994999996</v>
      </c>
      <c r="L6048" s="2">
        <f t="shared" si="94"/>
        <v>1.5699499999755062E-2</v>
      </c>
    </row>
    <row r="6049" spans="1:12" hidden="1" x14ac:dyDescent="0.25">
      <c r="A6049" t="s">
        <v>4288</v>
      </c>
      <c r="B6049" s="1" t="s">
        <v>4538</v>
      </c>
      <c r="C6049" t="s">
        <v>4539</v>
      </c>
      <c r="D6049">
        <v>5052711</v>
      </c>
      <c r="E6049">
        <v>25600813</v>
      </c>
      <c r="F6049" t="s">
        <v>4540</v>
      </c>
      <c r="G6049" t="s">
        <v>86</v>
      </c>
      <c r="H6049" t="s">
        <v>4</v>
      </c>
      <c r="I6049" s="2">
        <v>0.1661</v>
      </c>
      <c r="K6049" s="2">
        <v>0.16635349131720001</v>
      </c>
      <c r="L6049" s="2">
        <f t="shared" si="94"/>
        <v>2.5349131720001084E-4</v>
      </c>
    </row>
    <row r="6050" spans="1:12" hidden="1" x14ac:dyDescent="0.25">
      <c r="A6050" t="s">
        <v>4288</v>
      </c>
      <c r="B6050" s="1" t="s">
        <v>4538</v>
      </c>
      <c r="C6050" t="s">
        <v>4539</v>
      </c>
      <c r="D6050">
        <v>5052711</v>
      </c>
      <c r="E6050">
        <v>25600813</v>
      </c>
      <c r="F6050" t="s">
        <v>4540</v>
      </c>
      <c r="G6050" t="s">
        <v>86</v>
      </c>
      <c r="H6050" t="s">
        <v>6</v>
      </c>
      <c r="I6050" s="2">
        <v>1E-4</v>
      </c>
      <c r="K6050" s="2">
        <v>1.0015261582133999E-4</v>
      </c>
      <c r="L6050" s="2">
        <f t="shared" si="94"/>
        <v>1.5261582133998858E-7</v>
      </c>
    </row>
    <row r="6051" spans="1:12" hidden="1" x14ac:dyDescent="0.25">
      <c r="A6051" t="s">
        <v>4288</v>
      </c>
      <c r="B6051" s="1" t="s">
        <v>4538</v>
      </c>
      <c r="C6051" t="s">
        <v>4539</v>
      </c>
      <c r="D6051">
        <v>5052711</v>
      </c>
      <c r="E6051">
        <v>25600913</v>
      </c>
      <c r="F6051" t="s">
        <v>4541</v>
      </c>
      <c r="G6051" t="s">
        <v>86</v>
      </c>
      <c r="H6051" t="s">
        <v>4</v>
      </c>
      <c r="I6051" s="2">
        <v>0.25669999999999998</v>
      </c>
      <c r="K6051" s="2">
        <v>0.25709178253560899</v>
      </c>
      <c r="L6051" s="2">
        <f t="shared" si="94"/>
        <v>3.9178253560900878E-4</v>
      </c>
    </row>
    <row r="6052" spans="1:12" hidden="1" x14ac:dyDescent="0.25">
      <c r="A6052" t="s">
        <v>4288</v>
      </c>
      <c r="B6052" s="1" t="s">
        <v>4538</v>
      </c>
      <c r="C6052" t="s">
        <v>4539</v>
      </c>
      <c r="D6052">
        <v>5052711</v>
      </c>
      <c r="E6052">
        <v>25600913</v>
      </c>
      <c r="F6052" t="s">
        <v>4541</v>
      </c>
      <c r="G6052" t="s">
        <v>86</v>
      </c>
      <c r="H6052" t="s">
        <v>6</v>
      </c>
      <c r="I6052" s="2">
        <v>1E-4</v>
      </c>
      <c r="K6052" s="2">
        <v>1.0015261582133999E-4</v>
      </c>
      <c r="L6052" s="2">
        <f t="shared" si="94"/>
        <v>1.5261582133998858E-7</v>
      </c>
    </row>
    <row r="6053" spans="1:12" hidden="1" x14ac:dyDescent="0.25">
      <c r="A6053" t="s">
        <v>4288</v>
      </c>
      <c r="B6053" s="1" t="s">
        <v>4538</v>
      </c>
      <c r="C6053" t="s">
        <v>4539</v>
      </c>
      <c r="D6053">
        <v>5052711</v>
      </c>
      <c r="E6053">
        <v>25601013</v>
      </c>
      <c r="F6053" t="s">
        <v>4542</v>
      </c>
      <c r="G6053" t="s">
        <v>86</v>
      </c>
      <c r="H6053" t="s">
        <v>4</v>
      </c>
      <c r="I6053" s="2">
        <v>0.26269999999999999</v>
      </c>
      <c r="K6053" s="2">
        <v>0.26310091457733997</v>
      </c>
      <c r="L6053" s="2">
        <f t="shared" si="94"/>
        <v>4.0091457733998359E-4</v>
      </c>
    </row>
    <row r="6054" spans="1:12" hidden="1" x14ac:dyDescent="0.25">
      <c r="A6054" t="s">
        <v>4288</v>
      </c>
      <c r="B6054" s="1" t="s">
        <v>4538</v>
      </c>
      <c r="C6054" t="s">
        <v>4539</v>
      </c>
      <c r="D6054">
        <v>5052711</v>
      </c>
      <c r="E6054">
        <v>25601013</v>
      </c>
      <c r="F6054" t="s">
        <v>4542</v>
      </c>
      <c r="G6054" t="s">
        <v>86</v>
      </c>
      <c r="H6054" t="s">
        <v>6</v>
      </c>
      <c r="I6054" s="2">
        <v>1E-4</v>
      </c>
      <c r="K6054" s="2">
        <v>1.0015261582133999E-4</v>
      </c>
      <c r="L6054" s="2">
        <f t="shared" si="94"/>
        <v>1.5261582133998858E-7</v>
      </c>
    </row>
    <row r="6055" spans="1:12" hidden="1" x14ac:dyDescent="0.25">
      <c r="A6055" t="s">
        <v>4288</v>
      </c>
      <c r="B6055" s="1" t="s">
        <v>4538</v>
      </c>
      <c r="C6055" t="s">
        <v>4539</v>
      </c>
      <c r="D6055">
        <v>5052711</v>
      </c>
      <c r="E6055">
        <v>25601113</v>
      </c>
      <c r="F6055" t="s">
        <v>4543</v>
      </c>
      <c r="G6055" t="s">
        <v>86</v>
      </c>
      <c r="H6055" t="s">
        <v>4</v>
      </c>
      <c r="I6055" s="2">
        <v>0.1661</v>
      </c>
      <c r="K6055" s="2">
        <v>0.16635349131720001</v>
      </c>
      <c r="L6055" s="2">
        <f t="shared" si="94"/>
        <v>2.5349131720001084E-4</v>
      </c>
    </row>
    <row r="6056" spans="1:12" hidden="1" x14ac:dyDescent="0.25">
      <c r="A6056" t="s">
        <v>4288</v>
      </c>
      <c r="B6056" s="1" t="s">
        <v>4538</v>
      </c>
      <c r="C6056" t="s">
        <v>4539</v>
      </c>
      <c r="D6056">
        <v>5052711</v>
      </c>
      <c r="E6056">
        <v>25601113</v>
      </c>
      <c r="F6056" t="s">
        <v>4543</v>
      </c>
      <c r="G6056" t="s">
        <v>86</v>
      </c>
      <c r="H6056" t="s">
        <v>6</v>
      </c>
      <c r="I6056" s="2">
        <v>1E-4</v>
      </c>
      <c r="K6056" s="2">
        <v>1.0015261582133999E-4</v>
      </c>
      <c r="L6056" s="2">
        <f t="shared" si="94"/>
        <v>1.5261582133998858E-7</v>
      </c>
    </row>
    <row r="6057" spans="1:12" hidden="1" x14ac:dyDescent="0.25">
      <c r="A6057" t="s">
        <v>4288</v>
      </c>
      <c r="B6057" s="1" t="s">
        <v>4538</v>
      </c>
      <c r="C6057" t="s">
        <v>4539</v>
      </c>
      <c r="D6057">
        <v>5052711</v>
      </c>
      <c r="E6057">
        <v>25601213</v>
      </c>
      <c r="F6057" t="s">
        <v>4544</v>
      </c>
      <c r="G6057" t="s">
        <v>86</v>
      </c>
      <c r="H6057" t="s">
        <v>4</v>
      </c>
      <c r="I6057" s="2">
        <v>0.16009999999999999</v>
      </c>
      <c r="K6057" s="2">
        <v>0.16034434031224901</v>
      </c>
      <c r="L6057" s="2">
        <f t="shared" si="94"/>
        <v>2.4434031224901398E-4</v>
      </c>
    </row>
    <row r="6058" spans="1:12" hidden="1" x14ac:dyDescent="0.25">
      <c r="A6058" t="s">
        <v>4288</v>
      </c>
      <c r="B6058" s="1" t="s">
        <v>4538</v>
      </c>
      <c r="C6058" t="s">
        <v>4539</v>
      </c>
      <c r="D6058">
        <v>5052711</v>
      </c>
      <c r="E6058">
        <v>25601213</v>
      </c>
      <c r="F6058" t="s">
        <v>4544</v>
      </c>
      <c r="G6058" t="s">
        <v>86</v>
      </c>
      <c r="H6058" t="s">
        <v>6</v>
      </c>
      <c r="I6058" s="2">
        <v>1E-4</v>
      </c>
      <c r="K6058" s="2">
        <v>1.0015261582133999E-4</v>
      </c>
      <c r="L6058" s="2">
        <f t="shared" si="94"/>
        <v>1.5261582133998858E-7</v>
      </c>
    </row>
    <row r="6059" spans="1:12" hidden="1" x14ac:dyDescent="0.25">
      <c r="A6059" t="s">
        <v>4288</v>
      </c>
      <c r="B6059" s="1" t="s">
        <v>4538</v>
      </c>
      <c r="C6059" t="s">
        <v>4539</v>
      </c>
      <c r="D6059">
        <v>5052711</v>
      </c>
      <c r="E6059">
        <v>25601413</v>
      </c>
      <c r="F6059" t="s">
        <v>4545</v>
      </c>
      <c r="G6059" t="s">
        <v>86</v>
      </c>
      <c r="H6059" t="s">
        <v>4</v>
      </c>
      <c r="I6059" s="2">
        <v>0.1933</v>
      </c>
      <c r="K6059" s="2">
        <v>0.19359499649911899</v>
      </c>
      <c r="L6059" s="2">
        <f t="shared" si="94"/>
        <v>2.9499649911898795E-4</v>
      </c>
    </row>
    <row r="6060" spans="1:12" hidden="1" x14ac:dyDescent="0.25">
      <c r="A6060" t="s">
        <v>4288</v>
      </c>
      <c r="B6060" s="1" t="s">
        <v>4538</v>
      </c>
      <c r="C6060" t="s">
        <v>4539</v>
      </c>
      <c r="D6060">
        <v>5052711</v>
      </c>
      <c r="E6060">
        <v>25601413</v>
      </c>
      <c r="F6060" t="s">
        <v>4545</v>
      </c>
      <c r="G6060" t="s">
        <v>86</v>
      </c>
      <c r="H6060" t="s">
        <v>6</v>
      </c>
      <c r="I6060" s="2">
        <v>1E-4</v>
      </c>
      <c r="K6060" s="2">
        <v>1.0015261582133999E-4</v>
      </c>
      <c r="L6060" s="2">
        <f t="shared" si="94"/>
        <v>1.5261582133998858E-7</v>
      </c>
    </row>
    <row r="6061" spans="1:12" hidden="1" x14ac:dyDescent="0.25">
      <c r="A6061" t="s">
        <v>4288</v>
      </c>
      <c r="B6061" s="1" t="s">
        <v>4538</v>
      </c>
      <c r="C6061" t="s">
        <v>4539</v>
      </c>
      <c r="D6061">
        <v>5052711</v>
      </c>
      <c r="E6061">
        <v>25601613</v>
      </c>
      <c r="F6061" t="s">
        <v>4546</v>
      </c>
      <c r="G6061" t="s">
        <v>86</v>
      </c>
      <c r="H6061" t="s">
        <v>4</v>
      </c>
      <c r="I6061" s="2">
        <v>5.9499999999999997E-2</v>
      </c>
      <c r="K6061" s="2">
        <v>5.9590807232940003E-2</v>
      </c>
      <c r="L6061" s="2">
        <f t="shared" si="94"/>
        <v>9.0807232940005866E-5</v>
      </c>
    </row>
    <row r="6062" spans="1:12" hidden="1" x14ac:dyDescent="0.25">
      <c r="A6062" t="s">
        <v>4288</v>
      </c>
      <c r="B6062" s="1" t="s">
        <v>4538</v>
      </c>
      <c r="C6062" t="s">
        <v>4539</v>
      </c>
      <c r="D6062">
        <v>5052711</v>
      </c>
      <c r="E6062">
        <v>25601613</v>
      </c>
      <c r="F6062" t="s">
        <v>4546</v>
      </c>
      <c r="G6062" t="s">
        <v>86</v>
      </c>
      <c r="H6062" t="s">
        <v>6</v>
      </c>
      <c r="I6062" s="2">
        <v>1E-4</v>
      </c>
      <c r="K6062" s="2">
        <v>1.0015261582133999E-4</v>
      </c>
      <c r="L6062" s="2">
        <f t="shared" si="94"/>
        <v>1.5261582133998858E-7</v>
      </c>
    </row>
    <row r="6063" spans="1:12" hidden="1" x14ac:dyDescent="0.25">
      <c r="A6063" t="s">
        <v>4288</v>
      </c>
      <c r="B6063" s="1" t="s">
        <v>4538</v>
      </c>
      <c r="C6063" t="s">
        <v>4539</v>
      </c>
      <c r="D6063">
        <v>5052711</v>
      </c>
      <c r="E6063">
        <v>25602313</v>
      </c>
      <c r="F6063" t="s">
        <v>4547</v>
      </c>
      <c r="G6063" t="s">
        <v>86</v>
      </c>
      <c r="H6063" t="s">
        <v>4</v>
      </c>
      <c r="I6063" s="2">
        <v>5.45E-2</v>
      </c>
      <c r="K6063" s="2">
        <v>5.4583176218879897E-2</v>
      </c>
      <c r="L6063" s="2">
        <f t="shared" si="94"/>
        <v>8.3176218879897623E-5</v>
      </c>
    </row>
    <row r="6064" spans="1:12" hidden="1" x14ac:dyDescent="0.25">
      <c r="A6064" t="s">
        <v>4288</v>
      </c>
      <c r="B6064" s="1" t="s">
        <v>4538</v>
      </c>
      <c r="C6064" t="s">
        <v>4539</v>
      </c>
      <c r="D6064">
        <v>5052711</v>
      </c>
      <c r="E6064">
        <v>25602313</v>
      </c>
      <c r="F6064" t="s">
        <v>4547</v>
      </c>
      <c r="G6064" t="s">
        <v>86</v>
      </c>
      <c r="H6064" t="s">
        <v>6</v>
      </c>
      <c r="I6064" s="2">
        <v>1E-4</v>
      </c>
      <c r="K6064" s="2">
        <v>1.0015261582133999E-4</v>
      </c>
      <c r="L6064" s="2">
        <f t="shared" si="94"/>
        <v>1.5261582133998858E-7</v>
      </c>
    </row>
    <row r="6065" spans="1:12" hidden="1" x14ac:dyDescent="0.25">
      <c r="A6065" t="s">
        <v>4288</v>
      </c>
      <c r="B6065" s="1" t="s">
        <v>4548</v>
      </c>
      <c r="C6065" t="s">
        <v>4549</v>
      </c>
      <c r="D6065">
        <v>5201711</v>
      </c>
      <c r="E6065">
        <v>25438613</v>
      </c>
      <c r="F6065" t="s">
        <v>4550</v>
      </c>
      <c r="G6065" t="s">
        <v>3</v>
      </c>
      <c r="H6065" t="s">
        <v>4</v>
      </c>
      <c r="I6065" s="2">
        <v>47.585000000000001</v>
      </c>
      <c r="J6065" s="2">
        <v>47.699472655000001</v>
      </c>
      <c r="K6065" s="2">
        <v>47.699455599999901</v>
      </c>
      <c r="L6065" s="2">
        <f t="shared" si="94"/>
        <v>-1.705500010018568E-5</v>
      </c>
    </row>
    <row r="6066" spans="1:12" hidden="1" x14ac:dyDescent="0.25">
      <c r="A6066" t="s">
        <v>4288</v>
      </c>
      <c r="B6066" s="1" t="s">
        <v>4548</v>
      </c>
      <c r="C6066" t="s">
        <v>4549</v>
      </c>
      <c r="D6066">
        <v>5201711</v>
      </c>
      <c r="E6066">
        <v>25438613</v>
      </c>
      <c r="F6066" t="s">
        <v>4550</v>
      </c>
      <c r="G6066" t="s">
        <v>3</v>
      </c>
      <c r="H6066" t="s">
        <v>6</v>
      </c>
      <c r="I6066" s="2">
        <v>0.19989999999999999</v>
      </c>
      <c r="J6066" s="2">
        <v>0.24510772705</v>
      </c>
      <c r="K6066" s="2">
        <v>0.24510750110000001</v>
      </c>
      <c r="L6066" s="2">
        <f t="shared" si="94"/>
        <v>-2.2594999998792886E-7</v>
      </c>
    </row>
    <row r="6067" spans="1:12" hidden="1" x14ac:dyDescent="0.25">
      <c r="A6067" t="s">
        <v>4288</v>
      </c>
      <c r="B6067" s="1" t="s">
        <v>4551</v>
      </c>
      <c r="C6067" t="s">
        <v>4552</v>
      </c>
      <c r="D6067">
        <v>5204311</v>
      </c>
      <c r="E6067">
        <v>25407613</v>
      </c>
      <c r="F6067" t="s">
        <v>4553</v>
      </c>
      <c r="G6067" t="s">
        <v>86</v>
      </c>
      <c r="H6067" t="s">
        <v>4</v>
      </c>
      <c r="I6067" s="2">
        <v>0.74160000000000004</v>
      </c>
      <c r="K6067" s="2">
        <v>0.74273178962550002</v>
      </c>
      <c r="L6067" s="2">
        <f t="shared" si="94"/>
        <v>1.1317896254999793E-3</v>
      </c>
    </row>
    <row r="6068" spans="1:12" hidden="1" x14ac:dyDescent="0.25">
      <c r="A6068" t="s">
        <v>4288</v>
      </c>
      <c r="B6068" s="1" t="s">
        <v>4551</v>
      </c>
      <c r="C6068" t="s">
        <v>4552</v>
      </c>
      <c r="D6068">
        <v>5204311</v>
      </c>
      <c r="E6068">
        <v>25407613</v>
      </c>
      <c r="F6068" t="s">
        <v>4553</v>
      </c>
      <c r="G6068" t="s">
        <v>86</v>
      </c>
      <c r="H6068" t="s">
        <v>6</v>
      </c>
      <c r="I6068" s="2">
        <v>8.5000000000000006E-3</v>
      </c>
      <c r="K6068" s="2">
        <v>8.5129724723369896E-3</v>
      </c>
      <c r="L6068" s="2">
        <f t="shared" si="94"/>
        <v>1.2972472336988949E-5</v>
      </c>
    </row>
    <row r="6069" spans="1:12" hidden="1" x14ac:dyDescent="0.25">
      <c r="A6069" t="s">
        <v>4557</v>
      </c>
      <c r="B6069" s="1" t="s">
        <v>4554</v>
      </c>
      <c r="C6069" t="s">
        <v>4555</v>
      </c>
      <c r="D6069">
        <v>7851511</v>
      </c>
      <c r="E6069">
        <v>3395313</v>
      </c>
      <c r="F6069" t="s">
        <v>4556</v>
      </c>
      <c r="G6069" t="s">
        <v>3</v>
      </c>
      <c r="H6069" t="s">
        <v>4</v>
      </c>
      <c r="I6069" s="2">
        <v>253.29900000000001</v>
      </c>
      <c r="J6069" s="2">
        <v>185.15006249999999</v>
      </c>
      <c r="K6069" s="2">
        <v>185.15014249999999</v>
      </c>
      <c r="L6069" s="2">
        <f t="shared" si="94"/>
        <v>7.9999999996971383E-5</v>
      </c>
    </row>
    <row r="6070" spans="1:12" hidden="1" x14ac:dyDescent="0.25">
      <c r="A6070" t="s">
        <v>4557</v>
      </c>
      <c r="B6070" s="1" t="s">
        <v>4554</v>
      </c>
      <c r="C6070" t="s">
        <v>4555</v>
      </c>
      <c r="D6070">
        <v>7851511</v>
      </c>
      <c r="E6070">
        <v>3395313</v>
      </c>
      <c r="F6070" t="s">
        <v>4556</v>
      </c>
      <c r="G6070" t="s">
        <v>3</v>
      </c>
      <c r="H6070" t="s">
        <v>6</v>
      </c>
      <c r="I6070" s="2">
        <v>298.18799999999999</v>
      </c>
      <c r="J6070" s="2">
        <v>209.12057809999999</v>
      </c>
      <c r="K6070" s="2">
        <v>209.12050979999901</v>
      </c>
      <c r="L6070" s="2">
        <f t="shared" si="94"/>
        <v>-6.8300000975796138E-5</v>
      </c>
    </row>
    <row r="6071" spans="1:12" hidden="1" x14ac:dyDescent="0.25">
      <c r="A6071" t="s">
        <v>4557</v>
      </c>
      <c r="B6071" s="1" t="s">
        <v>4558</v>
      </c>
      <c r="C6071" t="s">
        <v>4559</v>
      </c>
      <c r="D6071">
        <v>7398611</v>
      </c>
      <c r="E6071">
        <v>9302913</v>
      </c>
      <c r="F6071" t="s">
        <v>4560</v>
      </c>
      <c r="G6071" t="s">
        <v>86</v>
      </c>
      <c r="H6071" t="s">
        <v>4</v>
      </c>
      <c r="I6071" s="2">
        <v>3.3780000000000001</v>
      </c>
      <c r="K6071" s="2">
        <v>3.3780086067396402</v>
      </c>
      <c r="L6071" s="2">
        <f t="shared" si="94"/>
        <v>8.6067396400935081E-6</v>
      </c>
    </row>
    <row r="6072" spans="1:12" hidden="1" x14ac:dyDescent="0.25">
      <c r="A6072" t="s">
        <v>4557</v>
      </c>
      <c r="B6072" s="1" t="s">
        <v>4558</v>
      </c>
      <c r="C6072" t="s">
        <v>4559</v>
      </c>
      <c r="D6072">
        <v>7398611</v>
      </c>
      <c r="E6072">
        <v>9302913</v>
      </c>
      <c r="F6072" t="s">
        <v>4560</v>
      </c>
      <c r="G6072" t="s">
        <v>86</v>
      </c>
      <c r="H6072" t="s">
        <v>6</v>
      </c>
      <c r="I6072" s="2">
        <v>2.5000000000000001E-2</v>
      </c>
      <c r="K6072" s="2">
        <v>2.50000641195046E-2</v>
      </c>
      <c r="L6072" s="2">
        <f t="shared" si="94"/>
        <v>6.4119504598197929E-8</v>
      </c>
    </row>
    <row r="6073" spans="1:12" hidden="1" x14ac:dyDescent="0.25">
      <c r="A6073" t="s">
        <v>4557</v>
      </c>
      <c r="B6073" s="1" t="s">
        <v>4561</v>
      </c>
      <c r="C6073" t="s">
        <v>4562</v>
      </c>
      <c r="D6073">
        <v>8150511</v>
      </c>
      <c r="E6073">
        <v>5485713</v>
      </c>
      <c r="F6073" t="s">
        <v>4563</v>
      </c>
      <c r="G6073" t="s">
        <v>86</v>
      </c>
      <c r="H6073" t="s">
        <v>4</v>
      </c>
      <c r="I6073" s="2">
        <v>5.5448000000000004</v>
      </c>
      <c r="K6073" s="2">
        <v>5.54481391222353</v>
      </c>
      <c r="L6073" s="2">
        <f t="shared" si="94"/>
        <v>1.3912223529644052E-5</v>
      </c>
    </row>
    <row r="6074" spans="1:12" hidden="1" x14ac:dyDescent="0.25">
      <c r="A6074" t="s">
        <v>4557</v>
      </c>
      <c r="B6074" s="1" t="s">
        <v>4561</v>
      </c>
      <c r="C6074" t="s">
        <v>4562</v>
      </c>
      <c r="D6074">
        <v>8150511</v>
      </c>
      <c r="E6074">
        <v>5485713</v>
      </c>
      <c r="F6074" t="s">
        <v>4563</v>
      </c>
      <c r="G6074" t="s">
        <v>86</v>
      </c>
      <c r="H6074" t="s">
        <v>6</v>
      </c>
      <c r="I6074" s="2">
        <v>4.1000000000000002E-2</v>
      </c>
      <c r="K6074" s="2">
        <v>4.1000106042459301E-2</v>
      </c>
      <c r="L6074" s="2">
        <f t="shared" si="94"/>
        <v>1.0604245929968226E-7</v>
      </c>
    </row>
    <row r="6075" spans="1:12" hidden="1" x14ac:dyDescent="0.25">
      <c r="A6075" t="s">
        <v>4557</v>
      </c>
      <c r="B6075" s="1" t="s">
        <v>4561</v>
      </c>
      <c r="C6075" t="s">
        <v>4562</v>
      </c>
      <c r="D6075">
        <v>8150511</v>
      </c>
      <c r="E6075">
        <v>5485913</v>
      </c>
      <c r="F6075" t="s">
        <v>4564</v>
      </c>
      <c r="G6075" t="s">
        <v>3</v>
      </c>
      <c r="H6075" t="s">
        <v>4</v>
      </c>
      <c r="I6075" s="2">
        <v>2.4140999999999999</v>
      </c>
      <c r="J6075" s="2">
        <v>3.2934331054999899</v>
      </c>
      <c r="K6075" s="2">
        <v>3.2934334710000002</v>
      </c>
      <c r="L6075" s="2">
        <f t="shared" si="94"/>
        <v>3.6550001025759116E-7</v>
      </c>
    </row>
    <row r="6076" spans="1:12" hidden="1" x14ac:dyDescent="0.25">
      <c r="A6076" t="s">
        <v>4557</v>
      </c>
      <c r="B6076" s="1" t="s">
        <v>4561</v>
      </c>
      <c r="C6076" t="s">
        <v>4562</v>
      </c>
      <c r="D6076">
        <v>8150511</v>
      </c>
      <c r="E6076">
        <v>5485913</v>
      </c>
      <c r="F6076" t="s">
        <v>4564</v>
      </c>
      <c r="G6076" t="s">
        <v>3</v>
      </c>
      <c r="H6076" t="s">
        <v>6</v>
      </c>
      <c r="I6076" s="2">
        <v>2.07E-2</v>
      </c>
      <c r="J6076" s="2">
        <v>3.4053104399999999E-2</v>
      </c>
      <c r="K6076" s="2">
        <v>3.4053120409999998E-2</v>
      </c>
      <c r="L6076" s="2">
        <f t="shared" si="94"/>
        <v>1.6009999999344604E-8</v>
      </c>
    </row>
    <row r="6077" spans="1:12" x14ac:dyDescent="0.25">
      <c r="A6077" t="s">
        <v>4557</v>
      </c>
      <c r="B6077" s="1" t="s">
        <v>4565</v>
      </c>
      <c r="C6077" t="s">
        <v>4566</v>
      </c>
      <c r="D6077">
        <v>14496011</v>
      </c>
      <c r="E6077">
        <v>87303413</v>
      </c>
      <c r="F6077" t="s">
        <v>4567</v>
      </c>
      <c r="G6077" t="s">
        <v>3</v>
      </c>
      <c r="H6077" t="s">
        <v>4</v>
      </c>
      <c r="I6077" s="2">
        <v>3.5268000000000002</v>
      </c>
      <c r="J6077" s="2">
        <v>3.5505620114999998</v>
      </c>
      <c r="K6077" s="2">
        <v>2.1230550131100001</v>
      </c>
      <c r="L6077" s="2">
        <f t="shared" si="94"/>
        <v>-1.4275069983899997</v>
      </c>
    </row>
    <row r="6078" spans="1:12" hidden="1" x14ac:dyDescent="0.25">
      <c r="A6078" t="s">
        <v>4557</v>
      </c>
      <c r="B6078" s="1" t="s">
        <v>4565</v>
      </c>
      <c r="C6078" t="s">
        <v>4566</v>
      </c>
      <c r="D6078">
        <v>14496011</v>
      </c>
      <c r="E6078">
        <v>87303413</v>
      </c>
      <c r="F6078" t="s">
        <v>4567</v>
      </c>
      <c r="G6078" t="s">
        <v>3</v>
      </c>
      <c r="H6078" t="s">
        <v>6</v>
      </c>
      <c r="I6078" s="2">
        <v>0.15229999999999999</v>
      </c>
      <c r="J6078" s="2">
        <v>0.15272612385000001</v>
      </c>
      <c r="K6078" s="2">
        <v>9.7188000501100005E-2</v>
      </c>
      <c r="L6078" s="2">
        <f t="shared" si="94"/>
        <v>-5.5538123348900001E-2</v>
      </c>
    </row>
    <row r="6079" spans="1:12" x14ac:dyDescent="0.25">
      <c r="A6079" t="s">
        <v>4557</v>
      </c>
      <c r="B6079" s="1" t="s">
        <v>4565</v>
      </c>
      <c r="C6079" t="s">
        <v>4566</v>
      </c>
      <c r="D6079">
        <v>14496011</v>
      </c>
      <c r="E6079">
        <v>87303513</v>
      </c>
      <c r="F6079" t="s">
        <v>4568</v>
      </c>
      <c r="G6079" t="s">
        <v>3</v>
      </c>
      <c r="H6079" t="s">
        <v>4</v>
      </c>
      <c r="I6079" s="2">
        <v>9.8895</v>
      </c>
      <c r="J6079" s="2">
        <v>9.9331650395000004</v>
      </c>
      <c r="K6079" s="2">
        <v>4.9293010452199999</v>
      </c>
      <c r="L6079" s="2">
        <f t="shared" si="94"/>
        <v>-5.0038639942800005</v>
      </c>
    </row>
    <row r="6080" spans="1:12" hidden="1" x14ac:dyDescent="0.25">
      <c r="A6080" t="s">
        <v>4557</v>
      </c>
      <c r="B6080" s="1" t="s">
        <v>4565</v>
      </c>
      <c r="C6080" t="s">
        <v>4566</v>
      </c>
      <c r="D6080">
        <v>14496011</v>
      </c>
      <c r="E6080">
        <v>87303513</v>
      </c>
      <c r="F6080" t="s">
        <v>4568</v>
      </c>
      <c r="G6080" t="s">
        <v>3</v>
      </c>
      <c r="H6080" t="s">
        <v>6</v>
      </c>
      <c r="I6080" s="2">
        <v>0.4007</v>
      </c>
      <c r="J6080" s="2">
        <v>0.40161080934999899</v>
      </c>
      <c r="K6080" s="2">
        <v>0.198279003511</v>
      </c>
      <c r="L6080" s="2">
        <f t="shared" si="94"/>
        <v>-0.20333180583899899</v>
      </c>
    </row>
    <row r="6081" spans="1:12" x14ac:dyDescent="0.25">
      <c r="A6081" t="s">
        <v>4557</v>
      </c>
      <c r="B6081" s="1" t="s">
        <v>4565</v>
      </c>
      <c r="C6081" t="s">
        <v>4566</v>
      </c>
      <c r="D6081">
        <v>14496011</v>
      </c>
      <c r="E6081">
        <v>87303813</v>
      </c>
      <c r="F6081" t="s">
        <v>4569</v>
      </c>
      <c r="G6081" t="s">
        <v>3</v>
      </c>
      <c r="H6081" t="s">
        <v>4</v>
      </c>
      <c r="I6081" s="2">
        <v>12.206499999999901</v>
      </c>
      <c r="J6081" s="2">
        <v>12.228891115</v>
      </c>
      <c r="K6081" s="2">
        <v>6.1779206900009997</v>
      </c>
      <c r="L6081" s="2">
        <f t="shared" si="94"/>
        <v>-6.050970424999</v>
      </c>
    </row>
    <row r="6082" spans="1:12" hidden="1" x14ac:dyDescent="0.25">
      <c r="A6082" t="s">
        <v>4557</v>
      </c>
      <c r="B6082" s="1" t="s">
        <v>4565</v>
      </c>
      <c r="C6082" t="s">
        <v>4566</v>
      </c>
      <c r="D6082">
        <v>14496011</v>
      </c>
      <c r="E6082">
        <v>87303813</v>
      </c>
      <c r="F6082" t="s">
        <v>4569</v>
      </c>
      <c r="G6082" t="s">
        <v>3</v>
      </c>
      <c r="H6082" t="s">
        <v>6</v>
      </c>
      <c r="I6082" s="2">
        <v>0.43930000000000002</v>
      </c>
      <c r="J6082" s="2">
        <v>0.4398449707</v>
      </c>
      <c r="K6082" s="2">
        <v>0.21745550746109901</v>
      </c>
      <c r="L6082" s="2">
        <f t="shared" si="94"/>
        <v>-0.22238946323890099</v>
      </c>
    </row>
    <row r="6083" spans="1:12" hidden="1" x14ac:dyDescent="0.25">
      <c r="A6083" t="s">
        <v>4557</v>
      </c>
      <c r="B6083" s="1" t="s">
        <v>4570</v>
      </c>
      <c r="C6083" t="s">
        <v>4571</v>
      </c>
      <c r="D6083">
        <v>7618511</v>
      </c>
      <c r="E6083">
        <v>12223213</v>
      </c>
      <c r="F6083" t="s">
        <v>4572</v>
      </c>
      <c r="G6083" t="s">
        <v>3</v>
      </c>
      <c r="H6083" t="s">
        <v>4</v>
      </c>
      <c r="I6083" s="2">
        <v>611.31600000000003</v>
      </c>
      <c r="J6083" s="2">
        <v>623.67993750000005</v>
      </c>
      <c r="K6083" s="2">
        <v>623.67892510000001</v>
      </c>
      <c r="L6083" s="2">
        <f t="shared" ref="L6083:L6146" si="95">IF(ISBLANK(J6083),K6083-I6083,K6083-J6083)</f>
        <v>-1.0124000000359956E-3</v>
      </c>
    </row>
    <row r="6084" spans="1:12" hidden="1" x14ac:dyDescent="0.25">
      <c r="A6084" t="s">
        <v>4557</v>
      </c>
      <c r="B6084" s="1" t="s">
        <v>4570</v>
      </c>
      <c r="C6084" t="s">
        <v>4571</v>
      </c>
      <c r="D6084">
        <v>7618511</v>
      </c>
      <c r="E6084">
        <v>12223213</v>
      </c>
      <c r="F6084" t="s">
        <v>4572</v>
      </c>
      <c r="G6084" t="s">
        <v>3</v>
      </c>
      <c r="H6084" t="s">
        <v>6</v>
      </c>
      <c r="I6084" s="2">
        <v>34.629300000000001</v>
      </c>
      <c r="J6084" s="2">
        <v>34.577824219999997</v>
      </c>
      <c r="K6084" s="2">
        <v>34.577794789999899</v>
      </c>
      <c r="L6084" s="2">
        <f t="shared" si="95"/>
        <v>-2.9430000097363518E-5</v>
      </c>
    </row>
    <row r="6085" spans="1:12" hidden="1" x14ac:dyDescent="0.25">
      <c r="A6085" t="s">
        <v>4557</v>
      </c>
      <c r="B6085" s="1" t="s">
        <v>4573</v>
      </c>
      <c r="C6085" t="s">
        <v>4574</v>
      </c>
      <c r="D6085">
        <v>14766611</v>
      </c>
      <c r="E6085">
        <v>90334113</v>
      </c>
      <c r="F6085" t="s">
        <v>4575</v>
      </c>
      <c r="G6085" t="s">
        <v>3</v>
      </c>
      <c r="H6085" t="s">
        <v>4</v>
      </c>
      <c r="I6085" s="2">
        <v>43.314900000000002</v>
      </c>
      <c r="J6085" s="2">
        <v>41.415011720000003</v>
      </c>
      <c r="K6085" s="2">
        <v>41.414946240899901</v>
      </c>
      <c r="L6085" s="2">
        <f t="shared" si="95"/>
        <v>-6.5479100101129006E-5</v>
      </c>
    </row>
    <row r="6086" spans="1:12" hidden="1" x14ac:dyDescent="0.25">
      <c r="A6086" t="s">
        <v>4557</v>
      </c>
      <c r="B6086" s="1" t="s">
        <v>4573</v>
      </c>
      <c r="C6086" t="s">
        <v>4574</v>
      </c>
      <c r="D6086">
        <v>14766611</v>
      </c>
      <c r="E6086">
        <v>90334113</v>
      </c>
      <c r="F6086" t="s">
        <v>4575</v>
      </c>
      <c r="G6086" t="s">
        <v>3</v>
      </c>
      <c r="H6086" t="s">
        <v>6</v>
      </c>
      <c r="I6086" s="2">
        <v>1.2267999999999999</v>
      </c>
      <c r="J6086" s="2">
        <v>0.28255526734999997</v>
      </c>
      <c r="K6086" s="2">
        <v>0.2825555011302</v>
      </c>
      <c r="L6086" s="2">
        <f t="shared" si="95"/>
        <v>2.3378020003184119E-7</v>
      </c>
    </row>
    <row r="6087" spans="1:12" hidden="1" x14ac:dyDescent="0.25">
      <c r="A6087" t="s">
        <v>4557</v>
      </c>
      <c r="B6087" s="1" t="s">
        <v>4576</v>
      </c>
      <c r="C6087" t="s">
        <v>4577</v>
      </c>
      <c r="D6087">
        <v>7854911</v>
      </c>
      <c r="E6087">
        <v>2808213</v>
      </c>
      <c r="F6087" t="s">
        <v>4578</v>
      </c>
      <c r="G6087" t="s">
        <v>86</v>
      </c>
      <c r="H6087" t="s">
        <v>4</v>
      </c>
      <c r="I6087" s="2">
        <v>971.66</v>
      </c>
      <c r="K6087" s="2">
        <v>971.66242315210002</v>
      </c>
      <c r="L6087" s="2">
        <f t="shared" si="95"/>
        <v>2.4231521000501743E-3</v>
      </c>
    </row>
    <row r="6088" spans="1:12" hidden="1" x14ac:dyDescent="0.25">
      <c r="A6088" t="s">
        <v>4557</v>
      </c>
      <c r="B6088" s="1" t="s">
        <v>4576</v>
      </c>
      <c r="C6088" t="s">
        <v>4577</v>
      </c>
      <c r="D6088">
        <v>7854911</v>
      </c>
      <c r="E6088">
        <v>2808213</v>
      </c>
      <c r="F6088" t="s">
        <v>4578</v>
      </c>
      <c r="G6088" t="s">
        <v>86</v>
      </c>
      <c r="H6088" t="s">
        <v>6</v>
      </c>
      <c r="I6088" s="2">
        <v>1335.62</v>
      </c>
      <c r="K6088" s="2">
        <v>1335.62342109355</v>
      </c>
      <c r="L6088" s="2">
        <f t="shared" si="95"/>
        <v>3.4210935500595951E-3</v>
      </c>
    </row>
    <row r="6089" spans="1:12" hidden="1" x14ac:dyDescent="0.25">
      <c r="A6089" t="s">
        <v>4557</v>
      </c>
      <c r="B6089" s="1" t="s">
        <v>4576</v>
      </c>
      <c r="C6089" t="s">
        <v>4579</v>
      </c>
      <c r="D6089">
        <v>7765611</v>
      </c>
      <c r="E6089">
        <v>1786213</v>
      </c>
      <c r="F6089" t="s">
        <v>4580</v>
      </c>
      <c r="G6089" t="s">
        <v>3</v>
      </c>
      <c r="H6089" t="s">
        <v>4</v>
      </c>
      <c r="I6089" s="2">
        <v>3307.9</v>
      </c>
      <c r="J6089" s="2">
        <v>3474.9119999999998</v>
      </c>
      <c r="K6089" s="2">
        <v>3474.9069589999999</v>
      </c>
      <c r="L6089" s="2">
        <f t="shared" si="95"/>
        <v>-5.0409999998919375E-3</v>
      </c>
    </row>
    <row r="6090" spans="1:12" hidden="1" x14ac:dyDescent="0.25">
      <c r="A6090" t="s">
        <v>4557</v>
      </c>
      <c r="B6090" s="1" t="s">
        <v>4576</v>
      </c>
      <c r="C6090" t="s">
        <v>4579</v>
      </c>
      <c r="D6090">
        <v>7765611</v>
      </c>
      <c r="E6090">
        <v>1786213</v>
      </c>
      <c r="F6090" t="s">
        <v>4580</v>
      </c>
      <c r="G6090" t="s">
        <v>3</v>
      </c>
      <c r="H6090" t="s">
        <v>6</v>
      </c>
      <c r="I6090" s="2">
        <v>1630.61</v>
      </c>
      <c r="J6090" s="2">
        <v>1738.5587499999999</v>
      </c>
      <c r="K6090" s="2">
        <v>1738.559002</v>
      </c>
      <c r="L6090" s="2">
        <f t="shared" si="95"/>
        <v>2.5200000004588219E-4</v>
      </c>
    </row>
    <row r="6091" spans="1:12" hidden="1" x14ac:dyDescent="0.25">
      <c r="A6091" t="s">
        <v>4557</v>
      </c>
      <c r="B6091" s="1" t="s">
        <v>4576</v>
      </c>
      <c r="C6091" t="s">
        <v>4579</v>
      </c>
      <c r="D6091">
        <v>7765611</v>
      </c>
      <c r="E6091">
        <v>1786313</v>
      </c>
      <c r="F6091" t="s">
        <v>4581</v>
      </c>
      <c r="G6091" t="s">
        <v>3</v>
      </c>
      <c r="H6091" t="s">
        <v>4</v>
      </c>
      <c r="I6091" s="2">
        <v>1691.06</v>
      </c>
      <c r="J6091" s="2">
        <v>1736.53125</v>
      </c>
      <c r="K6091" s="2">
        <v>1736.5310822009999</v>
      </c>
      <c r="L6091" s="2">
        <f t="shared" si="95"/>
        <v>-1.6779900010988058E-4</v>
      </c>
    </row>
    <row r="6092" spans="1:12" hidden="1" x14ac:dyDescent="0.25">
      <c r="A6092" t="s">
        <v>4557</v>
      </c>
      <c r="B6092" s="1" t="s">
        <v>4576</v>
      </c>
      <c r="C6092" t="s">
        <v>4579</v>
      </c>
      <c r="D6092">
        <v>7765611</v>
      </c>
      <c r="E6092">
        <v>1786313</v>
      </c>
      <c r="F6092" t="s">
        <v>4581</v>
      </c>
      <c r="G6092" t="s">
        <v>3</v>
      </c>
      <c r="H6092" t="s">
        <v>6</v>
      </c>
      <c r="I6092" s="2">
        <v>1906.97</v>
      </c>
      <c r="J6092" s="2">
        <v>2055.7191250000001</v>
      </c>
      <c r="K6092" s="2">
        <v>2055.7188265</v>
      </c>
      <c r="L6092" s="2">
        <f t="shared" si="95"/>
        <v>-2.9850000009901123E-4</v>
      </c>
    </row>
    <row r="6093" spans="1:12" hidden="1" x14ac:dyDescent="0.25">
      <c r="A6093" t="s">
        <v>4557</v>
      </c>
      <c r="B6093" s="1" t="s">
        <v>4576</v>
      </c>
      <c r="C6093" t="s">
        <v>4579</v>
      </c>
      <c r="D6093">
        <v>7765611</v>
      </c>
      <c r="E6093">
        <v>1786413</v>
      </c>
      <c r="F6093" t="s">
        <v>4582</v>
      </c>
      <c r="G6093" t="s">
        <v>3</v>
      </c>
      <c r="H6093" t="s">
        <v>4</v>
      </c>
      <c r="I6093" s="2">
        <v>4241.3999999999996</v>
      </c>
      <c r="J6093" s="2">
        <v>4504.7735000000002</v>
      </c>
      <c r="K6093" s="2">
        <v>4504.7727049999903</v>
      </c>
      <c r="L6093" s="2">
        <f t="shared" si="95"/>
        <v>-7.9500000992993591E-4</v>
      </c>
    </row>
    <row r="6094" spans="1:12" hidden="1" x14ac:dyDescent="0.25">
      <c r="A6094" t="s">
        <v>4557</v>
      </c>
      <c r="B6094" s="1" t="s">
        <v>4576</v>
      </c>
      <c r="C6094" t="s">
        <v>4579</v>
      </c>
      <c r="D6094">
        <v>7765611</v>
      </c>
      <c r="E6094">
        <v>1786413</v>
      </c>
      <c r="F6094" t="s">
        <v>4582</v>
      </c>
      <c r="G6094" t="s">
        <v>3</v>
      </c>
      <c r="H6094" t="s">
        <v>6</v>
      </c>
      <c r="I6094" s="2">
        <v>2434.4</v>
      </c>
      <c r="J6094" s="2">
        <v>2602.5967500000002</v>
      </c>
      <c r="K6094" s="2">
        <v>2602.5941456</v>
      </c>
      <c r="L6094" s="2">
        <f t="shared" si="95"/>
        <v>-2.6044000001093082E-3</v>
      </c>
    </row>
    <row r="6095" spans="1:12" hidden="1" x14ac:dyDescent="0.25">
      <c r="A6095" t="s">
        <v>4557</v>
      </c>
      <c r="B6095" s="1" t="s">
        <v>4576</v>
      </c>
      <c r="C6095" t="s">
        <v>4579</v>
      </c>
      <c r="D6095">
        <v>7765611</v>
      </c>
      <c r="E6095">
        <v>1786513</v>
      </c>
      <c r="F6095" t="s">
        <v>4583</v>
      </c>
      <c r="G6095" t="s">
        <v>3</v>
      </c>
      <c r="H6095" t="s">
        <v>4</v>
      </c>
      <c r="I6095" s="2">
        <v>3509.44</v>
      </c>
      <c r="J6095" s="2">
        <v>3816.9712500000001</v>
      </c>
      <c r="K6095" s="2">
        <v>3816.9649690000001</v>
      </c>
      <c r="L6095" s="2">
        <f t="shared" si="95"/>
        <v>-6.2809999999444699E-3</v>
      </c>
    </row>
    <row r="6096" spans="1:12" hidden="1" x14ac:dyDescent="0.25">
      <c r="A6096" t="s">
        <v>4557</v>
      </c>
      <c r="B6096" s="1" t="s">
        <v>4576</v>
      </c>
      <c r="C6096" t="s">
        <v>4579</v>
      </c>
      <c r="D6096">
        <v>7765611</v>
      </c>
      <c r="E6096">
        <v>1786513</v>
      </c>
      <c r="F6096" t="s">
        <v>4583</v>
      </c>
      <c r="G6096" t="s">
        <v>3</v>
      </c>
      <c r="H6096" t="s">
        <v>6</v>
      </c>
      <c r="I6096" s="2">
        <v>2085.71</v>
      </c>
      <c r="J6096" s="2">
        <v>2327.9585000000002</v>
      </c>
      <c r="K6096" s="2">
        <v>2327.9591514990002</v>
      </c>
      <c r="L6096" s="2">
        <f t="shared" si="95"/>
        <v>6.5149900001415517E-4</v>
      </c>
    </row>
    <row r="6097" spans="1:12" hidden="1" x14ac:dyDescent="0.25">
      <c r="A6097" t="s">
        <v>4557</v>
      </c>
      <c r="B6097" s="1" t="s">
        <v>4584</v>
      </c>
      <c r="C6097" t="s">
        <v>4585</v>
      </c>
      <c r="D6097">
        <v>5270711</v>
      </c>
      <c r="E6097">
        <v>24917913</v>
      </c>
      <c r="F6097" t="s">
        <v>4586</v>
      </c>
      <c r="G6097" t="s">
        <v>86</v>
      </c>
      <c r="H6097" t="s">
        <v>4</v>
      </c>
      <c r="I6097" s="2">
        <v>437.35</v>
      </c>
      <c r="K6097" s="2">
        <v>438.54815399999802</v>
      </c>
      <c r="L6097" s="2">
        <f t="shared" si="95"/>
        <v>1.1981539999979987</v>
      </c>
    </row>
    <row r="6098" spans="1:12" hidden="1" x14ac:dyDescent="0.25">
      <c r="A6098" t="s">
        <v>4557</v>
      </c>
      <c r="B6098" s="1" t="s">
        <v>4584</v>
      </c>
      <c r="C6098" t="s">
        <v>4585</v>
      </c>
      <c r="D6098">
        <v>5270711</v>
      </c>
      <c r="E6098">
        <v>24917913</v>
      </c>
      <c r="F6098" t="s">
        <v>4586</v>
      </c>
      <c r="G6098" t="s">
        <v>86</v>
      </c>
      <c r="H6098" t="s">
        <v>6</v>
      </c>
      <c r="I6098" s="2">
        <v>1641.24</v>
      </c>
      <c r="K6098" s="2">
        <v>1645.736568</v>
      </c>
      <c r="L6098" s="2">
        <f t="shared" si="95"/>
        <v>4.4965680000000248</v>
      </c>
    </row>
    <row r="6099" spans="1:12" hidden="1" x14ac:dyDescent="0.25">
      <c r="A6099" t="s">
        <v>4557</v>
      </c>
      <c r="B6099" s="1" t="s">
        <v>4584</v>
      </c>
      <c r="C6099" t="s">
        <v>4585</v>
      </c>
      <c r="D6099">
        <v>5270711</v>
      </c>
      <c r="E6099">
        <v>24918013</v>
      </c>
      <c r="F6099" t="s">
        <v>4587</v>
      </c>
      <c r="G6099" t="s">
        <v>86</v>
      </c>
      <c r="H6099" t="s">
        <v>4</v>
      </c>
      <c r="I6099" s="2">
        <v>1.2E-2</v>
      </c>
      <c r="K6099" s="2">
        <v>1.2032875859999801E-2</v>
      </c>
      <c r="L6099" s="2">
        <f t="shared" si="95"/>
        <v>3.2875859999800458E-5</v>
      </c>
    </row>
    <row r="6100" spans="1:12" hidden="1" x14ac:dyDescent="0.25">
      <c r="A6100" t="s">
        <v>4557</v>
      </c>
      <c r="B6100" s="1" t="s">
        <v>4584</v>
      </c>
      <c r="C6100" t="s">
        <v>4585</v>
      </c>
      <c r="D6100">
        <v>5270711</v>
      </c>
      <c r="E6100">
        <v>24918013</v>
      </c>
      <c r="F6100" t="s">
        <v>4587</v>
      </c>
      <c r="G6100" t="s">
        <v>86</v>
      </c>
      <c r="H6100" t="s">
        <v>6</v>
      </c>
      <c r="I6100" s="2">
        <v>0.52</v>
      </c>
      <c r="K6100" s="2">
        <v>0.521424828000003</v>
      </c>
      <c r="L6100" s="2">
        <f t="shared" si="95"/>
        <v>1.4248280000029867E-3</v>
      </c>
    </row>
    <row r="6101" spans="1:12" hidden="1" x14ac:dyDescent="0.25">
      <c r="A6101" t="s">
        <v>4591</v>
      </c>
      <c r="B6101" s="1" t="s">
        <v>4588</v>
      </c>
      <c r="C6101" t="s">
        <v>4589</v>
      </c>
      <c r="D6101">
        <v>5099011</v>
      </c>
      <c r="E6101">
        <v>24698913</v>
      </c>
      <c r="F6101" t="s">
        <v>4590</v>
      </c>
      <c r="G6101" t="s">
        <v>86</v>
      </c>
      <c r="H6101" t="s">
        <v>4</v>
      </c>
      <c r="I6101" s="2">
        <v>0.28000000000000003</v>
      </c>
      <c r="K6101" s="2">
        <v>0.28049796801999899</v>
      </c>
      <c r="L6101" s="2">
        <f t="shared" si="95"/>
        <v>4.9796801999896223E-4</v>
      </c>
    </row>
    <row r="6102" spans="1:12" hidden="1" x14ac:dyDescent="0.25">
      <c r="A6102" t="s">
        <v>4591</v>
      </c>
      <c r="B6102" s="1" t="s">
        <v>4588</v>
      </c>
      <c r="C6102" t="s">
        <v>4589</v>
      </c>
      <c r="D6102">
        <v>5099011</v>
      </c>
      <c r="E6102">
        <v>24698913</v>
      </c>
      <c r="F6102" t="s">
        <v>4590</v>
      </c>
      <c r="G6102" t="s">
        <v>86</v>
      </c>
      <c r="H6102" t="s">
        <v>6</v>
      </c>
      <c r="I6102" s="2">
        <v>9.9999999999999995E-8</v>
      </c>
      <c r="K6102" s="2">
        <v>1.0017784697E-7</v>
      </c>
      <c r="L6102" s="2">
        <f t="shared" si="95"/>
        <v>1.7784697000000301E-10</v>
      </c>
    </row>
    <row r="6103" spans="1:12" hidden="1" x14ac:dyDescent="0.25">
      <c r="A6103" t="s">
        <v>4591</v>
      </c>
      <c r="B6103" s="1" t="s">
        <v>4588</v>
      </c>
      <c r="C6103" t="s">
        <v>4592</v>
      </c>
      <c r="D6103">
        <v>5098411</v>
      </c>
      <c r="E6103">
        <v>24700813</v>
      </c>
      <c r="F6103" t="s">
        <v>4593</v>
      </c>
      <c r="G6103" t="s">
        <v>86</v>
      </c>
      <c r="H6103" t="s">
        <v>4</v>
      </c>
      <c r="I6103" s="2">
        <v>0.19000010000000001</v>
      </c>
      <c r="K6103" s="2">
        <v>0.19033800352784699</v>
      </c>
      <c r="L6103" s="2">
        <f t="shared" si="95"/>
        <v>3.3790352784698885E-4</v>
      </c>
    </row>
    <row r="6104" spans="1:12" hidden="1" x14ac:dyDescent="0.25">
      <c r="A6104" t="s">
        <v>4591</v>
      </c>
      <c r="B6104" s="1" t="s">
        <v>4588</v>
      </c>
      <c r="C6104" t="s">
        <v>4592</v>
      </c>
      <c r="D6104">
        <v>5098411</v>
      </c>
      <c r="E6104">
        <v>24700813</v>
      </c>
      <c r="F6104" t="s">
        <v>4593</v>
      </c>
      <c r="G6104" t="s">
        <v>86</v>
      </c>
      <c r="H6104" t="s">
        <v>6</v>
      </c>
      <c r="I6104" s="2">
        <v>9.9999999999999995E-8</v>
      </c>
      <c r="K6104" s="2">
        <v>1.0017784697E-7</v>
      </c>
      <c r="L6104" s="2">
        <f t="shared" si="95"/>
        <v>1.7784697000000301E-10</v>
      </c>
    </row>
    <row r="6105" spans="1:12" hidden="1" x14ac:dyDescent="0.25">
      <c r="A6105" t="s">
        <v>4591</v>
      </c>
      <c r="B6105" s="1" t="s">
        <v>4588</v>
      </c>
      <c r="C6105" t="s">
        <v>4594</v>
      </c>
      <c r="D6105">
        <v>8399211</v>
      </c>
      <c r="E6105">
        <v>104525113</v>
      </c>
      <c r="F6105" t="s">
        <v>4595</v>
      </c>
      <c r="G6105" t="s">
        <v>3</v>
      </c>
      <c r="H6105" t="s">
        <v>4</v>
      </c>
      <c r="I6105" s="2">
        <v>312.969999999999</v>
      </c>
      <c r="J6105" s="2">
        <v>312.93381249999999</v>
      </c>
      <c r="K6105" s="2">
        <v>312.933869739089</v>
      </c>
      <c r="L6105" s="2">
        <f t="shared" si="95"/>
        <v>5.7239089017002698E-5</v>
      </c>
    </row>
    <row r="6106" spans="1:12" hidden="1" x14ac:dyDescent="0.25">
      <c r="A6106" t="s">
        <v>4591</v>
      </c>
      <c r="B6106" s="1" t="s">
        <v>4588</v>
      </c>
      <c r="C6106" t="s">
        <v>4594</v>
      </c>
      <c r="D6106">
        <v>8399211</v>
      </c>
      <c r="E6106">
        <v>104525113</v>
      </c>
      <c r="F6106" t="s">
        <v>4595</v>
      </c>
      <c r="G6106" t="s">
        <v>3</v>
      </c>
      <c r="H6106" t="s">
        <v>6</v>
      </c>
      <c r="I6106" s="2">
        <v>439.8</v>
      </c>
      <c r="J6106" s="2">
        <v>432.54553125000001</v>
      </c>
      <c r="K6106" s="2">
        <v>432.545808999999</v>
      </c>
      <c r="L6106" s="2">
        <f t="shared" si="95"/>
        <v>2.7774999898610986E-4</v>
      </c>
    </row>
    <row r="6107" spans="1:12" hidden="1" x14ac:dyDescent="0.25">
      <c r="A6107" t="s">
        <v>4591</v>
      </c>
      <c r="B6107" s="1" t="s">
        <v>4588</v>
      </c>
      <c r="C6107" t="s">
        <v>4594</v>
      </c>
      <c r="D6107">
        <v>8399211</v>
      </c>
      <c r="E6107">
        <v>724613</v>
      </c>
      <c r="F6107" t="s">
        <v>4596</v>
      </c>
      <c r="G6107" t="s">
        <v>3</v>
      </c>
      <c r="H6107" t="s">
        <v>4</v>
      </c>
      <c r="I6107" s="2">
        <v>386.60000009999999</v>
      </c>
      <c r="J6107" s="2">
        <v>385.00393750000001</v>
      </c>
      <c r="K6107" s="2">
        <v>385.004267899686</v>
      </c>
      <c r="L6107" s="2">
        <f t="shared" si="95"/>
        <v>3.3039968599268832E-4</v>
      </c>
    </row>
    <row r="6108" spans="1:12" hidden="1" x14ac:dyDescent="0.25">
      <c r="A6108" t="s">
        <v>4591</v>
      </c>
      <c r="B6108" s="1" t="s">
        <v>4588</v>
      </c>
      <c r="C6108" t="s">
        <v>4594</v>
      </c>
      <c r="D6108">
        <v>8399211</v>
      </c>
      <c r="E6108">
        <v>724613</v>
      </c>
      <c r="F6108" t="s">
        <v>4596</v>
      </c>
      <c r="G6108" t="s">
        <v>3</v>
      </c>
      <c r="H6108" t="s">
        <v>6</v>
      </c>
      <c r="I6108" s="2">
        <v>1579.3000001</v>
      </c>
      <c r="J6108" s="2">
        <v>1579.3443749999999</v>
      </c>
      <c r="K6108" s="2">
        <v>1579.3456756</v>
      </c>
      <c r="L6108" s="2">
        <f t="shared" si="95"/>
        <v>1.3006000001496432E-3</v>
      </c>
    </row>
    <row r="6109" spans="1:12" hidden="1" x14ac:dyDescent="0.25">
      <c r="A6109" t="s">
        <v>4591</v>
      </c>
      <c r="B6109" s="1" t="s">
        <v>4597</v>
      </c>
      <c r="C6109" t="s">
        <v>4598</v>
      </c>
      <c r="D6109">
        <v>7574011</v>
      </c>
      <c r="E6109">
        <v>11906113</v>
      </c>
      <c r="F6109" t="s">
        <v>4599</v>
      </c>
      <c r="G6109" t="s">
        <v>86</v>
      </c>
      <c r="H6109" t="s">
        <v>4</v>
      </c>
      <c r="I6109" s="2">
        <v>0.04</v>
      </c>
      <c r="K6109" s="2">
        <v>4.0095688109999902E-2</v>
      </c>
      <c r="L6109" s="2">
        <f t="shared" si="95"/>
        <v>9.5688109999901572E-5</v>
      </c>
    </row>
    <row r="6110" spans="1:12" hidden="1" x14ac:dyDescent="0.25">
      <c r="A6110" t="s">
        <v>4591</v>
      </c>
      <c r="B6110" s="1" t="s">
        <v>4597</v>
      </c>
      <c r="C6110" t="s">
        <v>4598</v>
      </c>
      <c r="D6110">
        <v>7574011</v>
      </c>
      <c r="E6110">
        <v>11906113</v>
      </c>
      <c r="F6110" t="s">
        <v>4599</v>
      </c>
      <c r="G6110" t="s">
        <v>86</v>
      </c>
      <c r="H6110" t="s">
        <v>6</v>
      </c>
      <c r="I6110" s="2">
        <v>9.9999999999999995E-8</v>
      </c>
      <c r="K6110" s="2">
        <v>1.002392226E-7</v>
      </c>
      <c r="L6110" s="2">
        <f t="shared" si="95"/>
        <v>2.3922260000000117E-10</v>
      </c>
    </row>
    <row r="6111" spans="1:12" hidden="1" x14ac:dyDescent="0.25">
      <c r="A6111" t="s">
        <v>4591</v>
      </c>
      <c r="B6111" s="1" t="s">
        <v>4600</v>
      </c>
      <c r="C6111" t="s">
        <v>4601</v>
      </c>
      <c r="D6111">
        <v>7574511</v>
      </c>
      <c r="E6111">
        <v>11903913</v>
      </c>
      <c r="F6111" t="s">
        <v>4602</v>
      </c>
      <c r="G6111" t="s">
        <v>86</v>
      </c>
      <c r="H6111" t="s">
        <v>4</v>
      </c>
      <c r="I6111" s="2">
        <v>0.15</v>
      </c>
      <c r="K6111" s="2">
        <v>0.15000039031662599</v>
      </c>
      <c r="L6111" s="2">
        <f t="shared" si="95"/>
        <v>3.9031662599220418E-7</v>
      </c>
    </row>
    <row r="6112" spans="1:12" hidden="1" x14ac:dyDescent="0.25">
      <c r="A6112" t="s">
        <v>4591</v>
      </c>
      <c r="B6112" s="1" t="s">
        <v>4600</v>
      </c>
      <c r="C6112" t="s">
        <v>4601</v>
      </c>
      <c r="D6112">
        <v>7574511</v>
      </c>
      <c r="E6112">
        <v>11903913</v>
      </c>
      <c r="F6112" t="s">
        <v>4602</v>
      </c>
      <c r="G6112" t="s">
        <v>86</v>
      </c>
      <c r="H6112" t="s">
        <v>6</v>
      </c>
      <c r="I6112" s="2">
        <v>9.9999999999999995E-8</v>
      </c>
      <c r="K6112" s="2">
        <v>1.00000259842618E-7</v>
      </c>
      <c r="L6112" s="2">
        <f t="shared" si="95"/>
        <v>2.5984261799961867E-13</v>
      </c>
    </row>
    <row r="6113" spans="1:12" hidden="1" x14ac:dyDescent="0.25">
      <c r="A6113" t="s">
        <v>4591</v>
      </c>
      <c r="B6113" s="1" t="s">
        <v>4600</v>
      </c>
      <c r="C6113" t="s">
        <v>4601</v>
      </c>
      <c r="D6113">
        <v>7574511</v>
      </c>
      <c r="E6113">
        <v>11904013</v>
      </c>
      <c r="F6113" t="s">
        <v>4603</v>
      </c>
      <c r="G6113" t="s">
        <v>86</v>
      </c>
      <c r="H6113" t="s">
        <v>4</v>
      </c>
      <c r="I6113" s="2">
        <v>0.15</v>
      </c>
      <c r="K6113" s="2">
        <v>0.15000000379299999</v>
      </c>
      <c r="L6113" s="2">
        <f t="shared" si="95"/>
        <v>3.7929999974206652E-9</v>
      </c>
    </row>
    <row r="6114" spans="1:12" hidden="1" x14ac:dyDescent="0.25">
      <c r="A6114" t="s">
        <v>4591</v>
      </c>
      <c r="B6114" s="1" t="s">
        <v>4600</v>
      </c>
      <c r="C6114" t="s">
        <v>4601</v>
      </c>
      <c r="D6114">
        <v>7574511</v>
      </c>
      <c r="E6114">
        <v>11904013</v>
      </c>
      <c r="F6114" t="s">
        <v>4603</v>
      </c>
      <c r="G6114" t="s">
        <v>86</v>
      </c>
      <c r="H6114" t="s">
        <v>6</v>
      </c>
      <c r="I6114" s="2">
        <v>9.9999999999999995E-8</v>
      </c>
      <c r="K6114" s="2">
        <v>1.00000000995E-7</v>
      </c>
      <c r="L6114" s="2">
        <f t="shared" si="95"/>
        <v>9.9500000784452099E-16</v>
      </c>
    </row>
    <row r="6115" spans="1:12" hidden="1" x14ac:dyDescent="0.25">
      <c r="A6115" t="s">
        <v>4591</v>
      </c>
      <c r="B6115" s="1" t="s">
        <v>4600</v>
      </c>
      <c r="C6115" t="s">
        <v>4601</v>
      </c>
      <c r="D6115">
        <v>7574511</v>
      </c>
      <c r="E6115">
        <v>11904113</v>
      </c>
      <c r="F6115" t="s">
        <v>4604</v>
      </c>
      <c r="G6115" t="s">
        <v>86</v>
      </c>
      <c r="H6115" t="s">
        <v>4</v>
      </c>
      <c r="I6115" s="2">
        <v>0.2</v>
      </c>
      <c r="K6115" s="2">
        <v>0.19999998141100001</v>
      </c>
      <c r="L6115" s="2">
        <f t="shared" si="95"/>
        <v>-1.8589000005952983E-8</v>
      </c>
    </row>
    <row r="6116" spans="1:12" hidden="1" x14ac:dyDescent="0.25">
      <c r="A6116" t="s">
        <v>4591</v>
      </c>
      <c r="B6116" s="1" t="s">
        <v>4600</v>
      </c>
      <c r="C6116" t="s">
        <v>4601</v>
      </c>
      <c r="D6116">
        <v>7574511</v>
      </c>
      <c r="E6116">
        <v>11904113</v>
      </c>
      <c r="F6116" t="s">
        <v>4604</v>
      </c>
      <c r="G6116" t="s">
        <v>86</v>
      </c>
      <c r="H6116" t="s">
        <v>6</v>
      </c>
      <c r="I6116" s="2">
        <v>9.9999999999999995E-8</v>
      </c>
      <c r="K6116" s="2">
        <v>1.00000000995E-7</v>
      </c>
      <c r="L6116" s="2">
        <f t="shared" si="95"/>
        <v>9.9500000784452099E-16</v>
      </c>
    </row>
    <row r="6117" spans="1:12" hidden="1" x14ac:dyDescent="0.25">
      <c r="A6117" t="s">
        <v>4591</v>
      </c>
      <c r="B6117" s="1" t="s">
        <v>4605</v>
      </c>
      <c r="C6117" t="s">
        <v>4606</v>
      </c>
      <c r="D6117">
        <v>9445711</v>
      </c>
      <c r="E6117">
        <v>55517013</v>
      </c>
      <c r="F6117" t="s">
        <v>4607</v>
      </c>
      <c r="G6117" t="s">
        <v>3</v>
      </c>
      <c r="H6117" t="s">
        <v>4</v>
      </c>
      <c r="I6117" s="2">
        <v>6</v>
      </c>
      <c r="J6117" s="2">
        <v>6.0041254899999998</v>
      </c>
      <c r="K6117" s="2">
        <v>6.0041247200000001</v>
      </c>
      <c r="L6117" s="2">
        <f t="shared" si="95"/>
        <v>-7.6999999976123945E-7</v>
      </c>
    </row>
    <row r="6118" spans="1:12" hidden="1" x14ac:dyDescent="0.25">
      <c r="A6118" t="s">
        <v>4591</v>
      </c>
      <c r="B6118" s="1" t="s">
        <v>4605</v>
      </c>
      <c r="C6118" t="s">
        <v>4606</v>
      </c>
      <c r="D6118">
        <v>9445711</v>
      </c>
      <c r="E6118">
        <v>55517013</v>
      </c>
      <c r="F6118" t="s">
        <v>4607</v>
      </c>
      <c r="G6118" t="s">
        <v>3</v>
      </c>
      <c r="H6118" t="s">
        <v>6</v>
      </c>
      <c r="I6118" s="2">
        <v>0.06</v>
      </c>
      <c r="J6118" s="2">
        <v>5.87115021E-2</v>
      </c>
      <c r="K6118" s="2">
        <v>5.8711502300000003E-2</v>
      </c>
      <c r="L6118" s="2">
        <f t="shared" si="95"/>
        <v>2.0000000267028639E-10</v>
      </c>
    </row>
    <row r="6119" spans="1:12" hidden="1" x14ac:dyDescent="0.25">
      <c r="A6119" t="s">
        <v>4591</v>
      </c>
      <c r="B6119" s="1" t="s">
        <v>4605</v>
      </c>
      <c r="C6119" t="s">
        <v>4606</v>
      </c>
      <c r="D6119">
        <v>9445711</v>
      </c>
      <c r="E6119">
        <v>55517113</v>
      </c>
      <c r="F6119" t="s">
        <v>4608</v>
      </c>
      <c r="G6119" t="s">
        <v>3</v>
      </c>
      <c r="H6119" t="s">
        <v>4</v>
      </c>
      <c r="I6119" s="2">
        <v>4.5</v>
      </c>
      <c r="J6119" s="2">
        <v>4.4511840820000002</v>
      </c>
      <c r="K6119" s="2">
        <v>4.4511852099999896</v>
      </c>
      <c r="L6119" s="2">
        <f t="shared" si="95"/>
        <v>1.1279999894142634E-6</v>
      </c>
    </row>
    <row r="6120" spans="1:12" hidden="1" x14ac:dyDescent="0.25">
      <c r="A6120" t="s">
        <v>4591</v>
      </c>
      <c r="B6120" s="1" t="s">
        <v>4605</v>
      </c>
      <c r="C6120" t="s">
        <v>4606</v>
      </c>
      <c r="D6120">
        <v>9445711</v>
      </c>
      <c r="E6120">
        <v>55517113</v>
      </c>
      <c r="F6120" t="s">
        <v>4608</v>
      </c>
      <c r="G6120" t="s">
        <v>3</v>
      </c>
      <c r="H6120" t="s">
        <v>6</v>
      </c>
      <c r="I6120" s="2">
        <v>0.05</v>
      </c>
      <c r="J6120" s="2">
        <v>5.1078487399999997E-2</v>
      </c>
      <c r="K6120" s="2">
        <v>5.1078502200000001E-2</v>
      </c>
      <c r="L6120" s="2">
        <f t="shared" si="95"/>
        <v>1.4800000003312164E-8</v>
      </c>
    </row>
    <row r="6121" spans="1:12" hidden="1" x14ac:dyDescent="0.25">
      <c r="A6121" t="s">
        <v>4591</v>
      </c>
      <c r="B6121" s="1" t="s">
        <v>4609</v>
      </c>
      <c r="C6121" t="s">
        <v>4610</v>
      </c>
      <c r="D6121">
        <v>7575311</v>
      </c>
      <c r="E6121">
        <v>11899513</v>
      </c>
      <c r="F6121" t="s">
        <v>4611</v>
      </c>
      <c r="G6121" t="s">
        <v>86</v>
      </c>
      <c r="H6121" t="s">
        <v>4</v>
      </c>
      <c r="I6121" s="2">
        <v>5.0930999999999997E-2</v>
      </c>
      <c r="K6121" s="2">
        <v>5.0930999814800003E-2</v>
      </c>
      <c r="L6121" s="2">
        <f t="shared" si="95"/>
        <v>-1.8519999422927924E-10</v>
      </c>
    </row>
    <row r="6122" spans="1:12" hidden="1" x14ac:dyDescent="0.25">
      <c r="A6122" t="s">
        <v>4591</v>
      </c>
      <c r="B6122" s="1" t="s">
        <v>4612</v>
      </c>
      <c r="C6122" t="s">
        <v>4613</v>
      </c>
      <c r="D6122">
        <v>7460011</v>
      </c>
      <c r="E6122">
        <v>11696413</v>
      </c>
      <c r="F6122" t="s">
        <v>4614</v>
      </c>
      <c r="G6122" t="s">
        <v>86</v>
      </c>
      <c r="H6122" t="s">
        <v>4</v>
      </c>
      <c r="I6122" s="2">
        <v>0.108195</v>
      </c>
      <c r="K6122" s="2">
        <v>0.108453824299999</v>
      </c>
      <c r="L6122" s="2">
        <f t="shared" si="95"/>
        <v>2.5882429999900258E-4</v>
      </c>
    </row>
    <row r="6123" spans="1:12" hidden="1" x14ac:dyDescent="0.25">
      <c r="A6123" t="s">
        <v>4591</v>
      </c>
      <c r="B6123" s="1" t="s">
        <v>4612</v>
      </c>
      <c r="C6123" t="s">
        <v>4613</v>
      </c>
      <c r="D6123">
        <v>7460011</v>
      </c>
      <c r="E6123">
        <v>11696413</v>
      </c>
      <c r="F6123" t="s">
        <v>4614</v>
      </c>
      <c r="G6123" t="s">
        <v>86</v>
      </c>
      <c r="H6123" t="s">
        <v>6</v>
      </c>
      <c r="I6123" s="2">
        <v>2.9E-5</v>
      </c>
      <c r="K6123" s="2">
        <v>2.90693745E-5</v>
      </c>
      <c r="L6123" s="2">
        <f t="shared" si="95"/>
        <v>6.9374499999999957E-8</v>
      </c>
    </row>
    <row r="6124" spans="1:12" hidden="1" x14ac:dyDescent="0.25">
      <c r="A6124" t="s">
        <v>4591</v>
      </c>
      <c r="B6124" s="1" t="s">
        <v>4612</v>
      </c>
      <c r="C6124" t="s">
        <v>4613</v>
      </c>
      <c r="D6124">
        <v>7460011</v>
      </c>
      <c r="E6124">
        <v>11696513</v>
      </c>
      <c r="F6124" t="s">
        <v>4615</v>
      </c>
      <c r="G6124" t="s">
        <v>86</v>
      </c>
      <c r="H6124" t="s">
        <v>4</v>
      </c>
      <c r="I6124" s="2">
        <v>5.0000000000000002E-11</v>
      </c>
      <c r="K6124" s="2">
        <v>5.011961014E-11</v>
      </c>
      <c r="L6124" s="2">
        <f t="shared" si="95"/>
        <v>1.1961013999999852E-13</v>
      </c>
    </row>
    <row r="6125" spans="1:12" hidden="1" x14ac:dyDescent="0.25">
      <c r="A6125" t="s">
        <v>4591</v>
      </c>
      <c r="B6125" s="1" t="s">
        <v>4612</v>
      </c>
      <c r="C6125" t="s">
        <v>4613</v>
      </c>
      <c r="D6125">
        <v>7460011</v>
      </c>
      <c r="E6125">
        <v>11696613</v>
      </c>
      <c r="F6125" t="s">
        <v>4616</v>
      </c>
      <c r="G6125" t="s">
        <v>86</v>
      </c>
      <c r="H6125" t="s">
        <v>4</v>
      </c>
      <c r="I6125" s="2">
        <v>0.19975999999999999</v>
      </c>
      <c r="K6125" s="2">
        <v>0.20023787139999899</v>
      </c>
      <c r="L6125" s="2">
        <f t="shared" si="95"/>
        <v>4.7787139999899697E-4</v>
      </c>
    </row>
    <row r="6126" spans="1:12" hidden="1" x14ac:dyDescent="0.25">
      <c r="A6126" t="s">
        <v>4591</v>
      </c>
      <c r="B6126" s="1" t="s">
        <v>4612</v>
      </c>
      <c r="C6126" t="s">
        <v>4613</v>
      </c>
      <c r="D6126">
        <v>7460011</v>
      </c>
      <c r="E6126">
        <v>11696613</v>
      </c>
      <c r="F6126" t="s">
        <v>4616</v>
      </c>
      <c r="G6126" t="s">
        <v>86</v>
      </c>
      <c r="H6126" t="s">
        <v>6</v>
      </c>
      <c r="I6126" s="2">
        <v>5.8999999999999998E-5</v>
      </c>
      <c r="K6126" s="2">
        <v>5.9141141400000001E-5</v>
      </c>
      <c r="L6126" s="2">
        <f t="shared" si="95"/>
        <v>1.4114140000000302E-7</v>
      </c>
    </row>
    <row r="6127" spans="1:12" hidden="1" x14ac:dyDescent="0.25">
      <c r="A6127" t="s">
        <v>4591</v>
      </c>
      <c r="B6127" s="1" t="s">
        <v>4612</v>
      </c>
      <c r="C6127" t="s">
        <v>4613</v>
      </c>
      <c r="D6127">
        <v>7460011</v>
      </c>
      <c r="E6127">
        <v>11696713</v>
      </c>
      <c r="F6127" t="s">
        <v>4617</v>
      </c>
      <c r="G6127" t="s">
        <v>86</v>
      </c>
      <c r="H6127" t="s">
        <v>4</v>
      </c>
      <c r="I6127" s="2">
        <v>0.15565499999999999</v>
      </c>
      <c r="K6127" s="2">
        <v>0.15602735440000001</v>
      </c>
      <c r="L6127" s="2">
        <f t="shared" si="95"/>
        <v>3.7235440000002451E-4</v>
      </c>
    </row>
    <row r="6128" spans="1:12" hidden="1" x14ac:dyDescent="0.25">
      <c r="A6128" t="s">
        <v>4591</v>
      </c>
      <c r="B6128" s="1" t="s">
        <v>4612</v>
      </c>
      <c r="C6128" t="s">
        <v>4613</v>
      </c>
      <c r="D6128">
        <v>7460011</v>
      </c>
      <c r="E6128">
        <v>11696713</v>
      </c>
      <c r="F6128" t="s">
        <v>4617</v>
      </c>
      <c r="G6128" t="s">
        <v>86</v>
      </c>
      <c r="H6128" t="s">
        <v>6</v>
      </c>
      <c r="I6128" s="2">
        <v>4.1499999999999999E-5</v>
      </c>
      <c r="K6128" s="2">
        <v>4.1599275759999998E-5</v>
      </c>
      <c r="L6128" s="2">
        <f t="shared" si="95"/>
        <v>9.9275759999999363E-8</v>
      </c>
    </row>
    <row r="6129" spans="1:12" hidden="1" x14ac:dyDescent="0.25">
      <c r="A6129" t="s">
        <v>4591</v>
      </c>
      <c r="B6129" s="1" t="s">
        <v>4612</v>
      </c>
      <c r="C6129" t="s">
        <v>4618</v>
      </c>
      <c r="D6129">
        <v>7460111</v>
      </c>
      <c r="E6129">
        <v>11696213</v>
      </c>
      <c r="F6129" t="s">
        <v>4619</v>
      </c>
      <c r="G6129" t="s">
        <v>86</v>
      </c>
      <c r="H6129" t="s">
        <v>4</v>
      </c>
      <c r="I6129" s="2">
        <v>5.5626000000000002E-2</v>
      </c>
      <c r="K6129" s="2">
        <v>5.5626004594699997E-2</v>
      </c>
      <c r="L6129" s="2">
        <f t="shared" si="95"/>
        <v>4.5946999954749046E-9</v>
      </c>
    </row>
    <row r="6130" spans="1:12" hidden="1" x14ac:dyDescent="0.25">
      <c r="A6130" t="s">
        <v>4591</v>
      </c>
      <c r="B6130" s="1" t="s">
        <v>4620</v>
      </c>
      <c r="C6130" t="s">
        <v>4621</v>
      </c>
      <c r="D6130">
        <v>7460611</v>
      </c>
      <c r="E6130">
        <v>11694913</v>
      </c>
      <c r="F6130" t="s">
        <v>4622</v>
      </c>
      <c r="G6130" t="s">
        <v>86</v>
      </c>
      <c r="H6130" t="s">
        <v>4</v>
      </c>
      <c r="I6130" s="2">
        <v>5.7064999999999998E-2</v>
      </c>
      <c r="K6130" s="2">
        <v>5.7201509089999901E-2</v>
      </c>
      <c r="L6130" s="2">
        <f t="shared" si="95"/>
        <v>1.365090899999033E-4</v>
      </c>
    </row>
    <row r="6131" spans="1:12" hidden="1" x14ac:dyDescent="0.25">
      <c r="A6131" t="s">
        <v>4591</v>
      </c>
      <c r="B6131" s="1" t="s">
        <v>4620</v>
      </c>
      <c r="C6131" t="s">
        <v>4621</v>
      </c>
      <c r="D6131">
        <v>7460611</v>
      </c>
      <c r="E6131">
        <v>11694913</v>
      </c>
      <c r="F6131" t="s">
        <v>4622</v>
      </c>
      <c r="G6131" t="s">
        <v>86</v>
      </c>
      <c r="H6131" t="s">
        <v>6</v>
      </c>
      <c r="I6131" s="2">
        <v>6.4999999999999994E-5</v>
      </c>
      <c r="K6131" s="2">
        <v>6.515549303E-5</v>
      </c>
      <c r="L6131" s="2">
        <f t="shared" si="95"/>
        <v>1.5549303000000588E-7</v>
      </c>
    </row>
    <row r="6132" spans="1:12" hidden="1" x14ac:dyDescent="0.25">
      <c r="A6132" t="s">
        <v>4591</v>
      </c>
      <c r="B6132" s="1" t="s">
        <v>4620</v>
      </c>
      <c r="C6132" t="s">
        <v>4621</v>
      </c>
      <c r="D6132">
        <v>7460611</v>
      </c>
      <c r="E6132">
        <v>11695013</v>
      </c>
      <c r="F6132" t="s">
        <v>4623</v>
      </c>
      <c r="G6132" t="s">
        <v>86</v>
      </c>
      <c r="H6132" t="s">
        <v>4</v>
      </c>
      <c r="I6132" s="2">
        <v>1.9205E-2</v>
      </c>
      <c r="K6132" s="2">
        <v>1.9250942439999901E-2</v>
      </c>
      <c r="L6132" s="2">
        <f t="shared" si="95"/>
        <v>4.5942439999901302E-5</v>
      </c>
    </row>
    <row r="6133" spans="1:12" hidden="1" x14ac:dyDescent="0.25">
      <c r="A6133" t="s">
        <v>4591</v>
      </c>
      <c r="B6133" s="1" t="s">
        <v>4620</v>
      </c>
      <c r="C6133" t="s">
        <v>4621</v>
      </c>
      <c r="D6133">
        <v>7460611</v>
      </c>
      <c r="E6133">
        <v>11695013</v>
      </c>
      <c r="F6133" t="s">
        <v>4623</v>
      </c>
      <c r="G6133" t="s">
        <v>86</v>
      </c>
      <c r="H6133" t="s">
        <v>6</v>
      </c>
      <c r="I6133" s="2">
        <v>2.5000000000000001E-5</v>
      </c>
      <c r="K6133" s="2">
        <v>2.505980423E-5</v>
      </c>
      <c r="L6133" s="2">
        <f t="shared" si="95"/>
        <v>5.9804229999999296E-8</v>
      </c>
    </row>
    <row r="6134" spans="1:12" hidden="1" x14ac:dyDescent="0.25">
      <c r="A6134" t="s">
        <v>4591</v>
      </c>
      <c r="B6134" s="1" t="s">
        <v>4620</v>
      </c>
      <c r="C6134" t="s">
        <v>4624</v>
      </c>
      <c r="D6134">
        <v>7460811</v>
      </c>
      <c r="E6134">
        <v>11694213</v>
      </c>
      <c r="F6134" t="s">
        <v>4625</v>
      </c>
      <c r="G6134" t="s">
        <v>86</v>
      </c>
      <c r="H6134" t="s">
        <v>4</v>
      </c>
      <c r="I6134" s="2">
        <v>0.04</v>
      </c>
      <c r="K6134" s="2">
        <v>4.0095688109999902E-2</v>
      </c>
      <c r="L6134" s="2">
        <f t="shared" si="95"/>
        <v>9.5688109999901572E-5</v>
      </c>
    </row>
    <row r="6135" spans="1:12" hidden="1" x14ac:dyDescent="0.25">
      <c r="A6135" t="s">
        <v>4591</v>
      </c>
      <c r="B6135" s="1" t="s">
        <v>4620</v>
      </c>
      <c r="C6135" t="s">
        <v>4624</v>
      </c>
      <c r="D6135">
        <v>7460811</v>
      </c>
      <c r="E6135">
        <v>11694213</v>
      </c>
      <c r="F6135" t="s">
        <v>4625</v>
      </c>
      <c r="G6135" t="s">
        <v>86</v>
      </c>
      <c r="H6135" t="s">
        <v>6</v>
      </c>
      <c r="I6135" s="2">
        <v>0.01</v>
      </c>
      <c r="K6135" s="2">
        <v>1.00239217899999E-2</v>
      </c>
      <c r="L6135" s="2">
        <f t="shared" si="95"/>
        <v>2.3921789999900231E-5</v>
      </c>
    </row>
    <row r="6136" spans="1:12" hidden="1" x14ac:dyDescent="0.25">
      <c r="A6136" t="s">
        <v>4591</v>
      </c>
      <c r="B6136" s="1" t="s">
        <v>4620</v>
      </c>
      <c r="C6136" t="s">
        <v>4626</v>
      </c>
      <c r="D6136">
        <v>7460411</v>
      </c>
      <c r="E6136">
        <v>11695213</v>
      </c>
      <c r="F6136" t="s">
        <v>4627</v>
      </c>
      <c r="G6136" t="s">
        <v>86</v>
      </c>
      <c r="H6136" t="s">
        <v>4</v>
      </c>
      <c r="I6136" s="2">
        <v>0.98</v>
      </c>
      <c r="K6136" s="2">
        <v>0.98234437299999999</v>
      </c>
      <c r="L6136" s="2">
        <f t="shared" si="95"/>
        <v>2.3443730000000107E-3</v>
      </c>
    </row>
    <row r="6137" spans="1:12" hidden="1" x14ac:dyDescent="0.25">
      <c r="A6137" t="s">
        <v>4591</v>
      </c>
      <c r="B6137" s="1" t="s">
        <v>4620</v>
      </c>
      <c r="C6137" t="s">
        <v>4626</v>
      </c>
      <c r="D6137">
        <v>7460411</v>
      </c>
      <c r="E6137">
        <v>11695213</v>
      </c>
      <c r="F6137" t="s">
        <v>4627</v>
      </c>
      <c r="G6137" t="s">
        <v>86</v>
      </c>
      <c r="H6137" t="s">
        <v>6</v>
      </c>
      <c r="I6137" s="2">
        <v>0.04</v>
      </c>
      <c r="K6137" s="2">
        <v>4.0095688109999902E-2</v>
      </c>
      <c r="L6137" s="2">
        <f t="shared" si="95"/>
        <v>9.5688109999901572E-5</v>
      </c>
    </row>
    <row r="6138" spans="1:12" hidden="1" x14ac:dyDescent="0.25">
      <c r="A6138" t="s">
        <v>4591</v>
      </c>
      <c r="B6138" s="1" t="s">
        <v>4620</v>
      </c>
      <c r="C6138" t="s">
        <v>4626</v>
      </c>
      <c r="D6138">
        <v>7460411</v>
      </c>
      <c r="E6138">
        <v>11695313</v>
      </c>
      <c r="F6138" t="s">
        <v>4628</v>
      </c>
      <c r="G6138" t="s">
        <v>86</v>
      </c>
      <c r="H6138" t="s">
        <v>4</v>
      </c>
      <c r="I6138" s="2">
        <v>5.4809999999999998E-2</v>
      </c>
      <c r="K6138" s="2">
        <v>5.494111585E-2</v>
      </c>
      <c r="L6138" s="2">
        <f t="shared" si="95"/>
        <v>1.3111585000000203E-4</v>
      </c>
    </row>
    <row r="6139" spans="1:12" hidden="1" x14ac:dyDescent="0.25">
      <c r="A6139" t="s">
        <v>4591</v>
      </c>
      <c r="B6139" s="1" t="s">
        <v>4620</v>
      </c>
      <c r="C6139" t="s">
        <v>4626</v>
      </c>
      <c r="D6139">
        <v>7460411</v>
      </c>
      <c r="E6139">
        <v>11695313</v>
      </c>
      <c r="F6139" t="s">
        <v>4628</v>
      </c>
      <c r="G6139" t="s">
        <v>86</v>
      </c>
      <c r="H6139" t="s">
        <v>6</v>
      </c>
      <c r="I6139" s="2">
        <v>2E-3</v>
      </c>
      <c r="K6139" s="2">
        <v>2.0047845109999901E-3</v>
      </c>
      <c r="L6139" s="2">
        <f t="shared" si="95"/>
        <v>4.7845109999900166E-6</v>
      </c>
    </row>
    <row r="6140" spans="1:12" hidden="1" x14ac:dyDescent="0.25">
      <c r="A6140" t="s">
        <v>4591</v>
      </c>
      <c r="B6140" s="1" t="s">
        <v>4620</v>
      </c>
      <c r="C6140" t="s">
        <v>4626</v>
      </c>
      <c r="D6140">
        <v>7460411</v>
      </c>
      <c r="E6140">
        <v>11695413</v>
      </c>
      <c r="F6140" t="s">
        <v>4629</v>
      </c>
      <c r="G6140" t="s">
        <v>86</v>
      </c>
      <c r="H6140" t="s">
        <v>4</v>
      </c>
      <c r="I6140" s="2">
        <v>6.8000000000000005E-2</v>
      </c>
      <c r="K6140" s="2">
        <v>6.8162673489999895E-2</v>
      </c>
      <c r="L6140" s="2">
        <f t="shared" si="95"/>
        <v>1.6267348999988995E-4</v>
      </c>
    </row>
    <row r="6141" spans="1:12" hidden="1" x14ac:dyDescent="0.25">
      <c r="A6141" t="s">
        <v>4591</v>
      </c>
      <c r="B6141" s="1" t="s">
        <v>4620</v>
      </c>
      <c r="C6141" t="s">
        <v>4626</v>
      </c>
      <c r="D6141">
        <v>7460411</v>
      </c>
      <c r="E6141">
        <v>11695413</v>
      </c>
      <c r="F6141" t="s">
        <v>4629</v>
      </c>
      <c r="G6141" t="s">
        <v>86</v>
      </c>
      <c r="H6141" t="s">
        <v>6</v>
      </c>
      <c r="I6141" s="2">
        <v>2E-3</v>
      </c>
      <c r="K6141" s="2">
        <v>2.0047845109999901E-3</v>
      </c>
      <c r="L6141" s="2">
        <f t="shared" si="95"/>
        <v>4.7845109999900166E-6</v>
      </c>
    </row>
    <row r="6142" spans="1:12" hidden="1" x14ac:dyDescent="0.25">
      <c r="A6142" t="s">
        <v>4591</v>
      </c>
      <c r="B6142" s="1" t="s">
        <v>4620</v>
      </c>
      <c r="C6142" t="s">
        <v>4626</v>
      </c>
      <c r="D6142">
        <v>7460411</v>
      </c>
      <c r="E6142">
        <v>11695513</v>
      </c>
      <c r="F6142" t="s">
        <v>4630</v>
      </c>
      <c r="G6142" t="s">
        <v>86</v>
      </c>
      <c r="H6142" t="s">
        <v>4</v>
      </c>
      <c r="I6142" s="2">
        <v>0.152</v>
      </c>
      <c r="K6142" s="2">
        <v>0.1523636105</v>
      </c>
      <c r="L6142" s="2">
        <f t="shared" si="95"/>
        <v>3.6361050000000006E-4</v>
      </c>
    </row>
    <row r="6143" spans="1:12" hidden="1" x14ac:dyDescent="0.25">
      <c r="A6143" t="s">
        <v>4591</v>
      </c>
      <c r="B6143" s="1" t="s">
        <v>4620</v>
      </c>
      <c r="C6143" t="s">
        <v>4626</v>
      </c>
      <c r="D6143">
        <v>7460411</v>
      </c>
      <c r="E6143">
        <v>11695613</v>
      </c>
      <c r="F6143" t="s">
        <v>4631</v>
      </c>
      <c r="G6143" t="s">
        <v>86</v>
      </c>
      <c r="H6143" t="s">
        <v>4</v>
      </c>
      <c r="I6143" s="2">
        <v>9.9999999999999995E-8</v>
      </c>
      <c r="K6143" s="2">
        <v>1.002392226E-7</v>
      </c>
      <c r="L6143" s="2">
        <f t="shared" si="95"/>
        <v>2.3922260000000117E-10</v>
      </c>
    </row>
    <row r="6144" spans="1:12" hidden="1" x14ac:dyDescent="0.25">
      <c r="A6144" t="s">
        <v>4591</v>
      </c>
      <c r="B6144" s="1" t="s">
        <v>4620</v>
      </c>
      <c r="C6144" t="s">
        <v>4626</v>
      </c>
      <c r="D6144">
        <v>7460411</v>
      </c>
      <c r="E6144">
        <v>11695613</v>
      </c>
      <c r="F6144" t="s">
        <v>4631</v>
      </c>
      <c r="G6144" t="s">
        <v>86</v>
      </c>
      <c r="H6144" t="s">
        <v>6</v>
      </c>
      <c r="I6144" s="2">
        <v>8.9999999999999906E-3</v>
      </c>
      <c r="K6144" s="2">
        <v>9.0215294400000003E-3</v>
      </c>
      <c r="L6144" s="2">
        <f t="shared" si="95"/>
        <v>2.1529440000009684E-5</v>
      </c>
    </row>
    <row r="6145" spans="1:12" hidden="1" x14ac:dyDescent="0.25">
      <c r="A6145" t="s">
        <v>4591</v>
      </c>
      <c r="B6145" s="1" t="s">
        <v>4620</v>
      </c>
      <c r="C6145" t="s">
        <v>4626</v>
      </c>
      <c r="D6145">
        <v>7460411</v>
      </c>
      <c r="E6145">
        <v>11695713</v>
      </c>
      <c r="F6145" t="s">
        <v>4632</v>
      </c>
      <c r="G6145" t="s">
        <v>86</v>
      </c>
      <c r="H6145" t="s">
        <v>4</v>
      </c>
      <c r="I6145" s="2">
        <v>0</v>
      </c>
      <c r="K6145" s="2">
        <v>0</v>
      </c>
      <c r="L6145" s="2">
        <f t="shared" si="95"/>
        <v>0</v>
      </c>
    </row>
    <row r="6146" spans="1:12" hidden="1" x14ac:dyDescent="0.25">
      <c r="A6146" t="s">
        <v>4591</v>
      </c>
      <c r="B6146" s="1" t="s">
        <v>4620</v>
      </c>
      <c r="C6146" t="s">
        <v>4633</v>
      </c>
      <c r="D6146">
        <v>7460711</v>
      </c>
      <c r="E6146">
        <v>11694613</v>
      </c>
      <c r="F6146" t="s">
        <v>4634</v>
      </c>
      <c r="G6146" t="s">
        <v>86</v>
      </c>
      <c r="H6146" t="s">
        <v>4</v>
      </c>
      <c r="I6146" s="2">
        <v>1.4725E-2</v>
      </c>
      <c r="K6146" s="2">
        <v>1.4760224849999899E-2</v>
      </c>
      <c r="L6146" s="2">
        <f t="shared" si="95"/>
        <v>3.5224849999898958E-5</v>
      </c>
    </row>
    <row r="6147" spans="1:12" hidden="1" x14ac:dyDescent="0.25">
      <c r="A6147" t="s">
        <v>4591</v>
      </c>
      <c r="B6147" s="1" t="s">
        <v>4620</v>
      </c>
      <c r="C6147" t="s">
        <v>4633</v>
      </c>
      <c r="D6147">
        <v>7460711</v>
      </c>
      <c r="E6147">
        <v>11694613</v>
      </c>
      <c r="F6147" t="s">
        <v>4634</v>
      </c>
      <c r="G6147" t="s">
        <v>86</v>
      </c>
      <c r="H6147" t="s">
        <v>6</v>
      </c>
      <c r="I6147" s="2">
        <v>5.0000000000000004E-6</v>
      </c>
      <c r="K6147" s="2">
        <v>5.0119608469999903E-6</v>
      </c>
      <c r="L6147" s="2">
        <f t="shared" ref="L6147:L6210" si="96">IF(ISBLANK(J6147),K6147-I6147,K6147-J6147)</f>
        <v>1.1960846999989847E-8</v>
      </c>
    </row>
    <row r="6148" spans="1:12" hidden="1" x14ac:dyDescent="0.25">
      <c r="A6148" t="s">
        <v>4591</v>
      </c>
      <c r="B6148" s="1" t="s">
        <v>4620</v>
      </c>
      <c r="C6148" t="s">
        <v>4633</v>
      </c>
      <c r="D6148">
        <v>7460711</v>
      </c>
      <c r="E6148">
        <v>11694713</v>
      </c>
      <c r="F6148" t="s">
        <v>4635</v>
      </c>
      <c r="G6148" t="s">
        <v>86</v>
      </c>
      <c r="H6148" t="s">
        <v>4</v>
      </c>
      <c r="I6148" s="2">
        <v>3.2530000000000003E-2</v>
      </c>
      <c r="K6148" s="2">
        <v>3.2607816859999902E-2</v>
      </c>
      <c r="L6148" s="2">
        <f t="shared" si="96"/>
        <v>7.7816859999899068E-5</v>
      </c>
    </row>
    <row r="6149" spans="1:12" hidden="1" x14ac:dyDescent="0.25">
      <c r="A6149" t="s">
        <v>4591</v>
      </c>
      <c r="B6149" s="1" t="s">
        <v>4620</v>
      </c>
      <c r="C6149" t="s">
        <v>4633</v>
      </c>
      <c r="D6149">
        <v>7460711</v>
      </c>
      <c r="E6149">
        <v>11694713</v>
      </c>
      <c r="F6149" t="s">
        <v>4635</v>
      </c>
      <c r="G6149" t="s">
        <v>86</v>
      </c>
      <c r="H6149" t="s">
        <v>6</v>
      </c>
      <c r="I6149" s="2">
        <v>1.5E-5</v>
      </c>
      <c r="K6149" s="2">
        <v>1.5035882650000001E-5</v>
      </c>
      <c r="L6149" s="2">
        <f t="shared" si="96"/>
        <v>3.5882650000000323E-8</v>
      </c>
    </row>
    <row r="6150" spans="1:12" hidden="1" x14ac:dyDescent="0.25">
      <c r="A6150" t="s">
        <v>4591</v>
      </c>
      <c r="B6150" s="1" t="s">
        <v>4620</v>
      </c>
      <c r="C6150" t="s">
        <v>4633</v>
      </c>
      <c r="D6150">
        <v>7460711</v>
      </c>
      <c r="E6150">
        <v>11694813</v>
      </c>
      <c r="F6150" t="s">
        <v>4636</v>
      </c>
      <c r="G6150" t="s">
        <v>86</v>
      </c>
      <c r="H6150" t="s">
        <v>4</v>
      </c>
      <c r="I6150" s="2">
        <v>8.8175000000000003E-2</v>
      </c>
      <c r="K6150" s="2">
        <v>8.8385931400000006E-2</v>
      </c>
      <c r="L6150" s="2">
        <f t="shared" si="96"/>
        <v>2.1093140000000288E-4</v>
      </c>
    </row>
    <row r="6151" spans="1:12" hidden="1" x14ac:dyDescent="0.25">
      <c r="A6151" t="s">
        <v>4591</v>
      </c>
      <c r="B6151" s="1" t="s">
        <v>4620</v>
      </c>
      <c r="C6151" t="s">
        <v>4633</v>
      </c>
      <c r="D6151">
        <v>7460711</v>
      </c>
      <c r="E6151">
        <v>11694813</v>
      </c>
      <c r="F6151" t="s">
        <v>4636</v>
      </c>
      <c r="G6151" t="s">
        <v>86</v>
      </c>
      <c r="H6151" t="s">
        <v>6</v>
      </c>
      <c r="I6151" s="2">
        <v>3.0000000000000001E-5</v>
      </c>
      <c r="K6151" s="2">
        <v>3.0071765350000001E-5</v>
      </c>
      <c r="L6151" s="2">
        <f t="shared" si="96"/>
        <v>7.1765349999999769E-8</v>
      </c>
    </row>
    <row r="6152" spans="1:12" hidden="1" x14ac:dyDescent="0.25">
      <c r="A6152" t="s">
        <v>4591</v>
      </c>
      <c r="B6152" s="1" t="s">
        <v>4637</v>
      </c>
      <c r="C6152" t="s">
        <v>4638</v>
      </c>
      <c r="D6152">
        <v>6703311</v>
      </c>
      <c r="E6152">
        <v>12886713</v>
      </c>
      <c r="F6152" t="s">
        <v>4639</v>
      </c>
      <c r="G6152" t="s">
        <v>86</v>
      </c>
      <c r="H6152" t="s">
        <v>4</v>
      </c>
      <c r="I6152" s="2">
        <v>7.0000000000000007E-2</v>
      </c>
      <c r="K6152" s="2">
        <v>7.0167360440000007E-2</v>
      </c>
      <c r="L6152" s="2">
        <f t="shared" si="96"/>
        <v>1.6736044000000005E-4</v>
      </c>
    </row>
    <row r="6153" spans="1:12" hidden="1" x14ac:dyDescent="0.25">
      <c r="A6153" t="s">
        <v>4591</v>
      </c>
      <c r="B6153" s="1" t="s">
        <v>4637</v>
      </c>
      <c r="C6153" t="s">
        <v>4638</v>
      </c>
      <c r="D6153">
        <v>6703311</v>
      </c>
      <c r="E6153">
        <v>12886713</v>
      </c>
      <c r="F6153" t="s">
        <v>4639</v>
      </c>
      <c r="G6153" t="s">
        <v>86</v>
      </c>
      <c r="H6153" t="s">
        <v>6</v>
      </c>
      <c r="I6153" s="2">
        <v>6.2529999999999999E-3</v>
      </c>
      <c r="K6153" s="2">
        <v>6.267949987E-3</v>
      </c>
      <c r="L6153" s="2">
        <f t="shared" si="96"/>
        <v>1.4949987000000171E-5</v>
      </c>
    </row>
    <row r="6154" spans="1:12" hidden="1" x14ac:dyDescent="0.25">
      <c r="A6154" t="s">
        <v>4591</v>
      </c>
      <c r="B6154" s="1" t="s">
        <v>4640</v>
      </c>
      <c r="C6154" t="s">
        <v>4641</v>
      </c>
      <c r="D6154">
        <v>6703911</v>
      </c>
      <c r="E6154">
        <v>12885413</v>
      </c>
      <c r="F6154" t="s">
        <v>4642</v>
      </c>
      <c r="G6154" t="s">
        <v>86</v>
      </c>
      <c r="H6154" t="s">
        <v>4</v>
      </c>
      <c r="I6154" s="2">
        <v>9.1730000000000006E-2</v>
      </c>
      <c r="K6154" s="2">
        <v>9.1949435299999896E-2</v>
      </c>
      <c r="L6154" s="2">
        <f t="shared" si="96"/>
        <v>2.1943529999988998E-4</v>
      </c>
    </row>
    <row r="6155" spans="1:12" hidden="1" x14ac:dyDescent="0.25">
      <c r="A6155" t="s">
        <v>4591</v>
      </c>
      <c r="B6155" s="1" t="s">
        <v>4640</v>
      </c>
      <c r="C6155" t="s">
        <v>4641</v>
      </c>
      <c r="D6155">
        <v>6703911</v>
      </c>
      <c r="E6155">
        <v>12885613</v>
      </c>
      <c r="F6155" t="s">
        <v>4643</v>
      </c>
      <c r="G6155" t="s">
        <v>86</v>
      </c>
      <c r="H6155" t="s">
        <v>4</v>
      </c>
      <c r="I6155" s="2">
        <v>3.5345000000000001E-2</v>
      </c>
      <c r="K6155" s="2">
        <v>3.5429551229999898E-2</v>
      </c>
      <c r="L6155" s="2">
        <f t="shared" si="96"/>
        <v>8.4551229999896282E-5</v>
      </c>
    </row>
    <row r="6156" spans="1:12" hidden="1" x14ac:dyDescent="0.25">
      <c r="A6156" t="s">
        <v>4591</v>
      </c>
      <c r="B6156" s="1" t="s">
        <v>4640</v>
      </c>
      <c r="C6156" t="s">
        <v>4644</v>
      </c>
      <c r="D6156">
        <v>6703511</v>
      </c>
      <c r="E6156">
        <v>12886213</v>
      </c>
      <c r="F6156" t="s">
        <v>4645</v>
      </c>
      <c r="G6156" t="s">
        <v>86</v>
      </c>
      <c r="H6156" t="s">
        <v>4</v>
      </c>
      <c r="I6156" s="2">
        <v>9.9999999999999995E-8</v>
      </c>
      <c r="K6156" s="2">
        <v>1.00000000995E-7</v>
      </c>
      <c r="L6156" s="2">
        <f t="shared" si="96"/>
        <v>9.9500000784452099E-16</v>
      </c>
    </row>
    <row r="6157" spans="1:12" hidden="1" x14ac:dyDescent="0.25">
      <c r="A6157" t="s">
        <v>4591</v>
      </c>
      <c r="B6157" s="1" t="s">
        <v>4640</v>
      </c>
      <c r="C6157" t="s">
        <v>4644</v>
      </c>
      <c r="D6157">
        <v>6703511</v>
      </c>
      <c r="E6157">
        <v>12886213</v>
      </c>
      <c r="F6157" t="s">
        <v>4645</v>
      </c>
      <c r="G6157" t="s">
        <v>86</v>
      </c>
      <c r="H6157" t="s">
        <v>6</v>
      </c>
      <c r="I6157" s="2">
        <v>9.9999999999999995E-8</v>
      </c>
      <c r="K6157" s="2">
        <v>1.00000000995E-7</v>
      </c>
      <c r="L6157" s="2">
        <f t="shared" si="96"/>
        <v>9.9500000784452099E-16</v>
      </c>
    </row>
    <row r="6158" spans="1:12" hidden="1" x14ac:dyDescent="0.25">
      <c r="A6158" t="s">
        <v>4591</v>
      </c>
      <c r="B6158" s="1" t="s">
        <v>4640</v>
      </c>
      <c r="C6158" t="s">
        <v>4644</v>
      </c>
      <c r="D6158">
        <v>6703511</v>
      </c>
      <c r="E6158">
        <v>12886313</v>
      </c>
      <c r="F6158" t="s">
        <v>4646</v>
      </c>
      <c r="G6158" t="s">
        <v>86</v>
      </c>
      <c r="H6158" t="s">
        <v>4</v>
      </c>
      <c r="I6158" s="2">
        <v>0.43</v>
      </c>
      <c r="K6158" s="2">
        <v>0.43000000184800002</v>
      </c>
      <c r="L6158" s="2">
        <f t="shared" si="96"/>
        <v>1.8480000307796729E-9</v>
      </c>
    </row>
    <row r="6159" spans="1:12" hidden="1" x14ac:dyDescent="0.25">
      <c r="A6159" t="s">
        <v>4591</v>
      </c>
      <c r="B6159" s="1" t="s">
        <v>4640</v>
      </c>
      <c r="C6159" t="s">
        <v>4644</v>
      </c>
      <c r="D6159">
        <v>6703511</v>
      </c>
      <c r="E6159">
        <v>12886313</v>
      </c>
      <c r="F6159" t="s">
        <v>4646</v>
      </c>
      <c r="G6159" t="s">
        <v>86</v>
      </c>
      <c r="H6159" t="s">
        <v>6</v>
      </c>
      <c r="I6159" s="2">
        <v>9.9999999999999995E-8</v>
      </c>
      <c r="K6159" s="2">
        <v>1.00000000995E-7</v>
      </c>
      <c r="L6159" s="2">
        <f t="shared" si="96"/>
        <v>9.9500000784452099E-16</v>
      </c>
    </row>
    <row r="6160" spans="1:12" hidden="1" x14ac:dyDescent="0.25">
      <c r="A6160" t="s">
        <v>4591</v>
      </c>
      <c r="B6160" s="1" t="s">
        <v>4647</v>
      </c>
      <c r="C6160" t="s">
        <v>4648</v>
      </c>
      <c r="D6160">
        <v>7766111</v>
      </c>
      <c r="E6160">
        <v>1753213</v>
      </c>
      <c r="F6160" t="s">
        <v>4649</v>
      </c>
      <c r="G6160" t="s">
        <v>3</v>
      </c>
      <c r="H6160" t="s">
        <v>4</v>
      </c>
      <c r="I6160" s="2">
        <v>369.3</v>
      </c>
      <c r="J6160" s="2">
        <v>369.37656249999998</v>
      </c>
      <c r="K6160" s="2">
        <v>369.376537119999</v>
      </c>
      <c r="L6160" s="2">
        <f t="shared" si="96"/>
        <v>-2.5380000977293093E-5</v>
      </c>
    </row>
    <row r="6161" spans="1:12" hidden="1" x14ac:dyDescent="0.25">
      <c r="A6161" t="s">
        <v>4591</v>
      </c>
      <c r="B6161" s="1" t="s">
        <v>4647</v>
      </c>
      <c r="C6161" t="s">
        <v>4648</v>
      </c>
      <c r="D6161">
        <v>7766111</v>
      </c>
      <c r="E6161">
        <v>1753213</v>
      </c>
      <c r="F6161" t="s">
        <v>4649</v>
      </c>
      <c r="G6161" t="s">
        <v>3</v>
      </c>
      <c r="H6161" t="s">
        <v>6</v>
      </c>
      <c r="I6161" s="2">
        <v>589.4</v>
      </c>
      <c r="J6161" s="2">
        <v>589.49118750000002</v>
      </c>
      <c r="K6161" s="2">
        <v>589.49116109900001</v>
      </c>
      <c r="L6161" s="2">
        <f t="shared" si="96"/>
        <v>-2.6401000013720477E-5</v>
      </c>
    </row>
    <row r="6162" spans="1:12" hidden="1" x14ac:dyDescent="0.25">
      <c r="A6162" t="s">
        <v>4591</v>
      </c>
      <c r="B6162" s="1" t="s">
        <v>4647</v>
      </c>
      <c r="C6162" t="s">
        <v>4648</v>
      </c>
      <c r="D6162">
        <v>7766111</v>
      </c>
      <c r="E6162">
        <v>1753313</v>
      </c>
      <c r="F6162" t="s">
        <v>4650</v>
      </c>
      <c r="G6162" t="s">
        <v>86</v>
      </c>
      <c r="H6162" t="s">
        <v>4</v>
      </c>
      <c r="I6162" s="2">
        <v>402.26</v>
      </c>
      <c r="K6162" s="2">
        <v>402.26102048904301</v>
      </c>
      <c r="L6162" s="2">
        <f t="shared" si="96"/>
        <v>1.0204890430145497E-3</v>
      </c>
    </row>
    <row r="6163" spans="1:12" hidden="1" x14ac:dyDescent="0.25">
      <c r="A6163" t="s">
        <v>4591</v>
      </c>
      <c r="B6163" s="1" t="s">
        <v>4647</v>
      </c>
      <c r="C6163" t="s">
        <v>4648</v>
      </c>
      <c r="D6163">
        <v>7766111</v>
      </c>
      <c r="E6163">
        <v>1753313</v>
      </c>
      <c r="F6163" t="s">
        <v>4650</v>
      </c>
      <c r="G6163" t="s">
        <v>86</v>
      </c>
      <c r="H6163" t="s">
        <v>6</v>
      </c>
      <c r="I6163" s="2">
        <v>281.68</v>
      </c>
      <c r="K6163" s="2">
        <v>281.680723805002</v>
      </c>
      <c r="L6163" s="2">
        <f t="shared" si="96"/>
        <v>7.2380500199642483E-4</v>
      </c>
    </row>
    <row r="6164" spans="1:12" hidden="1" x14ac:dyDescent="0.25">
      <c r="A6164" t="s">
        <v>4591</v>
      </c>
      <c r="B6164" s="1" t="s">
        <v>4647</v>
      </c>
      <c r="C6164" t="s">
        <v>4648</v>
      </c>
      <c r="D6164">
        <v>7766111</v>
      </c>
      <c r="E6164">
        <v>1753613</v>
      </c>
      <c r="F6164" t="s">
        <v>4651</v>
      </c>
      <c r="G6164" t="s">
        <v>86</v>
      </c>
      <c r="H6164" t="s">
        <v>4</v>
      </c>
      <c r="I6164" s="2">
        <v>253.25000009999999</v>
      </c>
      <c r="K6164" s="2">
        <v>253.25063400832599</v>
      </c>
      <c r="L6164" s="2">
        <f t="shared" si="96"/>
        <v>6.3390832599452551E-4</v>
      </c>
    </row>
    <row r="6165" spans="1:12" hidden="1" x14ac:dyDescent="0.25">
      <c r="A6165" t="s">
        <v>4591</v>
      </c>
      <c r="B6165" s="1" t="s">
        <v>4647</v>
      </c>
      <c r="C6165" t="s">
        <v>4648</v>
      </c>
      <c r="D6165">
        <v>7766111</v>
      </c>
      <c r="E6165">
        <v>1753613</v>
      </c>
      <c r="F6165" t="s">
        <v>4651</v>
      </c>
      <c r="G6165" t="s">
        <v>86</v>
      </c>
      <c r="H6165" t="s">
        <v>6</v>
      </c>
      <c r="I6165" s="2">
        <v>176.07999999999899</v>
      </c>
      <c r="K6165" s="2">
        <v>176.08045278631201</v>
      </c>
      <c r="L6165" s="2">
        <f t="shared" si="96"/>
        <v>4.5278631301925998E-4</v>
      </c>
    </row>
    <row r="6166" spans="1:12" hidden="1" x14ac:dyDescent="0.25">
      <c r="A6166" t="s">
        <v>4591</v>
      </c>
      <c r="B6166" s="1" t="s">
        <v>4647</v>
      </c>
      <c r="C6166" t="s">
        <v>4648</v>
      </c>
      <c r="D6166">
        <v>7766111</v>
      </c>
      <c r="E6166">
        <v>91096713</v>
      </c>
      <c r="F6166" t="s">
        <v>4652</v>
      </c>
      <c r="G6166" t="s">
        <v>3</v>
      </c>
      <c r="H6166" t="s">
        <v>4</v>
      </c>
      <c r="I6166" s="2">
        <v>2.78</v>
      </c>
      <c r="J6166" s="2">
        <v>90.013039050000003</v>
      </c>
      <c r="K6166" s="2">
        <v>90.013412099999996</v>
      </c>
      <c r="L6166" s="2">
        <f t="shared" si="96"/>
        <v>3.7304999999321353E-4</v>
      </c>
    </row>
    <row r="6167" spans="1:12" hidden="1" x14ac:dyDescent="0.25">
      <c r="A6167" t="s">
        <v>4591</v>
      </c>
      <c r="B6167" s="1" t="s">
        <v>4647</v>
      </c>
      <c r="C6167" t="s">
        <v>4648</v>
      </c>
      <c r="D6167">
        <v>7766111</v>
      </c>
      <c r="E6167">
        <v>91096713</v>
      </c>
      <c r="F6167" t="s">
        <v>4652</v>
      </c>
      <c r="G6167" t="s">
        <v>3</v>
      </c>
      <c r="H6167" t="s">
        <v>6</v>
      </c>
      <c r="I6167" s="2">
        <v>0.4</v>
      </c>
      <c r="J6167" s="2">
        <v>6.7000259399999998E-2</v>
      </c>
      <c r="K6167" s="2">
        <v>6.7000000199999896E-2</v>
      </c>
      <c r="L6167" s="2">
        <f t="shared" si="96"/>
        <v>-2.5920000010226651E-7</v>
      </c>
    </row>
    <row r="6168" spans="1:12" hidden="1" x14ac:dyDescent="0.25">
      <c r="A6168" t="s">
        <v>4591</v>
      </c>
      <c r="B6168" s="1" t="s">
        <v>4653</v>
      </c>
      <c r="C6168" t="s">
        <v>4654</v>
      </c>
      <c r="D6168">
        <v>6732511</v>
      </c>
      <c r="E6168">
        <v>105527613</v>
      </c>
      <c r="F6168" t="s">
        <v>4655</v>
      </c>
      <c r="G6168" t="s">
        <v>3</v>
      </c>
      <c r="H6168" t="s">
        <v>4</v>
      </c>
      <c r="I6168" s="2">
        <v>2.23</v>
      </c>
      <c r="J6168" s="2">
        <v>6.563700195</v>
      </c>
      <c r="K6168" s="2">
        <v>6.5636999999999999</v>
      </c>
      <c r="L6168" s="2">
        <f t="shared" si="96"/>
        <v>-1.9500000014716079E-7</v>
      </c>
    </row>
    <row r="6169" spans="1:12" hidden="1" x14ac:dyDescent="0.25">
      <c r="A6169" t="s">
        <v>4591</v>
      </c>
      <c r="B6169" s="1" t="s">
        <v>4653</v>
      </c>
      <c r="C6169" t="s">
        <v>4654</v>
      </c>
      <c r="D6169">
        <v>6732511</v>
      </c>
      <c r="E6169">
        <v>105527613</v>
      </c>
      <c r="F6169" t="s">
        <v>4655</v>
      </c>
      <c r="G6169" t="s">
        <v>3</v>
      </c>
      <c r="H6169" t="s">
        <v>6</v>
      </c>
      <c r="I6169" s="2">
        <v>0.13</v>
      </c>
      <c r="J6169" s="2">
        <v>0.27600003049999999</v>
      </c>
      <c r="K6169" s="2">
        <v>0.27600000000000002</v>
      </c>
      <c r="L6169" s="2">
        <f t="shared" si="96"/>
        <v>-3.0499999970068359E-8</v>
      </c>
    </row>
    <row r="6170" spans="1:12" hidden="1" x14ac:dyDescent="0.25">
      <c r="A6170" t="s">
        <v>4591</v>
      </c>
      <c r="B6170" s="1" t="s">
        <v>4653</v>
      </c>
      <c r="C6170" t="s">
        <v>4654</v>
      </c>
      <c r="D6170">
        <v>6732511</v>
      </c>
      <c r="E6170">
        <v>105527713</v>
      </c>
      <c r="F6170" t="s">
        <v>4656</v>
      </c>
      <c r="G6170" t="s">
        <v>3</v>
      </c>
      <c r="H6170" t="s">
        <v>4</v>
      </c>
      <c r="I6170" s="2">
        <v>2</v>
      </c>
      <c r="J6170" s="2">
        <v>5.7526997050000004</v>
      </c>
      <c r="K6170" s="2">
        <v>5.7527000999999904</v>
      </c>
      <c r="L6170" s="2">
        <f t="shared" si="96"/>
        <v>3.949999900498824E-7</v>
      </c>
    </row>
    <row r="6171" spans="1:12" hidden="1" x14ac:dyDescent="0.25">
      <c r="A6171" t="s">
        <v>4591</v>
      </c>
      <c r="B6171" s="1" t="s">
        <v>4653</v>
      </c>
      <c r="C6171" t="s">
        <v>4654</v>
      </c>
      <c r="D6171">
        <v>6732511</v>
      </c>
      <c r="E6171">
        <v>105527713</v>
      </c>
      <c r="F6171" t="s">
        <v>4656</v>
      </c>
      <c r="G6171" t="s">
        <v>3</v>
      </c>
      <c r="H6171" t="s">
        <v>6</v>
      </c>
      <c r="I6171" s="2">
        <v>0.11</v>
      </c>
      <c r="J6171" s="2">
        <v>0.24174999999999999</v>
      </c>
      <c r="K6171" s="2">
        <v>0.24175000999999999</v>
      </c>
      <c r="L6171" s="2">
        <f t="shared" si="96"/>
        <v>9.9999999947364415E-9</v>
      </c>
    </row>
    <row r="6172" spans="1:12" hidden="1" x14ac:dyDescent="0.25">
      <c r="A6172" t="s">
        <v>4591</v>
      </c>
      <c r="B6172" s="1" t="s">
        <v>4653</v>
      </c>
      <c r="C6172" t="s">
        <v>4657</v>
      </c>
      <c r="D6172">
        <v>6732411</v>
      </c>
      <c r="E6172">
        <v>105526113</v>
      </c>
      <c r="F6172" t="s">
        <v>4658</v>
      </c>
      <c r="G6172" t="s">
        <v>3</v>
      </c>
      <c r="H6172" t="s">
        <v>4</v>
      </c>
      <c r="I6172" s="2">
        <v>126</v>
      </c>
      <c r="J6172" s="2">
        <v>125.99662499999999</v>
      </c>
      <c r="K6172" s="2">
        <v>125.99678631101899</v>
      </c>
      <c r="L6172" s="2">
        <f t="shared" si="96"/>
        <v>1.6131101899929945E-4</v>
      </c>
    </row>
    <row r="6173" spans="1:12" hidden="1" x14ac:dyDescent="0.25">
      <c r="A6173" t="s">
        <v>4591</v>
      </c>
      <c r="B6173" s="1" t="s">
        <v>4653</v>
      </c>
      <c r="C6173" t="s">
        <v>4657</v>
      </c>
      <c r="D6173">
        <v>6732411</v>
      </c>
      <c r="E6173">
        <v>105526113</v>
      </c>
      <c r="F6173" t="s">
        <v>4658</v>
      </c>
      <c r="G6173" t="s">
        <v>3</v>
      </c>
      <c r="H6173" t="s">
        <v>6</v>
      </c>
      <c r="I6173" s="2">
        <v>355.21</v>
      </c>
      <c r="J6173" s="2">
        <v>355.20631250000002</v>
      </c>
      <c r="K6173" s="2">
        <v>355.20626199999998</v>
      </c>
      <c r="L6173" s="2">
        <f t="shared" si="96"/>
        <v>-5.0500000043030013E-5</v>
      </c>
    </row>
    <row r="6174" spans="1:12" hidden="1" x14ac:dyDescent="0.25">
      <c r="A6174" t="s">
        <v>4591</v>
      </c>
      <c r="B6174" s="1" t="s">
        <v>4653</v>
      </c>
      <c r="C6174" t="s">
        <v>4657</v>
      </c>
      <c r="D6174">
        <v>6732411</v>
      </c>
      <c r="E6174">
        <v>105526213</v>
      </c>
      <c r="F6174" t="s">
        <v>4659</v>
      </c>
      <c r="G6174" t="s">
        <v>3</v>
      </c>
      <c r="H6174" t="s">
        <v>4</v>
      </c>
      <c r="I6174" s="2">
        <v>114.25</v>
      </c>
      <c r="J6174" s="2">
        <v>114.2459375</v>
      </c>
      <c r="K6174" s="2">
        <v>114.246036711</v>
      </c>
      <c r="L6174" s="2">
        <f t="shared" si="96"/>
        <v>9.9211000005539063E-5</v>
      </c>
    </row>
    <row r="6175" spans="1:12" hidden="1" x14ac:dyDescent="0.25">
      <c r="A6175" t="s">
        <v>4591</v>
      </c>
      <c r="B6175" s="1" t="s">
        <v>4653</v>
      </c>
      <c r="C6175" t="s">
        <v>4657</v>
      </c>
      <c r="D6175">
        <v>6732411</v>
      </c>
      <c r="E6175">
        <v>105526213</v>
      </c>
      <c r="F6175" t="s">
        <v>4659</v>
      </c>
      <c r="G6175" t="s">
        <v>3</v>
      </c>
      <c r="H6175" t="s">
        <v>6</v>
      </c>
      <c r="I6175" s="2">
        <v>352.09</v>
      </c>
      <c r="J6175" s="2">
        <v>352.08912500000002</v>
      </c>
      <c r="K6175" s="2">
        <v>352.08919551099899</v>
      </c>
      <c r="L6175" s="2">
        <f t="shared" si="96"/>
        <v>7.0510998966710758E-5</v>
      </c>
    </row>
    <row r="6176" spans="1:12" hidden="1" x14ac:dyDescent="0.25">
      <c r="A6176" t="s">
        <v>4591</v>
      </c>
      <c r="B6176" s="1" t="s">
        <v>4653</v>
      </c>
      <c r="C6176" t="s">
        <v>4657</v>
      </c>
      <c r="D6176">
        <v>6732411</v>
      </c>
      <c r="E6176">
        <v>105526313</v>
      </c>
      <c r="F6176" t="s">
        <v>4660</v>
      </c>
      <c r="G6176" t="s">
        <v>3</v>
      </c>
      <c r="H6176" t="s">
        <v>4</v>
      </c>
      <c r="I6176" s="2">
        <v>148.76</v>
      </c>
      <c r="J6176" s="2">
        <v>148.7614375</v>
      </c>
      <c r="K6176" s="2">
        <v>148.761257602</v>
      </c>
      <c r="L6176" s="2">
        <f t="shared" si="96"/>
        <v>-1.7989799999895695E-4</v>
      </c>
    </row>
    <row r="6177" spans="1:12" hidden="1" x14ac:dyDescent="0.25">
      <c r="A6177" t="s">
        <v>4591</v>
      </c>
      <c r="B6177" s="1" t="s">
        <v>4653</v>
      </c>
      <c r="C6177" t="s">
        <v>4657</v>
      </c>
      <c r="D6177">
        <v>6732411</v>
      </c>
      <c r="E6177">
        <v>105526313</v>
      </c>
      <c r="F6177" t="s">
        <v>4660</v>
      </c>
      <c r="G6177" t="s">
        <v>3</v>
      </c>
      <c r="H6177" t="s">
        <v>6</v>
      </c>
      <c r="I6177" s="2">
        <v>458.96</v>
      </c>
      <c r="J6177" s="2">
        <v>458.95662499999997</v>
      </c>
      <c r="K6177" s="2">
        <v>458.9564680199</v>
      </c>
      <c r="L6177" s="2">
        <f t="shared" si="96"/>
        <v>-1.5698009997322515E-4</v>
      </c>
    </row>
    <row r="6178" spans="1:12" hidden="1" x14ac:dyDescent="0.25">
      <c r="A6178" t="s">
        <v>4591</v>
      </c>
      <c r="B6178" s="1" t="s">
        <v>4653</v>
      </c>
      <c r="C6178" t="s">
        <v>4657</v>
      </c>
      <c r="D6178">
        <v>6732411</v>
      </c>
      <c r="E6178">
        <v>105526413</v>
      </c>
      <c r="F6178" t="s">
        <v>4661</v>
      </c>
      <c r="G6178" t="s">
        <v>3</v>
      </c>
      <c r="H6178" t="s">
        <v>4</v>
      </c>
      <c r="I6178" s="2">
        <v>1197.29</v>
      </c>
      <c r="J6178" s="2">
        <v>1197.2908749999999</v>
      </c>
      <c r="K6178" s="2">
        <v>1197.2917069</v>
      </c>
      <c r="L6178" s="2">
        <f t="shared" si="96"/>
        <v>8.3190000009381038E-4</v>
      </c>
    </row>
    <row r="6179" spans="1:12" hidden="1" x14ac:dyDescent="0.25">
      <c r="A6179" t="s">
        <v>4591</v>
      </c>
      <c r="B6179" s="1" t="s">
        <v>4653</v>
      </c>
      <c r="C6179" t="s">
        <v>4657</v>
      </c>
      <c r="D6179">
        <v>6732411</v>
      </c>
      <c r="E6179">
        <v>105526413</v>
      </c>
      <c r="F6179" t="s">
        <v>4661</v>
      </c>
      <c r="G6179" t="s">
        <v>3</v>
      </c>
      <c r="H6179" t="s">
        <v>6</v>
      </c>
      <c r="I6179" s="2">
        <v>2938.79</v>
      </c>
      <c r="J6179" s="2">
        <v>2938.7937499999998</v>
      </c>
      <c r="K6179" s="2">
        <v>2938.7928711999898</v>
      </c>
      <c r="L6179" s="2">
        <f t="shared" si="96"/>
        <v>-8.7880001001394703E-4</v>
      </c>
    </row>
    <row r="6180" spans="1:12" hidden="1" x14ac:dyDescent="0.25">
      <c r="A6180" t="s">
        <v>4591</v>
      </c>
      <c r="B6180" s="1" t="s">
        <v>4653</v>
      </c>
      <c r="C6180" t="s">
        <v>4657</v>
      </c>
      <c r="D6180">
        <v>6732411</v>
      </c>
      <c r="E6180">
        <v>105526513</v>
      </c>
      <c r="F6180" t="s">
        <v>4662</v>
      </c>
      <c r="G6180" t="s">
        <v>3</v>
      </c>
      <c r="H6180" t="s">
        <v>4</v>
      </c>
      <c r="I6180" s="2">
        <v>2232.12</v>
      </c>
      <c r="J6180" s="2">
        <v>2232.1104999999998</v>
      </c>
      <c r="K6180" s="2">
        <v>2232.12050800099</v>
      </c>
      <c r="L6180" s="2">
        <f t="shared" si="96"/>
        <v>1.0008000990183064E-2</v>
      </c>
    </row>
    <row r="6181" spans="1:12" hidden="1" x14ac:dyDescent="0.25">
      <c r="A6181" t="s">
        <v>4591</v>
      </c>
      <c r="B6181" s="1" t="s">
        <v>4653</v>
      </c>
      <c r="C6181" t="s">
        <v>4657</v>
      </c>
      <c r="D6181">
        <v>6732411</v>
      </c>
      <c r="E6181">
        <v>105526513</v>
      </c>
      <c r="F6181" t="s">
        <v>4662</v>
      </c>
      <c r="G6181" t="s">
        <v>3</v>
      </c>
      <c r="H6181" t="s">
        <v>6</v>
      </c>
      <c r="I6181" s="2">
        <v>4797.03</v>
      </c>
      <c r="J6181" s="2">
        <v>4797.0334999999995</v>
      </c>
      <c r="K6181" s="2">
        <v>4797.0296895019901</v>
      </c>
      <c r="L6181" s="2">
        <f t="shared" si="96"/>
        <v>-3.8104980094431085E-3</v>
      </c>
    </row>
    <row r="6182" spans="1:12" hidden="1" x14ac:dyDescent="0.25">
      <c r="A6182" t="s">
        <v>4591</v>
      </c>
      <c r="B6182" s="1" t="s">
        <v>4663</v>
      </c>
      <c r="C6182" t="s">
        <v>4664</v>
      </c>
      <c r="D6182">
        <v>6712511</v>
      </c>
      <c r="E6182">
        <v>12869613</v>
      </c>
      <c r="F6182" t="s">
        <v>4665</v>
      </c>
      <c r="G6182" t="s">
        <v>86</v>
      </c>
      <c r="H6182" t="s">
        <v>4</v>
      </c>
      <c r="I6182" s="2">
        <v>0.121</v>
      </c>
      <c r="K6182" s="2">
        <v>0.121000004739999</v>
      </c>
      <c r="L6182" s="2">
        <f t="shared" si="96"/>
        <v>4.7399990044105778E-9</v>
      </c>
    </row>
    <row r="6183" spans="1:12" hidden="1" x14ac:dyDescent="0.25">
      <c r="A6183" t="s">
        <v>4591</v>
      </c>
      <c r="B6183" s="1" t="s">
        <v>4663</v>
      </c>
      <c r="C6183" t="s">
        <v>4664</v>
      </c>
      <c r="D6183">
        <v>6712511</v>
      </c>
      <c r="E6183">
        <v>12869613</v>
      </c>
      <c r="F6183" t="s">
        <v>4665</v>
      </c>
      <c r="G6183" t="s">
        <v>86</v>
      </c>
      <c r="H6183" t="s">
        <v>6</v>
      </c>
      <c r="I6183" s="2">
        <v>1.9E-2</v>
      </c>
      <c r="K6183" s="2">
        <v>1.8999998515000002E-2</v>
      </c>
      <c r="L6183" s="2">
        <f t="shared" si="96"/>
        <v>-1.4849999979693607E-9</v>
      </c>
    </row>
    <row r="6184" spans="1:12" hidden="1" x14ac:dyDescent="0.25">
      <c r="A6184" t="s">
        <v>4591</v>
      </c>
      <c r="B6184" s="1" t="s">
        <v>4666</v>
      </c>
      <c r="C6184" t="s">
        <v>4667</v>
      </c>
      <c r="D6184">
        <v>6713411</v>
      </c>
      <c r="E6184">
        <v>12868413</v>
      </c>
      <c r="F6184" t="s">
        <v>4668</v>
      </c>
      <c r="G6184" t="s">
        <v>86</v>
      </c>
      <c r="H6184" t="s">
        <v>4</v>
      </c>
      <c r="I6184" s="2">
        <v>0.94</v>
      </c>
      <c r="K6184" s="2">
        <v>0.94167174686999999</v>
      </c>
      <c r="L6184" s="2">
        <f t="shared" si="96"/>
        <v>1.671746870000046E-3</v>
      </c>
    </row>
    <row r="6185" spans="1:12" hidden="1" x14ac:dyDescent="0.25">
      <c r="A6185" t="s">
        <v>4591</v>
      </c>
      <c r="B6185" s="1" t="s">
        <v>4669</v>
      </c>
      <c r="C6185" t="s">
        <v>4670</v>
      </c>
      <c r="D6185">
        <v>6830411</v>
      </c>
      <c r="E6185">
        <v>13776613</v>
      </c>
      <c r="F6185" t="s">
        <v>4671</v>
      </c>
      <c r="G6185" t="s">
        <v>86</v>
      </c>
      <c r="H6185" t="s">
        <v>4</v>
      </c>
      <c r="I6185" s="2">
        <v>8.2875000000000004E-2</v>
      </c>
      <c r="K6185" s="2">
        <v>8.3073252200000003E-2</v>
      </c>
      <c r="L6185" s="2">
        <f t="shared" si="96"/>
        <v>1.9825219999999866E-4</v>
      </c>
    </row>
    <row r="6186" spans="1:12" hidden="1" x14ac:dyDescent="0.25">
      <c r="A6186" t="s">
        <v>4591</v>
      </c>
      <c r="B6186" s="1" t="s">
        <v>4669</v>
      </c>
      <c r="C6186" t="s">
        <v>4670</v>
      </c>
      <c r="D6186">
        <v>6830411</v>
      </c>
      <c r="E6186">
        <v>13776613</v>
      </c>
      <c r="F6186" t="s">
        <v>4671</v>
      </c>
      <c r="G6186" t="s">
        <v>86</v>
      </c>
      <c r="H6186" t="s">
        <v>6</v>
      </c>
      <c r="I6186" s="2">
        <v>9.5000000000000005E-5</v>
      </c>
      <c r="K6186" s="2">
        <v>9.5227262900000003E-5</v>
      </c>
      <c r="L6186" s="2">
        <f t="shared" si="96"/>
        <v>2.2726289999999748E-7</v>
      </c>
    </row>
    <row r="6187" spans="1:12" hidden="1" x14ac:dyDescent="0.25">
      <c r="A6187" t="s">
        <v>4591</v>
      </c>
      <c r="B6187" s="1" t="s">
        <v>4669</v>
      </c>
      <c r="C6187" t="s">
        <v>4670</v>
      </c>
      <c r="D6187">
        <v>6830411</v>
      </c>
      <c r="E6187">
        <v>13776713</v>
      </c>
      <c r="F6187" t="s">
        <v>4672</v>
      </c>
      <c r="G6187" t="s">
        <v>86</v>
      </c>
      <c r="H6187" t="s">
        <v>4</v>
      </c>
      <c r="I6187" s="2">
        <v>9.0164999999999995E-2</v>
      </c>
      <c r="K6187" s="2">
        <v>9.0380690099999994E-2</v>
      </c>
      <c r="L6187" s="2">
        <f t="shared" si="96"/>
        <v>2.1569009999999889E-4</v>
      </c>
    </row>
    <row r="6188" spans="1:12" hidden="1" x14ac:dyDescent="0.25">
      <c r="A6188" t="s">
        <v>4591</v>
      </c>
      <c r="B6188" s="1" t="s">
        <v>4669</v>
      </c>
      <c r="C6188" t="s">
        <v>4670</v>
      </c>
      <c r="D6188">
        <v>6830411</v>
      </c>
      <c r="E6188">
        <v>13776713</v>
      </c>
      <c r="F6188" t="s">
        <v>4672</v>
      </c>
      <c r="G6188" t="s">
        <v>86</v>
      </c>
      <c r="H6188" t="s">
        <v>6</v>
      </c>
      <c r="I6188" s="2">
        <v>1E-4</v>
      </c>
      <c r="K6188" s="2">
        <v>1.002392175E-4</v>
      </c>
      <c r="L6188" s="2">
        <f t="shared" si="96"/>
        <v>2.3921749999999378E-7</v>
      </c>
    </row>
    <row r="6189" spans="1:12" hidden="1" x14ac:dyDescent="0.25">
      <c r="A6189" t="s">
        <v>4591</v>
      </c>
      <c r="B6189" s="1" t="s">
        <v>4669</v>
      </c>
      <c r="C6189" t="s">
        <v>4670</v>
      </c>
      <c r="D6189">
        <v>6830411</v>
      </c>
      <c r="E6189">
        <v>13776813</v>
      </c>
      <c r="F6189" t="s">
        <v>4673</v>
      </c>
      <c r="G6189" t="s">
        <v>86</v>
      </c>
      <c r="H6189" t="s">
        <v>4</v>
      </c>
      <c r="I6189" s="2">
        <v>4.437E-2</v>
      </c>
      <c r="K6189" s="2">
        <v>4.4476141439999901E-2</v>
      </c>
      <c r="L6189" s="2">
        <f t="shared" si="96"/>
        <v>1.0614143999990167E-4</v>
      </c>
    </row>
    <row r="6190" spans="1:12" hidden="1" x14ac:dyDescent="0.25">
      <c r="A6190" t="s">
        <v>4591</v>
      </c>
      <c r="B6190" s="1" t="s">
        <v>4669</v>
      </c>
      <c r="C6190" t="s">
        <v>4670</v>
      </c>
      <c r="D6190">
        <v>6830411</v>
      </c>
      <c r="E6190">
        <v>13776813</v>
      </c>
      <c r="F6190" t="s">
        <v>4673</v>
      </c>
      <c r="G6190" t="s">
        <v>86</v>
      </c>
      <c r="H6190" t="s">
        <v>6</v>
      </c>
      <c r="I6190" s="2">
        <v>5.0000000000000002E-5</v>
      </c>
      <c r="K6190" s="2">
        <v>5.0119608340000003E-5</v>
      </c>
      <c r="L6190" s="2">
        <f t="shared" si="96"/>
        <v>1.196083400000007E-7</v>
      </c>
    </row>
    <row r="6191" spans="1:12" hidden="1" x14ac:dyDescent="0.25">
      <c r="A6191" t="s">
        <v>4591</v>
      </c>
      <c r="B6191" s="1" t="s">
        <v>4674</v>
      </c>
      <c r="C6191" t="s">
        <v>4675</v>
      </c>
      <c r="D6191">
        <v>6831111</v>
      </c>
      <c r="E6191">
        <v>13775713</v>
      </c>
      <c r="F6191" t="s">
        <v>4676</v>
      </c>
      <c r="G6191" t="s">
        <v>86</v>
      </c>
      <c r="H6191" t="s">
        <v>4</v>
      </c>
      <c r="I6191" s="2">
        <v>0.23</v>
      </c>
      <c r="K6191" s="2">
        <v>0.230550208899999</v>
      </c>
      <c r="L6191" s="2">
        <f t="shared" si="96"/>
        <v>5.5020889999898848E-4</v>
      </c>
    </row>
    <row r="6192" spans="1:12" hidden="1" x14ac:dyDescent="0.25">
      <c r="A6192" t="s">
        <v>4591</v>
      </c>
      <c r="B6192" s="1" t="s">
        <v>4674</v>
      </c>
      <c r="C6192" t="s">
        <v>4675</v>
      </c>
      <c r="D6192">
        <v>6831111</v>
      </c>
      <c r="E6192">
        <v>13775813</v>
      </c>
      <c r="F6192" t="s">
        <v>4677</v>
      </c>
      <c r="G6192" t="s">
        <v>86</v>
      </c>
      <c r="H6192" t="s">
        <v>4</v>
      </c>
      <c r="I6192" s="2">
        <v>5.0000000000000002E-11</v>
      </c>
      <c r="K6192" s="2">
        <v>5.011961014E-11</v>
      </c>
      <c r="L6192" s="2">
        <f t="shared" si="96"/>
        <v>1.1961013999999852E-13</v>
      </c>
    </row>
    <row r="6193" spans="1:12" hidden="1" x14ac:dyDescent="0.25">
      <c r="A6193" t="s">
        <v>4591</v>
      </c>
      <c r="B6193" s="1" t="s">
        <v>4674</v>
      </c>
      <c r="C6193" t="s">
        <v>4675</v>
      </c>
      <c r="D6193">
        <v>6831111</v>
      </c>
      <c r="E6193">
        <v>13775913</v>
      </c>
      <c r="F6193" t="s">
        <v>4678</v>
      </c>
      <c r="G6193" t="s">
        <v>86</v>
      </c>
      <c r="H6193" t="s">
        <v>4</v>
      </c>
      <c r="I6193" s="2">
        <v>5.0000000000000002E-11</v>
      </c>
      <c r="K6193" s="2">
        <v>5.011961014E-11</v>
      </c>
      <c r="L6193" s="2">
        <f t="shared" si="96"/>
        <v>1.1961013999999852E-13</v>
      </c>
    </row>
    <row r="6194" spans="1:12" hidden="1" x14ac:dyDescent="0.25">
      <c r="A6194" t="s">
        <v>4591</v>
      </c>
      <c r="B6194" s="1" t="s">
        <v>4674</v>
      </c>
      <c r="C6194" t="s">
        <v>4679</v>
      </c>
      <c r="D6194">
        <v>6831311</v>
      </c>
      <c r="E6194">
        <v>13774913</v>
      </c>
      <c r="F6194" t="s">
        <v>4680</v>
      </c>
      <c r="G6194" t="s">
        <v>86</v>
      </c>
      <c r="H6194" t="s">
        <v>4</v>
      </c>
      <c r="I6194" s="2">
        <v>0.08</v>
      </c>
      <c r="K6194" s="2">
        <v>8.0191373799999896E-2</v>
      </c>
      <c r="L6194" s="2">
        <f t="shared" si="96"/>
        <v>1.9137379999989435E-4</v>
      </c>
    </row>
    <row r="6195" spans="1:12" hidden="1" x14ac:dyDescent="0.25">
      <c r="A6195" t="s">
        <v>4591</v>
      </c>
      <c r="B6195" s="1" t="s">
        <v>4674</v>
      </c>
      <c r="C6195" t="s">
        <v>4679</v>
      </c>
      <c r="D6195">
        <v>6831311</v>
      </c>
      <c r="E6195">
        <v>13775013</v>
      </c>
      <c r="F6195" t="s">
        <v>4681</v>
      </c>
      <c r="G6195" t="s">
        <v>86</v>
      </c>
      <c r="H6195" t="s">
        <v>4</v>
      </c>
      <c r="I6195" s="2">
        <v>8.99999999999999E-2</v>
      </c>
      <c r="K6195" s="2">
        <v>9.02153022E-2</v>
      </c>
      <c r="L6195" s="2">
        <f t="shared" si="96"/>
        <v>2.1530220000010036E-4</v>
      </c>
    </row>
    <row r="6196" spans="1:12" hidden="1" x14ac:dyDescent="0.25">
      <c r="A6196" t="s">
        <v>4591</v>
      </c>
      <c r="B6196" s="1" t="s">
        <v>4674</v>
      </c>
      <c r="C6196" t="s">
        <v>4679</v>
      </c>
      <c r="D6196">
        <v>6831311</v>
      </c>
      <c r="E6196">
        <v>13775113</v>
      </c>
      <c r="F6196" t="s">
        <v>4682</v>
      </c>
      <c r="G6196" t="s">
        <v>86</v>
      </c>
      <c r="H6196" t="s">
        <v>4</v>
      </c>
      <c r="I6196" s="2">
        <v>0.28999999999999998</v>
      </c>
      <c r="K6196" s="2">
        <v>0.29069373059999998</v>
      </c>
      <c r="L6196" s="2">
        <f t="shared" si="96"/>
        <v>6.9373059999999764E-4</v>
      </c>
    </row>
    <row r="6197" spans="1:12" hidden="1" x14ac:dyDescent="0.25">
      <c r="A6197" t="s">
        <v>4591</v>
      </c>
      <c r="B6197" s="1" t="s">
        <v>4674</v>
      </c>
      <c r="C6197" t="s">
        <v>4679</v>
      </c>
      <c r="D6197">
        <v>6831311</v>
      </c>
      <c r="E6197">
        <v>13775213</v>
      </c>
      <c r="F6197" t="s">
        <v>4683</v>
      </c>
      <c r="G6197" t="s">
        <v>86</v>
      </c>
      <c r="H6197" t="s">
        <v>4</v>
      </c>
      <c r="I6197" s="2">
        <v>0.06</v>
      </c>
      <c r="K6197" s="2">
        <v>6.0143530049999901E-2</v>
      </c>
      <c r="L6197" s="2">
        <f t="shared" si="96"/>
        <v>1.4353004999990288E-4</v>
      </c>
    </row>
    <row r="6198" spans="1:12" hidden="1" x14ac:dyDescent="0.25">
      <c r="A6198" t="s">
        <v>4591</v>
      </c>
      <c r="B6198" s="1" t="s">
        <v>4684</v>
      </c>
      <c r="C6198" t="s">
        <v>4685</v>
      </c>
      <c r="D6198">
        <v>9434711</v>
      </c>
      <c r="E6198">
        <v>55640913</v>
      </c>
      <c r="F6198" t="s">
        <v>4686</v>
      </c>
      <c r="G6198" t="s">
        <v>3</v>
      </c>
      <c r="H6198" t="s">
        <v>4</v>
      </c>
      <c r="I6198" s="2">
        <v>8.9</v>
      </c>
      <c r="J6198" s="2">
        <v>8.8962978499999998</v>
      </c>
      <c r="K6198" s="2">
        <v>8.8962950999999908</v>
      </c>
      <c r="L6198" s="2">
        <f t="shared" si="96"/>
        <v>-2.750000009044129E-6</v>
      </c>
    </row>
    <row r="6199" spans="1:12" hidden="1" x14ac:dyDescent="0.25">
      <c r="A6199" t="s">
        <v>4591</v>
      </c>
      <c r="B6199" s="1" t="s">
        <v>4684</v>
      </c>
      <c r="C6199" t="s">
        <v>4685</v>
      </c>
      <c r="D6199">
        <v>9434711</v>
      </c>
      <c r="E6199">
        <v>55640913</v>
      </c>
      <c r="F6199" t="s">
        <v>4686</v>
      </c>
      <c r="G6199" t="s">
        <v>3</v>
      </c>
      <c r="H6199" t="s">
        <v>6</v>
      </c>
      <c r="I6199" s="2">
        <v>0.4</v>
      </c>
      <c r="J6199" s="2">
        <v>0.35754598999999998</v>
      </c>
      <c r="K6199" s="2">
        <v>0.35754600660999902</v>
      </c>
      <c r="L6199" s="2">
        <f t="shared" si="96"/>
        <v>1.6609999042849211E-8</v>
      </c>
    </row>
    <row r="6200" spans="1:12" hidden="1" x14ac:dyDescent="0.25">
      <c r="A6200" t="s">
        <v>4591</v>
      </c>
      <c r="B6200" s="1" t="s">
        <v>4684</v>
      </c>
      <c r="C6200" t="s">
        <v>4685</v>
      </c>
      <c r="D6200">
        <v>9434711</v>
      </c>
      <c r="E6200">
        <v>55641013</v>
      </c>
      <c r="F6200" t="s">
        <v>4687</v>
      </c>
      <c r="G6200" t="s">
        <v>3</v>
      </c>
      <c r="H6200" t="s">
        <v>4</v>
      </c>
      <c r="I6200" s="2">
        <v>8.3000000000000007</v>
      </c>
      <c r="J6200" s="2">
        <v>8.2698447250000005</v>
      </c>
      <c r="K6200" s="2">
        <v>8.2698389040000002</v>
      </c>
      <c r="L6200" s="2">
        <f t="shared" si="96"/>
        <v>-5.8210000002389961E-6</v>
      </c>
    </row>
    <row r="6201" spans="1:12" hidden="1" x14ac:dyDescent="0.25">
      <c r="A6201" t="s">
        <v>4591</v>
      </c>
      <c r="B6201" s="1" t="s">
        <v>4684</v>
      </c>
      <c r="C6201" t="s">
        <v>4685</v>
      </c>
      <c r="D6201">
        <v>9434711</v>
      </c>
      <c r="E6201">
        <v>55641013</v>
      </c>
      <c r="F6201" t="s">
        <v>4687</v>
      </c>
      <c r="G6201" t="s">
        <v>3</v>
      </c>
      <c r="H6201" t="s">
        <v>6</v>
      </c>
      <c r="I6201" s="2">
        <v>0.3</v>
      </c>
      <c r="J6201" s="2">
        <v>0.3433849182</v>
      </c>
      <c r="K6201" s="2">
        <v>0.34338400650999901</v>
      </c>
      <c r="L6201" s="2">
        <f t="shared" si="96"/>
        <v>-9.1169000099311504E-7</v>
      </c>
    </row>
    <row r="6202" spans="1:12" hidden="1" x14ac:dyDescent="0.25">
      <c r="A6202" t="s">
        <v>4591</v>
      </c>
      <c r="B6202" s="1" t="s">
        <v>4688</v>
      </c>
      <c r="C6202" t="s">
        <v>4689</v>
      </c>
      <c r="D6202">
        <v>6714511</v>
      </c>
      <c r="E6202">
        <v>12865313</v>
      </c>
      <c r="F6202" t="s">
        <v>4690</v>
      </c>
      <c r="G6202" t="s">
        <v>86</v>
      </c>
      <c r="H6202" t="s">
        <v>4</v>
      </c>
      <c r="I6202" s="2">
        <v>3.0499999999999999E-2</v>
      </c>
      <c r="K6202" s="2">
        <v>3.0499998592400001E-2</v>
      </c>
      <c r="L6202" s="2">
        <f t="shared" si="96"/>
        <v>-1.407599998365372E-9</v>
      </c>
    </row>
    <row r="6203" spans="1:12" hidden="1" x14ac:dyDescent="0.25">
      <c r="A6203" t="s">
        <v>4591</v>
      </c>
      <c r="B6203" s="1" t="s">
        <v>4688</v>
      </c>
      <c r="C6203" t="s">
        <v>4689</v>
      </c>
      <c r="D6203">
        <v>6714511</v>
      </c>
      <c r="E6203">
        <v>12865313</v>
      </c>
      <c r="F6203" t="s">
        <v>4690</v>
      </c>
      <c r="G6203" t="s">
        <v>86</v>
      </c>
      <c r="H6203" t="s">
        <v>6</v>
      </c>
      <c r="I6203" s="2">
        <v>6.2100000000000002E-3</v>
      </c>
      <c r="K6203" s="2">
        <v>6.2099999961999896E-3</v>
      </c>
      <c r="L6203" s="2">
        <f t="shared" si="96"/>
        <v>-3.8000106533653266E-12</v>
      </c>
    </row>
    <row r="6204" spans="1:12" hidden="1" x14ac:dyDescent="0.25">
      <c r="A6204" t="s">
        <v>4591</v>
      </c>
      <c r="B6204" s="1" t="s">
        <v>4688</v>
      </c>
      <c r="C6204" t="s">
        <v>4689</v>
      </c>
      <c r="D6204">
        <v>6714511</v>
      </c>
      <c r="E6204">
        <v>12865413</v>
      </c>
      <c r="F6204" t="s">
        <v>4691</v>
      </c>
      <c r="G6204" t="s">
        <v>86</v>
      </c>
      <c r="H6204" t="s">
        <v>4</v>
      </c>
      <c r="I6204" s="2">
        <v>0.1275</v>
      </c>
      <c r="K6204" s="2">
        <v>0.12749999661799999</v>
      </c>
      <c r="L6204" s="2">
        <f t="shared" si="96"/>
        <v>-3.3820000133744088E-9</v>
      </c>
    </row>
    <row r="6205" spans="1:12" hidden="1" x14ac:dyDescent="0.25">
      <c r="A6205" t="s">
        <v>4591</v>
      </c>
      <c r="B6205" s="1" t="s">
        <v>4688</v>
      </c>
      <c r="C6205" t="s">
        <v>4689</v>
      </c>
      <c r="D6205">
        <v>6714511</v>
      </c>
      <c r="E6205">
        <v>12865413</v>
      </c>
      <c r="F6205" t="s">
        <v>4691</v>
      </c>
      <c r="G6205" t="s">
        <v>86</v>
      </c>
      <c r="H6205" t="s">
        <v>6</v>
      </c>
      <c r="I6205" s="2">
        <v>1.9664999999999998E-2</v>
      </c>
      <c r="K6205" s="2">
        <v>1.9664999021900002E-2</v>
      </c>
      <c r="L6205" s="2">
        <f t="shared" si="96"/>
        <v>-9.7809999682896276E-10</v>
      </c>
    </row>
    <row r="6206" spans="1:12" hidden="1" x14ac:dyDescent="0.25">
      <c r="A6206" t="s">
        <v>4591</v>
      </c>
      <c r="B6206" s="1" t="s">
        <v>4688</v>
      </c>
      <c r="C6206" t="s">
        <v>4689</v>
      </c>
      <c r="D6206">
        <v>6714511</v>
      </c>
      <c r="E6206">
        <v>12865613</v>
      </c>
      <c r="F6206" t="s">
        <v>4692</v>
      </c>
      <c r="G6206" t="s">
        <v>86</v>
      </c>
      <c r="H6206" t="s">
        <v>4</v>
      </c>
      <c r="I6206" s="2">
        <v>0.2</v>
      </c>
      <c r="K6206" s="2">
        <v>0.19999998141100001</v>
      </c>
      <c r="L6206" s="2">
        <f t="shared" si="96"/>
        <v>-1.8589000005952983E-8</v>
      </c>
    </row>
    <row r="6207" spans="1:12" hidden="1" x14ac:dyDescent="0.25">
      <c r="A6207" t="s">
        <v>4591</v>
      </c>
      <c r="B6207" s="1" t="s">
        <v>4688</v>
      </c>
      <c r="C6207" t="s">
        <v>4689</v>
      </c>
      <c r="D6207">
        <v>6714511</v>
      </c>
      <c r="E6207">
        <v>12865613</v>
      </c>
      <c r="F6207" t="s">
        <v>4692</v>
      </c>
      <c r="G6207" t="s">
        <v>86</v>
      </c>
      <c r="H6207" t="s">
        <v>6</v>
      </c>
      <c r="I6207" s="2">
        <v>3.1050000000000001E-2</v>
      </c>
      <c r="K6207" s="2">
        <v>3.10499993948E-2</v>
      </c>
      <c r="L6207" s="2">
        <f t="shared" si="96"/>
        <v>-6.0520000122465945E-10</v>
      </c>
    </row>
    <row r="6208" spans="1:12" hidden="1" x14ac:dyDescent="0.25">
      <c r="A6208" t="s">
        <v>4591</v>
      </c>
      <c r="B6208" s="1" t="s">
        <v>4688</v>
      </c>
      <c r="C6208" t="s">
        <v>4689</v>
      </c>
      <c r="D6208">
        <v>6714511</v>
      </c>
      <c r="E6208">
        <v>12865713</v>
      </c>
      <c r="F6208" t="s">
        <v>4693</v>
      </c>
      <c r="G6208" t="s">
        <v>86</v>
      </c>
      <c r="H6208" t="s">
        <v>4</v>
      </c>
      <c r="I6208" s="2">
        <v>9.8500000000000004E-2</v>
      </c>
      <c r="K6208" s="2">
        <v>9.8500007484999999E-2</v>
      </c>
      <c r="L6208" s="2">
        <f t="shared" si="96"/>
        <v>7.4849999948112256E-9</v>
      </c>
    </row>
    <row r="6209" spans="1:12" hidden="1" x14ac:dyDescent="0.25">
      <c r="A6209" t="s">
        <v>4591</v>
      </c>
      <c r="B6209" s="1" t="s">
        <v>4688</v>
      </c>
      <c r="C6209" t="s">
        <v>4689</v>
      </c>
      <c r="D6209">
        <v>6714511</v>
      </c>
      <c r="E6209">
        <v>12865713</v>
      </c>
      <c r="F6209" t="s">
        <v>4693</v>
      </c>
      <c r="G6209" t="s">
        <v>86</v>
      </c>
      <c r="H6209" t="s">
        <v>6</v>
      </c>
      <c r="I6209" s="2">
        <v>1.5180000000000001E-2</v>
      </c>
      <c r="K6209" s="2">
        <v>1.51799999885E-2</v>
      </c>
      <c r="L6209" s="2">
        <f t="shared" si="96"/>
        <v>-1.1500000604569571E-11</v>
      </c>
    </row>
    <row r="6210" spans="1:12" hidden="1" x14ac:dyDescent="0.25">
      <c r="A6210" t="s">
        <v>4591</v>
      </c>
      <c r="B6210" s="1" t="s">
        <v>4694</v>
      </c>
      <c r="C6210" t="s">
        <v>4695</v>
      </c>
      <c r="D6210">
        <v>8211811</v>
      </c>
      <c r="E6210">
        <v>6705913</v>
      </c>
      <c r="F6210" t="s">
        <v>4696</v>
      </c>
      <c r="G6210" t="s">
        <v>3</v>
      </c>
      <c r="H6210" t="s">
        <v>4</v>
      </c>
      <c r="I6210" s="2">
        <v>3.8</v>
      </c>
      <c r="J6210" s="2">
        <v>3.7819624025</v>
      </c>
      <c r="K6210" s="2">
        <v>3.7819625000000001</v>
      </c>
      <c r="L6210" s="2">
        <f t="shared" si="96"/>
        <v>9.7500000073580395E-8</v>
      </c>
    </row>
    <row r="6211" spans="1:12" hidden="1" x14ac:dyDescent="0.25">
      <c r="A6211" t="s">
        <v>4591</v>
      </c>
      <c r="B6211" s="1" t="s">
        <v>4694</v>
      </c>
      <c r="C6211" t="s">
        <v>4695</v>
      </c>
      <c r="D6211">
        <v>8211811</v>
      </c>
      <c r="E6211">
        <v>6705913</v>
      </c>
      <c r="F6211" t="s">
        <v>4696</v>
      </c>
      <c r="G6211" t="s">
        <v>3</v>
      </c>
      <c r="H6211" t="s">
        <v>6</v>
      </c>
      <c r="I6211" s="2">
        <v>9.9999999999999995E-8</v>
      </c>
      <c r="J6211" s="2">
        <v>1.286250496E-2</v>
      </c>
      <c r="K6211" s="2">
        <v>1.28625009999999E-2</v>
      </c>
      <c r="L6211" s="2">
        <f t="shared" ref="L6211:L6274" si="97">IF(ISBLANK(J6211),K6211-I6211,K6211-J6211)</f>
        <v>-3.9600001004030938E-9</v>
      </c>
    </row>
    <row r="6212" spans="1:12" hidden="1" x14ac:dyDescent="0.25">
      <c r="A6212" t="s">
        <v>4591</v>
      </c>
      <c r="B6212" s="1" t="s">
        <v>4697</v>
      </c>
      <c r="C6212" t="s">
        <v>4698</v>
      </c>
      <c r="D6212">
        <v>6714711</v>
      </c>
      <c r="E6212">
        <v>12864013</v>
      </c>
      <c r="F6212" t="s">
        <v>4699</v>
      </c>
      <c r="G6212" t="s">
        <v>86</v>
      </c>
      <c r="H6212" t="s">
        <v>4</v>
      </c>
      <c r="I6212" s="2">
        <v>9.9999999999999995E-8</v>
      </c>
      <c r="K6212" s="2">
        <v>1.00000259842618E-7</v>
      </c>
      <c r="L6212" s="2">
        <f t="shared" si="97"/>
        <v>2.5984261799961867E-13</v>
      </c>
    </row>
    <row r="6213" spans="1:12" hidden="1" x14ac:dyDescent="0.25">
      <c r="A6213" t="s">
        <v>4591</v>
      </c>
      <c r="B6213" s="1" t="s">
        <v>4697</v>
      </c>
      <c r="C6213" t="s">
        <v>4698</v>
      </c>
      <c r="D6213">
        <v>6714711</v>
      </c>
      <c r="E6213">
        <v>12864013</v>
      </c>
      <c r="F6213" t="s">
        <v>4699</v>
      </c>
      <c r="G6213" t="s">
        <v>86</v>
      </c>
      <c r="H6213" t="s">
        <v>6</v>
      </c>
      <c r="I6213" s="2">
        <v>9.9999999999999995E-8</v>
      </c>
      <c r="K6213" s="2">
        <v>1.00000259842618E-7</v>
      </c>
      <c r="L6213" s="2">
        <f t="shared" si="97"/>
        <v>2.5984261799961867E-13</v>
      </c>
    </row>
    <row r="6214" spans="1:12" hidden="1" x14ac:dyDescent="0.25">
      <c r="A6214" t="s">
        <v>4591</v>
      </c>
      <c r="B6214" s="1" t="s">
        <v>4697</v>
      </c>
      <c r="C6214" t="s">
        <v>4698</v>
      </c>
      <c r="D6214">
        <v>6714711</v>
      </c>
      <c r="E6214">
        <v>12864213</v>
      </c>
      <c r="F6214" t="s">
        <v>4700</v>
      </c>
      <c r="G6214" t="s">
        <v>86</v>
      </c>
      <c r="H6214" t="s">
        <v>4</v>
      </c>
      <c r="I6214" s="2">
        <v>9.9999999999999995E-8</v>
      </c>
      <c r="K6214" s="2">
        <v>1.00000259842618E-7</v>
      </c>
      <c r="L6214" s="2">
        <f t="shared" si="97"/>
        <v>2.5984261799961867E-13</v>
      </c>
    </row>
    <row r="6215" spans="1:12" hidden="1" x14ac:dyDescent="0.25">
      <c r="A6215" t="s">
        <v>4591</v>
      </c>
      <c r="B6215" s="1" t="s">
        <v>4697</v>
      </c>
      <c r="C6215" t="s">
        <v>4698</v>
      </c>
      <c r="D6215">
        <v>6714711</v>
      </c>
      <c r="E6215">
        <v>12864213</v>
      </c>
      <c r="F6215" t="s">
        <v>4700</v>
      </c>
      <c r="G6215" t="s">
        <v>86</v>
      </c>
      <c r="H6215" t="s">
        <v>6</v>
      </c>
      <c r="I6215" s="2">
        <v>9.9999999999999995E-8</v>
      </c>
      <c r="K6215" s="2">
        <v>1.00000259842618E-7</v>
      </c>
      <c r="L6215" s="2">
        <f t="shared" si="97"/>
        <v>2.5984261799961867E-13</v>
      </c>
    </row>
    <row r="6216" spans="1:12" hidden="1" x14ac:dyDescent="0.25">
      <c r="A6216" t="s">
        <v>4591</v>
      </c>
      <c r="B6216" s="1" t="s">
        <v>4697</v>
      </c>
      <c r="C6216" t="s">
        <v>4698</v>
      </c>
      <c r="D6216">
        <v>6714711</v>
      </c>
      <c r="E6216">
        <v>12864313</v>
      </c>
      <c r="F6216" t="s">
        <v>4701</v>
      </c>
      <c r="G6216" t="s">
        <v>3</v>
      </c>
      <c r="H6216" t="s">
        <v>4</v>
      </c>
      <c r="I6216" s="2">
        <v>0.8</v>
      </c>
      <c r="J6216" s="2">
        <v>0.86518768300000004</v>
      </c>
      <c r="K6216" s="2">
        <v>0.86518751000000005</v>
      </c>
      <c r="L6216" s="2">
        <f t="shared" si="97"/>
        <v>-1.7299999999220717E-7</v>
      </c>
    </row>
    <row r="6217" spans="1:12" hidden="1" x14ac:dyDescent="0.25">
      <c r="A6217" t="s">
        <v>4591</v>
      </c>
      <c r="B6217" s="1" t="s">
        <v>4697</v>
      </c>
      <c r="C6217" t="s">
        <v>4698</v>
      </c>
      <c r="D6217">
        <v>6714711</v>
      </c>
      <c r="E6217">
        <v>12864313</v>
      </c>
      <c r="F6217" t="s">
        <v>4701</v>
      </c>
      <c r="G6217" t="s">
        <v>3</v>
      </c>
      <c r="H6217" t="s">
        <v>6</v>
      </c>
      <c r="I6217" s="2">
        <v>0.01</v>
      </c>
      <c r="J6217" s="2">
        <v>1.164499998E-3</v>
      </c>
      <c r="K6217" s="2">
        <v>1.1645000099999999E-3</v>
      </c>
      <c r="L6217" s="2">
        <f t="shared" si="97"/>
        <v>1.1999999952050366E-11</v>
      </c>
    </row>
    <row r="6218" spans="1:12" hidden="1" x14ac:dyDescent="0.25">
      <c r="A6218" t="s">
        <v>4591</v>
      </c>
      <c r="B6218" s="1" t="s">
        <v>4697</v>
      </c>
      <c r="C6218" t="s">
        <v>4698</v>
      </c>
      <c r="D6218">
        <v>6714711</v>
      </c>
      <c r="E6218">
        <v>12864613</v>
      </c>
      <c r="F6218" t="s">
        <v>4702</v>
      </c>
      <c r="G6218" t="s">
        <v>86</v>
      </c>
      <c r="H6218" t="s">
        <v>4</v>
      </c>
      <c r="I6218" s="2">
        <v>0.37</v>
      </c>
      <c r="K6218" s="2">
        <v>0.37000095764670798</v>
      </c>
      <c r="L6218" s="2">
        <f t="shared" si="97"/>
        <v>9.5764670798859086E-7</v>
      </c>
    </row>
    <row r="6219" spans="1:12" hidden="1" x14ac:dyDescent="0.25">
      <c r="A6219" t="s">
        <v>4591</v>
      </c>
      <c r="B6219" s="1" t="s">
        <v>4697</v>
      </c>
      <c r="C6219" t="s">
        <v>4698</v>
      </c>
      <c r="D6219">
        <v>6714711</v>
      </c>
      <c r="E6219">
        <v>12864613</v>
      </c>
      <c r="F6219" t="s">
        <v>4702</v>
      </c>
      <c r="G6219" t="s">
        <v>86</v>
      </c>
      <c r="H6219" t="s">
        <v>6</v>
      </c>
      <c r="I6219" s="2">
        <v>0.02</v>
      </c>
      <c r="K6219" s="2">
        <v>2.00000515173136E-2</v>
      </c>
      <c r="L6219" s="2">
        <f t="shared" si="97"/>
        <v>5.1517313599119818E-8</v>
      </c>
    </row>
    <row r="6220" spans="1:12" hidden="1" x14ac:dyDescent="0.25">
      <c r="A6220" t="s">
        <v>4591</v>
      </c>
      <c r="B6220" s="1" t="s">
        <v>4697</v>
      </c>
      <c r="C6220" t="s">
        <v>4698</v>
      </c>
      <c r="D6220">
        <v>6714711</v>
      </c>
      <c r="E6220">
        <v>91102213</v>
      </c>
      <c r="F6220" t="s">
        <v>4703</v>
      </c>
      <c r="G6220" t="s">
        <v>3</v>
      </c>
      <c r="H6220" t="s">
        <v>4</v>
      </c>
      <c r="I6220" s="2">
        <v>0.14000000000000001</v>
      </c>
      <c r="J6220" s="2">
        <v>0.13874890134999901</v>
      </c>
      <c r="K6220" s="2">
        <v>0.13874889600000001</v>
      </c>
      <c r="L6220" s="2">
        <f t="shared" si="97"/>
        <v>-5.3499989993710528E-9</v>
      </c>
    </row>
    <row r="6221" spans="1:12" hidden="1" x14ac:dyDescent="0.25">
      <c r="A6221" t="s">
        <v>4591</v>
      </c>
      <c r="B6221" s="1" t="s">
        <v>4697</v>
      </c>
      <c r="C6221" t="s">
        <v>4698</v>
      </c>
      <c r="D6221">
        <v>6714711</v>
      </c>
      <c r="E6221">
        <v>91102213</v>
      </c>
      <c r="F6221" t="s">
        <v>4703</v>
      </c>
      <c r="G6221" t="s">
        <v>3</v>
      </c>
      <c r="H6221" t="s">
        <v>6</v>
      </c>
      <c r="I6221" s="2">
        <v>0.06</v>
      </c>
      <c r="J6221" s="2">
        <v>2.8229396344999999E-3</v>
      </c>
      <c r="K6221" s="2">
        <v>2.8229403809999901E-3</v>
      </c>
      <c r="L6221" s="2">
        <f t="shared" si="97"/>
        <v>7.4649999029507974E-10</v>
      </c>
    </row>
    <row r="6222" spans="1:12" hidden="1" x14ac:dyDescent="0.25">
      <c r="A6222" t="s">
        <v>4591</v>
      </c>
      <c r="B6222" s="1" t="s">
        <v>4697</v>
      </c>
      <c r="C6222" t="s">
        <v>4698</v>
      </c>
      <c r="D6222">
        <v>6714711</v>
      </c>
      <c r="E6222">
        <v>91102413</v>
      </c>
      <c r="F6222" t="s">
        <v>4704</v>
      </c>
      <c r="G6222" t="s">
        <v>3</v>
      </c>
      <c r="H6222" t="s">
        <v>4</v>
      </c>
      <c r="I6222" s="2">
        <v>7.0000000000000007E-2</v>
      </c>
      <c r="J6222" s="2">
        <v>7.4850501999999999E-2</v>
      </c>
      <c r="K6222" s="2">
        <v>7.4850500099999995E-2</v>
      </c>
      <c r="L6222" s="2">
        <f t="shared" si="97"/>
        <v>-1.900000004551039E-9</v>
      </c>
    </row>
    <row r="6223" spans="1:12" hidden="1" x14ac:dyDescent="0.25">
      <c r="A6223" t="s">
        <v>4591</v>
      </c>
      <c r="B6223" s="1" t="s">
        <v>4697</v>
      </c>
      <c r="C6223" t="s">
        <v>4698</v>
      </c>
      <c r="D6223">
        <v>6714711</v>
      </c>
      <c r="E6223">
        <v>91102413</v>
      </c>
      <c r="F6223" t="s">
        <v>4704</v>
      </c>
      <c r="G6223" t="s">
        <v>3</v>
      </c>
      <c r="H6223" t="s">
        <v>6</v>
      </c>
      <c r="I6223" s="2">
        <v>0.03</v>
      </c>
      <c r="J6223" s="2">
        <v>1.3236824275000001E-3</v>
      </c>
      <c r="K6223" s="2">
        <v>1.323682301E-3</v>
      </c>
      <c r="L6223" s="2">
        <f t="shared" si="97"/>
        <v>-1.2650000014505225E-10</v>
      </c>
    </row>
    <row r="6224" spans="1:12" hidden="1" x14ac:dyDescent="0.25">
      <c r="A6224" t="s">
        <v>4591</v>
      </c>
      <c r="B6224" s="1" t="s">
        <v>4697</v>
      </c>
      <c r="C6224" t="s">
        <v>4705</v>
      </c>
      <c r="D6224">
        <v>8212011</v>
      </c>
      <c r="E6224">
        <v>6705013</v>
      </c>
      <c r="F6224" t="s">
        <v>4706</v>
      </c>
      <c r="G6224" t="s">
        <v>3</v>
      </c>
      <c r="H6224" t="s">
        <v>4</v>
      </c>
      <c r="I6224" s="2">
        <v>642</v>
      </c>
      <c r="J6224" s="2">
        <v>641.96118750000005</v>
      </c>
      <c r="K6224" s="2">
        <v>641.96150250000005</v>
      </c>
      <c r="L6224" s="2">
        <f t="shared" si="97"/>
        <v>3.1500000000050932E-4</v>
      </c>
    </row>
    <row r="6225" spans="1:12" hidden="1" x14ac:dyDescent="0.25">
      <c r="A6225" t="s">
        <v>4591</v>
      </c>
      <c r="B6225" s="1" t="s">
        <v>4697</v>
      </c>
      <c r="C6225" t="s">
        <v>4705</v>
      </c>
      <c r="D6225">
        <v>8212011</v>
      </c>
      <c r="E6225">
        <v>6705013</v>
      </c>
      <c r="F6225" t="s">
        <v>4706</v>
      </c>
      <c r="G6225" t="s">
        <v>3</v>
      </c>
      <c r="H6225" t="s">
        <v>6</v>
      </c>
      <c r="I6225" s="2">
        <v>487.3</v>
      </c>
      <c r="J6225" s="2">
        <v>486.61512499999998</v>
      </c>
      <c r="K6225" s="2">
        <v>486.61559449999999</v>
      </c>
      <c r="L6225" s="2">
        <f t="shared" si="97"/>
        <v>4.6950000000833825E-4</v>
      </c>
    </row>
    <row r="6226" spans="1:12" hidden="1" x14ac:dyDescent="0.25">
      <c r="A6226" t="s">
        <v>4591</v>
      </c>
      <c r="B6226" s="1" t="s">
        <v>4707</v>
      </c>
      <c r="C6226" t="s">
        <v>4708</v>
      </c>
      <c r="D6226">
        <v>6717811</v>
      </c>
      <c r="E6226">
        <v>12853613</v>
      </c>
      <c r="F6226" t="s">
        <v>4709</v>
      </c>
      <c r="G6226" t="s">
        <v>86</v>
      </c>
      <c r="H6226" t="s">
        <v>4</v>
      </c>
      <c r="I6226" s="2">
        <v>1.5299999999999899E-3</v>
      </c>
      <c r="K6226" s="2">
        <v>1.53366006799999E-3</v>
      </c>
      <c r="L6226" s="2">
        <f t="shared" si="97"/>
        <v>3.66006800000011E-6</v>
      </c>
    </row>
    <row r="6227" spans="1:12" hidden="1" x14ac:dyDescent="0.25">
      <c r="A6227" t="s">
        <v>4591</v>
      </c>
      <c r="B6227" s="1" t="s">
        <v>4707</v>
      </c>
      <c r="C6227" t="s">
        <v>4708</v>
      </c>
      <c r="D6227">
        <v>6717811</v>
      </c>
      <c r="E6227">
        <v>12853613</v>
      </c>
      <c r="F6227" t="s">
        <v>4709</v>
      </c>
      <c r="G6227" t="s">
        <v>86</v>
      </c>
      <c r="H6227" t="s">
        <v>6</v>
      </c>
      <c r="I6227" s="2">
        <v>1E-4</v>
      </c>
      <c r="K6227" s="2">
        <v>1.002392175E-4</v>
      </c>
      <c r="L6227" s="2">
        <f t="shared" si="97"/>
        <v>2.3921749999999378E-7</v>
      </c>
    </row>
    <row r="6228" spans="1:12" hidden="1" x14ac:dyDescent="0.25">
      <c r="A6228" t="s">
        <v>4591</v>
      </c>
      <c r="B6228" s="1" t="s">
        <v>4707</v>
      </c>
      <c r="C6228" t="s">
        <v>4708</v>
      </c>
      <c r="D6228">
        <v>6717811</v>
      </c>
      <c r="E6228">
        <v>12853713</v>
      </c>
      <c r="F6228" t="s">
        <v>4710</v>
      </c>
      <c r="G6228" t="s">
        <v>86</v>
      </c>
      <c r="H6228" t="s">
        <v>4</v>
      </c>
      <c r="I6228" s="2">
        <v>6.9589999999999999E-2</v>
      </c>
      <c r="K6228" s="2">
        <v>6.9756476349999999E-2</v>
      </c>
      <c r="L6228" s="2">
        <f t="shared" si="97"/>
        <v>1.6647634999999994E-4</v>
      </c>
    </row>
    <row r="6229" spans="1:12" hidden="1" x14ac:dyDescent="0.25">
      <c r="A6229" t="s">
        <v>4591</v>
      </c>
      <c r="B6229" s="1" t="s">
        <v>4707</v>
      </c>
      <c r="C6229" t="s">
        <v>4708</v>
      </c>
      <c r="D6229">
        <v>6717811</v>
      </c>
      <c r="E6229">
        <v>12853713</v>
      </c>
      <c r="F6229" t="s">
        <v>4710</v>
      </c>
      <c r="G6229" t="s">
        <v>86</v>
      </c>
      <c r="H6229" t="s">
        <v>6</v>
      </c>
      <c r="I6229" s="2">
        <v>1.5E-5</v>
      </c>
      <c r="K6229" s="2">
        <v>1.5035882650000001E-5</v>
      </c>
      <c r="L6229" s="2">
        <f t="shared" si="97"/>
        <v>3.5882650000000323E-8</v>
      </c>
    </row>
    <row r="6230" spans="1:12" hidden="1" x14ac:dyDescent="0.25">
      <c r="A6230" t="s">
        <v>4591</v>
      </c>
      <c r="B6230" s="1" t="s">
        <v>4707</v>
      </c>
      <c r="C6230" t="s">
        <v>4708</v>
      </c>
      <c r="D6230">
        <v>6717811</v>
      </c>
      <c r="E6230">
        <v>12853813</v>
      </c>
      <c r="F6230" t="s">
        <v>4711</v>
      </c>
      <c r="G6230" t="s">
        <v>86</v>
      </c>
      <c r="H6230" t="s">
        <v>4</v>
      </c>
      <c r="I6230" s="2">
        <v>7.95099999999999E-2</v>
      </c>
      <c r="K6230" s="2">
        <v>7.9700206199999998E-2</v>
      </c>
      <c r="L6230" s="2">
        <f t="shared" si="97"/>
        <v>1.9020620000009814E-4</v>
      </c>
    </row>
    <row r="6231" spans="1:12" hidden="1" x14ac:dyDescent="0.25">
      <c r="A6231" t="s">
        <v>4591</v>
      </c>
      <c r="B6231" s="1" t="s">
        <v>4707</v>
      </c>
      <c r="C6231" t="s">
        <v>4708</v>
      </c>
      <c r="D6231">
        <v>6717811</v>
      </c>
      <c r="E6231">
        <v>12853813</v>
      </c>
      <c r="F6231" t="s">
        <v>4711</v>
      </c>
      <c r="G6231" t="s">
        <v>86</v>
      </c>
      <c r="H6231" t="s">
        <v>6</v>
      </c>
      <c r="I6231" s="2">
        <v>7.2249999999999901E-3</v>
      </c>
      <c r="K6231" s="2">
        <v>7.2422835080000001E-3</v>
      </c>
      <c r="L6231" s="2">
        <f t="shared" si="97"/>
        <v>1.7283508000009995E-5</v>
      </c>
    </row>
    <row r="6232" spans="1:12" hidden="1" x14ac:dyDescent="0.25">
      <c r="A6232" t="s">
        <v>4591</v>
      </c>
      <c r="B6232" s="1" t="s">
        <v>4707</v>
      </c>
      <c r="C6232" t="s">
        <v>4708</v>
      </c>
      <c r="D6232">
        <v>6717811</v>
      </c>
      <c r="E6232">
        <v>12853913</v>
      </c>
      <c r="F6232" t="s">
        <v>4712</v>
      </c>
      <c r="G6232" t="s">
        <v>86</v>
      </c>
      <c r="H6232" t="s">
        <v>4</v>
      </c>
      <c r="I6232" s="2">
        <v>1.5075E-2</v>
      </c>
      <c r="K6232" s="2">
        <v>1.5111062349999999E-2</v>
      </c>
      <c r="L6232" s="2">
        <f t="shared" si="97"/>
        <v>3.6062349999999369E-5</v>
      </c>
    </row>
    <row r="6233" spans="1:12" hidden="1" x14ac:dyDescent="0.25">
      <c r="A6233" t="s">
        <v>4591</v>
      </c>
      <c r="B6233" s="1" t="s">
        <v>4707</v>
      </c>
      <c r="C6233" t="s">
        <v>4708</v>
      </c>
      <c r="D6233">
        <v>6717811</v>
      </c>
      <c r="E6233">
        <v>12853913</v>
      </c>
      <c r="F6233" t="s">
        <v>4712</v>
      </c>
      <c r="G6233" t="s">
        <v>86</v>
      </c>
      <c r="H6233" t="s">
        <v>6</v>
      </c>
      <c r="I6233" s="2">
        <v>9.7999999999999997E-4</v>
      </c>
      <c r="K6233" s="2">
        <v>9.8234436600000007E-4</v>
      </c>
      <c r="L6233" s="2">
        <f t="shared" si="97"/>
        <v>2.3443660000000994E-6</v>
      </c>
    </row>
    <row r="6234" spans="1:12" hidden="1" x14ac:dyDescent="0.25">
      <c r="A6234" t="s">
        <v>4591</v>
      </c>
      <c r="B6234" s="1" t="s">
        <v>4713</v>
      </c>
      <c r="C6234" t="s">
        <v>4714</v>
      </c>
      <c r="D6234">
        <v>6718211</v>
      </c>
      <c r="E6234">
        <v>12851913</v>
      </c>
      <c r="F6234" t="s">
        <v>4715</v>
      </c>
      <c r="G6234" t="s">
        <v>86</v>
      </c>
      <c r="H6234" t="s">
        <v>4</v>
      </c>
      <c r="I6234" s="2">
        <v>3.1E-2</v>
      </c>
      <c r="K6234" s="2">
        <v>3.1055131614999999E-2</v>
      </c>
      <c r="L6234" s="2">
        <f t="shared" si="97"/>
        <v>5.5131614999998774E-5</v>
      </c>
    </row>
    <row r="6235" spans="1:12" hidden="1" x14ac:dyDescent="0.25">
      <c r="A6235" t="s">
        <v>4591</v>
      </c>
      <c r="B6235" s="1" t="s">
        <v>4713</v>
      </c>
      <c r="C6235" t="s">
        <v>4714</v>
      </c>
      <c r="D6235">
        <v>6718211</v>
      </c>
      <c r="E6235">
        <v>12852013</v>
      </c>
      <c r="F6235" t="s">
        <v>4716</v>
      </c>
      <c r="G6235" t="s">
        <v>86</v>
      </c>
      <c r="H6235" t="s">
        <v>4</v>
      </c>
      <c r="I6235" s="2">
        <v>0.53</v>
      </c>
      <c r="K6235" s="2">
        <v>0.53094255719999905</v>
      </c>
      <c r="L6235" s="2">
        <f t="shared" si="97"/>
        <v>9.4255719999902787E-4</v>
      </c>
    </row>
    <row r="6236" spans="1:12" hidden="1" x14ac:dyDescent="0.25">
      <c r="A6236" t="s">
        <v>4591</v>
      </c>
      <c r="B6236" s="1" t="s">
        <v>4717</v>
      </c>
      <c r="C6236" t="s">
        <v>4718</v>
      </c>
      <c r="D6236">
        <v>6718911</v>
      </c>
      <c r="E6236">
        <v>12850713</v>
      </c>
      <c r="F6236" t="s">
        <v>4719</v>
      </c>
      <c r="G6236" t="s">
        <v>86</v>
      </c>
      <c r="H6236" t="s">
        <v>4</v>
      </c>
      <c r="I6236" s="2">
        <v>1.05</v>
      </c>
      <c r="K6236" s="2">
        <v>1.0525117749999899</v>
      </c>
      <c r="L6236" s="2">
        <f t="shared" si="97"/>
        <v>2.5117749999898908E-3</v>
      </c>
    </row>
    <row r="6237" spans="1:12" hidden="1" x14ac:dyDescent="0.25">
      <c r="A6237" t="s">
        <v>4591</v>
      </c>
      <c r="B6237" s="1" t="s">
        <v>4717</v>
      </c>
      <c r="C6237" t="s">
        <v>4718</v>
      </c>
      <c r="D6237">
        <v>6718911</v>
      </c>
      <c r="E6237">
        <v>12850813</v>
      </c>
      <c r="F6237" t="s">
        <v>4720</v>
      </c>
      <c r="G6237" t="s">
        <v>86</v>
      </c>
      <c r="H6237" t="s">
        <v>4</v>
      </c>
      <c r="I6237" s="2">
        <v>1.87</v>
      </c>
      <c r="K6237" s="2">
        <v>1.8744734189999901</v>
      </c>
      <c r="L6237" s="2">
        <f t="shared" si="97"/>
        <v>4.4734189999899865E-3</v>
      </c>
    </row>
    <row r="6238" spans="1:12" hidden="1" x14ac:dyDescent="0.25">
      <c r="A6238" t="s">
        <v>4591</v>
      </c>
      <c r="B6238" s="1" t="s">
        <v>4717</v>
      </c>
      <c r="C6238" t="s">
        <v>4718</v>
      </c>
      <c r="D6238">
        <v>6718911</v>
      </c>
      <c r="E6238">
        <v>12850913</v>
      </c>
      <c r="F6238" t="s">
        <v>4721</v>
      </c>
      <c r="G6238" t="s">
        <v>86</v>
      </c>
      <c r="H6238" t="s">
        <v>4</v>
      </c>
      <c r="I6238" s="2">
        <v>0.76</v>
      </c>
      <c r="K6238" s="2">
        <v>0.76181805700000005</v>
      </c>
      <c r="L6238" s="2">
        <f t="shared" si="97"/>
        <v>1.8180570000000396E-3</v>
      </c>
    </row>
    <row r="6239" spans="1:12" hidden="1" x14ac:dyDescent="0.25">
      <c r="A6239" t="s">
        <v>4591</v>
      </c>
      <c r="B6239" s="1" t="s">
        <v>4717</v>
      </c>
      <c r="C6239" t="s">
        <v>4718</v>
      </c>
      <c r="D6239">
        <v>6718911</v>
      </c>
      <c r="E6239">
        <v>12851013</v>
      </c>
      <c r="F6239" t="s">
        <v>4722</v>
      </c>
      <c r="G6239" t="s">
        <v>86</v>
      </c>
      <c r="H6239" t="s">
        <v>4</v>
      </c>
      <c r="I6239" s="2">
        <v>7.0000000000000007E-2</v>
      </c>
      <c r="K6239" s="2">
        <v>7.0167454650000002E-2</v>
      </c>
      <c r="L6239" s="2">
        <f t="shared" si="97"/>
        <v>1.6745464999999571E-4</v>
      </c>
    </row>
    <row r="6240" spans="1:12" hidden="1" x14ac:dyDescent="0.25">
      <c r="A6240" t="s">
        <v>4591</v>
      </c>
      <c r="B6240" s="1" t="s">
        <v>4717</v>
      </c>
      <c r="C6240" t="s">
        <v>4718</v>
      </c>
      <c r="D6240">
        <v>6718911</v>
      </c>
      <c r="E6240">
        <v>12851013</v>
      </c>
      <c r="F6240" t="s">
        <v>4722</v>
      </c>
      <c r="G6240" t="s">
        <v>86</v>
      </c>
      <c r="H6240" t="s">
        <v>6</v>
      </c>
      <c r="I6240" s="2">
        <v>9.9999999999999995E-8</v>
      </c>
      <c r="K6240" s="2">
        <v>1.002392226E-7</v>
      </c>
      <c r="L6240" s="2">
        <f t="shared" si="97"/>
        <v>2.3922260000000117E-10</v>
      </c>
    </row>
    <row r="6241" spans="1:12" hidden="1" x14ac:dyDescent="0.25">
      <c r="A6241" t="s">
        <v>4591</v>
      </c>
      <c r="B6241" s="1" t="s">
        <v>4717</v>
      </c>
      <c r="C6241" t="s">
        <v>4718</v>
      </c>
      <c r="D6241">
        <v>6718911</v>
      </c>
      <c r="E6241">
        <v>12851113</v>
      </c>
      <c r="F6241" t="s">
        <v>4723</v>
      </c>
      <c r="G6241" t="s">
        <v>86</v>
      </c>
      <c r="H6241" t="s">
        <v>4</v>
      </c>
      <c r="I6241" s="2">
        <v>0.92</v>
      </c>
      <c r="K6241" s="2">
        <v>0.92220083799999997</v>
      </c>
      <c r="L6241" s="2">
        <f t="shared" si="97"/>
        <v>2.2008379999999272E-3</v>
      </c>
    </row>
    <row r="6242" spans="1:12" hidden="1" x14ac:dyDescent="0.25">
      <c r="A6242" t="s">
        <v>4591</v>
      </c>
      <c r="B6242" s="1" t="s">
        <v>4724</v>
      </c>
      <c r="C6242" t="s">
        <v>4725</v>
      </c>
      <c r="D6242">
        <v>5280711</v>
      </c>
      <c r="E6242">
        <v>25619913</v>
      </c>
      <c r="F6242" t="s">
        <v>4726</v>
      </c>
      <c r="G6242" t="s">
        <v>86</v>
      </c>
      <c r="H6242" t="s">
        <v>4</v>
      </c>
      <c r="I6242" s="2">
        <v>0.1075</v>
      </c>
      <c r="K6242" s="2">
        <v>0.10775701980000001</v>
      </c>
      <c r="L6242" s="2">
        <f t="shared" si="97"/>
        <v>2.570198000000079E-4</v>
      </c>
    </row>
    <row r="6243" spans="1:12" hidden="1" x14ac:dyDescent="0.25">
      <c r="A6243" t="s">
        <v>4591</v>
      </c>
      <c r="B6243" s="1" t="s">
        <v>4724</v>
      </c>
      <c r="C6243" t="s">
        <v>4725</v>
      </c>
      <c r="D6243">
        <v>5280711</v>
      </c>
      <c r="E6243">
        <v>25620013</v>
      </c>
      <c r="F6243" t="s">
        <v>4727</v>
      </c>
      <c r="G6243" t="s">
        <v>86</v>
      </c>
      <c r="H6243" t="s">
        <v>4</v>
      </c>
      <c r="I6243" s="2">
        <v>7.3499999999999899E-2</v>
      </c>
      <c r="K6243" s="2">
        <v>7.3675729509999996E-2</v>
      </c>
      <c r="L6243" s="2">
        <f t="shared" si="97"/>
        <v>1.7572951000009718E-4</v>
      </c>
    </row>
    <row r="6244" spans="1:12" hidden="1" x14ac:dyDescent="0.25">
      <c r="A6244" t="s">
        <v>4591</v>
      </c>
      <c r="B6244" s="1" t="s">
        <v>4724</v>
      </c>
      <c r="C6244" t="s">
        <v>4725</v>
      </c>
      <c r="D6244">
        <v>5280711</v>
      </c>
      <c r="E6244">
        <v>25620113</v>
      </c>
      <c r="F6244" t="s">
        <v>4728</v>
      </c>
      <c r="G6244" t="s">
        <v>86</v>
      </c>
      <c r="H6244" t="s">
        <v>4</v>
      </c>
      <c r="I6244" s="2">
        <v>6.7500000000000004E-2</v>
      </c>
      <c r="K6244" s="2">
        <v>6.766138679E-2</v>
      </c>
      <c r="L6244" s="2">
        <f t="shared" si="97"/>
        <v>1.6138678999999545E-4</v>
      </c>
    </row>
    <row r="6245" spans="1:12" hidden="1" x14ac:dyDescent="0.25">
      <c r="A6245" t="s">
        <v>4591</v>
      </c>
      <c r="B6245" s="1" t="s">
        <v>4724</v>
      </c>
      <c r="C6245" t="s">
        <v>4725</v>
      </c>
      <c r="D6245">
        <v>5280711</v>
      </c>
      <c r="E6245">
        <v>25620213</v>
      </c>
      <c r="F6245" t="s">
        <v>4729</v>
      </c>
      <c r="G6245" t="s">
        <v>86</v>
      </c>
      <c r="H6245" t="s">
        <v>4</v>
      </c>
      <c r="I6245" s="2">
        <v>6.7500000000000004E-2</v>
      </c>
      <c r="K6245" s="2">
        <v>6.766138679E-2</v>
      </c>
      <c r="L6245" s="2">
        <f t="shared" si="97"/>
        <v>1.6138678999999545E-4</v>
      </c>
    </row>
    <row r="6246" spans="1:12" hidden="1" x14ac:dyDescent="0.25">
      <c r="A6246" t="s">
        <v>4591</v>
      </c>
      <c r="B6246" s="1" t="s">
        <v>4724</v>
      </c>
      <c r="C6246" t="s">
        <v>4725</v>
      </c>
      <c r="D6246">
        <v>5280711</v>
      </c>
      <c r="E6246">
        <v>25620313</v>
      </c>
      <c r="F6246" t="s">
        <v>4730</v>
      </c>
      <c r="G6246" t="s">
        <v>86</v>
      </c>
      <c r="H6246" t="s">
        <v>4</v>
      </c>
      <c r="I6246" s="2">
        <v>0.188</v>
      </c>
      <c r="K6246" s="2">
        <v>0.18844947749999999</v>
      </c>
      <c r="L6246" s="2">
        <f t="shared" si="97"/>
        <v>4.4947749999998954E-4</v>
      </c>
    </row>
    <row r="6247" spans="1:12" hidden="1" x14ac:dyDescent="0.25">
      <c r="A6247" t="s">
        <v>4591</v>
      </c>
      <c r="B6247" s="1" t="s">
        <v>4724</v>
      </c>
      <c r="C6247" t="s">
        <v>4725</v>
      </c>
      <c r="D6247">
        <v>5280711</v>
      </c>
      <c r="E6247">
        <v>25620413</v>
      </c>
      <c r="F6247" t="s">
        <v>4731</v>
      </c>
      <c r="G6247" t="s">
        <v>86</v>
      </c>
      <c r="H6247" t="s">
        <v>4</v>
      </c>
      <c r="I6247" s="2">
        <v>7.3499999999999899E-2</v>
      </c>
      <c r="K6247" s="2">
        <v>7.3675729509999996E-2</v>
      </c>
      <c r="L6247" s="2">
        <f t="shared" si="97"/>
        <v>1.7572951000009718E-4</v>
      </c>
    </row>
    <row r="6248" spans="1:12" hidden="1" x14ac:dyDescent="0.25">
      <c r="A6248" t="s">
        <v>4591</v>
      </c>
      <c r="B6248" s="1" t="s">
        <v>4732</v>
      </c>
      <c r="C6248" t="s">
        <v>4733</v>
      </c>
      <c r="D6248">
        <v>5281411</v>
      </c>
      <c r="E6248">
        <v>25619113</v>
      </c>
      <c r="F6248" t="s">
        <v>4734</v>
      </c>
      <c r="G6248" t="s">
        <v>3</v>
      </c>
      <c r="H6248" t="s">
        <v>4</v>
      </c>
      <c r="I6248" s="2">
        <v>26.54</v>
      </c>
      <c r="J6248" s="2">
        <v>55.677472649999999</v>
      </c>
      <c r="K6248" s="2">
        <v>55.677450910999902</v>
      </c>
      <c r="L6248" s="2">
        <f t="shared" si="97"/>
        <v>-2.1739000096943073E-5</v>
      </c>
    </row>
    <row r="6249" spans="1:12" hidden="1" x14ac:dyDescent="0.25">
      <c r="A6249" t="s">
        <v>4591</v>
      </c>
      <c r="B6249" s="1" t="s">
        <v>4732</v>
      </c>
      <c r="C6249" t="s">
        <v>4733</v>
      </c>
      <c r="D6249">
        <v>5281411</v>
      </c>
      <c r="E6249">
        <v>25619113</v>
      </c>
      <c r="F6249" t="s">
        <v>4734</v>
      </c>
      <c r="G6249" t="s">
        <v>3</v>
      </c>
      <c r="H6249" t="s">
        <v>6</v>
      </c>
      <c r="I6249" s="2">
        <v>0.37990000000000002</v>
      </c>
      <c r="J6249" s="2">
        <v>0.16195008850000001</v>
      </c>
      <c r="K6249" s="2">
        <v>0.16195000039999999</v>
      </c>
      <c r="L6249" s="2">
        <f t="shared" si="97"/>
        <v>-8.8100000017465874E-8</v>
      </c>
    </row>
    <row r="6250" spans="1:12" hidden="1" x14ac:dyDescent="0.25">
      <c r="A6250" t="s">
        <v>4591</v>
      </c>
      <c r="B6250" s="1" t="s">
        <v>4732</v>
      </c>
      <c r="C6250" t="s">
        <v>4733</v>
      </c>
      <c r="D6250">
        <v>5281411</v>
      </c>
      <c r="E6250">
        <v>91231513</v>
      </c>
      <c r="F6250" t="s">
        <v>4735</v>
      </c>
      <c r="G6250" t="s">
        <v>3</v>
      </c>
      <c r="H6250" t="s">
        <v>4</v>
      </c>
      <c r="I6250" s="2">
        <v>1.5880000000000001</v>
      </c>
      <c r="J6250" s="2">
        <v>2.5776450194999998</v>
      </c>
      <c r="K6250" s="2">
        <v>2.577645</v>
      </c>
      <c r="L6250" s="2">
        <f t="shared" si="97"/>
        <v>-1.9499999837080395E-8</v>
      </c>
    </row>
    <row r="6251" spans="1:12" hidden="1" x14ac:dyDescent="0.25">
      <c r="A6251" t="s">
        <v>4591</v>
      </c>
      <c r="B6251" s="1" t="s">
        <v>4732</v>
      </c>
      <c r="C6251" t="s">
        <v>4733</v>
      </c>
      <c r="D6251">
        <v>5281411</v>
      </c>
      <c r="E6251">
        <v>91231513</v>
      </c>
      <c r="F6251" t="s">
        <v>4735</v>
      </c>
      <c r="G6251" t="s">
        <v>3</v>
      </c>
      <c r="H6251" t="s">
        <v>6</v>
      </c>
      <c r="I6251" s="2">
        <v>0.1</v>
      </c>
      <c r="J6251" s="2">
        <v>7.3557746899999998E-2</v>
      </c>
      <c r="K6251" s="2">
        <v>7.3557750000000005E-2</v>
      </c>
      <c r="L6251" s="2">
        <f t="shared" si="97"/>
        <v>3.1000000066949696E-9</v>
      </c>
    </row>
    <row r="6252" spans="1:12" hidden="1" x14ac:dyDescent="0.25">
      <c r="A6252" t="s">
        <v>4591</v>
      </c>
      <c r="B6252" s="1" t="s">
        <v>4732</v>
      </c>
      <c r="C6252" t="s">
        <v>4733</v>
      </c>
      <c r="D6252">
        <v>5281411</v>
      </c>
      <c r="E6252">
        <v>91231613</v>
      </c>
      <c r="F6252" t="s">
        <v>4736</v>
      </c>
      <c r="G6252" t="s">
        <v>3</v>
      </c>
      <c r="H6252" t="s">
        <v>4</v>
      </c>
      <c r="I6252" s="2">
        <v>5.3650000000000002</v>
      </c>
      <c r="J6252" s="2">
        <v>11.066110350000001</v>
      </c>
      <c r="K6252" s="2">
        <v>11.0661097</v>
      </c>
      <c r="L6252" s="2">
        <f t="shared" si="97"/>
        <v>-6.5000000049053597E-7</v>
      </c>
    </row>
    <row r="6253" spans="1:12" hidden="1" x14ac:dyDescent="0.25">
      <c r="A6253" t="s">
        <v>4591</v>
      </c>
      <c r="B6253" s="1" t="s">
        <v>4732</v>
      </c>
      <c r="C6253" t="s">
        <v>4737</v>
      </c>
      <c r="D6253">
        <v>9428811</v>
      </c>
      <c r="E6253">
        <v>57627413</v>
      </c>
      <c r="F6253" t="s">
        <v>4738</v>
      </c>
      <c r="G6253" t="s">
        <v>3</v>
      </c>
      <c r="H6253" t="s">
        <v>4</v>
      </c>
      <c r="I6253" s="2">
        <v>9.4429999999999996</v>
      </c>
      <c r="J6253" s="2">
        <v>9.4280468749999997</v>
      </c>
      <c r="K6253" s="2">
        <v>9.4280365029999995</v>
      </c>
      <c r="L6253" s="2">
        <f t="shared" si="97"/>
        <v>-1.0372000000202775E-5</v>
      </c>
    </row>
    <row r="6254" spans="1:12" hidden="1" x14ac:dyDescent="0.25">
      <c r="A6254" t="s">
        <v>4591</v>
      </c>
      <c r="B6254" s="1" t="s">
        <v>4732</v>
      </c>
      <c r="C6254" t="s">
        <v>4737</v>
      </c>
      <c r="D6254">
        <v>9428811</v>
      </c>
      <c r="E6254">
        <v>57627413</v>
      </c>
      <c r="F6254" t="s">
        <v>4738</v>
      </c>
      <c r="G6254" t="s">
        <v>3</v>
      </c>
      <c r="H6254" t="s">
        <v>6</v>
      </c>
      <c r="I6254" s="2">
        <v>0.16700000000000001</v>
      </c>
      <c r="J6254" s="2">
        <v>0.16712281800000001</v>
      </c>
      <c r="K6254" s="2">
        <v>0.167121508200999</v>
      </c>
      <c r="L6254" s="2">
        <f t="shared" si="97"/>
        <v>-1.3097990010091376E-6</v>
      </c>
    </row>
    <row r="6255" spans="1:12" hidden="1" x14ac:dyDescent="0.25">
      <c r="A6255" t="s">
        <v>4591</v>
      </c>
      <c r="B6255" s="1" t="s">
        <v>4732</v>
      </c>
      <c r="C6255" t="s">
        <v>4737</v>
      </c>
      <c r="D6255">
        <v>9428811</v>
      </c>
      <c r="E6255">
        <v>58448013</v>
      </c>
      <c r="F6255" t="s">
        <v>4739</v>
      </c>
      <c r="G6255" t="s">
        <v>3</v>
      </c>
      <c r="H6255" t="s">
        <v>4</v>
      </c>
      <c r="I6255" s="2">
        <v>8.5370000000000008</v>
      </c>
      <c r="J6255" s="2">
        <v>8.5019062499999993</v>
      </c>
      <c r="K6255" s="2">
        <v>8.50189518</v>
      </c>
      <c r="L6255" s="2">
        <f t="shared" si="97"/>
        <v>-1.1069999999335778E-5</v>
      </c>
    </row>
    <row r="6256" spans="1:12" hidden="1" x14ac:dyDescent="0.25">
      <c r="A6256" t="s">
        <v>4591</v>
      </c>
      <c r="B6256" s="1" t="s">
        <v>4732</v>
      </c>
      <c r="C6256" t="s">
        <v>4737</v>
      </c>
      <c r="D6256">
        <v>9428811</v>
      </c>
      <c r="E6256">
        <v>58448013</v>
      </c>
      <c r="F6256" t="s">
        <v>4739</v>
      </c>
      <c r="G6256" t="s">
        <v>3</v>
      </c>
      <c r="H6256" t="s">
        <v>6</v>
      </c>
      <c r="I6256" s="2">
        <v>0.16500000000000001</v>
      </c>
      <c r="J6256" s="2">
        <v>0.16501927184999901</v>
      </c>
      <c r="K6256" s="2">
        <v>0.165018005029999</v>
      </c>
      <c r="L6256" s="2">
        <f t="shared" si="97"/>
        <v>-1.2668200000121033E-6</v>
      </c>
    </row>
    <row r="6257" spans="1:12" hidden="1" x14ac:dyDescent="0.25">
      <c r="A6257" t="s">
        <v>4591</v>
      </c>
      <c r="B6257" s="1" t="s">
        <v>4732</v>
      </c>
      <c r="C6257" t="s">
        <v>4737</v>
      </c>
      <c r="D6257">
        <v>9428811</v>
      </c>
      <c r="E6257">
        <v>91234113</v>
      </c>
      <c r="F6257" t="s">
        <v>4740</v>
      </c>
      <c r="G6257" t="s">
        <v>3</v>
      </c>
      <c r="H6257" t="s">
        <v>4</v>
      </c>
      <c r="I6257" s="2">
        <v>7.9189999999999898</v>
      </c>
      <c r="J6257" s="2">
        <v>5.4032753900000001</v>
      </c>
      <c r="K6257" s="2">
        <v>5.4032767909999997</v>
      </c>
      <c r="L6257" s="2">
        <f t="shared" si="97"/>
        <v>1.4009999995678868E-6</v>
      </c>
    </row>
    <row r="6258" spans="1:12" hidden="1" x14ac:dyDescent="0.25">
      <c r="A6258" t="s">
        <v>4591</v>
      </c>
      <c r="B6258" s="1" t="s">
        <v>4732</v>
      </c>
      <c r="C6258" t="s">
        <v>4737</v>
      </c>
      <c r="D6258">
        <v>9428811</v>
      </c>
      <c r="E6258">
        <v>91234113</v>
      </c>
      <c r="F6258" t="s">
        <v>4740</v>
      </c>
      <c r="G6258" t="s">
        <v>3</v>
      </c>
      <c r="H6258" t="s">
        <v>6</v>
      </c>
      <c r="I6258" s="2">
        <v>0.13700000000000001</v>
      </c>
      <c r="J6258" s="2">
        <v>0.13737019349999999</v>
      </c>
      <c r="K6258" s="2">
        <v>0.13737049950999999</v>
      </c>
      <c r="L6258" s="2">
        <f t="shared" si="97"/>
        <v>3.0601000000629597E-7</v>
      </c>
    </row>
    <row r="6259" spans="1:12" hidden="1" x14ac:dyDescent="0.25">
      <c r="A6259" t="s">
        <v>4591</v>
      </c>
      <c r="B6259" s="1" t="s">
        <v>4732</v>
      </c>
      <c r="C6259" t="s">
        <v>4741</v>
      </c>
      <c r="D6259">
        <v>5281111</v>
      </c>
      <c r="E6259">
        <v>25619413</v>
      </c>
      <c r="F6259" t="s">
        <v>4742</v>
      </c>
      <c r="G6259" t="s">
        <v>3</v>
      </c>
      <c r="H6259" t="s">
        <v>4</v>
      </c>
      <c r="I6259" s="2">
        <v>369.1</v>
      </c>
      <c r="J6259" s="2">
        <v>369.05124999999998</v>
      </c>
      <c r="K6259" s="2">
        <v>369.05107519999899</v>
      </c>
      <c r="L6259" s="2">
        <f t="shared" si="97"/>
        <v>-1.7480000099112658E-4</v>
      </c>
    </row>
    <row r="6260" spans="1:12" hidden="1" x14ac:dyDescent="0.25">
      <c r="A6260" t="s">
        <v>4591</v>
      </c>
      <c r="B6260" s="1" t="s">
        <v>4732</v>
      </c>
      <c r="C6260" t="s">
        <v>4741</v>
      </c>
      <c r="D6260">
        <v>5281111</v>
      </c>
      <c r="E6260">
        <v>25619413</v>
      </c>
      <c r="F6260" t="s">
        <v>4742</v>
      </c>
      <c r="G6260" t="s">
        <v>3</v>
      </c>
      <c r="H6260" t="s">
        <v>6</v>
      </c>
      <c r="I6260" s="2">
        <v>556.4</v>
      </c>
      <c r="J6260" s="2">
        <v>556.50981249999995</v>
      </c>
      <c r="K6260" s="2">
        <v>556.51010859999997</v>
      </c>
      <c r="L6260" s="2">
        <f t="shared" si="97"/>
        <v>2.9610000001412118E-4</v>
      </c>
    </row>
    <row r="6261" spans="1:12" hidden="1" x14ac:dyDescent="0.25">
      <c r="A6261" t="s">
        <v>4591</v>
      </c>
      <c r="B6261" s="1" t="s">
        <v>4732</v>
      </c>
      <c r="C6261" t="s">
        <v>4741</v>
      </c>
      <c r="D6261">
        <v>5281111</v>
      </c>
      <c r="E6261">
        <v>25619513</v>
      </c>
      <c r="F6261" t="s">
        <v>4743</v>
      </c>
      <c r="G6261" t="s">
        <v>3</v>
      </c>
      <c r="H6261" t="s">
        <v>4</v>
      </c>
      <c r="I6261" s="2">
        <v>856.39999999999895</v>
      </c>
      <c r="J6261" s="2">
        <v>856.37168750000001</v>
      </c>
      <c r="K6261" s="2">
        <v>856.37182599999903</v>
      </c>
      <c r="L6261" s="2">
        <f t="shared" si="97"/>
        <v>1.3849999902504351E-4</v>
      </c>
    </row>
    <row r="6262" spans="1:12" hidden="1" x14ac:dyDescent="0.25">
      <c r="A6262" t="s">
        <v>4591</v>
      </c>
      <c r="B6262" s="1" t="s">
        <v>4732</v>
      </c>
      <c r="C6262" t="s">
        <v>4741</v>
      </c>
      <c r="D6262">
        <v>5281111</v>
      </c>
      <c r="E6262">
        <v>25619513</v>
      </c>
      <c r="F6262" t="s">
        <v>4743</v>
      </c>
      <c r="G6262" t="s">
        <v>3</v>
      </c>
      <c r="H6262" t="s">
        <v>6</v>
      </c>
      <c r="I6262" s="2">
        <v>875.5</v>
      </c>
      <c r="J6262" s="2">
        <v>875.46781250000004</v>
      </c>
      <c r="K6262" s="2">
        <v>875.46814310000104</v>
      </c>
      <c r="L6262" s="2">
        <f t="shared" si="97"/>
        <v>3.3060000100704201E-4</v>
      </c>
    </row>
    <row r="6263" spans="1:12" hidden="1" x14ac:dyDescent="0.25">
      <c r="A6263" t="s">
        <v>4591</v>
      </c>
      <c r="B6263" s="1" t="s">
        <v>4744</v>
      </c>
      <c r="C6263" t="s">
        <v>4745</v>
      </c>
      <c r="D6263">
        <v>7766511</v>
      </c>
      <c r="E6263">
        <v>1736213</v>
      </c>
      <c r="F6263" t="s">
        <v>4746</v>
      </c>
      <c r="G6263" t="s">
        <v>3</v>
      </c>
      <c r="H6263" t="s">
        <v>4</v>
      </c>
      <c r="I6263" s="2">
        <v>4710.7000000999997</v>
      </c>
      <c r="J6263" s="2">
        <v>4710.6880000000001</v>
      </c>
      <c r="K6263" s="2">
        <v>4710.6911856010001</v>
      </c>
      <c r="L6263" s="2">
        <f t="shared" si="97"/>
        <v>3.1856010000410606E-3</v>
      </c>
    </row>
    <row r="6264" spans="1:12" hidden="1" x14ac:dyDescent="0.25">
      <c r="A6264" t="s">
        <v>4591</v>
      </c>
      <c r="B6264" s="1" t="s">
        <v>4744</v>
      </c>
      <c r="C6264" t="s">
        <v>4745</v>
      </c>
      <c r="D6264">
        <v>7766511</v>
      </c>
      <c r="E6264">
        <v>1736213</v>
      </c>
      <c r="F6264" t="s">
        <v>4746</v>
      </c>
      <c r="G6264" t="s">
        <v>3</v>
      </c>
      <c r="H6264" t="s">
        <v>6</v>
      </c>
      <c r="I6264" s="2">
        <v>12853.2</v>
      </c>
      <c r="J6264" s="2">
        <v>12853.132</v>
      </c>
      <c r="K6264" s="2">
        <v>12853.143247</v>
      </c>
      <c r="L6264" s="2">
        <f t="shared" si="97"/>
        <v>1.1247000000366825E-2</v>
      </c>
    </row>
    <row r="6265" spans="1:12" hidden="1" x14ac:dyDescent="0.25">
      <c r="A6265" t="s">
        <v>4591</v>
      </c>
      <c r="B6265" s="1" t="s">
        <v>4744</v>
      </c>
      <c r="C6265" t="s">
        <v>4745</v>
      </c>
      <c r="D6265">
        <v>7766511</v>
      </c>
      <c r="E6265">
        <v>1736413</v>
      </c>
      <c r="F6265" t="s">
        <v>4747</v>
      </c>
      <c r="G6265" t="s">
        <v>3</v>
      </c>
      <c r="H6265" t="s">
        <v>4</v>
      </c>
      <c r="I6265" s="2">
        <v>2522.3000000000002</v>
      </c>
      <c r="J6265" s="2">
        <v>2522.4195</v>
      </c>
      <c r="K6265" s="2">
        <v>2522.4220715000001</v>
      </c>
      <c r="L6265" s="2">
        <f t="shared" si="97"/>
        <v>2.5715000001582666E-3</v>
      </c>
    </row>
    <row r="6266" spans="1:12" hidden="1" x14ac:dyDescent="0.25">
      <c r="A6266" t="s">
        <v>4591</v>
      </c>
      <c r="B6266" s="1" t="s">
        <v>4744</v>
      </c>
      <c r="C6266" t="s">
        <v>4745</v>
      </c>
      <c r="D6266">
        <v>7766511</v>
      </c>
      <c r="E6266">
        <v>1736413</v>
      </c>
      <c r="F6266" t="s">
        <v>4747</v>
      </c>
      <c r="G6266" t="s">
        <v>3</v>
      </c>
      <c r="H6266" t="s">
        <v>6</v>
      </c>
      <c r="I6266" s="2">
        <v>9915.0000001000008</v>
      </c>
      <c r="J6266" s="2">
        <v>9915.0450000000001</v>
      </c>
      <c r="K6266" s="2">
        <v>9915.0631732000093</v>
      </c>
      <c r="L6266" s="2">
        <f t="shared" si="97"/>
        <v>1.8173200009186985E-2</v>
      </c>
    </row>
    <row r="6267" spans="1:12" hidden="1" x14ac:dyDescent="0.25">
      <c r="A6267" t="s">
        <v>4591</v>
      </c>
      <c r="B6267" s="1" t="s">
        <v>4748</v>
      </c>
      <c r="C6267" t="s">
        <v>4749</v>
      </c>
      <c r="D6267">
        <v>5298011</v>
      </c>
      <c r="E6267">
        <v>25611113</v>
      </c>
      <c r="F6267" t="s">
        <v>4750</v>
      </c>
      <c r="G6267" t="s">
        <v>86</v>
      </c>
      <c r="H6267" t="s">
        <v>4</v>
      </c>
      <c r="I6267" s="2">
        <v>0.15</v>
      </c>
      <c r="K6267" s="2">
        <v>0.15000000379299999</v>
      </c>
      <c r="L6267" s="2">
        <f t="shared" si="97"/>
        <v>3.7929999974206652E-9</v>
      </c>
    </row>
    <row r="6268" spans="1:12" hidden="1" x14ac:dyDescent="0.25">
      <c r="A6268" t="s">
        <v>4591</v>
      </c>
      <c r="B6268" s="1" t="s">
        <v>4748</v>
      </c>
      <c r="C6268" t="s">
        <v>4749</v>
      </c>
      <c r="D6268">
        <v>5298011</v>
      </c>
      <c r="E6268">
        <v>25611113</v>
      </c>
      <c r="F6268" t="s">
        <v>4750</v>
      </c>
      <c r="G6268" t="s">
        <v>86</v>
      </c>
      <c r="H6268" t="s">
        <v>6</v>
      </c>
      <c r="I6268" s="2">
        <v>9.9999999999999995E-8</v>
      </c>
      <c r="K6268" s="2">
        <v>1.00000000995E-7</v>
      </c>
      <c r="L6268" s="2">
        <f t="shared" si="97"/>
        <v>9.9500000784452099E-16</v>
      </c>
    </row>
    <row r="6269" spans="1:12" hidden="1" x14ac:dyDescent="0.25">
      <c r="A6269" t="s">
        <v>4591</v>
      </c>
      <c r="B6269" s="1" t="s">
        <v>4748</v>
      </c>
      <c r="C6269" t="s">
        <v>4749</v>
      </c>
      <c r="D6269">
        <v>5298011</v>
      </c>
      <c r="E6269">
        <v>25611213</v>
      </c>
      <c r="F6269" t="s">
        <v>4751</v>
      </c>
      <c r="G6269" t="s">
        <v>86</v>
      </c>
      <c r="H6269" t="s">
        <v>4</v>
      </c>
      <c r="I6269" s="2">
        <v>0.35</v>
      </c>
      <c r="K6269" s="2">
        <v>0.34999999462299902</v>
      </c>
      <c r="L6269" s="2">
        <f t="shared" si="97"/>
        <v>-5.3770009555975662E-9</v>
      </c>
    </row>
    <row r="6270" spans="1:12" hidden="1" x14ac:dyDescent="0.25">
      <c r="A6270" t="s">
        <v>4591</v>
      </c>
      <c r="B6270" s="1" t="s">
        <v>4748</v>
      </c>
      <c r="C6270" t="s">
        <v>4749</v>
      </c>
      <c r="D6270">
        <v>5298011</v>
      </c>
      <c r="E6270">
        <v>25611213</v>
      </c>
      <c r="F6270" t="s">
        <v>4751</v>
      </c>
      <c r="G6270" t="s">
        <v>86</v>
      </c>
      <c r="H6270" t="s">
        <v>6</v>
      </c>
      <c r="I6270" s="2">
        <v>9.9999999999999995E-8</v>
      </c>
      <c r="K6270" s="2">
        <v>1.00000000995E-7</v>
      </c>
      <c r="L6270" s="2">
        <f t="shared" si="97"/>
        <v>9.9500000784452099E-16</v>
      </c>
    </row>
    <row r="6271" spans="1:12" hidden="1" x14ac:dyDescent="0.25">
      <c r="A6271" t="s">
        <v>4591</v>
      </c>
      <c r="B6271" s="1" t="s">
        <v>4752</v>
      </c>
      <c r="C6271" t="s">
        <v>4753</v>
      </c>
      <c r="D6271">
        <v>5105811</v>
      </c>
      <c r="E6271">
        <v>24688313</v>
      </c>
      <c r="F6271" t="s">
        <v>4754</v>
      </c>
      <c r="G6271" t="s">
        <v>86</v>
      </c>
      <c r="H6271" t="s">
        <v>4</v>
      </c>
      <c r="I6271" s="2">
        <v>0.65</v>
      </c>
      <c r="K6271" s="2">
        <v>0.64999999190000002</v>
      </c>
      <c r="L6271" s="2">
        <f t="shared" si="97"/>
        <v>-8.1000000040631903E-9</v>
      </c>
    </row>
    <row r="6272" spans="1:12" hidden="1" x14ac:dyDescent="0.25">
      <c r="A6272" t="s">
        <v>4591</v>
      </c>
      <c r="B6272" s="1" t="s">
        <v>4752</v>
      </c>
      <c r="C6272" t="s">
        <v>4753</v>
      </c>
      <c r="D6272">
        <v>5105811</v>
      </c>
      <c r="E6272">
        <v>24688313</v>
      </c>
      <c r="F6272" t="s">
        <v>4754</v>
      </c>
      <c r="G6272" t="s">
        <v>86</v>
      </c>
      <c r="H6272" t="s">
        <v>6</v>
      </c>
      <c r="I6272" s="2">
        <v>0.01</v>
      </c>
      <c r="K6272" s="2">
        <v>9.9999990894999898E-3</v>
      </c>
      <c r="L6272" s="2">
        <f t="shared" si="97"/>
        <v>-9.1050001045644979E-10</v>
      </c>
    </row>
    <row r="6273" spans="1:12" hidden="1" x14ac:dyDescent="0.25">
      <c r="A6273" t="s">
        <v>4591</v>
      </c>
      <c r="B6273" s="1" t="s">
        <v>4752</v>
      </c>
      <c r="C6273" t="s">
        <v>4753</v>
      </c>
      <c r="D6273">
        <v>5105811</v>
      </c>
      <c r="E6273">
        <v>24688413</v>
      </c>
      <c r="F6273" t="s">
        <v>4755</v>
      </c>
      <c r="G6273" t="s">
        <v>86</v>
      </c>
      <c r="H6273" t="s">
        <v>4</v>
      </c>
      <c r="I6273" s="2">
        <v>0.08</v>
      </c>
      <c r="K6273" s="2">
        <v>7.9999991943999996E-2</v>
      </c>
      <c r="L6273" s="2">
        <f t="shared" si="97"/>
        <v>-8.0560000059737291E-9</v>
      </c>
    </row>
    <row r="6274" spans="1:12" hidden="1" x14ac:dyDescent="0.25">
      <c r="A6274" t="s">
        <v>4591</v>
      </c>
      <c r="B6274" s="1" t="s">
        <v>4752</v>
      </c>
      <c r="C6274" t="s">
        <v>4753</v>
      </c>
      <c r="D6274">
        <v>5105811</v>
      </c>
      <c r="E6274">
        <v>24688413</v>
      </c>
      <c r="F6274" t="s">
        <v>4755</v>
      </c>
      <c r="G6274" t="s">
        <v>86</v>
      </c>
      <c r="H6274" t="s">
        <v>6</v>
      </c>
      <c r="I6274" s="2">
        <v>9.9999999999999995E-8</v>
      </c>
      <c r="K6274" s="2">
        <v>1.00000000995E-7</v>
      </c>
      <c r="L6274" s="2">
        <f t="shared" si="97"/>
        <v>9.9500000784452099E-16</v>
      </c>
    </row>
    <row r="6275" spans="1:12" hidden="1" x14ac:dyDescent="0.25">
      <c r="A6275" t="s">
        <v>4591</v>
      </c>
      <c r="B6275" s="1" t="s">
        <v>4752</v>
      </c>
      <c r="C6275" t="s">
        <v>4753</v>
      </c>
      <c r="D6275">
        <v>5105811</v>
      </c>
      <c r="E6275">
        <v>24688513</v>
      </c>
      <c r="F6275" t="s">
        <v>4756</v>
      </c>
      <c r="G6275" t="s">
        <v>86</v>
      </c>
      <c r="H6275" t="s">
        <v>4</v>
      </c>
      <c r="I6275" s="2">
        <v>0.61</v>
      </c>
      <c r="K6275" s="2">
        <v>0.60999996828000003</v>
      </c>
      <c r="L6275" s="2">
        <f t="shared" ref="L6275:L6338" si="98">IF(ISBLANK(J6275),K6275-I6275,K6275-J6275)</f>
        <v>-3.1719999959989309E-8</v>
      </c>
    </row>
    <row r="6276" spans="1:12" hidden="1" x14ac:dyDescent="0.25">
      <c r="A6276" t="s">
        <v>4591</v>
      </c>
      <c r="B6276" s="1" t="s">
        <v>4752</v>
      </c>
      <c r="C6276" t="s">
        <v>4753</v>
      </c>
      <c r="D6276">
        <v>5105811</v>
      </c>
      <c r="E6276">
        <v>24688513</v>
      </c>
      <c r="F6276" t="s">
        <v>4756</v>
      </c>
      <c r="G6276" t="s">
        <v>86</v>
      </c>
      <c r="H6276" t="s">
        <v>6</v>
      </c>
      <c r="I6276" s="2">
        <v>0.01</v>
      </c>
      <c r="K6276" s="2">
        <v>9.9999990894999898E-3</v>
      </c>
      <c r="L6276" s="2">
        <f t="shared" si="98"/>
        <v>-9.1050001045644979E-10</v>
      </c>
    </row>
    <row r="6277" spans="1:12" hidden="1" x14ac:dyDescent="0.25">
      <c r="A6277" t="s">
        <v>4591</v>
      </c>
      <c r="B6277" s="1" t="s">
        <v>4752</v>
      </c>
      <c r="C6277" t="s">
        <v>4753</v>
      </c>
      <c r="D6277">
        <v>5105811</v>
      </c>
      <c r="E6277">
        <v>24688613</v>
      </c>
      <c r="F6277" t="s">
        <v>4757</v>
      </c>
      <c r="G6277" t="s">
        <v>86</v>
      </c>
      <c r="H6277" t="s">
        <v>4</v>
      </c>
      <c r="I6277" s="2">
        <v>0.46</v>
      </c>
      <c r="K6277" s="2">
        <v>0.45999995631500001</v>
      </c>
      <c r="L6277" s="2">
        <f t="shared" si="98"/>
        <v>-4.3685000006288277E-8</v>
      </c>
    </row>
    <row r="6278" spans="1:12" hidden="1" x14ac:dyDescent="0.25">
      <c r="A6278" t="s">
        <v>4591</v>
      </c>
      <c r="B6278" s="1" t="s">
        <v>4752</v>
      </c>
      <c r="C6278" t="s">
        <v>4753</v>
      </c>
      <c r="D6278">
        <v>5105811</v>
      </c>
      <c r="E6278">
        <v>24688613</v>
      </c>
      <c r="F6278" t="s">
        <v>4757</v>
      </c>
      <c r="G6278" t="s">
        <v>86</v>
      </c>
      <c r="H6278" t="s">
        <v>6</v>
      </c>
      <c r="I6278" s="2">
        <v>9.9999999999999995E-8</v>
      </c>
      <c r="K6278" s="2">
        <v>1.00000000995E-7</v>
      </c>
      <c r="L6278" s="2">
        <f t="shared" si="98"/>
        <v>9.9500000784452099E-16</v>
      </c>
    </row>
    <row r="6279" spans="1:12" hidden="1" x14ac:dyDescent="0.25">
      <c r="A6279" t="s">
        <v>4591</v>
      </c>
      <c r="B6279" s="1" t="s">
        <v>4752</v>
      </c>
      <c r="C6279" t="s">
        <v>4753</v>
      </c>
      <c r="D6279">
        <v>5105811</v>
      </c>
      <c r="E6279">
        <v>24688713</v>
      </c>
      <c r="F6279" t="s">
        <v>4758</v>
      </c>
      <c r="G6279" t="s">
        <v>86</v>
      </c>
      <c r="H6279" t="s">
        <v>4</v>
      </c>
      <c r="I6279" s="2">
        <v>0.72</v>
      </c>
      <c r="K6279" s="2">
        <v>0.71999993405999996</v>
      </c>
      <c r="L6279" s="2">
        <f t="shared" si="98"/>
        <v>-6.5940000015807243E-8</v>
      </c>
    </row>
    <row r="6280" spans="1:12" hidden="1" x14ac:dyDescent="0.25">
      <c r="A6280" t="s">
        <v>4591</v>
      </c>
      <c r="B6280" s="1" t="s">
        <v>4752</v>
      </c>
      <c r="C6280" t="s">
        <v>4753</v>
      </c>
      <c r="D6280">
        <v>5105811</v>
      </c>
      <c r="E6280">
        <v>24688713</v>
      </c>
      <c r="F6280" t="s">
        <v>4758</v>
      </c>
      <c r="G6280" t="s">
        <v>86</v>
      </c>
      <c r="H6280" t="s">
        <v>6</v>
      </c>
      <c r="I6280" s="2">
        <v>0.01</v>
      </c>
      <c r="K6280" s="2">
        <v>9.9999990894999898E-3</v>
      </c>
      <c r="L6280" s="2">
        <f t="shared" si="98"/>
        <v>-9.1050001045644979E-10</v>
      </c>
    </row>
    <row r="6281" spans="1:12" hidden="1" x14ac:dyDescent="0.25">
      <c r="A6281" t="s">
        <v>4591</v>
      </c>
      <c r="B6281" s="1" t="s">
        <v>4752</v>
      </c>
      <c r="C6281" t="s">
        <v>4753</v>
      </c>
      <c r="D6281">
        <v>5105811</v>
      </c>
      <c r="E6281">
        <v>24688813</v>
      </c>
      <c r="F6281" t="s">
        <v>4759</v>
      </c>
      <c r="G6281" t="s">
        <v>86</v>
      </c>
      <c r="H6281" t="s">
        <v>4</v>
      </c>
      <c r="I6281" s="2">
        <v>0.23</v>
      </c>
      <c r="K6281" s="2">
        <v>0.22999999429699999</v>
      </c>
      <c r="L6281" s="2">
        <f t="shared" si="98"/>
        <v>-5.7030000166768957E-9</v>
      </c>
    </row>
    <row r="6282" spans="1:12" hidden="1" x14ac:dyDescent="0.25">
      <c r="A6282" t="s">
        <v>4591</v>
      </c>
      <c r="B6282" s="1" t="s">
        <v>4752</v>
      </c>
      <c r="C6282" t="s">
        <v>4753</v>
      </c>
      <c r="D6282">
        <v>5105811</v>
      </c>
      <c r="E6282">
        <v>24688813</v>
      </c>
      <c r="F6282" t="s">
        <v>4759</v>
      </c>
      <c r="G6282" t="s">
        <v>86</v>
      </c>
      <c r="H6282" t="s">
        <v>6</v>
      </c>
      <c r="I6282" s="2">
        <v>9.9999999999999995E-8</v>
      </c>
      <c r="K6282" s="2">
        <v>1.00000000995E-7</v>
      </c>
      <c r="L6282" s="2">
        <f t="shared" si="98"/>
        <v>9.9500000784452099E-16</v>
      </c>
    </row>
    <row r="6283" spans="1:12" hidden="1" x14ac:dyDescent="0.25">
      <c r="A6283" t="s">
        <v>4591</v>
      </c>
      <c r="B6283" s="1" t="s">
        <v>4760</v>
      </c>
      <c r="C6283" t="s">
        <v>4761</v>
      </c>
      <c r="D6283">
        <v>5106711</v>
      </c>
      <c r="E6283">
        <v>24685013</v>
      </c>
      <c r="F6283" t="s">
        <v>4762</v>
      </c>
      <c r="G6283" t="s">
        <v>86</v>
      </c>
      <c r="H6283" t="s">
        <v>4</v>
      </c>
      <c r="I6283" s="2">
        <v>0.02</v>
      </c>
      <c r="K6283" s="2">
        <v>1.9999998918999999E-2</v>
      </c>
      <c r="L6283" s="2">
        <f t="shared" si="98"/>
        <v>-1.0810000013183885E-9</v>
      </c>
    </row>
    <row r="6284" spans="1:12" hidden="1" x14ac:dyDescent="0.25">
      <c r="A6284" t="s">
        <v>4591</v>
      </c>
      <c r="B6284" s="1" t="s">
        <v>4760</v>
      </c>
      <c r="C6284" t="s">
        <v>4761</v>
      </c>
      <c r="D6284">
        <v>5106711</v>
      </c>
      <c r="E6284">
        <v>24685013</v>
      </c>
      <c r="F6284" t="s">
        <v>4762</v>
      </c>
      <c r="G6284" t="s">
        <v>86</v>
      </c>
      <c r="H6284" t="s">
        <v>6</v>
      </c>
      <c r="I6284" s="2">
        <v>9.9999999999999995E-8</v>
      </c>
      <c r="K6284" s="2">
        <v>1.00000000995E-7</v>
      </c>
      <c r="L6284" s="2">
        <f t="shared" si="98"/>
        <v>9.9500000784452099E-16</v>
      </c>
    </row>
    <row r="6285" spans="1:12" hidden="1" x14ac:dyDescent="0.25">
      <c r="A6285" t="s">
        <v>4591</v>
      </c>
      <c r="B6285" s="1" t="s">
        <v>4760</v>
      </c>
      <c r="C6285" t="s">
        <v>4761</v>
      </c>
      <c r="D6285">
        <v>5106711</v>
      </c>
      <c r="E6285">
        <v>24685113</v>
      </c>
      <c r="F6285" t="s">
        <v>4763</v>
      </c>
      <c r="G6285" t="s">
        <v>86</v>
      </c>
      <c r="H6285" t="s">
        <v>4</v>
      </c>
      <c r="I6285" s="2">
        <v>0.25</v>
      </c>
      <c r="K6285" s="2">
        <v>0.24999998796799999</v>
      </c>
      <c r="L6285" s="2">
        <f t="shared" si="98"/>
        <v>-1.2032000007433652E-8</v>
      </c>
    </row>
    <row r="6286" spans="1:12" hidden="1" x14ac:dyDescent="0.25">
      <c r="A6286" t="s">
        <v>4591</v>
      </c>
      <c r="B6286" s="1" t="s">
        <v>4760</v>
      </c>
      <c r="C6286" t="s">
        <v>4761</v>
      </c>
      <c r="D6286">
        <v>5106711</v>
      </c>
      <c r="E6286">
        <v>24685113</v>
      </c>
      <c r="F6286" t="s">
        <v>4763</v>
      </c>
      <c r="G6286" t="s">
        <v>86</v>
      </c>
      <c r="H6286" t="s">
        <v>6</v>
      </c>
      <c r="I6286" s="2">
        <v>0.01</v>
      </c>
      <c r="K6286" s="2">
        <v>9.9999990894999898E-3</v>
      </c>
      <c r="L6286" s="2">
        <f t="shared" si="98"/>
        <v>-9.1050001045644979E-10</v>
      </c>
    </row>
    <row r="6287" spans="1:12" hidden="1" x14ac:dyDescent="0.25">
      <c r="A6287" t="s">
        <v>4591</v>
      </c>
      <c r="B6287" s="1" t="s">
        <v>4760</v>
      </c>
      <c r="C6287" t="s">
        <v>4761</v>
      </c>
      <c r="D6287">
        <v>5106711</v>
      </c>
      <c r="E6287">
        <v>24685213</v>
      </c>
      <c r="F6287" t="s">
        <v>4764</v>
      </c>
      <c r="G6287" t="s">
        <v>86</v>
      </c>
      <c r="H6287" t="s">
        <v>4</v>
      </c>
      <c r="I6287" s="2">
        <v>0.28999999999999998</v>
      </c>
      <c r="K6287" s="2">
        <v>0.289999982059999</v>
      </c>
      <c r="L6287" s="2">
        <f t="shared" si="98"/>
        <v>-1.7940000984761895E-8</v>
      </c>
    </row>
    <row r="6288" spans="1:12" hidden="1" x14ac:dyDescent="0.25">
      <c r="A6288" t="s">
        <v>4591</v>
      </c>
      <c r="B6288" s="1" t="s">
        <v>4760</v>
      </c>
      <c r="C6288" t="s">
        <v>4761</v>
      </c>
      <c r="D6288">
        <v>5106711</v>
      </c>
      <c r="E6288">
        <v>24685213</v>
      </c>
      <c r="F6288" t="s">
        <v>4764</v>
      </c>
      <c r="G6288" t="s">
        <v>86</v>
      </c>
      <c r="H6288" t="s">
        <v>6</v>
      </c>
      <c r="I6288" s="2">
        <v>0.01</v>
      </c>
      <c r="K6288" s="2">
        <v>9.9999990894999898E-3</v>
      </c>
      <c r="L6288" s="2">
        <f t="shared" si="98"/>
        <v>-9.1050001045644979E-10</v>
      </c>
    </row>
    <row r="6289" spans="1:12" hidden="1" x14ac:dyDescent="0.25">
      <c r="A6289" t="s">
        <v>4591</v>
      </c>
      <c r="B6289" s="1" t="s">
        <v>4760</v>
      </c>
      <c r="C6289" t="s">
        <v>4761</v>
      </c>
      <c r="D6289">
        <v>5106711</v>
      </c>
      <c r="E6289">
        <v>24685313</v>
      </c>
      <c r="F6289" t="s">
        <v>4765</v>
      </c>
      <c r="G6289" t="s">
        <v>86</v>
      </c>
      <c r="H6289" t="s">
        <v>4</v>
      </c>
      <c r="I6289" s="2">
        <v>0.25</v>
      </c>
      <c r="K6289" s="2">
        <v>0.24999998796799999</v>
      </c>
      <c r="L6289" s="2">
        <f t="shared" si="98"/>
        <v>-1.2032000007433652E-8</v>
      </c>
    </row>
    <row r="6290" spans="1:12" hidden="1" x14ac:dyDescent="0.25">
      <c r="A6290" t="s">
        <v>4591</v>
      </c>
      <c r="B6290" s="1" t="s">
        <v>4760</v>
      </c>
      <c r="C6290" t="s">
        <v>4761</v>
      </c>
      <c r="D6290">
        <v>5106711</v>
      </c>
      <c r="E6290">
        <v>24685313</v>
      </c>
      <c r="F6290" t="s">
        <v>4765</v>
      </c>
      <c r="G6290" t="s">
        <v>86</v>
      </c>
      <c r="H6290" t="s">
        <v>6</v>
      </c>
      <c r="I6290" s="2">
        <v>0.01</v>
      </c>
      <c r="K6290" s="2">
        <v>9.9999990894999898E-3</v>
      </c>
      <c r="L6290" s="2">
        <f t="shared" si="98"/>
        <v>-9.1050001045644979E-10</v>
      </c>
    </row>
    <row r="6291" spans="1:12" hidden="1" x14ac:dyDescent="0.25">
      <c r="A6291" t="s">
        <v>4591</v>
      </c>
      <c r="B6291" s="1" t="s">
        <v>4760</v>
      </c>
      <c r="C6291" t="s">
        <v>4761</v>
      </c>
      <c r="D6291">
        <v>5106711</v>
      </c>
      <c r="E6291">
        <v>24685413</v>
      </c>
      <c r="F6291" t="s">
        <v>4766</v>
      </c>
      <c r="G6291" t="s">
        <v>86</v>
      </c>
      <c r="H6291" t="s">
        <v>4</v>
      </c>
      <c r="I6291" s="2">
        <v>0.16</v>
      </c>
      <c r="K6291" s="2">
        <v>0.15999999630799999</v>
      </c>
      <c r="L6291" s="2">
        <f t="shared" si="98"/>
        <v>-3.6920000112683482E-9</v>
      </c>
    </row>
    <row r="6292" spans="1:12" hidden="1" x14ac:dyDescent="0.25">
      <c r="A6292" t="s">
        <v>4591</v>
      </c>
      <c r="B6292" s="1" t="s">
        <v>4760</v>
      </c>
      <c r="C6292" t="s">
        <v>4761</v>
      </c>
      <c r="D6292">
        <v>5106711</v>
      </c>
      <c r="E6292">
        <v>24685413</v>
      </c>
      <c r="F6292" t="s">
        <v>4766</v>
      </c>
      <c r="G6292" t="s">
        <v>86</v>
      </c>
      <c r="H6292" t="s">
        <v>6</v>
      </c>
      <c r="I6292" s="2">
        <v>0.01</v>
      </c>
      <c r="K6292" s="2">
        <v>9.9999990894999898E-3</v>
      </c>
      <c r="L6292" s="2">
        <f t="shared" si="98"/>
        <v>-9.1050001045644979E-10</v>
      </c>
    </row>
    <row r="6293" spans="1:12" hidden="1" x14ac:dyDescent="0.25">
      <c r="A6293" t="s">
        <v>4591</v>
      </c>
      <c r="B6293" s="1" t="s">
        <v>4760</v>
      </c>
      <c r="C6293" t="s">
        <v>4761</v>
      </c>
      <c r="D6293">
        <v>5106711</v>
      </c>
      <c r="E6293">
        <v>24685513</v>
      </c>
      <c r="F6293" t="s">
        <v>4767</v>
      </c>
      <c r="G6293" t="s">
        <v>86</v>
      </c>
      <c r="H6293" t="s">
        <v>4</v>
      </c>
      <c r="I6293" s="2">
        <v>0.18</v>
      </c>
      <c r="K6293" s="2">
        <v>0.1800000034</v>
      </c>
      <c r="L6293" s="2">
        <f t="shared" si="98"/>
        <v>3.4000000037615052E-9</v>
      </c>
    </row>
    <row r="6294" spans="1:12" hidden="1" x14ac:dyDescent="0.25">
      <c r="A6294" t="s">
        <v>4591</v>
      </c>
      <c r="B6294" s="1" t="s">
        <v>4760</v>
      </c>
      <c r="C6294" t="s">
        <v>4761</v>
      </c>
      <c r="D6294">
        <v>5106711</v>
      </c>
      <c r="E6294">
        <v>24685513</v>
      </c>
      <c r="F6294" t="s">
        <v>4767</v>
      </c>
      <c r="G6294" t="s">
        <v>86</v>
      </c>
      <c r="H6294" t="s">
        <v>6</v>
      </c>
      <c r="I6294" s="2">
        <v>0.01</v>
      </c>
      <c r="K6294" s="2">
        <v>9.9999990894999898E-3</v>
      </c>
      <c r="L6294" s="2">
        <f t="shared" si="98"/>
        <v>-9.1050001045644979E-10</v>
      </c>
    </row>
    <row r="6295" spans="1:12" hidden="1" x14ac:dyDescent="0.25">
      <c r="A6295" t="s">
        <v>4591</v>
      </c>
      <c r="B6295" s="1" t="s">
        <v>4760</v>
      </c>
      <c r="C6295" t="s">
        <v>4761</v>
      </c>
      <c r="D6295">
        <v>5106711</v>
      </c>
      <c r="E6295">
        <v>24685613</v>
      </c>
      <c r="F6295" t="s">
        <v>4768</v>
      </c>
      <c r="G6295" t="s">
        <v>86</v>
      </c>
      <c r="H6295" t="s">
        <v>4</v>
      </c>
      <c r="I6295" s="2">
        <v>0.14000000000000001</v>
      </c>
      <c r="K6295" s="2">
        <v>0.140000001387</v>
      </c>
      <c r="L6295" s="2">
        <f t="shared" si="98"/>
        <v>1.3869999870852467E-9</v>
      </c>
    </row>
    <row r="6296" spans="1:12" hidden="1" x14ac:dyDescent="0.25">
      <c r="A6296" t="s">
        <v>4591</v>
      </c>
      <c r="B6296" s="1" t="s">
        <v>4760</v>
      </c>
      <c r="C6296" t="s">
        <v>4761</v>
      </c>
      <c r="D6296">
        <v>5106711</v>
      </c>
      <c r="E6296">
        <v>24685613</v>
      </c>
      <c r="F6296" t="s">
        <v>4768</v>
      </c>
      <c r="G6296" t="s">
        <v>86</v>
      </c>
      <c r="H6296" t="s">
        <v>6</v>
      </c>
      <c r="I6296" s="2">
        <v>0.01</v>
      </c>
      <c r="K6296" s="2">
        <v>9.9999990894999898E-3</v>
      </c>
      <c r="L6296" s="2">
        <f t="shared" si="98"/>
        <v>-9.1050001045644979E-10</v>
      </c>
    </row>
    <row r="6297" spans="1:12" hidden="1" x14ac:dyDescent="0.25">
      <c r="A6297" t="s">
        <v>4591</v>
      </c>
      <c r="B6297" s="1" t="s">
        <v>4760</v>
      </c>
      <c r="C6297" t="s">
        <v>4769</v>
      </c>
      <c r="D6297">
        <v>5106811</v>
      </c>
      <c r="E6297">
        <v>24684813</v>
      </c>
      <c r="F6297" t="s">
        <v>4770</v>
      </c>
      <c r="G6297" t="s">
        <v>86</v>
      </c>
      <c r="H6297" t="s">
        <v>4</v>
      </c>
      <c r="I6297" s="2">
        <v>4.5260000000000002E-2</v>
      </c>
      <c r="K6297" s="2">
        <v>4.53682731299999E-2</v>
      </c>
      <c r="L6297" s="2">
        <f t="shared" si="98"/>
        <v>1.0827312999989874E-4</v>
      </c>
    </row>
    <row r="6298" spans="1:12" hidden="1" x14ac:dyDescent="0.25">
      <c r="A6298" t="s">
        <v>4591</v>
      </c>
      <c r="B6298" s="1" t="s">
        <v>4760</v>
      </c>
      <c r="C6298" t="s">
        <v>4769</v>
      </c>
      <c r="D6298">
        <v>5106811</v>
      </c>
      <c r="E6298">
        <v>24684913</v>
      </c>
      <c r="F6298" t="s">
        <v>4771</v>
      </c>
      <c r="G6298" t="s">
        <v>86</v>
      </c>
      <c r="H6298" t="s">
        <v>4</v>
      </c>
      <c r="I6298" s="2">
        <v>7.3544999999999999E-2</v>
      </c>
      <c r="K6298" s="2">
        <v>7.3720935560000006E-2</v>
      </c>
      <c r="L6298" s="2">
        <f t="shared" si="98"/>
        <v>1.7593556000000676E-4</v>
      </c>
    </row>
    <row r="6299" spans="1:12" hidden="1" x14ac:dyDescent="0.25">
      <c r="A6299" t="s">
        <v>4591</v>
      </c>
      <c r="B6299" s="1" t="s">
        <v>4760</v>
      </c>
      <c r="C6299" t="s">
        <v>4769</v>
      </c>
      <c r="D6299">
        <v>5106811</v>
      </c>
      <c r="E6299">
        <v>24684913</v>
      </c>
      <c r="F6299" t="s">
        <v>4771</v>
      </c>
      <c r="G6299" t="s">
        <v>86</v>
      </c>
      <c r="H6299" t="s">
        <v>6</v>
      </c>
      <c r="I6299" s="2">
        <v>3.2180000000000002E-4</v>
      </c>
      <c r="K6299" s="2">
        <v>3.2256981349999901E-4</v>
      </c>
      <c r="L6299" s="2">
        <f t="shared" si="98"/>
        <v>7.6981349999899126E-7</v>
      </c>
    </row>
    <row r="6300" spans="1:12" hidden="1" x14ac:dyDescent="0.25">
      <c r="A6300" t="s">
        <v>4591</v>
      </c>
      <c r="B6300" s="1" t="s">
        <v>4760</v>
      </c>
      <c r="C6300" t="s">
        <v>4772</v>
      </c>
      <c r="D6300">
        <v>7303711</v>
      </c>
      <c r="E6300">
        <v>8402913</v>
      </c>
      <c r="F6300" t="s">
        <v>4773</v>
      </c>
      <c r="G6300" t="s">
        <v>3</v>
      </c>
      <c r="H6300" t="s">
        <v>4</v>
      </c>
      <c r="I6300" s="2">
        <v>3824.77</v>
      </c>
      <c r="J6300" s="2">
        <v>3824.7685000000001</v>
      </c>
      <c r="K6300" s="2">
        <v>3824.7667764999901</v>
      </c>
      <c r="L6300" s="2">
        <f t="shared" si="98"/>
        <v>-1.7235000100299658E-3</v>
      </c>
    </row>
    <row r="6301" spans="1:12" hidden="1" x14ac:dyDescent="0.25">
      <c r="A6301" t="s">
        <v>4591</v>
      </c>
      <c r="B6301" s="1" t="s">
        <v>4760</v>
      </c>
      <c r="C6301" t="s">
        <v>4772</v>
      </c>
      <c r="D6301">
        <v>7303711</v>
      </c>
      <c r="E6301">
        <v>8402913</v>
      </c>
      <c r="F6301" t="s">
        <v>4773</v>
      </c>
      <c r="G6301" t="s">
        <v>3</v>
      </c>
      <c r="H6301" t="s">
        <v>6</v>
      </c>
      <c r="I6301" s="2">
        <v>12232.3</v>
      </c>
      <c r="J6301" s="2">
        <v>12232.281000000001</v>
      </c>
      <c r="K6301" s="2">
        <v>12232.281229</v>
      </c>
      <c r="L6301" s="2">
        <f t="shared" si="98"/>
        <v>2.2899999930814374E-4</v>
      </c>
    </row>
    <row r="6302" spans="1:12" hidden="1" x14ac:dyDescent="0.25">
      <c r="A6302" t="s">
        <v>4591</v>
      </c>
      <c r="B6302" s="1" t="s">
        <v>4760</v>
      </c>
      <c r="C6302" t="s">
        <v>4772</v>
      </c>
      <c r="D6302">
        <v>7303711</v>
      </c>
      <c r="E6302">
        <v>91099913</v>
      </c>
      <c r="F6302" t="s">
        <v>4774</v>
      </c>
      <c r="G6302" t="s">
        <v>3</v>
      </c>
      <c r="H6302" t="s">
        <v>4</v>
      </c>
      <c r="I6302" s="2">
        <v>1462.4</v>
      </c>
      <c r="J6302" s="2">
        <v>1462.4271249999999</v>
      </c>
      <c r="K6302" s="2">
        <v>1462.42707549999</v>
      </c>
      <c r="L6302" s="2">
        <f t="shared" si="98"/>
        <v>-4.9500009936309652E-5</v>
      </c>
    </row>
    <row r="6303" spans="1:12" hidden="1" x14ac:dyDescent="0.25">
      <c r="A6303" t="s">
        <v>4591</v>
      </c>
      <c r="B6303" s="1" t="s">
        <v>4760</v>
      </c>
      <c r="C6303" t="s">
        <v>4772</v>
      </c>
      <c r="D6303">
        <v>7303711</v>
      </c>
      <c r="E6303">
        <v>91099913</v>
      </c>
      <c r="F6303" t="s">
        <v>4774</v>
      </c>
      <c r="G6303" t="s">
        <v>3</v>
      </c>
      <c r="H6303" t="s">
        <v>6</v>
      </c>
      <c r="I6303" s="2">
        <v>2489.7800000000002</v>
      </c>
      <c r="J6303" s="2">
        <v>2489.79025</v>
      </c>
      <c r="K6303" s="2">
        <v>2489.7806296099998</v>
      </c>
      <c r="L6303" s="2">
        <f t="shared" si="98"/>
        <v>-9.6203900002365117E-3</v>
      </c>
    </row>
    <row r="6304" spans="1:12" hidden="1" x14ac:dyDescent="0.25">
      <c r="A6304" t="s">
        <v>4591</v>
      </c>
      <c r="B6304" s="1" t="s">
        <v>4775</v>
      </c>
      <c r="C6304" t="s">
        <v>4776</v>
      </c>
      <c r="D6304">
        <v>7627611</v>
      </c>
      <c r="E6304">
        <v>12556413</v>
      </c>
      <c r="F6304" t="s">
        <v>4777</v>
      </c>
      <c r="G6304" t="s">
        <v>86</v>
      </c>
      <c r="H6304" t="s">
        <v>4</v>
      </c>
      <c r="I6304" s="2">
        <v>0.78</v>
      </c>
      <c r="K6304" s="2">
        <v>0.78186588999999895</v>
      </c>
      <c r="L6304" s="2">
        <f t="shared" si="98"/>
        <v>1.8658899999989265E-3</v>
      </c>
    </row>
    <row r="6305" spans="1:12" hidden="1" x14ac:dyDescent="0.25">
      <c r="A6305" t="s">
        <v>4591</v>
      </c>
      <c r="B6305" s="1" t="s">
        <v>4775</v>
      </c>
      <c r="C6305" t="s">
        <v>4776</v>
      </c>
      <c r="D6305">
        <v>7627611</v>
      </c>
      <c r="E6305">
        <v>12556413</v>
      </c>
      <c r="F6305" t="s">
        <v>4777</v>
      </c>
      <c r="G6305" t="s">
        <v>86</v>
      </c>
      <c r="H6305" t="s">
        <v>6</v>
      </c>
      <c r="I6305" s="2">
        <v>9.9999999999999995E-8</v>
      </c>
      <c r="K6305" s="2">
        <v>1.002392226E-7</v>
      </c>
      <c r="L6305" s="2">
        <f t="shared" si="98"/>
        <v>2.3922260000000117E-10</v>
      </c>
    </row>
    <row r="6306" spans="1:12" hidden="1" x14ac:dyDescent="0.25">
      <c r="A6306" t="s">
        <v>4591</v>
      </c>
      <c r="B6306" s="1" t="s">
        <v>4778</v>
      </c>
      <c r="C6306" t="s">
        <v>4779</v>
      </c>
      <c r="D6306">
        <v>14493311</v>
      </c>
      <c r="E6306">
        <v>91130513</v>
      </c>
      <c r="F6306" t="s">
        <v>4780</v>
      </c>
      <c r="G6306" t="s">
        <v>86</v>
      </c>
      <c r="H6306" t="s">
        <v>4</v>
      </c>
      <c r="I6306" s="2">
        <v>336.54</v>
      </c>
      <c r="K6306" s="2">
        <v>337.46206500000199</v>
      </c>
      <c r="L6306" s="2">
        <f t="shared" si="98"/>
        <v>0.92206500000196456</v>
      </c>
    </row>
    <row r="6307" spans="1:12" hidden="1" x14ac:dyDescent="0.25">
      <c r="A6307" t="s">
        <v>4591</v>
      </c>
      <c r="B6307" s="1" t="s">
        <v>4778</v>
      </c>
      <c r="C6307" t="s">
        <v>4779</v>
      </c>
      <c r="D6307">
        <v>14493311</v>
      </c>
      <c r="E6307">
        <v>91130513</v>
      </c>
      <c r="F6307" t="s">
        <v>4780</v>
      </c>
      <c r="G6307" t="s">
        <v>86</v>
      </c>
      <c r="H6307" t="s">
        <v>6</v>
      </c>
      <c r="I6307" s="2">
        <v>385.86</v>
      </c>
      <c r="K6307" s="2">
        <v>386.91726599999703</v>
      </c>
      <c r="L6307" s="2">
        <f t="shared" si="98"/>
        <v>1.0572659999970142</v>
      </c>
    </row>
    <row r="6308" spans="1:12" x14ac:dyDescent="0.25">
      <c r="A6308" t="s">
        <v>4591</v>
      </c>
      <c r="B6308" s="1" t="s">
        <v>4781</v>
      </c>
      <c r="C6308" t="s">
        <v>4782</v>
      </c>
      <c r="D6308">
        <v>7767711</v>
      </c>
      <c r="E6308">
        <v>1717513</v>
      </c>
      <c r="F6308" t="s">
        <v>4783</v>
      </c>
      <c r="G6308" t="s">
        <v>3</v>
      </c>
      <c r="H6308" t="s">
        <v>4</v>
      </c>
      <c r="I6308" s="2">
        <v>3.69</v>
      </c>
      <c r="J6308" s="2">
        <v>5.0290505369999998</v>
      </c>
      <c r="K6308" s="2">
        <v>2.4668001099999999</v>
      </c>
      <c r="L6308" s="2">
        <f t="shared" si="98"/>
        <v>-2.5622504269999999</v>
      </c>
    </row>
    <row r="6309" spans="1:12" x14ac:dyDescent="0.25">
      <c r="A6309" t="s">
        <v>4591</v>
      </c>
      <c r="B6309" s="1" t="s">
        <v>4781</v>
      </c>
      <c r="C6309" t="s">
        <v>4782</v>
      </c>
      <c r="D6309">
        <v>7767711</v>
      </c>
      <c r="E6309">
        <v>1717513</v>
      </c>
      <c r="F6309" t="s">
        <v>4783</v>
      </c>
      <c r="G6309" t="s">
        <v>3</v>
      </c>
      <c r="H6309" t="s">
        <v>6</v>
      </c>
      <c r="I6309" s="2">
        <v>0.1</v>
      </c>
      <c r="J6309" s="2">
        <v>2.0962000729999999</v>
      </c>
      <c r="K6309" s="2">
        <v>1.0282000200000001</v>
      </c>
      <c r="L6309" s="2">
        <f t="shared" si="98"/>
        <v>-1.0680000529999998</v>
      </c>
    </row>
    <row r="6310" spans="1:12" hidden="1" x14ac:dyDescent="0.25">
      <c r="A6310" t="s">
        <v>4591</v>
      </c>
      <c r="B6310" s="1" t="s">
        <v>4784</v>
      </c>
      <c r="C6310" t="s">
        <v>4785</v>
      </c>
      <c r="D6310">
        <v>7629411</v>
      </c>
      <c r="E6310">
        <v>12544513</v>
      </c>
      <c r="F6310" t="s">
        <v>4786</v>
      </c>
      <c r="G6310" t="s">
        <v>86</v>
      </c>
      <c r="H6310" t="s">
        <v>4</v>
      </c>
      <c r="I6310" s="2">
        <v>2.7654700000000001</v>
      </c>
      <c r="K6310" s="2">
        <v>2.7720855759999998</v>
      </c>
      <c r="L6310" s="2">
        <f t="shared" si="98"/>
        <v>6.6155759999997343E-3</v>
      </c>
    </row>
    <row r="6311" spans="1:12" hidden="1" x14ac:dyDescent="0.25">
      <c r="A6311" t="s">
        <v>4591</v>
      </c>
      <c r="B6311" s="1" t="s">
        <v>4784</v>
      </c>
      <c r="C6311" t="s">
        <v>4785</v>
      </c>
      <c r="D6311">
        <v>7629411</v>
      </c>
      <c r="E6311">
        <v>12544513</v>
      </c>
      <c r="F6311" t="s">
        <v>4786</v>
      </c>
      <c r="G6311" t="s">
        <v>86</v>
      </c>
      <c r="H6311" t="s">
        <v>6</v>
      </c>
      <c r="I6311" s="2">
        <v>3.0727500000000001E-2</v>
      </c>
      <c r="K6311" s="2">
        <v>3.080100673E-2</v>
      </c>
      <c r="L6311" s="2">
        <f t="shared" si="98"/>
        <v>7.350672999999891E-5</v>
      </c>
    </row>
    <row r="6312" spans="1:12" hidden="1" x14ac:dyDescent="0.25">
      <c r="A6312" t="s">
        <v>4591</v>
      </c>
      <c r="B6312" s="1" t="s">
        <v>4784</v>
      </c>
      <c r="C6312" t="s">
        <v>4785</v>
      </c>
      <c r="D6312">
        <v>7629411</v>
      </c>
      <c r="E6312">
        <v>12544613</v>
      </c>
      <c r="F6312" t="s">
        <v>4787</v>
      </c>
      <c r="G6312" t="s">
        <v>86</v>
      </c>
      <c r="H6312" t="s">
        <v>4</v>
      </c>
      <c r="I6312" s="2">
        <v>9.1393400000000007</v>
      </c>
      <c r="K6312" s="2">
        <v>9.1612036099999994</v>
      </c>
      <c r="L6312" s="2">
        <f t="shared" si="98"/>
        <v>2.1863609999998701E-2</v>
      </c>
    </row>
    <row r="6313" spans="1:12" hidden="1" x14ac:dyDescent="0.25">
      <c r="A6313" t="s">
        <v>4591</v>
      </c>
      <c r="B6313" s="1" t="s">
        <v>4784</v>
      </c>
      <c r="C6313" t="s">
        <v>4785</v>
      </c>
      <c r="D6313">
        <v>7629411</v>
      </c>
      <c r="E6313">
        <v>12544613</v>
      </c>
      <c r="F6313" t="s">
        <v>4787</v>
      </c>
      <c r="G6313" t="s">
        <v>86</v>
      </c>
      <c r="H6313" t="s">
        <v>6</v>
      </c>
      <c r="I6313" s="2">
        <v>0.101548</v>
      </c>
      <c r="K6313" s="2">
        <v>0.101790924399999</v>
      </c>
      <c r="L6313" s="2">
        <f t="shared" si="98"/>
        <v>2.4292439999899773E-4</v>
      </c>
    </row>
    <row r="6314" spans="1:12" hidden="1" x14ac:dyDescent="0.25">
      <c r="A6314" t="s">
        <v>4591</v>
      </c>
      <c r="B6314" s="1" t="s">
        <v>4784</v>
      </c>
      <c r="C6314" t="s">
        <v>4785</v>
      </c>
      <c r="D6314">
        <v>7629411</v>
      </c>
      <c r="E6314">
        <v>12544713</v>
      </c>
      <c r="F6314" t="s">
        <v>4788</v>
      </c>
      <c r="G6314" t="s">
        <v>86</v>
      </c>
      <c r="H6314" t="s">
        <v>4</v>
      </c>
      <c r="I6314" s="2">
        <v>0.16578000000000001</v>
      </c>
      <c r="K6314" s="2">
        <v>0.16617657229999999</v>
      </c>
      <c r="L6314" s="2">
        <f t="shared" si="98"/>
        <v>3.96572299999981E-4</v>
      </c>
    </row>
    <row r="6315" spans="1:12" hidden="1" x14ac:dyDescent="0.25">
      <c r="A6315" t="s">
        <v>4591</v>
      </c>
      <c r="B6315" s="1" t="s">
        <v>4784</v>
      </c>
      <c r="C6315" t="s">
        <v>4785</v>
      </c>
      <c r="D6315">
        <v>7629411</v>
      </c>
      <c r="E6315">
        <v>12544713</v>
      </c>
      <c r="F6315" t="s">
        <v>4788</v>
      </c>
      <c r="G6315" t="s">
        <v>86</v>
      </c>
      <c r="H6315" t="s">
        <v>6</v>
      </c>
      <c r="I6315" s="2">
        <v>1.8420000000000001E-3</v>
      </c>
      <c r="K6315" s="2">
        <v>1.8464064939999901E-3</v>
      </c>
      <c r="L6315" s="2">
        <f t="shared" si="98"/>
        <v>4.4064939999899876E-6</v>
      </c>
    </row>
    <row r="6316" spans="1:12" hidden="1" x14ac:dyDescent="0.25">
      <c r="A6316" t="s">
        <v>4591</v>
      </c>
      <c r="B6316" s="1" t="s">
        <v>4784</v>
      </c>
      <c r="C6316" t="s">
        <v>4785</v>
      </c>
      <c r="D6316">
        <v>7629411</v>
      </c>
      <c r="E6316">
        <v>12544813</v>
      </c>
      <c r="F6316" t="s">
        <v>4789</v>
      </c>
      <c r="G6316" t="s">
        <v>86</v>
      </c>
      <c r="H6316" t="s">
        <v>4</v>
      </c>
      <c r="I6316" s="2">
        <v>3.88476</v>
      </c>
      <c r="K6316" s="2">
        <v>3.8940529629999898</v>
      </c>
      <c r="L6316" s="2">
        <f t="shared" si="98"/>
        <v>9.2929629999898289E-3</v>
      </c>
    </row>
    <row r="6317" spans="1:12" hidden="1" x14ac:dyDescent="0.25">
      <c r="A6317" t="s">
        <v>4591</v>
      </c>
      <c r="B6317" s="1" t="s">
        <v>4784</v>
      </c>
      <c r="C6317" t="s">
        <v>4785</v>
      </c>
      <c r="D6317">
        <v>7629411</v>
      </c>
      <c r="E6317">
        <v>12544813</v>
      </c>
      <c r="F6317" t="s">
        <v>4789</v>
      </c>
      <c r="G6317" t="s">
        <v>86</v>
      </c>
      <c r="H6317" t="s">
        <v>6</v>
      </c>
      <c r="I6317" s="2">
        <v>4.3164000000000001E-2</v>
      </c>
      <c r="K6317" s="2">
        <v>4.3267256759999997E-2</v>
      </c>
      <c r="L6317" s="2">
        <f t="shared" si="98"/>
        <v>1.0325675999999645E-4</v>
      </c>
    </row>
    <row r="6318" spans="1:12" hidden="1" x14ac:dyDescent="0.25">
      <c r="A6318" t="s">
        <v>4591</v>
      </c>
      <c r="B6318" s="1" t="s">
        <v>4784</v>
      </c>
      <c r="C6318" t="s">
        <v>4785</v>
      </c>
      <c r="D6318">
        <v>7629411</v>
      </c>
      <c r="E6318">
        <v>12544913</v>
      </c>
      <c r="F6318" t="s">
        <v>4790</v>
      </c>
      <c r="G6318" t="s">
        <v>86</v>
      </c>
      <c r="H6318" t="s">
        <v>4</v>
      </c>
      <c r="I6318" s="2">
        <v>1.5795E-2</v>
      </c>
      <c r="K6318" s="2">
        <v>1.5832784719999899E-2</v>
      </c>
      <c r="L6318" s="2">
        <f t="shared" si="98"/>
        <v>3.7784719999899019E-5</v>
      </c>
    </row>
    <row r="6319" spans="1:12" hidden="1" x14ac:dyDescent="0.25">
      <c r="A6319" t="s">
        <v>4591</v>
      </c>
      <c r="B6319" s="1" t="s">
        <v>4784</v>
      </c>
      <c r="C6319" t="s">
        <v>4785</v>
      </c>
      <c r="D6319">
        <v>7629411</v>
      </c>
      <c r="E6319">
        <v>12544913</v>
      </c>
      <c r="F6319" t="s">
        <v>4790</v>
      </c>
      <c r="G6319" t="s">
        <v>86</v>
      </c>
      <c r="H6319" t="s">
        <v>6</v>
      </c>
      <c r="I6319" s="2">
        <v>1.7550000000000001E-4</v>
      </c>
      <c r="K6319" s="2">
        <v>1.7591983019999899E-4</v>
      </c>
      <c r="L6319" s="2">
        <f t="shared" si="98"/>
        <v>4.1983019999898108E-7</v>
      </c>
    </row>
    <row r="6320" spans="1:12" hidden="1" x14ac:dyDescent="0.25">
      <c r="A6320" t="s">
        <v>4591</v>
      </c>
      <c r="B6320" s="1" t="s">
        <v>4784</v>
      </c>
      <c r="C6320" t="s">
        <v>4785</v>
      </c>
      <c r="D6320">
        <v>7629411</v>
      </c>
      <c r="E6320">
        <v>12545013</v>
      </c>
      <c r="F6320" t="s">
        <v>4791</v>
      </c>
      <c r="G6320" t="s">
        <v>86</v>
      </c>
      <c r="H6320" t="s">
        <v>4</v>
      </c>
      <c r="I6320" s="2">
        <v>0.39082499999999998</v>
      </c>
      <c r="K6320" s="2">
        <v>0.39175993869999898</v>
      </c>
      <c r="L6320" s="2">
        <f t="shared" si="98"/>
        <v>9.3493869999899948E-4</v>
      </c>
    </row>
    <row r="6321" spans="1:12" hidden="1" x14ac:dyDescent="0.25">
      <c r="A6321" t="s">
        <v>4591</v>
      </c>
      <c r="B6321" s="1" t="s">
        <v>4784</v>
      </c>
      <c r="C6321" t="s">
        <v>4785</v>
      </c>
      <c r="D6321">
        <v>7629411</v>
      </c>
      <c r="E6321">
        <v>12545013</v>
      </c>
      <c r="F6321" t="s">
        <v>4791</v>
      </c>
      <c r="G6321" t="s">
        <v>86</v>
      </c>
      <c r="H6321" t="s">
        <v>6</v>
      </c>
      <c r="I6321" s="2">
        <v>4.3425E-3</v>
      </c>
      <c r="K6321" s="2">
        <v>4.3528883130000001E-3</v>
      </c>
      <c r="L6321" s="2">
        <f t="shared" si="98"/>
        <v>1.0388313000000114E-5</v>
      </c>
    </row>
    <row r="6322" spans="1:12" hidden="1" x14ac:dyDescent="0.25">
      <c r="A6322" t="s">
        <v>4591</v>
      </c>
      <c r="B6322" s="1" t="s">
        <v>4792</v>
      </c>
      <c r="C6322" t="s">
        <v>4793</v>
      </c>
      <c r="D6322">
        <v>7630111</v>
      </c>
      <c r="E6322">
        <v>12540713</v>
      </c>
      <c r="F6322" t="s">
        <v>4794</v>
      </c>
      <c r="G6322" t="s">
        <v>86</v>
      </c>
      <c r="H6322" t="s">
        <v>4</v>
      </c>
      <c r="I6322" s="2">
        <v>1.28671</v>
      </c>
      <c r="K6322" s="2">
        <v>1.2867099576000001</v>
      </c>
      <c r="L6322" s="2">
        <f t="shared" si="98"/>
        <v>-4.2399999955478052E-8</v>
      </c>
    </row>
    <row r="6323" spans="1:12" hidden="1" x14ac:dyDescent="0.25">
      <c r="A6323" t="s">
        <v>4591</v>
      </c>
      <c r="B6323" s="1" t="s">
        <v>4792</v>
      </c>
      <c r="C6323" t="s">
        <v>4793</v>
      </c>
      <c r="D6323">
        <v>7630111</v>
      </c>
      <c r="E6323">
        <v>12540713</v>
      </c>
      <c r="F6323" t="s">
        <v>4794</v>
      </c>
      <c r="G6323" t="s">
        <v>86</v>
      </c>
      <c r="H6323" t="s">
        <v>6</v>
      </c>
      <c r="I6323" s="2">
        <v>5.0038800000000001E-2</v>
      </c>
      <c r="K6323" s="2">
        <v>5.0038798450399997E-2</v>
      </c>
      <c r="L6323" s="2">
        <f t="shared" si="98"/>
        <v>-1.5496000038695001E-9</v>
      </c>
    </row>
    <row r="6324" spans="1:12" hidden="1" x14ac:dyDescent="0.25">
      <c r="A6324" t="s">
        <v>4591</v>
      </c>
      <c r="B6324" s="1" t="s">
        <v>4795</v>
      </c>
      <c r="C6324" t="s">
        <v>4796</v>
      </c>
      <c r="D6324">
        <v>7631011</v>
      </c>
      <c r="E6324">
        <v>12530613</v>
      </c>
      <c r="F6324" t="s">
        <v>4797</v>
      </c>
      <c r="G6324" t="s">
        <v>3</v>
      </c>
      <c r="H6324" t="s">
        <v>4</v>
      </c>
      <c r="I6324" s="2">
        <v>9.9999999999999995E-8</v>
      </c>
      <c r="K6324" s="2">
        <v>9.9999419440000005E-8</v>
      </c>
      <c r="L6324" s="2">
        <f t="shared" si="98"/>
        <v>-5.8055999999051297E-13</v>
      </c>
    </row>
    <row r="6325" spans="1:12" hidden="1" x14ac:dyDescent="0.25">
      <c r="A6325" t="s">
        <v>4591</v>
      </c>
      <c r="B6325" s="1" t="s">
        <v>4795</v>
      </c>
      <c r="C6325" t="s">
        <v>4796</v>
      </c>
      <c r="D6325">
        <v>7631011</v>
      </c>
      <c r="E6325">
        <v>12530613</v>
      </c>
      <c r="F6325" t="s">
        <v>4797</v>
      </c>
      <c r="G6325" t="s">
        <v>3</v>
      </c>
      <c r="H6325" t="s">
        <v>6</v>
      </c>
      <c r="I6325" s="2">
        <v>9.9999999999999995E-8</v>
      </c>
      <c r="J6325" s="2">
        <v>6.5649902349999997E-2</v>
      </c>
      <c r="K6325" s="2">
        <v>4.103122391E-8</v>
      </c>
      <c r="L6325" s="2">
        <f t="shared" si="98"/>
        <v>-6.5649861318776093E-2</v>
      </c>
    </row>
    <row r="6326" spans="1:12" hidden="1" x14ac:dyDescent="0.25">
      <c r="A6326" t="s">
        <v>4591</v>
      </c>
      <c r="B6326" s="1" t="s">
        <v>4795</v>
      </c>
      <c r="C6326" t="s">
        <v>4796</v>
      </c>
      <c r="D6326">
        <v>7631011</v>
      </c>
      <c r="E6326">
        <v>12530713</v>
      </c>
      <c r="F6326" t="s">
        <v>4798</v>
      </c>
      <c r="G6326" t="s">
        <v>3</v>
      </c>
      <c r="H6326" t="s">
        <v>4</v>
      </c>
      <c r="I6326" s="2">
        <v>94.959000000000003</v>
      </c>
      <c r="J6326" s="2">
        <v>94.959109400000003</v>
      </c>
      <c r="K6326" s="2">
        <v>94.958954230000003</v>
      </c>
      <c r="L6326" s="2">
        <f t="shared" si="98"/>
        <v>-1.5516999999931613E-4</v>
      </c>
    </row>
    <row r="6327" spans="1:12" hidden="1" x14ac:dyDescent="0.25">
      <c r="A6327" t="s">
        <v>4591</v>
      </c>
      <c r="B6327" s="1" t="s">
        <v>4795</v>
      </c>
      <c r="C6327" t="s">
        <v>4796</v>
      </c>
      <c r="D6327">
        <v>7631011</v>
      </c>
      <c r="E6327">
        <v>12530713</v>
      </c>
      <c r="F6327" t="s">
        <v>4798</v>
      </c>
      <c r="G6327" t="s">
        <v>3</v>
      </c>
      <c r="H6327" t="s">
        <v>6</v>
      </c>
      <c r="I6327" s="2">
        <v>0.2</v>
      </c>
      <c r="J6327" s="2">
        <v>8.1600044249999906E-2</v>
      </c>
      <c r="K6327" s="2">
        <v>8.159995381E-2</v>
      </c>
      <c r="L6327" s="2">
        <f t="shared" si="98"/>
        <v>-9.043999990576701E-8</v>
      </c>
    </row>
    <row r="6328" spans="1:12" hidden="1" x14ac:dyDescent="0.25">
      <c r="A6328" t="s">
        <v>4591</v>
      </c>
      <c r="B6328" s="1" t="s">
        <v>4795</v>
      </c>
      <c r="C6328" t="s">
        <v>4796</v>
      </c>
      <c r="D6328">
        <v>7631011</v>
      </c>
      <c r="E6328">
        <v>12530813</v>
      </c>
      <c r="F6328" t="s">
        <v>4799</v>
      </c>
      <c r="G6328" t="s">
        <v>3</v>
      </c>
      <c r="H6328" t="s">
        <v>4</v>
      </c>
      <c r="I6328" s="2">
        <v>9.9999999999999995E-8</v>
      </c>
      <c r="K6328" s="2">
        <v>9.9999962239999999E-8</v>
      </c>
      <c r="L6328" s="2">
        <f t="shared" si="98"/>
        <v>-3.7759999996154936E-14</v>
      </c>
    </row>
    <row r="6329" spans="1:12" hidden="1" x14ac:dyDescent="0.25">
      <c r="A6329" t="s">
        <v>4591</v>
      </c>
      <c r="B6329" s="1" t="s">
        <v>4795</v>
      </c>
      <c r="C6329" t="s">
        <v>4796</v>
      </c>
      <c r="D6329">
        <v>7631011</v>
      </c>
      <c r="E6329">
        <v>12530813</v>
      </c>
      <c r="F6329" t="s">
        <v>4799</v>
      </c>
      <c r="G6329" t="s">
        <v>3</v>
      </c>
      <c r="H6329" t="s">
        <v>6</v>
      </c>
      <c r="I6329" s="2">
        <v>9.9999999999999995E-8</v>
      </c>
      <c r="J6329" s="2">
        <v>8.1600044249999906E-2</v>
      </c>
      <c r="K6329" s="2">
        <v>4.0799973580000003E-8</v>
      </c>
      <c r="L6329" s="2">
        <f t="shared" si="98"/>
        <v>-8.1600003450026326E-2</v>
      </c>
    </row>
    <row r="6330" spans="1:12" hidden="1" x14ac:dyDescent="0.25">
      <c r="A6330" t="s">
        <v>4591</v>
      </c>
      <c r="B6330" s="1" t="s">
        <v>4795</v>
      </c>
      <c r="C6330" t="s">
        <v>4796</v>
      </c>
      <c r="D6330">
        <v>7631011</v>
      </c>
      <c r="E6330">
        <v>12530913</v>
      </c>
      <c r="F6330" t="s">
        <v>4800</v>
      </c>
      <c r="G6330" t="s">
        <v>3</v>
      </c>
      <c r="H6330" t="s">
        <v>4</v>
      </c>
      <c r="I6330" s="2">
        <v>3.9</v>
      </c>
      <c r="J6330" s="2">
        <v>3.815102295</v>
      </c>
      <c r="K6330" s="2">
        <v>3.8151030319999899</v>
      </c>
      <c r="L6330" s="2">
        <f t="shared" si="98"/>
        <v>7.3699998992537985E-7</v>
      </c>
    </row>
    <row r="6331" spans="1:12" hidden="1" x14ac:dyDescent="0.25">
      <c r="A6331" t="s">
        <v>4591</v>
      </c>
      <c r="B6331" s="1" t="s">
        <v>4795</v>
      </c>
      <c r="C6331" t="s">
        <v>4796</v>
      </c>
      <c r="D6331">
        <v>7631011</v>
      </c>
      <c r="E6331">
        <v>12530913</v>
      </c>
      <c r="F6331" t="s">
        <v>4800</v>
      </c>
      <c r="G6331" t="s">
        <v>3</v>
      </c>
      <c r="H6331" t="s">
        <v>6</v>
      </c>
      <c r="I6331" s="2">
        <v>0.03</v>
      </c>
      <c r="J6331" s="2">
        <v>2.875050354E-2</v>
      </c>
      <c r="K6331" s="2">
        <v>2.8750502101999899E-2</v>
      </c>
      <c r="L6331" s="2">
        <f t="shared" si="98"/>
        <v>-1.4380001009395293E-9</v>
      </c>
    </row>
    <row r="6332" spans="1:12" hidden="1" x14ac:dyDescent="0.25">
      <c r="A6332" t="s">
        <v>4591</v>
      </c>
      <c r="B6332" s="1" t="s">
        <v>4795</v>
      </c>
      <c r="C6332" t="s">
        <v>4796</v>
      </c>
      <c r="D6332">
        <v>7631011</v>
      </c>
      <c r="E6332">
        <v>12531013</v>
      </c>
      <c r="F6332" t="s">
        <v>4801</v>
      </c>
      <c r="G6332" t="s">
        <v>3</v>
      </c>
      <c r="H6332" t="s">
        <v>4</v>
      </c>
      <c r="I6332" s="2">
        <v>3.5</v>
      </c>
      <c r="J6332" s="2">
        <v>3.5393068849999998</v>
      </c>
      <c r="K6332" s="2">
        <v>3.5393062049999999</v>
      </c>
      <c r="L6332" s="2">
        <f t="shared" si="98"/>
        <v>-6.7999999986412263E-7</v>
      </c>
    </row>
    <row r="6333" spans="1:12" hidden="1" x14ac:dyDescent="0.25">
      <c r="A6333" t="s">
        <v>4591</v>
      </c>
      <c r="B6333" s="1" t="s">
        <v>4795</v>
      </c>
      <c r="C6333" t="s">
        <v>4796</v>
      </c>
      <c r="D6333">
        <v>7631011</v>
      </c>
      <c r="E6333">
        <v>12531013</v>
      </c>
      <c r="F6333" t="s">
        <v>4801</v>
      </c>
      <c r="G6333" t="s">
        <v>3</v>
      </c>
      <c r="H6333" t="s">
        <v>6</v>
      </c>
      <c r="I6333" s="2">
        <v>0.02</v>
      </c>
      <c r="J6333" s="2">
        <v>2.511151314E-2</v>
      </c>
      <c r="K6333" s="2">
        <v>2.511150015E-2</v>
      </c>
      <c r="L6333" s="2">
        <f t="shared" si="98"/>
        <v>-1.2989999999268864E-8</v>
      </c>
    </row>
    <row r="6334" spans="1:12" hidden="1" x14ac:dyDescent="0.25">
      <c r="A6334" t="s">
        <v>4591</v>
      </c>
      <c r="B6334" s="1" t="s">
        <v>4795</v>
      </c>
      <c r="C6334" t="s">
        <v>4796</v>
      </c>
      <c r="D6334">
        <v>7631011</v>
      </c>
      <c r="E6334">
        <v>12531113</v>
      </c>
      <c r="F6334" t="s">
        <v>4800</v>
      </c>
      <c r="G6334" t="s">
        <v>3</v>
      </c>
      <c r="H6334" t="s">
        <v>4</v>
      </c>
      <c r="I6334" s="2">
        <v>4</v>
      </c>
      <c r="J6334" s="2">
        <v>3.9629406739999999</v>
      </c>
      <c r="K6334" s="2">
        <v>3.9629430320000001</v>
      </c>
      <c r="L6334" s="2">
        <f t="shared" si="98"/>
        <v>2.3580000001466317E-6</v>
      </c>
    </row>
    <row r="6335" spans="1:12" hidden="1" x14ac:dyDescent="0.25">
      <c r="A6335" t="s">
        <v>4591</v>
      </c>
      <c r="B6335" s="1" t="s">
        <v>4795</v>
      </c>
      <c r="C6335" t="s">
        <v>4796</v>
      </c>
      <c r="D6335">
        <v>7631011</v>
      </c>
      <c r="E6335">
        <v>12531113</v>
      </c>
      <c r="F6335" t="s">
        <v>4800</v>
      </c>
      <c r="G6335" t="s">
        <v>3</v>
      </c>
      <c r="H6335" t="s">
        <v>6</v>
      </c>
      <c r="I6335" s="2">
        <v>0.03</v>
      </c>
      <c r="J6335" s="2">
        <v>3.1330492020000003E-2</v>
      </c>
      <c r="K6335" s="2">
        <v>3.1330502411000001E-2</v>
      </c>
      <c r="L6335" s="2">
        <f t="shared" si="98"/>
        <v>1.0390999997944572E-8</v>
      </c>
    </row>
    <row r="6336" spans="1:12" hidden="1" x14ac:dyDescent="0.25">
      <c r="A6336" t="s">
        <v>4591</v>
      </c>
      <c r="B6336" s="1" t="s">
        <v>4795</v>
      </c>
      <c r="C6336" t="s">
        <v>4796</v>
      </c>
      <c r="D6336">
        <v>7631011</v>
      </c>
      <c r="E6336">
        <v>12531513</v>
      </c>
      <c r="F6336" t="s">
        <v>4802</v>
      </c>
      <c r="G6336" t="s">
        <v>3</v>
      </c>
      <c r="H6336" t="s">
        <v>4</v>
      </c>
      <c r="I6336" s="2">
        <v>76.481999999999999</v>
      </c>
      <c r="J6336" s="2">
        <v>76.481710949999993</v>
      </c>
      <c r="K6336" s="2">
        <v>76.481550599999906</v>
      </c>
      <c r="L6336" s="2">
        <f t="shared" si="98"/>
        <v>-1.6035000008685074E-4</v>
      </c>
    </row>
    <row r="6337" spans="1:12" hidden="1" x14ac:dyDescent="0.25">
      <c r="A6337" t="s">
        <v>4591</v>
      </c>
      <c r="B6337" s="1" t="s">
        <v>4795</v>
      </c>
      <c r="C6337" t="s">
        <v>4796</v>
      </c>
      <c r="D6337">
        <v>7631011</v>
      </c>
      <c r="E6337">
        <v>12531513</v>
      </c>
      <c r="F6337" t="s">
        <v>4802</v>
      </c>
      <c r="G6337" t="s">
        <v>3</v>
      </c>
      <c r="H6337" t="s">
        <v>6</v>
      </c>
      <c r="I6337" s="2">
        <v>0.16</v>
      </c>
      <c r="J6337" s="2">
        <v>6.5649902349999997E-2</v>
      </c>
      <c r="K6337" s="2">
        <v>6.564995874E-2</v>
      </c>
      <c r="L6337" s="2">
        <f t="shared" si="98"/>
        <v>5.6390000002792817E-8</v>
      </c>
    </row>
    <row r="6338" spans="1:12" hidden="1" x14ac:dyDescent="0.25">
      <c r="A6338" t="s">
        <v>4591</v>
      </c>
      <c r="B6338" s="1" t="s">
        <v>4795</v>
      </c>
      <c r="C6338" t="s">
        <v>4796</v>
      </c>
      <c r="D6338">
        <v>7631011</v>
      </c>
      <c r="E6338">
        <v>12531613</v>
      </c>
      <c r="F6338" t="s">
        <v>4801</v>
      </c>
      <c r="G6338" t="s">
        <v>3</v>
      </c>
      <c r="H6338" t="s">
        <v>4</v>
      </c>
      <c r="I6338" s="2">
        <v>2.5</v>
      </c>
      <c r="J6338" s="2">
        <v>2.5204638670000001</v>
      </c>
      <c r="K6338" s="2">
        <v>2.5204640810000001</v>
      </c>
      <c r="L6338" s="2">
        <f t="shared" si="98"/>
        <v>2.13999999942871E-7</v>
      </c>
    </row>
    <row r="6339" spans="1:12" hidden="1" x14ac:dyDescent="0.25">
      <c r="A6339" t="s">
        <v>4591</v>
      </c>
      <c r="B6339" s="1" t="s">
        <v>4795</v>
      </c>
      <c r="C6339" t="s">
        <v>4796</v>
      </c>
      <c r="D6339">
        <v>7631011</v>
      </c>
      <c r="E6339">
        <v>12531613</v>
      </c>
      <c r="F6339" t="s">
        <v>4801</v>
      </c>
      <c r="G6339" t="s">
        <v>3</v>
      </c>
      <c r="H6339" t="s">
        <v>6</v>
      </c>
      <c r="I6339" s="2">
        <v>0.02</v>
      </c>
      <c r="J6339" s="2">
        <v>1.9114490509999998E-2</v>
      </c>
      <c r="K6339" s="2">
        <v>1.91145003E-2</v>
      </c>
      <c r="L6339" s="2">
        <f t="shared" ref="L6339:L6402" si="99">IF(ISBLANK(J6339),K6339-I6339,K6339-J6339)</f>
        <v>9.7900000016470923E-9</v>
      </c>
    </row>
    <row r="6340" spans="1:12" hidden="1" x14ac:dyDescent="0.25">
      <c r="A6340" t="s">
        <v>4591</v>
      </c>
      <c r="B6340" s="1" t="s">
        <v>4795</v>
      </c>
      <c r="C6340" t="s">
        <v>4796</v>
      </c>
      <c r="D6340">
        <v>7631011</v>
      </c>
      <c r="E6340">
        <v>12532413</v>
      </c>
      <c r="F6340" t="s">
        <v>4803</v>
      </c>
      <c r="G6340" t="s">
        <v>3</v>
      </c>
      <c r="H6340" t="s">
        <v>4</v>
      </c>
      <c r="I6340" s="2">
        <v>4</v>
      </c>
      <c r="J6340" s="2">
        <v>4.0356733399999998</v>
      </c>
      <c r="K6340" s="2">
        <v>4.0356725200000003</v>
      </c>
      <c r="L6340" s="2">
        <f t="shared" si="99"/>
        <v>-8.199999994573659E-7</v>
      </c>
    </row>
    <row r="6341" spans="1:12" hidden="1" x14ac:dyDescent="0.25">
      <c r="A6341" t="s">
        <v>4591</v>
      </c>
      <c r="B6341" s="1" t="s">
        <v>4795</v>
      </c>
      <c r="C6341" t="s">
        <v>4796</v>
      </c>
      <c r="D6341">
        <v>7631011</v>
      </c>
      <c r="E6341">
        <v>12532413</v>
      </c>
      <c r="F6341" t="s">
        <v>4803</v>
      </c>
      <c r="G6341" t="s">
        <v>3</v>
      </c>
      <c r="H6341" t="s">
        <v>6</v>
      </c>
      <c r="I6341" s="2">
        <v>0.04</v>
      </c>
      <c r="J6341" s="2">
        <v>4.5419486999999897E-2</v>
      </c>
      <c r="K6341" s="2">
        <v>4.5419500400999999E-2</v>
      </c>
      <c r="L6341" s="2">
        <f t="shared" si="99"/>
        <v>1.3401000101276317E-8</v>
      </c>
    </row>
    <row r="6342" spans="1:12" hidden="1" x14ac:dyDescent="0.25">
      <c r="A6342" t="s">
        <v>4591</v>
      </c>
      <c r="B6342" s="1" t="s">
        <v>4795</v>
      </c>
      <c r="C6342" t="s">
        <v>4796</v>
      </c>
      <c r="D6342">
        <v>7631011</v>
      </c>
      <c r="E6342">
        <v>12532513</v>
      </c>
      <c r="F6342" t="s">
        <v>4804</v>
      </c>
      <c r="G6342" t="s">
        <v>86</v>
      </c>
      <c r="H6342" t="s">
        <v>4</v>
      </c>
      <c r="I6342" s="2">
        <v>9.9999999999999995E-8</v>
      </c>
      <c r="K6342" s="2">
        <v>1.00000000995E-7</v>
      </c>
      <c r="L6342" s="2">
        <f t="shared" si="99"/>
        <v>9.9500000784452099E-16</v>
      </c>
    </row>
    <row r="6343" spans="1:12" hidden="1" x14ac:dyDescent="0.25">
      <c r="A6343" t="s">
        <v>4591</v>
      </c>
      <c r="B6343" s="1" t="s">
        <v>4795</v>
      </c>
      <c r="C6343" t="s">
        <v>4796</v>
      </c>
      <c r="D6343">
        <v>7631011</v>
      </c>
      <c r="E6343">
        <v>12532513</v>
      </c>
      <c r="F6343" t="s">
        <v>4804</v>
      </c>
      <c r="G6343" t="s">
        <v>86</v>
      </c>
      <c r="H6343" t="s">
        <v>6</v>
      </c>
      <c r="I6343" s="2">
        <v>9.9999999999999995E-8</v>
      </c>
      <c r="K6343" s="2">
        <v>1.00000000995E-7</v>
      </c>
      <c r="L6343" s="2">
        <f t="shared" si="99"/>
        <v>9.9500000784452099E-16</v>
      </c>
    </row>
    <row r="6344" spans="1:12" hidden="1" x14ac:dyDescent="0.25">
      <c r="A6344" t="s">
        <v>4591</v>
      </c>
      <c r="B6344" s="1" t="s">
        <v>4795</v>
      </c>
      <c r="C6344" t="s">
        <v>4796</v>
      </c>
      <c r="D6344">
        <v>7631011</v>
      </c>
      <c r="E6344">
        <v>12532613</v>
      </c>
      <c r="F6344" t="s">
        <v>4803</v>
      </c>
      <c r="G6344" t="s">
        <v>86</v>
      </c>
      <c r="H6344" t="s">
        <v>4</v>
      </c>
      <c r="I6344" s="2">
        <v>9.9999999999999995E-8</v>
      </c>
      <c r="K6344" s="2">
        <v>1.00000259842618E-7</v>
      </c>
      <c r="L6344" s="2">
        <f t="shared" si="99"/>
        <v>2.5984261799961867E-13</v>
      </c>
    </row>
    <row r="6345" spans="1:12" hidden="1" x14ac:dyDescent="0.25">
      <c r="A6345" t="s">
        <v>4591</v>
      </c>
      <c r="B6345" s="1" t="s">
        <v>4795</v>
      </c>
      <c r="C6345" t="s">
        <v>4796</v>
      </c>
      <c r="D6345">
        <v>7631011</v>
      </c>
      <c r="E6345">
        <v>12532613</v>
      </c>
      <c r="F6345" t="s">
        <v>4803</v>
      </c>
      <c r="G6345" t="s">
        <v>86</v>
      </c>
      <c r="H6345" t="s">
        <v>6</v>
      </c>
      <c r="I6345" s="2">
        <v>9.9999999999999995E-7</v>
      </c>
      <c r="K6345" s="2">
        <v>1.00000256999418E-6</v>
      </c>
      <c r="L6345" s="2">
        <f t="shared" si="99"/>
        <v>2.5699941800419159E-12</v>
      </c>
    </row>
    <row r="6346" spans="1:12" hidden="1" x14ac:dyDescent="0.25">
      <c r="A6346" t="s">
        <v>4591</v>
      </c>
      <c r="B6346" s="1" t="s">
        <v>4805</v>
      </c>
      <c r="C6346" t="s">
        <v>4806</v>
      </c>
      <c r="D6346">
        <v>7644211</v>
      </c>
      <c r="E6346">
        <v>12525913</v>
      </c>
      <c r="F6346" t="s">
        <v>4807</v>
      </c>
      <c r="G6346" t="s">
        <v>86</v>
      </c>
      <c r="H6346" t="s">
        <v>4</v>
      </c>
      <c r="I6346" s="2">
        <v>9.9999999999999995E-8</v>
      </c>
      <c r="K6346" s="2">
        <v>1.002392226E-7</v>
      </c>
      <c r="L6346" s="2">
        <f t="shared" si="99"/>
        <v>2.3922260000000117E-10</v>
      </c>
    </row>
    <row r="6347" spans="1:12" hidden="1" x14ac:dyDescent="0.25">
      <c r="A6347" t="s">
        <v>4591</v>
      </c>
      <c r="B6347" s="1" t="s">
        <v>4805</v>
      </c>
      <c r="C6347" t="s">
        <v>4806</v>
      </c>
      <c r="D6347">
        <v>7644211</v>
      </c>
      <c r="E6347">
        <v>12525913</v>
      </c>
      <c r="F6347" t="s">
        <v>4807</v>
      </c>
      <c r="G6347" t="s">
        <v>86</v>
      </c>
      <c r="H6347" t="s">
        <v>6</v>
      </c>
      <c r="I6347" s="2">
        <v>9.9999999999999995E-8</v>
      </c>
      <c r="K6347" s="2">
        <v>1.002392226E-7</v>
      </c>
      <c r="L6347" s="2">
        <f t="shared" si="99"/>
        <v>2.3922260000000117E-10</v>
      </c>
    </row>
    <row r="6348" spans="1:12" hidden="1" x14ac:dyDescent="0.25">
      <c r="A6348" t="s">
        <v>4591</v>
      </c>
      <c r="B6348" s="1" t="s">
        <v>4805</v>
      </c>
      <c r="C6348" t="s">
        <v>4806</v>
      </c>
      <c r="D6348">
        <v>7644211</v>
      </c>
      <c r="E6348">
        <v>12526013</v>
      </c>
      <c r="F6348" t="s">
        <v>4808</v>
      </c>
      <c r="G6348" t="s">
        <v>86</v>
      </c>
      <c r="H6348" t="s">
        <v>4</v>
      </c>
      <c r="I6348" s="2">
        <v>0.18</v>
      </c>
      <c r="K6348" s="2">
        <v>0.18043060459999999</v>
      </c>
      <c r="L6348" s="2">
        <f t="shared" si="99"/>
        <v>4.3060459999999523E-4</v>
      </c>
    </row>
    <row r="6349" spans="1:12" hidden="1" x14ac:dyDescent="0.25">
      <c r="A6349" t="s">
        <v>4591</v>
      </c>
      <c r="B6349" s="1" t="s">
        <v>4805</v>
      </c>
      <c r="C6349" t="s">
        <v>4806</v>
      </c>
      <c r="D6349">
        <v>7644211</v>
      </c>
      <c r="E6349">
        <v>12526113</v>
      </c>
      <c r="F6349" t="s">
        <v>4809</v>
      </c>
      <c r="G6349" t="s">
        <v>86</v>
      </c>
      <c r="H6349" t="s">
        <v>4</v>
      </c>
      <c r="I6349" s="2">
        <v>0.12</v>
      </c>
      <c r="K6349" s="2">
        <v>0.12028706039999899</v>
      </c>
      <c r="L6349" s="2">
        <f t="shared" si="99"/>
        <v>2.8706039999899791E-4</v>
      </c>
    </row>
    <row r="6350" spans="1:12" hidden="1" x14ac:dyDescent="0.25">
      <c r="A6350" t="s">
        <v>4591</v>
      </c>
      <c r="B6350" s="1" t="s">
        <v>4805</v>
      </c>
      <c r="C6350" t="s">
        <v>4806</v>
      </c>
      <c r="D6350">
        <v>7644211</v>
      </c>
      <c r="E6350">
        <v>12526113</v>
      </c>
      <c r="F6350" t="s">
        <v>4809</v>
      </c>
      <c r="G6350" t="s">
        <v>86</v>
      </c>
      <c r="H6350" t="s">
        <v>6</v>
      </c>
      <c r="I6350" s="2">
        <v>9.9999999999999995E-8</v>
      </c>
      <c r="K6350" s="2">
        <v>1.002392226E-7</v>
      </c>
      <c r="L6350" s="2">
        <f t="shared" si="99"/>
        <v>2.3922260000000117E-10</v>
      </c>
    </row>
    <row r="6351" spans="1:12" hidden="1" x14ac:dyDescent="0.25">
      <c r="A6351" t="s">
        <v>4591</v>
      </c>
      <c r="B6351" s="1" t="s">
        <v>4805</v>
      </c>
      <c r="C6351" t="s">
        <v>4806</v>
      </c>
      <c r="D6351">
        <v>7644211</v>
      </c>
      <c r="E6351">
        <v>12526213</v>
      </c>
      <c r="F6351" t="s">
        <v>4810</v>
      </c>
      <c r="G6351" t="s">
        <v>86</v>
      </c>
      <c r="H6351" t="s">
        <v>4</v>
      </c>
      <c r="I6351" s="2">
        <v>9.9999999999999995E-8</v>
      </c>
      <c r="K6351" s="2">
        <v>1.002392226E-7</v>
      </c>
      <c r="L6351" s="2">
        <f t="shared" si="99"/>
        <v>2.3922260000000117E-10</v>
      </c>
    </row>
    <row r="6352" spans="1:12" hidden="1" x14ac:dyDescent="0.25">
      <c r="A6352" t="s">
        <v>4591</v>
      </c>
      <c r="B6352" s="1" t="s">
        <v>4805</v>
      </c>
      <c r="C6352" t="s">
        <v>4806</v>
      </c>
      <c r="D6352">
        <v>7644211</v>
      </c>
      <c r="E6352">
        <v>12526213</v>
      </c>
      <c r="F6352" t="s">
        <v>4810</v>
      </c>
      <c r="G6352" t="s">
        <v>86</v>
      </c>
      <c r="H6352" t="s">
        <v>6</v>
      </c>
      <c r="I6352" s="2">
        <v>9.9999999999999995E-8</v>
      </c>
      <c r="K6352" s="2">
        <v>1.002392226E-7</v>
      </c>
      <c r="L6352" s="2">
        <f t="shared" si="99"/>
        <v>2.3922260000000117E-10</v>
      </c>
    </row>
    <row r="6353" spans="1:12" hidden="1" x14ac:dyDescent="0.25">
      <c r="A6353" t="s">
        <v>4591</v>
      </c>
      <c r="B6353" s="1" t="s">
        <v>4805</v>
      </c>
      <c r="C6353" t="s">
        <v>4806</v>
      </c>
      <c r="D6353">
        <v>7644211</v>
      </c>
      <c r="E6353">
        <v>12526313</v>
      </c>
      <c r="F6353" t="s">
        <v>4811</v>
      </c>
      <c r="G6353" t="s">
        <v>86</v>
      </c>
      <c r="H6353" t="s">
        <v>4</v>
      </c>
      <c r="I6353" s="2">
        <v>0.1</v>
      </c>
      <c r="K6353" s="2">
        <v>0.10023922020000001</v>
      </c>
      <c r="L6353" s="2">
        <f t="shared" si="99"/>
        <v>2.3922020000000099E-4</v>
      </c>
    </row>
    <row r="6354" spans="1:12" hidden="1" x14ac:dyDescent="0.25">
      <c r="A6354" t="s">
        <v>4591</v>
      </c>
      <c r="B6354" s="1" t="s">
        <v>4805</v>
      </c>
      <c r="C6354" t="s">
        <v>4806</v>
      </c>
      <c r="D6354">
        <v>7644211</v>
      </c>
      <c r="E6354">
        <v>12526313</v>
      </c>
      <c r="F6354" t="s">
        <v>4811</v>
      </c>
      <c r="G6354" t="s">
        <v>86</v>
      </c>
      <c r="H6354" t="s">
        <v>6</v>
      </c>
      <c r="I6354" s="2">
        <v>9.9999999999999995E-8</v>
      </c>
      <c r="K6354" s="2">
        <v>1.002392226E-7</v>
      </c>
      <c r="L6354" s="2">
        <f t="shared" si="99"/>
        <v>2.3922260000000117E-10</v>
      </c>
    </row>
    <row r="6355" spans="1:12" hidden="1" x14ac:dyDescent="0.25">
      <c r="A6355" t="s">
        <v>4591</v>
      </c>
      <c r="B6355" s="1" t="s">
        <v>4805</v>
      </c>
      <c r="C6355" t="s">
        <v>4806</v>
      </c>
      <c r="D6355">
        <v>7644211</v>
      </c>
      <c r="E6355">
        <v>12526413</v>
      </c>
      <c r="F6355" t="s">
        <v>4812</v>
      </c>
      <c r="G6355" t="s">
        <v>86</v>
      </c>
      <c r="H6355" t="s">
        <v>4</v>
      </c>
      <c r="I6355" s="2">
        <v>0.25</v>
      </c>
      <c r="K6355" s="2">
        <v>0.25059805169999899</v>
      </c>
      <c r="L6355" s="2">
        <f t="shared" si="99"/>
        <v>5.9805169999899155E-4</v>
      </c>
    </row>
    <row r="6356" spans="1:12" hidden="1" x14ac:dyDescent="0.25">
      <c r="A6356" t="s">
        <v>4591</v>
      </c>
      <c r="B6356" s="1" t="s">
        <v>4805</v>
      </c>
      <c r="C6356" t="s">
        <v>4806</v>
      </c>
      <c r="D6356">
        <v>7644211</v>
      </c>
      <c r="E6356">
        <v>12526413</v>
      </c>
      <c r="F6356" t="s">
        <v>4812</v>
      </c>
      <c r="G6356" t="s">
        <v>86</v>
      </c>
      <c r="H6356" t="s">
        <v>6</v>
      </c>
      <c r="I6356" s="2">
        <v>9.9999999999999995E-8</v>
      </c>
      <c r="K6356" s="2">
        <v>1.002392226E-7</v>
      </c>
      <c r="L6356" s="2">
        <f t="shared" si="99"/>
        <v>2.3922260000000117E-10</v>
      </c>
    </row>
    <row r="6357" spans="1:12" x14ac:dyDescent="0.25">
      <c r="A6357" t="s">
        <v>4591</v>
      </c>
      <c r="B6357" s="1" t="s">
        <v>4813</v>
      </c>
      <c r="C6357" t="s">
        <v>4814</v>
      </c>
      <c r="D6357">
        <v>6898611</v>
      </c>
      <c r="E6357">
        <v>13709013</v>
      </c>
      <c r="F6357" t="s">
        <v>4815</v>
      </c>
      <c r="G6357" t="s">
        <v>3</v>
      </c>
      <c r="H6357" t="s">
        <v>4</v>
      </c>
      <c r="I6357" s="2">
        <v>3.2099999999999902</v>
      </c>
      <c r="J6357" s="2">
        <v>4.3804504394999997</v>
      </c>
      <c r="K6357" s="2">
        <v>2.2868000149999999</v>
      </c>
      <c r="L6357" s="2">
        <f t="shared" si="99"/>
        <v>-2.0936504244999998</v>
      </c>
    </row>
    <row r="6358" spans="1:12" hidden="1" x14ac:dyDescent="0.25">
      <c r="A6358" t="s">
        <v>4591</v>
      </c>
      <c r="B6358" s="1" t="s">
        <v>4813</v>
      </c>
      <c r="C6358" t="s">
        <v>4814</v>
      </c>
      <c r="D6358">
        <v>6898611</v>
      </c>
      <c r="E6358">
        <v>13709013</v>
      </c>
      <c r="F6358" t="s">
        <v>4815</v>
      </c>
      <c r="G6358" t="s">
        <v>3</v>
      </c>
      <c r="H6358" t="s">
        <v>6</v>
      </c>
      <c r="I6358" s="2">
        <v>0.01</v>
      </c>
      <c r="J6358" s="2">
        <v>1.8260497440000001</v>
      </c>
      <c r="K6358" s="2">
        <v>0.95340000000000003</v>
      </c>
      <c r="L6358" s="2">
        <f t="shared" si="99"/>
        <v>-0.87264974400000006</v>
      </c>
    </row>
    <row r="6359" spans="1:12" hidden="1" x14ac:dyDescent="0.25">
      <c r="A6359" t="s">
        <v>4591</v>
      </c>
      <c r="B6359" s="1" t="s">
        <v>4816</v>
      </c>
      <c r="C6359" t="s">
        <v>4817</v>
      </c>
      <c r="D6359">
        <v>6911211</v>
      </c>
      <c r="E6359">
        <v>13704313</v>
      </c>
      <c r="F6359" t="s">
        <v>4818</v>
      </c>
      <c r="G6359" t="s">
        <v>86</v>
      </c>
      <c r="H6359" t="s">
        <v>4</v>
      </c>
      <c r="I6359" s="2">
        <v>4.3569999999999998E-2</v>
      </c>
      <c r="K6359" s="2">
        <v>4.3674226769999998E-2</v>
      </c>
      <c r="L6359" s="2">
        <f t="shared" si="99"/>
        <v>1.0422677000000019E-4</v>
      </c>
    </row>
    <row r="6360" spans="1:12" hidden="1" x14ac:dyDescent="0.25">
      <c r="A6360" t="s">
        <v>4591</v>
      </c>
      <c r="B6360" s="1" t="s">
        <v>4816</v>
      </c>
      <c r="C6360" t="s">
        <v>4817</v>
      </c>
      <c r="D6360">
        <v>6911211</v>
      </c>
      <c r="E6360">
        <v>13704413</v>
      </c>
      <c r="F6360" t="s">
        <v>4819</v>
      </c>
      <c r="G6360" t="s">
        <v>86</v>
      </c>
      <c r="H6360" t="s">
        <v>4</v>
      </c>
      <c r="I6360" s="2">
        <v>8.5400000499999996E-3</v>
      </c>
      <c r="K6360" s="2">
        <v>8.5604292601196008E-3</v>
      </c>
      <c r="L6360" s="2">
        <f t="shared" si="99"/>
        <v>2.0429210119601166E-5</v>
      </c>
    </row>
    <row r="6361" spans="1:12" hidden="1" x14ac:dyDescent="0.25">
      <c r="A6361" t="s">
        <v>4591</v>
      </c>
      <c r="B6361" s="1" t="s">
        <v>4816</v>
      </c>
      <c r="C6361" t="s">
        <v>4817</v>
      </c>
      <c r="D6361">
        <v>6911211</v>
      </c>
      <c r="E6361">
        <v>13704513</v>
      </c>
      <c r="F6361" t="s">
        <v>4820</v>
      </c>
      <c r="G6361" t="s">
        <v>86</v>
      </c>
      <c r="H6361" t="s">
        <v>4</v>
      </c>
      <c r="I6361" s="2">
        <v>0.190245</v>
      </c>
      <c r="K6361" s="2">
        <v>0.19070010699999901</v>
      </c>
      <c r="L6361" s="2">
        <f t="shared" si="99"/>
        <v>4.5510699999901094E-4</v>
      </c>
    </row>
    <row r="6362" spans="1:12" hidden="1" x14ac:dyDescent="0.25">
      <c r="A6362" t="s">
        <v>4591</v>
      </c>
      <c r="B6362" s="1" t="s">
        <v>4816</v>
      </c>
      <c r="C6362" t="s">
        <v>4817</v>
      </c>
      <c r="D6362">
        <v>6911211</v>
      </c>
      <c r="E6362">
        <v>13704613</v>
      </c>
      <c r="F6362" t="s">
        <v>4821</v>
      </c>
      <c r="G6362" t="s">
        <v>86</v>
      </c>
      <c r="H6362" t="s">
        <v>4</v>
      </c>
      <c r="I6362" s="2">
        <v>0.10019500000000001</v>
      </c>
      <c r="K6362" s="2">
        <v>0.10043468459</v>
      </c>
      <c r="L6362" s="2">
        <f t="shared" si="99"/>
        <v>2.396845899999972E-4</v>
      </c>
    </row>
    <row r="6363" spans="1:12" hidden="1" x14ac:dyDescent="0.25">
      <c r="A6363" t="s">
        <v>4591</v>
      </c>
      <c r="B6363" s="1" t="s">
        <v>4822</v>
      </c>
      <c r="C6363" t="s">
        <v>4823</v>
      </c>
      <c r="D6363">
        <v>6727011</v>
      </c>
      <c r="E6363">
        <v>12753113</v>
      </c>
      <c r="F6363" t="s">
        <v>4824</v>
      </c>
      <c r="G6363" t="s">
        <v>86</v>
      </c>
      <c r="H6363" t="s">
        <v>4</v>
      </c>
      <c r="I6363" s="2">
        <v>8</v>
      </c>
      <c r="K6363" s="2">
        <v>8.0191377300000006</v>
      </c>
      <c r="L6363" s="2">
        <f t="shared" si="99"/>
        <v>1.913773000000063E-2</v>
      </c>
    </row>
    <row r="6364" spans="1:12" hidden="1" x14ac:dyDescent="0.25">
      <c r="A6364" t="s">
        <v>4591</v>
      </c>
      <c r="B6364" s="1" t="s">
        <v>4822</v>
      </c>
      <c r="C6364" t="s">
        <v>4823</v>
      </c>
      <c r="D6364">
        <v>6727011</v>
      </c>
      <c r="E6364">
        <v>12753113</v>
      </c>
      <c r="F6364" t="s">
        <v>4824</v>
      </c>
      <c r="G6364" t="s">
        <v>86</v>
      </c>
      <c r="H6364" t="s">
        <v>6</v>
      </c>
      <c r="I6364" s="2">
        <v>0.33</v>
      </c>
      <c r="K6364" s="2">
        <v>0.33078944240000002</v>
      </c>
      <c r="L6364" s="2">
        <f t="shared" si="99"/>
        <v>7.8944240000000665E-4</v>
      </c>
    </row>
    <row r="6365" spans="1:12" hidden="1" x14ac:dyDescent="0.25">
      <c r="A6365" t="s">
        <v>4591</v>
      </c>
      <c r="B6365" s="1" t="s">
        <v>4825</v>
      </c>
      <c r="C6365" t="s">
        <v>4826</v>
      </c>
      <c r="D6365">
        <v>7515111</v>
      </c>
      <c r="E6365">
        <v>12751613</v>
      </c>
      <c r="F6365" t="s">
        <v>4827</v>
      </c>
      <c r="G6365" t="s">
        <v>86</v>
      </c>
      <c r="H6365" t="s">
        <v>4</v>
      </c>
      <c r="I6365" s="2">
        <v>8.2069199999999995E-2</v>
      </c>
      <c r="K6365" s="2">
        <v>8.2265526320000004E-2</v>
      </c>
      <c r="L6365" s="2">
        <f t="shared" si="99"/>
        <v>1.9632632000000927E-4</v>
      </c>
    </row>
    <row r="6366" spans="1:12" hidden="1" x14ac:dyDescent="0.25">
      <c r="A6366" t="s">
        <v>4591</v>
      </c>
      <c r="B6366" s="1" t="s">
        <v>4825</v>
      </c>
      <c r="C6366" t="s">
        <v>4828</v>
      </c>
      <c r="D6366">
        <v>7515011</v>
      </c>
      <c r="E6366">
        <v>12751713</v>
      </c>
      <c r="F6366" t="s">
        <v>4829</v>
      </c>
      <c r="G6366" t="s">
        <v>86</v>
      </c>
      <c r="H6366" t="s">
        <v>4</v>
      </c>
      <c r="I6366" s="2">
        <v>0.22550000000000001</v>
      </c>
      <c r="K6366" s="2">
        <v>0.22549999507599999</v>
      </c>
      <c r="L6366" s="2">
        <f t="shared" si="99"/>
        <v>-4.9240000132844131E-9</v>
      </c>
    </row>
    <row r="6367" spans="1:12" hidden="1" x14ac:dyDescent="0.25">
      <c r="A6367" t="s">
        <v>4591</v>
      </c>
      <c r="B6367" s="1" t="s">
        <v>4825</v>
      </c>
      <c r="C6367" t="s">
        <v>4828</v>
      </c>
      <c r="D6367">
        <v>7515011</v>
      </c>
      <c r="E6367">
        <v>12751713</v>
      </c>
      <c r="F6367" t="s">
        <v>4829</v>
      </c>
      <c r="G6367" t="s">
        <v>86</v>
      </c>
      <c r="H6367" t="s">
        <v>6</v>
      </c>
      <c r="I6367" s="2">
        <v>2.1499999999999998E-2</v>
      </c>
      <c r="K6367" s="2">
        <v>2.15000000944E-2</v>
      </c>
      <c r="L6367" s="2">
        <f t="shared" si="99"/>
        <v>9.4400001704464387E-11</v>
      </c>
    </row>
    <row r="6368" spans="1:12" hidden="1" x14ac:dyDescent="0.25">
      <c r="A6368" t="s">
        <v>4591</v>
      </c>
      <c r="B6368" s="1" t="s">
        <v>4825</v>
      </c>
      <c r="C6368" t="s">
        <v>4828</v>
      </c>
      <c r="D6368">
        <v>7515011</v>
      </c>
      <c r="E6368">
        <v>12751813</v>
      </c>
      <c r="F6368" t="s">
        <v>4830</v>
      </c>
      <c r="G6368" t="s">
        <v>86</v>
      </c>
      <c r="H6368" t="s">
        <v>4</v>
      </c>
      <c r="I6368" s="2">
        <v>0.1125</v>
      </c>
      <c r="K6368" s="2">
        <v>0.11249999366500001</v>
      </c>
      <c r="L6368" s="2">
        <f t="shared" si="99"/>
        <v>-6.3349999968043136E-9</v>
      </c>
    </row>
    <row r="6369" spans="1:12" hidden="1" x14ac:dyDescent="0.25">
      <c r="A6369" t="s">
        <v>4591</v>
      </c>
      <c r="B6369" s="1" t="s">
        <v>4825</v>
      </c>
      <c r="C6369" t="s">
        <v>4828</v>
      </c>
      <c r="D6369">
        <v>7515011</v>
      </c>
      <c r="E6369">
        <v>12751813</v>
      </c>
      <c r="F6369" t="s">
        <v>4830</v>
      </c>
      <c r="G6369" t="s">
        <v>86</v>
      </c>
      <c r="H6369" t="s">
        <v>6</v>
      </c>
      <c r="I6369" s="2">
        <v>1.2999999999999999E-2</v>
      </c>
      <c r="K6369" s="2">
        <v>1.3000000679199999E-2</v>
      </c>
      <c r="L6369" s="2">
        <f t="shared" si="99"/>
        <v>6.792000000616083E-10</v>
      </c>
    </row>
    <row r="6370" spans="1:12" hidden="1" x14ac:dyDescent="0.25">
      <c r="A6370" t="s">
        <v>4591</v>
      </c>
      <c r="B6370" s="1" t="s">
        <v>4825</v>
      </c>
      <c r="C6370" t="s">
        <v>4828</v>
      </c>
      <c r="D6370">
        <v>7515011</v>
      </c>
      <c r="E6370">
        <v>12751913</v>
      </c>
      <c r="F6370" t="s">
        <v>4831</v>
      </c>
      <c r="G6370" t="s">
        <v>86</v>
      </c>
      <c r="H6370" t="s">
        <v>4</v>
      </c>
      <c r="I6370" s="2">
        <v>0.24149999999999999</v>
      </c>
      <c r="K6370" s="2">
        <v>0.241499986843</v>
      </c>
      <c r="L6370" s="2">
        <f t="shared" si="99"/>
        <v>-1.3156999989494267E-8</v>
      </c>
    </row>
    <row r="6371" spans="1:12" hidden="1" x14ac:dyDescent="0.25">
      <c r="A6371" t="s">
        <v>4591</v>
      </c>
      <c r="B6371" s="1" t="s">
        <v>4825</v>
      </c>
      <c r="C6371" t="s">
        <v>4828</v>
      </c>
      <c r="D6371">
        <v>7515011</v>
      </c>
      <c r="E6371">
        <v>12751913</v>
      </c>
      <c r="F6371" t="s">
        <v>4831</v>
      </c>
      <c r="G6371" t="s">
        <v>86</v>
      </c>
      <c r="H6371" t="s">
        <v>6</v>
      </c>
      <c r="I6371" s="2">
        <v>2.4E-2</v>
      </c>
      <c r="K6371" s="2">
        <v>2.3999998214299899E-2</v>
      </c>
      <c r="L6371" s="2">
        <f t="shared" si="99"/>
        <v>-1.785700101675225E-9</v>
      </c>
    </row>
    <row r="6372" spans="1:12" hidden="1" x14ac:dyDescent="0.25">
      <c r="A6372" t="s">
        <v>4591</v>
      </c>
      <c r="B6372" s="1" t="s">
        <v>4825</v>
      </c>
      <c r="C6372" t="s">
        <v>4828</v>
      </c>
      <c r="D6372">
        <v>7515011</v>
      </c>
      <c r="E6372">
        <v>12752013</v>
      </c>
      <c r="F6372" t="s">
        <v>4832</v>
      </c>
      <c r="G6372" t="s">
        <v>86</v>
      </c>
      <c r="H6372" t="s">
        <v>4</v>
      </c>
      <c r="I6372" s="2">
        <v>0.41599999999999998</v>
      </c>
      <c r="K6372" s="2">
        <v>0.41599998817799999</v>
      </c>
      <c r="L6372" s="2">
        <f t="shared" si="99"/>
        <v>-1.1821999990058174E-8</v>
      </c>
    </row>
    <row r="6373" spans="1:12" hidden="1" x14ac:dyDescent="0.25">
      <c r="A6373" t="s">
        <v>4591</v>
      </c>
      <c r="B6373" s="1" t="s">
        <v>4825</v>
      </c>
      <c r="C6373" t="s">
        <v>4828</v>
      </c>
      <c r="D6373">
        <v>7515011</v>
      </c>
      <c r="E6373">
        <v>12752013</v>
      </c>
      <c r="F6373" t="s">
        <v>4832</v>
      </c>
      <c r="G6373" t="s">
        <v>86</v>
      </c>
      <c r="H6373" t="s">
        <v>6</v>
      </c>
      <c r="I6373" s="2">
        <v>3.9E-2</v>
      </c>
      <c r="K6373" s="2">
        <v>3.8999999274600003E-2</v>
      </c>
      <c r="L6373" s="2">
        <f t="shared" si="99"/>
        <v>-7.2539999701470848E-10</v>
      </c>
    </row>
    <row r="6374" spans="1:12" hidden="1" x14ac:dyDescent="0.25">
      <c r="A6374" t="s">
        <v>4836</v>
      </c>
      <c r="B6374" s="1" t="s">
        <v>4833</v>
      </c>
      <c r="C6374" t="s">
        <v>4834</v>
      </c>
      <c r="D6374">
        <v>9398511</v>
      </c>
      <c r="E6374">
        <v>90104013</v>
      </c>
      <c r="F6374" t="s">
        <v>4835</v>
      </c>
      <c r="G6374" t="s">
        <v>3</v>
      </c>
      <c r="H6374" t="s">
        <v>4</v>
      </c>
      <c r="I6374" s="2">
        <v>62.5</v>
      </c>
      <c r="J6374" s="2">
        <v>62.199210950000001</v>
      </c>
      <c r="K6374" s="2">
        <v>62.199050499999998</v>
      </c>
      <c r="L6374" s="2">
        <f t="shared" si="99"/>
        <v>-1.6045000000275422E-4</v>
      </c>
    </row>
    <row r="6375" spans="1:12" hidden="1" x14ac:dyDescent="0.25">
      <c r="A6375" t="s">
        <v>4836</v>
      </c>
      <c r="B6375" s="1" t="s">
        <v>4833</v>
      </c>
      <c r="C6375" t="s">
        <v>4834</v>
      </c>
      <c r="D6375">
        <v>9398511</v>
      </c>
      <c r="E6375">
        <v>90104013</v>
      </c>
      <c r="F6375" t="s">
        <v>4835</v>
      </c>
      <c r="G6375" t="s">
        <v>3</v>
      </c>
      <c r="H6375" t="s">
        <v>6</v>
      </c>
      <c r="I6375" s="2">
        <v>4.0999999999999996</v>
      </c>
      <c r="J6375" s="2">
        <v>3.5499384764999999</v>
      </c>
      <c r="K6375" s="2">
        <v>3.5499090170000001</v>
      </c>
      <c r="L6375" s="2">
        <f t="shared" si="99"/>
        <v>-2.9459499999884287E-5</v>
      </c>
    </row>
    <row r="6376" spans="1:12" hidden="1" x14ac:dyDescent="0.25">
      <c r="A6376" t="s">
        <v>4836</v>
      </c>
      <c r="B6376" s="1" t="s">
        <v>4833</v>
      </c>
      <c r="C6376" t="s">
        <v>4834</v>
      </c>
      <c r="D6376">
        <v>9398511</v>
      </c>
      <c r="E6376">
        <v>90104113</v>
      </c>
      <c r="F6376" t="s">
        <v>4837</v>
      </c>
      <c r="G6376" t="s">
        <v>3</v>
      </c>
      <c r="H6376" t="s">
        <v>4</v>
      </c>
      <c r="I6376" s="2">
        <v>59.8</v>
      </c>
      <c r="J6376" s="2">
        <v>59.1905</v>
      </c>
      <c r="K6376" s="2">
        <v>59.1907562499999</v>
      </c>
      <c r="L6376" s="2">
        <f t="shared" si="99"/>
        <v>2.5624999990014885E-4</v>
      </c>
    </row>
    <row r="6377" spans="1:12" hidden="1" x14ac:dyDescent="0.25">
      <c r="A6377" t="s">
        <v>4836</v>
      </c>
      <c r="B6377" s="1" t="s">
        <v>4833</v>
      </c>
      <c r="C6377" t="s">
        <v>4834</v>
      </c>
      <c r="D6377">
        <v>9398511</v>
      </c>
      <c r="E6377">
        <v>90104113</v>
      </c>
      <c r="F6377" t="s">
        <v>4837</v>
      </c>
      <c r="G6377" t="s">
        <v>3</v>
      </c>
      <c r="H6377" t="s">
        <v>6</v>
      </c>
      <c r="I6377" s="2">
        <v>4.2</v>
      </c>
      <c r="J6377" s="2">
        <v>3.651892578</v>
      </c>
      <c r="K6377" s="2">
        <v>3.65190502512</v>
      </c>
      <c r="L6377" s="2">
        <f t="shared" si="99"/>
        <v>1.2447120000036449E-5</v>
      </c>
    </row>
    <row r="6378" spans="1:12" hidden="1" x14ac:dyDescent="0.25">
      <c r="A6378" t="s">
        <v>4836</v>
      </c>
      <c r="B6378" s="1" t="s">
        <v>4833</v>
      </c>
      <c r="C6378" t="s">
        <v>4838</v>
      </c>
      <c r="D6378">
        <v>9398411</v>
      </c>
      <c r="E6378">
        <v>55599513</v>
      </c>
      <c r="F6378" t="s">
        <v>4839</v>
      </c>
      <c r="G6378" t="s">
        <v>86</v>
      </c>
      <c r="H6378" t="s">
        <v>4</v>
      </c>
      <c r="I6378" s="2">
        <v>0.06</v>
      </c>
      <c r="K6378" s="2">
        <v>6.0071346806000001E-2</v>
      </c>
      <c r="L6378" s="2">
        <f t="shared" si="99"/>
        <v>7.134680600000276E-5</v>
      </c>
    </row>
    <row r="6379" spans="1:12" hidden="1" x14ac:dyDescent="0.25">
      <c r="A6379" t="s">
        <v>4836</v>
      </c>
      <c r="B6379" s="1" t="s">
        <v>4833</v>
      </c>
      <c r="C6379" t="s">
        <v>4838</v>
      </c>
      <c r="D6379">
        <v>9398411</v>
      </c>
      <c r="E6379">
        <v>55599513</v>
      </c>
      <c r="F6379" t="s">
        <v>4839</v>
      </c>
      <c r="G6379" t="s">
        <v>86</v>
      </c>
      <c r="H6379" t="s">
        <v>6</v>
      </c>
      <c r="I6379" s="2">
        <v>0.01</v>
      </c>
      <c r="K6379" s="2">
        <v>1.0011891371399901E-2</v>
      </c>
      <c r="L6379" s="2">
        <f t="shared" si="99"/>
        <v>1.1891371399900402E-5</v>
      </c>
    </row>
    <row r="6380" spans="1:12" hidden="1" x14ac:dyDescent="0.25">
      <c r="A6380" t="s">
        <v>4836</v>
      </c>
      <c r="B6380" s="1" t="s">
        <v>4833</v>
      </c>
      <c r="C6380" t="s">
        <v>4838</v>
      </c>
      <c r="D6380">
        <v>9398411</v>
      </c>
      <c r="E6380">
        <v>97436413</v>
      </c>
      <c r="F6380" t="s">
        <v>4840</v>
      </c>
      <c r="G6380" t="s">
        <v>3</v>
      </c>
      <c r="H6380" t="s">
        <v>4</v>
      </c>
      <c r="I6380" s="2">
        <v>51.61</v>
      </c>
      <c r="J6380" s="2">
        <v>52.025847650000003</v>
      </c>
      <c r="K6380" s="2">
        <v>52.025835209999997</v>
      </c>
      <c r="L6380" s="2">
        <f t="shared" si="99"/>
        <v>-1.2440000006108676E-5</v>
      </c>
    </row>
    <row r="6381" spans="1:12" hidden="1" x14ac:dyDescent="0.25">
      <c r="A6381" t="s">
        <v>4836</v>
      </c>
      <c r="B6381" s="1" t="s">
        <v>4833</v>
      </c>
      <c r="C6381" t="s">
        <v>4838</v>
      </c>
      <c r="D6381">
        <v>9398411</v>
      </c>
      <c r="E6381">
        <v>97436413</v>
      </c>
      <c r="F6381" t="s">
        <v>4840</v>
      </c>
      <c r="G6381" t="s">
        <v>3</v>
      </c>
      <c r="H6381" t="s">
        <v>6</v>
      </c>
      <c r="I6381" s="2">
        <v>3.89</v>
      </c>
      <c r="J6381" s="2">
        <v>3.8903598634999899</v>
      </c>
      <c r="K6381" s="2">
        <v>3.8903580039999901</v>
      </c>
      <c r="L6381" s="2">
        <f t="shared" si="99"/>
        <v>-1.8594999997567641E-6</v>
      </c>
    </row>
    <row r="6382" spans="1:12" hidden="1" x14ac:dyDescent="0.25">
      <c r="A6382" t="s">
        <v>4836</v>
      </c>
      <c r="B6382" s="1" t="s">
        <v>4833</v>
      </c>
      <c r="C6382" t="s">
        <v>4838</v>
      </c>
      <c r="D6382">
        <v>9398411</v>
      </c>
      <c r="E6382">
        <v>97436513</v>
      </c>
      <c r="F6382" t="s">
        <v>4841</v>
      </c>
      <c r="G6382" t="s">
        <v>3</v>
      </c>
      <c r="H6382" t="s">
        <v>4</v>
      </c>
      <c r="I6382" s="2">
        <v>50.02</v>
      </c>
      <c r="J6382" s="2">
        <v>50.5885508</v>
      </c>
      <c r="K6382" s="2">
        <v>50.588581329999997</v>
      </c>
      <c r="L6382" s="2">
        <f t="shared" si="99"/>
        <v>3.0529999996531387E-5</v>
      </c>
    </row>
    <row r="6383" spans="1:12" hidden="1" x14ac:dyDescent="0.25">
      <c r="A6383" t="s">
        <v>4836</v>
      </c>
      <c r="B6383" s="1" t="s">
        <v>4833</v>
      </c>
      <c r="C6383" t="s">
        <v>4838</v>
      </c>
      <c r="D6383">
        <v>9398411</v>
      </c>
      <c r="E6383">
        <v>97436513</v>
      </c>
      <c r="F6383" t="s">
        <v>4841</v>
      </c>
      <c r="G6383" t="s">
        <v>3</v>
      </c>
      <c r="H6383" t="s">
        <v>6</v>
      </c>
      <c r="I6383" s="2">
        <v>3.76</v>
      </c>
      <c r="J6383" s="2">
        <v>3.7699008789999899</v>
      </c>
      <c r="K6383" s="2">
        <v>3.7698965059999998</v>
      </c>
      <c r="L6383" s="2">
        <f t="shared" si="99"/>
        <v>-4.3729999901209737E-6</v>
      </c>
    </row>
    <row r="6384" spans="1:12" hidden="1" x14ac:dyDescent="0.25">
      <c r="A6384" t="s">
        <v>4836</v>
      </c>
      <c r="B6384" s="1" t="s">
        <v>4833</v>
      </c>
      <c r="C6384" t="s">
        <v>4842</v>
      </c>
      <c r="D6384">
        <v>7756911</v>
      </c>
      <c r="E6384">
        <v>67156613</v>
      </c>
      <c r="F6384" t="s">
        <v>4843</v>
      </c>
      <c r="G6384" t="s">
        <v>86</v>
      </c>
      <c r="H6384" t="s">
        <v>4</v>
      </c>
      <c r="I6384" s="2">
        <v>36.53</v>
      </c>
      <c r="K6384" s="2">
        <v>36.630085199999897</v>
      </c>
      <c r="L6384" s="2">
        <f t="shared" si="99"/>
        <v>0.10008519999989574</v>
      </c>
    </row>
    <row r="6385" spans="1:12" hidden="1" x14ac:dyDescent="0.25">
      <c r="A6385" t="s">
        <v>4836</v>
      </c>
      <c r="B6385" s="1" t="s">
        <v>4833</v>
      </c>
      <c r="C6385" t="s">
        <v>4842</v>
      </c>
      <c r="D6385">
        <v>7756911</v>
      </c>
      <c r="E6385">
        <v>67156613</v>
      </c>
      <c r="F6385" t="s">
        <v>4843</v>
      </c>
      <c r="G6385" t="s">
        <v>86</v>
      </c>
      <c r="H6385" t="s">
        <v>6</v>
      </c>
      <c r="I6385" s="2">
        <v>2.96</v>
      </c>
      <c r="K6385" s="2">
        <v>2.96811030600001</v>
      </c>
      <c r="L6385" s="2">
        <f t="shared" si="99"/>
        <v>8.1103060000100591E-3</v>
      </c>
    </row>
    <row r="6386" spans="1:12" hidden="1" x14ac:dyDescent="0.25">
      <c r="A6386" t="s">
        <v>4836</v>
      </c>
      <c r="B6386" s="1" t="s">
        <v>4833</v>
      </c>
      <c r="C6386" t="s">
        <v>4842</v>
      </c>
      <c r="D6386">
        <v>7756911</v>
      </c>
      <c r="E6386">
        <v>67156913</v>
      </c>
      <c r="F6386" t="s">
        <v>4844</v>
      </c>
      <c r="G6386" t="s">
        <v>86</v>
      </c>
      <c r="H6386" t="s">
        <v>4</v>
      </c>
      <c r="I6386" s="2">
        <v>37.72</v>
      </c>
      <c r="K6386" s="2">
        <v>37.8233549999998</v>
      </c>
      <c r="L6386" s="2">
        <f t="shared" si="99"/>
        <v>0.10335499999980158</v>
      </c>
    </row>
    <row r="6387" spans="1:12" hidden="1" x14ac:dyDescent="0.25">
      <c r="A6387" t="s">
        <v>4836</v>
      </c>
      <c r="B6387" s="1" t="s">
        <v>4833</v>
      </c>
      <c r="C6387" t="s">
        <v>4842</v>
      </c>
      <c r="D6387">
        <v>7756911</v>
      </c>
      <c r="E6387">
        <v>67156913</v>
      </c>
      <c r="F6387" t="s">
        <v>4844</v>
      </c>
      <c r="G6387" t="s">
        <v>86</v>
      </c>
      <c r="H6387" t="s">
        <v>6</v>
      </c>
      <c r="I6387" s="2">
        <v>2.92</v>
      </c>
      <c r="K6387" s="2">
        <v>2.9279999999999999</v>
      </c>
      <c r="L6387" s="2">
        <f t="shared" si="99"/>
        <v>8.0000000000000071E-3</v>
      </c>
    </row>
    <row r="6388" spans="1:12" hidden="1" x14ac:dyDescent="0.25">
      <c r="A6388" t="s">
        <v>4836</v>
      </c>
      <c r="B6388" s="1" t="s">
        <v>4833</v>
      </c>
      <c r="C6388" t="s">
        <v>4842</v>
      </c>
      <c r="D6388">
        <v>7756911</v>
      </c>
      <c r="E6388">
        <v>67157013</v>
      </c>
      <c r="F6388" t="s">
        <v>4845</v>
      </c>
      <c r="G6388" t="s">
        <v>86</v>
      </c>
      <c r="H6388" t="s">
        <v>4</v>
      </c>
      <c r="I6388" s="2">
        <v>37.479999999999997</v>
      </c>
      <c r="K6388" s="2">
        <v>37.582710000000098</v>
      </c>
      <c r="L6388" s="2">
        <f t="shared" si="99"/>
        <v>0.10271000000010133</v>
      </c>
    </row>
    <row r="6389" spans="1:12" hidden="1" x14ac:dyDescent="0.25">
      <c r="A6389" t="s">
        <v>4836</v>
      </c>
      <c r="B6389" s="1" t="s">
        <v>4833</v>
      </c>
      <c r="C6389" t="s">
        <v>4842</v>
      </c>
      <c r="D6389">
        <v>7756911</v>
      </c>
      <c r="E6389">
        <v>67157013</v>
      </c>
      <c r="F6389" t="s">
        <v>4845</v>
      </c>
      <c r="G6389" t="s">
        <v>86</v>
      </c>
      <c r="H6389" t="s">
        <v>6</v>
      </c>
      <c r="I6389" s="2">
        <v>2.96</v>
      </c>
      <c r="K6389" s="2">
        <v>2.96811030600001</v>
      </c>
      <c r="L6389" s="2">
        <f t="shared" si="99"/>
        <v>8.1103060000100591E-3</v>
      </c>
    </row>
    <row r="6390" spans="1:12" hidden="1" x14ac:dyDescent="0.25">
      <c r="A6390" t="s">
        <v>4836</v>
      </c>
      <c r="B6390" s="1" t="s">
        <v>4833</v>
      </c>
      <c r="C6390" t="s">
        <v>4846</v>
      </c>
      <c r="D6390">
        <v>7758511</v>
      </c>
      <c r="E6390">
        <v>67157513</v>
      </c>
      <c r="F6390" t="s">
        <v>4847</v>
      </c>
      <c r="G6390" t="s">
        <v>86</v>
      </c>
      <c r="H6390" t="s">
        <v>4</v>
      </c>
      <c r="I6390" s="2">
        <v>34.9</v>
      </c>
      <c r="K6390" s="2">
        <v>34.995620700000202</v>
      </c>
      <c r="L6390" s="2">
        <f t="shared" si="99"/>
        <v>9.562070000020384E-2</v>
      </c>
    </row>
    <row r="6391" spans="1:12" hidden="1" x14ac:dyDescent="0.25">
      <c r="A6391" t="s">
        <v>4836</v>
      </c>
      <c r="B6391" s="1" t="s">
        <v>4833</v>
      </c>
      <c r="C6391" t="s">
        <v>4846</v>
      </c>
      <c r="D6391">
        <v>7758511</v>
      </c>
      <c r="E6391">
        <v>67157513</v>
      </c>
      <c r="F6391" t="s">
        <v>4847</v>
      </c>
      <c r="G6391" t="s">
        <v>86</v>
      </c>
      <c r="H6391" t="s">
        <v>6</v>
      </c>
      <c r="I6391" s="2">
        <v>2.95</v>
      </c>
      <c r="K6391" s="2">
        <v>2.9580815400000202</v>
      </c>
      <c r="L6391" s="2">
        <f t="shared" si="99"/>
        <v>8.0815400000200377E-3</v>
      </c>
    </row>
    <row r="6392" spans="1:12" hidden="1" x14ac:dyDescent="0.25">
      <c r="A6392" t="s">
        <v>4836</v>
      </c>
      <c r="B6392" s="1" t="s">
        <v>4833</v>
      </c>
      <c r="C6392" t="s">
        <v>4846</v>
      </c>
      <c r="D6392">
        <v>7758511</v>
      </c>
      <c r="E6392">
        <v>67157913</v>
      </c>
      <c r="F6392" t="s">
        <v>4848</v>
      </c>
      <c r="G6392" t="s">
        <v>86</v>
      </c>
      <c r="H6392" t="s">
        <v>4</v>
      </c>
      <c r="I6392" s="2">
        <v>34.700000000000003</v>
      </c>
      <c r="K6392" s="2">
        <v>34.795078320000201</v>
      </c>
      <c r="L6392" s="2">
        <f t="shared" si="99"/>
        <v>9.5078320000197891E-2</v>
      </c>
    </row>
    <row r="6393" spans="1:12" hidden="1" x14ac:dyDescent="0.25">
      <c r="A6393" t="s">
        <v>4836</v>
      </c>
      <c r="B6393" s="1" t="s">
        <v>4833</v>
      </c>
      <c r="C6393" t="s">
        <v>4846</v>
      </c>
      <c r="D6393">
        <v>7758511</v>
      </c>
      <c r="E6393">
        <v>67157913</v>
      </c>
      <c r="F6393" t="s">
        <v>4848</v>
      </c>
      <c r="G6393" t="s">
        <v>86</v>
      </c>
      <c r="H6393" t="s">
        <v>6</v>
      </c>
      <c r="I6393" s="2">
        <v>2.95</v>
      </c>
      <c r="K6393" s="2">
        <v>2.9580815400000202</v>
      </c>
      <c r="L6393" s="2">
        <f t="shared" si="99"/>
        <v>8.0815400000200377E-3</v>
      </c>
    </row>
    <row r="6394" spans="1:12" hidden="1" x14ac:dyDescent="0.25">
      <c r="A6394" t="s">
        <v>4836</v>
      </c>
      <c r="B6394" s="1" t="s">
        <v>4833</v>
      </c>
      <c r="C6394" t="s">
        <v>4846</v>
      </c>
      <c r="D6394">
        <v>7758511</v>
      </c>
      <c r="E6394">
        <v>67158013</v>
      </c>
      <c r="F6394" t="s">
        <v>4849</v>
      </c>
      <c r="G6394" t="s">
        <v>86</v>
      </c>
      <c r="H6394" t="s">
        <v>4</v>
      </c>
      <c r="I6394" s="2">
        <v>34.700000000000003</v>
      </c>
      <c r="K6394" s="2">
        <v>34.795078320000201</v>
      </c>
      <c r="L6394" s="2">
        <f t="shared" si="99"/>
        <v>9.5078320000197891E-2</v>
      </c>
    </row>
    <row r="6395" spans="1:12" hidden="1" x14ac:dyDescent="0.25">
      <c r="A6395" t="s">
        <v>4836</v>
      </c>
      <c r="B6395" s="1" t="s">
        <v>4833</v>
      </c>
      <c r="C6395" t="s">
        <v>4846</v>
      </c>
      <c r="D6395">
        <v>7758511</v>
      </c>
      <c r="E6395">
        <v>67158013</v>
      </c>
      <c r="F6395" t="s">
        <v>4849</v>
      </c>
      <c r="G6395" t="s">
        <v>86</v>
      </c>
      <c r="H6395" t="s">
        <v>6</v>
      </c>
      <c r="I6395" s="2">
        <v>2.96</v>
      </c>
      <c r="K6395" s="2">
        <v>2.96811030600001</v>
      </c>
      <c r="L6395" s="2">
        <f t="shared" si="99"/>
        <v>8.1103060000100591E-3</v>
      </c>
    </row>
    <row r="6396" spans="1:12" hidden="1" x14ac:dyDescent="0.25">
      <c r="A6396" t="s">
        <v>4836</v>
      </c>
      <c r="B6396" s="1" t="s">
        <v>4833</v>
      </c>
      <c r="C6396" t="s">
        <v>4850</v>
      </c>
      <c r="D6396">
        <v>12768311</v>
      </c>
      <c r="E6396">
        <v>67164413</v>
      </c>
      <c r="F6396" t="s">
        <v>4851</v>
      </c>
      <c r="G6396" t="s">
        <v>3</v>
      </c>
      <c r="H6396" t="s">
        <v>4</v>
      </c>
      <c r="I6396" s="2">
        <v>59.82</v>
      </c>
      <c r="J6396" s="2">
        <v>60.098003900000002</v>
      </c>
      <c r="K6396" s="2">
        <v>60.098015009999997</v>
      </c>
      <c r="L6396" s="2">
        <f t="shared" si="99"/>
        <v>1.1109999995539965E-5</v>
      </c>
    </row>
    <row r="6397" spans="1:12" hidden="1" x14ac:dyDescent="0.25">
      <c r="A6397" t="s">
        <v>4836</v>
      </c>
      <c r="B6397" s="1" t="s">
        <v>4833</v>
      </c>
      <c r="C6397" t="s">
        <v>4850</v>
      </c>
      <c r="D6397">
        <v>12768311</v>
      </c>
      <c r="E6397">
        <v>67164413</v>
      </c>
      <c r="F6397" t="s">
        <v>4851</v>
      </c>
      <c r="G6397" t="s">
        <v>3</v>
      </c>
      <c r="H6397" t="s">
        <v>6</v>
      </c>
      <c r="I6397" s="2">
        <v>8.4</v>
      </c>
      <c r="J6397" s="2">
        <v>3.7467031249999998</v>
      </c>
      <c r="K6397" s="2">
        <v>3.7467065119999901</v>
      </c>
      <c r="L6397" s="2">
        <f t="shared" si="99"/>
        <v>3.3869999902513825E-6</v>
      </c>
    </row>
    <row r="6398" spans="1:12" hidden="1" x14ac:dyDescent="0.25">
      <c r="A6398" t="s">
        <v>4836</v>
      </c>
      <c r="B6398" s="1" t="s">
        <v>4833</v>
      </c>
      <c r="C6398" t="s">
        <v>4850</v>
      </c>
      <c r="D6398">
        <v>12768311</v>
      </c>
      <c r="E6398">
        <v>67164513</v>
      </c>
      <c r="F6398" t="s">
        <v>4852</v>
      </c>
      <c r="G6398" t="s">
        <v>3</v>
      </c>
      <c r="H6398" t="s">
        <v>4</v>
      </c>
      <c r="I6398" s="2">
        <v>58.76</v>
      </c>
      <c r="J6398" s="2">
        <v>59.516652349999902</v>
      </c>
      <c r="K6398" s="2">
        <v>59.516629219999899</v>
      </c>
      <c r="L6398" s="2">
        <f t="shared" si="99"/>
        <v>-2.3130000002424822E-5</v>
      </c>
    </row>
    <row r="6399" spans="1:12" hidden="1" x14ac:dyDescent="0.25">
      <c r="A6399" t="s">
        <v>4836</v>
      </c>
      <c r="B6399" s="1" t="s">
        <v>4833</v>
      </c>
      <c r="C6399" t="s">
        <v>4850</v>
      </c>
      <c r="D6399">
        <v>12768311</v>
      </c>
      <c r="E6399">
        <v>67164513</v>
      </c>
      <c r="F6399" t="s">
        <v>4852</v>
      </c>
      <c r="G6399" t="s">
        <v>3</v>
      </c>
      <c r="H6399" t="s">
        <v>6</v>
      </c>
      <c r="I6399" s="2">
        <v>7.9</v>
      </c>
      <c r="J6399" s="2">
        <v>3.5192734374999999</v>
      </c>
      <c r="K6399" s="2">
        <v>3.51927053219999</v>
      </c>
      <c r="L6399" s="2">
        <f t="shared" si="99"/>
        <v>-2.9053000099033E-6</v>
      </c>
    </row>
    <row r="6400" spans="1:12" hidden="1" x14ac:dyDescent="0.25">
      <c r="A6400" t="s">
        <v>4836</v>
      </c>
      <c r="B6400" s="1" t="s">
        <v>4833</v>
      </c>
      <c r="C6400" t="s">
        <v>4850</v>
      </c>
      <c r="D6400">
        <v>12768311</v>
      </c>
      <c r="E6400">
        <v>67164913</v>
      </c>
      <c r="F6400" t="s">
        <v>4853</v>
      </c>
      <c r="G6400" t="s">
        <v>3</v>
      </c>
      <c r="H6400" t="s">
        <v>4</v>
      </c>
      <c r="I6400" s="2">
        <v>56.04</v>
      </c>
      <c r="J6400" s="2">
        <v>56.670796899999999</v>
      </c>
      <c r="K6400" s="2">
        <v>56.670889859999903</v>
      </c>
      <c r="L6400" s="2">
        <f t="shared" si="99"/>
        <v>9.2959999903996504E-5</v>
      </c>
    </row>
    <row r="6401" spans="1:12" hidden="1" x14ac:dyDescent="0.25">
      <c r="A6401" t="s">
        <v>4836</v>
      </c>
      <c r="B6401" s="1" t="s">
        <v>4833</v>
      </c>
      <c r="C6401" t="s">
        <v>4850</v>
      </c>
      <c r="D6401">
        <v>12768311</v>
      </c>
      <c r="E6401">
        <v>67164913</v>
      </c>
      <c r="F6401" t="s">
        <v>4853</v>
      </c>
      <c r="G6401" t="s">
        <v>3</v>
      </c>
      <c r="H6401" t="s">
        <v>6</v>
      </c>
      <c r="I6401" s="2">
        <v>7.57</v>
      </c>
      <c r="J6401" s="2">
        <v>3.3763884274999998</v>
      </c>
      <c r="K6401" s="2">
        <v>3.3763930070999901</v>
      </c>
      <c r="L6401" s="2">
        <f t="shared" si="99"/>
        <v>4.5795999903397444E-6</v>
      </c>
    </row>
    <row r="6402" spans="1:12" hidden="1" x14ac:dyDescent="0.25">
      <c r="A6402" t="s">
        <v>4836</v>
      </c>
      <c r="B6402" s="1" t="s">
        <v>4833</v>
      </c>
      <c r="C6402" t="s">
        <v>4850</v>
      </c>
      <c r="D6402">
        <v>12768311</v>
      </c>
      <c r="E6402">
        <v>67165013</v>
      </c>
      <c r="F6402" t="s">
        <v>4854</v>
      </c>
      <c r="G6402" t="s">
        <v>3</v>
      </c>
      <c r="H6402" t="s">
        <v>4</v>
      </c>
      <c r="I6402" s="2">
        <v>57.18</v>
      </c>
      <c r="J6402" s="2">
        <v>57.725457049999903</v>
      </c>
      <c r="K6402" s="2">
        <v>57.725391420000001</v>
      </c>
      <c r="L6402" s="2">
        <f t="shared" si="99"/>
        <v>-6.5629999902228064E-5</v>
      </c>
    </row>
    <row r="6403" spans="1:12" hidden="1" x14ac:dyDescent="0.25">
      <c r="A6403" t="s">
        <v>4836</v>
      </c>
      <c r="B6403" s="1" t="s">
        <v>4833</v>
      </c>
      <c r="C6403" t="s">
        <v>4850</v>
      </c>
      <c r="D6403">
        <v>12768311</v>
      </c>
      <c r="E6403">
        <v>67165013</v>
      </c>
      <c r="F6403" t="s">
        <v>4854</v>
      </c>
      <c r="G6403" t="s">
        <v>3</v>
      </c>
      <c r="H6403" t="s">
        <v>6</v>
      </c>
      <c r="I6403" s="2">
        <v>7.61</v>
      </c>
      <c r="J6403" s="2">
        <v>3.3866657715000001</v>
      </c>
      <c r="K6403" s="2">
        <v>3.3866630080000002</v>
      </c>
      <c r="L6403" s="2">
        <f t="shared" ref="L6403:L6466" si="100">IF(ISBLANK(J6403),K6403-I6403,K6403-J6403)</f>
        <v>-2.7634999999470722E-6</v>
      </c>
    </row>
    <row r="6404" spans="1:12" hidden="1" x14ac:dyDescent="0.25">
      <c r="A6404" t="s">
        <v>4836</v>
      </c>
      <c r="B6404" s="1" t="s">
        <v>4833</v>
      </c>
      <c r="C6404" t="s">
        <v>4855</v>
      </c>
      <c r="D6404">
        <v>8211211</v>
      </c>
      <c r="E6404">
        <v>67143013</v>
      </c>
      <c r="F6404" t="s">
        <v>4856</v>
      </c>
      <c r="G6404" t="s">
        <v>86</v>
      </c>
      <c r="H6404" t="s">
        <v>4</v>
      </c>
      <c r="I6404" s="2">
        <v>0.38</v>
      </c>
      <c r="K6404" s="2">
        <v>0.38045186443500001</v>
      </c>
      <c r="L6404" s="2">
        <f t="shared" si="100"/>
        <v>4.5186443500000451E-4</v>
      </c>
    </row>
    <row r="6405" spans="1:12" hidden="1" x14ac:dyDescent="0.25">
      <c r="A6405" t="s">
        <v>4836</v>
      </c>
      <c r="B6405" s="1" t="s">
        <v>4833</v>
      </c>
      <c r="C6405" t="s">
        <v>4855</v>
      </c>
      <c r="D6405">
        <v>8211211</v>
      </c>
      <c r="E6405">
        <v>67143013</v>
      </c>
      <c r="F6405" t="s">
        <v>4856</v>
      </c>
      <c r="G6405" t="s">
        <v>86</v>
      </c>
      <c r="H6405" t="s">
        <v>6</v>
      </c>
      <c r="I6405" s="2">
        <v>0.01</v>
      </c>
      <c r="K6405" s="2">
        <v>1.0011891371399901E-2</v>
      </c>
      <c r="L6405" s="2">
        <f t="shared" si="100"/>
        <v>1.1891371399900402E-5</v>
      </c>
    </row>
    <row r="6406" spans="1:12" hidden="1" x14ac:dyDescent="0.25">
      <c r="A6406" t="s">
        <v>4836</v>
      </c>
      <c r="B6406" s="1" t="s">
        <v>4833</v>
      </c>
      <c r="C6406" t="s">
        <v>4855</v>
      </c>
      <c r="D6406">
        <v>8211211</v>
      </c>
      <c r="E6406">
        <v>67143113</v>
      </c>
      <c r="F6406" t="s">
        <v>4857</v>
      </c>
      <c r="G6406" t="s">
        <v>86</v>
      </c>
      <c r="H6406" t="s">
        <v>4</v>
      </c>
      <c r="I6406" s="2">
        <v>9.4</v>
      </c>
      <c r="K6406" s="2">
        <v>9.4111776008000003</v>
      </c>
      <c r="L6406" s="2">
        <f t="shared" si="100"/>
        <v>1.1177600799999965E-2</v>
      </c>
    </row>
    <row r="6407" spans="1:12" hidden="1" x14ac:dyDescent="0.25">
      <c r="A6407" t="s">
        <v>4836</v>
      </c>
      <c r="B6407" s="1" t="s">
        <v>4833</v>
      </c>
      <c r="C6407" t="s">
        <v>4855</v>
      </c>
      <c r="D6407">
        <v>8211211</v>
      </c>
      <c r="E6407">
        <v>67143113</v>
      </c>
      <c r="F6407" t="s">
        <v>4857</v>
      </c>
      <c r="G6407" t="s">
        <v>86</v>
      </c>
      <c r="H6407" t="s">
        <v>6</v>
      </c>
      <c r="I6407" s="2">
        <v>0.95</v>
      </c>
      <c r="K6407" s="2">
        <v>0.95112967315999997</v>
      </c>
      <c r="L6407" s="2">
        <f t="shared" si="100"/>
        <v>1.1296731600000109E-3</v>
      </c>
    </row>
    <row r="6408" spans="1:12" hidden="1" x14ac:dyDescent="0.25">
      <c r="A6408" t="s">
        <v>4836</v>
      </c>
      <c r="B6408" s="1" t="s">
        <v>4833</v>
      </c>
      <c r="C6408" t="s">
        <v>4855</v>
      </c>
      <c r="D6408">
        <v>8211211</v>
      </c>
      <c r="E6408">
        <v>67143213</v>
      </c>
      <c r="F6408" t="s">
        <v>4858</v>
      </c>
      <c r="G6408" t="s">
        <v>86</v>
      </c>
      <c r="H6408" t="s">
        <v>4</v>
      </c>
      <c r="I6408" s="2">
        <v>8.8000000000000007</v>
      </c>
      <c r="K6408" s="2">
        <v>8.8104646321000004</v>
      </c>
      <c r="L6408" s="2">
        <f t="shared" si="100"/>
        <v>1.0464632099999704E-2</v>
      </c>
    </row>
    <row r="6409" spans="1:12" hidden="1" x14ac:dyDescent="0.25">
      <c r="A6409" t="s">
        <v>4836</v>
      </c>
      <c r="B6409" s="1" t="s">
        <v>4833</v>
      </c>
      <c r="C6409" t="s">
        <v>4855</v>
      </c>
      <c r="D6409">
        <v>8211211</v>
      </c>
      <c r="E6409">
        <v>67143213</v>
      </c>
      <c r="F6409" t="s">
        <v>4858</v>
      </c>
      <c r="G6409" t="s">
        <v>86</v>
      </c>
      <c r="H6409" t="s">
        <v>6</v>
      </c>
      <c r="I6409" s="2">
        <v>0.94</v>
      </c>
      <c r="K6409" s="2">
        <v>0.94111779437999998</v>
      </c>
      <c r="L6409" s="2">
        <f t="shared" si="100"/>
        <v>1.1177943800000367E-3</v>
      </c>
    </row>
    <row r="6410" spans="1:12" hidden="1" x14ac:dyDescent="0.25">
      <c r="A6410" t="s">
        <v>4836</v>
      </c>
      <c r="B6410" s="1" t="s">
        <v>4833</v>
      </c>
      <c r="C6410" t="s">
        <v>4855</v>
      </c>
      <c r="D6410">
        <v>8211211</v>
      </c>
      <c r="E6410">
        <v>67143313</v>
      </c>
      <c r="F6410" t="s">
        <v>4859</v>
      </c>
      <c r="G6410" t="s">
        <v>86</v>
      </c>
      <c r="H6410" t="s">
        <v>4</v>
      </c>
      <c r="I6410" s="2">
        <v>9.8000000000000007</v>
      </c>
      <c r="K6410" s="2">
        <v>9.8116539618999994</v>
      </c>
      <c r="L6410" s="2">
        <f t="shared" si="100"/>
        <v>1.1653961899998677E-2</v>
      </c>
    </row>
    <row r="6411" spans="1:12" hidden="1" x14ac:dyDescent="0.25">
      <c r="A6411" t="s">
        <v>4836</v>
      </c>
      <c r="B6411" s="1" t="s">
        <v>4833</v>
      </c>
      <c r="C6411" t="s">
        <v>4855</v>
      </c>
      <c r="D6411">
        <v>8211211</v>
      </c>
      <c r="E6411">
        <v>67143313</v>
      </c>
      <c r="F6411" t="s">
        <v>4859</v>
      </c>
      <c r="G6411" t="s">
        <v>86</v>
      </c>
      <c r="H6411" t="s">
        <v>6</v>
      </c>
      <c r="I6411" s="2">
        <v>1.01</v>
      </c>
      <c r="K6411" s="2">
        <v>1.0112010352099901</v>
      </c>
      <c r="L6411" s="2">
        <f t="shared" si="100"/>
        <v>1.2010352099900423E-3</v>
      </c>
    </row>
    <row r="6412" spans="1:12" hidden="1" x14ac:dyDescent="0.25">
      <c r="A6412" t="s">
        <v>4836</v>
      </c>
      <c r="B6412" s="1" t="s">
        <v>4833</v>
      </c>
      <c r="C6412" t="s">
        <v>4855</v>
      </c>
      <c r="D6412">
        <v>8211211</v>
      </c>
      <c r="E6412">
        <v>67143413</v>
      </c>
      <c r="F6412" t="s">
        <v>4860</v>
      </c>
      <c r="G6412" t="s">
        <v>86</v>
      </c>
      <c r="H6412" t="s">
        <v>4</v>
      </c>
      <c r="I6412" s="2">
        <v>11.7</v>
      </c>
      <c r="K6412" s="2">
        <v>11.713912820499999</v>
      </c>
      <c r="L6412" s="2">
        <f t="shared" si="100"/>
        <v>1.3912820499999867E-2</v>
      </c>
    </row>
    <row r="6413" spans="1:12" hidden="1" x14ac:dyDescent="0.25">
      <c r="A6413" t="s">
        <v>4836</v>
      </c>
      <c r="B6413" s="1" t="s">
        <v>4833</v>
      </c>
      <c r="C6413" t="s">
        <v>4855</v>
      </c>
      <c r="D6413">
        <v>8211211</v>
      </c>
      <c r="E6413">
        <v>67143413</v>
      </c>
      <c r="F6413" t="s">
        <v>4860</v>
      </c>
      <c r="G6413" t="s">
        <v>86</v>
      </c>
      <c r="H6413" t="s">
        <v>6</v>
      </c>
      <c r="I6413" s="2">
        <v>1.08</v>
      </c>
      <c r="K6413" s="2">
        <v>1.0812843168699999</v>
      </c>
      <c r="L6413" s="2">
        <f t="shared" si="100"/>
        <v>1.2843168699998575E-3</v>
      </c>
    </row>
    <row r="6414" spans="1:12" x14ac:dyDescent="0.25">
      <c r="A6414" t="s">
        <v>4836</v>
      </c>
      <c r="B6414" s="1" t="s">
        <v>4833</v>
      </c>
      <c r="C6414" t="s">
        <v>4855</v>
      </c>
      <c r="D6414">
        <v>8211211</v>
      </c>
      <c r="E6414">
        <v>67144013</v>
      </c>
      <c r="F6414" t="s">
        <v>4861</v>
      </c>
      <c r="G6414" t="s">
        <v>3</v>
      </c>
      <c r="H6414" t="s">
        <v>4</v>
      </c>
      <c r="I6414" s="2">
        <v>2.1</v>
      </c>
      <c r="J6414" s="2">
        <v>2.3605867919999999</v>
      </c>
      <c r="K6414" s="2">
        <v>1.2045560281000001</v>
      </c>
      <c r="L6414" s="2">
        <f t="shared" si="100"/>
        <v>-1.1560307638999998</v>
      </c>
    </row>
    <row r="6415" spans="1:12" hidden="1" x14ac:dyDescent="0.25">
      <c r="A6415" t="s">
        <v>4836</v>
      </c>
      <c r="B6415" s="1" t="s">
        <v>4833</v>
      </c>
      <c r="C6415" t="s">
        <v>4855</v>
      </c>
      <c r="D6415">
        <v>8211211</v>
      </c>
      <c r="E6415">
        <v>67144013</v>
      </c>
      <c r="F6415" t="s">
        <v>4861</v>
      </c>
      <c r="G6415" t="s">
        <v>3</v>
      </c>
      <c r="H6415" t="s">
        <v>6</v>
      </c>
      <c r="I6415" s="2">
        <v>0.06</v>
      </c>
      <c r="J6415" s="2">
        <v>4.3953481675000003E-2</v>
      </c>
      <c r="K6415" s="2">
        <v>2.24715001709999E-2</v>
      </c>
      <c r="L6415" s="2">
        <f t="shared" si="100"/>
        <v>-2.1481981504000103E-2</v>
      </c>
    </row>
    <row r="6416" spans="1:12" hidden="1" x14ac:dyDescent="0.25">
      <c r="A6416" t="s">
        <v>4836</v>
      </c>
      <c r="B6416" s="1" t="s">
        <v>4833</v>
      </c>
      <c r="C6416" t="s">
        <v>4855</v>
      </c>
      <c r="D6416">
        <v>8211211</v>
      </c>
      <c r="E6416">
        <v>67144113</v>
      </c>
      <c r="F6416" t="s">
        <v>4862</v>
      </c>
      <c r="G6416" t="s">
        <v>3</v>
      </c>
      <c r="H6416" t="s">
        <v>4</v>
      </c>
      <c r="I6416" s="2">
        <v>1.87</v>
      </c>
      <c r="J6416" s="2">
        <v>1.9185858155</v>
      </c>
      <c r="K6416" s="2">
        <v>0.96151600500000001</v>
      </c>
      <c r="L6416" s="2">
        <f t="shared" si="100"/>
        <v>-0.95706981049999995</v>
      </c>
    </row>
    <row r="6417" spans="1:12" hidden="1" x14ac:dyDescent="0.25">
      <c r="A6417" t="s">
        <v>4836</v>
      </c>
      <c r="B6417" s="1" t="s">
        <v>4833</v>
      </c>
      <c r="C6417" t="s">
        <v>4855</v>
      </c>
      <c r="D6417">
        <v>8211211</v>
      </c>
      <c r="E6417">
        <v>67144113</v>
      </c>
      <c r="F6417" t="s">
        <v>4862</v>
      </c>
      <c r="G6417" t="s">
        <v>3</v>
      </c>
      <c r="H6417" t="s">
        <v>6</v>
      </c>
      <c r="I6417" s="2">
        <v>0.06</v>
      </c>
      <c r="J6417" s="2">
        <v>4.8133003234999999E-2</v>
      </c>
      <c r="K6417" s="2">
        <v>2.40420004599999E-2</v>
      </c>
      <c r="L6417" s="2">
        <f t="shared" si="100"/>
        <v>-2.4091002775000099E-2</v>
      </c>
    </row>
    <row r="6418" spans="1:12" x14ac:dyDescent="0.25">
      <c r="A6418" t="s">
        <v>4836</v>
      </c>
      <c r="B6418" s="1" t="s">
        <v>4833</v>
      </c>
      <c r="C6418" t="s">
        <v>4855</v>
      </c>
      <c r="D6418">
        <v>8211211</v>
      </c>
      <c r="E6418">
        <v>67144213</v>
      </c>
      <c r="F6418" t="s">
        <v>4863</v>
      </c>
      <c r="G6418" t="s">
        <v>3</v>
      </c>
      <c r="H6418" t="s">
        <v>4</v>
      </c>
      <c r="I6418" s="2">
        <v>4.5</v>
      </c>
      <c r="J6418" s="2">
        <v>4.556604492</v>
      </c>
      <c r="K6418" s="2">
        <v>2.3084975162000001</v>
      </c>
      <c r="L6418" s="2">
        <f t="shared" si="100"/>
        <v>-2.2481069757999999</v>
      </c>
    </row>
    <row r="6419" spans="1:12" hidden="1" x14ac:dyDescent="0.25">
      <c r="A6419" t="s">
        <v>4836</v>
      </c>
      <c r="B6419" s="1" t="s">
        <v>4833</v>
      </c>
      <c r="C6419" t="s">
        <v>4855</v>
      </c>
      <c r="D6419">
        <v>8211211</v>
      </c>
      <c r="E6419">
        <v>67144213</v>
      </c>
      <c r="F6419" t="s">
        <v>4863</v>
      </c>
      <c r="G6419" t="s">
        <v>3</v>
      </c>
      <c r="H6419" t="s">
        <v>6</v>
      </c>
      <c r="I6419" s="2">
        <v>0.14000000000000001</v>
      </c>
      <c r="J6419" s="2">
        <v>0.1029779587</v>
      </c>
      <c r="K6419" s="2">
        <v>5.2204000801099902E-2</v>
      </c>
      <c r="L6419" s="2">
        <f t="shared" si="100"/>
        <v>-5.0773957898900095E-2</v>
      </c>
    </row>
    <row r="6420" spans="1:12" x14ac:dyDescent="0.25">
      <c r="A6420" t="s">
        <v>4836</v>
      </c>
      <c r="B6420" s="1" t="s">
        <v>4833</v>
      </c>
      <c r="C6420" t="s">
        <v>4855</v>
      </c>
      <c r="D6420">
        <v>8211211</v>
      </c>
      <c r="E6420">
        <v>67144313</v>
      </c>
      <c r="F6420" t="s">
        <v>4864</v>
      </c>
      <c r="G6420" t="s">
        <v>3</v>
      </c>
      <c r="H6420" t="s">
        <v>4</v>
      </c>
      <c r="I6420" s="2">
        <v>4.17</v>
      </c>
      <c r="J6420" s="2">
        <v>4.1942941894999999</v>
      </c>
      <c r="K6420" s="2">
        <v>2.0702555130000002</v>
      </c>
      <c r="L6420" s="2">
        <f t="shared" si="100"/>
        <v>-2.1240386764999997</v>
      </c>
    </row>
    <row r="6421" spans="1:12" hidden="1" x14ac:dyDescent="0.25">
      <c r="A6421" t="s">
        <v>4836</v>
      </c>
      <c r="B6421" s="1" t="s">
        <v>4833</v>
      </c>
      <c r="C6421" t="s">
        <v>4855</v>
      </c>
      <c r="D6421">
        <v>8211211</v>
      </c>
      <c r="E6421">
        <v>67144313</v>
      </c>
      <c r="F6421" t="s">
        <v>4864</v>
      </c>
      <c r="G6421" t="s">
        <v>3</v>
      </c>
      <c r="H6421" t="s">
        <v>6</v>
      </c>
      <c r="I6421" s="2">
        <v>0.13</v>
      </c>
      <c r="J6421" s="2">
        <v>9.4119182584999905E-2</v>
      </c>
      <c r="K6421" s="2">
        <v>4.6356002201000002E-2</v>
      </c>
      <c r="L6421" s="2">
        <f t="shared" si="100"/>
        <v>-4.7763180383999904E-2</v>
      </c>
    </row>
    <row r="6422" spans="1:12" x14ac:dyDescent="0.25">
      <c r="A6422" t="s">
        <v>4836</v>
      </c>
      <c r="B6422" s="1" t="s">
        <v>4833</v>
      </c>
      <c r="C6422" t="s">
        <v>4855</v>
      </c>
      <c r="D6422">
        <v>8211211</v>
      </c>
      <c r="E6422">
        <v>67144413</v>
      </c>
      <c r="F6422" t="s">
        <v>4865</v>
      </c>
      <c r="G6422" t="s">
        <v>3</v>
      </c>
      <c r="H6422" t="s">
        <v>4</v>
      </c>
      <c r="I6422" s="2">
        <v>2.21999999999999</v>
      </c>
      <c r="J6422" s="2">
        <v>2.2745045165</v>
      </c>
      <c r="K6422" s="2">
        <v>1.1434270250999901</v>
      </c>
      <c r="L6422" s="2">
        <f t="shared" si="100"/>
        <v>-1.1310774914000099</v>
      </c>
    </row>
    <row r="6423" spans="1:12" hidden="1" x14ac:dyDescent="0.25">
      <c r="A6423" t="s">
        <v>4836</v>
      </c>
      <c r="B6423" s="1" t="s">
        <v>4833</v>
      </c>
      <c r="C6423" t="s">
        <v>4855</v>
      </c>
      <c r="D6423">
        <v>8211211</v>
      </c>
      <c r="E6423">
        <v>67144413</v>
      </c>
      <c r="F6423" t="s">
        <v>4865</v>
      </c>
      <c r="G6423" t="s">
        <v>3</v>
      </c>
      <c r="H6423" t="s">
        <v>6</v>
      </c>
      <c r="I6423" s="2">
        <v>7.0000000000000007E-2</v>
      </c>
      <c r="J6423" s="2">
        <v>5.5502416610000001E-2</v>
      </c>
      <c r="K6423" s="2">
        <v>2.77490002311E-2</v>
      </c>
      <c r="L6423" s="2">
        <f t="shared" si="100"/>
        <v>-2.7753416378900001E-2</v>
      </c>
    </row>
    <row r="6424" spans="1:12" x14ac:dyDescent="0.25">
      <c r="A6424" t="s">
        <v>4836</v>
      </c>
      <c r="B6424" s="1" t="s">
        <v>4833</v>
      </c>
      <c r="C6424" t="s">
        <v>4855</v>
      </c>
      <c r="D6424">
        <v>8211211</v>
      </c>
      <c r="E6424">
        <v>67144513</v>
      </c>
      <c r="F6424" t="s">
        <v>4866</v>
      </c>
      <c r="G6424" t="s">
        <v>3</v>
      </c>
      <c r="H6424" t="s">
        <v>4</v>
      </c>
      <c r="I6424" s="2">
        <v>3.69999999999999</v>
      </c>
      <c r="J6424" s="2">
        <v>3.8009041744999901</v>
      </c>
      <c r="K6424" s="2">
        <v>1.8829420292000001</v>
      </c>
      <c r="L6424" s="2">
        <f t="shared" si="100"/>
        <v>-1.91796214529999</v>
      </c>
    </row>
    <row r="6425" spans="1:12" hidden="1" x14ac:dyDescent="0.25">
      <c r="A6425" t="s">
        <v>4836</v>
      </c>
      <c r="B6425" s="1" t="s">
        <v>4833</v>
      </c>
      <c r="C6425" t="s">
        <v>4855</v>
      </c>
      <c r="D6425">
        <v>8211211</v>
      </c>
      <c r="E6425">
        <v>67144513</v>
      </c>
      <c r="F6425" t="s">
        <v>4866</v>
      </c>
      <c r="G6425" t="s">
        <v>3</v>
      </c>
      <c r="H6425" t="s">
        <v>6</v>
      </c>
      <c r="I6425" s="2">
        <v>0.119999999999999</v>
      </c>
      <c r="J6425" s="2">
        <v>9.2630985259999896E-2</v>
      </c>
      <c r="K6425" s="2">
        <v>4.5952001051000002E-2</v>
      </c>
      <c r="L6425" s="2">
        <f t="shared" si="100"/>
        <v>-4.6678984208999894E-2</v>
      </c>
    </row>
    <row r="6426" spans="1:12" x14ac:dyDescent="0.25">
      <c r="A6426" t="s">
        <v>4836</v>
      </c>
      <c r="B6426" s="1" t="s">
        <v>4833</v>
      </c>
      <c r="C6426" t="s">
        <v>4855</v>
      </c>
      <c r="D6426">
        <v>8211211</v>
      </c>
      <c r="E6426">
        <v>67144613</v>
      </c>
      <c r="F6426" t="s">
        <v>4867</v>
      </c>
      <c r="G6426" t="s">
        <v>3</v>
      </c>
      <c r="H6426" t="s">
        <v>4</v>
      </c>
      <c r="I6426" s="2">
        <v>3.19</v>
      </c>
      <c r="J6426" s="2">
        <v>3.2483555910000002</v>
      </c>
      <c r="K6426" s="2">
        <v>1.61270355299999</v>
      </c>
      <c r="L6426" s="2">
        <f t="shared" si="100"/>
        <v>-1.6356520380000101</v>
      </c>
    </row>
    <row r="6427" spans="1:12" hidden="1" x14ac:dyDescent="0.25">
      <c r="A6427" t="s">
        <v>4836</v>
      </c>
      <c r="B6427" s="1" t="s">
        <v>4833</v>
      </c>
      <c r="C6427" t="s">
        <v>4855</v>
      </c>
      <c r="D6427">
        <v>8211211</v>
      </c>
      <c r="E6427">
        <v>67144613</v>
      </c>
      <c r="F6427" t="s">
        <v>4867</v>
      </c>
      <c r="G6427" t="s">
        <v>3</v>
      </c>
      <c r="H6427" t="s">
        <v>6</v>
      </c>
      <c r="I6427" s="2">
        <v>0.109999999999999</v>
      </c>
      <c r="J6427" s="2">
        <v>7.9466022489999996E-2</v>
      </c>
      <c r="K6427" s="2">
        <v>3.9601000160999898E-2</v>
      </c>
      <c r="L6427" s="2">
        <f t="shared" si="100"/>
        <v>-3.9865022329000098E-2</v>
      </c>
    </row>
    <row r="6428" spans="1:12" x14ac:dyDescent="0.25">
      <c r="A6428" t="s">
        <v>4836</v>
      </c>
      <c r="B6428" s="1" t="s">
        <v>4833</v>
      </c>
      <c r="C6428" t="s">
        <v>4855</v>
      </c>
      <c r="D6428">
        <v>8211211</v>
      </c>
      <c r="E6428">
        <v>67144713</v>
      </c>
      <c r="F6428" t="s">
        <v>4868</v>
      </c>
      <c r="G6428" t="s">
        <v>3</v>
      </c>
      <c r="H6428" t="s">
        <v>4</v>
      </c>
      <c r="I6428" s="2">
        <v>3.13</v>
      </c>
      <c r="J6428" s="2">
        <v>3.2108638914999998</v>
      </c>
      <c r="K6428" s="2">
        <v>1.6527625110999999</v>
      </c>
      <c r="L6428" s="2">
        <f t="shared" si="100"/>
        <v>-1.5581013803999999</v>
      </c>
    </row>
    <row r="6429" spans="1:12" hidden="1" x14ac:dyDescent="0.25">
      <c r="A6429" t="s">
        <v>4836</v>
      </c>
      <c r="B6429" s="1" t="s">
        <v>4833</v>
      </c>
      <c r="C6429" t="s">
        <v>4855</v>
      </c>
      <c r="D6429">
        <v>8211211</v>
      </c>
      <c r="E6429">
        <v>67144713</v>
      </c>
      <c r="F6429" t="s">
        <v>4868</v>
      </c>
      <c r="G6429" t="s">
        <v>3</v>
      </c>
      <c r="H6429" t="s">
        <v>6</v>
      </c>
      <c r="I6429" s="2">
        <v>0.1</v>
      </c>
      <c r="J6429" s="2">
        <v>7.4025482174999893E-2</v>
      </c>
      <c r="K6429" s="2">
        <v>3.80665012250999E-2</v>
      </c>
      <c r="L6429" s="2">
        <f t="shared" si="100"/>
        <v>-3.5958980949899993E-2</v>
      </c>
    </row>
    <row r="6430" spans="1:12" x14ac:dyDescent="0.25">
      <c r="A6430" t="s">
        <v>4836</v>
      </c>
      <c r="B6430" s="1" t="s">
        <v>4833</v>
      </c>
      <c r="C6430" t="s">
        <v>4855</v>
      </c>
      <c r="D6430">
        <v>8211211</v>
      </c>
      <c r="E6430">
        <v>67144813</v>
      </c>
      <c r="F6430" t="s">
        <v>4869</v>
      </c>
      <c r="G6430" t="s">
        <v>3</v>
      </c>
      <c r="H6430" t="s">
        <v>4</v>
      </c>
      <c r="I6430" s="2">
        <v>2.25</v>
      </c>
      <c r="J6430" s="2">
        <v>2.2772176515</v>
      </c>
      <c r="K6430" s="2">
        <v>1.15019251411</v>
      </c>
      <c r="L6430" s="2">
        <f t="shared" si="100"/>
        <v>-1.12702513739</v>
      </c>
    </row>
    <row r="6431" spans="1:12" hidden="1" x14ac:dyDescent="0.25">
      <c r="A6431" t="s">
        <v>4836</v>
      </c>
      <c r="B6431" s="1" t="s">
        <v>4833</v>
      </c>
      <c r="C6431" t="s">
        <v>4855</v>
      </c>
      <c r="D6431">
        <v>8211211</v>
      </c>
      <c r="E6431">
        <v>67144813</v>
      </c>
      <c r="F6431" t="s">
        <v>4869</v>
      </c>
      <c r="G6431" t="s">
        <v>3</v>
      </c>
      <c r="H6431" t="s">
        <v>6</v>
      </c>
      <c r="I6431" s="2">
        <v>6.9999999999999896E-2</v>
      </c>
      <c r="J6431" s="2">
        <v>4.8173517224999997E-2</v>
      </c>
      <c r="K6431" s="2">
        <v>2.4225500180099901E-2</v>
      </c>
      <c r="L6431" s="2">
        <f t="shared" si="100"/>
        <v>-2.3948017044900096E-2</v>
      </c>
    </row>
    <row r="6432" spans="1:12" x14ac:dyDescent="0.25">
      <c r="A6432" t="s">
        <v>4836</v>
      </c>
      <c r="B6432" s="1" t="s">
        <v>4833</v>
      </c>
      <c r="C6432" t="s">
        <v>4855</v>
      </c>
      <c r="D6432">
        <v>8211211</v>
      </c>
      <c r="E6432">
        <v>67144913</v>
      </c>
      <c r="F6432" t="s">
        <v>4870</v>
      </c>
      <c r="G6432" t="s">
        <v>3</v>
      </c>
      <c r="H6432" t="s">
        <v>4</v>
      </c>
      <c r="I6432" s="2">
        <v>4.21</v>
      </c>
      <c r="J6432" s="2">
        <v>4.5954731444999997</v>
      </c>
      <c r="K6432" s="2">
        <v>2.3049690321999998</v>
      </c>
      <c r="L6432" s="2">
        <f t="shared" si="100"/>
        <v>-2.2905041122999998</v>
      </c>
    </row>
    <row r="6433" spans="1:12" hidden="1" x14ac:dyDescent="0.25">
      <c r="A6433" t="s">
        <v>4836</v>
      </c>
      <c r="B6433" s="1" t="s">
        <v>4833</v>
      </c>
      <c r="C6433" t="s">
        <v>4855</v>
      </c>
      <c r="D6433">
        <v>8211211</v>
      </c>
      <c r="E6433">
        <v>67144913</v>
      </c>
      <c r="F6433" t="s">
        <v>4870</v>
      </c>
      <c r="G6433" t="s">
        <v>3</v>
      </c>
      <c r="H6433" t="s">
        <v>6</v>
      </c>
      <c r="I6433" s="2">
        <v>0.12</v>
      </c>
      <c r="J6433" s="2">
        <v>8.9044628144999999E-2</v>
      </c>
      <c r="K6433" s="2">
        <v>4.44100027950999E-2</v>
      </c>
      <c r="L6433" s="2">
        <f t="shared" si="100"/>
        <v>-4.4634625349900099E-2</v>
      </c>
    </row>
    <row r="6434" spans="1:12" x14ac:dyDescent="0.25">
      <c r="A6434" t="s">
        <v>4836</v>
      </c>
      <c r="B6434" s="1" t="s">
        <v>4833</v>
      </c>
      <c r="C6434" t="s">
        <v>4855</v>
      </c>
      <c r="D6434">
        <v>8211211</v>
      </c>
      <c r="E6434">
        <v>67145013</v>
      </c>
      <c r="F6434" t="s">
        <v>4871</v>
      </c>
      <c r="G6434" t="s">
        <v>3</v>
      </c>
      <c r="H6434" t="s">
        <v>4</v>
      </c>
      <c r="I6434" s="2">
        <v>3.3</v>
      </c>
      <c r="J6434" s="2">
        <v>3.3150952144999999</v>
      </c>
      <c r="K6434" s="2">
        <v>1.6565575240999899</v>
      </c>
      <c r="L6434" s="2">
        <f t="shared" si="100"/>
        <v>-1.65853769040001</v>
      </c>
    </row>
    <row r="6435" spans="1:12" hidden="1" x14ac:dyDescent="0.25">
      <c r="A6435" t="s">
        <v>4836</v>
      </c>
      <c r="B6435" s="1" t="s">
        <v>4833</v>
      </c>
      <c r="C6435" t="s">
        <v>4855</v>
      </c>
      <c r="D6435">
        <v>8211211</v>
      </c>
      <c r="E6435">
        <v>67145013</v>
      </c>
      <c r="F6435" t="s">
        <v>4871</v>
      </c>
      <c r="G6435" t="s">
        <v>3</v>
      </c>
      <c r="H6435" t="s">
        <v>6</v>
      </c>
      <c r="I6435" s="2">
        <v>9.9999999999999895E-2</v>
      </c>
      <c r="J6435" s="2">
        <v>7.1846450805000003E-2</v>
      </c>
      <c r="K6435" s="2">
        <v>3.6229000999999997E-2</v>
      </c>
      <c r="L6435" s="2">
        <f t="shared" si="100"/>
        <v>-3.5617449805000007E-2</v>
      </c>
    </row>
    <row r="6436" spans="1:12" x14ac:dyDescent="0.25">
      <c r="A6436" t="s">
        <v>4836</v>
      </c>
      <c r="B6436" s="1" t="s">
        <v>4833</v>
      </c>
      <c r="C6436" t="s">
        <v>4855</v>
      </c>
      <c r="D6436">
        <v>8211211</v>
      </c>
      <c r="E6436">
        <v>67145113</v>
      </c>
      <c r="F6436" t="s">
        <v>4872</v>
      </c>
      <c r="G6436" t="s">
        <v>3</v>
      </c>
      <c r="H6436" t="s">
        <v>4</v>
      </c>
      <c r="I6436" s="2">
        <v>2.71</v>
      </c>
      <c r="J6436" s="2">
        <v>2.7340622555</v>
      </c>
      <c r="K6436" s="2">
        <v>1.3610980181100001</v>
      </c>
      <c r="L6436" s="2">
        <f t="shared" si="100"/>
        <v>-1.37296423739</v>
      </c>
    </row>
    <row r="6437" spans="1:12" hidden="1" x14ac:dyDescent="0.25">
      <c r="A6437" t="s">
        <v>4836</v>
      </c>
      <c r="B6437" s="1" t="s">
        <v>4833</v>
      </c>
      <c r="C6437" t="s">
        <v>4855</v>
      </c>
      <c r="D6437">
        <v>8211211</v>
      </c>
      <c r="E6437">
        <v>67145113</v>
      </c>
      <c r="F6437" t="s">
        <v>4872</v>
      </c>
      <c r="G6437" t="s">
        <v>3</v>
      </c>
      <c r="H6437" t="s">
        <v>6</v>
      </c>
      <c r="I6437" s="2">
        <v>0.08</v>
      </c>
      <c r="J6437" s="2">
        <v>5.9555471419999999E-2</v>
      </c>
      <c r="K6437" s="2">
        <v>2.9403500209999999E-2</v>
      </c>
      <c r="L6437" s="2">
        <f t="shared" si="100"/>
        <v>-3.015197121E-2</v>
      </c>
    </row>
    <row r="6438" spans="1:12" hidden="1" x14ac:dyDescent="0.25">
      <c r="A6438" t="s">
        <v>4836</v>
      </c>
      <c r="B6438" s="1" t="s">
        <v>4833</v>
      </c>
      <c r="C6438" t="s">
        <v>4873</v>
      </c>
      <c r="D6438">
        <v>9399011</v>
      </c>
      <c r="E6438">
        <v>55526813</v>
      </c>
      <c r="F6438" t="s">
        <v>4874</v>
      </c>
      <c r="G6438" t="s">
        <v>3</v>
      </c>
      <c r="H6438" t="s">
        <v>4</v>
      </c>
      <c r="I6438" s="2">
        <v>2.2000000000000002</v>
      </c>
      <c r="J6438" s="2">
        <v>2.3283952635</v>
      </c>
      <c r="K6438" s="2">
        <v>2.3283955500000002</v>
      </c>
      <c r="L6438" s="2">
        <f t="shared" si="100"/>
        <v>2.8650000016838817E-7</v>
      </c>
    </row>
    <row r="6439" spans="1:12" hidden="1" x14ac:dyDescent="0.25">
      <c r="A6439" t="s">
        <v>4836</v>
      </c>
      <c r="B6439" s="1" t="s">
        <v>4833</v>
      </c>
      <c r="C6439" t="s">
        <v>4873</v>
      </c>
      <c r="D6439">
        <v>9399011</v>
      </c>
      <c r="E6439">
        <v>55526813</v>
      </c>
      <c r="F6439" t="s">
        <v>4874</v>
      </c>
      <c r="G6439" t="s">
        <v>3</v>
      </c>
      <c r="H6439" t="s">
        <v>6</v>
      </c>
      <c r="I6439" s="2">
        <v>0.11</v>
      </c>
      <c r="J6439" s="2">
        <v>4.6678482054999998E-2</v>
      </c>
      <c r="K6439" s="2">
        <v>4.6678500099999999E-2</v>
      </c>
      <c r="L6439" s="2">
        <f t="shared" si="100"/>
        <v>1.8045000001187805E-8</v>
      </c>
    </row>
    <row r="6440" spans="1:12" hidden="1" x14ac:dyDescent="0.25">
      <c r="A6440" t="s">
        <v>4836</v>
      </c>
      <c r="B6440" s="1" t="s">
        <v>4833</v>
      </c>
      <c r="C6440" t="s">
        <v>4873</v>
      </c>
      <c r="D6440">
        <v>9399011</v>
      </c>
      <c r="E6440">
        <v>67161013</v>
      </c>
      <c r="F6440" t="s">
        <v>4875</v>
      </c>
      <c r="G6440" t="s">
        <v>3</v>
      </c>
      <c r="H6440" t="s">
        <v>4</v>
      </c>
      <c r="I6440" s="2">
        <v>33.25</v>
      </c>
      <c r="J6440" s="2">
        <v>38.711878904999999</v>
      </c>
      <c r="K6440" s="2">
        <v>38.711901679999897</v>
      </c>
      <c r="L6440" s="2">
        <f t="shared" si="100"/>
        <v>2.2774999898445003E-5</v>
      </c>
    </row>
    <row r="6441" spans="1:12" hidden="1" x14ac:dyDescent="0.25">
      <c r="A6441" t="s">
        <v>4836</v>
      </c>
      <c r="B6441" s="1" t="s">
        <v>4833</v>
      </c>
      <c r="C6441" t="s">
        <v>4873</v>
      </c>
      <c r="D6441">
        <v>9399011</v>
      </c>
      <c r="E6441">
        <v>67161013</v>
      </c>
      <c r="F6441" t="s">
        <v>4875</v>
      </c>
      <c r="G6441" t="s">
        <v>3</v>
      </c>
      <c r="H6441" t="s">
        <v>6</v>
      </c>
      <c r="I6441" s="2">
        <v>3.52</v>
      </c>
      <c r="J6441" s="2">
        <v>3.7971586915</v>
      </c>
      <c r="K6441" s="2">
        <v>3.797162003</v>
      </c>
      <c r="L6441" s="2">
        <f t="shared" si="100"/>
        <v>3.3114999999916961E-6</v>
      </c>
    </row>
    <row r="6442" spans="1:12" hidden="1" x14ac:dyDescent="0.25">
      <c r="A6442" t="s">
        <v>4836</v>
      </c>
      <c r="B6442" s="1" t="s">
        <v>4833</v>
      </c>
      <c r="C6442" t="s">
        <v>4873</v>
      </c>
      <c r="D6442">
        <v>9399011</v>
      </c>
      <c r="E6442">
        <v>67161113</v>
      </c>
      <c r="F6442" t="s">
        <v>4876</v>
      </c>
      <c r="G6442" t="s">
        <v>3</v>
      </c>
      <c r="H6442" t="s">
        <v>4</v>
      </c>
      <c r="I6442" s="2">
        <v>31.48</v>
      </c>
      <c r="J6442" s="2">
        <v>36.287742189999904</v>
      </c>
      <c r="K6442" s="2">
        <v>36.287774749999897</v>
      </c>
      <c r="L6442" s="2">
        <f t="shared" si="100"/>
        <v>3.2559999993964084E-5</v>
      </c>
    </row>
    <row r="6443" spans="1:12" hidden="1" x14ac:dyDescent="0.25">
      <c r="A6443" t="s">
        <v>4836</v>
      </c>
      <c r="B6443" s="1" t="s">
        <v>4833</v>
      </c>
      <c r="C6443" t="s">
        <v>4873</v>
      </c>
      <c r="D6443">
        <v>9399011</v>
      </c>
      <c r="E6443">
        <v>67161113</v>
      </c>
      <c r="F6443" t="s">
        <v>4876</v>
      </c>
      <c r="G6443" t="s">
        <v>3</v>
      </c>
      <c r="H6443" t="s">
        <v>6</v>
      </c>
      <c r="I6443" s="2">
        <v>3.44</v>
      </c>
      <c r="J6443" s="2">
        <v>3.7178037110000002</v>
      </c>
      <c r="K6443" s="2">
        <v>3.717796002</v>
      </c>
      <c r="L6443" s="2">
        <f t="shared" si="100"/>
        <v>-7.7090000001334147E-6</v>
      </c>
    </row>
    <row r="6444" spans="1:12" hidden="1" x14ac:dyDescent="0.25">
      <c r="A6444" t="s">
        <v>4836</v>
      </c>
      <c r="B6444" s="1" t="s">
        <v>4833</v>
      </c>
      <c r="C6444" t="s">
        <v>4873</v>
      </c>
      <c r="D6444">
        <v>9399011</v>
      </c>
      <c r="E6444">
        <v>67161213</v>
      </c>
      <c r="F6444" t="s">
        <v>4877</v>
      </c>
      <c r="G6444" t="s">
        <v>3</v>
      </c>
      <c r="H6444" t="s">
        <v>4</v>
      </c>
      <c r="I6444" s="2">
        <v>2.4</v>
      </c>
      <c r="J6444" s="2">
        <v>2.3868005370000001</v>
      </c>
      <c r="K6444" s="2">
        <v>2.3868006099999999</v>
      </c>
      <c r="L6444" s="2">
        <f t="shared" si="100"/>
        <v>7.2999999822798145E-8</v>
      </c>
    </row>
    <row r="6445" spans="1:12" hidden="1" x14ac:dyDescent="0.25">
      <c r="A6445" t="s">
        <v>4836</v>
      </c>
      <c r="B6445" s="1" t="s">
        <v>4833</v>
      </c>
      <c r="C6445" t="s">
        <v>4873</v>
      </c>
      <c r="D6445">
        <v>9399011</v>
      </c>
      <c r="E6445">
        <v>67161213</v>
      </c>
      <c r="F6445" t="s">
        <v>4877</v>
      </c>
      <c r="G6445" t="s">
        <v>3</v>
      </c>
      <c r="H6445" t="s">
        <v>6</v>
      </c>
      <c r="I6445" s="2">
        <v>0.08</v>
      </c>
      <c r="J6445" s="2">
        <v>6.5834426899999895E-2</v>
      </c>
      <c r="K6445" s="2">
        <v>6.5834500100999893E-2</v>
      </c>
      <c r="L6445" s="2">
        <f t="shared" si="100"/>
        <v>7.3200999997635741E-8</v>
      </c>
    </row>
    <row r="6446" spans="1:12" hidden="1" x14ac:dyDescent="0.25">
      <c r="A6446" t="s">
        <v>4836</v>
      </c>
      <c r="B6446" s="1" t="s">
        <v>4833</v>
      </c>
      <c r="C6446" t="s">
        <v>4878</v>
      </c>
      <c r="D6446">
        <v>12770211</v>
      </c>
      <c r="E6446">
        <v>67165513</v>
      </c>
      <c r="F6446" t="s">
        <v>4879</v>
      </c>
      <c r="G6446" t="s">
        <v>3</v>
      </c>
      <c r="H6446" t="s">
        <v>4</v>
      </c>
      <c r="I6446" s="2">
        <v>44.58</v>
      </c>
      <c r="J6446" s="2">
        <v>45.147191405000001</v>
      </c>
      <c r="K6446" s="2">
        <v>45.147234531000002</v>
      </c>
      <c r="L6446" s="2">
        <f t="shared" si="100"/>
        <v>4.3126000001336706E-5</v>
      </c>
    </row>
    <row r="6447" spans="1:12" hidden="1" x14ac:dyDescent="0.25">
      <c r="A6447" t="s">
        <v>4836</v>
      </c>
      <c r="B6447" s="1" t="s">
        <v>4833</v>
      </c>
      <c r="C6447" t="s">
        <v>4878</v>
      </c>
      <c r="D6447">
        <v>12770211</v>
      </c>
      <c r="E6447">
        <v>67165513</v>
      </c>
      <c r="F6447" t="s">
        <v>4879</v>
      </c>
      <c r="G6447" t="s">
        <v>3</v>
      </c>
      <c r="H6447" t="s">
        <v>6</v>
      </c>
      <c r="I6447" s="2">
        <v>2.86</v>
      </c>
      <c r="J6447" s="2">
        <v>2.8210781250000001</v>
      </c>
      <c r="K6447" s="2">
        <v>2.8210745300900002</v>
      </c>
      <c r="L6447" s="2">
        <f t="shared" si="100"/>
        <v>-3.5949099999044165E-6</v>
      </c>
    </row>
    <row r="6448" spans="1:12" hidden="1" x14ac:dyDescent="0.25">
      <c r="A6448" t="s">
        <v>4836</v>
      </c>
      <c r="B6448" s="1" t="s">
        <v>4833</v>
      </c>
      <c r="C6448" t="s">
        <v>4878</v>
      </c>
      <c r="D6448">
        <v>12770211</v>
      </c>
      <c r="E6448">
        <v>67165613</v>
      </c>
      <c r="F6448" t="s">
        <v>4880</v>
      </c>
      <c r="G6448" t="s">
        <v>3</v>
      </c>
      <c r="H6448" t="s">
        <v>4</v>
      </c>
      <c r="I6448" s="2">
        <v>49.73</v>
      </c>
      <c r="J6448" s="2">
        <v>50.0254531</v>
      </c>
      <c r="K6448" s="2">
        <v>50.025305889999899</v>
      </c>
      <c r="L6448" s="2">
        <f t="shared" si="100"/>
        <v>-1.4721000010098351E-4</v>
      </c>
    </row>
    <row r="6449" spans="1:12" hidden="1" x14ac:dyDescent="0.25">
      <c r="A6449" t="s">
        <v>4836</v>
      </c>
      <c r="B6449" s="1" t="s">
        <v>4833</v>
      </c>
      <c r="C6449" t="s">
        <v>4878</v>
      </c>
      <c r="D6449">
        <v>12770211</v>
      </c>
      <c r="E6449">
        <v>67165613</v>
      </c>
      <c r="F6449" t="s">
        <v>4880</v>
      </c>
      <c r="G6449" t="s">
        <v>3</v>
      </c>
      <c r="H6449" t="s">
        <v>6</v>
      </c>
      <c r="I6449" s="2">
        <v>3.37</v>
      </c>
      <c r="J6449" s="2">
        <v>3.334143799</v>
      </c>
      <c r="K6449" s="2">
        <v>3.3341385370009999</v>
      </c>
      <c r="L6449" s="2">
        <f t="shared" si="100"/>
        <v>-5.261999000083506E-6</v>
      </c>
    </row>
    <row r="6450" spans="1:12" hidden="1" x14ac:dyDescent="0.25">
      <c r="A6450" t="s">
        <v>4836</v>
      </c>
      <c r="B6450" s="1" t="s">
        <v>4833</v>
      </c>
      <c r="C6450" t="s">
        <v>4881</v>
      </c>
      <c r="D6450">
        <v>10626511</v>
      </c>
      <c r="E6450">
        <v>58434713</v>
      </c>
      <c r="F6450" t="s">
        <v>4882</v>
      </c>
      <c r="G6450" t="s">
        <v>3</v>
      </c>
      <c r="H6450" t="s">
        <v>4</v>
      </c>
      <c r="I6450" s="2">
        <v>7.42</v>
      </c>
      <c r="J6450" s="2">
        <v>8.1618544899999996</v>
      </c>
      <c r="K6450" s="2">
        <v>8.1618556099999893</v>
      </c>
      <c r="L6450" s="2">
        <f t="shared" si="100"/>
        <v>1.1199999896405188E-6</v>
      </c>
    </row>
    <row r="6451" spans="1:12" hidden="1" x14ac:dyDescent="0.25">
      <c r="A6451" t="s">
        <v>4836</v>
      </c>
      <c r="B6451" s="1" t="s">
        <v>4833</v>
      </c>
      <c r="C6451" t="s">
        <v>4881</v>
      </c>
      <c r="D6451">
        <v>10626511</v>
      </c>
      <c r="E6451">
        <v>58434713</v>
      </c>
      <c r="F6451" t="s">
        <v>4882</v>
      </c>
      <c r="G6451" t="s">
        <v>3</v>
      </c>
      <c r="H6451" t="s">
        <v>6</v>
      </c>
      <c r="I6451" s="2">
        <v>0.03</v>
      </c>
      <c r="J6451" s="2">
        <v>3.3015510560000003E-2</v>
      </c>
      <c r="K6451" s="2">
        <v>3.3015502639999902E-2</v>
      </c>
      <c r="L6451" s="2">
        <f t="shared" si="100"/>
        <v>-7.920000100192226E-9</v>
      </c>
    </row>
    <row r="6452" spans="1:12" hidden="1" x14ac:dyDescent="0.25">
      <c r="A6452" t="s">
        <v>4836</v>
      </c>
      <c r="B6452" s="1" t="s">
        <v>4833</v>
      </c>
      <c r="C6452" t="s">
        <v>4881</v>
      </c>
      <c r="D6452">
        <v>10626511</v>
      </c>
      <c r="E6452">
        <v>58434813</v>
      </c>
      <c r="F6452" t="s">
        <v>4883</v>
      </c>
      <c r="G6452" t="s">
        <v>3</v>
      </c>
      <c r="H6452" t="s">
        <v>4</v>
      </c>
      <c r="I6452" s="2">
        <v>5.94</v>
      </c>
      <c r="J6452" s="2">
        <v>6.6422177749999998</v>
      </c>
      <c r="K6452" s="2">
        <v>6.6422181099999902</v>
      </c>
      <c r="L6452" s="2">
        <f t="shared" si="100"/>
        <v>3.3499999041453066E-7</v>
      </c>
    </row>
    <row r="6453" spans="1:12" hidden="1" x14ac:dyDescent="0.25">
      <c r="A6453" t="s">
        <v>4836</v>
      </c>
      <c r="B6453" s="1" t="s">
        <v>4833</v>
      </c>
      <c r="C6453" t="s">
        <v>4881</v>
      </c>
      <c r="D6453">
        <v>10626511</v>
      </c>
      <c r="E6453">
        <v>58434813</v>
      </c>
      <c r="F6453" t="s">
        <v>4883</v>
      </c>
      <c r="G6453" t="s">
        <v>3</v>
      </c>
      <c r="H6453" t="s">
        <v>6</v>
      </c>
      <c r="I6453" s="2">
        <v>0.03</v>
      </c>
      <c r="J6453" s="2">
        <v>2.669650078E-2</v>
      </c>
      <c r="K6453" s="2">
        <v>2.6696501102E-2</v>
      </c>
      <c r="L6453" s="2">
        <f t="shared" si="100"/>
        <v>3.2199999958071324E-10</v>
      </c>
    </row>
    <row r="6454" spans="1:12" hidden="1" x14ac:dyDescent="0.25">
      <c r="A6454" t="s">
        <v>4836</v>
      </c>
      <c r="B6454" s="1" t="s">
        <v>4833</v>
      </c>
      <c r="C6454" t="s">
        <v>4881</v>
      </c>
      <c r="D6454">
        <v>10626511</v>
      </c>
      <c r="E6454">
        <v>58434913</v>
      </c>
      <c r="F6454" t="s">
        <v>4884</v>
      </c>
      <c r="G6454" t="s">
        <v>3</v>
      </c>
      <c r="H6454" t="s">
        <v>4</v>
      </c>
      <c r="I6454" s="2">
        <v>3.43</v>
      </c>
      <c r="J6454" s="2">
        <v>3.8737075194999999</v>
      </c>
      <c r="K6454" s="2">
        <v>3.873708041</v>
      </c>
      <c r="L6454" s="2">
        <f t="shared" si="100"/>
        <v>5.2150000007245012E-7</v>
      </c>
    </row>
    <row r="6455" spans="1:12" hidden="1" x14ac:dyDescent="0.25">
      <c r="A6455" t="s">
        <v>4836</v>
      </c>
      <c r="B6455" s="1" t="s">
        <v>4833</v>
      </c>
      <c r="C6455" t="s">
        <v>4881</v>
      </c>
      <c r="D6455">
        <v>10626511</v>
      </c>
      <c r="E6455">
        <v>58434913</v>
      </c>
      <c r="F6455" t="s">
        <v>4884</v>
      </c>
      <c r="G6455" t="s">
        <v>3</v>
      </c>
      <c r="H6455" t="s">
        <v>6</v>
      </c>
      <c r="I6455" s="2">
        <v>0.01</v>
      </c>
      <c r="J6455" s="2">
        <v>1.583599758E-2</v>
      </c>
      <c r="K6455" s="2">
        <v>1.5835999999999999E-2</v>
      </c>
      <c r="L6455" s="2">
        <f t="shared" si="100"/>
        <v>2.4199999990037746E-9</v>
      </c>
    </row>
    <row r="6456" spans="1:12" hidden="1" x14ac:dyDescent="0.25">
      <c r="A6456" t="s">
        <v>4836</v>
      </c>
      <c r="B6456" s="1" t="s">
        <v>4833</v>
      </c>
      <c r="C6456" t="s">
        <v>4885</v>
      </c>
      <c r="D6456">
        <v>6815611</v>
      </c>
      <c r="E6456">
        <v>97877213</v>
      </c>
      <c r="F6456" t="s">
        <v>4886</v>
      </c>
      <c r="G6456" t="s">
        <v>3</v>
      </c>
      <c r="H6456" t="s">
        <v>4</v>
      </c>
      <c r="I6456" s="2">
        <v>421.26799999999997</v>
      </c>
      <c r="J6456" s="2">
        <v>423.23468750000001</v>
      </c>
      <c r="K6456" s="2">
        <v>423.23455710000002</v>
      </c>
      <c r="L6456" s="2">
        <f t="shared" si="100"/>
        <v>-1.3039999998909479E-4</v>
      </c>
    </row>
    <row r="6457" spans="1:12" hidden="1" x14ac:dyDescent="0.25">
      <c r="A6457" t="s">
        <v>4836</v>
      </c>
      <c r="B6457" s="1" t="s">
        <v>4833</v>
      </c>
      <c r="C6457" t="s">
        <v>4885</v>
      </c>
      <c r="D6457">
        <v>6815611</v>
      </c>
      <c r="E6457">
        <v>97877213</v>
      </c>
      <c r="F6457" t="s">
        <v>4886</v>
      </c>
      <c r="G6457" t="s">
        <v>3</v>
      </c>
      <c r="H6457" t="s">
        <v>6</v>
      </c>
      <c r="I6457" s="2">
        <v>237.63800000000001</v>
      </c>
      <c r="J6457" s="2">
        <v>231.55760939999999</v>
      </c>
      <c r="K6457" s="2">
        <v>231.55753920999999</v>
      </c>
      <c r="L6457" s="2">
        <f t="shared" si="100"/>
        <v>-7.0190000002412489E-5</v>
      </c>
    </row>
    <row r="6458" spans="1:12" hidden="1" x14ac:dyDescent="0.25">
      <c r="A6458" t="s">
        <v>4836</v>
      </c>
      <c r="B6458" s="1" t="s">
        <v>4833</v>
      </c>
      <c r="C6458" t="s">
        <v>4887</v>
      </c>
      <c r="D6458">
        <v>9399211</v>
      </c>
      <c r="E6458">
        <v>55525313</v>
      </c>
      <c r="F6458" t="s">
        <v>4888</v>
      </c>
      <c r="G6458" t="s">
        <v>3</v>
      </c>
      <c r="H6458" t="s">
        <v>4</v>
      </c>
      <c r="I6458" s="2">
        <v>2.65</v>
      </c>
      <c r="J6458" s="2">
        <v>2.6655390625000002</v>
      </c>
      <c r="K6458" s="2">
        <v>2.6655395431</v>
      </c>
      <c r="L6458" s="2">
        <f t="shared" si="100"/>
        <v>4.8059999979699342E-7</v>
      </c>
    </row>
    <row r="6459" spans="1:12" hidden="1" x14ac:dyDescent="0.25">
      <c r="A6459" t="s">
        <v>4836</v>
      </c>
      <c r="B6459" s="1" t="s">
        <v>4833</v>
      </c>
      <c r="C6459" t="s">
        <v>4887</v>
      </c>
      <c r="D6459">
        <v>9399211</v>
      </c>
      <c r="E6459">
        <v>55525313</v>
      </c>
      <c r="F6459" t="s">
        <v>4888</v>
      </c>
      <c r="G6459" t="s">
        <v>3</v>
      </c>
      <c r="H6459" t="s">
        <v>6</v>
      </c>
      <c r="I6459" s="2">
        <v>0.04</v>
      </c>
      <c r="J6459" s="2">
        <v>7.0334266650000005E-2</v>
      </c>
      <c r="K6459" s="2">
        <v>7.033450041E-2</v>
      </c>
      <c r="L6459" s="2">
        <f t="shared" si="100"/>
        <v>2.3375999999575292E-7</v>
      </c>
    </row>
    <row r="6460" spans="1:12" hidden="1" x14ac:dyDescent="0.25">
      <c r="A6460" t="s">
        <v>4836</v>
      </c>
      <c r="B6460" s="1" t="s">
        <v>4833</v>
      </c>
      <c r="C6460" t="s">
        <v>4887</v>
      </c>
      <c r="D6460">
        <v>9399211</v>
      </c>
      <c r="E6460">
        <v>55525513</v>
      </c>
      <c r="F6460" t="s">
        <v>4889</v>
      </c>
      <c r="G6460" t="s">
        <v>3</v>
      </c>
      <c r="H6460" t="s">
        <v>4</v>
      </c>
      <c r="I6460" s="2">
        <v>4.5</v>
      </c>
      <c r="J6460" s="2">
        <v>4.5501635739999999</v>
      </c>
      <c r="K6460" s="2">
        <v>4.5501666719999996</v>
      </c>
      <c r="L6460" s="2">
        <f t="shared" si="100"/>
        <v>3.0979999996461061E-6</v>
      </c>
    </row>
    <row r="6461" spans="1:12" hidden="1" x14ac:dyDescent="0.25">
      <c r="A6461" t="s">
        <v>4836</v>
      </c>
      <c r="B6461" s="1" t="s">
        <v>4833</v>
      </c>
      <c r="C6461" t="s">
        <v>4887</v>
      </c>
      <c r="D6461">
        <v>9399211</v>
      </c>
      <c r="E6461">
        <v>55525513</v>
      </c>
      <c r="F6461" t="s">
        <v>4889</v>
      </c>
      <c r="G6461" t="s">
        <v>3</v>
      </c>
      <c r="H6461" t="s">
        <v>6</v>
      </c>
      <c r="I6461" s="2">
        <v>0.25</v>
      </c>
      <c r="J6461" s="2">
        <v>0.24080230715000001</v>
      </c>
      <c r="K6461" s="2">
        <v>0.24080250310000001</v>
      </c>
      <c r="L6461" s="2">
        <f t="shared" si="100"/>
        <v>1.9595000000371954E-7</v>
      </c>
    </row>
    <row r="6462" spans="1:12" hidden="1" x14ac:dyDescent="0.25">
      <c r="A6462" t="s">
        <v>4836</v>
      </c>
      <c r="B6462" s="1" t="s">
        <v>4833</v>
      </c>
      <c r="C6462" t="s">
        <v>4887</v>
      </c>
      <c r="D6462">
        <v>9399211</v>
      </c>
      <c r="E6462">
        <v>55525613</v>
      </c>
      <c r="F6462" t="s">
        <v>4890</v>
      </c>
      <c r="G6462" t="s">
        <v>3</v>
      </c>
      <c r="H6462" t="s">
        <v>4</v>
      </c>
      <c r="I6462" s="2">
        <v>3.66</v>
      </c>
      <c r="J6462" s="2">
        <v>3.6132900389999998</v>
      </c>
      <c r="K6462" s="2">
        <v>3.6132905059999998</v>
      </c>
      <c r="L6462" s="2">
        <f t="shared" si="100"/>
        <v>4.67000000003992E-7</v>
      </c>
    </row>
    <row r="6463" spans="1:12" hidden="1" x14ac:dyDescent="0.25">
      <c r="A6463" t="s">
        <v>4836</v>
      </c>
      <c r="B6463" s="1" t="s">
        <v>4833</v>
      </c>
      <c r="C6463" t="s">
        <v>4887</v>
      </c>
      <c r="D6463">
        <v>9399211</v>
      </c>
      <c r="E6463">
        <v>55525613</v>
      </c>
      <c r="F6463" t="s">
        <v>4890</v>
      </c>
      <c r="G6463" t="s">
        <v>3</v>
      </c>
      <c r="H6463" t="s">
        <v>6</v>
      </c>
      <c r="I6463" s="2">
        <v>0.23</v>
      </c>
      <c r="J6463" s="2">
        <v>0.21905107115</v>
      </c>
      <c r="K6463" s="2">
        <v>0.219051004099999</v>
      </c>
      <c r="L6463" s="2">
        <f t="shared" si="100"/>
        <v>-6.7050000995827475E-8</v>
      </c>
    </row>
    <row r="6464" spans="1:12" hidden="1" x14ac:dyDescent="0.25">
      <c r="A6464" t="s">
        <v>4836</v>
      </c>
      <c r="B6464" s="1" t="s">
        <v>4833</v>
      </c>
      <c r="C6464" t="s">
        <v>4887</v>
      </c>
      <c r="D6464">
        <v>9399211</v>
      </c>
      <c r="E6464">
        <v>55525713</v>
      </c>
      <c r="F6464" t="s">
        <v>4891</v>
      </c>
      <c r="G6464" t="s">
        <v>3</v>
      </c>
      <c r="H6464" t="s">
        <v>4</v>
      </c>
      <c r="I6464" s="2">
        <v>3.39</v>
      </c>
      <c r="J6464" s="2">
        <v>3.4379570309999998</v>
      </c>
      <c r="K6464" s="2">
        <v>3.437955503</v>
      </c>
      <c r="L6464" s="2">
        <f t="shared" si="100"/>
        <v>-1.5279999998618621E-6</v>
      </c>
    </row>
    <row r="6465" spans="1:12" hidden="1" x14ac:dyDescent="0.25">
      <c r="A6465" t="s">
        <v>4836</v>
      </c>
      <c r="B6465" s="1" t="s">
        <v>4833</v>
      </c>
      <c r="C6465" t="s">
        <v>4887</v>
      </c>
      <c r="D6465">
        <v>9399211</v>
      </c>
      <c r="E6465">
        <v>55525713</v>
      </c>
      <c r="F6465" t="s">
        <v>4891</v>
      </c>
      <c r="G6465" t="s">
        <v>3</v>
      </c>
      <c r="H6465" t="s">
        <v>6</v>
      </c>
      <c r="I6465" s="2">
        <v>0.23</v>
      </c>
      <c r="J6465" s="2">
        <v>0.21888848875</v>
      </c>
      <c r="K6465" s="2">
        <v>0.21888900242000001</v>
      </c>
      <c r="L6465" s="2">
        <f t="shared" si="100"/>
        <v>5.136700000074601E-7</v>
      </c>
    </row>
    <row r="6466" spans="1:12" hidden="1" x14ac:dyDescent="0.25">
      <c r="A6466" t="s">
        <v>4836</v>
      </c>
      <c r="B6466" s="1" t="s">
        <v>4833</v>
      </c>
      <c r="C6466" t="s">
        <v>4887</v>
      </c>
      <c r="D6466">
        <v>9399211</v>
      </c>
      <c r="E6466">
        <v>55525813</v>
      </c>
      <c r="F6466" t="s">
        <v>4892</v>
      </c>
      <c r="G6466" t="s">
        <v>3</v>
      </c>
      <c r="H6466" t="s">
        <v>4</v>
      </c>
      <c r="I6466" s="2">
        <v>3.35</v>
      </c>
      <c r="J6466" s="2">
        <v>3.3985173340000001</v>
      </c>
      <c r="K6466" s="2">
        <v>3.3985170290009998</v>
      </c>
      <c r="L6466" s="2">
        <f t="shared" si="100"/>
        <v>-3.0499900027791682E-7</v>
      </c>
    </row>
    <row r="6467" spans="1:12" hidden="1" x14ac:dyDescent="0.25">
      <c r="A6467" t="s">
        <v>4836</v>
      </c>
      <c r="B6467" s="1" t="s">
        <v>4833</v>
      </c>
      <c r="C6467" t="s">
        <v>4887</v>
      </c>
      <c r="D6467">
        <v>9399211</v>
      </c>
      <c r="E6467">
        <v>55525813</v>
      </c>
      <c r="F6467" t="s">
        <v>4892</v>
      </c>
      <c r="G6467" t="s">
        <v>3</v>
      </c>
      <c r="H6467" t="s">
        <v>6</v>
      </c>
      <c r="I6467" s="2">
        <v>0.22</v>
      </c>
      <c r="J6467" s="2">
        <v>0.21405648804999999</v>
      </c>
      <c r="K6467" s="2">
        <v>0.2140560024</v>
      </c>
      <c r="L6467" s="2">
        <f t="shared" ref="L6467:L6530" si="101">IF(ISBLANK(J6467),K6467-I6467,K6467-J6467)</f>
        <v>-4.8564999999278768E-7</v>
      </c>
    </row>
    <row r="6468" spans="1:12" hidden="1" x14ac:dyDescent="0.25">
      <c r="A6468" t="s">
        <v>4836</v>
      </c>
      <c r="B6468" s="1" t="s">
        <v>4833</v>
      </c>
      <c r="C6468" t="s">
        <v>4893</v>
      </c>
      <c r="D6468">
        <v>8177511</v>
      </c>
      <c r="E6468">
        <v>67158213</v>
      </c>
      <c r="F6468" t="s">
        <v>4894</v>
      </c>
      <c r="G6468" t="s">
        <v>86</v>
      </c>
      <c r="H6468" t="s">
        <v>4</v>
      </c>
      <c r="I6468" s="2">
        <v>52.014000000000003</v>
      </c>
      <c r="K6468" s="2">
        <v>52.156500599999497</v>
      </c>
      <c r="L6468" s="2">
        <f t="shared" si="101"/>
        <v>0.14250059999949372</v>
      </c>
    </row>
    <row r="6469" spans="1:12" hidden="1" x14ac:dyDescent="0.25">
      <c r="A6469" t="s">
        <v>4836</v>
      </c>
      <c r="B6469" s="1" t="s">
        <v>4833</v>
      </c>
      <c r="C6469" t="s">
        <v>4893</v>
      </c>
      <c r="D6469">
        <v>8177511</v>
      </c>
      <c r="E6469">
        <v>67158213</v>
      </c>
      <c r="F6469" t="s">
        <v>4894</v>
      </c>
      <c r="G6469" t="s">
        <v>86</v>
      </c>
      <c r="H6469" t="s">
        <v>6</v>
      </c>
      <c r="I6469" s="2">
        <v>1.137</v>
      </c>
      <c r="K6469" s="2">
        <v>1.14011488800001</v>
      </c>
      <c r="L6469" s="2">
        <f t="shared" si="101"/>
        <v>3.1148880000100299E-3</v>
      </c>
    </row>
    <row r="6470" spans="1:12" hidden="1" x14ac:dyDescent="0.25">
      <c r="A6470" t="s">
        <v>4836</v>
      </c>
      <c r="B6470" s="1" t="s">
        <v>4833</v>
      </c>
      <c r="C6470" t="s">
        <v>4893</v>
      </c>
      <c r="D6470">
        <v>8177511</v>
      </c>
      <c r="E6470">
        <v>67158313</v>
      </c>
      <c r="F6470" t="s">
        <v>4895</v>
      </c>
      <c r="G6470" t="s">
        <v>86</v>
      </c>
      <c r="H6470" t="s">
        <v>4</v>
      </c>
      <c r="I6470" s="2">
        <v>52.091999999999999</v>
      </c>
      <c r="K6470" s="2">
        <v>52.2347147999999</v>
      </c>
      <c r="L6470" s="2">
        <f t="shared" si="101"/>
        <v>0.14271479999990078</v>
      </c>
    </row>
    <row r="6471" spans="1:12" hidden="1" x14ac:dyDescent="0.25">
      <c r="A6471" t="s">
        <v>4836</v>
      </c>
      <c r="B6471" s="1" t="s">
        <v>4833</v>
      </c>
      <c r="C6471" t="s">
        <v>4893</v>
      </c>
      <c r="D6471">
        <v>8177511</v>
      </c>
      <c r="E6471">
        <v>67158313</v>
      </c>
      <c r="F6471" t="s">
        <v>4895</v>
      </c>
      <c r="G6471" t="s">
        <v>86</v>
      </c>
      <c r="H6471" t="s">
        <v>6</v>
      </c>
      <c r="I6471" s="2">
        <v>1.139</v>
      </c>
      <c r="K6471" s="2">
        <v>1.142120934</v>
      </c>
      <c r="L6471" s="2">
        <f t="shared" si="101"/>
        <v>3.1209340000000196E-3</v>
      </c>
    </row>
    <row r="6472" spans="1:12" hidden="1" x14ac:dyDescent="0.25">
      <c r="A6472" t="s">
        <v>4836</v>
      </c>
      <c r="B6472" s="1" t="s">
        <v>4833</v>
      </c>
      <c r="C6472" t="s">
        <v>4896</v>
      </c>
      <c r="D6472">
        <v>7757511</v>
      </c>
      <c r="E6472">
        <v>1853913</v>
      </c>
      <c r="F6472" t="s">
        <v>4897</v>
      </c>
      <c r="G6472" t="s">
        <v>3</v>
      </c>
      <c r="H6472" t="s">
        <v>4</v>
      </c>
      <c r="I6472" s="2">
        <v>29.36</v>
      </c>
      <c r="J6472" s="2">
        <v>26.27121094</v>
      </c>
      <c r="K6472" s="2">
        <v>26.271217660000001</v>
      </c>
      <c r="L6472" s="2">
        <f t="shared" si="101"/>
        <v>6.7200000017919592E-6</v>
      </c>
    </row>
    <row r="6473" spans="1:12" hidden="1" x14ac:dyDescent="0.25">
      <c r="A6473" t="s">
        <v>4836</v>
      </c>
      <c r="B6473" s="1" t="s">
        <v>4833</v>
      </c>
      <c r="C6473" t="s">
        <v>4896</v>
      </c>
      <c r="D6473">
        <v>7757511</v>
      </c>
      <c r="E6473">
        <v>1853913</v>
      </c>
      <c r="F6473" t="s">
        <v>4897</v>
      </c>
      <c r="G6473" t="s">
        <v>3</v>
      </c>
      <c r="H6473" t="s">
        <v>6</v>
      </c>
      <c r="I6473" s="2">
        <v>1.26</v>
      </c>
      <c r="J6473" s="2">
        <v>1.2773400880000001</v>
      </c>
      <c r="K6473" s="2">
        <v>1.2773405281000001</v>
      </c>
      <c r="L6473" s="2">
        <f t="shared" si="101"/>
        <v>4.4009999999872207E-7</v>
      </c>
    </row>
    <row r="6474" spans="1:12" hidden="1" x14ac:dyDescent="0.25">
      <c r="A6474" t="s">
        <v>4836</v>
      </c>
      <c r="B6474" s="1" t="s">
        <v>4833</v>
      </c>
      <c r="C6474" t="s">
        <v>4896</v>
      </c>
      <c r="D6474">
        <v>7757511</v>
      </c>
      <c r="E6474">
        <v>1854013</v>
      </c>
      <c r="F6474" t="s">
        <v>4898</v>
      </c>
      <c r="G6474" t="s">
        <v>3</v>
      </c>
      <c r="H6474" t="s">
        <v>4</v>
      </c>
      <c r="I6474" s="2">
        <v>32.700000000000003</v>
      </c>
      <c r="J6474" s="2">
        <v>33.398093750000001</v>
      </c>
      <c r="K6474" s="2">
        <v>33.39810104</v>
      </c>
      <c r="L6474" s="2">
        <f t="shared" si="101"/>
        <v>7.2899999992159792E-6</v>
      </c>
    </row>
    <row r="6475" spans="1:12" hidden="1" x14ac:dyDescent="0.25">
      <c r="A6475" t="s">
        <v>4836</v>
      </c>
      <c r="B6475" s="1" t="s">
        <v>4833</v>
      </c>
      <c r="C6475" t="s">
        <v>4896</v>
      </c>
      <c r="D6475">
        <v>7757511</v>
      </c>
      <c r="E6475">
        <v>1854013</v>
      </c>
      <c r="F6475" t="s">
        <v>4898</v>
      </c>
      <c r="G6475" t="s">
        <v>3</v>
      </c>
      <c r="H6475" t="s">
        <v>6</v>
      </c>
      <c r="I6475" s="2">
        <v>1.4</v>
      </c>
      <c r="J6475" s="2">
        <v>1.549451782</v>
      </c>
      <c r="K6475" s="2">
        <v>1.5494535321</v>
      </c>
      <c r="L6475" s="2">
        <f t="shared" si="101"/>
        <v>1.7501000000308409E-6</v>
      </c>
    </row>
    <row r="6476" spans="1:12" hidden="1" x14ac:dyDescent="0.25">
      <c r="A6476" t="s">
        <v>4836</v>
      </c>
      <c r="B6476" s="1" t="s">
        <v>4899</v>
      </c>
      <c r="C6476" t="s">
        <v>4900</v>
      </c>
      <c r="D6476">
        <v>12758911</v>
      </c>
      <c r="E6476">
        <v>97868713</v>
      </c>
      <c r="F6476" t="s">
        <v>4901</v>
      </c>
      <c r="G6476" t="s">
        <v>3</v>
      </c>
      <c r="H6476" t="s">
        <v>4</v>
      </c>
      <c r="I6476" s="2">
        <v>232.553</v>
      </c>
      <c r="J6476" s="2">
        <v>232.5647031</v>
      </c>
      <c r="K6476" s="2">
        <v>232.56447972000001</v>
      </c>
      <c r="L6476" s="2">
        <f t="shared" si="101"/>
        <v>-2.2337999999422209E-4</v>
      </c>
    </row>
    <row r="6477" spans="1:12" hidden="1" x14ac:dyDescent="0.25">
      <c r="A6477" t="s">
        <v>4836</v>
      </c>
      <c r="B6477" s="1" t="s">
        <v>4899</v>
      </c>
      <c r="C6477" t="s">
        <v>4900</v>
      </c>
      <c r="D6477">
        <v>12758911</v>
      </c>
      <c r="E6477">
        <v>97868713</v>
      </c>
      <c r="F6477" t="s">
        <v>4901</v>
      </c>
      <c r="G6477" t="s">
        <v>3</v>
      </c>
      <c r="H6477" t="s">
        <v>6</v>
      </c>
      <c r="I6477" s="2">
        <v>118.65</v>
      </c>
      <c r="J6477" s="2">
        <v>115.869</v>
      </c>
      <c r="K6477" s="2">
        <v>115.86877966</v>
      </c>
      <c r="L6477" s="2">
        <f t="shared" si="101"/>
        <v>-2.2033999999848675E-4</v>
      </c>
    </row>
    <row r="6478" spans="1:12" hidden="1" x14ac:dyDescent="0.25">
      <c r="A6478" t="s">
        <v>4836</v>
      </c>
      <c r="B6478" s="1" t="s">
        <v>4902</v>
      </c>
      <c r="C6478" t="s">
        <v>4903</v>
      </c>
      <c r="D6478">
        <v>7302011</v>
      </c>
      <c r="E6478">
        <v>97874013</v>
      </c>
      <c r="F6478" t="s">
        <v>4904</v>
      </c>
      <c r="G6478" t="s">
        <v>3</v>
      </c>
      <c r="H6478" t="s">
        <v>4</v>
      </c>
      <c r="I6478" s="2">
        <v>785.18299999999999</v>
      </c>
      <c r="J6478" s="2">
        <v>797.00175000000002</v>
      </c>
      <c r="K6478" s="2">
        <v>797.00138609999999</v>
      </c>
      <c r="L6478" s="2">
        <f t="shared" si="101"/>
        <v>-3.6390000002484157E-4</v>
      </c>
    </row>
    <row r="6479" spans="1:12" hidden="1" x14ac:dyDescent="0.25">
      <c r="A6479" t="s">
        <v>4836</v>
      </c>
      <c r="B6479" s="1" t="s">
        <v>4902</v>
      </c>
      <c r="C6479" t="s">
        <v>4903</v>
      </c>
      <c r="D6479">
        <v>7302011</v>
      </c>
      <c r="E6479">
        <v>97874013</v>
      </c>
      <c r="F6479" t="s">
        <v>4904</v>
      </c>
      <c r="G6479" t="s">
        <v>3</v>
      </c>
      <c r="H6479" t="s">
        <v>6</v>
      </c>
      <c r="I6479" s="2">
        <v>1846.77</v>
      </c>
      <c r="J6479" s="2">
        <v>1847.863875</v>
      </c>
      <c r="K6479" s="2">
        <v>1847.8629184900001</v>
      </c>
      <c r="L6479" s="2">
        <f t="shared" si="101"/>
        <v>-9.5650999992358265E-4</v>
      </c>
    </row>
    <row r="6480" spans="1:12" hidden="1" x14ac:dyDescent="0.25">
      <c r="A6480" t="s">
        <v>4836</v>
      </c>
      <c r="B6480" s="1" t="s">
        <v>4902</v>
      </c>
      <c r="C6480" t="s">
        <v>4903</v>
      </c>
      <c r="D6480">
        <v>7302011</v>
      </c>
      <c r="E6480">
        <v>97874113</v>
      </c>
      <c r="F6480" t="s">
        <v>4905</v>
      </c>
      <c r="G6480" t="s">
        <v>3</v>
      </c>
      <c r="H6480" t="s">
        <v>4</v>
      </c>
      <c r="I6480" s="2">
        <v>797.95500000000004</v>
      </c>
      <c r="J6480" s="2">
        <v>838.62268749999998</v>
      </c>
      <c r="K6480" s="2">
        <v>838.62284602</v>
      </c>
      <c r="L6480" s="2">
        <f t="shared" si="101"/>
        <v>1.5852000001359556E-4</v>
      </c>
    </row>
    <row r="6481" spans="1:12" hidden="1" x14ac:dyDescent="0.25">
      <c r="A6481" t="s">
        <v>4836</v>
      </c>
      <c r="B6481" s="1" t="s">
        <v>4902</v>
      </c>
      <c r="C6481" t="s">
        <v>4903</v>
      </c>
      <c r="D6481">
        <v>7302011</v>
      </c>
      <c r="E6481">
        <v>97874113</v>
      </c>
      <c r="F6481" t="s">
        <v>4905</v>
      </c>
      <c r="G6481" t="s">
        <v>3</v>
      </c>
      <c r="H6481" t="s">
        <v>6</v>
      </c>
      <c r="I6481" s="2">
        <v>430.51199999999898</v>
      </c>
      <c r="J6481" s="2">
        <v>431.34268750000001</v>
      </c>
      <c r="K6481" s="2">
        <v>431.34260640000002</v>
      </c>
      <c r="L6481" s="2">
        <f t="shared" si="101"/>
        <v>-8.1099999988509808E-5</v>
      </c>
    </row>
    <row r="6482" spans="1:12" hidden="1" x14ac:dyDescent="0.25">
      <c r="A6482" t="s">
        <v>4836</v>
      </c>
      <c r="B6482" s="1" t="s">
        <v>4906</v>
      </c>
      <c r="C6482" t="s">
        <v>4907</v>
      </c>
      <c r="D6482">
        <v>8209811</v>
      </c>
      <c r="E6482">
        <v>97830513</v>
      </c>
      <c r="F6482" t="s">
        <v>4908</v>
      </c>
      <c r="G6482" t="s">
        <v>3</v>
      </c>
      <c r="H6482" t="s">
        <v>4</v>
      </c>
      <c r="I6482" s="2">
        <v>107.527</v>
      </c>
      <c r="J6482" s="2">
        <v>107.94559375</v>
      </c>
      <c r="K6482" s="2">
        <v>107.94548651999899</v>
      </c>
      <c r="L6482" s="2">
        <f t="shared" si="101"/>
        <v>-1.072300010065419E-4</v>
      </c>
    </row>
    <row r="6483" spans="1:12" hidden="1" x14ac:dyDescent="0.25">
      <c r="A6483" t="s">
        <v>4836</v>
      </c>
      <c r="B6483" s="1" t="s">
        <v>4906</v>
      </c>
      <c r="C6483" t="s">
        <v>4907</v>
      </c>
      <c r="D6483">
        <v>8209811</v>
      </c>
      <c r="E6483">
        <v>97830513</v>
      </c>
      <c r="F6483" t="s">
        <v>4908</v>
      </c>
      <c r="G6483" t="s">
        <v>3</v>
      </c>
      <c r="H6483" t="s">
        <v>6</v>
      </c>
      <c r="I6483" s="2">
        <v>0.51612999999999998</v>
      </c>
      <c r="J6483" s="2">
        <v>0.51618811050000002</v>
      </c>
      <c r="K6483" s="2">
        <v>0.51618750049999995</v>
      </c>
      <c r="L6483" s="2">
        <f t="shared" si="101"/>
        <v>-6.1000000006750099E-7</v>
      </c>
    </row>
    <row r="6484" spans="1:12" hidden="1" x14ac:dyDescent="0.25">
      <c r="A6484" t="s">
        <v>4836</v>
      </c>
      <c r="B6484" s="1" t="s">
        <v>4906</v>
      </c>
      <c r="C6484" t="s">
        <v>4907</v>
      </c>
      <c r="D6484">
        <v>8209811</v>
      </c>
      <c r="E6484">
        <v>97830613</v>
      </c>
      <c r="F6484" t="s">
        <v>4909</v>
      </c>
      <c r="G6484" t="s">
        <v>3</v>
      </c>
      <c r="H6484" t="s">
        <v>4</v>
      </c>
      <c r="I6484" s="2">
        <v>90.171499999999995</v>
      </c>
      <c r="J6484" s="2">
        <v>89.977945300000002</v>
      </c>
      <c r="K6484" s="2">
        <v>89.978010240999893</v>
      </c>
      <c r="L6484" s="2">
        <f t="shared" si="101"/>
        <v>6.4940999891405227E-5</v>
      </c>
    </row>
    <row r="6485" spans="1:12" hidden="1" x14ac:dyDescent="0.25">
      <c r="A6485" t="s">
        <v>4836</v>
      </c>
      <c r="B6485" s="1" t="s">
        <v>4906</v>
      </c>
      <c r="C6485" t="s">
        <v>4907</v>
      </c>
      <c r="D6485">
        <v>8209811</v>
      </c>
      <c r="E6485">
        <v>97830613</v>
      </c>
      <c r="F6485" t="s">
        <v>4909</v>
      </c>
      <c r="G6485" t="s">
        <v>3</v>
      </c>
      <c r="H6485" t="s">
        <v>6</v>
      </c>
      <c r="I6485" s="2">
        <v>0.45085799999999998</v>
      </c>
      <c r="J6485" s="2">
        <v>0.45093151854999902</v>
      </c>
      <c r="K6485" s="2">
        <v>0.4509315109</v>
      </c>
      <c r="L6485" s="2">
        <f t="shared" si="101"/>
        <v>-7.6499990231404524E-9</v>
      </c>
    </row>
    <row r="6486" spans="1:12" hidden="1" x14ac:dyDescent="0.25">
      <c r="A6486" t="s">
        <v>4836</v>
      </c>
      <c r="B6486" s="1" t="s">
        <v>4910</v>
      </c>
      <c r="C6486" t="s">
        <v>4911</v>
      </c>
      <c r="D6486">
        <v>7302811</v>
      </c>
      <c r="E6486">
        <v>111114013</v>
      </c>
      <c r="F6486" t="s">
        <v>4912</v>
      </c>
      <c r="G6486" t="s">
        <v>3</v>
      </c>
      <c r="H6486" t="s">
        <v>4</v>
      </c>
      <c r="I6486" s="2">
        <v>39.6693</v>
      </c>
      <c r="J6486" s="2">
        <v>39.451949220000003</v>
      </c>
      <c r="K6486" s="2">
        <v>39.452013219000001</v>
      </c>
      <c r="L6486" s="2">
        <f t="shared" si="101"/>
        <v>6.3998999998204908E-5</v>
      </c>
    </row>
    <row r="6487" spans="1:12" hidden="1" x14ac:dyDescent="0.25">
      <c r="A6487" t="s">
        <v>4836</v>
      </c>
      <c r="B6487" s="1" t="s">
        <v>4910</v>
      </c>
      <c r="C6487" t="s">
        <v>4911</v>
      </c>
      <c r="D6487">
        <v>7302811</v>
      </c>
      <c r="E6487">
        <v>111114013</v>
      </c>
      <c r="F6487" t="s">
        <v>4912</v>
      </c>
      <c r="G6487" t="s">
        <v>3</v>
      </c>
      <c r="H6487" t="s">
        <v>6</v>
      </c>
      <c r="I6487" s="2">
        <v>4.1036999999999999</v>
      </c>
      <c r="J6487" s="2">
        <v>4.1039301759999898</v>
      </c>
      <c r="K6487" s="2">
        <v>4.1039185248899903</v>
      </c>
      <c r="L6487" s="2">
        <f t="shared" si="101"/>
        <v>-1.16511099994554E-5</v>
      </c>
    </row>
    <row r="6488" spans="1:12" hidden="1" x14ac:dyDescent="0.25">
      <c r="A6488" t="s">
        <v>4836</v>
      </c>
      <c r="B6488" s="1" t="s">
        <v>4910</v>
      </c>
      <c r="C6488" t="s">
        <v>4911</v>
      </c>
      <c r="D6488">
        <v>7302811</v>
      </c>
      <c r="E6488">
        <v>111114113</v>
      </c>
      <c r="F6488" t="s">
        <v>4913</v>
      </c>
      <c r="G6488" t="s">
        <v>3</v>
      </c>
      <c r="H6488" t="s">
        <v>4</v>
      </c>
      <c r="I6488" s="2">
        <v>35.390999999999998</v>
      </c>
      <c r="J6488" s="2">
        <v>35.097999999999999</v>
      </c>
      <c r="K6488" s="2">
        <v>35.098091840999999</v>
      </c>
      <c r="L6488" s="2">
        <f t="shared" si="101"/>
        <v>9.1840999999703854E-5</v>
      </c>
    </row>
    <row r="6489" spans="1:12" hidden="1" x14ac:dyDescent="0.25">
      <c r="A6489" t="s">
        <v>4836</v>
      </c>
      <c r="B6489" s="1" t="s">
        <v>4910</v>
      </c>
      <c r="C6489" t="s">
        <v>4911</v>
      </c>
      <c r="D6489">
        <v>7302811</v>
      </c>
      <c r="E6489">
        <v>111114113</v>
      </c>
      <c r="F6489" t="s">
        <v>4913</v>
      </c>
      <c r="G6489" t="s">
        <v>3</v>
      </c>
      <c r="H6489" t="s">
        <v>6</v>
      </c>
      <c r="I6489" s="2">
        <v>4.0065299999999997</v>
      </c>
      <c r="J6489" s="2">
        <v>4.0067504884999998</v>
      </c>
      <c r="K6489" s="2">
        <v>4.0067544544200002</v>
      </c>
      <c r="L6489" s="2">
        <f t="shared" si="101"/>
        <v>3.9659200004038553E-6</v>
      </c>
    </row>
    <row r="6490" spans="1:12" hidden="1" x14ac:dyDescent="0.25">
      <c r="A6490" t="s">
        <v>4836</v>
      </c>
      <c r="B6490" s="1" t="s">
        <v>4910</v>
      </c>
      <c r="C6490" t="s">
        <v>4911</v>
      </c>
      <c r="D6490">
        <v>7302811</v>
      </c>
      <c r="E6490">
        <v>97830913</v>
      </c>
      <c r="F6490" t="s">
        <v>4914</v>
      </c>
      <c r="G6490" t="s">
        <v>3</v>
      </c>
      <c r="H6490" t="s">
        <v>4</v>
      </c>
      <c r="I6490" s="2">
        <v>75.6935</v>
      </c>
      <c r="J6490" s="2">
        <v>77.188046900000003</v>
      </c>
      <c r="K6490" s="2">
        <v>77.188011710999902</v>
      </c>
      <c r="L6490" s="2">
        <f t="shared" si="101"/>
        <v>-3.5189000101354395E-5</v>
      </c>
    </row>
    <row r="6491" spans="1:12" hidden="1" x14ac:dyDescent="0.25">
      <c r="A6491" t="s">
        <v>4836</v>
      </c>
      <c r="B6491" s="1" t="s">
        <v>4910</v>
      </c>
      <c r="C6491" t="s">
        <v>4911</v>
      </c>
      <c r="D6491">
        <v>7302811</v>
      </c>
      <c r="E6491">
        <v>97830913</v>
      </c>
      <c r="F6491" t="s">
        <v>4914</v>
      </c>
      <c r="G6491" t="s">
        <v>3</v>
      </c>
      <c r="H6491" t="s">
        <v>6</v>
      </c>
      <c r="I6491" s="2">
        <v>0.33150400000000002</v>
      </c>
      <c r="J6491" s="2">
        <v>0.33155505369999999</v>
      </c>
      <c r="K6491" s="2">
        <v>0.33155501982000002</v>
      </c>
      <c r="L6491" s="2">
        <f t="shared" si="101"/>
        <v>-3.3879999972175057E-8</v>
      </c>
    </row>
    <row r="6492" spans="1:12" hidden="1" x14ac:dyDescent="0.25">
      <c r="A6492" t="s">
        <v>4836</v>
      </c>
      <c r="B6492" s="1" t="s">
        <v>4910</v>
      </c>
      <c r="C6492" t="s">
        <v>4911</v>
      </c>
      <c r="D6492">
        <v>7302811</v>
      </c>
      <c r="E6492">
        <v>97831013</v>
      </c>
      <c r="F6492" t="s">
        <v>4915</v>
      </c>
      <c r="G6492" t="s">
        <v>3</v>
      </c>
      <c r="H6492" t="s">
        <v>4</v>
      </c>
      <c r="I6492" s="2">
        <v>5.6695000000000002</v>
      </c>
      <c r="J6492" s="2">
        <v>5.6672421899999996</v>
      </c>
      <c r="K6492" s="2">
        <v>5.6672386829999999</v>
      </c>
      <c r="L6492" s="2">
        <f t="shared" si="101"/>
        <v>-3.5069999997361379E-6</v>
      </c>
    </row>
    <row r="6493" spans="1:12" hidden="1" x14ac:dyDescent="0.25">
      <c r="A6493" t="s">
        <v>4836</v>
      </c>
      <c r="B6493" s="1" t="s">
        <v>4910</v>
      </c>
      <c r="C6493" t="s">
        <v>4911</v>
      </c>
      <c r="D6493">
        <v>7302811</v>
      </c>
      <c r="E6493">
        <v>97831013</v>
      </c>
      <c r="F6493" t="s">
        <v>4915</v>
      </c>
      <c r="G6493" t="s">
        <v>3</v>
      </c>
      <c r="H6493" t="s">
        <v>6</v>
      </c>
      <c r="I6493" s="2">
        <v>0.115704</v>
      </c>
      <c r="J6493" s="2">
        <v>0.115717941299999</v>
      </c>
      <c r="K6493" s="2">
        <v>0.115718</v>
      </c>
      <c r="L6493" s="2">
        <f t="shared" si="101"/>
        <v>5.8700000998834767E-8</v>
      </c>
    </row>
    <row r="6494" spans="1:12" hidden="1" x14ac:dyDescent="0.25">
      <c r="A6494" t="s">
        <v>4836</v>
      </c>
      <c r="B6494" s="1" t="s">
        <v>4910</v>
      </c>
      <c r="C6494" t="s">
        <v>4911</v>
      </c>
      <c r="D6494">
        <v>7302811</v>
      </c>
      <c r="E6494">
        <v>97831113</v>
      </c>
      <c r="F6494" t="s">
        <v>4916</v>
      </c>
      <c r="G6494" t="s">
        <v>3</v>
      </c>
      <c r="H6494" t="s">
        <v>4</v>
      </c>
      <c r="I6494" s="2">
        <v>4.0955899999999996</v>
      </c>
      <c r="J6494" s="2">
        <v>4.0921267090000004</v>
      </c>
      <c r="K6494" s="2">
        <v>4.0921260610000001</v>
      </c>
      <c r="L6494" s="2">
        <f t="shared" si="101"/>
        <v>-6.4800000032505523E-7</v>
      </c>
    </row>
    <row r="6495" spans="1:12" hidden="1" x14ac:dyDescent="0.25">
      <c r="A6495" t="s">
        <v>4836</v>
      </c>
      <c r="B6495" s="1" t="s">
        <v>4910</v>
      </c>
      <c r="C6495" t="s">
        <v>4911</v>
      </c>
      <c r="D6495">
        <v>7302811</v>
      </c>
      <c r="E6495">
        <v>97831113</v>
      </c>
      <c r="F6495" t="s">
        <v>4916</v>
      </c>
      <c r="G6495" t="s">
        <v>3</v>
      </c>
      <c r="H6495" t="s">
        <v>6</v>
      </c>
      <c r="I6495" s="2">
        <v>8.5324800000000006E-2</v>
      </c>
      <c r="J6495" s="2">
        <v>8.5333488449999995E-2</v>
      </c>
      <c r="K6495" s="2">
        <v>8.5333501211999896E-2</v>
      </c>
      <c r="L6495" s="2">
        <f t="shared" si="101"/>
        <v>1.2761999901300669E-8</v>
      </c>
    </row>
    <row r="6496" spans="1:12" hidden="1" x14ac:dyDescent="0.25">
      <c r="A6496" t="s">
        <v>4836</v>
      </c>
      <c r="B6496" s="1" t="s">
        <v>4910</v>
      </c>
      <c r="C6496" t="s">
        <v>4911</v>
      </c>
      <c r="D6496">
        <v>7302811</v>
      </c>
      <c r="E6496">
        <v>97831213</v>
      </c>
      <c r="F6496" t="s">
        <v>4917</v>
      </c>
      <c r="G6496" t="s">
        <v>3</v>
      </c>
      <c r="H6496" t="s">
        <v>4</v>
      </c>
      <c r="I6496" s="2">
        <v>189.80619999999999</v>
      </c>
      <c r="J6496" s="2">
        <v>189.18932810000001</v>
      </c>
      <c r="K6496" s="2">
        <v>189.1892746</v>
      </c>
      <c r="L6496" s="2">
        <f t="shared" si="101"/>
        <v>-5.3500000007034032E-5</v>
      </c>
    </row>
    <row r="6497" spans="1:12" hidden="1" x14ac:dyDescent="0.25">
      <c r="A6497" t="s">
        <v>4836</v>
      </c>
      <c r="B6497" s="1" t="s">
        <v>4910</v>
      </c>
      <c r="C6497" t="s">
        <v>4911</v>
      </c>
      <c r="D6497">
        <v>7302811</v>
      </c>
      <c r="E6497">
        <v>97831213</v>
      </c>
      <c r="F6497" t="s">
        <v>4917</v>
      </c>
      <c r="G6497" t="s">
        <v>3</v>
      </c>
      <c r="H6497" t="s">
        <v>6</v>
      </c>
      <c r="I6497" s="2">
        <v>0.75922400000000001</v>
      </c>
      <c r="J6497" s="2">
        <v>0.75934411599999996</v>
      </c>
      <c r="K6497" s="2">
        <v>0.75934350761999903</v>
      </c>
      <c r="L6497" s="2">
        <f t="shared" si="101"/>
        <v>-6.0838000093266231E-7</v>
      </c>
    </row>
    <row r="6498" spans="1:12" hidden="1" x14ac:dyDescent="0.25">
      <c r="A6498" t="s">
        <v>4921</v>
      </c>
      <c r="B6498" s="1" t="s">
        <v>4918</v>
      </c>
      <c r="C6498" t="s">
        <v>4919</v>
      </c>
      <c r="D6498">
        <v>5209311</v>
      </c>
      <c r="E6498">
        <v>26128113</v>
      </c>
      <c r="F6498" t="s">
        <v>4920</v>
      </c>
      <c r="G6498" t="s">
        <v>86</v>
      </c>
      <c r="H6498" t="s">
        <v>4</v>
      </c>
      <c r="I6498" s="2">
        <v>122.24763299999999</v>
      </c>
      <c r="K6498" s="2">
        <v>122.589901999999</v>
      </c>
      <c r="L6498" s="2">
        <f t="shared" si="101"/>
        <v>0.34226899999900695</v>
      </c>
    </row>
    <row r="6499" spans="1:12" hidden="1" x14ac:dyDescent="0.25">
      <c r="A6499" t="s">
        <v>4921</v>
      </c>
      <c r="B6499" s="1" t="s">
        <v>4918</v>
      </c>
      <c r="C6499" t="s">
        <v>4919</v>
      </c>
      <c r="D6499">
        <v>5209311</v>
      </c>
      <c r="E6499">
        <v>26128113</v>
      </c>
      <c r="F6499" t="s">
        <v>4920</v>
      </c>
      <c r="G6499" t="s">
        <v>86</v>
      </c>
      <c r="H6499" t="s">
        <v>6</v>
      </c>
      <c r="I6499" s="2">
        <v>0.47167700800000001</v>
      </c>
      <c r="K6499" s="2">
        <v>0.472997595799999</v>
      </c>
      <c r="L6499" s="2">
        <f t="shared" si="101"/>
        <v>1.3205877999989957E-3</v>
      </c>
    </row>
    <row r="6500" spans="1:12" hidden="1" x14ac:dyDescent="0.25">
      <c r="A6500" t="s">
        <v>4921</v>
      </c>
      <c r="B6500" s="1" t="s">
        <v>4918</v>
      </c>
      <c r="C6500" t="s">
        <v>4922</v>
      </c>
      <c r="D6500">
        <v>5209211</v>
      </c>
      <c r="E6500">
        <v>26128213</v>
      </c>
      <c r="F6500" t="s">
        <v>4923</v>
      </c>
      <c r="G6500" t="s">
        <v>3</v>
      </c>
      <c r="H6500" t="s">
        <v>4</v>
      </c>
      <c r="I6500" s="2">
        <v>6.5476999999999999</v>
      </c>
      <c r="J6500" s="2">
        <v>1.3922998044999999</v>
      </c>
      <c r="K6500" s="2">
        <v>1.3923000999999999</v>
      </c>
      <c r="L6500" s="2">
        <f t="shared" si="101"/>
        <v>2.9550000002487309E-7</v>
      </c>
    </row>
    <row r="6501" spans="1:12" hidden="1" x14ac:dyDescent="0.25">
      <c r="A6501" t="s">
        <v>4921</v>
      </c>
      <c r="B6501" s="1" t="s">
        <v>4918</v>
      </c>
      <c r="C6501" t="s">
        <v>4922</v>
      </c>
      <c r="D6501">
        <v>5209211</v>
      </c>
      <c r="E6501">
        <v>26128213</v>
      </c>
      <c r="F6501" t="s">
        <v>4923</v>
      </c>
      <c r="G6501" t="s">
        <v>3</v>
      </c>
      <c r="H6501" t="s">
        <v>6</v>
      </c>
      <c r="I6501" s="2">
        <v>0.37570999999999999</v>
      </c>
      <c r="K6501" s="2">
        <v>0.37571008</v>
      </c>
      <c r="L6501" s="2">
        <f t="shared" si="101"/>
        <v>8.0000000013402683E-8</v>
      </c>
    </row>
    <row r="6502" spans="1:12" hidden="1" x14ac:dyDescent="0.25">
      <c r="A6502" t="s">
        <v>4921</v>
      </c>
      <c r="B6502" s="1" t="s">
        <v>4924</v>
      </c>
      <c r="C6502" t="s">
        <v>4925</v>
      </c>
      <c r="D6502">
        <v>17167211</v>
      </c>
      <c r="E6502">
        <v>114382213</v>
      </c>
      <c r="F6502" t="s">
        <v>4926</v>
      </c>
      <c r="G6502" t="s">
        <v>3</v>
      </c>
      <c r="H6502" t="s">
        <v>4</v>
      </c>
      <c r="I6502" s="2">
        <v>304.94</v>
      </c>
      <c r="J6502" s="2">
        <v>304.76278124999999</v>
      </c>
      <c r="K6502" s="2">
        <v>304.76257129999902</v>
      </c>
      <c r="L6502" s="2">
        <f t="shared" si="101"/>
        <v>-2.0995000096490912E-4</v>
      </c>
    </row>
    <row r="6503" spans="1:12" hidden="1" x14ac:dyDescent="0.25">
      <c r="A6503" t="s">
        <v>4921</v>
      </c>
      <c r="B6503" s="1" t="s">
        <v>4924</v>
      </c>
      <c r="C6503" t="s">
        <v>4925</v>
      </c>
      <c r="D6503">
        <v>17167211</v>
      </c>
      <c r="E6503">
        <v>114382213</v>
      </c>
      <c r="F6503" t="s">
        <v>4926</v>
      </c>
      <c r="G6503" t="s">
        <v>3</v>
      </c>
      <c r="H6503" t="s">
        <v>6</v>
      </c>
      <c r="I6503" s="2">
        <v>21.46</v>
      </c>
      <c r="J6503" s="2">
        <v>21.459142579999899</v>
      </c>
      <c r="K6503" s="2">
        <v>21.459217069999902</v>
      </c>
      <c r="L6503" s="2">
        <f t="shared" si="101"/>
        <v>7.4490000002924717E-5</v>
      </c>
    </row>
    <row r="6504" spans="1:12" hidden="1" x14ac:dyDescent="0.25">
      <c r="A6504" t="s">
        <v>4921</v>
      </c>
      <c r="B6504" s="1" t="s">
        <v>4924</v>
      </c>
      <c r="C6504" t="s">
        <v>4927</v>
      </c>
      <c r="D6504">
        <v>7867011</v>
      </c>
      <c r="E6504">
        <v>3385313</v>
      </c>
      <c r="F6504" t="s">
        <v>4928</v>
      </c>
      <c r="G6504" t="s">
        <v>3</v>
      </c>
      <c r="H6504" t="s">
        <v>4</v>
      </c>
      <c r="I6504" s="2">
        <v>5.07883</v>
      </c>
      <c r="J6504" s="2">
        <v>3.5840515134999902</v>
      </c>
      <c r="K6504" s="2">
        <v>3.58405</v>
      </c>
      <c r="L6504" s="2">
        <f t="shared" si="101"/>
        <v>-1.5134999902244317E-6</v>
      </c>
    </row>
    <row r="6505" spans="1:12" hidden="1" x14ac:dyDescent="0.25">
      <c r="A6505" t="s">
        <v>4921</v>
      </c>
      <c r="B6505" s="1" t="s">
        <v>4924</v>
      </c>
      <c r="C6505" t="s">
        <v>4927</v>
      </c>
      <c r="D6505">
        <v>7867011</v>
      </c>
      <c r="E6505">
        <v>3385313</v>
      </c>
      <c r="F6505" t="s">
        <v>4928</v>
      </c>
      <c r="G6505" t="s">
        <v>3</v>
      </c>
      <c r="H6505" t="s">
        <v>6</v>
      </c>
      <c r="I6505" s="2">
        <v>0.26998</v>
      </c>
      <c r="K6505" s="2">
        <v>0.26997999499999997</v>
      </c>
      <c r="L6505" s="2">
        <f t="shared" si="101"/>
        <v>-5.0000000251237964E-9</v>
      </c>
    </row>
    <row r="6506" spans="1:12" hidden="1" x14ac:dyDescent="0.25">
      <c r="A6506" t="s">
        <v>4921</v>
      </c>
      <c r="B6506" s="1" t="s">
        <v>4929</v>
      </c>
      <c r="C6506" t="s">
        <v>4930</v>
      </c>
      <c r="D6506">
        <v>7758611</v>
      </c>
      <c r="E6506">
        <v>1840213</v>
      </c>
      <c r="F6506" t="s">
        <v>4931</v>
      </c>
      <c r="G6506" t="s">
        <v>86</v>
      </c>
      <c r="H6506" t="s">
        <v>4</v>
      </c>
      <c r="I6506" s="2">
        <v>70.778489999999906</v>
      </c>
      <c r="K6506" s="2">
        <v>70.976652599999895</v>
      </c>
      <c r="L6506" s="2">
        <f t="shared" si="101"/>
        <v>0.1981625999999892</v>
      </c>
    </row>
    <row r="6507" spans="1:12" hidden="1" x14ac:dyDescent="0.25">
      <c r="A6507" t="s">
        <v>4921</v>
      </c>
      <c r="B6507" s="1" t="s">
        <v>4929</v>
      </c>
      <c r="C6507" t="s">
        <v>4930</v>
      </c>
      <c r="D6507">
        <v>7758611</v>
      </c>
      <c r="E6507">
        <v>1840213</v>
      </c>
      <c r="F6507" t="s">
        <v>4931</v>
      </c>
      <c r="G6507" t="s">
        <v>86</v>
      </c>
      <c r="H6507" t="s">
        <v>6</v>
      </c>
      <c r="I6507" s="2">
        <v>0.63455578800000001</v>
      </c>
      <c r="K6507" s="2">
        <v>0.63633237766999995</v>
      </c>
      <c r="L6507" s="2">
        <f t="shared" si="101"/>
        <v>1.7765896699999395E-3</v>
      </c>
    </row>
    <row r="6508" spans="1:12" hidden="1" x14ac:dyDescent="0.25">
      <c r="A6508" t="s">
        <v>4921</v>
      </c>
      <c r="B6508" s="1" t="s">
        <v>4929</v>
      </c>
      <c r="C6508" t="s">
        <v>4932</v>
      </c>
      <c r="D6508">
        <v>14563111</v>
      </c>
      <c r="E6508">
        <v>88257213</v>
      </c>
      <c r="F6508" t="s">
        <v>4933</v>
      </c>
      <c r="G6508" t="s">
        <v>86</v>
      </c>
      <c r="H6508" t="s">
        <v>4</v>
      </c>
      <c r="I6508" s="2">
        <v>81.856109399999895</v>
      </c>
      <c r="K6508" s="2">
        <v>82.085289759999995</v>
      </c>
      <c r="L6508" s="2">
        <f t="shared" si="101"/>
        <v>0.22918036000010034</v>
      </c>
    </row>
    <row r="6509" spans="1:12" hidden="1" x14ac:dyDescent="0.25">
      <c r="A6509" t="s">
        <v>4921</v>
      </c>
      <c r="B6509" s="1" t="s">
        <v>4929</v>
      </c>
      <c r="C6509" t="s">
        <v>4932</v>
      </c>
      <c r="D6509">
        <v>14563111</v>
      </c>
      <c r="E6509">
        <v>88257213</v>
      </c>
      <c r="F6509" t="s">
        <v>4933</v>
      </c>
      <c r="G6509" t="s">
        <v>86</v>
      </c>
      <c r="H6509" t="s">
        <v>6</v>
      </c>
      <c r="I6509" s="2">
        <v>2.7581803499999999</v>
      </c>
      <c r="K6509" s="2">
        <v>2.765902691</v>
      </c>
      <c r="L6509" s="2">
        <f t="shared" si="101"/>
        <v>7.7223410000000214E-3</v>
      </c>
    </row>
    <row r="6510" spans="1:12" hidden="1" x14ac:dyDescent="0.25">
      <c r="A6510" t="s">
        <v>4921</v>
      </c>
      <c r="B6510" s="1" t="s">
        <v>4929</v>
      </c>
      <c r="C6510" t="s">
        <v>4934</v>
      </c>
      <c r="D6510">
        <v>7868311</v>
      </c>
      <c r="E6510">
        <v>3382613</v>
      </c>
      <c r="F6510" t="s">
        <v>4935</v>
      </c>
      <c r="G6510" t="s">
        <v>86</v>
      </c>
      <c r="H6510" t="s">
        <v>4</v>
      </c>
      <c r="I6510" s="2">
        <v>97.811255099999997</v>
      </c>
      <c r="K6510" s="2">
        <v>98.085105799999894</v>
      </c>
      <c r="L6510" s="2">
        <f t="shared" si="101"/>
        <v>0.27385069999989753</v>
      </c>
    </row>
    <row r="6511" spans="1:12" hidden="1" x14ac:dyDescent="0.25">
      <c r="A6511" t="s">
        <v>4921</v>
      </c>
      <c r="B6511" s="1" t="s">
        <v>4929</v>
      </c>
      <c r="C6511" t="s">
        <v>4934</v>
      </c>
      <c r="D6511">
        <v>7868311</v>
      </c>
      <c r="E6511">
        <v>3382613</v>
      </c>
      <c r="F6511" t="s">
        <v>4935</v>
      </c>
      <c r="G6511" t="s">
        <v>86</v>
      </c>
      <c r="H6511" t="s">
        <v>6</v>
      </c>
      <c r="I6511" s="2">
        <v>1.04834692</v>
      </c>
      <c r="K6511" s="2">
        <v>1.05128201</v>
      </c>
      <c r="L6511" s="2">
        <f t="shared" si="101"/>
        <v>2.9350900000000291E-3</v>
      </c>
    </row>
    <row r="6512" spans="1:12" hidden="1" x14ac:dyDescent="0.25">
      <c r="A6512" t="s">
        <v>4921</v>
      </c>
      <c r="B6512" s="1" t="s">
        <v>4936</v>
      </c>
      <c r="C6512" t="s">
        <v>4937</v>
      </c>
      <c r="D6512">
        <v>8178911</v>
      </c>
      <c r="E6512">
        <v>6757913</v>
      </c>
      <c r="F6512" t="s">
        <v>4938</v>
      </c>
      <c r="G6512" t="s">
        <v>3</v>
      </c>
      <c r="H6512" t="s">
        <v>4</v>
      </c>
      <c r="I6512" s="2">
        <v>320.8</v>
      </c>
      <c r="J6512" s="2">
        <v>293.10234374999999</v>
      </c>
      <c r="K6512" s="2">
        <v>293.10230969999998</v>
      </c>
      <c r="L6512" s="2">
        <f t="shared" si="101"/>
        <v>-3.4050000010665826E-5</v>
      </c>
    </row>
    <row r="6513" spans="1:12" hidden="1" x14ac:dyDescent="0.25">
      <c r="A6513" t="s">
        <v>4921</v>
      </c>
      <c r="B6513" s="1" t="s">
        <v>4936</v>
      </c>
      <c r="C6513" t="s">
        <v>4937</v>
      </c>
      <c r="D6513">
        <v>8178911</v>
      </c>
      <c r="E6513">
        <v>6757913</v>
      </c>
      <c r="F6513" t="s">
        <v>4938</v>
      </c>
      <c r="G6513" t="s">
        <v>3</v>
      </c>
      <c r="H6513" t="s">
        <v>6</v>
      </c>
      <c r="I6513" s="2">
        <v>155.30000000000001</v>
      </c>
      <c r="J6513" s="2">
        <v>155.30314060000001</v>
      </c>
      <c r="K6513" s="2">
        <v>155.30320359999899</v>
      </c>
      <c r="L6513" s="2">
        <f t="shared" si="101"/>
        <v>6.2999998988289008E-5</v>
      </c>
    </row>
    <row r="6514" spans="1:12" hidden="1" x14ac:dyDescent="0.25">
      <c r="A6514" t="s">
        <v>4921</v>
      </c>
      <c r="B6514" s="1" t="s">
        <v>4936</v>
      </c>
      <c r="C6514" t="s">
        <v>4937</v>
      </c>
      <c r="D6514">
        <v>8178911</v>
      </c>
      <c r="E6514">
        <v>6758113</v>
      </c>
      <c r="F6514" t="s">
        <v>4939</v>
      </c>
      <c r="G6514" t="s">
        <v>3</v>
      </c>
      <c r="H6514" t="s">
        <v>4</v>
      </c>
      <c r="I6514" s="2">
        <v>1.5428599999999999</v>
      </c>
      <c r="J6514" s="2">
        <v>1.3044498289999999</v>
      </c>
      <c r="K6514" s="2">
        <v>1.3044500000000001</v>
      </c>
      <c r="L6514" s="2">
        <f t="shared" si="101"/>
        <v>1.7100000015979333E-7</v>
      </c>
    </row>
    <row r="6515" spans="1:12" hidden="1" x14ac:dyDescent="0.25">
      <c r="A6515" t="s">
        <v>4921</v>
      </c>
      <c r="B6515" s="1" t="s">
        <v>4936</v>
      </c>
      <c r="C6515" t="s">
        <v>4937</v>
      </c>
      <c r="D6515">
        <v>8178911</v>
      </c>
      <c r="E6515">
        <v>6758113</v>
      </c>
      <c r="F6515" t="s">
        <v>4939</v>
      </c>
      <c r="G6515" t="s">
        <v>3</v>
      </c>
      <c r="H6515" t="s">
        <v>6</v>
      </c>
      <c r="I6515" s="2">
        <v>3.0100000000000001E-3</v>
      </c>
      <c r="K6515" s="2">
        <v>3.00999969999999E-3</v>
      </c>
      <c r="L6515" s="2">
        <f t="shared" si="101"/>
        <v>-3.0000001007696175E-10</v>
      </c>
    </row>
    <row r="6516" spans="1:12" hidden="1" x14ac:dyDescent="0.25">
      <c r="A6516" t="s">
        <v>4921</v>
      </c>
      <c r="B6516" s="1" t="s">
        <v>4936</v>
      </c>
      <c r="C6516" t="s">
        <v>4937</v>
      </c>
      <c r="D6516">
        <v>8178911</v>
      </c>
      <c r="E6516">
        <v>6758313</v>
      </c>
      <c r="F6516" t="s">
        <v>4940</v>
      </c>
      <c r="G6516" t="s">
        <v>3</v>
      </c>
      <c r="H6516" t="s">
        <v>4</v>
      </c>
      <c r="I6516" s="2">
        <v>224.56</v>
      </c>
      <c r="J6516" s="2">
        <v>222.94342189999901</v>
      </c>
      <c r="K6516" s="2">
        <v>222.943475199999</v>
      </c>
      <c r="L6516" s="2">
        <f t="shared" si="101"/>
        <v>5.3299999990485958E-5</v>
      </c>
    </row>
    <row r="6517" spans="1:12" hidden="1" x14ac:dyDescent="0.25">
      <c r="A6517" t="s">
        <v>4921</v>
      </c>
      <c r="B6517" s="1" t="s">
        <v>4936</v>
      </c>
      <c r="C6517" t="s">
        <v>4937</v>
      </c>
      <c r="D6517">
        <v>8178911</v>
      </c>
      <c r="E6517">
        <v>6758313</v>
      </c>
      <c r="F6517" t="s">
        <v>4940</v>
      </c>
      <c r="G6517" t="s">
        <v>3</v>
      </c>
      <c r="H6517" t="s">
        <v>6</v>
      </c>
      <c r="I6517" s="2">
        <v>72.909999999999897</v>
      </c>
      <c r="J6517" s="2">
        <v>72.921750000000003</v>
      </c>
      <c r="K6517" s="2">
        <v>72.9217476301</v>
      </c>
      <c r="L6517" s="2">
        <f t="shared" si="101"/>
        <v>-2.3699000024635097E-6</v>
      </c>
    </row>
    <row r="6518" spans="1:12" hidden="1" x14ac:dyDescent="0.25">
      <c r="A6518" t="s">
        <v>4921</v>
      </c>
      <c r="B6518" s="1" t="s">
        <v>4936</v>
      </c>
      <c r="C6518" t="s">
        <v>4937</v>
      </c>
      <c r="D6518">
        <v>8178911</v>
      </c>
      <c r="E6518">
        <v>6758513</v>
      </c>
      <c r="F6518" t="s">
        <v>4941</v>
      </c>
      <c r="G6518" t="s">
        <v>3</v>
      </c>
      <c r="H6518" t="s">
        <v>4</v>
      </c>
      <c r="I6518" s="2">
        <v>1.92378</v>
      </c>
      <c r="J6518" s="2">
        <v>1.6464501954999999</v>
      </c>
      <c r="K6518" s="2">
        <v>1.6464500099999999</v>
      </c>
      <c r="L6518" s="2">
        <f t="shared" si="101"/>
        <v>-1.8550000002726108E-7</v>
      </c>
    </row>
    <row r="6519" spans="1:12" hidden="1" x14ac:dyDescent="0.25">
      <c r="A6519" t="s">
        <v>4921</v>
      </c>
      <c r="B6519" s="1" t="s">
        <v>4936</v>
      </c>
      <c r="C6519" t="s">
        <v>4937</v>
      </c>
      <c r="D6519">
        <v>8178911</v>
      </c>
      <c r="E6519">
        <v>6758513</v>
      </c>
      <c r="F6519" t="s">
        <v>4941</v>
      </c>
      <c r="G6519" t="s">
        <v>3</v>
      </c>
      <c r="H6519" t="s">
        <v>6</v>
      </c>
      <c r="I6519" s="2">
        <v>3.7200000000000002E-3</v>
      </c>
      <c r="K6519" s="2">
        <v>3.7200005E-3</v>
      </c>
      <c r="L6519" s="2">
        <f t="shared" si="101"/>
        <v>4.9999999973682208E-10</v>
      </c>
    </row>
    <row r="6520" spans="1:12" hidden="1" x14ac:dyDescent="0.25">
      <c r="A6520" t="s">
        <v>4921</v>
      </c>
      <c r="B6520" s="1" t="s">
        <v>4936</v>
      </c>
      <c r="C6520" t="s">
        <v>4942</v>
      </c>
      <c r="D6520">
        <v>7301111</v>
      </c>
      <c r="E6520">
        <v>8527813</v>
      </c>
      <c r="F6520" t="s">
        <v>4943</v>
      </c>
      <c r="G6520" t="s">
        <v>86</v>
      </c>
      <c r="H6520" t="s">
        <v>4</v>
      </c>
      <c r="I6520" s="2">
        <v>185.80072000000001</v>
      </c>
      <c r="K6520" s="2">
        <v>186.30981120000001</v>
      </c>
      <c r="L6520" s="2">
        <f t="shared" si="101"/>
        <v>0.5090912000000003</v>
      </c>
    </row>
    <row r="6521" spans="1:12" hidden="1" x14ac:dyDescent="0.25">
      <c r="A6521" t="s">
        <v>4921</v>
      </c>
      <c r="B6521" s="1" t="s">
        <v>4936</v>
      </c>
      <c r="C6521" t="s">
        <v>4942</v>
      </c>
      <c r="D6521">
        <v>7301111</v>
      </c>
      <c r="E6521">
        <v>8527813</v>
      </c>
      <c r="F6521" t="s">
        <v>4943</v>
      </c>
      <c r="G6521" t="s">
        <v>86</v>
      </c>
      <c r="H6521" t="s">
        <v>6</v>
      </c>
      <c r="I6521" s="2">
        <v>31.42596</v>
      </c>
      <c r="K6521" s="2">
        <v>31.512065639999602</v>
      </c>
      <c r="L6521" s="2">
        <f t="shared" si="101"/>
        <v>8.6105639999601635E-2</v>
      </c>
    </row>
    <row r="6522" spans="1:12" hidden="1" x14ac:dyDescent="0.25">
      <c r="A6522" t="s">
        <v>4921</v>
      </c>
      <c r="B6522" s="1" t="s">
        <v>4936</v>
      </c>
      <c r="C6522" t="s">
        <v>4942</v>
      </c>
      <c r="D6522">
        <v>7301111</v>
      </c>
      <c r="E6522">
        <v>8527913</v>
      </c>
      <c r="F6522" t="s">
        <v>4944</v>
      </c>
      <c r="G6522" t="s">
        <v>86</v>
      </c>
      <c r="H6522" t="s">
        <v>4</v>
      </c>
      <c r="I6522" s="2">
        <v>175.00672</v>
      </c>
      <c r="K6522" s="2">
        <v>175.48612979999999</v>
      </c>
      <c r="L6522" s="2">
        <f t="shared" si="101"/>
        <v>0.4794097999999849</v>
      </c>
    </row>
    <row r="6523" spans="1:12" hidden="1" x14ac:dyDescent="0.25">
      <c r="A6523" t="s">
        <v>4921</v>
      </c>
      <c r="B6523" s="1" t="s">
        <v>4936</v>
      </c>
      <c r="C6523" t="s">
        <v>4942</v>
      </c>
      <c r="D6523">
        <v>7301111</v>
      </c>
      <c r="E6523">
        <v>8527913</v>
      </c>
      <c r="F6523" t="s">
        <v>4944</v>
      </c>
      <c r="G6523" t="s">
        <v>86</v>
      </c>
      <c r="H6523" t="s">
        <v>6</v>
      </c>
      <c r="I6523" s="2">
        <v>26.758839999999999</v>
      </c>
      <c r="K6523" s="2">
        <v>26.832155400000001</v>
      </c>
      <c r="L6523" s="2">
        <f t="shared" si="101"/>
        <v>7.3315400000002029E-2</v>
      </c>
    </row>
    <row r="6524" spans="1:12" hidden="1" x14ac:dyDescent="0.25">
      <c r="A6524" t="s">
        <v>4921</v>
      </c>
      <c r="B6524" s="1" t="s">
        <v>4945</v>
      </c>
      <c r="C6524" t="s">
        <v>4946</v>
      </c>
      <c r="D6524">
        <v>7458511</v>
      </c>
      <c r="E6524">
        <v>12074113</v>
      </c>
      <c r="F6524" t="s">
        <v>4947</v>
      </c>
      <c r="G6524" t="s">
        <v>86</v>
      </c>
      <c r="H6524" t="s">
        <v>4</v>
      </c>
      <c r="I6524" s="2">
        <v>0.33500000000000002</v>
      </c>
      <c r="K6524" s="2">
        <v>0.33564019839999898</v>
      </c>
      <c r="L6524" s="2">
        <f t="shared" si="101"/>
        <v>6.4019839999895911E-4</v>
      </c>
    </row>
    <row r="6525" spans="1:12" hidden="1" x14ac:dyDescent="0.25">
      <c r="A6525" t="s">
        <v>4921</v>
      </c>
      <c r="B6525" s="1" t="s">
        <v>4945</v>
      </c>
      <c r="C6525" t="s">
        <v>4946</v>
      </c>
      <c r="D6525">
        <v>7458511</v>
      </c>
      <c r="E6525">
        <v>12074113</v>
      </c>
      <c r="F6525" t="s">
        <v>4947</v>
      </c>
      <c r="G6525" t="s">
        <v>86</v>
      </c>
      <c r="H6525" t="s">
        <v>6</v>
      </c>
      <c r="I6525" s="2">
        <v>2.0100000000000001E-3</v>
      </c>
      <c r="K6525" s="2">
        <v>2.01384114399999E-3</v>
      </c>
      <c r="L6525" s="2">
        <f t="shared" si="101"/>
        <v>3.841143999989971E-6</v>
      </c>
    </row>
    <row r="6526" spans="1:12" hidden="1" x14ac:dyDescent="0.25">
      <c r="A6526" t="s">
        <v>4921</v>
      </c>
      <c r="B6526" s="1" t="s">
        <v>4945</v>
      </c>
      <c r="C6526" t="s">
        <v>4946</v>
      </c>
      <c r="D6526">
        <v>7458511</v>
      </c>
      <c r="E6526">
        <v>12074313</v>
      </c>
      <c r="F6526" t="s">
        <v>4948</v>
      </c>
      <c r="G6526" t="s">
        <v>3</v>
      </c>
      <c r="H6526" t="s">
        <v>4</v>
      </c>
      <c r="I6526" s="2">
        <v>30.164899999999999</v>
      </c>
      <c r="J6526" s="2">
        <v>30.155675779999999</v>
      </c>
      <c r="K6526" s="2">
        <v>30.155628672119999</v>
      </c>
      <c r="L6526" s="2">
        <f t="shared" si="101"/>
        <v>-4.7107880000396563E-5</v>
      </c>
    </row>
    <row r="6527" spans="1:12" hidden="1" x14ac:dyDescent="0.25">
      <c r="A6527" t="s">
        <v>4921</v>
      </c>
      <c r="B6527" s="1" t="s">
        <v>4945</v>
      </c>
      <c r="C6527" t="s">
        <v>4946</v>
      </c>
      <c r="D6527">
        <v>7458511</v>
      </c>
      <c r="E6527">
        <v>12074313</v>
      </c>
      <c r="F6527" t="s">
        <v>4948</v>
      </c>
      <c r="G6527" t="s">
        <v>3</v>
      </c>
      <c r="H6527" t="s">
        <v>6</v>
      </c>
      <c r="I6527" s="2">
        <v>1.4656</v>
      </c>
      <c r="J6527" s="2">
        <v>1.4436551515</v>
      </c>
      <c r="K6527" s="2">
        <v>1.4436551056181</v>
      </c>
      <c r="L6527" s="2">
        <f t="shared" si="101"/>
        <v>-4.5881900057054281E-8</v>
      </c>
    </row>
    <row r="6528" spans="1:12" hidden="1" x14ac:dyDescent="0.25">
      <c r="A6528" t="s">
        <v>4921</v>
      </c>
      <c r="B6528" s="1" t="s">
        <v>4945</v>
      </c>
      <c r="C6528" t="s">
        <v>4946</v>
      </c>
      <c r="D6528">
        <v>7458511</v>
      </c>
      <c r="E6528">
        <v>12074413</v>
      </c>
      <c r="F6528" t="s">
        <v>4949</v>
      </c>
      <c r="G6528" t="s">
        <v>3</v>
      </c>
      <c r="H6528" t="s">
        <v>4</v>
      </c>
      <c r="I6528" s="2">
        <v>26.869799999999898</v>
      </c>
      <c r="J6528" s="2">
        <v>26.827144530000002</v>
      </c>
      <c r="K6528" s="2">
        <v>26.827131827789898</v>
      </c>
      <c r="L6528" s="2">
        <f t="shared" si="101"/>
        <v>-1.2702210103299194E-5</v>
      </c>
    </row>
    <row r="6529" spans="1:12" hidden="1" x14ac:dyDescent="0.25">
      <c r="A6529" t="s">
        <v>4921</v>
      </c>
      <c r="B6529" s="1" t="s">
        <v>4945</v>
      </c>
      <c r="C6529" t="s">
        <v>4946</v>
      </c>
      <c r="D6529">
        <v>7458511</v>
      </c>
      <c r="E6529">
        <v>12074413</v>
      </c>
      <c r="F6529" t="s">
        <v>4949</v>
      </c>
      <c r="G6529" t="s">
        <v>3</v>
      </c>
      <c r="H6529" t="s">
        <v>6</v>
      </c>
      <c r="I6529" s="2">
        <v>1.4822500000000001</v>
      </c>
      <c r="J6529" s="2">
        <v>1.4726094970000001</v>
      </c>
      <c r="K6529" s="2">
        <v>1.4726095361080001</v>
      </c>
      <c r="L6529" s="2">
        <f t="shared" si="101"/>
        <v>3.9107999949550276E-8</v>
      </c>
    </row>
    <row r="6530" spans="1:12" hidden="1" x14ac:dyDescent="0.25">
      <c r="A6530" t="s">
        <v>4921</v>
      </c>
      <c r="B6530" s="1" t="s">
        <v>4945</v>
      </c>
      <c r="C6530" t="s">
        <v>4950</v>
      </c>
      <c r="D6530">
        <v>7458411</v>
      </c>
      <c r="E6530">
        <v>12074713</v>
      </c>
      <c r="F6530" t="s">
        <v>4951</v>
      </c>
      <c r="G6530" t="s">
        <v>3</v>
      </c>
      <c r="H6530" t="s">
        <v>4</v>
      </c>
      <c r="I6530" s="2">
        <v>52.771299999999997</v>
      </c>
      <c r="J6530" s="2">
        <v>49.632984374999999</v>
      </c>
      <c r="K6530" s="2">
        <v>49.632803969999898</v>
      </c>
      <c r="L6530" s="2">
        <f t="shared" si="101"/>
        <v>-1.8040500010130245E-4</v>
      </c>
    </row>
    <row r="6531" spans="1:12" hidden="1" x14ac:dyDescent="0.25">
      <c r="A6531" t="s">
        <v>4921</v>
      </c>
      <c r="B6531" s="1" t="s">
        <v>4945</v>
      </c>
      <c r="C6531" t="s">
        <v>4950</v>
      </c>
      <c r="D6531">
        <v>7458411</v>
      </c>
      <c r="E6531">
        <v>12074713</v>
      </c>
      <c r="F6531" t="s">
        <v>4951</v>
      </c>
      <c r="G6531" t="s">
        <v>3</v>
      </c>
      <c r="H6531" t="s">
        <v>6</v>
      </c>
      <c r="I6531" s="2">
        <v>3.6472500000000001</v>
      </c>
      <c r="J6531" s="2">
        <v>3.6469750974999999</v>
      </c>
      <c r="K6531" s="2">
        <v>3.6469710320000002</v>
      </c>
      <c r="L6531" s="2">
        <f t="shared" ref="L6531:L6594" si="102">IF(ISBLANK(J6531),K6531-I6531,K6531-J6531)</f>
        <v>-4.0654999997613572E-6</v>
      </c>
    </row>
    <row r="6532" spans="1:12" hidden="1" x14ac:dyDescent="0.25">
      <c r="A6532" t="s">
        <v>4921</v>
      </c>
      <c r="B6532" s="1" t="s">
        <v>4945</v>
      </c>
      <c r="C6532" t="s">
        <v>4950</v>
      </c>
      <c r="D6532">
        <v>7458411</v>
      </c>
      <c r="E6532">
        <v>12074913</v>
      </c>
      <c r="F6532" t="s">
        <v>4952</v>
      </c>
      <c r="G6532" t="s">
        <v>3</v>
      </c>
      <c r="H6532" t="s">
        <v>4</v>
      </c>
      <c r="I6532" s="2">
        <v>51.493000000000002</v>
      </c>
      <c r="J6532" s="2">
        <v>50.672601549999897</v>
      </c>
      <c r="K6532" s="2">
        <v>50.672499419999902</v>
      </c>
      <c r="L6532" s="2">
        <f t="shared" si="102"/>
        <v>-1.0212999999481553E-4</v>
      </c>
    </row>
    <row r="6533" spans="1:12" hidden="1" x14ac:dyDescent="0.25">
      <c r="A6533" t="s">
        <v>4921</v>
      </c>
      <c r="B6533" s="1" t="s">
        <v>4945</v>
      </c>
      <c r="C6533" t="s">
        <v>4950</v>
      </c>
      <c r="D6533">
        <v>7458411</v>
      </c>
      <c r="E6533">
        <v>12074913</v>
      </c>
      <c r="F6533" t="s">
        <v>4952</v>
      </c>
      <c r="G6533" t="s">
        <v>3</v>
      </c>
      <c r="H6533" t="s">
        <v>6</v>
      </c>
      <c r="I6533" s="2">
        <v>3.6748500000000002</v>
      </c>
      <c r="J6533" s="2">
        <v>3.6117456054999999</v>
      </c>
      <c r="K6533" s="2">
        <v>3.6117645038999999</v>
      </c>
      <c r="L6533" s="2">
        <f t="shared" si="102"/>
        <v>1.8898400000022519E-5</v>
      </c>
    </row>
    <row r="6534" spans="1:12" hidden="1" x14ac:dyDescent="0.25">
      <c r="A6534" t="s">
        <v>4921</v>
      </c>
      <c r="B6534" s="1" t="s">
        <v>4945</v>
      </c>
      <c r="C6534" t="s">
        <v>4950</v>
      </c>
      <c r="D6534">
        <v>7458411</v>
      </c>
      <c r="E6534">
        <v>12075013</v>
      </c>
      <c r="F6534" t="s">
        <v>4953</v>
      </c>
      <c r="G6534" t="s">
        <v>86</v>
      </c>
      <c r="H6534" t="s">
        <v>4</v>
      </c>
      <c r="I6534" s="2">
        <v>3.175E-2</v>
      </c>
      <c r="K6534" s="2">
        <v>3.1810676769999997E-2</v>
      </c>
      <c r="L6534" s="2">
        <f t="shared" si="102"/>
        <v>6.0676769999996882E-5</v>
      </c>
    </row>
    <row r="6535" spans="1:12" hidden="1" x14ac:dyDescent="0.25">
      <c r="A6535" t="s">
        <v>4921</v>
      </c>
      <c r="B6535" s="1" t="s">
        <v>4945</v>
      </c>
      <c r="C6535" t="s">
        <v>4950</v>
      </c>
      <c r="D6535">
        <v>7458411</v>
      </c>
      <c r="E6535">
        <v>12075013</v>
      </c>
      <c r="F6535" t="s">
        <v>4953</v>
      </c>
      <c r="G6535" t="s">
        <v>86</v>
      </c>
      <c r="H6535" t="s">
        <v>6</v>
      </c>
      <c r="I6535" s="2">
        <v>1.008E-3</v>
      </c>
      <c r="K6535" s="2">
        <v>1.00992632249999E-3</v>
      </c>
      <c r="L6535" s="2">
        <f t="shared" si="102"/>
        <v>1.9263224999900054E-6</v>
      </c>
    </row>
    <row r="6536" spans="1:12" hidden="1" x14ac:dyDescent="0.25">
      <c r="A6536" t="s">
        <v>4921</v>
      </c>
      <c r="B6536" s="1" t="s">
        <v>4945</v>
      </c>
      <c r="C6536" t="s">
        <v>4954</v>
      </c>
      <c r="D6536">
        <v>7288011</v>
      </c>
      <c r="E6536">
        <v>8537013</v>
      </c>
      <c r="F6536" t="s">
        <v>4955</v>
      </c>
      <c r="G6536" t="s">
        <v>3</v>
      </c>
      <c r="H6536" t="s">
        <v>4</v>
      </c>
      <c r="I6536" s="2">
        <v>44.6</v>
      </c>
      <c r="J6536" s="2">
        <v>43.314597655</v>
      </c>
      <c r="K6536" s="2">
        <v>43.314597812999999</v>
      </c>
      <c r="L6536" s="2">
        <f t="shared" si="102"/>
        <v>1.579999988621239E-7</v>
      </c>
    </row>
    <row r="6537" spans="1:12" hidden="1" x14ac:dyDescent="0.25">
      <c r="A6537" t="s">
        <v>4921</v>
      </c>
      <c r="B6537" s="1" t="s">
        <v>4945</v>
      </c>
      <c r="C6537" t="s">
        <v>4954</v>
      </c>
      <c r="D6537">
        <v>7288011</v>
      </c>
      <c r="E6537">
        <v>8537013</v>
      </c>
      <c r="F6537" t="s">
        <v>4955</v>
      </c>
      <c r="G6537" t="s">
        <v>3</v>
      </c>
      <c r="H6537" t="s">
        <v>6</v>
      </c>
      <c r="I6537" s="2">
        <v>40.6</v>
      </c>
      <c r="J6537" s="2">
        <v>38.271187500000003</v>
      </c>
      <c r="K6537" s="2">
        <v>38.271212941999998</v>
      </c>
      <c r="L6537" s="2">
        <f t="shared" si="102"/>
        <v>2.5441999994768594E-5</v>
      </c>
    </row>
    <row r="6538" spans="1:12" hidden="1" x14ac:dyDescent="0.25">
      <c r="A6538" t="s">
        <v>4921</v>
      </c>
      <c r="B6538" s="1" t="s">
        <v>4945</v>
      </c>
      <c r="C6538" t="s">
        <v>4956</v>
      </c>
      <c r="D6538">
        <v>7287811</v>
      </c>
      <c r="E6538">
        <v>8539213</v>
      </c>
      <c r="F6538" t="s">
        <v>4957</v>
      </c>
      <c r="G6538" t="s">
        <v>3</v>
      </c>
      <c r="H6538" t="s">
        <v>4</v>
      </c>
      <c r="I6538" s="2">
        <v>1.61768</v>
      </c>
      <c r="J6538" s="2">
        <v>2.0235003659999999</v>
      </c>
      <c r="K6538" s="2">
        <v>2.0234999999999999</v>
      </c>
      <c r="L6538" s="2">
        <f t="shared" si="102"/>
        <v>-3.6600000008490952E-7</v>
      </c>
    </row>
    <row r="6539" spans="1:12" hidden="1" x14ac:dyDescent="0.25">
      <c r="A6539" t="s">
        <v>4921</v>
      </c>
      <c r="B6539" s="1" t="s">
        <v>4945</v>
      </c>
      <c r="C6539" t="s">
        <v>4956</v>
      </c>
      <c r="D6539">
        <v>7287811</v>
      </c>
      <c r="E6539">
        <v>8539213</v>
      </c>
      <c r="F6539" t="s">
        <v>4957</v>
      </c>
      <c r="G6539" t="s">
        <v>3</v>
      </c>
      <c r="H6539" t="s">
        <v>6</v>
      </c>
      <c r="I6539" s="2">
        <v>3.0899999999999999E-3</v>
      </c>
      <c r="K6539" s="2">
        <v>3.0899996999999898E-3</v>
      </c>
      <c r="L6539" s="2">
        <f t="shared" si="102"/>
        <v>-3.0000001007696175E-10</v>
      </c>
    </row>
    <row r="6540" spans="1:12" hidden="1" x14ac:dyDescent="0.25">
      <c r="A6540" t="s">
        <v>4921</v>
      </c>
      <c r="B6540" s="1" t="s">
        <v>4945</v>
      </c>
      <c r="C6540" t="s">
        <v>4956</v>
      </c>
      <c r="D6540">
        <v>7287811</v>
      </c>
      <c r="E6540">
        <v>8539313</v>
      </c>
      <c r="F6540" t="s">
        <v>4958</v>
      </c>
      <c r="G6540" t="s">
        <v>3</v>
      </c>
      <c r="H6540" t="s">
        <v>4</v>
      </c>
      <c r="I6540" s="2">
        <v>44.298999999999999</v>
      </c>
      <c r="J6540" s="2">
        <v>44.299269529999997</v>
      </c>
      <c r="K6540" s="2">
        <v>44.299266201000002</v>
      </c>
      <c r="L6540" s="2">
        <f t="shared" si="102"/>
        <v>-3.3289999947783144E-6</v>
      </c>
    </row>
    <row r="6541" spans="1:12" hidden="1" x14ac:dyDescent="0.25">
      <c r="A6541" t="s">
        <v>4921</v>
      </c>
      <c r="B6541" s="1" t="s">
        <v>4945</v>
      </c>
      <c r="C6541" t="s">
        <v>4956</v>
      </c>
      <c r="D6541">
        <v>7287811</v>
      </c>
      <c r="E6541">
        <v>8539313</v>
      </c>
      <c r="F6541" t="s">
        <v>4958</v>
      </c>
      <c r="G6541" t="s">
        <v>3</v>
      </c>
      <c r="H6541" t="s">
        <v>6</v>
      </c>
      <c r="I6541" s="2">
        <v>126.899</v>
      </c>
      <c r="J6541" s="2">
        <v>126.89796095</v>
      </c>
      <c r="K6541" s="2">
        <v>126.89795491109901</v>
      </c>
      <c r="L6541" s="2">
        <f t="shared" si="102"/>
        <v>-6.0389009917116709E-6</v>
      </c>
    </row>
    <row r="6542" spans="1:12" hidden="1" x14ac:dyDescent="0.25">
      <c r="A6542" t="s">
        <v>4921</v>
      </c>
      <c r="B6542" s="1" t="s">
        <v>4945</v>
      </c>
      <c r="C6542" t="s">
        <v>4956</v>
      </c>
      <c r="D6542">
        <v>7287811</v>
      </c>
      <c r="E6542">
        <v>8539513</v>
      </c>
      <c r="F6542" t="s">
        <v>4959</v>
      </c>
      <c r="G6542" t="s">
        <v>3</v>
      </c>
      <c r="H6542" t="s">
        <v>4</v>
      </c>
      <c r="I6542" s="2">
        <v>62.1</v>
      </c>
      <c r="J6542" s="2">
        <v>62.100238299999901</v>
      </c>
      <c r="K6542" s="2">
        <v>62.1002389699999</v>
      </c>
      <c r="L6542" s="2">
        <f t="shared" si="102"/>
        <v>6.6999999859262971E-7</v>
      </c>
    </row>
    <row r="6543" spans="1:12" hidden="1" x14ac:dyDescent="0.25">
      <c r="A6543" t="s">
        <v>4921</v>
      </c>
      <c r="B6543" s="1" t="s">
        <v>4945</v>
      </c>
      <c r="C6543" t="s">
        <v>4956</v>
      </c>
      <c r="D6543">
        <v>7287811</v>
      </c>
      <c r="E6543">
        <v>8539513</v>
      </c>
      <c r="F6543" t="s">
        <v>4959</v>
      </c>
      <c r="G6543" t="s">
        <v>3</v>
      </c>
      <c r="H6543" t="s">
        <v>6</v>
      </c>
      <c r="I6543" s="2">
        <v>144.37</v>
      </c>
      <c r="J6543" s="2">
        <v>144.28067189999999</v>
      </c>
      <c r="K6543" s="2">
        <v>144.28062112999999</v>
      </c>
      <c r="L6543" s="2">
        <f t="shared" si="102"/>
        <v>-5.0770000001421067E-5</v>
      </c>
    </row>
    <row r="6544" spans="1:12" hidden="1" x14ac:dyDescent="0.25">
      <c r="A6544" t="s">
        <v>4921</v>
      </c>
      <c r="B6544" s="1" t="s">
        <v>4945</v>
      </c>
      <c r="C6544" t="s">
        <v>4956</v>
      </c>
      <c r="D6544">
        <v>7287811</v>
      </c>
      <c r="E6544">
        <v>88260613</v>
      </c>
      <c r="F6544" t="s">
        <v>4960</v>
      </c>
      <c r="G6544" t="s">
        <v>3</v>
      </c>
      <c r="H6544" t="s">
        <v>4</v>
      </c>
      <c r="I6544" s="2">
        <v>166.946</v>
      </c>
      <c r="J6544" s="2">
        <v>165.98314060000001</v>
      </c>
      <c r="K6544" s="2">
        <v>165.98351380099999</v>
      </c>
      <c r="L6544" s="2">
        <f t="shared" si="102"/>
        <v>3.7320099997373291E-4</v>
      </c>
    </row>
    <row r="6545" spans="1:12" hidden="1" x14ac:dyDescent="0.25">
      <c r="A6545" t="s">
        <v>4921</v>
      </c>
      <c r="B6545" s="1" t="s">
        <v>4945</v>
      </c>
      <c r="C6545" t="s">
        <v>4956</v>
      </c>
      <c r="D6545">
        <v>7287811</v>
      </c>
      <c r="E6545">
        <v>88260613</v>
      </c>
      <c r="F6545" t="s">
        <v>4960</v>
      </c>
      <c r="G6545" t="s">
        <v>3</v>
      </c>
      <c r="H6545" t="s">
        <v>6</v>
      </c>
      <c r="I6545" s="2">
        <v>1.1120000000000001</v>
      </c>
      <c r="J6545" s="2">
        <v>1.1043343505000001</v>
      </c>
      <c r="K6545" s="2">
        <v>1.1043603660100001</v>
      </c>
      <c r="L6545" s="2">
        <f t="shared" si="102"/>
        <v>2.6015510000032549E-5</v>
      </c>
    </row>
    <row r="6546" spans="1:12" hidden="1" x14ac:dyDescent="0.25">
      <c r="A6546" t="s">
        <v>4921</v>
      </c>
      <c r="B6546" s="1" t="s">
        <v>4961</v>
      </c>
      <c r="C6546" t="s">
        <v>4962</v>
      </c>
      <c r="D6546">
        <v>7237811</v>
      </c>
      <c r="E6546">
        <v>7568313</v>
      </c>
      <c r="F6546" t="s">
        <v>4963</v>
      </c>
      <c r="G6546" t="s">
        <v>86</v>
      </c>
      <c r="H6546" t="s">
        <v>4</v>
      </c>
      <c r="I6546" s="2">
        <v>22.901320800000001</v>
      </c>
      <c r="K6546" s="2">
        <v>22.96544025</v>
      </c>
      <c r="L6546" s="2">
        <f t="shared" si="102"/>
        <v>6.4119449999999745E-2</v>
      </c>
    </row>
    <row r="6547" spans="1:12" hidden="1" x14ac:dyDescent="0.25">
      <c r="A6547" t="s">
        <v>4921</v>
      </c>
      <c r="B6547" s="1" t="s">
        <v>4961</v>
      </c>
      <c r="C6547" t="s">
        <v>4962</v>
      </c>
      <c r="D6547">
        <v>7237811</v>
      </c>
      <c r="E6547">
        <v>7568313</v>
      </c>
      <c r="F6547" t="s">
        <v>4963</v>
      </c>
      <c r="G6547" t="s">
        <v>86</v>
      </c>
      <c r="H6547" t="s">
        <v>6</v>
      </c>
      <c r="I6547" s="2">
        <v>28.733115699999999</v>
      </c>
      <c r="K6547" s="2">
        <v>28.81356268</v>
      </c>
      <c r="L6547" s="2">
        <f t="shared" si="102"/>
        <v>8.0446980000001389E-2</v>
      </c>
    </row>
    <row r="6548" spans="1:12" hidden="1" x14ac:dyDescent="0.25">
      <c r="A6548" t="s">
        <v>4921</v>
      </c>
      <c r="B6548" s="1" t="s">
        <v>4961</v>
      </c>
      <c r="C6548" t="s">
        <v>4962</v>
      </c>
      <c r="D6548">
        <v>7237811</v>
      </c>
      <c r="E6548">
        <v>7568413</v>
      </c>
      <c r="F6548" t="s">
        <v>4964</v>
      </c>
      <c r="G6548" t="s">
        <v>86</v>
      </c>
      <c r="H6548" t="s">
        <v>4</v>
      </c>
      <c r="I6548" s="2">
        <v>9.3916199000000002</v>
      </c>
      <c r="K6548" s="2">
        <v>9.4179141600000005</v>
      </c>
      <c r="L6548" s="2">
        <f t="shared" si="102"/>
        <v>2.6294260000000236E-2</v>
      </c>
    </row>
    <row r="6549" spans="1:12" hidden="1" x14ac:dyDescent="0.25">
      <c r="A6549" t="s">
        <v>4921</v>
      </c>
      <c r="B6549" s="1" t="s">
        <v>4961</v>
      </c>
      <c r="C6549" t="s">
        <v>4962</v>
      </c>
      <c r="D6549">
        <v>7237811</v>
      </c>
      <c r="E6549">
        <v>7568413</v>
      </c>
      <c r="F6549" t="s">
        <v>4964</v>
      </c>
      <c r="G6549" t="s">
        <v>86</v>
      </c>
      <c r="H6549" t="s">
        <v>6</v>
      </c>
      <c r="I6549" s="2">
        <v>13.066302299999901</v>
      </c>
      <c r="K6549" s="2">
        <v>13.10288499</v>
      </c>
      <c r="L6549" s="2">
        <f t="shared" si="102"/>
        <v>3.658269000009895E-2</v>
      </c>
    </row>
    <row r="6550" spans="1:12" hidden="1" x14ac:dyDescent="0.25">
      <c r="A6550" t="s">
        <v>4921</v>
      </c>
      <c r="B6550" s="1" t="s">
        <v>4961</v>
      </c>
      <c r="C6550" t="s">
        <v>4962</v>
      </c>
      <c r="D6550">
        <v>7237811</v>
      </c>
      <c r="E6550">
        <v>7568713</v>
      </c>
      <c r="F6550" t="s">
        <v>4965</v>
      </c>
      <c r="G6550" t="s">
        <v>86</v>
      </c>
      <c r="H6550" t="s">
        <v>4</v>
      </c>
      <c r="I6550" s="2">
        <v>0.70206067099999903</v>
      </c>
      <c r="K6550" s="2">
        <v>0.70402631490000001</v>
      </c>
      <c r="L6550" s="2">
        <f t="shared" si="102"/>
        <v>1.9656439000009795E-3</v>
      </c>
    </row>
    <row r="6551" spans="1:12" hidden="1" x14ac:dyDescent="0.25">
      <c r="A6551" t="s">
        <v>4921</v>
      </c>
      <c r="B6551" s="1" t="s">
        <v>4961</v>
      </c>
      <c r="C6551" t="s">
        <v>4962</v>
      </c>
      <c r="D6551">
        <v>7237811</v>
      </c>
      <c r="E6551">
        <v>7568713</v>
      </c>
      <c r="F6551" t="s">
        <v>4965</v>
      </c>
      <c r="G6551" t="s">
        <v>86</v>
      </c>
      <c r="H6551" t="s">
        <v>6</v>
      </c>
      <c r="I6551" s="2">
        <v>0.74046811800000001</v>
      </c>
      <c r="K6551" s="2">
        <v>0.74254130089999903</v>
      </c>
      <c r="L6551" s="2">
        <f t="shared" si="102"/>
        <v>2.0731828999990265E-3</v>
      </c>
    </row>
    <row r="6552" spans="1:12" hidden="1" x14ac:dyDescent="0.25">
      <c r="A6552" t="s">
        <v>4921</v>
      </c>
      <c r="B6552" s="1" t="s">
        <v>4961</v>
      </c>
      <c r="C6552" t="s">
        <v>4962</v>
      </c>
      <c r="D6552">
        <v>7237811</v>
      </c>
      <c r="E6552">
        <v>7568813</v>
      </c>
      <c r="F6552" t="s">
        <v>4966</v>
      </c>
      <c r="G6552" t="s">
        <v>86</v>
      </c>
      <c r="H6552" t="s">
        <v>4</v>
      </c>
      <c r="I6552" s="2">
        <v>1.53186578</v>
      </c>
      <c r="K6552" s="2">
        <v>1.536154738</v>
      </c>
      <c r="L6552" s="2">
        <f t="shared" si="102"/>
        <v>4.2889580000000649E-3</v>
      </c>
    </row>
    <row r="6553" spans="1:12" hidden="1" x14ac:dyDescent="0.25">
      <c r="A6553" t="s">
        <v>4921</v>
      </c>
      <c r="B6553" s="1" t="s">
        <v>4961</v>
      </c>
      <c r="C6553" t="s">
        <v>4962</v>
      </c>
      <c r="D6553">
        <v>7237811</v>
      </c>
      <c r="E6553">
        <v>7568813</v>
      </c>
      <c r="F6553" t="s">
        <v>4966</v>
      </c>
      <c r="G6553" t="s">
        <v>86</v>
      </c>
      <c r="H6553" t="s">
        <v>6</v>
      </c>
      <c r="I6553" s="2">
        <v>2.3133393099999999</v>
      </c>
      <c r="K6553" s="2">
        <v>2.319816087</v>
      </c>
      <c r="L6553" s="2">
        <f t="shared" si="102"/>
        <v>6.4767770000000446E-3</v>
      </c>
    </row>
    <row r="6554" spans="1:12" hidden="1" x14ac:dyDescent="0.25">
      <c r="A6554" t="s">
        <v>4921</v>
      </c>
      <c r="B6554" s="1" t="s">
        <v>4961</v>
      </c>
      <c r="C6554" t="s">
        <v>4962</v>
      </c>
      <c r="D6554">
        <v>7237811</v>
      </c>
      <c r="E6554">
        <v>7569013</v>
      </c>
      <c r="F6554" t="s">
        <v>4967</v>
      </c>
      <c r="G6554" t="s">
        <v>86</v>
      </c>
      <c r="H6554" t="s">
        <v>4</v>
      </c>
      <c r="I6554" s="2">
        <v>1.2307564499999999</v>
      </c>
      <c r="K6554" s="2">
        <v>1.2342022509999899</v>
      </c>
      <c r="L6554" s="2">
        <f t="shared" si="102"/>
        <v>3.4458009999900341E-3</v>
      </c>
    </row>
    <row r="6555" spans="1:12" hidden="1" x14ac:dyDescent="0.25">
      <c r="A6555" t="s">
        <v>4921</v>
      </c>
      <c r="B6555" s="1" t="s">
        <v>4961</v>
      </c>
      <c r="C6555" t="s">
        <v>4962</v>
      </c>
      <c r="D6555">
        <v>7237811</v>
      </c>
      <c r="E6555">
        <v>7569013</v>
      </c>
      <c r="F6555" t="s">
        <v>4967</v>
      </c>
      <c r="G6555" t="s">
        <v>86</v>
      </c>
      <c r="H6555" t="s">
        <v>6</v>
      </c>
      <c r="I6555" s="2">
        <v>1.622903</v>
      </c>
      <c r="K6555" s="2">
        <v>1.62744674699999</v>
      </c>
      <c r="L6555" s="2">
        <f t="shared" si="102"/>
        <v>4.5437469999900504E-3</v>
      </c>
    </row>
    <row r="6556" spans="1:12" hidden="1" x14ac:dyDescent="0.25">
      <c r="A6556" t="s">
        <v>4921</v>
      </c>
      <c r="B6556" s="1" t="s">
        <v>4961</v>
      </c>
      <c r="C6556" t="s">
        <v>4962</v>
      </c>
      <c r="D6556">
        <v>7237811</v>
      </c>
      <c r="E6556">
        <v>7569113</v>
      </c>
      <c r="F6556" t="s">
        <v>4968</v>
      </c>
      <c r="G6556" t="s">
        <v>86</v>
      </c>
      <c r="H6556" t="s">
        <v>4</v>
      </c>
      <c r="I6556" s="2">
        <v>5.4988404599999896</v>
      </c>
      <c r="K6556" s="2">
        <v>5.5142359110000001</v>
      </c>
      <c r="L6556" s="2">
        <f t="shared" si="102"/>
        <v>1.5395451000010496E-2</v>
      </c>
    </row>
    <row r="6557" spans="1:12" hidden="1" x14ac:dyDescent="0.25">
      <c r="A6557" t="s">
        <v>4921</v>
      </c>
      <c r="B6557" s="1" t="s">
        <v>4961</v>
      </c>
      <c r="C6557" t="s">
        <v>4962</v>
      </c>
      <c r="D6557">
        <v>7237811</v>
      </c>
      <c r="E6557">
        <v>7569113</v>
      </c>
      <c r="F6557" t="s">
        <v>4968</v>
      </c>
      <c r="G6557" t="s">
        <v>86</v>
      </c>
      <c r="H6557" t="s">
        <v>6</v>
      </c>
      <c r="I6557" s="2">
        <v>5.796621</v>
      </c>
      <c r="K6557" s="2">
        <v>5.8128500179999998</v>
      </c>
      <c r="L6557" s="2">
        <f t="shared" si="102"/>
        <v>1.6229017999999762E-2</v>
      </c>
    </row>
    <row r="6558" spans="1:12" hidden="1" x14ac:dyDescent="0.25">
      <c r="A6558" t="s">
        <v>4921</v>
      </c>
      <c r="B6558" s="1" t="s">
        <v>4969</v>
      </c>
      <c r="C6558" t="s">
        <v>4970</v>
      </c>
      <c r="D6558">
        <v>7853911</v>
      </c>
      <c r="E6558">
        <v>2824413</v>
      </c>
      <c r="F6558" t="s">
        <v>4971</v>
      </c>
      <c r="G6558" t="s">
        <v>86</v>
      </c>
      <c r="H6558" t="s">
        <v>4</v>
      </c>
      <c r="I6558" s="2">
        <v>76.294529999999895</v>
      </c>
      <c r="K6558" s="2">
        <v>76.508141039999899</v>
      </c>
      <c r="L6558" s="2">
        <f t="shared" si="102"/>
        <v>0.21361104000000353</v>
      </c>
    </row>
    <row r="6559" spans="1:12" hidden="1" x14ac:dyDescent="0.25">
      <c r="A6559" t="s">
        <v>4921</v>
      </c>
      <c r="B6559" s="1" t="s">
        <v>4969</v>
      </c>
      <c r="C6559" t="s">
        <v>4970</v>
      </c>
      <c r="D6559">
        <v>7853911</v>
      </c>
      <c r="E6559">
        <v>2824413</v>
      </c>
      <c r="F6559" t="s">
        <v>4971</v>
      </c>
      <c r="G6559" t="s">
        <v>86</v>
      </c>
      <c r="H6559" t="s">
        <v>6</v>
      </c>
      <c r="I6559" s="2">
        <v>0.89247602999999898</v>
      </c>
      <c r="K6559" s="2">
        <v>0.89497475189999898</v>
      </c>
      <c r="L6559" s="2">
        <f t="shared" si="102"/>
        <v>2.4987219000000005E-3</v>
      </c>
    </row>
    <row r="6560" spans="1:12" hidden="1" x14ac:dyDescent="0.25">
      <c r="A6560" t="s">
        <v>4921</v>
      </c>
      <c r="B6560" s="1" t="s">
        <v>4969</v>
      </c>
      <c r="C6560" t="s">
        <v>4972</v>
      </c>
      <c r="D6560">
        <v>7301211</v>
      </c>
      <c r="E6560">
        <v>8527313</v>
      </c>
      <c r="F6560" t="s">
        <v>4973</v>
      </c>
      <c r="G6560" t="s">
        <v>86</v>
      </c>
      <c r="H6560" t="s">
        <v>4</v>
      </c>
      <c r="I6560" s="2">
        <v>0</v>
      </c>
      <c r="L6560" s="2">
        <f t="shared" si="102"/>
        <v>0</v>
      </c>
    </row>
    <row r="6561" spans="1:12" hidden="1" x14ac:dyDescent="0.25">
      <c r="A6561" t="s">
        <v>4921</v>
      </c>
      <c r="B6561" s="1" t="s">
        <v>4969</v>
      </c>
      <c r="C6561" t="s">
        <v>4972</v>
      </c>
      <c r="D6561">
        <v>7301211</v>
      </c>
      <c r="E6561">
        <v>8527313</v>
      </c>
      <c r="F6561" t="s">
        <v>4973</v>
      </c>
      <c r="G6561" t="s">
        <v>86</v>
      </c>
      <c r="H6561" t="s">
        <v>6</v>
      </c>
      <c r="I6561" s="2">
        <v>0</v>
      </c>
      <c r="L6561" s="2">
        <f t="shared" si="102"/>
        <v>0</v>
      </c>
    </row>
    <row r="6562" spans="1:12" hidden="1" x14ac:dyDescent="0.25">
      <c r="A6562" t="s">
        <v>4921</v>
      </c>
      <c r="B6562" s="1" t="s">
        <v>4969</v>
      </c>
      <c r="C6562" t="s">
        <v>4972</v>
      </c>
      <c r="D6562">
        <v>7301211</v>
      </c>
      <c r="E6562">
        <v>8527413</v>
      </c>
      <c r="F6562" t="s">
        <v>4974</v>
      </c>
      <c r="G6562" t="s">
        <v>86</v>
      </c>
      <c r="H6562" t="s">
        <v>4</v>
      </c>
      <c r="I6562" s="2">
        <v>8.5199611999999994E-2</v>
      </c>
      <c r="K6562" s="2">
        <v>8.5433000999999995E-2</v>
      </c>
      <c r="L6562" s="2">
        <f t="shared" si="102"/>
        <v>2.3338900000000051E-4</v>
      </c>
    </row>
    <row r="6563" spans="1:12" hidden="1" x14ac:dyDescent="0.25">
      <c r="A6563" t="s">
        <v>4921</v>
      </c>
      <c r="B6563" s="1" t="s">
        <v>4969</v>
      </c>
      <c r="C6563" t="s">
        <v>4972</v>
      </c>
      <c r="D6563">
        <v>7301211</v>
      </c>
      <c r="E6563">
        <v>8527413</v>
      </c>
      <c r="F6563" t="s">
        <v>4974</v>
      </c>
      <c r="G6563" t="s">
        <v>86</v>
      </c>
      <c r="H6563" t="s">
        <v>6</v>
      </c>
      <c r="I6563" s="2">
        <v>0</v>
      </c>
      <c r="K6563" s="2">
        <v>0</v>
      </c>
      <c r="L6563" s="2">
        <f t="shared" si="102"/>
        <v>0</v>
      </c>
    </row>
    <row r="6564" spans="1:12" hidden="1" x14ac:dyDescent="0.25">
      <c r="A6564" t="s">
        <v>4978</v>
      </c>
      <c r="B6564" s="1" t="s">
        <v>4975</v>
      </c>
      <c r="C6564" t="s">
        <v>4976</v>
      </c>
      <c r="D6564">
        <v>7202611</v>
      </c>
      <c r="E6564">
        <v>10057613</v>
      </c>
      <c r="F6564" t="s">
        <v>4977</v>
      </c>
      <c r="G6564" t="s">
        <v>3</v>
      </c>
      <c r="H6564" t="s">
        <v>4</v>
      </c>
      <c r="I6564" s="2">
        <v>9.4</v>
      </c>
      <c r="J6564" s="2">
        <v>9.3980087900000004</v>
      </c>
      <c r="K6564" s="2">
        <v>9.3980173100000002</v>
      </c>
      <c r="L6564" s="2">
        <f t="shared" si="102"/>
        <v>8.5199999997342957E-6</v>
      </c>
    </row>
    <row r="6565" spans="1:12" hidden="1" x14ac:dyDescent="0.25">
      <c r="A6565" t="s">
        <v>4978</v>
      </c>
      <c r="B6565" s="1" t="s">
        <v>4975</v>
      </c>
      <c r="C6565" t="s">
        <v>4976</v>
      </c>
      <c r="D6565">
        <v>7202611</v>
      </c>
      <c r="E6565">
        <v>10057613</v>
      </c>
      <c r="F6565" t="s">
        <v>4977</v>
      </c>
      <c r="G6565" t="s">
        <v>3</v>
      </c>
      <c r="H6565" t="s">
        <v>6</v>
      </c>
      <c r="I6565" s="2">
        <v>0.1</v>
      </c>
      <c r="J6565" s="2">
        <v>9.5985511799999895E-2</v>
      </c>
      <c r="K6565" s="2">
        <v>9.5985503400999997E-2</v>
      </c>
      <c r="L6565" s="2">
        <f t="shared" si="102"/>
        <v>-8.3989998983513559E-9</v>
      </c>
    </row>
    <row r="6566" spans="1:12" x14ac:dyDescent="0.25">
      <c r="A6566" t="s">
        <v>4978</v>
      </c>
      <c r="B6566" s="1" t="s">
        <v>4975</v>
      </c>
      <c r="C6566" t="s">
        <v>4979</v>
      </c>
      <c r="D6566">
        <v>7392311</v>
      </c>
      <c r="E6566">
        <v>10494713</v>
      </c>
      <c r="F6566" t="s">
        <v>4980</v>
      </c>
      <c r="G6566" t="s">
        <v>3</v>
      </c>
      <c r="H6566" t="s">
        <v>4</v>
      </c>
      <c r="I6566" s="2">
        <v>299.88289999999898</v>
      </c>
      <c r="J6566" s="2">
        <v>295.437371114999</v>
      </c>
      <c r="K6566" s="2">
        <v>25.9040331715061</v>
      </c>
      <c r="L6566" s="2">
        <f t="shared" si="102"/>
        <v>-269.53333794349288</v>
      </c>
    </row>
    <row r="6567" spans="1:12" x14ac:dyDescent="0.25">
      <c r="A6567" t="s">
        <v>4978</v>
      </c>
      <c r="B6567" s="1" t="s">
        <v>4975</v>
      </c>
      <c r="C6567" t="s">
        <v>4979</v>
      </c>
      <c r="D6567">
        <v>7392311</v>
      </c>
      <c r="E6567">
        <v>10494713</v>
      </c>
      <c r="F6567" t="s">
        <v>4980</v>
      </c>
      <c r="G6567" t="s">
        <v>3</v>
      </c>
      <c r="H6567" t="s">
        <v>6</v>
      </c>
      <c r="I6567" s="2">
        <v>11.317799999999901</v>
      </c>
      <c r="J6567" s="2">
        <v>11.317988892000001</v>
      </c>
      <c r="K6567" s="2">
        <v>3.16406432804289</v>
      </c>
      <c r="L6567" s="2">
        <f t="shared" si="102"/>
        <v>-8.1539245639571103</v>
      </c>
    </row>
    <row r="6568" spans="1:12" x14ac:dyDescent="0.25">
      <c r="A6568" t="s">
        <v>4978</v>
      </c>
      <c r="B6568" s="1" t="s">
        <v>4981</v>
      </c>
      <c r="C6568" t="s">
        <v>4982</v>
      </c>
      <c r="D6568">
        <v>7310911</v>
      </c>
      <c r="E6568">
        <v>10701713</v>
      </c>
      <c r="F6568" t="s">
        <v>4983</v>
      </c>
      <c r="G6568" t="s">
        <v>3</v>
      </c>
      <c r="H6568" t="s">
        <v>4</v>
      </c>
      <c r="I6568" s="2">
        <v>28.465599999999998</v>
      </c>
      <c r="J6568" s="2">
        <v>28.344763180000001</v>
      </c>
      <c r="K6568" s="2">
        <v>6.7594318699139899</v>
      </c>
      <c r="L6568" s="2">
        <f t="shared" si="102"/>
        <v>-21.585331310086012</v>
      </c>
    </row>
    <row r="6569" spans="1:12" hidden="1" x14ac:dyDescent="0.25">
      <c r="A6569" t="s">
        <v>4978</v>
      </c>
      <c r="B6569" s="1" t="s">
        <v>4981</v>
      </c>
      <c r="C6569" t="s">
        <v>4982</v>
      </c>
      <c r="D6569">
        <v>7310911</v>
      </c>
      <c r="E6569">
        <v>10701713</v>
      </c>
      <c r="F6569" t="s">
        <v>4983</v>
      </c>
      <c r="G6569" t="s">
        <v>3</v>
      </c>
      <c r="H6569" t="s">
        <v>6</v>
      </c>
      <c r="I6569" s="2">
        <v>0.19089999999999999</v>
      </c>
      <c r="J6569" s="2">
        <v>0.18844411851999901</v>
      </c>
      <c r="K6569" s="2">
        <v>4.5376638837558901E-2</v>
      </c>
      <c r="L6569" s="2">
        <f t="shared" si="102"/>
        <v>-0.1430674796824401</v>
      </c>
    </row>
    <row r="6570" spans="1:12" hidden="1" x14ac:dyDescent="0.25">
      <c r="A6570" t="s">
        <v>4978</v>
      </c>
      <c r="B6570" s="1" t="s">
        <v>4984</v>
      </c>
      <c r="C6570" t="s">
        <v>4985</v>
      </c>
      <c r="D6570">
        <v>7391611</v>
      </c>
      <c r="E6570">
        <v>10514513</v>
      </c>
      <c r="F6570" t="s">
        <v>4986</v>
      </c>
      <c r="G6570" t="s">
        <v>86</v>
      </c>
      <c r="H6570" t="s">
        <v>4</v>
      </c>
      <c r="I6570" s="2">
        <v>382.11</v>
      </c>
      <c r="K6570" s="2">
        <v>383.15687220000001</v>
      </c>
      <c r="L6570" s="2">
        <f t="shared" si="102"/>
        <v>1.0468721999999957</v>
      </c>
    </row>
    <row r="6571" spans="1:12" hidden="1" x14ac:dyDescent="0.25">
      <c r="A6571" t="s">
        <v>4978</v>
      </c>
      <c r="B6571" s="1" t="s">
        <v>4984</v>
      </c>
      <c r="C6571" t="s">
        <v>4985</v>
      </c>
      <c r="D6571">
        <v>7391611</v>
      </c>
      <c r="E6571">
        <v>10514513</v>
      </c>
      <c r="F6571" t="s">
        <v>4986</v>
      </c>
      <c r="G6571" t="s">
        <v>86</v>
      </c>
      <c r="H6571" t="s">
        <v>6</v>
      </c>
      <c r="I6571" s="2">
        <v>60.04</v>
      </c>
      <c r="K6571" s="2">
        <v>60.204496560000301</v>
      </c>
      <c r="L6571" s="2">
        <f t="shared" si="102"/>
        <v>0.16449656000030188</v>
      </c>
    </row>
    <row r="6572" spans="1:12" hidden="1" x14ac:dyDescent="0.25">
      <c r="A6572" t="s">
        <v>4978</v>
      </c>
      <c r="B6572" s="1" t="s">
        <v>4984</v>
      </c>
      <c r="C6572" t="s">
        <v>4987</v>
      </c>
      <c r="D6572">
        <v>5119811</v>
      </c>
      <c r="E6572">
        <v>25826013</v>
      </c>
      <c r="F6572" t="s">
        <v>4988</v>
      </c>
      <c r="G6572" t="s">
        <v>3</v>
      </c>
      <c r="H6572" t="s">
        <v>4</v>
      </c>
      <c r="I6572" s="2">
        <v>44.47</v>
      </c>
      <c r="J6572" s="2">
        <v>43.494101559999997</v>
      </c>
      <c r="K6572" s="2">
        <v>43.494124037299997</v>
      </c>
      <c r="L6572" s="2">
        <f t="shared" si="102"/>
        <v>2.247729999993453E-5</v>
      </c>
    </row>
    <row r="6573" spans="1:12" hidden="1" x14ac:dyDescent="0.25">
      <c r="A6573" t="s">
        <v>4978</v>
      </c>
      <c r="B6573" s="1" t="s">
        <v>4984</v>
      </c>
      <c r="C6573" t="s">
        <v>4987</v>
      </c>
      <c r="D6573">
        <v>5119811</v>
      </c>
      <c r="E6573">
        <v>25826013</v>
      </c>
      <c r="F6573" t="s">
        <v>4988</v>
      </c>
      <c r="G6573" t="s">
        <v>3</v>
      </c>
      <c r="H6573" t="s">
        <v>6</v>
      </c>
      <c r="I6573" s="2">
        <v>0.81</v>
      </c>
      <c r="J6573" s="2">
        <v>0.79367016599999995</v>
      </c>
      <c r="K6573" s="2">
        <v>0.79367107590599995</v>
      </c>
      <c r="L6573" s="2">
        <f t="shared" si="102"/>
        <v>9.0990599999063448E-7</v>
      </c>
    </row>
    <row r="6574" spans="1:12" hidden="1" x14ac:dyDescent="0.25">
      <c r="A6574" t="s">
        <v>4978</v>
      </c>
      <c r="B6574" s="1" t="s">
        <v>4989</v>
      </c>
      <c r="C6574" t="s">
        <v>4990</v>
      </c>
      <c r="D6574">
        <v>5133011</v>
      </c>
      <c r="E6574">
        <v>25811013</v>
      </c>
      <c r="F6574" t="s">
        <v>4991</v>
      </c>
      <c r="G6574" t="s">
        <v>86</v>
      </c>
      <c r="H6574" t="s">
        <v>4</v>
      </c>
      <c r="I6574" s="2">
        <v>1.23E-2</v>
      </c>
      <c r="K6574" s="2">
        <v>1.233369675E-2</v>
      </c>
      <c r="L6574" s="2">
        <f t="shared" si="102"/>
        <v>3.3696749999999331E-5</v>
      </c>
    </row>
    <row r="6575" spans="1:12" hidden="1" x14ac:dyDescent="0.25">
      <c r="A6575" t="s">
        <v>4978</v>
      </c>
      <c r="B6575" s="1" t="s">
        <v>4989</v>
      </c>
      <c r="C6575" t="s">
        <v>4990</v>
      </c>
      <c r="D6575">
        <v>5133011</v>
      </c>
      <c r="E6575">
        <v>25811013</v>
      </c>
      <c r="F6575" t="s">
        <v>4991</v>
      </c>
      <c r="G6575" t="s">
        <v>86</v>
      </c>
      <c r="H6575" t="s">
        <v>6</v>
      </c>
      <c r="I6575" s="2">
        <v>8.0000000000000004E-4</v>
      </c>
      <c r="K6575" s="2">
        <v>8.0219184600000405E-4</v>
      </c>
      <c r="L6575" s="2">
        <f t="shared" si="102"/>
        <v>2.1918460000040123E-6</v>
      </c>
    </row>
    <row r="6576" spans="1:12" hidden="1" x14ac:dyDescent="0.25">
      <c r="A6576" t="s">
        <v>4978</v>
      </c>
      <c r="B6576" s="1" t="s">
        <v>4989</v>
      </c>
      <c r="C6576" t="s">
        <v>4990</v>
      </c>
      <c r="D6576">
        <v>5133011</v>
      </c>
      <c r="E6576">
        <v>25811113</v>
      </c>
      <c r="F6576" t="s">
        <v>4992</v>
      </c>
      <c r="G6576" t="s">
        <v>3</v>
      </c>
      <c r="H6576" t="s">
        <v>4</v>
      </c>
      <c r="I6576" s="2">
        <v>2.2999999999999998</v>
      </c>
      <c r="J6576" s="2">
        <v>2.2836843259999999</v>
      </c>
      <c r="K6576" s="2">
        <v>2.2836845000000001</v>
      </c>
      <c r="L6576" s="2">
        <f t="shared" si="102"/>
        <v>1.7400000018596984E-7</v>
      </c>
    </row>
    <row r="6577" spans="1:12" hidden="1" x14ac:dyDescent="0.25">
      <c r="A6577" t="s">
        <v>4978</v>
      </c>
      <c r="B6577" s="1" t="s">
        <v>4989</v>
      </c>
      <c r="C6577" t="s">
        <v>4990</v>
      </c>
      <c r="D6577">
        <v>5133011</v>
      </c>
      <c r="E6577">
        <v>25811113</v>
      </c>
      <c r="F6577" t="s">
        <v>4992</v>
      </c>
      <c r="G6577" t="s">
        <v>3</v>
      </c>
      <c r="H6577" t="s">
        <v>6</v>
      </c>
      <c r="I6577" s="2">
        <v>8.9</v>
      </c>
      <c r="J6577" s="2">
        <v>8.9396894549999999</v>
      </c>
      <c r="K6577" s="2">
        <v>8.9396899999999899</v>
      </c>
      <c r="L6577" s="2">
        <f t="shared" si="102"/>
        <v>5.4499999002644017E-7</v>
      </c>
    </row>
    <row r="6578" spans="1:12" hidden="1" x14ac:dyDescent="0.25">
      <c r="A6578" t="s">
        <v>4978</v>
      </c>
      <c r="B6578" s="1" t="s">
        <v>4989</v>
      </c>
      <c r="C6578" t="s">
        <v>4990</v>
      </c>
      <c r="D6578">
        <v>5133011</v>
      </c>
      <c r="E6578">
        <v>25811213</v>
      </c>
      <c r="F6578" t="s">
        <v>4993</v>
      </c>
      <c r="G6578" t="s">
        <v>3</v>
      </c>
      <c r="H6578" t="s">
        <v>4</v>
      </c>
      <c r="I6578" s="2">
        <v>201.91</v>
      </c>
      <c r="J6578" s="2">
        <v>199.82635939999901</v>
      </c>
      <c r="K6578" s="2">
        <v>199.82633032865499</v>
      </c>
      <c r="L6578" s="2">
        <f t="shared" si="102"/>
        <v>-2.907134401652911E-5</v>
      </c>
    </row>
    <row r="6579" spans="1:12" hidden="1" x14ac:dyDescent="0.25">
      <c r="A6579" t="s">
        <v>4978</v>
      </c>
      <c r="B6579" s="1" t="s">
        <v>4989</v>
      </c>
      <c r="C6579" t="s">
        <v>4990</v>
      </c>
      <c r="D6579">
        <v>5133011</v>
      </c>
      <c r="E6579">
        <v>25811213</v>
      </c>
      <c r="F6579" t="s">
        <v>4993</v>
      </c>
      <c r="G6579" t="s">
        <v>3</v>
      </c>
      <c r="H6579" t="s">
        <v>6</v>
      </c>
      <c r="I6579" s="2">
        <v>113.61</v>
      </c>
      <c r="J6579" s="2">
        <v>112.40123440000001</v>
      </c>
      <c r="K6579" s="2">
        <v>112.401248103638</v>
      </c>
      <c r="L6579" s="2">
        <f t="shared" si="102"/>
        <v>1.3703637989692652E-5</v>
      </c>
    </row>
    <row r="6580" spans="1:12" hidden="1" x14ac:dyDescent="0.25">
      <c r="A6580" t="s">
        <v>4978</v>
      </c>
      <c r="B6580" s="1" t="s">
        <v>4994</v>
      </c>
      <c r="C6580" t="s">
        <v>4995</v>
      </c>
      <c r="D6580">
        <v>12741811</v>
      </c>
      <c r="E6580">
        <v>66074113</v>
      </c>
      <c r="F6580" t="s">
        <v>4996</v>
      </c>
      <c r="G6580" t="s">
        <v>86</v>
      </c>
      <c r="H6580" t="s">
        <v>4</v>
      </c>
      <c r="I6580" s="2">
        <v>14.76</v>
      </c>
      <c r="K6580" s="2">
        <v>14.801324542</v>
      </c>
      <c r="L6580" s="2">
        <f t="shared" si="102"/>
        <v>4.1324541999999909E-2</v>
      </c>
    </row>
    <row r="6581" spans="1:12" hidden="1" x14ac:dyDescent="0.25">
      <c r="A6581" t="s">
        <v>4978</v>
      </c>
      <c r="B6581" s="1" t="s">
        <v>4994</v>
      </c>
      <c r="C6581" t="s">
        <v>4995</v>
      </c>
      <c r="D6581">
        <v>12741811</v>
      </c>
      <c r="E6581">
        <v>66074113</v>
      </c>
      <c r="F6581" t="s">
        <v>4996</v>
      </c>
      <c r="G6581" t="s">
        <v>86</v>
      </c>
      <c r="H6581" t="s">
        <v>6</v>
      </c>
      <c r="I6581" s="2">
        <v>10.99</v>
      </c>
      <c r="K6581" s="2">
        <v>11.020769798999901</v>
      </c>
      <c r="L6581" s="2">
        <f t="shared" si="102"/>
        <v>3.0769798999900289E-2</v>
      </c>
    </row>
    <row r="6582" spans="1:12" hidden="1" x14ac:dyDescent="0.25">
      <c r="A6582" t="s">
        <v>4978</v>
      </c>
      <c r="B6582" s="1" t="s">
        <v>4994</v>
      </c>
      <c r="C6582" t="s">
        <v>4997</v>
      </c>
      <c r="D6582">
        <v>7462211</v>
      </c>
      <c r="E6582">
        <v>66041613</v>
      </c>
      <c r="F6582" t="s">
        <v>4998</v>
      </c>
      <c r="G6582" t="s">
        <v>3</v>
      </c>
      <c r="H6582" t="s">
        <v>4</v>
      </c>
      <c r="I6582" s="2">
        <v>102.8</v>
      </c>
      <c r="J6582" s="2">
        <v>102.79615625</v>
      </c>
      <c r="K6582" s="2">
        <v>102.7964987</v>
      </c>
      <c r="L6582" s="2">
        <f t="shared" si="102"/>
        <v>3.4245000000510117E-4</v>
      </c>
    </row>
    <row r="6583" spans="1:12" hidden="1" x14ac:dyDescent="0.25">
      <c r="A6583" t="s">
        <v>4978</v>
      </c>
      <c r="B6583" s="1" t="s">
        <v>4994</v>
      </c>
      <c r="C6583" t="s">
        <v>4997</v>
      </c>
      <c r="D6583">
        <v>7462211</v>
      </c>
      <c r="E6583">
        <v>66041613</v>
      </c>
      <c r="F6583" t="s">
        <v>4998</v>
      </c>
      <c r="G6583" t="s">
        <v>3</v>
      </c>
      <c r="H6583" t="s">
        <v>6</v>
      </c>
      <c r="I6583" s="2">
        <v>0.13</v>
      </c>
      <c r="J6583" s="2">
        <v>0.13053610230000001</v>
      </c>
      <c r="K6583" s="2">
        <v>0.130536007599999</v>
      </c>
      <c r="L6583" s="2">
        <f t="shared" si="102"/>
        <v>-9.4700001007641532E-8</v>
      </c>
    </row>
    <row r="6584" spans="1:12" hidden="1" x14ac:dyDescent="0.25">
      <c r="A6584" t="s">
        <v>4978</v>
      </c>
      <c r="B6584" s="1" t="s">
        <v>4994</v>
      </c>
      <c r="C6584" t="s">
        <v>4997</v>
      </c>
      <c r="D6584">
        <v>7462211</v>
      </c>
      <c r="E6584">
        <v>66041713</v>
      </c>
      <c r="F6584" t="s">
        <v>4999</v>
      </c>
      <c r="G6584" t="s">
        <v>86</v>
      </c>
      <c r="H6584" t="s">
        <v>4</v>
      </c>
      <c r="I6584" s="2">
        <v>0.06</v>
      </c>
      <c r="K6584" s="2">
        <v>6.0002998822359897E-2</v>
      </c>
      <c r="L6584" s="2">
        <f t="shared" si="102"/>
        <v>2.9988223598995112E-6</v>
      </c>
    </row>
    <row r="6585" spans="1:12" hidden="1" x14ac:dyDescent="0.25">
      <c r="A6585" t="s">
        <v>4978</v>
      </c>
      <c r="B6585" s="1" t="s">
        <v>4994</v>
      </c>
      <c r="C6585" t="s">
        <v>4997</v>
      </c>
      <c r="D6585">
        <v>7462211</v>
      </c>
      <c r="E6585">
        <v>66041713</v>
      </c>
      <c r="F6585" t="s">
        <v>4999</v>
      </c>
      <c r="G6585" t="s">
        <v>86</v>
      </c>
      <c r="H6585" t="s">
        <v>6</v>
      </c>
      <c r="I6585" s="2">
        <v>0.03</v>
      </c>
      <c r="K6585" s="2">
        <v>3.00014979833499E-2</v>
      </c>
      <c r="L6585" s="2">
        <f t="shared" si="102"/>
        <v>1.4979833499011164E-6</v>
      </c>
    </row>
    <row r="6586" spans="1:12" hidden="1" x14ac:dyDescent="0.25">
      <c r="A6586" t="s">
        <v>4978</v>
      </c>
      <c r="B6586" s="1" t="s">
        <v>4994</v>
      </c>
      <c r="C6586" t="s">
        <v>4997</v>
      </c>
      <c r="D6586">
        <v>7462211</v>
      </c>
      <c r="E6586">
        <v>66041813</v>
      </c>
      <c r="F6586" t="s">
        <v>5000</v>
      </c>
      <c r="G6586" t="s">
        <v>3</v>
      </c>
      <c r="H6586" t="s">
        <v>4</v>
      </c>
      <c r="I6586" s="2">
        <v>68.5</v>
      </c>
      <c r="J6586" s="2">
        <v>68.498890599999996</v>
      </c>
      <c r="K6586" s="2">
        <v>68.499049999999997</v>
      </c>
      <c r="L6586" s="2">
        <f t="shared" si="102"/>
        <v>1.5940000000114196E-4</v>
      </c>
    </row>
    <row r="6587" spans="1:12" hidden="1" x14ac:dyDescent="0.25">
      <c r="A6587" t="s">
        <v>4978</v>
      </c>
      <c r="B6587" s="1" t="s">
        <v>4994</v>
      </c>
      <c r="C6587" t="s">
        <v>4997</v>
      </c>
      <c r="D6587">
        <v>7462211</v>
      </c>
      <c r="E6587">
        <v>66041813</v>
      </c>
      <c r="F6587" t="s">
        <v>5000</v>
      </c>
      <c r="G6587" t="s">
        <v>3</v>
      </c>
      <c r="H6587" t="s">
        <v>6</v>
      </c>
      <c r="I6587" s="2">
        <v>8.99999999999999E-2</v>
      </c>
      <c r="J6587" s="2">
        <v>9.3990898150000002E-2</v>
      </c>
      <c r="K6587" s="2">
        <v>9.3991001599999999E-2</v>
      </c>
      <c r="L6587" s="2">
        <f t="shared" si="102"/>
        <v>1.034499999968963E-7</v>
      </c>
    </row>
    <row r="6588" spans="1:12" hidden="1" x14ac:dyDescent="0.25">
      <c r="A6588" t="s">
        <v>4978</v>
      </c>
      <c r="B6588" s="1" t="s">
        <v>4994</v>
      </c>
      <c r="C6588" t="s">
        <v>4997</v>
      </c>
      <c r="D6588">
        <v>7462211</v>
      </c>
      <c r="E6588">
        <v>66041913</v>
      </c>
      <c r="F6588" t="s">
        <v>5001</v>
      </c>
      <c r="G6588" t="s">
        <v>86</v>
      </c>
      <c r="H6588" t="s">
        <v>4</v>
      </c>
      <c r="I6588" s="2">
        <v>7.0000000000000007E-2</v>
      </c>
      <c r="K6588" s="2">
        <v>7.0003498550760004E-2</v>
      </c>
      <c r="L6588" s="2">
        <f t="shared" si="102"/>
        <v>3.4985507599977206E-6</v>
      </c>
    </row>
    <row r="6589" spans="1:12" hidden="1" x14ac:dyDescent="0.25">
      <c r="A6589" t="s">
        <v>4978</v>
      </c>
      <c r="B6589" s="1" t="s">
        <v>4994</v>
      </c>
      <c r="C6589" t="s">
        <v>4997</v>
      </c>
      <c r="D6589">
        <v>7462211</v>
      </c>
      <c r="E6589">
        <v>66041913</v>
      </c>
      <c r="F6589" t="s">
        <v>5001</v>
      </c>
      <c r="G6589" t="s">
        <v>86</v>
      </c>
      <c r="H6589" t="s">
        <v>6</v>
      </c>
      <c r="I6589" s="2">
        <v>0.04</v>
      </c>
      <c r="K6589" s="2">
        <v>4.0001999827659902E-2</v>
      </c>
      <c r="L6589" s="2">
        <f t="shared" si="102"/>
        <v>1.9998276599014764E-6</v>
      </c>
    </row>
    <row r="6590" spans="1:12" hidden="1" x14ac:dyDescent="0.25">
      <c r="A6590" t="s">
        <v>4978</v>
      </c>
      <c r="B6590" s="1" t="s">
        <v>4994</v>
      </c>
      <c r="C6590" t="s">
        <v>5002</v>
      </c>
      <c r="D6590">
        <v>7201911</v>
      </c>
      <c r="E6590">
        <v>10062713</v>
      </c>
      <c r="F6590" t="s">
        <v>5003</v>
      </c>
      <c r="G6590" t="s">
        <v>3</v>
      </c>
      <c r="H6590" t="s">
        <v>4</v>
      </c>
      <c r="I6590" s="2">
        <v>16.613</v>
      </c>
      <c r="J6590" s="2">
        <v>16.050398439999999</v>
      </c>
      <c r="K6590" s="2">
        <v>16.050408964240301</v>
      </c>
      <c r="L6590" s="2">
        <f t="shared" si="102"/>
        <v>1.0524240302345333E-5</v>
      </c>
    </row>
    <row r="6591" spans="1:12" hidden="1" x14ac:dyDescent="0.25">
      <c r="A6591" t="s">
        <v>4978</v>
      </c>
      <c r="B6591" s="1" t="s">
        <v>4994</v>
      </c>
      <c r="C6591" t="s">
        <v>5002</v>
      </c>
      <c r="D6591">
        <v>7201911</v>
      </c>
      <c r="E6591">
        <v>10062713</v>
      </c>
      <c r="F6591" t="s">
        <v>5003</v>
      </c>
      <c r="G6591" t="s">
        <v>3</v>
      </c>
      <c r="H6591" t="s">
        <v>6</v>
      </c>
      <c r="I6591" s="2">
        <v>0.90400000000000003</v>
      </c>
      <c r="J6591" s="2">
        <v>0.13785597229999999</v>
      </c>
      <c r="K6591" s="2">
        <v>0.13785601014867899</v>
      </c>
      <c r="L6591" s="2">
        <f t="shared" si="102"/>
        <v>3.7848678996477148E-8</v>
      </c>
    </row>
    <row r="6592" spans="1:12" hidden="1" x14ac:dyDescent="0.25">
      <c r="A6592" t="s">
        <v>4978</v>
      </c>
      <c r="B6592" s="1" t="s">
        <v>4994</v>
      </c>
      <c r="C6592" t="s">
        <v>5002</v>
      </c>
      <c r="D6592">
        <v>7201911</v>
      </c>
      <c r="E6592">
        <v>10062813</v>
      </c>
      <c r="F6592" t="s">
        <v>5004</v>
      </c>
      <c r="G6592" t="s">
        <v>3</v>
      </c>
      <c r="H6592" t="s">
        <v>4</v>
      </c>
      <c r="I6592" s="2">
        <v>0.35499999999999998</v>
      </c>
      <c r="J6592" s="2">
        <v>3.2307517090000002</v>
      </c>
      <c r="K6592" s="2">
        <v>3.2307510829776001</v>
      </c>
      <c r="L6592" s="2">
        <f t="shared" si="102"/>
        <v>-6.2602240014086874E-7</v>
      </c>
    </row>
    <row r="6593" spans="1:12" hidden="1" x14ac:dyDescent="0.25">
      <c r="A6593" t="s">
        <v>4978</v>
      </c>
      <c r="B6593" s="1" t="s">
        <v>4994</v>
      </c>
      <c r="C6593" t="s">
        <v>5002</v>
      </c>
      <c r="D6593">
        <v>7201911</v>
      </c>
      <c r="E6593">
        <v>10062813</v>
      </c>
      <c r="F6593" t="s">
        <v>5004</v>
      </c>
      <c r="G6593" t="s">
        <v>3</v>
      </c>
      <c r="H6593" t="s">
        <v>6</v>
      </c>
      <c r="I6593" s="2">
        <v>0.21859999999999999</v>
      </c>
      <c r="J6593" s="2">
        <v>0.19374230954999999</v>
      </c>
      <c r="K6593" s="2">
        <v>0.193742199347749</v>
      </c>
      <c r="L6593" s="2">
        <f t="shared" si="102"/>
        <v>-1.1020225099134251E-7</v>
      </c>
    </row>
    <row r="6594" spans="1:12" hidden="1" x14ac:dyDescent="0.25">
      <c r="A6594" t="s">
        <v>4978</v>
      </c>
      <c r="B6594" s="1" t="s">
        <v>4994</v>
      </c>
      <c r="C6594" t="s">
        <v>5005</v>
      </c>
      <c r="D6594">
        <v>8094711</v>
      </c>
      <c r="E6594">
        <v>7143213</v>
      </c>
      <c r="F6594" t="s">
        <v>5006</v>
      </c>
      <c r="G6594" t="s">
        <v>3</v>
      </c>
      <c r="H6594" t="s">
        <v>4</v>
      </c>
      <c r="I6594" s="2">
        <v>23.83</v>
      </c>
      <c r="J6594" s="2">
        <v>22.14951172</v>
      </c>
      <c r="K6594" s="2">
        <v>22.149490106866999</v>
      </c>
      <c r="L6594" s="2">
        <f t="shared" si="102"/>
        <v>-2.1613133000641938E-5</v>
      </c>
    </row>
    <row r="6595" spans="1:12" hidden="1" x14ac:dyDescent="0.25">
      <c r="A6595" t="s">
        <v>4978</v>
      </c>
      <c r="B6595" s="1" t="s">
        <v>4994</v>
      </c>
      <c r="C6595" t="s">
        <v>5005</v>
      </c>
      <c r="D6595">
        <v>8094711</v>
      </c>
      <c r="E6595">
        <v>7143213</v>
      </c>
      <c r="F6595" t="s">
        <v>5006</v>
      </c>
      <c r="G6595" t="s">
        <v>3</v>
      </c>
      <c r="H6595" t="s">
        <v>6</v>
      </c>
      <c r="I6595" s="2">
        <v>0.03</v>
      </c>
      <c r="J6595" s="2">
        <v>0.19981546019999999</v>
      </c>
      <c r="K6595" s="2">
        <v>0.19981551454099999</v>
      </c>
      <c r="L6595" s="2">
        <f t="shared" ref="L6595:L6658" si="103">IF(ISBLANK(J6595),K6595-I6595,K6595-J6595)</f>
        <v>5.4341000005342366E-8</v>
      </c>
    </row>
    <row r="6596" spans="1:12" hidden="1" x14ac:dyDescent="0.25">
      <c r="A6596" t="s">
        <v>4978</v>
      </c>
      <c r="B6596" s="1" t="s">
        <v>4994</v>
      </c>
      <c r="C6596" t="s">
        <v>5007</v>
      </c>
      <c r="D6596">
        <v>7461611</v>
      </c>
      <c r="E6596">
        <v>11680913</v>
      </c>
      <c r="F6596" t="s">
        <v>5008</v>
      </c>
      <c r="G6596" t="s">
        <v>3</v>
      </c>
      <c r="H6596" t="s">
        <v>4</v>
      </c>
      <c r="I6596" s="2">
        <v>0.52300000000000002</v>
      </c>
      <c r="J6596" s="2">
        <v>1.803550049</v>
      </c>
      <c r="K6596" s="2">
        <v>1.8035500200000001</v>
      </c>
      <c r="L6596" s="2">
        <f t="shared" si="103"/>
        <v>-2.8999999956980105E-8</v>
      </c>
    </row>
    <row r="6597" spans="1:12" hidden="1" x14ac:dyDescent="0.25">
      <c r="A6597" t="s">
        <v>4978</v>
      </c>
      <c r="B6597" s="1" t="s">
        <v>4994</v>
      </c>
      <c r="C6597" t="s">
        <v>5007</v>
      </c>
      <c r="D6597">
        <v>7461611</v>
      </c>
      <c r="E6597">
        <v>11680913</v>
      </c>
      <c r="F6597" t="s">
        <v>5008</v>
      </c>
      <c r="G6597" t="s">
        <v>3</v>
      </c>
      <c r="H6597" t="s">
        <v>6</v>
      </c>
      <c r="I6597" s="2">
        <v>6.3E-3</v>
      </c>
      <c r="J6597" s="2">
        <v>1.060000038E-2</v>
      </c>
      <c r="K6597" s="2">
        <v>1.06000004E-2</v>
      </c>
      <c r="L6597" s="2">
        <f t="shared" si="103"/>
        <v>1.9999999920083944E-11</v>
      </c>
    </row>
    <row r="6598" spans="1:12" hidden="1" x14ac:dyDescent="0.25">
      <c r="A6598" t="s">
        <v>4978</v>
      </c>
      <c r="B6598" s="1" t="s">
        <v>4994</v>
      </c>
      <c r="C6598" t="s">
        <v>5009</v>
      </c>
      <c r="D6598">
        <v>7201811</v>
      </c>
      <c r="E6598">
        <v>66307513</v>
      </c>
      <c r="F6598" t="s">
        <v>5010</v>
      </c>
      <c r="G6598" t="s">
        <v>3</v>
      </c>
      <c r="H6598" t="s">
        <v>4</v>
      </c>
      <c r="I6598" s="2">
        <v>8.3499999999999908</v>
      </c>
      <c r="J6598" s="2">
        <v>8.85352344</v>
      </c>
      <c r="K6598" s="2">
        <v>8.8534164571000105</v>
      </c>
      <c r="L6598" s="2">
        <f t="shared" si="103"/>
        <v>-1.0698289998956056E-4</v>
      </c>
    </row>
    <row r="6599" spans="1:12" hidden="1" x14ac:dyDescent="0.25">
      <c r="A6599" t="s">
        <v>4978</v>
      </c>
      <c r="B6599" s="1" t="s">
        <v>4994</v>
      </c>
      <c r="C6599" t="s">
        <v>5009</v>
      </c>
      <c r="D6599">
        <v>7201811</v>
      </c>
      <c r="E6599">
        <v>66307513</v>
      </c>
      <c r="F6599" t="s">
        <v>5010</v>
      </c>
      <c r="G6599" t="s">
        <v>3</v>
      </c>
      <c r="H6599" t="s">
        <v>6</v>
      </c>
      <c r="I6599" s="2">
        <v>0.42</v>
      </c>
      <c r="J6599" s="2">
        <v>0.42199276735000002</v>
      </c>
      <c r="K6599" s="2">
        <v>0.42199150540999902</v>
      </c>
      <c r="L6599" s="2">
        <f t="shared" si="103"/>
        <v>-1.261940000996109E-6</v>
      </c>
    </row>
    <row r="6600" spans="1:12" hidden="1" x14ac:dyDescent="0.25">
      <c r="A6600" t="s">
        <v>4978</v>
      </c>
      <c r="B6600" s="1" t="s">
        <v>5011</v>
      </c>
      <c r="C6600" t="s">
        <v>5012</v>
      </c>
      <c r="D6600">
        <v>8177011</v>
      </c>
      <c r="E6600">
        <v>6822113</v>
      </c>
      <c r="F6600" t="s">
        <v>5013</v>
      </c>
      <c r="G6600" t="s">
        <v>86</v>
      </c>
      <c r="H6600" t="s">
        <v>4</v>
      </c>
      <c r="I6600" s="2">
        <v>701.18880000000001</v>
      </c>
      <c r="K6600" s="2">
        <v>703.10994957599905</v>
      </c>
      <c r="L6600" s="2">
        <f t="shared" si="103"/>
        <v>1.9211495759990385</v>
      </c>
    </row>
    <row r="6601" spans="1:12" hidden="1" x14ac:dyDescent="0.25">
      <c r="A6601" t="s">
        <v>4978</v>
      </c>
      <c r="B6601" s="1" t="s">
        <v>5011</v>
      </c>
      <c r="C6601" t="s">
        <v>5012</v>
      </c>
      <c r="D6601">
        <v>8177011</v>
      </c>
      <c r="E6601">
        <v>6822113</v>
      </c>
      <c r="F6601" t="s">
        <v>5013</v>
      </c>
      <c r="G6601" t="s">
        <v>86</v>
      </c>
      <c r="H6601" t="s">
        <v>6</v>
      </c>
      <c r="I6601" s="2">
        <v>69.658999999999907</v>
      </c>
      <c r="K6601" s="2">
        <v>69.849849926999696</v>
      </c>
      <c r="L6601" s="2">
        <f t="shared" si="103"/>
        <v>0.19084992699978898</v>
      </c>
    </row>
    <row r="6602" spans="1:12" hidden="1" x14ac:dyDescent="0.25">
      <c r="A6602" t="s">
        <v>4978</v>
      </c>
      <c r="B6602" s="1" t="s">
        <v>5011</v>
      </c>
      <c r="C6602" t="s">
        <v>5014</v>
      </c>
      <c r="D6602">
        <v>7464111</v>
      </c>
      <c r="E6602">
        <v>11647813</v>
      </c>
      <c r="F6602" t="s">
        <v>5015</v>
      </c>
      <c r="G6602" t="s">
        <v>3</v>
      </c>
      <c r="H6602" t="s">
        <v>4</v>
      </c>
      <c r="I6602" s="2">
        <v>15.9</v>
      </c>
      <c r="J6602" s="2">
        <v>15.872520509999999</v>
      </c>
      <c r="K6602" s="2">
        <v>15.872566982999899</v>
      </c>
      <c r="L6602" s="2">
        <f t="shared" si="103"/>
        <v>4.6472999899904721E-5</v>
      </c>
    </row>
    <row r="6603" spans="1:12" hidden="1" x14ac:dyDescent="0.25">
      <c r="A6603" t="s">
        <v>4978</v>
      </c>
      <c r="B6603" s="1" t="s">
        <v>5011</v>
      </c>
      <c r="C6603" t="s">
        <v>5014</v>
      </c>
      <c r="D6603">
        <v>7464111</v>
      </c>
      <c r="E6603">
        <v>11647813</v>
      </c>
      <c r="F6603" t="s">
        <v>5015</v>
      </c>
      <c r="G6603" t="s">
        <v>3</v>
      </c>
      <c r="H6603" t="s">
        <v>6</v>
      </c>
      <c r="I6603" s="2">
        <v>0.5</v>
      </c>
      <c r="J6603" s="2">
        <v>0.49230920410000001</v>
      </c>
      <c r="K6603" s="2">
        <v>0.49230951609999901</v>
      </c>
      <c r="L6603" s="2">
        <f t="shared" si="103"/>
        <v>3.1199999900310971E-7</v>
      </c>
    </row>
    <row r="6604" spans="1:12" hidden="1" x14ac:dyDescent="0.25">
      <c r="A6604" t="s">
        <v>4978</v>
      </c>
      <c r="B6604" s="1" t="s">
        <v>5011</v>
      </c>
      <c r="C6604" t="s">
        <v>5014</v>
      </c>
      <c r="D6604">
        <v>7464111</v>
      </c>
      <c r="E6604">
        <v>11647913</v>
      </c>
      <c r="F6604" t="s">
        <v>5016</v>
      </c>
      <c r="G6604" t="s">
        <v>3</v>
      </c>
      <c r="H6604" t="s">
        <v>4</v>
      </c>
      <c r="I6604" s="2">
        <v>16.3</v>
      </c>
      <c r="J6604" s="2">
        <v>16.246137694999899</v>
      </c>
      <c r="K6604" s="2">
        <v>16.2462088229999</v>
      </c>
      <c r="L6604" s="2">
        <f t="shared" si="103"/>
        <v>7.1128000001863256E-5</v>
      </c>
    </row>
    <row r="6605" spans="1:12" hidden="1" x14ac:dyDescent="0.25">
      <c r="A6605" t="s">
        <v>4978</v>
      </c>
      <c r="B6605" s="1" t="s">
        <v>5011</v>
      </c>
      <c r="C6605" t="s">
        <v>5014</v>
      </c>
      <c r="D6605">
        <v>7464111</v>
      </c>
      <c r="E6605">
        <v>11647913</v>
      </c>
      <c r="F6605" t="s">
        <v>5016</v>
      </c>
      <c r="G6605" t="s">
        <v>3</v>
      </c>
      <c r="H6605" t="s">
        <v>6</v>
      </c>
      <c r="I6605" s="2">
        <v>0.4</v>
      </c>
      <c r="J6605" s="2">
        <v>0.47241485594999899</v>
      </c>
      <c r="K6605" s="2">
        <v>0.47241452069999901</v>
      </c>
      <c r="L6605" s="2">
        <f t="shared" si="103"/>
        <v>-3.3524999998313376E-7</v>
      </c>
    </row>
    <row r="6606" spans="1:12" x14ac:dyDescent="0.25">
      <c r="A6606" t="s">
        <v>4978</v>
      </c>
      <c r="B6606" s="1" t="s">
        <v>5011</v>
      </c>
      <c r="C6606" t="s">
        <v>5017</v>
      </c>
      <c r="D6606">
        <v>17800111</v>
      </c>
      <c r="E6606">
        <v>124740813</v>
      </c>
      <c r="F6606" t="s">
        <v>5018</v>
      </c>
      <c r="G6606" t="s">
        <v>3</v>
      </c>
      <c r="H6606" t="s">
        <v>4</v>
      </c>
      <c r="I6606" s="2">
        <v>88.44</v>
      </c>
      <c r="J6606" s="2">
        <v>89.10065625</v>
      </c>
      <c r="K6606" s="2">
        <v>45.444353487059999</v>
      </c>
      <c r="L6606" s="2">
        <f t="shared" si="103"/>
        <v>-43.656302762940001</v>
      </c>
    </row>
    <row r="6607" spans="1:12" x14ac:dyDescent="0.25">
      <c r="A6607" t="s">
        <v>4978</v>
      </c>
      <c r="B6607" s="1" t="s">
        <v>5011</v>
      </c>
      <c r="C6607" t="s">
        <v>5017</v>
      </c>
      <c r="D6607">
        <v>17800111</v>
      </c>
      <c r="E6607">
        <v>124740813</v>
      </c>
      <c r="F6607" t="s">
        <v>5018</v>
      </c>
      <c r="G6607" t="s">
        <v>3</v>
      </c>
      <c r="H6607" t="s">
        <v>6</v>
      </c>
      <c r="I6607" s="2">
        <v>5.0599999999999996</v>
      </c>
      <c r="J6607" s="2">
        <v>8.8200502929999995</v>
      </c>
      <c r="K6607" s="2">
        <v>4.5300347070999996</v>
      </c>
      <c r="L6607" s="2">
        <f t="shared" si="103"/>
        <v>-4.2900155859</v>
      </c>
    </row>
    <row r="6608" spans="1:12" hidden="1" x14ac:dyDescent="0.25">
      <c r="A6608" t="s">
        <v>4978</v>
      </c>
      <c r="B6608" s="1" t="s">
        <v>5011</v>
      </c>
      <c r="C6608" t="s">
        <v>5019</v>
      </c>
      <c r="D6608">
        <v>7478411</v>
      </c>
      <c r="E6608">
        <v>11647013</v>
      </c>
      <c r="F6608" t="s">
        <v>5020</v>
      </c>
      <c r="G6608" t="s">
        <v>3</v>
      </c>
      <c r="H6608" t="s">
        <v>4</v>
      </c>
      <c r="I6608" s="2">
        <v>8.8228000000000009</v>
      </c>
      <c r="J6608" s="2">
        <v>8.732231445</v>
      </c>
      <c r="K6608" s="2">
        <v>8.7322327643560005</v>
      </c>
      <c r="L6608" s="2">
        <f t="shared" si="103"/>
        <v>1.3193560004509663E-6</v>
      </c>
    </row>
    <row r="6609" spans="1:12" hidden="1" x14ac:dyDescent="0.25">
      <c r="A6609" t="s">
        <v>4978</v>
      </c>
      <c r="B6609" s="1" t="s">
        <v>5011</v>
      </c>
      <c r="C6609" t="s">
        <v>5019</v>
      </c>
      <c r="D6609">
        <v>7478411</v>
      </c>
      <c r="E6609">
        <v>11647013</v>
      </c>
      <c r="F6609" t="s">
        <v>5020</v>
      </c>
      <c r="G6609" t="s">
        <v>3</v>
      </c>
      <c r="H6609" t="s">
        <v>6</v>
      </c>
      <c r="I6609" s="2">
        <v>6.9099999999999995E-2</v>
      </c>
      <c r="J6609" s="2">
        <v>6.5129463200000001E-2</v>
      </c>
      <c r="K6609" s="2">
        <v>6.5129450839500003E-2</v>
      </c>
      <c r="L6609" s="2">
        <f t="shared" si="103"/>
        <v>-1.2360499998531616E-8</v>
      </c>
    </row>
    <row r="6610" spans="1:12" x14ac:dyDescent="0.25">
      <c r="A6610" t="s">
        <v>4978</v>
      </c>
      <c r="B6610" s="1" t="s">
        <v>5021</v>
      </c>
      <c r="C6610" t="s">
        <v>5022</v>
      </c>
      <c r="D6610">
        <v>16662211</v>
      </c>
      <c r="E6610">
        <v>107406013</v>
      </c>
      <c r="F6610" t="s">
        <v>5023</v>
      </c>
      <c r="G6610" t="s">
        <v>3</v>
      </c>
      <c r="H6610" t="s">
        <v>4</v>
      </c>
      <c r="I6610" s="2">
        <v>79.639999999999901</v>
      </c>
      <c r="J6610" s="2">
        <v>81.270652345000002</v>
      </c>
      <c r="K6610" s="2">
        <v>39.723822266909998</v>
      </c>
      <c r="L6610" s="2">
        <f t="shared" si="103"/>
        <v>-41.546830078090004</v>
      </c>
    </row>
    <row r="6611" spans="1:12" hidden="1" x14ac:dyDescent="0.25">
      <c r="A6611" t="s">
        <v>4978</v>
      </c>
      <c r="B6611" s="1" t="s">
        <v>5021</v>
      </c>
      <c r="C6611" t="s">
        <v>5022</v>
      </c>
      <c r="D6611">
        <v>16662211</v>
      </c>
      <c r="E6611">
        <v>107406013</v>
      </c>
      <c r="F6611" t="s">
        <v>5023</v>
      </c>
      <c r="G6611" t="s">
        <v>3</v>
      </c>
      <c r="H6611" t="s">
        <v>6</v>
      </c>
      <c r="I6611" s="2">
        <v>2.11</v>
      </c>
      <c r="J6611" s="2">
        <v>1.944508728</v>
      </c>
      <c r="K6611" s="2">
        <v>0.9543719658648</v>
      </c>
      <c r="L6611" s="2">
        <f t="shared" si="103"/>
        <v>-0.99013676213519997</v>
      </c>
    </row>
    <row r="6612" spans="1:12" hidden="1" x14ac:dyDescent="0.25">
      <c r="A6612" t="s">
        <v>4978</v>
      </c>
      <c r="B6612" s="1" t="s">
        <v>5021</v>
      </c>
      <c r="C6612" t="s">
        <v>5024</v>
      </c>
      <c r="D6612">
        <v>8093811</v>
      </c>
      <c r="E6612">
        <v>7154613</v>
      </c>
      <c r="F6612" t="s">
        <v>5025</v>
      </c>
      <c r="G6612" t="s">
        <v>3</v>
      </c>
      <c r="H6612" t="s">
        <v>4</v>
      </c>
      <c r="I6612" s="2">
        <v>351.67</v>
      </c>
      <c r="J6612" s="2">
        <v>410.20084374999999</v>
      </c>
      <c r="K6612" s="2">
        <v>410.202927385919</v>
      </c>
      <c r="L6612" s="2">
        <f t="shared" si="103"/>
        <v>2.0836359190070652E-3</v>
      </c>
    </row>
    <row r="6613" spans="1:12" hidden="1" x14ac:dyDescent="0.25">
      <c r="A6613" t="s">
        <v>4978</v>
      </c>
      <c r="B6613" s="1" t="s">
        <v>5021</v>
      </c>
      <c r="C6613" t="s">
        <v>5024</v>
      </c>
      <c r="D6613">
        <v>8093811</v>
      </c>
      <c r="E6613">
        <v>7154613</v>
      </c>
      <c r="F6613" t="s">
        <v>5025</v>
      </c>
      <c r="G6613" t="s">
        <v>3</v>
      </c>
      <c r="H6613" t="s">
        <v>6</v>
      </c>
      <c r="I6613" s="2">
        <v>462.04</v>
      </c>
      <c r="J6613" s="2">
        <v>534.98675000000003</v>
      </c>
      <c r="K6613" s="2">
        <v>534.98640252931898</v>
      </c>
      <c r="L6613" s="2">
        <f t="shared" si="103"/>
        <v>-3.4747068104934442E-4</v>
      </c>
    </row>
    <row r="6614" spans="1:12" hidden="1" x14ac:dyDescent="0.25">
      <c r="A6614" t="s">
        <v>4978</v>
      </c>
      <c r="B6614" s="1" t="s">
        <v>5021</v>
      </c>
      <c r="C6614" t="s">
        <v>5026</v>
      </c>
      <c r="D6614">
        <v>7700911</v>
      </c>
      <c r="E6614">
        <v>12111013</v>
      </c>
      <c r="F6614" t="s">
        <v>5027</v>
      </c>
      <c r="G6614" t="s">
        <v>3</v>
      </c>
      <c r="H6614" t="s">
        <v>4</v>
      </c>
      <c r="I6614" s="2">
        <v>1.89</v>
      </c>
      <c r="K6614" s="2">
        <v>1.893611849</v>
      </c>
      <c r="L6614" s="2">
        <f t="shared" si="103"/>
        <v>3.6118490000001113E-3</v>
      </c>
    </row>
    <row r="6615" spans="1:12" hidden="1" x14ac:dyDescent="0.25">
      <c r="A6615" t="s">
        <v>4978</v>
      </c>
      <c r="B6615" s="1" t="s">
        <v>5021</v>
      </c>
      <c r="C6615" t="s">
        <v>5026</v>
      </c>
      <c r="D6615">
        <v>7700911</v>
      </c>
      <c r="E6615">
        <v>12111013</v>
      </c>
      <c r="F6615" t="s">
        <v>5027</v>
      </c>
      <c r="G6615" t="s">
        <v>3</v>
      </c>
      <c r="H6615" t="s">
        <v>6</v>
      </c>
      <c r="I6615" s="2">
        <v>0.18</v>
      </c>
      <c r="J6615" s="2">
        <v>4.9779945374999898E-2</v>
      </c>
      <c r="K6615" s="2">
        <v>0.18034399149999999</v>
      </c>
      <c r="L6615" s="2">
        <f t="shared" si="103"/>
        <v>0.13056404612500011</v>
      </c>
    </row>
    <row r="6616" spans="1:12" hidden="1" x14ac:dyDescent="0.25">
      <c r="A6616" t="s">
        <v>4978</v>
      </c>
      <c r="B6616" s="1" t="s">
        <v>5021</v>
      </c>
      <c r="C6616" t="s">
        <v>5028</v>
      </c>
      <c r="D6616">
        <v>7201311</v>
      </c>
      <c r="E6616">
        <v>10077613</v>
      </c>
      <c r="F6616" t="s">
        <v>5029</v>
      </c>
      <c r="G6616" t="s">
        <v>86</v>
      </c>
      <c r="H6616" t="s">
        <v>4</v>
      </c>
      <c r="I6616" s="2">
        <v>341.14</v>
      </c>
      <c r="K6616" s="2">
        <v>342.07468980000101</v>
      </c>
      <c r="L6616" s="2">
        <f t="shared" si="103"/>
        <v>0.9346898000010242</v>
      </c>
    </row>
    <row r="6617" spans="1:12" hidden="1" x14ac:dyDescent="0.25">
      <c r="A6617" t="s">
        <v>4978</v>
      </c>
      <c r="B6617" s="1" t="s">
        <v>5021</v>
      </c>
      <c r="C6617" t="s">
        <v>5028</v>
      </c>
      <c r="D6617">
        <v>7201311</v>
      </c>
      <c r="E6617">
        <v>10077613</v>
      </c>
      <c r="F6617" t="s">
        <v>5029</v>
      </c>
      <c r="G6617" t="s">
        <v>86</v>
      </c>
      <c r="H6617" t="s">
        <v>6</v>
      </c>
      <c r="I6617" s="2">
        <v>5.5299999999999896</v>
      </c>
      <c r="K6617" s="2">
        <v>5.5451525400000001</v>
      </c>
      <c r="L6617" s="2">
        <f t="shared" si="103"/>
        <v>1.5152540000010539E-2</v>
      </c>
    </row>
    <row r="6618" spans="1:12" hidden="1" x14ac:dyDescent="0.25">
      <c r="A6618" t="s">
        <v>4978</v>
      </c>
      <c r="B6618" s="1" t="s">
        <v>5021</v>
      </c>
      <c r="C6618" t="s">
        <v>5030</v>
      </c>
      <c r="D6618">
        <v>7701011</v>
      </c>
      <c r="E6618">
        <v>12110213</v>
      </c>
      <c r="F6618" t="s">
        <v>5031</v>
      </c>
      <c r="G6618" t="s">
        <v>86</v>
      </c>
      <c r="H6618" t="s">
        <v>4</v>
      </c>
      <c r="I6618" s="2">
        <v>232.56</v>
      </c>
      <c r="K6618" s="2">
        <v>233.197120588199</v>
      </c>
      <c r="L6618" s="2">
        <f t="shared" si="103"/>
        <v>0.63712058819899653</v>
      </c>
    </row>
    <row r="6619" spans="1:12" hidden="1" x14ac:dyDescent="0.25">
      <c r="A6619" t="s">
        <v>4978</v>
      </c>
      <c r="B6619" s="1" t="s">
        <v>5021</v>
      </c>
      <c r="C6619" t="s">
        <v>5030</v>
      </c>
      <c r="D6619">
        <v>7701011</v>
      </c>
      <c r="E6619">
        <v>12110213</v>
      </c>
      <c r="F6619" t="s">
        <v>5031</v>
      </c>
      <c r="G6619" t="s">
        <v>86</v>
      </c>
      <c r="H6619" t="s">
        <v>6</v>
      </c>
      <c r="I6619" s="2">
        <v>20.506999999999898</v>
      </c>
      <c r="K6619" s="2">
        <v>20.563182257645899</v>
      </c>
      <c r="L6619" s="2">
        <f t="shared" si="103"/>
        <v>5.6182257646000267E-2</v>
      </c>
    </row>
    <row r="6620" spans="1:12" x14ac:dyDescent="0.25">
      <c r="A6620" t="s">
        <v>4978</v>
      </c>
      <c r="B6620" s="1" t="s">
        <v>5021</v>
      </c>
      <c r="C6620" t="s">
        <v>5032</v>
      </c>
      <c r="D6620">
        <v>17169211</v>
      </c>
      <c r="E6620">
        <v>118496413</v>
      </c>
      <c r="F6620" t="s">
        <v>5033</v>
      </c>
      <c r="G6620" t="s">
        <v>3</v>
      </c>
      <c r="H6620" t="s">
        <v>4</v>
      </c>
      <c r="I6620" s="2">
        <v>102</v>
      </c>
      <c r="J6620" s="2">
        <v>101.4534453</v>
      </c>
      <c r="K6620" s="2">
        <v>50.218820517899999</v>
      </c>
      <c r="L6620" s="2">
        <f t="shared" si="103"/>
        <v>-51.234624782099999</v>
      </c>
    </row>
    <row r="6621" spans="1:12" x14ac:dyDescent="0.25">
      <c r="A6621" t="s">
        <v>4978</v>
      </c>
      <c r="B6621" s="1" t="s">
        <v>5021</v>
      </c>
      <c r="C6621" t="s">
        <v>5032</v>
      </c>
      <c r="D6621">
        <v>17169211</v>
      </c>
      <c r="E6621">
        <v>118496413</v>
      </c>
      <c r="F6621" t="s">
        <v>5033</v>
      </c>
      <c r="G6621" t="s">
        <v>3</v>
      </c>
      <c r="H6621" t="s">
        <v>6</v>
      </c>
      <c r="I6621" s="2">
        <v>23.633199999999999</v>
      </c>
      <c r="J6621" s="2">
        <v>10.021923339500001</v>
      </c>
      <c r="K6621" s="2">
        <v>4.9280576259319897</v>
      </c>
      <c r="L6621" s="2">
        <f t="shared" si="103"/>
        <v>-5.093865713568011</v>
      </c>
    </row>
    <row r="6622" spans="1:12" x14ac:dyDescent="0.25">
      <c r="A6622" t="s">
        <v>4978</v>
      </c>
      <c r="B6622" s="1" t="s">
        <v>5034</v>
      </c>
      <c r="C6622" t="s">
        <v>5035</v>
      </c>
      <c r="D6622">
        <v>15658011</v>
      </c>
      <c r="E6622">
        <v>99940113</v>
      </c>
      <c r="F6622" t="s">
        <v>5036</v>
      </c>
      <c r="G6622" t="s">
        <v>3</v>
      </c>
      <c r="H6622" t="s">
        <v>4</v>
      </c>
      <c r="I6622" s="2">
        <v>42.69</v>
      </c>
      <c r="J6622" s="2">
        <v>42.703528808500003</v>
      </c>
      <c r="K6622" s="2">
        <v>4.8767124454476596</v>
      </c>
      <c r="L6622" s="2">
        <f t="shared" si="103"/>
        <v>-37.826816363052345</v>
      </c>
    </row>
    <row r="6623" spans="1:12" x14ac:dyDescent="0.25">
      <c r="A6623" t="s">
        <v>4978</v>
      </c>
      <c r="B6623" s="1" t="s">
        <v>5034</v>
      </c>
      <c r="C6623" t="s">
        <v>5035</v>
      </c>
      <c r="D6623">
        <v>15658011</v>
      </c>
      <c r="E6623">
        <v>99940113</v>
      </c>
      <c r="F6623" t="s">
        <v>5036</v>
      </c>
      <c r="G6623" t="s">
        <v>3</v>
      </c>
      <c r="H6623" t="s">
        <v>6</v>
      </c>
      <c r="I6623" s="2">
        <v>3.0836999999999999</v>
      </c>
      <c r="J6623" s="2">
        <v>3.0849382019</v>
      </c>
      <c r="K6623" s="2">
        <v>0.36509102645472402</v>
      </c>
      <c r="L6623" s="2">
        <f t="shared" si="103"/>
        <v>-2.7198471754452758</v>
      </c>
    </row>
    <row r="6624" spans="1:12" hidden="1" x14ac:dyDescent="0.25">
      <c r="A6624" t="s">
        <v>4978</v>
      </c>
      <c r="B6624" s="1" t="s">
        <v>5034</v>
      </c>
      <c r="C6624" t="s">
        <v>5037</v>
      </c>
      <c r="D6624">
        <v>7591211</v>
      </c>
      <c r="E6624">
        <v>11873213</v>
      </c>
      <c r="F6624" t="s">
        <v>5038</v>
      </c>
      <c r="G6624" t="s">
        <v>3</v>
      </c>
      <c r="H6624" t="s">
        <v>4</v>
      </c>
      <c r="I6624" s="2">
        <v>20.7</v>
      </c>
      <c r="J6624" s="2">
        <v>20.716750000000001</v>
      </c>
      <c r="K6624" s="2">
        <v>20.716791690099999</v>
      </c>
      <c r="L6624" s="2">
        <f t="shared" si="103"/>
        <v>4.1690099997993002E-5</v>
      </c>
    </row>
    <row r="6625" spans="1:12" hidden="1" x14ac:dyDescent="0.25">
      <c r="A6625" t="s">
        <v>4978</v>
      </c>
      <c r="B6625" s="1" t="s">
        <v>5034</v>
      </c>
      <c r="C6625" t="s">
        <v>5037</v>
      </c>
      <c r="D6625">
        <v>7591211</v>
      </c>
      <c r="E6625">
        <v>11873213</v>
      </c>
      <c r="F6625" t="s">
        <v>5038</v>
      </c>
      <c r="G6625" t="s">
        <v>3</v>
      </c>
      <c r="H6625" t="s">
        <v>6</v>
      </c>
      <c r="I6625" s="2">
        <v>0.4</v>
      </c>
      <c r="J6625" s="2">
        <v>0.34956451415000001</v>
      </c>
      <c r="K6625" s="2">
        <v>0.349564011599999</v>
      </c>
      <c r="L6625" s="2">
        <f t="shared" si="103"/>
        <v>-5.025500010025219E-7</v>
      </c>
    </row>
    <row r="6626" spans="1:12" hidden="1" x14ac:dyDescent="0.25">
      <c r="A6626" t="s">
        <v>4978</v>
      </c>
      <c r="B6626" s="1" t="s">
        <v>5034</v>
      </c>
      <c r="C6626" t="s">
        <v>5037</v>
      </c>
      <c r="D6626">
        <v>7591211</v>
      </c>
      <c r="E6626">
        <v>11873313</v>
      </c>
      <c r="F6626" t="s">
        <v>5039</v>
      </c>
      <c r="G6626" t="s">
        <v>3</v>
      </c>
      <c r="H6626" t="s">
        <v>4</v>
      </c>
      <c r="I6626" s="2">
        <v>19.2</v>
      </c>
      <c r="J6626" s="2">
        <v>19.489708985</v>
      </c>
      <c r="K6626" s="2">
        <v>19.489706590200001</v>
      </c>
      <c r="L6626" s="2">
        <f t="shared" si="103"/>
        <v>-2.3947999991946745E-6</v>
      </c>
    </row>
    <row r="6627" spans="1:12" hidden="1" x14ac:dyDescent="0.25">
      <c r="A6627" t="s">
        <v>4978</v>
      </c>
      <c r="B6627" s="1" t="s">
        <v>5034</v>
      </c>
      <c r="C6627" t="s">
        <v>5037</v>
      </c>
      <c r="D6627">
        <v>7591211</v>
      </c>
      <c r="E6627">
        <v>11873313</v>
      </c>
      <c r="F6627" t="s">
        <v>5039</v>
      </c>
      <c r="G6627" t="s">
        <v>3</v>
      </c>
      <c r="H6627" t="s">
        <v>6</v>
      </c>
      <c r="I6627" s="2">
        <v>0.3</v>
      </c>
      <c r="J6627" s="2">
        <v>0.31597625730000001</v>
      </c>
      <c r="K6627" s="2">
        <v>0.31597600840199902</v>
      </c>
      <c r="L6627" s="2">
        <f t="shared" si="103"/>
        <v>-2.4889800098737425E-7</v>
      </c>
    </row>
    <row r="6628" spans="1:12" hidden="1" x14ac:dyDescent="0.25">
      <c r="A6628" t="s">
        <v>4978</v>
      </c>
      <c r="B6628" s="1" t="s">
        <v>5034</v>
      </c>
      <c r="C6628" t="s">
        <v>5037</v>
      </c>
      <c r="D6628">
        <v>7591211</v>
      </c>
      <c r="E6628">
        <v>11873413</v>
      </c>
      <c r="F6628" t="s">
        <v>5040</v>
      </c>
      <c r="G6628" t="s">
        <v>3</v>
      </c>
      <c r="H6628" t="s">
        <v>4</v>
      </c>
      <c r="I6628" s="2">
        <v>18.399999999999999</v>
      </c>
      <c r="J6628" s="2">
        <v>18.417513670000002</v>
      </c>
      <c r="K6628" s="2">
        <v>18.417517160999999</v>
      </c>
      <c r="L6628" s="2">
        <f t="shared" si="103"/>
        <v>3.4909999975241135E-6</v>
      </c>
    </row>
    <row r="6629" spans="1:12" hidden="1" x14ac:dyDescent="0.25">
      <c r="A6629" t="s">
        <v>4978</v>
      </c>
      <c r="B6629" s="1" t="s">
        <v>5034</v>
      </c>
      <c r="C6629" t="s">
        <v>5037</v>
      </c>
      <c r="D6629">
        <v>7591211</v>
      </c>
      <c r="E6629">
        <v>11873413</v>
      </c>
      <c r="F6629" t="s">
        <v>5040</v>
      </c>
      <c r="G6629" t="s">
        <v>3</v>
      </c>
      <c r="H6629" t="s">
        <v>6</v>
      </c>
      <c r="I6629" s="2">
        <v>0.3</v>
      </c>
      <c r="J6629" s="2">
        <v>0.32629113769999901</v>
      </c>
      <c r="K6629" s="2">
        <v>0.32629150439999899</v>
      </c>
      <c r="L6629" s="2">
        <f t="shared" si="103"/>
        <v>3.6669999997629432E-7</v>
      </c>
    </row>
    <row r="6630" spans="1:12" hidden="1" x14ac:dyDescent="0.25">
      <c r="A6630" t="s">
        <v>4978</v>
      </c>
      <c r="B6630" s="1" t="s">
        <v>5034</v>
      </c>
      <c r="C6630" t="s">
        <v>5041</v>
      </c>
      <c r="D6630">
        <v>7591411</v>
      </c>
      <c r="E6630">
        <v>11870913</v>
      </c>
      <c r="F6630" t="s">
        <v>5042</v>
      </c>
      <c r="G6630" t="s">
        <v>3</v>
      </c>
      <c r="H6630" t="s">
        <v>4</v>
      </c>
      <c r="I6630" s="2">
        <v>175.268</v>
      </c>
      <c r="J6630" s="2">
        <v>175.26767189999899</v>
      </c>
      <c r="K6630" s="2">
        <v>175.26768042069901</v>
      </c>
      <c r="L6630" s="2">
        <f t="shared" si="103"/>
        <v>8.520700021108496E-6</v>
      </c>
    </row>
    <row r="6631" spans="1:12" hidden="1" x14ac:dyDescent="0.25">
      <c r="A6631" t="s">
        <v>4978</v>
      </c>
      <c r="B6631" s="1" t="s">
        <v>5034</v>
      </c>
      <c r="C6631" t="s">
        <v>5041</v>
      </c>
      <c r="D6631">
        <v>7591411</v>
      </c>
      <c r="E6631">
        <v>11870913</v>
      </c>
      <c r="F6631" t="s">
        <v>5042</v>
      </c>
      <c r="G6631" t="s">
        <v>3</v>
      </c>
      <c r="H6631" t="s">
        <v>6</v>
      </c>
      <c r="I6631" s="2">
        <v>18.4588</v>
      </c>
      <c r="J6631" s="2">
        <v>18.45876758</v>
      </c>
      <c r="K6631" s="2">
        <v>18.458777743999999</v>
      </c>
      <c r="L6631" s="2">
        <f t="shared" si="103"/>
        <v>1.0163999998979989E-5</v>
      </c>
    </row>
    <row r="6632" spans="1:12" x14ac:dyDescent="0.25">
      <c r="A6632" t="s">
        <v>4978</v>
      </c>
      <c r="B6632" s="1" t="s">
        <v>5034</v>
      </c>
      <c r="C6632" t="s">
        <v>5043</v>
      </c>
      <c r="D6632">
        <v>7217311</v>
      </c>
      <c r="E6632">
        <v>107401813</v>
      </c>
      <c r="F6632" t="s">
        <v>5044</v>
      </c>
      <c r="G6632" t="s">
        <v>3</v>
      </c>
      <c r="H6632" t="s">
        <v>4</v>
      </c>
      <c r="I6632" s="2">
        <v>16.036999999999999</v>
      </c>
      <c r="J6632" s="2">
        <v>15.9407019049999</v>
      </c>
      <c r="K6632" s="2">
        <v>3.20095547778</v>
      </c>
      <c r="L6632" s="2">
        <f t="shared" si="103"/>
        <v>-12.739746427219899</v>
      </c>
    </row>
    <row r="6633" spans="1:12" hidden="1" x14ac:dyDescent="0.25">
      <c r="A6633" t="s">
        <v>4978</v>
      </c>
      <c r="B6633" s="1" t="s">
        <v>5034</v>
      </c>
      <c r="C6633" t="s">
        <v>5043</v>
      </c>
      <c r="D6633">
        <v>7217311</v>
      </c>
      <c r="E6633">
        <v>107401813</v>
      </c>
      <c r="F6633" t="s">
        <v>5044</v>
      </c>
      <c r="G6633" t="s">
        <v>3</v>
      </c>
      <c r="H6633" t="s">
        <v>6</v>
      </c>
      <c r="I6633" s="2">
        <v>1.20199999999999</v>
      </c>
      <c r="J6633" s="2">
        <v>1.19859936525</v>
      </c>
      <c r="K6633" s="2">
        <v>0.23944600595080001</v>
      </c>
      <c r="L6633" s="2">
        <f t="shared" si="103"/>
        <v>-0.95915335929919998</v>
      </c>
    </row>
    <row r="6634" spans="1:12" x14ac:dyDescent="0.25">
      <c r="A6634" t="s">
        <v>4978</v>
      </c>
      <c r="B6634" s="1" t="s">
        <v>5034</v>
      </c>
      <c r="C6634" t="s">
        <v>5043</v>
      </c>
      <c r="D6634">
        <v>7217311</v>
      </c>
      <c r="E6634">
        <v>66329213</v>
      </c>
      <c r="F6634" t="s">
        <v>5045</v>
      </c>
      <c r="G6634" t="s">
        <v>3</v>
      </c>
      <c r="H6634" t="s">
        <v>4</v>
      </c>
      <c r="I6634" s="2">
        <v>72.398499999999999</v>
      </c>
      <c r="J6634" s="2">
        <v>72.398722659999905</v>
      </c>
      <c r="K6634" s="2">
        <v>19.970128452733</v>
      </c>
      <c r="L6634" s="2">
        <f t="shared" si="103"/>
        <v>-52.428594207266904</v>
      </c>
    </row>
    <row r="6635" spans="1:12" hidden="1" x14ac:dyDescent="0.25">
      <c r="A6635" t="s">
        <v>4978</v>
      </c>
      <c r="B6635" s="1" t="s">
        <v>5034</v>
      </c>
      <c r="C6635" t="s">
        <v>5043</v>
      </c>
      <c r="D6635">
        <v>7217311</v>
      </c>
      <c r="E6635">
        <v>66329213</v>
      </c>
      <c r="F6635" t="s">
        <v>5045</v>
      </c>
      <c r="G6635" t="s">
        <v>3</v>
      </c>
      <c r="H6635" t="s">
        <v>6</v>
      </c>
      <c r="I6635" s="2">
        <v>0.55459999999999898</v>
      </c>
      <c r="J6635" s="2">
        <v>0.48291255184999998</v>
      </c>
      <c r="K6635" s="2">
        <v>0.13620272875091899</v>
      </c>
      <c r="L6635" s="2">
        <f t="shared" si="103"/>
        <v>-0.34670982309908099</v>
      </c>
    </row>
    <row r="6636" spans="1:12" hidden="1" x14ac:dyDescent="0.25">
      <c r="A6636" t="s">
        <v>4978</v>
      </c>
      <c r="B6636" s="1" t="s">
        <v>5046</v>
      </c>
      <c r="C6636" t="s">
        <v>5047</v>
      </c>
      <c r="D6636">
        <v>7312511</v>
      </c>
      <c r="E6636">
        <v>10666113</v>
      </c>
      <c r="F6636" t="s">
        <v>5048</v>
      </c>
      <c r="G6636" t="s">
        <v>3</v>
      </c>
      <c r="H6636" t="s">
        <v>4</v>
      </c>
      <c r="I6636" s="2">
        <v>2.2000000000000002</v>
      </c>
      <c r="J6636" s="2">
        <v>2.1607985840000001</v>
      </c>
      <c r="K6636" s="2">
        <v>2.1607975499999998</v>
      </c>
      <c r="L6636" s="2">
        <f t="shared" si="103"/>
        <v>-1.0340000002884153E-6</v>
      </c>
    </row>
    <row r="6637" spans="1:12" hidden="1" x14ac:dyDescent="0.25">
      <c r="A6637" t="s">
        <v>4978</v>
      </c>
      <c r="B6637" s="1" t="s">
        <v>5046</v>
      </c>
      <c r="C6637" t="s">
        <v>5047</v>
      </c>
      <c r="D6637">
        <v>7312511</v>
      </c>
      <c r="E6637">
        <v>10666113</v>
      </c>
      <c r="F6637" t="s">
        <v>5048</v>
      </c>
      <c r="G6637" t="s">
        <v>3</v>
      </c>
      <c r="H6637" t="s">
        <v>6</v>
      </c>
      <c r="I6637" s="2">
        <v>0</v>
      </c>
      <c r="J6637" s="2">
        <v>4.2572021485E-2</v>
      </c>
      <c r="K6637" s="2">
        <v>4.2572000100999999E-2</v>
      </c>
      <c r="L6637" s="2">
        <f t="shared" si="103"/>
        <v>-2.1384000001289927E-8</v>
      </c>
    </row>
    <row r="6638" spans="1:12" hidden="1" x14ac:dyDescent="0.25">
      <c r="A6638" t="s">
        <v>4978</v>
      </c>
      <c r="B6638" s="1" t="s">
        <v>5046</v>
      </c>
      <c r="C6638" t="s">
        <v>5047</v>
      </c>
      <c r="D6638">
        <v>7312511</v>
      </c>
      <c r="E6638">
        <v>10666213</v>
      </c>
      <c r="F6638" t="s">
        <v>5049</v>
      </c>
      <c r="G6638" t="s">
        <v>3</v>
      </c>
      <c r="H6638" t="s">
        <v>4</v>
      </c>
      <c r="I6638" s="2">
        <v>1.7</v>
      </c>
      <c r="J6638" s="2">
        <v>1.6677790525</v>
      </c>
      <c r="K6638" s="2">
        <v>1.6677790100000001</v>
      </c>
      <c r="L6638" s="2">
        <f t="shared" si="103"/>
        <v>-4.2499999963752089E-8</v>
      </c>
    </row>
    <row r="6639" spans="1:12" hidden="1" x14ac:dyDescent="0.25">
      <c r="A6639" t="s">
        <v>4978</v>
      </c>
      <c r="B6639" s="1" t="s">
        <v>5046</v>
      </c>
      <c r="C6639" t="s">
        <v>5047</v>
      </c>
      <c r="D6639">
        <v>7312511</v>
      </c>
      <c r="E6639">
        <v>10666213</v>
      </c>
      <c r="F6639" t="s">
        <v>5049</v>
      </c>
      <c r="G6639" t="s">
        <v>3</v>
      </c>
      <c r="H6639" t="s">
        <v>6</v>
      </c>
      <c r="I6639" s="2">
        <v>0</v>
      </c>
      <c r="J6639" s="2">
        <v>4.1470993040000001E-2</v>
      </c>
      <c r="K6639" s="2">
        <v>4.1471000099999898E-2</v>
      </c>
      <c r="L6639" s="2">
        <f t="shared" si="103"/>
        <v>7.0599998971965228E-9</v>
      </c>
    </row>
    <row r="6640" spans="1:12" hidden="1" x14ac:dyDescent="0.25">
      <c r="A6640" t="s">
        <v>4978</v>
      </c>
      <c r="B6640" s="1" t="s">
        <v>5046</v>
      </c>
      <c r="C6640" t="s">
        <v>5047</v>
      </c>
      <c r="D6640">
        <v>7312511</v>
      </c>
      <c r="E6640">
        <v>10666313</v>
      </c>
      <c r="F6640" t="s">
        <v>5050</v>
      </c>
      <c r="G6640" t="s">
        <v>3</v>
      </c>
      <c r="H6640" t="s">
        <v>4</v>
      </c>
      <c r="I6640" s="2">
        <v>2.1</v>
      </c>
      <c r="J6640" s="2">
        <v>2.0483557129999999</v>
      </c>
      <c r="K6640" s="2">
        <v>2.0483555899999999</v>
      </c>
      <c r="L6640" s="2">
        <f t="shared" si="103"/>
        <v>-1.2299999996301381E-7</v>
      </c>
    </row>
    <row r="6641" spans="1:12" hidden="1" x14ac:dyDescent="0.25">
      <c r="A6641" t="s">
        <v>4978</v>
      </c>
      <c r="B6641" s="1" t="s">
        <v>5046</v>
      </c>
      <c r="C6641" t="s">
        <v>5047</v>
      </c>
      <c r="D6641">
        <v>7312511</v>
      </c>
      <c r="E6641">
        <v>10666313</v>
      </c>
      <c r="F6641" t="s">
        <v>5050</v>
      </c>
      <c r="G6641" t="s">
        <v>3</v>
      </c>
      <c r="H6641" t="s">
        <v>6</v>
      </c>
      <c r="I6641" s="2">
        <v>0</v>
      </c>
      <c r="J6641" s="2">
        <v>4.2719497680000003E-2</v>
      </c>
      <c r="K6641" s="2">
        <v>4.2719500100000002E-2</v>
      </c>
      <c r="L6641" s="2">
        <f t="shared" si="103"/>
        <v>2.4199999990037746E-9</v>
      </c>
    </row>
    <row r="6642" spans="1:12" hidden="1" x14ac:dyDescent="0.25">
      <c r="A6642" t="s">
        <v>4978</v>
      </c>
      <c r="B6642" s="1" t="s">
        <v>5046</v>
      </c>
      <c r="C6642" t="s">
        <v>5047</v>
      </c>
      <c r="D6642">
        <v>7312511</v>
      </c>
      <c r="E6642">
        <v>10666913</v>
      </c>
      <c r="F6642" t="s">
        <v>5051</v>
      </c>
      <c r="G6642" t="s">
        <v>3</v>
      </c>
      <c r="H6642" t="s">
        <v>4</v>
      </c>
      <c r="I6642" s="2">
        <v>1.6</v>
      </c>
      <c r="J6642" s="2">
        <v>1.558559448</v>
      </c>
      <c r="K6642" s="2">
        <v>1.5585586299999901</v>
      </c>
      <c r="L6642" s="2">
        <f t="shared" si="103"/>
        <v>-8.180000099500262E-7</v>
      </c>
    </row>
    <row r="6643" spans="1:12" hidden="1" x14ac:dyDescent="0.25">
      <c r="A6643" t="s">
        <v>4978</v>
      </c>
      <c r="B6643" s="1" t="s">
        <v>5046</v>
      </c>
      <c r="C6643" t="s">
        <v>5047</v>
      </c>
      <c r="D6643">
        <v>7312511</v>
      </c>
      <c r="E6643">
        <v>10666913</v>
      </c>
      <c r="F6643" t="s">
        <v>5051</v>
      </c>
      <c r="G6643" t="s">
        <v>3</v>
      </c>
      <c r="H6643" t="s">
        <v>6</v>
      </c>
      <c r="I6643" s="2">
        <v>0</v>
      </c>
      <c r="J6643" s="2">
        <v>4.9160976410000001E-2</v>
      </c>
      <c r="K6643" s="2">
        <v>4.9161000300999999E-2</v>
      </c>
      <c r="L6643" s="2">
        <f t="shared" si="103"/>
        <v>2.3890999997777662E-8</v>
      </c>
    </row>
    <row r="6644" spans="1:12" hidden="1" x14ac:dyDescent="0.25">
      <c r="A6644" t="s">
        <v>4978</v>
      </c>
      <c r="B6644" s="1" t="s">
        <v>5046</v>
      </c>
      <c r="C6644" t="s">
        <v>5047</v>
      </c>
      <c r="D6644">
        <v>7312511</v>
      </c>
      <c r="E6644">
        <v>10667013</v>
      </c>
      <c r="F6644" t="s">
        <v>5052</v>
      </c>
      <c r="G6644" t="s">
        <v>3</v>
      </c>
      <c r="H6644" t="s">
        <v>4</v>
      </c>
      <c r="I6644" s="2">
        <v>4.5</v>
      </c>
      <c r="J6644" s="2">
        <v>4.4589711914999999</v>
      </c>
      <c r="K6644" s="2">
        <v>4.4589714809999998</v>
      </c>
      <c r="L6644" s="2">
        <f t="shared" si="103"/>
        <v>2.8949999997252007E-7</v>
      </c>
    </row>
    <row r="6645" spans="1:12" hidden="1" x14ac:dyDescent="0.25">
      <c r="A6645" t="s">
        <v>4978</v>
      </c>
      <c r="B6645" s="1" t="s">
        <v>5046</v>
      </c>
      <c r="C6645" t="s">
        <v>5047</v>
      </c>
      <c r="D6645">
        <v>7312511</v>
      </c>
      <c r="E6645">
        <v>10667013</v>
      </c>
      <c r="F6645" t="s">
        <v>5052</v>
      </c>
      <c r="G6645" t="s">
        <v>3</v>
      </c>
      <c r="H6645" t="s">
        <v>6</v>
      </c>
      <c r="I6645" s="2">
        <v>0</v>
      </c>
      <c r="J6645" s="2">
        <v>6.7626991250000004E-2</v>
      </c>
      <c r="K6645" s="2">
        <v>6.7627000039999996E-2</v>
      </c>
      <c r="L6645" s="2">
        <f t="shared" si="103"/>
        <v>8.7899999917651073E-9</v>
      </c>
    </row>
    <row r="6646" spans="1:12" hidden="1" x14ac:dyDescent="0.25">
      <c r="A6646" t="s">
        <v>4978</v>
      </c>
      <c r="B6646" s="1" t="s">
        <v>5053</v>
      </c>
      <c r="C6646" t="s">
        <v>5054</v>
      </c>
      <c r="D6646">
        <v>7474911</v>
      </c>
      <c r="E6646">
        <v>12061313</v>
      </c>
      <c r="F6646" t="s">
        <v>5055</v>
      </c>
      <c r="G6646" t="s">
        <v>3</v>
      </c>
      <c r="H6646" t="s">
        <v>4</v>
      </c>
      <c r="I6646" s="2">
        <v>6.7548000000000004</v>
      </c>
      <c r="J6646" s="2">
        <v>6.7547626950000002</v>
      </c>
      <c r="K6646" s="2">
        <v>6.7547643989999901</v>
      </c>
      <c r="L6646" s="2">
        <f t="shared" si="103"/>
        <v>1.7039999899992608E-6</v>
      </c>
    </row>
    <row r="6647" spans="1:12" hidden="1" x14ac:dyDescent="0.25">
      <c r="A6647" t="s">
        <v>4978</v>
      </c>
      <c r="B6647" s="1" t="s">
        <v>5053</v>
      </c>
      <c r="C6647" t="s">
        <v>5054</v>
      </c>
      <c r="D6647">
        <v>7474911</v>
      </c>
      <c r="E6647">
        <v>12061313</v>
      </c>
      <c r="F6647" t="s">
        <v>5055</v>
      </c>
      <c r="G6647" t="s">
        <v>3</v>
      </c>
      <c r="H6647" t="s">
        <v>6</v>
      </c>
      <c r="I6647" s="2">
        <v>1.4480999999999999</v>
      </c>
      <c r="J6647" s="2">
        <v>1.4481029054999901</v>
      </c>
      <c r="K6647" s="2">
        <v>1.4481029999999999</v>
      </c>
      <c r="L6647" s="2">
        <f t="shared" si="103"/>
        <v>9.4500009817366504E-8</v>
      </c>
    </row>
    <row r="6648" spans="1:12" hidden="1" x14ac:dyDescent="0.25">
      <c r="A6648" t="s">
        <v>4978</v>
      </c>
      <c r="B6648" s="1" t="s">
        <v>5053</v>
      </c>
      <c r="C6648" t="s">
        <v>5054</v>
      </c>
      <c r="D6648">
        <v>7474911</v>
      </c>
      <c r="E6648">
        <v>12061613</v>
      </c>
      <c r="F6648" t="s">
        <v>5056</v>
      </c>
      <c r="G6648" t="s">
        <v>3</v>
      </c>
      <c r="H6648" t="s">
        <v>4</v>
      </c>
      <c r="I6648" s="2">
        <v>19.434799999999999</v>
      </c>
      <c r="J6648" s="2">
        <v>13.79555371</v>
      </c>
      <c r="K6648" s="2">
        <v>13.795548799900001</v>
      </c>
      <c r="L6648" s="2">
        <f t="shared" si="103"/>
        <v>-4.9100999994777794E-6</v>
      </c>
    </row>
    <row r="6649" spans="1:12" hidden="1" x14ac:dyDescent="0.25">
      <c r="A6649" t="s">
        <v>4978</v>
      </c>
      <c r="B6649" s="1" t="s">
        <v>5053</v>
      </c>
      <c r="C6649" t="s">
        <v>5054</v>
      </c>
      <c r="D6649">
        <v>7474911</v>
      </c>
      <c r="E6649">
        <v>12061613</v>
      </c>
      <c r="F6649" t="s">
        <v>5056</v>
      </c>
      <c r="G6649" t="s">
        <v>3</v>
      </c>
      <c r="H6649" t="s">
        <v>6</v>
      </c>
      <c r="I6649" s="2">
        <v>2.2275999999999998</v>
      </c>
      <c r="J6649" s="2">
        <v>2.2275981444999999</v>
      </c>
      <c r="K6649" s="2">
        <v>2.2275990000000001</v>
      </c>
      <c r="L6649" s="2">
        <f t="shared" si="103"/>
        <v>8.5550000017420302E-7</v>
      </c>
    </row>
    <row r="6650" spans="1:12" hidden="1" x14ac:dyDescent="0.25">
      <c r="A6650" t="s">
        <v>4978</v>
      </c>
      <c r="B6650" s="1" t="s">
        <v>5053</v>
      </c>
      <c r="C6650" t="s">
        <v>5057</v>
      </c>
      <c r="D6650">
        <v>8238011</v>
      </c>
      <c r="E6650">
        <v>5148413</v>
      </c>
      <c r="F6650" t="s">
        <v>5058</v>
      </c>
      <c r="G6650" t="s">
        <v>86</v>
      </c>
      <c r="H6650" t="s">
        <v>4</v>
      </c>
      <c r="I6650" s="2">
        <v>29.69</v>
      </c>
      <c r="K6650" s="2">
        <v>29.746738709599899</v>
      </c>
      <c r="L6650" s="2">
        <f t="shared" si="103"/>
        <v>5.6738709599898129E-2</v>
      </c>
    </row>
    <row r="6651" spans="1:12" hidden="1" x14ac:dyDescent="0.25">
      <c r="A6651" t="s">
        <v>4978</v>
      </c>
      <c r="B6651" s="1" t="s">
        <v>5053</v>
      </c>
      <c r="C6651" t="s">
        <v>5057</v>
      </c>
      <c r="D6651">
        <v>8238011</v>
      </c>
      <c r="E6651">
        <v>5148413</v>
      </c>
      <c r="F6651" t="s">
        <v>5058</v>
      </c>
      <c r="G6651" t="s">
        <v>86</v>
      </c>
      <c r="H6651" t="s">
        <v>6</v>
      </c>
      <c r="I6651" s="2">
        <v>0.33999999999999903</v>
      </c>
      <c r="K6651" s="2">
        <v>0.34064974471999998</v>
      </c>
      <c r="L6651" s="2">
        <f t="shared" si="103"/>
        <v>6.497447200009554E-4</v>
      </c>
    </row>
    <row r="6652" spans="1:12" x14ac:dyDescent="0.25">
      <c r="A6652" t="s">
        <v>4978</v>
      </c>
      <c r="B6652" s="1" t="s">
        <v>5059</v>
      </c>
      <c r="C6652" t="s">
        <v>5060</v>
      </c>
      <c r="D6652">
        <v>6719511</v>
      </c>
      <c r="E6652">
        <v>12843913</v>
      </c>
      <c r="F6652" t="s">
        <v>5061</v>
      </c>
      <c r="G6652" t="s">
        <v>3</v>
      </c>
      <c r="H6652" t="s">
        <v>4</v>
      </c>
      <c r="I6652" s="2">
        <v>13.08</v>
      </c>
      <c r="J6652" s="2">
        <v>13.069418945000001</v>
      </c>
      <c r="K6652" s="2">
        <v>6.2173314479359902</v>
      </c>
      <c r="L6652" s="2">
        <f t="shared" si="103"/>
        <v>-6.8520874970640104</v>
      </c>
    </row>
    <row r="6653" spans="1:12" hidden="1" x14ac:dyDescent="0.25">
      <c r="A6653" t="s">
        <v>4978</v>
      </c>
      <c r="B6653" s="1" t="s">
        <v>5059</v>
      </c>
      <c r="C6653" t="s">
        <v>5060</v>
      </c>
      <c r="D6653">
        <v>6719511</v>
      </c>
      <c r="E6653">
        <v>12843913</v>
      </c>
      <c r="F6653" t="s">
        <v>5061</v>
      </c>
      <c r="G6653" t="s">
        <v>3</v>
      </c>
      <c r="H6653" t="s">
        <v>6</v>
      </c>
      <c r="I6653" s="2">
        <v>0.122499999999999</v>
      </c>
      <c r="J6653" s="2">
        <v>0.13591547395</v>
      </c>
      <c r="K6653" s="2">
        <v>6.4421998534599997E-2</v>
      </c>
      <c r="L6653" s="2">
        <f t="shared" si="103"/>
        <v>-7.1493475415400007E-2</v>
      </c>
    </row>
    <row r="6654" spans="1:12" hidden="1" x14ac:dyDescent="0.25">
      <c r="A6654" t="s">
        <v>4978</v>
      </c>
      <c r="B6654" s="1" t="s">
        <v>5059</v>
      </c>
      <c r="C6654" t="s">
        <v>5062</v>
      </c>
      <c r="D6654">
        <v>6719911</v>
      </c>
      <c r="E6654">
        <v>12840813</v>
      </c>
      <c r="F6654" t="s">
        <v>5063</v>
      </c>
      <c r="G6654" t="s">
        <v>86</v>
      </c>
      <c r="H6654" t="s">
        <v>4</v>
      </c>
      <c r="I6654" s="2">
        <v>39.729999999999997</v>
      </c>
      <c r="K6654" s="2">
        <v>39.8388562439997</v>
      </c>
      <c r="L6654" s="2">
        <f t="shared" si="103"/>
        <v>0.10885624399970339</v>
      </c>
    </row>
    <row r="6655" spans="1:12" hidden="1" x14ac:dyDescent="0.25">
      <c r="A6655" t="s">
        <v>4978</v>
      </c>
      <c r="B6655" s="1" t="s">
        <v>5059</v>
      </c>
      <c r="C6655" t="s">
        <v>5062</v>
      </c>
      <c r="D6655">
        <v>6719911</v>
      </c>
      <c r="E6655">
        <v>12840813</v>
      </c>
      <c r="F6655" t="s">
        <v>5063</v>
      </c>
      <c r="G6655" t="s">
        <v>86</v>
      </c>
      <c r="H6655" t="s">
        <v>6</v>
      </c>
      <c r="I6655" s="2">
        <v>30.65</v>
      </c>
      <c r="K6655" s="2">
        <v>30.733971233999799</v>
      </c>
      <c r="L6655" s="2">
        <f t="shared" si="103"/>
        <v>8.3971233999800887E-2</v>
      </c>
    </row>
    <row r="6656" spans="1:12" hidden="1" x14ac:dyDescent="0.25">
      <c r="A6656" t="s">
        <v>4978</v>
      </c>
      <c r="B6656" s="1" t="s">
        <v>5059</v>
      </c>
      <c r="C6656" t="s">
        <v>5064</v>
      </c>
      <c r="D6656">
        <v>6719711</v>
      </c>
      <c r="E6656">
        <v>12842413</v>
      </c>
      <c r="F6656" t="s">
        <v>5065</v>
      </c>
      <c r="G6656" t="s">
        <v>3</v>
      </c>
      <c r="H6656" t="s">
        <v>4</v>
      </c>
      <c r="I6656" s="2">
        <v>148.30000000000001</v>
      </c>
      <c r="J6656" s="2">
        <v>148.3107656</v>
      </c>
      <c r="K6656" s="2">
        <v>148.31075400999899</v>
      </c>
      <c r="L6656" s="2">
        <f t="shared" si="103"/>
        <v>-1.1590001008698891E-5</v>
      </c>
    </row>
    <row r="6657" spans="1:12" hidden="1" x14ac:dyDescent="0.25">
      <c r="A6657" t="s">
        <v>4978</v>
      </c>
      <c r="B6657" s="1" t="s">
        <v>5059</v>
      </c>
      <c r="C6657" t="s">
        <v>5064</v>
      </c>
      <c r="D6657">
        <v>6719711</v>
      </c>
      <c r="E6657">
        <v>12842413</v>
      </c>
      <c r="F6657" t="s">
        <v>5065</v>
      </c>
      <c r="G6657" t="s">
        <v>3</v>
      </c>
      <c r="H6657" t="s">
        <v>6</v>
      </c>
      <c r="I6657" s="2">
        <v>1.1000000000000001</v>
      </c>
      <c r="J6657" s="2">
        <v>1.1535893555000001</v>
      </c>
      <c r="K6657" s="2">
        <v>1.1535905252</v>
      </c>
      <c r="L6657" s="2">
        <f t="shared" si="103"/>
        <v>1.1696999999699642E-6</v>
      </c>
    </row>
    <row r="6658" spans="1:12" hidden="1" x14ac:dyDescent="0.25">
      <c r="A6658" t="s">
        <v>4978</v>
      </c>
      <c r="B6658" s="1" t="s">
        <v>5059</v>
      </c>
      <c r="C6658" t="s">
        <v>5064</v>
      </c>
      <c r="D6658">
        <v>6719711</v>
      </c>
      <c r="E6658">
        <v>12842713</v>
      </c>
      <c r="F6658" t="s">
        <v>5066</v>
      </c>
      <c r="G6658" t="s">
        <v>3</v>
      </c>
      <c r="H6658" t="s">
        <v>4</v>
      </c>
      <c r="I6658" s="2">
        <v>142.9</v>
      </c>
      <c r="J6658" s="2">
        <v>142.47395309999999</v>
      </c>
      <c r="K6658" s="2">
        <v>142.4740281</v>
      </c>
      <c r="L6658" s="2">
        <f t="shared" si="103"/>
        <v>7.5000000009595169E-5</v>
      </c>
    </row>
    <row r="6659" spans="1:12" hidden="1" x14ac:dyDescent="0.25">
      <c r="A6659" t="s">
        <v>4978</v>
      </c>
      <c r="B6659" s="1" t="s">
        <v>5059</v>
      </c>
      <c r="C6659" t="s">
        <v>5064</v>
      </c>
      <c r="D6659">
        <v>6719711</v>
      </c>
      <c r="E6659">
        <v>12842713</v>
      </c>
      <c r="F6659" t="s">
        <v>5066</v>
      </c>
      <c r="G6659" t="s">
        <v>3</v>
      </c>
      <c r="H6659" t="s">
        <v>6</v>
      </c>
      <c r="I6659" s="2">
        <v>1.2</v>
      </c>
      <c r="J6659" s="2">
        <v>1.1997209474999999</v>
      </c>
      <c r="K6659" s="2">
        <v>1.19972007949999</v>
      </c>
      <c r="L6659" s="2">
        <f t="shared" ref="L6659:L6722" si="104">IF(ISBLANK(J6659),K6659-I6659,K6659-J6659)</f>
        <v>-8.6800000986819725E-7</v>
      </c>
    </row>
    <row r="6660" spans="1:12" x14ac:dyDescent="0.25">
      <c r="A6660" t="s">
        <v>4978</v>
      </c>
      <c r="B6660" s="1" t="s">
        <v>5059</v>
      </c>
      <c r="C6660" t="s">
        <v>5067</v>
      </c>
      <c r="D6660">
        <v>7621611</v>
      </c>
      <c r="E6660">
        <v>11830313</v>
      </c>
      <c r="F6660" t="s">
        <v>5068</v>
      </c>
      <c r="G6660" t="s">
        <v>3</v>
      </c>
      <c r="H6660" t="s">
        <v>4</v>
      </c>
      <c r="I6660" s="2">
        <v>218.039999999999</v>
      </c>
      <c r="J6660" s="2">
        <v>217.92367970000001</v>
      </c>
      <c r="K6660" s="2">
        <v>74.153139250999999</v>
      </c>
      <c r="L6660" s="2">
        <f t="shared" si="104"/>
        <v>-143.77054044900001</v>
      </c>
    </row>
    <row r="6661" spans="1:12" x14ac:dyDescent="0.25">
      <c r="A6661" t="s">
        <v>4978</v>
      </c>
      <c r="B6661" s="1" t="s">
        <v>5059</v>
      </c>
      <c r="C6661" t="s">
        <v>5067</v>
      </c>
      <c r="D6661">
        <v>7621611</v>
      </c>
      <c r="E6661">
        <v>11830313</v>
      </c>
      <c r="F6661" t="s">
        <v>5068</v>
      </c>
      <c r="G6661" t="s">
        <v>3</v>
      </c>
      <c r="H6661" t="s">
        <v>6</v>
      </c>
      <c r="I6661" s="2">
        <v>8.6</v>
      </c>
      <c r="J6661" s="2">
        <v>12.9080957029999</v>
      </c>
      <c r="K6661" s="2">
        <v>4.3772830895299997</v>
      </c>
      <c r="L6661" s="2">
        <f t="shared" si="104"/>
        <v>-8.5308126134698998</v>
      </c>
    </row>
    <row r="6662" spans="1:12" hidden="1" x14ac:dyDescent="0.25">
      <c r="A6662" t="s">
        <v>4978</v>
      </c>
      <c r="B6662" s="1" t="s">
        <v>5059</v>
      </c>
      <c r="C6662" t="s">
        <v>5069</v>
      </c>
      <c r="D6662">
        <v>7621211</v>
      </c>
      <c r="E6662">
        <v>11834713</v>
      </c>
      <c r="F6662" t="s">
        <v>5070</v>
      </c>
      <c r="G6662" t="s">
        <v>3</v>
      </c>
      <c r="H6662" t="s">
        <v>4</v>
      </c>
      <c r="I6662" s="2">
        <v>0.24</v>
      </c>
      <c r="J6662" s="2">
        <v>1.1118500974999901</v>
      </c>
      <c r="K6662" s="2">
        <v>1.1118500766999999</v>
      </c>
      <c r="L6662" s="2">
        <f t="shared" si="104"/>
        <v>-2.0799990174680261E-8</v>
      </c>
    </row>
    <row r="6663" spans="1:12" hidden="1" x14ac:dyDescent="0.25">
      <c r="A6663" t="s">
        <v>4978</v>
      </c>
      <c r="B6663" s="1" t="s">
        <v>5059</v>
      </c>
      <c r="C6663" t="s">
        <v>5069</v>
      </c>
      <c r="D6663">
        <v>7621211</v>
      </c>
      <c r="E6663">
        <v>11834713</v>
      </c>
      <c r="F6663" t="s">
        <v>5070</v>
      </c>
      <c r="G6663" t="s">
        <v>3</v>
      </c>
      <c r="H6663" t="s">
        <v>6</v>
      </c>
      <c r="I6663" s="2">
        <v>0.02</v>
      </c>
      <c r="J6663" s="2">
        <v>0.37959997559999997</v>
      </c>
      <c r="K6663" s="2">
        <v>0.3796000001</v>
      </c>
      <c r="L6663" s="2">
        <f t="shared" si="104"/>
        <v>2.4500000028737645E-8</v>
      </c>
    </row>
    <row r="6664" spans="1:12" hidden="1" x14ac:dyDescent="0.25">
      <c r="A6664" t="s">
        <v>4978</v>
      </c>
      <c r="B6664" s="1" t="s">
        <v>5059</v>
      </c>
      <c r="C6664" t="s">
        <v>5069</v>
      </c>
      <c r="D6664">
        <v>7621211</v>
      </c>
      <c r="E6664">
        <v>11834813</v>
      </c>
      <c r="F6664" t="s">
        <v>5071</v>
      </c>
      <c r="G6664" t="s">
        <v>3</v>
      </c>
      <c r="H6664" t="s">
        <v>4</v>
      </c>
      <c r="I6664" s="2">
        <v>0.48</v>
      </c>
      <c r="J6664" s="2">
        <v>2.0602998045000001</v>
      </c>
      <c r="K6664" s="2">
        <v>2.06030025199999</v>
      </c>
      <c r="L6664" s="2">
        <f t="shared" si="104"/>
        <v>4.4749998995285978E-7</v>
      </c>
    </row>
    <row r="6665" spans="1:12" hidden="1" x14ac:dyDescent="0.25">
      <c r="A6665" t="s">
        <v>4978</v>
      </c>
      <c r="B6665" s="1" t="s">
        <v>5059</v>
      </c>
      <c r="C6665" t="s">
        <v>5069</v>
      </c>
      <c r="D6665">
        <v>7621211</v>
      </c>
      <c r="E6665">
        <v>11834813</v>
      </c>
      <c r="F6665" t="s">
        <v>5071</v>
      </c>
      <c r="G6665" t="s">
        <v>3</v>
      </c>
      <c r="H6665" t="s">
        <v>6</v>
      </c>
      <c r="I6665" s="2">
        <v>0.06</v>
      </c>
      <c r="J6665" s="2">
        <v>0.38145001220000002</v>
      </c>
      <c r="K6665" s="2">
        <v>0.38145005111000002</v>
      </c>
      <c r="L6665" s="2">
        <f t="shared" si="104"/>
        <v>3.8909999999781064E-8</v>
      </c>
    </row>
    <row r="6666" spans="1:12" hidden="1" x14ac:dyDescent="0.25">
      <c r="A6666" t="s">
        <v>4978</v>
      </c>
      <c r="B6666" s="1" t="s">
        <v>5059</v>
      </c>
      <c r="C6666" t="s">
        <v>5069</v>
      </c>
      <c r="D6666">
        <v>7621211</v>
      </c>
      <c r="E6666">
        <v>11834913</v>
      </c>
      <c r="F6666" t="s">
        <v>5072</v>
      </c>
      <c r="G6666" t="s">
        <v>3</v>
      </c>
      <c r="H6666" t="s">
        <v>4</v>
      </c>
      <c r="I6666" s="2">
        <v>0.3</v>
      </c>
      <c r="J6666" s="2">
        <v>2.2250495605</v>
      </c>
      <c r="K6666" s="2">
        <v>2.225050199</v>
      </c>
      <c r="L6666" s="2">
        <f t="shared" si="104"/>
        <v>6.3849999998311091E-7</v>
      </c>
    </row>
    <row r="6667" spans="1:12" hidden="1" x14ac:dyDescent="0.25">
      <c r="A6667" t="s">
        <v>4978</v>
      </c>
      <c r="B6667" s="1" t="s">
        <v>5059</v>
      </c>
      <c r="C6667" t="s">
        <v>5069</v>
      </c>
      <c r="D6667">
        <v>7621211</v>
      </c>
      <c r="E6667">
        <v>11834913</v>
      </c>
      <c r="F6667" t="s">
        <v>5072</v>
      </c>
      <c r="G6667" t="s">
        <v>3</v>
      </c>
      <c r="H6667" t="s">
        <v>6</v>
      </c>
      <c r="I6667" s="2">
        <v>0.01</v>
      </c>
      <c r="J6667" s="2">
        <v>0.17414997865000001</v>
      </c>
      <c r="K6667" s="2">
        <v>0.17415000999999999</v>
      </c>
      <c r="L6667" s="2">
        <f t="shared" si="104"/>
        <v>3.1349999984886523E-8</v>
      </c>
    </row>
    <row r="6668" spans="1:12" hidden="1" x14ac:dyDescent="0.25">
      <c r="A6668" t="s">
        <v>4978</v>
      </c>
      <c r="B6668" s="1" t="s">
        <v>5059</v>
      </c>
      <c r="C6668" t="s">
        <v>5069</v>
      </c>
      <c r="D6668">
        <v>7621211</v>
      </c>
      <c r="E6668">
        <v>11835313</v>
      </c>
      <c r="F6668" t="s">
        <v>5073</v>
      </c>
      <c r="G6668" t="s">
        <v>3</v>
      </c>
      <c r="H6668" t="s">
        <v>4</v>
      </c>
      <c r="I6668" s="2">
        <v>0.34</v>
      </c>
      <c r="J6668" s="2">
        <v>2.1313002929999998</v>
      </c>
      <c r="K6668" s="2">
        <v>2.1313000980000001</v>
      </c>
      <c r="L6668" s="2">
        <f t="shared" si="104"/>
        <v>-1.9499999970307158E-7</v>
      </c>
    </row>
    <row r="6669" spans="1:12" hidden="1" x14ac:dyDescent="0.25">
      <c r="A6669" t="s">
        <v>4978</v>
      </c>
      <c r="B6669" s="1" t="s">
        <v>5059</v>
      </c>
      <c r="C6669" t="s">
        <v>5069</v>
      </c>
      <c r="D6669">
        <v>7621211</v>
      </c>
      <c r="E6669">
        <v>11835313</v>
      </c>
      <c r="F6669" t="s">
        <v>5073</v>
      </c>
      <c r="G6669" t="s">
        <v>3</v>
      </c>
      <c r="H6669" t="s">
        <v>6</v>
      </c>
      <c r="I6669" s="2">
        <v>0.02</v>
      </c>
      <c r="J6669" s="2">
        <v>0.390699951149999</v>
      </c>
      <c r="K6669" s="2">
        <v>0.39069999999999999</v>
      </c>
      <c r="L6669" s="2">
        <f t="shared" si="104"/>
        <v>4.8850000988753806E-8</v>
      </c>
    </row>
    <row r="6670" spans="1:12" hidden="1" x14ac:dyDescent="0.25">
      <c r="A6670" t="s">
        <v>4978</v>
      </c>
      <c r="B6670" s="1" t="s">
        <v>5059</v>
      </c>
      <c r="C6670" t="s">
        <v>5074</v>
      </c>
      <c r="D6670">
        <v>6719611</v>
      </c>
      <c r="E6670">
        <v>12842813</v>
      </c>
      <c r="F6670" t="s">
        <v>5075</v>
      </c>
      <c r="G6670" t="s">
        <v>3</v>
      </c>
      <c r="H6670" t="s">
        <v>4</v>
      </c>
      <c r="I6670" s="2">
        <v>5.82</v>
      </c>
      <c r="J6670" s="2">
        <v>5.8202089849999998</v>
      </c>
      <c r="K6670" s="2">
        <v>5.8202106100100002</v>
      </c>
      <c r="L6670" s="2">
        <f t="shared" si="104"/>
        <v>1.6250100003389889E-6</v>
      </c>
    </row>
    <row r="6671" spans="1:12" hidden="1" x14ac:dyDescent="0.25">
      <c r="A6671" t="s">
        <v>4978</v>
      </c>
      <c r="B6671" s="1" t="s">
        <v>5059</v>
      </c>
      <c r="C6671" t="s">
        <v>5074</v>
      </c>
      <c r="D6671">
        <v>6719611</v>
      </c>
      <c r="E6671">
        <v>12842813</v>
      </c>
      <c r="F6671" t="s">
        <v>5075</v>
      </c>
      <c r="G6671" t="s">
        <v>3</v>
      </c>
      <c r="H6671" t="s">
        <v>6</v>
      </c>
      <c r="I6671" s="2">
        <v>6.8000000000000005E-2</v>
      </c>
      <c r="J6671" s="2">
        <v>6.7969230650000004E-2</v>
      </c>
      <c r="K6671" s="2">
        <v>6.7969313000000003E-2</v>
      </c>
      <c r="L6671" s="2">
        <f t="shared" si="104"/>
        <v>8.2349999999675738E-8</v>
      </c>
    </row>
    <row r="6672" spans="1:12" hidden="1" x14ac:dyDescent="0.25">
      <c r="A6672" t="s">
        <v>4978</v>
      </c>
      <c r="B6672" s="1" t="s">
        <v>5059</v>
      </c>
      <c r="C6672" t="s">
        <v>5074</v>
      </c>
      <c r="D6672">
        <v>6719611</v>
      </c>
      <c r="E6672">
        <v>12842913</v>
      </c>
      <c r="F6672" t="s">
        <v>5076</v>
      </c>
      <c r="G6672" t="s">
        <v>3</v>
      </c>
      <c r="H6672" t="s">
        <v>4</v>
      </c>
      <c r="I6672" s="2">
        <v>11.9998</v>
      </c>
      <c r="K6672" s="2">
        <v>12.0227318469999</v>
      </c>
      <c r="L6672" s="2">
        <f t="shared" si="104"/>
        <v>2.2931846999899363E-2</v>
      </c>
    </row>
    <row r="6673" spans="1:12" hidden="1" x14ac:dyDescent="0.25">
      <c r="A6673" t="s">
        <v>4978</v>
      </c>
      <c r="B6673" s="1" t="s">
        <v>5059</v>
      </c>
      <c r="C6673" t="s">
        <v>5074</v>
      </c>
      <c r="D6673">
        <v>6719611</v>
      </c>
      <c r="E6673">
        <v>12842913</v>
      </c>
      <c r="F6673" t="s">
        <v>5076</v>
      </c>
      <c r="G6673" t="s">
        <v>3</v>
      </c>
      <c r="H6673" t="s">
        <v>6</v>
      </c>
      <c r="I6673" s="2">
        <v>7.7399999999999899E-2</v>
      </c>
      <c r="J6673" s="2">
        <v>7.6449882499999997E-2</v>
      </c>
      <c r="K6673" s="2">
        <v>7.7547913329999899E-2</v>
      </c>
      <c r="L6673" s="2">
        <f t="shared" si="104"/>
        <v>1.098030829999902E-3</v>
      </c>
    </row>
    <row r="6674" spans="1:12" hidden="1" x14ac:dyDescent="0.25">
      <c r="A6674" t="s">
        <v>4978</v>
      </c>
      <c r="B6674" s="1" t="s">
        <v>5059</v>
      </c>
      <c r="C6674" t="s">
        <v>5074</v>
      </c>
      <c r="D6674">
        <v>6719611</v>
      </c>
      <c r="E6674">
        <v>12843013</v>
      </c>
      <c r="F6674" t="s">
        <v>5077</v>
      </c>
      <c r="G6674" t="s">
        <v>3</v>
      </c>
      <c r="H6674" t="s">
        <v>4</v>
      </c>
      <c r="I6674" s="2">
        <v>21.2135</v>
      </c>
      <c r="K6674" s="2">
        <v>21.254038959999999</v>
      </c>
      <c r="L6674" s="2">
        <f t="shared" si="104"/>
        <v>4.0538959999999236E-2</v>
      </c>
    </row>
    <row r="6675" spans="1:12" hidden="1" x14ac:dyDescent="0.25">
      <c r="A6675" t="s">
        <v>4978</v>
      </c>
      <c r="B6675" s="1" t="s">
        <v>5059</v>
      </c>
      <c r="C6675" t="s">
        <v>5074</v>
      </c>
      <c r="D6675">
        <v>6719611</v>
      </c>
      <c r="E6675">
        <v>12843013</v>
      </c>
      <c r="F6675" t="s">
        <v>5077</v>
      </c>
      <c r="G6675" t="s">
        <v>3</v>
      </c>
      <c r="H6675" t="s">
        <v>6</v>
      </c>
      <c r="I6675" s="2">
        <v>0.10349999999999999</v>
      </c>
      <c r="J6675" s="2">
        <v>0.10302417755</v>
      </c>
      <c r="K6675" s="2">
        <v>0.10369779471</v>
      </c>
      <c r="L6675" s="2">
        <f t="shared" si="104"/>
        <v>6.7361716000000071E-4</v>
      </c>
    </row>
    <row r="6676" spans="1:12" hidden="1" x14ac:dyDescent="0.25">
      <c r="A6676" t="s">
        <v>4978</v>
      </c>
      <c r="B6676" s="1" t="s">
        <v>5059</v>
      </c>
      <c r="C6676" t="s">
        <v>5074</v>
      </c>
      <c r="D6676">
        <v>6719611</v>
      </c>
      <c r="E6676">
        <v>12843113</v>
      </c>
      <c r="F6676" t="s">
        <v>5078</v>
      </c>
      <c r="G6676" t="s">
        <v>3</v>
      </c>
      <c r="H6676" t="s">
        <v>4</v>
      </c>
      <c r="I6676" s="2">
        <v>6.7411000000000003</v>
      </c>
      <c r="J6676" s="2">
        <v>6.6608637699999997</v>
      </c>
      <c r="K6676" s="2">
        <v>6.6608601299999899</v>
      </c>
      <c r="L6676" s="2">
        <f t="shared" si="104"/>
        <v>-3.6400000098524288E-6</v>
      </c>
    </row>
    <row r="6677" spans="1:12" hidden="1" x14ac:dyDescent="0.25">
      <c r="A6677" t="s">
        <v>4978</v>
      </c>
      <c r="B6677" s="1" t="s">
        <v>5059</v>
      </c>
      <c r="C6677" t="s">
        <v>5074</v>
      </c>
      <c r="D6677">
        <v>6719611</v>
      </c>
      <c r="E6677">
        <v>12843113</v>
      </c>
      <c r="F6677" t="s">
        <v>5078</v>
      </c>
      <c r="G6677" t="s">
        <v>3</v>
      </c>
      <c r="H6677" t="s">
        <v>6</v>
      </c>
      <c r="I6677" s="2">
        <v>0.15090000000000001</v>
      </c>
      <c r="J6677" s="2">
        <v>7.5466621400000003E-2</v>
      </c>
      <c r="K6677" s="2">
        <v>7.5466510309999998E-2</v>
      </c>
      <c r="L6677" s="2">
        <f t="shared" si="104"/>
        <v>-1.1109000000453229E-7</v>
      </c>
    </row>
    <row r="6678" spans="1:12" x14ac:dyDescent="0.25">
      <c r="A6678" t="s">
        <v>4978</v>
      </c>
      <c r="B6678" s="1" t="s">
        <v>5059</v>
      </c>
      <c r="C6678" t="s">
        <v>5079</v>
      </c>
      <c r="D6678">
        <v>17798211</v>
      </c>
      <c r="E6678">
        <v>124746613</v>
      </c>
      <c r="F6678" t="s">
        <v>5080</v>
      </c>
      <c r="G6678" t="s">
        <v>3</v>
      </c>
      <c r="H6678" t="s">
        <v>4</v>
      </c>
      <c r="I6678" s="2">
        <v>84</v>
      </c>
      <c r="J6678" s="2">
        <v>83.952445310000002</v>
      </c>
      <c r="K6678" s="2">
        <v>41.288996386000001</v>
      </c>
      <c r="L6678" s="2">
        <f t="shared" si="104"/>
        <v>-42.663448924000001</v>
      </c>
    </row>
    <row r="6679" spans="1:12" x14ac:dyDescent="0.25">
      <c r="A6679" t="s">
        <v>4978</v>
      </c>
      <c r="B6679" s="1" t="s">
        <v>5059</v>
      </c>
      <c r="C6679" t="s">
        <v>5079</v>
      </c>
      <c r="D6679">
        <v>17798211</v>
      </c>
      <c r="E6679">
        <v>124746613</v>
      </c>
      <c r="F6679" t="s">
        <v>5080</v>
      </c>
      <c r="G6679" t="s">
        <v>3</v>
      </c>
      <c r="H6679" t="s">
        <v>6</v>
      </c>
      <c r="I6679" s="2">
        <v>0.88</v>
      </c>
      <c r="J6679" s="2">
        <v>8.9424389644999902</v>
      </c>
      <c r="K6679" s="2">
        <v>4.4074208222899998</v>
      </c>
      <c r="L6679" s="2">
        <f t="shared" si="104"/>
        <v>-4.5350181422099904</v>
      </c>
    </row>
    <row r="6680" spans="1:12" x14ac:dyDescent="0.25">
      <c r="A6680" t="s">
        <v>4978</v>
      </c>
      <c r="B6680" s="1" t="s">
        <v>5081</v>
      </c>
      <c r="C6680" t="s">
        <v>5082</v>
      </c>
      <c r="D6680">
        <v>8174211</v>
      </c>
      <c r="E6680">
        <v>4463313</v>
      </c>
      <c r="F6680" t="s">
        <v>5083</v>
      </c>
      <c r="G6680" t="s">
        <v>3</v>
      </c>
      <c r="H6680" t="s">
        <v>4</v>
      </c>
      <c r="I6680" s="2">
        <v>90.39</v>
      </c>
      <c r="J6680" s="2">
        <v>90.332726559999998</v>
      </c>
      <c r="K6680" s="2">
        <v>41.658521962923899</v>
      </c>
      <c r="L6680" s="2">
        <f t="shared" si="104"/>
        <v>-48.674204597076098</v>
      </c>
    </row>
    <row r="6681" spans="1:12" x14ac:dyDescent="0.25">
      <c r="A6681" t="s">
        <v>4978</v>
      </c>
      <c r="B6681" s="1" t="s">
        <v>5081</v>
      </c>
      <c r="C6681" t="s">
        <v>5082</v>
      </c>
      <c r="D6681">
        <v>8174211</v>
      </c>
      <c r="E6681">
        <v>4463313</v>
      </c>
      <c r="F6681" t="s">
        <v>5083</v>
      </c>
      <c r="G6681" t="s">
        <v>3</v>
      </c>
      <c r="H6681" t="s">
        <v>6</v>
      </c>
      <c r="I6681" s="2">
        <v>3.2299999999999902</v>
      </c>
      <c r="J6681" s="2">
        <v>3.1986990964999999</v>
      </c>
      <c r="K6681" s="2">
        <v>1.61828835892039</v>
      </c>
      <c r="L6681" s="2">
        <f t="shared" si="104"/>
        <v>-1.5804107375796099</v>
      </c>
    </row>
    <row r="6682" spans="1:12" x14ac:dyDescent="0.25">
      <c r="A6682" t="s">
        <v>4978</v>
      </c>
      <c r="B6682" s="1" t="s">
        <v>5081</v>
      </c>
      <c r="C6682" t="s">
        <v>5082</v>
      </c>
      <c r="D6682">
        <v>8174211</v>
      </c>
      <c r="E6682">
        <v>65965113</v>
      </c>
      <c r="F6682" t="s">
        <v>5084</v>
      </c>
      <c r="G6682" t="s">
        <v>3</v>
      </c>
      <c r="H6682" t="s">
        <v>4</v>
      </c>
      <c r="I6682" s="2">
        <v>58.389999999999901</v>
      </c>
      <c r="J6682" s="2">
        <v>58.388705080000001</v>
      </c>
      <c r="K6682" s="2">
        <v>29.805781674311</v>
      </c>
      <c r="L6682" s="2">
        <f t="shared" si="104"/>
        <v>-28.582923405689002</v>
      </c>
    </row>
    <row r="6683" spans="1:12" hidden="1" x14ac:dyDescent="0.25">
      <c r="A6683" t="s">
        <v>4978</v>
      </c>
      <c r="B6683" s="1" t="s">
        <v>5081</v>
      </c>
      <c r="C6683" t="s">
        <v>5082</v>
      </c>
      <c r="D6683">
        <v>8174211</v>
      </c>
      <c r="E6683">
        <v>65965113</v>
      </c>
      <c r="F6683" t="s">
        <v>5084</v>
      </c>
      <c r="G6683" t="s">
        <v>3</v>
      </c>
      <c r="H6683" t="s">
        <v>6</v>
      </c>
      <c r="I6683" s="2">
        <v>1.0900000000000001</v>
      </c>
      <c r="J6683" s="2">
        <v>1.0838858645</v>
      </c>
      <c r="K6683" s="2">
        <v>0.53817103072109895</v>
      </c>
      <c r="L6683" s="2">
        <f t="shared" si="104"/>
        <v>-0.54571483377890107</v>
      </c>
    </row>
    <row r="6684" spans="1:12" hidden="1" x14ac:dyDescent="0.25">
      <c r="A6684" t="s">
        <v>4978</v>
      </c>
      <c r="B6684" s="1" t="s">
        <v>5081</v>
      </c>
      <c r="C6684" t="s">
        <v>5085</v>
      </c>
      <c r="D6684">
        <v>5111011</v>
      </c>
      <c r="E6684">
        <v>24651813</v>
      </c>
      <c r="F6684" t="s">
        <v>5086</v>
      </c>
      <c r="G6684" t="s">
        <v>3</v>
      </c>
      <c r="H6684" t="s">
        <v>4</v>
      </c>
      <c r="I6684" s="2">
        <v>2.3960999999999899</v>
      </c>
      <c r="J6684" s="2">
        <v>7.4436044900000002</v>
      </c>
      <c r="K6684" s="2">
        <v>7.4435999656699998</v>
      </c>
      <c r="L6684" s="2">
        <f t="shared" si="104"/>
        <v>-4.524330000421628E-6</v>
      </c>
    </row>
    <row r="6685" spans="1:12" hidden="1" x14ac:dyDescent="0.25">
      <c r="A6685" t="s">
        <v>4978</v>
      </c>
      <c r="B6685" s="1" t="s">
        <v>5081</v>
      </c>
      <c r="C6685" t="s">
        <v>5085</v>
      </c>
      <c r="D6685">
        <v>5111011</v>
      </c>
      <c r="E6685">
        <v>24651813</v>
      </c>
      <c r="F6685" t="s">
        <v>5086</v>
      </c>
      <c r="G6685" t="s">
        <v>3</v>
      </c>
      <c r="H6685" t="s">
        <v>6</v>
      </c>
      <c r="I6685" s="2">
        <v>1.6400000000000001E-2</v>
      </c>
      <c r="J6685" s="2">
        <v>0.1394002838</v>
      </c>
      <c r="K6685" s="2">
        <v>0.13940002532179899</v>
      </c>
      <c r="L6685" s="2">
        <f t="shared" si="104"/>
        <v>-2.5847820100954877E-7</v>
      </c>
    </row>
    <row r="6686" spans="1:12" hidden="1" x14ac:dyDescent="0.25">
      <c r="A6686" t="s">
        <v>4978</v>
      </c>
      <c r="B6686" s="1" t="s">
        <v>5081</v>
      </c>
      <c r="C6686" t="s">
        <v>5085</v>
      </c>
      <c r="D6686">
        <v>5111011</v>
      </c>
      <c r="E6686">
        <v>24651913</v>
      </c>
      <c r="F6686" t="s">
        <v>5087</v>
      </c>
      <c r="G6686" t="s">
        <v>3</v>
      </c>
      <c r="H6686" t="s">
        <v>4</v>
      </c>
      <c r="I6686" s="2">
        <v>2.0160999999999998</v>
      </c>
      <c r="J6686" s="2">
        <v>8.3681093749999995</v>
      </c>
      <c r="K6686" s="2">
        <v>8.3681010120699995</v>
      </c>
      <c r="L6686" s="2">
        <f t="shared" si="104"/>
        <v>-8.3629300000609419E-6</v>
      </c>
    </row>
    <row r="6687" spans="1:12" hidden="1" x14ac:dyDescent="0.25">
      <c r="A6687" t="s">
        <v>4978</v>
      </c>
      <c r="B6687" s="1" t="s">
        <v>5081</v>
      </c>
      <c r="C6687" t="s">
        <v>5085</v>
      </c>
      <c r="D6687">
        <v>5111011</v>
      </c>
      <c r="E6687">
        <v>24651913</v>
      </c>
      <c r="F6687" t="s">
        <v>5087</v>
      </c>
      <c r="G6687" t="s">
        <v>3</v>
      </c>
      <c r="H6687" t="s">
        <v>6</v>
      </c>
      <c r="I6687" s="2">
        <v>2.9499999999999901E-2</v>
      </c>
      <c r="J6687" s="2">
        <v>0.23284947205000001</v>
      </c>
      <c r="K6687" s="2">
        <v>0.23285001356759999</v>
      </c>
      <c r="L6687" s="2">
        <f t="shared" si="104"/>
        <v>5.4151759998344318E-7</v>
      </c>
    </row>
    <row r="6688" spans="1:12" hidden="1" x14ac:dyDescent="0.25">
      <c r="A6688" t="s">
        <v>4978</v>
      </c>
      <c r="B6688" s="1" t="s">
        <v>5088</v>
      </c>
      <c r="C6688" t="s">
        <v>5089</v>
      </c>
      <c r="D6688">
        <v>7989011</v>
      </c>
      <c r="E6688">
        <v>5126613</v>
      </c>
      <c r="F6688" t="s">
        <v>5090</v>
      </c>
      <c r="G6688" t="s">
        <v>3</v>
      </c>
      <c r="H6688" t="s">
        <v>4</v>
      </c>
      <c r="I6688" s="2">
        <v>301.12</v>
      </c>
      <c r="J6688" s="2">
        <v>323.97771875000001</v>
      </c>
      <c r="K6688" s="2">
        <v>323.977921607599</v>
      </c>
      <c r="L6688" s="2">
        <f t="shared" si="104"/>
        <v>2.0285759899252298E-4</v>
      </c>
    </row>
    <row r="6689" spans="1:12" hidden="1" x14ac:dyDescent="0.25">
      <c r="A6689" t="s">
        <v>4978</v>
      </c>
      <c r="B6689" s="1" t="s">
        <v>5088</v>
      </c>
      <c r="C6689" t="s">
        <v>5089</v>
      </c>
      <c r="D6689">
        <v>7989011</v>
      </c>
      <c r="E6689">
        <v>5126613</v>
      </c>
      <c r="F6689" t="s">
        <v>5090</v>
      </c>
      <c r="G6689" t="s">
        <v>3</v>
      </c>
      <c r="H6689" t="s">
        <v>6</v>
      </c>
      <c r="I6689" s="2">
        <v>345.57</v>
      </c>
      <c r="J6689" s="2">
        <v>416.94824999999997</v>
      </c>
      <c r="K6689" s="2">
        <v>416.94792504959997</v>
      </c>
      <c r="L6689" s="2">
        <f t="shared" si="104"/>
        <v>-3.2495039999957953E-4</v>
      </c>
    </row>
    <row r="6690" spans="1:12" hidden="1" x14ac:dyDescent="0.25">
      <c r="A6690" t="s">
        <v>4978</v>
      </c>
      <c r="B6690" s="1" t="s">
        <v>5088</v>
      </c>
      <c r="C6690" t="s">
        <v>5089</v>
      </c>
      <c r="D6690">
        <v>7989011</v>
      </c>
      <c r="E6690">
        <v>90352313</v>
      </c>
      <c r="F6690" t="s">
        <v>5091</v>
      </c>
      <c r="G6690" t="s">
        <v>3</v>
      </c>
      <c r="H6690" t="s">
        <v>4</v>
      </c>
      <c r="I6690" s="2">
        <v>347.86</v>
      </c>
      <c r="J6690" s="2">
        <v>367.3973125</v>
      </c>
      <c r="K6690" s="2">
        <v>367.39655876720002</v>
      </c>
      <c r="L6690" s="2">
        <f t="shared" si="104"/>
        <v>-7.5373279997847931E-4</v>
      </c>
    </row>
    <row r="6691" spans="1:12" hidden="1" x14ac:dyDescent="0.25">
      <c r="A6691" t="s">
        <v>4978</v>
      </c>
      <c r="B6691" s="1" t="s">
        <v>5088</v>
      </c>
      <c r="C6691" t="s">
        <v>5089</v>
      </c>
      <c r="D6691">
        <v>7989011</v>
      </c>
      <c r="E6691">
        <v>90352313</v>
      </c>
      <c r="F6691" t="s">
        <v>5091</v>
      </c>
      <c r="G6691" t="s">
        <v>3</v>
      </c>
      <c r="H6691" t="s">
        <v>6</v>
      </c>
      <c r="I6691" s="2">
        <v>382.46</v>
      </c>
      <c r="J6691" s="2">
        <v>449.83987500000001</v>
      </c>
      <c r="K6691" s="2">
        <v>449.84006683680002</v>
      </c>
      <c r="L6691" s="2">
        <f t="shared" si="104"/>
        <v>1.9183680001333414E-4</v>
      </c>
    </row>
    <row r="6692" spans="1:12" hidden="1" x14ac:dyDescent="0.25">
      <c r="A6692" t="s">
        <v>4978</v>
      </c>
      <c r="B6692" s="1" t="s">
        <v>5088</v>
      </c>
      <c r="C6692" t="s">
        <v>5092</v>
      </c>
      <c r="D6692">
        <v>7991211</v>
      </c>
      <c r="E6692">
        <v>66021513</v>
      </c>
      <c r="F6692" t="s">
        <v>5093</v>
      </c>
      <c r="G6692" t="s">
        <v>3</v>
      </c>
      <c r="H6692" t="s">
        <v>4</v>
      </c>
      <c r="I6692" s="2">
        <v>0.83020000000000005</v>
      </c>
      <c r="J6692" s="2">
        <v>1.1628000489999999</v>
      </c>
      <c r="K6692" s="2">
        <v>1.1628000599999999</v>
      </c>
      <c r="L6692" s="2">
        <f t="shared" si="104"/>
        <v>1.1000000021965661E-8</v>
      </c>
    </row>
    <row r="6693" spans="1:12" hidden="1" x14ac:dyDescent="0.25">
      <c r="A6693" t="s">
        <v>4978</v>
      </c>
      <c r="B6693" s="1" t="s">
        <v>5088</v>
      </c>
      <c r="C6693" t="s">
        <v>5092</v>
      </c>
      <c r="D6693">
        <v>7991211</v>
      </c>
      <c r="E6693">
        <v>66021513</v>
      </c>
      <c r="F6693" t="s">
        <v>5093</v>
      </c>
      <c r="G6693" t="s">
        <v>3</v>
      </c>
      <c r="H6693" t="s">
        <v>6</v>
      </c>
      <c r="I6693" s="2">
        <v>1.4E-3</v>
      </c>
      <c r="J6693" s="2">
        <v>0.29360000609999998</v>
      </c>
      <c r="K6693" s="2">
        <v>0.29360003000000001</v>
      </c>
      <c r="L6693" s="2">
        <f t="shared" si="104"/>
        <v>2.3900000034604574E-8</v>
      </c>
    </row>
    <row r="6694" spans="1:12" hidden="1" x14ac:dyDescent="0.25">
      <c r="A6694" t="s">
        <v>4978</v>
      </c>
      <c r="B6694" s="1" t="s">
        <v>5088</v>
      </c>
      <c r="C6694" t="s">
        <v>5094</v>
      </c>
      <c r="D6694">
        <v>7988911</v>
      </c>
      <c r="E6694">
        <v>5127913</v>
      </c>
      <c r="F6694" t="s">
        <v>5095</v>
      </c>
      <c r="G6694" t="s">
        <v>3</v>
      </c>
      <c r="H6694" t="s">
        <v>4</v>
      </c>
      <c r="I6694" s="2">
        <v>24.54</v>
      </c>
      <c r="J6694" s="2">
        <v>24.36333789</v>
      </c>
      <c r="K6694" s="2">
        <v>24.363361631998</v>
      </c>
      <c r="L6694" s="2">
        <f t="shared" si="104"/>
        <v>2.3741997999593423E-5</v>
      </c>
    </row>
    <row r="6695" spans="1:12" hidden="1" x14ac:dyDescent="0.25">
      <c r="A6695" t="s">
        <v>4978</v>
      </c>
      <c r="B6695" s="1" t="s">
        <v>5088</v>
      </c>
      <c r="C6695" t="s">
        <v>5094</v>
      </c>
      <c r="D6695">
        <v>7988911</v>
      </c>
      <c r="E6695">
        <v>5127913</v>
      </c>
      <c r="F6695" t="s">
        <v>5095</v>
      </c>
      <c r="G6695" t="s">
        <v>3</v>
      </c>
      <c r="H6695" t="s">
        <v>6</v>
      </c>
      <c r="I6695" s="2">
        <v>0.502</v>
      </c>
      <c r="J6695" s="2">
        <v>0.44288504029999998</v>
      </c>
      <c r="K6695" s="2">
        <v>0.44288502887730002</v>
      </c>
      <c r="L6695" s="2">
        <f t="shared" si="104"/>
        <v>-1.1422699952579052E-8</v>
      </c>
    </row>
    <row r="6696" spans="1:12" hidden="1" x14ac:dyDescent="0.25">
      <c r="A6696" t="s">
        <v>4978</v>
      </c>
      <c r="B6696" s="1" t="s">
        <v>5096</v>
      </c>
      <c r="C6696" t="s">
        <v>5097</v>
      </c>
      <c r="D6696">
        <v>7990011</v>
      </c>
      <c r="E6696">
        <v>5104413</v>
      </c>
      <c r="F6696" t="s">
        <v>5098</v>
      </c>
      <c r="G6696" t="s">
        <v>3</v>
      </c>
      <c r="H6696" t="s">
        <v>4</v>
      </c>
      <c r="I6696" s="2">
        <v>75.31</v>
      </c>
      <c r="J6696" s="2">
        <v>76.155132800000004</v>
      </c>
      <c r="K6696" s="2">
        <v>76.154969325981995</v>
      </c>
      <c r="L6696" s="2">
        <f t="shared" si="104"/>
        <v>-1.6347401800942407E-4</v>
      </c>
    </row>
    <row r="6697" spans="1:12" hidden="1" x14ac:dyDescent="0.25">
      <c r="A6697" t="s">
        <v>4978</v>
      </c>
      <c r="B6697" s="1" t="s">
        <v>5096</v>
      </c>
      <c r="C6697" t="s">
        <v>5097</v>
      </c>
      <c r="D6697">
        <v>7990011</v>
      </c>
      <c r="E6697">
        <v>5104413</v>
      </c>
      <c r="F6697" t="s">
        <v>5098</v>
      </c>
      <c r="G6697" t="s">
        <v>3</v>
      </c>
      <c r="H6697" t="s">
        <v>6</v>
      </c>
      <c r="I6697" s="2">
        <v>1.8459000000000001</v>
      </c>
      <c r="J6697" s="2">
        <v>1.8600388184999901</v>
      </c>
      <c r="K6697" s="2">
        <v>1.8600376584071101</v>
      </c>
      <c r="L6697" s="2">
        <f t="shared" si="104"/>
        <v>-1.1600928799815335E-6</v>
      </c>
    </row>
    <row r="6698" spans="1:12" hidden="1" x14ac:dyDescent="0.25">
      <c r="A6698" t="s">
        <v>4978</v>
      </c>
      <c r="B6698" s="1" t="s">
        <v>5096</v>
      </c>
      <c r="C6698" t="s">
        <v>5097</v>
      </c>
      <c r="D6698">
        <v>7990011</v>
      </c>
      <c r="E6698">
        <v>5104513</v>
      </c>
      <c r="F6698" t="s">
        <v>5099</v>
      </c>
      <c r="G6698" t="s">
        <v>3</v>
      </c>
      <c r="H6698" t="s">
        <v>4</v>
      </c>
      <c r="I6698" s="2">
        <v>63.37</v>
      </c>
      <c r="J6698" s="2">
        <v>64.032070300000001</v>
      </c>
      <c r="K6698" s="2">
        <v>64.032062827763596</v>
      </c>
      <c r="L6698" s="2">
        <f t="shared" si="104"/>
        <v>-7.4722364047374867E-6</v>
      </c>
    </row>
    <row r="6699" spans="1:12" hidden="1" x14ac:dyDescent="0.25">
      <c r="A6699" t="s">
        <v>4978</v>
      </c>
      <c r="B6699" s="1" t="s">
        <v>5096</v>
      </c>
      <c r="C6699" t="s">
        <v>5097</v>
      </c>
      <c r="D6699">
        <v>7990011</v>
      </c>
      <c r="E6699">
        <v>5104513</v>
      </c>
      <c r="F6699" t="s">
        <v>5099</v>
      </c>
      <c r="G6699" t="s">
        <v>3</v>
      </c>
      <c r="H6699" t="s">
        <v>6</v>
      </c>
      <c r="I6699" s="2">
        <v>1.5667</v>
      </c>
      <c r="J6699" s="2">
        <v>1.579465576</v>
      </c>
      <c r="K6699" s="2">
        <v>1.5794646552710601</v>
      </c>
      <c r="L6699" s="2">
        <f t="shared" si="104"/>
        <v>-9.2072893997929839E-7</v>
      </c>
    </row>
    <row r="6700" spans="1:12" hidden="1" x14ac:dyDescent="0.25">
      <c r="A6700" t="s">
        <v>4978</v>
      </c>
      <c r="B6700" s="1" t="s">
        <v>5096</v>
      </c>
      <c r="C6700" t="s">
        <v>5097</v>
      </c>
      <c r="D6700">
        <v>7990011</v>
      </c>
      <c r="E6700">
        <v>5104913</v>
      </c>
      <c r="F6700" t="s">
        <v>5100</v>
      </c>
      <c r="G6700" t="s">
        <v>3</v>
      </c>
      <c r="H6700" t="s">
        <v>4</v>
      </c>
      <c r="I6700" s="2">
        <v>69.37</v>
      </c>
      <c r="J6700" s="2">
        <v>70.216250000000002</v>
      </c>
      <c r="K6700" s="2">
        <v>70.216247249014003</v>
      </c>
      <c r="L6700" s="2">
        <f t="shared" si="104"/>
        <v>-2.750985999000477E-6</v>
      </c>
    </row>
    <row r="6701" spans="1:12" hidden="1" x14ac:dyDescent="0.25">
      <c r="A6701" t="s">
        <v>4978</v>
      </c>
      <c r="B6701" s="1" t="s">
        <v>5096</v>
      </c>
      <c r="C6701" t="s">
        <v>5097</v>
      </c>
      <c r="D6701">
        <v>7990011</v>
      </c>
      <c r="E6701">
        <v>5104913</v>
      </c>
      <c r="F6701" t="s">
        <v>5100</v>
      </c>
      <c r="G6701" t="s">
        <v>3</v>
      </c>
      <c r="H6701" t="s">
        <v>6</v>
      </c>
      <c r="I6701" s="2">
        <v>1.748</v>
      </c>
      <c r="J6701" s="2">
        <v>1.77419372549999</v>
      </c>
      <c r="K6701" s="2">
        <v>1.7741971918628101</v>
      </c>
      <c r="L6701" s="2">
        <f t="shared" si="104"/>
        <v>3.46636282011481E-6</v>
      </c>
    </row>
    <row r="6702" spans="1:12" hidden="1" x14ac:dyDescent="0.25">
      <c r="A6702" t="s">
        <v>4978</v>
      </c>
      <c r="B6702" s="1" t="s">
        <v>5096</v>
      </c>
      <c r="C6702" t="s">
        <v>5097</v>
      </c>
      <c r="D6702">
        <v>7990011</v>
      </c>
      <c r="E6702">
        <v>5105013</v>
      </c>
      <c r="F6702" t="s">
        <v>5101</v>
      </c>
      <c r="G6702" t="s">
        <v>3</v>
      </c>
      <c r="H6702" t="s">
        <v>4</v>
      </c>
      <c r="I6702" s="2">
        <v>74.540000000000006</v>
      </c>
      <c r="J6702" s="2">
        <v>75.501460949999995</v>
      </c>
      <c r="K6702" s="2">
        <v>75.501650580152997</v>
      </c>
      <c r="L6702" s="2">
        <f t="shared" si="104"/>
        <v>1.8963015300244024E-4</v>
      </c>
    </row>
    <row r="6703" spans="1:12" hidden="1" x14ac:dyDescent="0.25">
      <c r="A6703" t="s">
        <v>4978</v>
      </c>
      <c r="B6703" s="1" t="s">
        <v>5096</v>
      </c>
      <c r="C6703" t="s">
        <v>5097</v>
      </c>
      <c r="D6703">
        <v>7990011</v>
      </c>
      <c r="E6703">
        <v>5105013</v>
      </c>
      <c r="F6703" t="s">
        <v>5101</v>
      </c>
      <c r="G6703" t="s">
        <v>3</v>
      </c>
      <c r="H6703" t="s">
        <v>6</v>
      </c>
      <c r="I6703" s="2">
        <v>1.8466</v>
      </c>
      <c r="J6703" s="2">
        <v>1.8873417969999899</v>
      </c>
      <c r="K6703" s="2">
        <v>1.8873381207743001</v>
      </c>
      <c r="L6703" s="2">
        <f t="shared" si="104"/>
        <v>-3.6762256898636991E-6</v>
      </c>
    </row>
    <row r="6704" spans="1:12" hidden="1" x14ac:dyDescent="0.25">
      <c r="A6704" t="s">
        <v>4978</v>
      </c>
      <c r="B6704" s="1" t="s">
        <v>5096</v>
      </c>
      <c r="C6704" t="s">
        <v>5097</v>
      </c>
      <c r="D6704">
        <v>7990011</v>
      </c>
      <c r="E6704">
        <v>5105213</v>
      </c>
      <c r="F6704" t="s">
        <v>5102</v>
      </c>
      <c r="G6704" t="s">
        <v>3</v>
      </c>
      <c r="H6704" t="s">
        <v>4</v>
      </c>
      <c r="I6704" s="2">
        <v>77.53</v>
      </c>
      <c r="J6704" s="2">
        <v>78.465148449999901</v>
      </c>
      <c r="K6704" s="2">
        <v>78.464953222491005</v>
      </c>
      <c r="L6704" s="2">
        <f t="shared" si="104"/>
        <v>-1.9522750889677809E-4</v>
      </c>
    </row>
    <row r="6705" spans="1:12" hidden="1" x14ac:dyDescent="0.25">
      <c r="A6705" t="s">
        <v>4978</v>
      </c>
      <c r="B6705" s="1" t="s">
        <v>5096</v>
      </c>
      <c r="C6705" t="s">
        <v>5097</v>
      </c>
      <c r="D6705">
        <v>7990011</v>
      </c>
      <c r="E6705">
        <v>5105213</v>
      </c>
      <c r="F6705" t="s">
        <v>5102</v>
      </c>
      <c r="G6705" t="s">
        <v>3</v>
      </c>
      <c r="H6705" t="s">
        <v>6</v>
      </c>
      <c r="I6705" s="2">
        <v>1.9325999999999901</v>
      </c>
      <c r="J6705" s="2">
        <v>1.95939648449999</v>
      </c>
      <c r="K6705" s="2">
        <v>1.9594035849906</v>
      </c>
      <c r="L6705" s="2">
        <f t="shared" si="104"/>
        <v>7.100490609923682E-6</v>
      </c>
    </row>
    <row r="6706" spans="1:12" hidden="1" x14ac:dyDescent="0.25">
      <c r="A6706" t="s">
        <v>4978</v>
      </c>
      <c r="B6706" s="1" t="s">
        <v>5096</v>
      </c>
      <c r="C6706" t="s">
        <v>5097</v>
      </c>
      <c r="D6706">
        <v>7990011</v>
      </c>
      <c r="E6706">
        <v>65946113</v>
      </c>
      <c r="F6706" t="s">
        <v>5103</v>
      </c>
      <c r="G6706" t="s">
        <v>3</v>
      </c>
      <c r="H6706" t="s">
        <v>4</v>
      </c>
      <c r="I6706" s="2">
        <v>36.82</v>
      </c>
      <c r="J6706" s="2">
        <v>38.905855469999999</v>
      </c>
      <c r="K6706" s="2">
        <v>38.906110577710002</v>
      </c>
      <c r="L6706" s="2">
        <f t="shared" si="104"/>
        <v>2.5510771000369914E-4</v>
      </c>
    </row>
    <row r="6707" spans="1:12" hidden="1" x14ac:dyDescent="0.25">
      <c r="A6707" t="s">
        <v>4978</v>
      </c>
      <c r="B6707" s="1" t="s">
        <v>5096</v>
      </c>
      <c r="C6707" t="s">
        <v>5097</v>
      </c>
      <c r="D6707">
        <v>7990011</v>
      </c>
      <c r="E6707">
        <v>65946113</v>
      </c>
      <c r="F6707" t="s">
        <v>5103</v>
      </c>
      <c r="G6707" t="s">
        <v>3</v>
      </c>
      <c r="H6707" t="s">
        <v>6</v>
      </c>
      <c r="I6707" s="2">
        <v>4.2244999999999999</v>
      </c>
      <c r="J6707" s="2">
        <v>4.2293530275000002</v>
      </c>
      <c r="K6707" s="2">
        <v>4.2293499206062997</v>
      </c>
      <c r="L6707" s="2">
        <f t="shared" si="104"/>
        <v>-3.1068937005329644E-6</v>
      </c>
    </row>
    <row r="6708" spans="1:12" hidden="1" x14ac:dyDescent="0.25">
      <c r="A6708" t="s">
        <v>4978</v>
      </c>
      <c r="B6708" s="1" t="s">
        <v>5096</v>
      </c>
      <c r="C6708" t="s">
        <v>5104</v>
      </c>
      <c r="D6708">
        <v>7548611</v>
      </c>
      <c r="E6708">
        <v>12702413</v>
      </c>
      <c r="F6708" t="s">
        <v>5105</v>
      </c>
      <c r="G6708" t="s">
        <v>3</v>
      </c>
      <c r="H6708" t="s">
        <v>4</v>
      </c>
      <c r="I6708" s="2">
        <v>87.171000000000006</v>
      </c>
      <c r="J6708" s="2">
        <v>87.173249999999996</v>
      </c>
      <c r="K6708" s="2">
        <v>87.173111629999994</v>
      </c>
      <c r="L6708" s="2">
        <f t="shared" si="104"/>
        <v>-1.3837000000194166E-4</v>
      </c>
    </row>
    <row r="6709" spans="1:12" hidden="1" x14ac:dyDescent="0.25">
      <c r="A6709" t="s">
        <v>4978</v>
      </c>
      <c r="B6709" s="1" t="s">
        <v>5096</v>
      </c>
      <c r="C6709" t="s">
        <v>5104</v>
      </c>
      <c r="D6709">
        <v>7548611</v>
      </c>
      <c r="E6709">
        <v>12702413</v>
      </c>
      <c r="F6709" t="s">
        <v>5105</v>
      </c>
      <c r="G6709" t="s">
        <v>3</v>
      </c>
      <c r="H6709" t="s">
        <v>6</v>
      </c>
      <c r="I6709" s="2">
        <v>0.43</v>
      </c>
      <c r="K6709" s="2">
        <v>0.43000100402000002</v>
      </c>
      <c r="L6709" s="2">
        <f t="shared" si="104"/>
        <v>1.004020000028305E-6</v>
      </c>
    </row>
    <row r="6710" spans="1:12" x14ac:dyDescent="0.25">
      <c r="A6710" t="s">
        <v>4978</v>
      </c>
      <c r="B6710" s="1" t="s">
        <v>5096</v>
      </c>
      <c r="C6710" t="s">
        <v>5106</v>
      </c>
      <c r="D6710">
        <v>7990111</v>
      </c>
      <c r="E6710">
        <v>5103913</v>
      </c>
      <c r="F6710" t="s">
        <v>5107</v>
      </c>
      <c r="G6710" t="s">
        <v>3</v>
      </c>
      <c r="H6710" t="s">
        <v>4</v>
      </c>
      <c r="I6710" s="2">
        <v>21.117999999999999</v>
      </c>
      <c r="J6710" s="2">
        <v>21.088059080000001</v>
      </c>
      <c r="K6710" s="2">
        <v>4.5117451699729996</v>
      </c>
      <c r="L6710" s="2">
        <f t="shared" si="104"/>
        <v>-16.576313910027</v>
      </c>
    </row>
    <row r="6711" spans="1:12" hidden="1" x14ac:dyDescent="0.25">
      <c r="A6711" t="s">
        <v>4978</v>
      </c>
      <c r="B6711" s="1" t="s">
        <v>5096</v>
      </c>
      <c r="C6711" t="s">
        <v>5106</v>
      </c>
      <c r="D6711">
        <v>7990111</v>
      </c>
      <c r="E6711">
        <v>5103913</v>
      </c>
      <c r="F6711" t="s">
        <v>5107</v>
      </c>
      <c r="G6711" t="s">
        <v>3</v>
      </c>
      <c r="H6711" t="s">
        <v>6</v>
      </c>
      <c r="I6711" s="2">
        <v>0.291799999999999</v>
      </c>
      <c r="J6711" s="2">
        <v>0.29185348509999998</v>
      </c>
      <c r="K6711" s="2">
        <v>6.3895001905803994E-2</v>
      </c>
      <c r="L6711" s="2">
        <f t="shared" si="104"/>
        <v>-0.22795848319419598</v>
      </c>
    </row>
    <row r="6712" spans="1:12" x14ac:dyDescent="0.25">
      <c r="A6712" t="s">
        <v>4978</v>
      </c>
      <c r="B6712" s="1" t="s">
        <v>5096</v>
      </c>
      <c r="C6712" t="s">
        <v>5106</v>
      </c>
      <c r="D6712">
        <v>7990111</v>
      </c>
      <c r="E6712">
        <v>66146013</v>
      </c>
      <c r="F6712" t="s">
        <v>5108</v>
      </c>
      <c r="G6712" t="s">
        <v>3</v>
      </c>
      <c r="H6712" t="s">
        <v>4</v>
      </c>
      <c r="I6712" s="2">
        <v>109.47389999999901</v>
      </c>
      <c r="J6712" s="2">
        <v>115.28677539</v>
      </c>
      <c r="K6712" s="2">
        <v>28.995639515809899</v>
      </c>
      <c r="L6712" s="2">
        <f t="shared" si="104"/>
        <v>-86.291135874190104</v>
      </c>
    </row>
    <row r="6713" spans="1:12" x14ac:dyDescent="0.25">
      <c r="A6713" t="s">
        <v>4978</v>
      </c>
      <c r="B6713" s="1" t="s">
        <v>5096</v>
      </c>
      <c r="C6713" t="s">
        <v>5106</v>
      </c>
      <c r="D6713">
        <v>7990111</v>
      </c>
      <c r="E6713">
        <v>66146013</v>
      </c>
      <c r="F6713" t="s">
        <v>5108</v>
      </c>
      <c r="G6713" t="s">
        <v>3</v>
      </c>
      <c r="H6713" t="s">
        <v>6</v>
      </c>
      <c r="I6713" s="2">
        <v>13.6839</v>
      </c>
      <c r="J6713" s="2">
        <v>13.679291992</v>
      </c>
      <c r="K6713" s="2">
        <v>3.3821773586036099</v>
      </c>
      <c r="L6713" s="2">
        <f t="shared" si="104"/>
        <v>-10.29711463339639</v>
      </c>
    </row>
    <row r="6714" spans="1:12" hidden="1" x14ac:dyDescent="0.25">
      <c r="A6714" t="s">
        <v>4978</v>
      </c>
      <c r="B6714" s="1" t="s">
        <v>5096</v>
      </c>
      <c r="C6714" t="s">
        <v>5109</v>
      </c>
      <c r="D6714">
        <v>7906111</v>
      </c>
      <c r="E6714">
        <v>3199913</v>
      </c>
      <c r="F6714" t="s">
        <v>5110</v>
      </c>
      <c r="G6714" t="s">
        <v>86</v>
      </c>
      <c r="H6714" t="s">
        <v>4</v>
      </c>
      <c r="I6714" s="2">
        <v>605.45000000000005</v>
      </c>
      <c r="K6714" s="2">
        <v>607.10879520000003</v>
      </c>
      <c r="L6714" s="2">
        <f t="shared" si="104"/>
        <v>1.6587951999999859</v>
      </c>
    </row>
    <row r="6715" spans="1:12" hidden="1" x14ac:dyDescent="0.25">
      <c r="A6715" t="s">
        <v>4978</v>
      </c>
      <c r="B6715" s="1" t="s">
        <v>5096</v>
      </c>
      <c r="C6715" t="s">
        <v>5109</v>
      </c>
      <c r="D6715">
        <v>7906111</v>
      </c>
      <c r="E6715">
        <v>3199913</v>
      </c>
      <c r="F6715" t="s">
        <v>5110</v>
      </c>
      <c r="G6715" t="s">
        <v>86</v>
      </c>
      <c r="H6715" t="s">
        <v>6</v>
      </c>
      <c r="I6715" s="2">
        <v>32.573500000000003</v>
      </c>
      <c r="K6715" s="2">
        <v>32.662740360000001</v>
      </c>
      <c r="L6715" s="2">
        <f t="shared" si="104"/>
        <v>8.924035999999802E-2</v>
      </c>
    </row>
    <row r="6716" spans="1:12" hidden="1" x14ac:dyDescent="0.25">
      <c r="A6716" t="s">
        <v>4978</v>
      </c>
      <c r="B6716" s="1" t="s">
        <v>5111</v>
      </c>
      <c r="C6716" t="s">
        <v>5112</v>
      </c>
      <c r="D6716">
        <v>7989511</v>
      </c>
      <c r="E6716">
        <v>5122213</v>
      </c>
      <c r="F6716" t="s">
        <v>5113</v>
      </c>
      <c r="G6716" t="s">
        <v>86</v>
      </c>
      <c r="H6716" t="s">
        <v>4</v>
      </c>
      <c r="I6716" s="2">
        <v>170.875799999999</v>
      </c>
      <c r="K6716" s="2">
        <v>171.343952981998</v>
      </c>
      <c r="L6716" s="2">
        <f t="shared" si="104"/>
        <v>0.46815298199899757</v>
      </c>
    </row>
    <row r="6717" spans="1:12" hidden="1" x14ac:dyDescent="0.25">
      <c r="A6717" t="s">
        <v>4978</v>
      </c>
      <c r="B6717" s="1" t="s">
        <v>5111</v>
      </c>
      <c r="C6717" t="s">
        <v>5112</v>
      </c>
      <c r="D6717">
        <v>7989511</v>
      </c>
      <c r="E6717">
        <v>5122213</v>
      </c>
      <c r="F6717" t="s">
        <v>5113</v>
      </c>
      <c r="G6717" t="s">
        <v>86</v>
      </c>
      <c r="H6717" t="s">
        <v>6</v>
      </c>
      <c r="I6717" s="2">
        <v>5.6692999999999998</v>
      </c>
      <c r="K6717" s="2">
        <v>5.68483241399999</v>
      </c>
      <c r="L6717" s="2">
        <f t="shared" si="104"/>
        <v>1.5532413999990169E-2</v>
      </c>
    </row>
    <row r="6718" spans="1:12" hidden="1" x14ac:dyDescent="0.25">
      <c r="A6718" t="s">
        <v>4978</v>
      </c>
      <c r="B6718" s="1" t="s">
        <v>5111</v>
      </c>
      <c r="C6718" t="s">
        <v>5114</v>
      </c>
      <c r="D6718">
        <v>7399311</v>
      </c>
      <c r="E6718">
        <v>9291313</v>
      </c>
      <c r="F6718" t="s">
        <v>5115</v>
      </c>
      <c r="G6718" t="s">
        <v>86</v>
      </c>
      <c r="H6718" t="s">
        <v>4</v>
      </c>
      <c r="I6718" s="2">
        <v>10.337999999999999</v>
      </c>
      <c r="K6718" s="2">
        <v>10.366320480000001</v>
      </c>
      <c r="L6718" s="2">
        <f t="shared" si="104"/>
        <v>2.8320480000001425E-2</v>
      </c>
    </row>
    <row r="6719" spans="1:12" hidden="1" x14ac:dyDescent="0.25">
      <c r="A6719" t="s">
        <v>4978</v>
      </c>
      <c r="B6719" s="1" t="s">
        <v>5111</v>
      </c>
      <c r="C6719" t="s">
        <v>5114</v>
      </c>
      <c r="D6719">
        <v>7399311</v>
      </c>
      <c r="E6719">
        <v>9291313</v>
      </c>
      <c r="F6719" t="s">
        <v>5115</v>
      </c>
      <c r="G6719" t="s">
        <v>86</v>
      </c>
      <c r="H6719" t="s">
        <v>6</v>
      </c>
      <c r="I6719" s="2">
        <v>1.4339999999999999</v>
      </c>
      <c r="K6719" s="2">
        <v>1.437928356</v>
      </c>
      <c r="L6719" s="2">
        <f t="shared" si="104"/>
        <v>3.9283560000000772E-3</v>
      </c>
    </row>
    <row r="6720" spans="1:12" hidden="1" x14ac:dyDescent="0.25">
      <c r="A6720" t="s">
        <v>5119</v>
      </c>
      <c r="B6720" s="1" t="s">
        <v>5116</v>
      </c>
      <c r="C6720" t="s">
        <v>5117</v>
      </c>
      <c r="D6720">
        <v>7532111</v>
      </c>
      <c r="E6720">
        <v>12669013</v>
      </c>
      <c r="F6720" t="s">
        <v>5118</v>
      </c>
      <c r="G6720" t="s">
        <v>3</v>
      </c>
      <c r="H6720" t="s">
        <v>4</v>
      </c>
      <c r="I6720" s="2">
        <v>115.3</v>
      </c>
      <c r="J6720" s="2">
        <v>114.90960939999999</v>
      </c>
      <c r="K6720" s="2">
        <v>114.90969282099999</v>
      </c>
      <c r="L6720" s="2">
        <f t="shared" si="104"/>
        <v>8.3420999999361811E-5</v>
      </c>
    </row>
    <row r="6721" spans="1:12" hidden="1" x14ac:dyDescent="0.25">
      <c r="A6721" t="s">
        <v>5119</v>
      </c>
      <c r="B6721" s="1" t="s">
        <v>5116</v>
      </c>
      <c r="C6721" t="s">
        <v>5117</v>
      </c>
      <c r="D6721">
        <v>7532111</v>
      </c>
      <c r="E6721">
        <v>12669013</v>
      </c>
      <c r="F6721" t="s">
        <v>5118</v>
      </c>
      <c r="G6721" t="s">
        <v>3</v>
      </c>
      <c r="H6721" t="s">
        <v>6</v>
      </c>
      <c r="I6721" s="2">
        <v>0.3</v>
      </c>
      <c r="J6721" s="2">
        <v>0.29081430054999902</v>
      </c>
      <c r="K6721" s="2">
        <v>0.29081450550999999</v>
      </c>
      <c r="L6721" s="2">
        <f t="shared" si="104"/>
        <v>2.0496000097125489E-7</v>
      </c>
    </row>
    <row r="6722" spans="1:12" hidden="1" x14ac:dyDescent="0.25">
      <c r="A6722" t="s">
        <v>5119</v>
      </c>
      <c r="B6722" s="1" t="s">
        <v>5116</v>
      </c>
      <c r="C6722" t="s">
        <v>5117</v>
      </c>
      <c r="D6722">
        <v>7532111</v>
      </c>
      <c r="E6722">
        <v>12669113</v>
      </c>
      <c r="F6722" t="s">
        <v>5120</v>
      </c>
      <c r="G6722" t="s">
        <v>3</v>
      </c>
      <c r="H6722" t="s">
        <v>4</v>
      </c>
      <c r="I6722" s="2">
        <v>59.6</v>
      </c>
      <c r="J6722" s="2">
        <v>59.549660150000001</v>
      </c>
      <c r="K6722" s="2">
        <v>59.549660021000001</v>
      </c>
      <c r="L6722" s="2">
        <f t="shared" si="104"/>
        <v>-1.2900000001536682E-7</v>
      </c>
    </row>
    <row r="6723" spans="1:12" hidden="1" x14ac:dyDescent="0.25">
      <c r="A6723" t="s">
        <v>5119</v>
      </c>
      <c r="B6723" s="1" t="s">
        <v>5116</v>
      </c>
      <c r="C6723" t="s">
        <v>5117</v>
      </c>
      <c r="D6723">
        <v>7532111</v>
      </c>
      <c r="E6723">
        <v>12669113</v>
      </c>
      <c r="F6723" t="s">
        <v>5120</v>
      </c>
      <c r="G6723" t="s">
        <v>3</v>
      </c>
      <c r="H6723" t="s">
        <v>6</v>
      </c>
      <c r="I6723" s="2">
        <v>0.2</v>
      </c>
      <c r="J6723" s="2">
        <v>0.15846566769999901</v>
      </c>
      <c r="K6723" s="2">
        <v>0.1584655053</v>
      </c>
      <c r="L6723" s="2">
        <f t="shared" ref="L6723:L6786" si="105">IF(ISBLANK(J6723),K6723-I6723,K6723-J6723)</f>
        <v>-1.6239999900413693E-7</v>
      </c>
    </row>
    <row r="6724" spans="1:12" hidden="1" x14ac:dyDescent="0.25">
      <c r="A6724" t="s">
        <v>5119</v>
      </c>
      <c r="B6724" s="1" t="s">
        <v>5116</v>
      </c>
      <c r="C6724" t="s">
        <v>5117</v>
      </c>
      <c r="D6724">
        <v>7532111</v>
      </c>
      <c r="E6724">
        <v>12669213</v>
      </c>
      <c r="F6724" t="s">
        <v>5121</v>
      </c>
      <c r="G6724" t="s">
        <v>3</v>
      </c>
      <c r="H6724" t="s">
        <v>4</v>
      </c>
      <c r="I6724" s="2">
        <v>50.1</v>
      </c>
      <c r="J6724" s="2">
        <v>48.70898047</v>
      </c>
      <c r="K6724" s="2">
        <v>48.709020821000003</v>
      </c>
      <c r="L6724" s="2">
        <f t="shared" si="105"/>
        <v>4.0351000002658566E-5</v>
      </c>
    </row>
    <row r="6725" spans="1:12" hidden="1" x14ac:dyDescent="0.25">
      <c r="A6725" t="s">
        <v>5119</v>
      </c>
      <c r="B6725" s="1" t="s">
        <v>5116</v>
      </c>
      <c r="C6725" t="s">
        <v>5117</v>
      </c>
      <c r="D6725">
        <v>7532111</v>
      </c>
      <c r="E6725">
        <v>12669213</v>
      </c>
      <c r="F6725" t="s">
        <v>5121</v>
      </c>
      <c r="G6725" t="s">
        <v>3</v>
      </c>
      <c r="H6725" t="s">
        <v>6</v>
      </c>
      <c r="I6725" s="2">
        <v>0.1</v>
      </c>
      <c r="J6725" s="2">
        <v>0.1226491928</v>
      </c>
      <c r="K6725" s="2">
        <v>0.12264894229999999</v>
      </c>
      <c r="L6725" s="2">
        <f t="shared" si="105"/>
        <v>-2.5050000000692574E-7</v>
      </c>
    </row>
    <row r="6726" spans="1:12" hidden="1" x14ac:dyDescent="0.25">
      <c r="A6726" t="s">
        <v>5119</v>
      </c>
      <c r="B6726" s="1" t="s">
        <v>5116</v>
      </c>
      <c r="C6726" t="s">
        <v>5122</v>
      </c>
      <c r="D6726">
        <v>7532811</v>
      </c>
      <c r="E6726">
        <v>12663013</v>
      </c>
      <c r="F6726" t="s">
        <v>5123</v>
      </c>
      <c r="G6726" t="s">
        <v>3</v>
      </c>
      <c r="H6726" t="s">
        <v>4</v>
      </c>
      <c r="I6726" s="2">
        <v>22.681000000000001</v>
      </c>
      <c r="J6726" s="2">
        <v>22.680490235000001</v>
      </c>
      <c r="K6726" s="2">
        <v>22.680502705099901</v>
      </c>
      <c r="L6726" s="2">
        <f t="shared" si="105"/>
        <v>1.2470099900241394E-5</v>
      </c>
    </row>
    <row r="6727" spans="1:12" hidden="1" x14ac:dyDescent="0.25">
      <c r="A6727" t="s">
        <v>5119</v>
      </c>
      <c r="B6727" s="1" t="s">
        <v>5116</v>
      </c>
      <c r="C6727" t="s">
        <v>5122</v>
      </c>
      <c r="D6727">
        <v>7532811</v>
      </c>
      <c r="E6727">
        <v>12663013</v>
      </c>
      <c r="F6727" t="s">
        <v>5123</v>
      </c>
      <c r="G6727" t="s">
        <v>3</v>
      </c>
      <c r="H6727" t="s">
        <v>6</v>
      </c>
      <c r="I6727" s="2">
        <v>0.45500000000000002</v>
      </c>
      <c r="J6727" s="2">
        <v>0.45121954344999898</v>
      </c>
      <c r="K6727" s="2">
        <v>0.45121978201009899</v>
      </c>
      <c r="L6727" s="2">
        <f t="shared" si="105"/>
        <v>2.3856010000766759E-7</v>
      </c>
    </row>
    <row r="6728" spans="1:12" hidden="1" x14ac:dyDescent="0.25">
      <c r="A6728" t="s">
        <v>5119</v>
      </c>
      <c r="B6728" s="1" t="s">
        <v>5124</v>
      </c>
      <c r="C6728" t="s">
        <v>5125</v>
      </c>
      <c r="D6728">
        <v>7583911</v>
      </c>
      <c r="E6728">
        <v>82578113</v>
      </c>
      <c r="F6728" t="s">
        <v>5126</v>
      </c>
      <c r="G6728" t="s">
        <v>3</v>
      </c>
      <c r="H6728" t="s">
        <v>4</v>
      </c>
      <c r="I6728" s="2">
        <v>39.799999999999997</v>
      </c>
      <c r="J6728" s="2">
        <v>39.833640625000001</v>
      </c>
      <c r="K6728" s="2">
        <v>39.833609629999899</v>
      </c>
      <c r="L6728" s="2">
        <f t="shared" si="105"/>
        <v>-3.099500010250722E-5</v>
      </c>
    </row>
    <row r="6729" spans="1:12" hidden="1" x14ac:dyDescent="0.25">
      <c r="A6729" t="s">
        <v>5119</v>
      </c>
      <c r="B6729" s="1" t="s">
        <v>5124</v>
      </c>
      <c r="C6729" t="s">
        <v>5125</v>
      </c>
      <c r="D6729">
        <v>7583911</v>
      </c>
      <c r="E6729">
        <v>82578113</v>
      </c>
      <c r="F6729" t="s">
        <v>5126</v>
      </c>
      <c r="G6729" t="s">
        <v>3</v>
      </c>
      <c r="H6729" t="s">
        <v>6</v>
      </c>
      <c r="I6729" s="2">
        <v>1.4</v>
      </c>
      <c r="J6729" s="2">
        <v>1.3987176514999999</v>
      </c>
      <c r="K6729" s="2">
        <v>1.3987185592</v>
      </c>
      <c r="L6729" s="2">
        <f t="shared" si="105"/>
        <v>9.0770000005235829E-7</v>
      </c>
    </row>
    <row r="6730" spans="1:12" hidden="1" x14ac:dyDescent="0.25">
      <c r="A6730" t="s">
        <v>5119</v>
      </c>
      <c r="B6730" s="1" t="s">
        <v>5124</v>
      </c>
      <c r="C6730" t="s">
        <v>5127</v>
      </c>
      <c r="D6730">
        <v>7581811</v>
      </c>
      <c r="E6730">
        <v>108981213</v>
      </c>
      <c r="F6730" t="s">
        <v>5128</v>
      </c>
      <c r="G6730" t="s">
        <v>3</v>
      </c>
      <c r="H6730" t="s">
        <v>4</v>
      </c>
      <c r="I6730" s="2">
        <v>9.4979999999999993</v>
      </c>
      <c r="J6730" s="2">
        <v>7.8366899400000003</v>
      </c>
      <c r="K6730" s="2">
        <v>7.8366859310999999</v>
      </c>
      <c r="L6730" s="2">
        <f t="shared" si="105"/>
        <v>-4.0089000004073228E-6</v>
      </c>
    </row>
    <row r="6731" spans="1:12" hidden="1" x14ac:dyDescent="0.25">
      <c r="A6731" t="s">
        <v>5119</v>
      </c>
      <c r="B6731" s="1" t="s">
        <v>5124</v>
      </c>
      <c r="C6731" t="s">
        <v>5127</v>
      </c>
      <c r="D6731">
        <v>7581811</v>
      </c>
      <c r="E6731">
        <v>108981213</v>
      </c>
      <c r="F6731" t="s">
        <v>5128</v>
      </c>
      <c r="G6731" t="s">
        <v>3</v>
      </c>
      <c r="H6731" t="s">
        <v>6</v>
      </c>
      <c r="I6731" s="2">
        <v>0.19600000000000001</v>
      </c>
      <c r="J6731" s="2">
        <v>0.48556320189999902</v>
      </c>
      <c r="K6731" s="2">
        <v>0.48556400248999998</v>
      </c>
      <c r="L6731" s="2">
        <f t="shared" si="105"/>
        <v>8.0059000095999977E-7</v>
      </c>
    </row>
    <row r="6732" spans="1:12" hidden="1" x14ac:dyDescent="0.25">
      <c r="A6732" t="s">
        <v>5119</v>
      </c>
      <c r="B6732" s="1" t="s">
        <v>5124</v>
      </c>
      <c r="C6732" t="s">
        <v>5127</v>
      </c>
      <c r="D6732">
        <v>7581811</v>
      </c>
      <c r="E6732">
        <v>82571913</v>
      </c>
      <c r="F6732" t="s">
        <v>5129</v>
      </c>
      <c r="G6732" t="s">
        <v>3</v>
      </c>
      <c r="H6732" t="s">
        <v>4</v>
      </c>
      <c r="I6732" s="2">
        <v>87.061999999999898</v>
      </c>
      <c r="J6732" s="2">
        <v>88.143460949999906</v>
      </c>
      <c r="K6732" s="2">
        <v>88.143335999999906</v>
      </c>
      <c r="L6732" s="2">
        <f t="shared" si="105"/>
        <v>-1.2495000000001255E-4</v>
      </c>
    </row>
    <row r="6733" spans="1:12" hidden="1" x14ac:dyDescent="0.25">
      <c r="A6733" t="s">
        <v>5119</v>
      </c>
      <c r="B6733" s="1" t="s">
        <v>5124</v>
      </c>
      <c r="C6733" t="s">
        <v>5127</v>
      </c>
      <c r="D6733">
        <v>7581811</v>
      </c>
      <c r="E6733">
        <v>82571913</v>
      </c>
      <c r="F6733" t="s">
        <v>5129</v>
      </c>
      <c r="G6733" t="s">
        <v>3</v>
      </c>
      <c r="H6733" t="s">
        <v>6</v>
      </c>
      <c r="I6733" s="2">
        <v>0.39400000000000002</v>
      </c>
      <c r="J6733" s="2">
        <v>0.41831506349999997</v>
      </c>
      <c r="K6733" s="2">
        <v>0.41831000620999897</v>
      </c>
      <c r="L6733" s="2">
        <f t="shared" si="105"/>
        <v>-5.0572900009981936E-6</v>
      </c>
    </row>
    <row r="6734" spans="1:12" hidden="1" x14ac:dyDescent="0.25">
      <c r="A6734" t="s">
        <v>5119</v>
      </c>
      <c r="B6734" s="1" t="s">
        <v>5124</v>
      </c>
      <c r="C6734" t="s">
        <v>5127</v>
      </c>
      <c r="D6734">
        <v>7581811</v>
      </c>
      <c r="E6734">
        <v>82572013</v>
      </c>
      <c r="F6734" t="s">
        <v>5130</v>
      </c>
      <c r="G6734" t="s">
        <v>3</v>
      </c>
      <c r="H6734" t="s">
        <v>4</v>
      </c>
      <c r="I6734" s="2">
        <v>90.536000000000001</v>
      </c>
      <c r="J6734" s="2">
        <v>90.563859399999998</v>
      </c>
      <c r="K6734" s="2">
        <v>90.563843300000002</v>
      </c>
      <c r="L6734" s="2">
        <f t="shared" si="105"/>
        <v>-1.609999999629963E-5</v>
      </c>
    </row>
    <row r="6735" spans="1:12" hidden="1" x14ac:dyDescent="0.25">
      <c r="A6735" t="s">
        <v>5119</v>
      </c>
      <c r="B6735" s="1" t="s">
        <v>5124</v>
      </c>
      <c r="C6735" t="s">
        <v>5127</v>
      </c>
      <c r="D6735">
        <v>7581811</v>
      </c>
      <c r="E6735">
        <v>82572013</v>
      </c>
      <c r="F6735" t="s">
        <v>5130</v>
      </c>
      <c r="G6735" t="s">
        <v>3</v>
      </c>
      <c r="H6735" t="s">
        <v>6</v>
      </c>
      <c r="I6735" s="2">
        <v>0.23899999999999999</v>
      </c>
      <c r="J6735" s="2">
        <v>0.25409283444999903</v>
      </c>
      <c r="K6735" s="2">
        <v>0.25409303300000002</v>
      </c>
      <c r="L6735" s="2">
        <f t="shared" si="105"/>
        <v>1.9855000099600062E-7</v>
      </c>
    </row>
    <row r="6736" spans="1:12" hidden="1" x14ac:dyDescent="0.25">
      <c r="A6736" t="s">
        <v>5119</v>
      </c>
      <c r="B6736" s="1" t="s">
        <v>5124</v>
      </c>
      <c r="C6736" t="s">
        <v>5127</v>
      </c>
      <c r="D6736">
        <v>7581811</v>
      </c>
      <c r="E6736">
        <v>82572113</v>
      </c>
      <c r="F6736" t="s">
        <v>5131</v>
      </c>
      <c r="G6736" t="s">
        <v>3</v>
      </c>
      <c r="H6736" t="s">
        <v>4</v>
      </c>
      <c r="I6736" s="2">
        <v>430.20800000000003</v>
      </c>
      <c r="J6736" s="2">
        <v>437.31562500000001</v>
      </c>
      <c r="K6736" s="2">
        <v>437.31569289999999</v>
      </c>
      <c r="L6736" s="2">
        <f t="shared" si="105"/>
        <v>6.7899999976361869E-5</v>
      </c>
    </row>
    <row r="6737" spans="1:12" hidden="1" x14ac:dyDescent="0.25">
      <c r="A6737" t="s">
        <v>5119</v>
      </c>
      <c r="B6737" s="1" t="s">
        <v>5124</v>
      </c>
      <c r="C6737" t="s">
        <v>5127</v>
      </c>
      <c r="D6737">
        <v>7581811</v>
      </c>
      <c r="E6737">
        <v>82572113</v>
      </c>
      <c r="F6737" t="s">
        <v>5131</v>
      </c>
      <c r="G6737" t="s">
        <v>3</v>
      </c>
      <c r="H6737" t="s">
        <v>6</v>
      </c>
      <c r="I6737" s="2">
        <v>1.5089999999999999</v>
      </c>
      <c r="J6737" s="2">
        <v>1.6029259035000001</v>
      </c>
      <c r="K6737" s="2">
        <v>1.602923528</v>
      </c>
      <c r="L6737" s="2">
        <f t="shared" si="105"/>
        <v>-2.3755000000402759E-6</v>
      </c>
    </row>
    <row r="6738" spans="1:12" hidden="1" x14ac:dyDescent="0.25">
      <c r="A6738" t="s">
        <v>5119</v>
      </c>
      <c r="B6738" s="1" t="s">
        <v>5132</v>
      </c>
      <c r="C6738" t="s">
        <v>5133</v>
      </c>
      <c r="D6738">
        <v>7994311</v>
      </c>
      <c r="E6738">
        <v>82504813</v>
      </c>
      <c r="F6738" t="s">
        <v>5134</v>
      </c>
      <c r="G6738" t="s">
        <v>3</v>
      </c>
      <c r="H6738" t="s">
        <v>4</v>
      </c>
      <c r="I6738" s="2">
        <v>3.6030000000000002</v>
      </c>
      <c r="J6738" s="2">
        <v>3.6034648439999901</v>
      </c>
      <c r="K6738" s="2">
        <v>3.603465065</v>
      </c>
      <c r="L6738" s="2">
        <f t="shared" si="105"/>
        <v>2.21000009847927E-7</v>
      </c>
    </row>
    <row r="6739" spans="1:12" hidden="1" x14ac:dyDescent="0.25">
      <c r="A6739" t="s">
        <v>5119</v>
      </c>
      <c r="B6739" s="1" t="s">
        <v>5132</v>
      </c>
      <c r="C6739" t="s">
        <v>5133</v>
      </c>
      <c r="D6739">
        <v>7994311</v>
      </c>
      <c r="E6739">
        <v>82504813</v>
      </c>
      <c r="F6739" t="s">
        <v>5134</v>
      </c>
      <c r="G6739" t="s">
        <v>3</v>
      </c>
      <c r="H6739" t="s">
        <v>6</v>
      </c>
      <c r="I6739" s="2">
        <v>2.1999999999999999E-2</v>
      </c>
      <c r="J6739" s="2">
        <v>2.1881998060000001E-2</v>
      </c>
      <c r="K6739" s="2">
        <v>2.1882000039999999E-2</v>
      </c>
      <c r="L6739" s="2">
        <f t="shared" si="105"/>
        <v>1.9799999972924809E-9</v>
      </c>
    </row>
    <row r="6740" spans="1:12" hidden="1" x14ac:dyDescent="0.25">
      <c r="A6740" t="s">
        <v>5119</v>
      </c>
      <c r="B6740" s="1" t="s">
        <v>5132</v>
      </c>
      <c r="C6740" t="s">
        <v>5133</v>
      </c>
      <c r="D6740">
        <v>7994311</v>
      </c>
      <c r="E6740">
        <v>82504913</v>
      </c>
      <c r="F6740" t="s">
        <v>5135</v>
      </c>
      <c r="G6740" t="s">
        <v>3</v>
      </c>
      <c r="H6740" t="s">
        <v>4</v>
      </c>
      <c r="I6740" s="2">
        <v>4.133</v>
      </c>
      <c r="J6740" s="2">
        <v>4.1325346679999999</v>
      </c>
      <c r="K6740" s="2">
        <v>4.1325340400000004</v>
      </c>
      <c r="L6740" s="2">
        <f t="shared" si="105"/>
        <v>-6.2799999955842623E-7</v>
      </c>
    </row>
    <row r="6741" spans="1:12" hidden="1" x14ac:dyDescent="0.25">
      <c r="A6741" t="s">
        <v>5119</v>
      </c>
      <c r="B6741" s="1" t="s">
        <v>5132</v>
      </c>
      <c r="C6741" t="s">
        <v>5133</v>
      </c>
      <c r="D6741">
        <v>7994311</v>
      </c>
      <c r="E6741">
        <v>82504913</v>
      </c>
      <c r="F6741" t="s">
        <v>5135</v>
      </c>
      <c r="G6741" t="s">
        <v>3</v>
      </c>
      <c r="H6741" t="s">
        <v>6</v>
      </c>
      <c r="I6741" s="2">
        <v>2.3E-2</v>
      </c>
      <c r="J6741" s="2">
        <v>2.3101993559999999E-2</v>
      </c>
      <c r="K6741" s="2">
        <v>2.31020004311E-2</v>
      </c>
      <c r="L6741" s="2">
        <f t="shared" si="105"/>
        <v>6.8711000014709533E-9</v>
      </c>
    </row>
    <row r="6742" spans="1:12" hidden="1" x14ac:dyDescent="0.25">
      <c r="A6742" t="s">
        <v>5119</v>
      </c>
      <c r="B6742" s="1" t="s">
        <v>5132</v>
      </c>
      <c r="C6742" t="s">
        <v>5136</v>
      </c>
      <c r="D6742">
        <v>5213011</v>
      </c>
      <c r="E6742">
        <v>91583413</v>
      </c>
      <c r="F6742" t="s">
        <v>5137</v>
      </c>
      <c r="G6742" t="s">
        <v>3</v>
      </c>
      <c r="H6742" t="s">
        <v>4</v>
      </c>
      <c r="I6742" s="2">
        <v>1.8</v>
      </c>
      <c r="J6742" s="2">
        <v>1.83211901849999</v>
      </c>
      <c r="K6742" s="2">
        <v>1.8321190199999999</v>
      </c>
      <c r="L6742" s="2">
        <f t="shared" si="105"/>
        <v>1.5000098940731732E-9</v>
      </c>
    </row>
    <row r="6743" spans="1:12" hidden="1" x14ac:dyDescent="0.25">
      <c r="A6743" t="s">
        <v>5119</v>
      </c>
      <c r="B6743" s="1" t="s">
        <v>5132</v>
      </c>
      <c r="C6743" t="s">
        <v>5136</v>
      </c>
      <c r="D6743">
        <v>5213011</v>
      </c>
      <c r="E6743">
        <v>91583513</v>
      </c>
      <c r="F6743" t="s">
        <v>5138</v>
      </c>
      <c r="G6743" t="s">
        <v>3</v>
      </c>
      <c r="H6743" t="s">
        <v>4</v>
      </c>
      <c r="I6743" s="2">
        <v>1.1000000000000001</v>
      </c>
      <c r="J6743" s="2">
        <v>1.4416945800000001</v>
      </c>
      <c r="K6743" s="2">
        <v>1.4416944999999901</v>
      </c>
      <c r="L6743" s="2">
        <f t="shared" si="105"/>
        <v>-8.0000009949898754E-8</v>
      </c>
    </row>
    <row r="6744" spans="1:12" hidden="1" x14ac:dyDescent="0.25">
      <c r="A6744" t="s">
        <v>5119</v>
      </c>
      <c r="B6744" s="1" t="s">
        <v>5132</v>
      </c>
      <c r="C6744" t="s">
        <v>5136</v>
      </c>
      <c r="D6744">
        <v>5213011</v>
      </c>
      <c r="E6744">
        <v>91583613</v>
      </c>
      <c r="F6744" t="s">
        <v>5139</v>
      </c>
      <c r="G6744" t="s">
        <v>3</v>
      </c>
      <c r="H6744" t="s">
        <v>4</v>
      </c>
      <c r="I6744" s="2">
        <v>5.2</v>
      </c>
      <c r="J6744" s="2">
        <v>5.524222655</v>
      </c>
      <c r="K6744" s="2">
        <v>5.5242251400000004</v>
      </c>
      <c r="L6744" s="2">
        <f t="shared" si="105"/>
        <v>2.485000000440607E-6</v>
      </c>
    </row>
    <row r="6745" spans="1:12" hidden="1" x14ac:dyDescent="0.25">
      <c r="A6745" t="s">
        <v>5119</v>
      </c>
      <c r="B6745" s="1" t="s">
        <v>5132</v>
      </c>
      <c r="C6745" t="s">
        <v>5136</v>
      </c>
      <c r="D6745">
        <v>5213011</v>
      </c>
      <c r="E6745">
        <v>91583713</v>
      </c>
      <c r="F6745" t="s">
        <v>5140</v>
      </c>
      <c r="G6745" t="s">
        <v>3</v>
      </c>
      <c r="H6745" t="s">
        <v>4</v>
      </c>
      <c r="I6745" s="2">
        <v>5.7</v>
      </c>
      <c r="J6745" s="2">
        <v>5.7778266599999997</v>
      </c>
      <c r="K6745" s="2">
        <v>5.77782704</v>
      </c>
      <c r="L6745" s="2">
        <f t="shared" si="105"/>
        <v>3.8000000035509629E-7</v>
      </c>
    </row>
    <row r="6746" spans="1:12" hidden="1" x14ac:dyDescent="0.25">
      <c r="A6746" t="s">
        <v>5119</v>
      </c>
      <c r="B6746" s="1" t="s">
        <v>5141</v>
      </c>
      <c r="C6746" t="s">
        <v>5142</v>
      </c>
      <c r="D6746">
        <v>17129011</v>
      </c>
      <c r="E6746">
        <v>113939413</v>
      </c>
      <c r="F6746" t="s">
        <v>5143</v>
      </c>
      <c r="G6746" t="s">
        <v>86</v>
      </c>
      <c r="H6746" t="s">
        <v>4</v>
      </c>
      <c r="I6746" s="2">
        <v>0.96099999999999997</v>
      </c>
      <c r="K6746" s="2">
        <v>0.96346056399999902</v>
      </c>
      <c r="L6746" s="2">
        <f t="shared" si="105"/>
        <v>2.4605639999990547E-3</v>
      </c>
    </row>
    <row r="6747" spans="1:12" hidden="1" x14ac:dyDescent="0.25">
      <c r="A6747" t="s">
        <v>5119</v>
      </c>
      <c r="B6747" s="1" t="s">
        <v>5141</v>
      </c>
      <c r="C6747" t="s">
        <v>5142</v>
      </c>
      <c r="D6747">
        <v>17129011</v>
      </c>
      <c r="E6747">
        <v>113939413</v>
      </c>
      <c r="F6747" t="s">
        <v>5143</v>
      </c>
      <c r="G6747" t="s">
        <v>86</v>
      </c>
      <c r="H6747" t="s">
        <v>6</v>
      </c>
      <c r="I6747" s="2">
        <v>0.03</v>
      </c>
      <c r="K6747" s="2">
        <v>3.0076811219999899E-2</v>
      </c>
      <c r="L6747" s="2">
        <f t="shared" si="105"/>
        <v>7.6811219999899788E-5</v>
      </c>
    </row>
    <row r="6748" spans="1:12" hidden="1" x14ac:dyDescent="0.25">
      <c r="A6748" t="s">
        <v>5119</v>
      </c>
      <c r="B6748" s="1" t="s">
        <v>5141</v>
      </c>
      <c r="C6748" t="s">
        <v>5142</v>
      </c>
      <c r="D6748">
        <v>17129011</v>
      </c>
      <c r="E6748">
        <v>113939513</v>
      </c>
      <c r="F6748" t="s">
        <v>5144</v>
      </c>
      <c r="G6748" t="s">
        <v>86</v>
      </c>
      <c r="H6748" t="s">
        <v>4</v>
      </c>
      <c r="I6748" s="2">
        <v>0.91100000000000003</v>
      </c>
      <c r="K6748" s="2">
        <v>0.91333252299999901</v>
      </c>
      <c r="L6748" s="2">
        <f t="shared" si="105"/>
        <v>2.3325229999989761E-3</v>
      </c>
    </row>
    <row r="6749" spans="1:12" hidden="1" x14ac:dyDescent="0.25">
      <c r="A6749" t="s">
        <v>5119</v>
      </c>
      <c r="B6749" s="1" t="s">
        <v>5141</v>
      </c>
      <c r="C6749" t="s">
        <v>5142</v>
      </c>
      <c r="D6749">
        <v>17129011</v>
      </c>
      <c r="E6749">
        <v>113939513</v>
      </c>
      <c r="F6749" t="s">
        <v>5144</v>
      </c>
      <c r="G6749" t="s">
        <v>86</v>
      </c>
      <c r="H6749" t="s">
        <v>6</v>
      </c>
      <c r="I6749" s="2">
        <v>2.9000000000000001E-2</v>
      </c>
      <c r="K6749" s="2">
        <v>2.9074250400000001E-2</v>
      </c>
      <c r="L6749" s="2">
        <f t="shared" si="105"/>
        <v>7.42503999999998E-5</v>
      </c>
    </row>
    <row r="6750" spans="1:12" hidden="1" x14ac:dyDescent="0.25">
      <c r="A6750" t="s">
        <v>5119</v>
      </c>
      <c r="B6750" s="1" t="s">
        <v>5141</v>
      </c>
      <c r="C6750" t="s">
        <v>5142</v>
      </c>
      <c r="D6750">
        <v>17129011</v>
      </c>
      <c r="E6750">
        <v>113939613</v>
      </c>
      <c r="F6750" t="s">
        <v>5145</v>
      </c>
      <c r="G6750" t="s">
        <v>86</v>
      </c>
      <c r="H6750" t="s">
        <v>4</v>
      </c>
      <c r="I6750" s="2">
        <v>0.96299999999999997</v>
      </c>
      <c r="K6750" s="2">
        <v>0.96546565499999903</v>
      </c>
      <c r="L6750" s="2">
        <f t="shared" si="105"/>
        <v>2.4656549999990673E-3</v>
      </c>
    </row>
    <row r="6751" spans="1:12" hidden="1" x14ac:dyDescent="0.25">
      <c r="A6751" t="s">
        <v>5119</v>
      </c>
      <c r="B6751" s="1" t="s">
        <v>5141</v>
      </c>
      <c r="C6751" t="s">
        <v>5142</v>
      </c>
      <c r="D6751">
        <v>17129011</v>
      </c>
      <c r="E6751">
        <v>113939613</v>
      </c>
      <c r="F6751" t="s">
        <v>5145</v>
      </c>
      <c r="G6751" t="s">
        <v>86</v>
      </c>
      <c r="H6751" t="s">
        <v>6</v>
      </c>
      <c r="I6751" s="2">
        <v>0.03</v>
      </c>
      <c r="K6751" s="2">
        <v>3.0076811219999899E-2</v>
      </c>
      <c r="L6751" s="2">
        <f t="shared" si="105"/>
        <v>7.6811219999899788E-5</v>
      </c>
    </row>
    <row r="6752" spans="1:12" hidden="1" x14ac:dyDescent="0.25">
      <c r="A6752" t="s">
        <v>5119</v>
      </c>
      <c r="B6752" s="1" t="s">
        <v>5141</v>
      </c>
      <c r="C6752" t="s">
        <v>5142</v>
      </c>
      <c r="D6752">
        <v>17129011</v>
      </c>
      <c r="E6752">
        <v>113940113</v>
      </c>
      <c r="F6752" t="s">
        <v>5146</v>
      </c>
      <c r="G6752" t="s">
        <v>86</v>
      </c>
      <c r="H6752" t="s">
        <v>4</v>
      </c>
      <c r="I6752" s="2">
        <v>0.94099999999999995</v>
      </c>
      <c r="K6752" s="2">
        <v>0.94340931100000003</v>
      </c>
      <c r="L6752" s="2">
        <f t="shared" si="105"/>
        <v>2.4093110000000806E-3</v>
      </c>
    </row>
    <row r="6753" spans="1:12" hidden="1" x14ac:dyDescent="0.25">
      <c r="A6753" t="s">
        <v>5119</v>
      </c>
      <c r="B6753" s="1" t="s">
        <v>5141</v>
      </c>
      <c r="C6753" t="s">
        <v>5142</v>
      </c>
      <c r="D6753">
        <v>17129011</v>
      </c>
      <c r="E6753">
        <v>113940113</v>
      </c>
      <c r="F6753" t="s">
        <v>5146</v>
      </c>
      <c r="G6753" t="s">
        <v>86</v>
      </c>
      <c r="H6753" t="s">
        <v>6</v>
      </c>
      <c r="I6753" s="2">
        <v>0.03</v>
      </c>
      <c r="K6753" s="2">
        <v>3.0076811219999899E-2</v>
      </c>
      <c r="L6753" s="2">
        <f t="shared" si="105"/>
        <v>7.6811219999899788E-5</v>
      </c>
    </row>
    <row r="6754" spans="1:12" hidden="1" x14ac:dyDescent="0.25">
      <c r="A6754" t="s">
        <v>5119</v>
      </c>
      <c r="B6754" s="1" t="s">
        <v>5141</v>
      </c>
      <c r="C6754" t="s">
        <v>5142</v>
      </c>
      <c r="D6754">
        <v>17129011</v>
      </c>
      <c r="E6754">
        <v>113940213</v>
      </c>
      <c r="F6754" t="s">
        <v>5147</v>
      </c>
      <c r="G6754" t="s">
        <v>86</v>
      </c>
      <c r="H6754" t="s">
        <v>4</v>
      </c>
      <c r="I6754" s="2">
        <v>0.95799999999999996</v>
      </c>
      <c r="K6754" s="2">
        <v>0.96045285999999896</v>
      </c>
      <c r="L6754" s="2">
        <f t="shared" si="105"/>
        <v>2.4528599999990019E-3</v>
      </c>
    </row>
    <row r="6755" spans="1:12" hidden="1" x14ac:dyDescent="0.25">
      <c r="A6755" t="s">
        <v>5119</v>
      </c>
      <c r="B6755" s="1" t="s">
        <v>5141</v>
      </c>
      <c r="C6755" t="s">
        <v>5142</v>
      </c>
      <c r="D6755">
        <v>17129011</v>
      </c>
      <c r="E6755">
        <v>113940213</v>
      </c>
      <c r="F6755" t="s">
        <v>5147</v>
      </c>
      <c r="G6755" t="s">
        <v>86</v>
      </c>
      <c r="H6755" t="s">
        <v>6</v>
      </c>
      <c r="I6755" s="2">
        <v>0.03</v>
      </c>
      <c r="K6755" s="2">
        <v>3.0076811219999899E-2</v>
      </c>
      <c r="L6755" s="2">
        <f t="shared" si="105"/>
        <v>7.6811219999899788E-5</v>
      </c>
    </row>
    <row r="6756" spans="1:12" hidden="1" x14ac:dyDescent="0.25">
      <c r="A6756" t="s">
        <v>5119</v>
      </c>
      <c r="B6756" s="1" t="s">
        <v>5141</v>
      </c>
      <c r="C6756" t="s">
        <v>5148</v>
      </c>
      <c r="D6756">
        <v>14627711</v>
      </c>
      <c r="E6756">
        <v>91585513</v>
      </c>
      <c r="F6756" t="s">
        <v>5149</v>
      </c>
      <c r="G6756" t="s">
        <v>3</v>
      </c>
      <c r="H6756" t="s">
        <v>4</v>
      </c>
      <c r="I6756" s="2">
        <v>51.81</v>
      </c>
      <c r="J6756" s="2">
        <v>45.017246094999997</v>
      </c>
      <c r="K6756" s="2">
        <v>45.017165439999999</v>
      </c>
      <c r="L6756" s="2">
        <f t="shared" si="105"/>
        <v>-8.065499999787562E-5</v>
      </c>
    </row>
    <row r="6757" spans="1:12" hidden="1" x14ac:dyDescent="0.25">
      <c r="A6757" t="s">
        <v>5119</v>
      </c>
      <c r="B6757" s="1" t="s">
        <v>5141</v>
      </c>
      <c r="C6757" t="s">
        <v>5148</v>
      </c>
      <c r="D6757">
        <v>14627711</v>
      </c>
      <c r="E6757">
        <v>91585513</v>
      </c>
      <c r="F6757" t="s">
        <v>5149</v>
      </c>
      <c r="G6757" t="s">
        <v>3</v>
      </c>
      <c r="H6757" t="s">
        <v>6</v>
      </c>
      <c r="I6757" s="2">
        <v>8.8000000000000007</v>
      </c>
      <c r="J6757" s="2">
        <v>8.807390625</v>
      </c>
      <c r="K6757" s="2">
        <v>8.8073870519999904</v>
      </c>
      <c r="L6757" s="2">
        <f t="shared" si="105"/>
        <v>-3.5730000096378944E-6</v>
      </c>
    </row>
    <row r="6758" spans="1:12" hidden="1" x14ac:dyDescent="0.25">
      <c r="A6758" t="s">
        <v>5119</v>
      </c>
      <c r="B6758" s="1" t="s">
        <v>5141</v>
      </c>
      <c r="C6758" t="s">
        <v>5148</v>
      </c>
      <c r="D6758">
        <v>14627711</v>
      </c>
      <c r="E6758">
        <v>91585713</v>
      </c>
      <c r="F6758" t="s">
        <v>5150</v>
      </c>
      <c r="G6758" t="s">
        <v>3</v>
      </c>
      <c r="H6758" t="s">
        <v>4</v>
      </c>
      <c r="I6758" s="2">
        <v>46.79</v>
      </c>
      <c r="J6758" s="2">
        <v>44.831945310000002</v>
      </c>
      <c r="K6758" s="2">
        <v>44.831944139999898</v>
      </c>
      <c r="L6758" s="2">
        <f t="shared" si="105"/>
        <v>-1.1700001039116614E-6</v>
      </c>
    </row>
    <row r="6759" spans="1:12" hidden="1" x14ac:dyDescent="0.25">
      <c r="A6759" t="s">
        <v>5119</v>
      </c>
      <c r="B6759" s="1" t="s">
        <v>5141</v>
      </c>
      <c r="C6759" t="s">
        <v>5148</v>
      </c>
      <c r="D6759">
        <v>14627711</v>
      </c>
      <c r="E6759">
        <v>91585713</v>
      </c>
      <c r="F6759" t="s">
        <v>5150</v>
      </c>
      <c r="G6759" t="s">
        <v>3</v>
      </c>
      <c r="H6759" t="s">
        <v>6</v>
      </c>
      <c r="I6759" s="2">
        <v>9.1</v>
      </c>
      <c r="J6759" s="2">
        <v>9.0901503899999998</v>
      </c>
      <c r="K6759" s="2">
        <v>9.0901415209999907</v>
      </c>
      <c r="L6759" s="2">
        <f t="shared" si="105"/>
        <v>-8.8690000090707599E-6</v>
      </c>
    </row>
    <row r="6760" spans="1:12" hidden="1" x14ac:dyDescent="0.25">
      <c r="A6760" t="s">
        <v>5119</v>
      </c>
      <c r="B6760" s="1" t="s">
        <v>5141</v>
      </c>
      <c r="C6760" t="s">
        <v>5151</v>
      </c>
      <c r="D6760">
        <v>5228411</v>
      </c>
      <c r="E6760">
        <v>82518413</v>
      </c>
      <c r="F6760" t="s">
        <v>5152</v>
      </c>
      <c r="G6760" t="s">
        <v>86</v>
      </c>
      <c r="H6760" t="s">
        <v>4</v>
      </c>
      <c r="I6760" s="2">
        <v>0.28999999999999998</v>
      </c>
      <c r="K6760" s="2">
        <v>0.29005487804899999</v>
      </c>
      <c r="L6760" s="2">
        <f t="shared" si="105"/>
        <v>5.4878049000006701E-5</v>
      </c>
    </row>
    <row r="6761" spans="1:12" hidden="1" x14ac:dyDescent="0.25">
      <c r="A6761" t="s">
        <v>5119</v>
      </c>
      <c r="B6761" s="1" t="s">
        <v>5141</v>
      </c>
      <c r="C6761" t="s">
        <v>5151</v>
      </c>
      <c r="D6761">
        <v>5228411</v>
      </c>
      <c r="E6761">
        <v>82518413</v>
      </c>
      <c r="F6761" t="s">
        <v>5152</v>
      </c>
      <c r="G6761" t="s">
        <v>86</v>
      </c>
      <c r="H6761" t="s">
        <v>6</v>
      </c>
      <c r="I6761" s="2">
        <v>1E-3</v>
      </c>
      <c r="K6761" s="2">
        <v>1.0001893111446E-3</v>
      </c>
      <c r="L6761" s="2">
        <f t="shared" si="105"/>
        <v>1.8931114459993376E-7</v>
      </c>
    </row>
    <row r="6762" spans="1:12" hidden="1" x14ac:dyDescent="0.25">
      <c r="A6762" t="s">
        <v>5119</v>
      </c>
      <c r="B6762" s="1" t="s">
        <v>5141</v>
      </c>
      <c r="C6762" t="s">
        <v>5151</v>
      </c>
      <c r="D6762">
        <v>5228411</v>
      </c>
      <c r="E6762">
        <v>82518513</v>
      </c>
      <c r="F6762" t="s">
        <v>5153</v>
      </c>
      <c r="G6762" t="s">
        <v>86</v>
      </c>
      <c r="H6762" t="s">
        <v>4</v>
      </c>
      <c r="I6762" s="2">
        <v>132</v>
      </c>
      <c r="K6762" s="2">
        <v>132.02497933756001</v>
      </c>
      <c r="L6762" s="2">
        <f t="shared" si="105"/>
        <v>2.4979337560012027E-2</v>
      </c>
    </row>
    <row r="6763" spans="1:12" hidden="1" x14ac:dyDescent="0.25">
      <c r="A6763" t="s">
        <v>5119</v>
      </c>
      <c r="B6763" s="1" t="s">
        <v>5141</v>
      </c>
      <c r="C6763" t="s">
        <v>5151</v>
      </c>
      <c r="D6763">
        <v>5228411</v>
      </c>
      <c r="E6763">
        <v>82518513</v>
      </c>
      <c r="F6763" t="s">
        <v>5153</v>
      </c>
      <c r="G6763" t="s">
        <v>86</v>
      </c>
      <c r="H6763" t="s">
        <v>6</v>
      </c>
      <c r="I6763" s="2">
        <v>0.33</v>
      </c>
      <c r="K6763" s="2">
        <v>0.3300624693784</v>
      </c>
      <c r="L6763" s="2">
        <f t="shared" si="105"/>
        <v>6.2469378399987452E-5</v>
      </c>
    </row>
    <row r="6764" spans="1:12" hidden="1" x14ac:dyDescent="0.25">
      <c r="A6764" t="s">
        <v>5119</v>
      </c>
      <c r="B6764" s="1" t="s">
        <v>5141</v>
      </c>
      <c r="C6764" t="s">
        <v>5151</v>
      </c>
      <c r="D6764">
        <v>5228411</v>
      </c>
      <c r="E6764">
        <v>82518613</v>
      </c>
      <c r="F6764" t="s">
        <v>5154</v>
      </c>
      <c r="G6764" t="s">
        <v>3</v>
      </c>
      <c r="H6764" t="s">
        <v>4</v>
      </c>
      <c r="I6764" s="2">
        <v>212</v>
      </c>
      <c r="J6764" s="2">
        <v>229.17406249999999</v>
      </c>
      <c r="K6764" s="2">
        <v>229.17451892</v>
      </c>
      <c r="L6764" s="2">
        <f t="shared" si="105"/>
        <v>4.5642000000611915E-4</v>
      </c>
    </row>
    <row r="6765" spans="1:12" hidden="1" x14ac:dyDescent="0.25">
      <c r="A6765" t="s">
        <v>5119</v>
      </c>
      <c r="B6765" s="1" t="s">
        <v>5141</v>
      </c>
      <c r="C6765" t="s">
        <v>5151</v>
      </c>
      <c r="D6765">
        <v>5228411</v>
      </c>
      <c r="E6765">
        <v>82518613</v>
      </c>
      <c r="F6765" t="s">
        <v>5154</v>
      </c>
      <c r="G6765" t="s">
        <v>3</v>
      </c>
      <c r="H6765" t="s">
        <v>6</v>
      </c>
      <c r="I6765" s="2">
        <v>0.9</v>
      </c>
      <c r="J6765" s="2">
        <v>0.87297686750000003</v>
      </c>
      <c r="K6765" s="2">
        <v>0.87296707709999999</v>
      </c>
      <c r="L6765" s="2">
        <f t="shared" si="105"/>
        <v>-9.7904000000426095E-6</v>
      </c>
    </row>
    <row r="6766" spans="1:12" hidden="1" x14ac:dyDescent="0.25">
      <c r="A6766" t="s">
        <v>5119</v>
      </c>
      <c r="B6766" s="1" t="s">
        <v>5141</v>
      </c>
      <c r="C6766" t="s">
        <v>5155</v>
      </c>
      <c r="D6766">
        <v>5229511</v>
      </c>
      <c r="E6766">
        <v>82534013</v>
      </c>
      <c r="F6766" t="s">
        <v>5156</v>
      </c>
      <c r="G6766" t="s">
        <v>3</v>
      </c>
      <c r="H6766" t="s">
        <v>4</v>
      </c>
      <c r="I6766" s="2">
        <v>84.7</v>
      </c>
      <c r="J6766" s="2">
        <v>83.583718750000003</v>
      </c>
      <c r="K6766" s="2">
        <v>83.5837906</v>
      </c>
      <c r="L6766" s="2">
        <f t="shared" si="105"/>
        <v>7.1849999997652958E-5</v>
      </c>
    </row>
    <row r="6767" spans="1:12" hidden="1" x14ac:dyDescent="0.25">
      <c r="A6767" t="s">
        <v>5119</v>
      </c>
      <c r="B6767" s="1" t="s">
        <v>5141</v>
      </c>
      <c r="C6767" t="s">
        <v>5155</v>
      </c>
      <c r="D6767">
        <v>5229511</v>
      </c>
      <c r="E6767">
        <v>82534013</v>
      </c>
      <c r="F6767" t="s">
        <v>5156</v>
      </c>
      <c r="G6767" t="s">
        <v>3</v>
      </c>
      <c r="H6767" t="s">
        <v>6</v>
      </c>
      <c r="I6767" s="2">
        <v>0.9</v>
      </c>
      <c r="J6767" s="2">
        <v>0.84914050299999999</v>
      </c>
      <c r="K6767" s="2">
        <v>0.84915794359999996</v>
      </c>
      <c r="L6767" s="2">
        <f t="shared" si="105"/>
        <v>1.7440599999973827E-5</v>
      </c>
    </row>
    <row r="6768" spans="1:12" hidden="1" x14ac:dyDescent="0.25">
      <c r="A6768" t="s">
        <v>5119</v>
      </c>
      <c r="B6768" s="1" t="s">
        <v>5141</v>
      </c>
      <c r="C6768" t="s">
        <v>5155</v>
      </c>
      <c r="D6768">
        <v>5229511</v>
      </c>
      <c r="E6768">
        <v>82534113</v>
      </c>
      <c r="F6768" t="s">
        <v>5157</v>
      </c>
      <c r="G6768" t="s">
        <v>3</v>
      </c>
      <c r="H6768" t="s">
        <v>4</v>
      </c>
      <c r="I6768" s="2">
        <v>43.2</v>
      </c>
      <c r="J6768" s="2">
        <v>43.942820310000002</v>
      </c>
      <c r="K6768" s="2">
        <v>43.94282492</v>
      </c>
      <c r="L6768" s="2">
        <f t="shared" si="105"/>
        <v>4.609999997740033E-6</v>
      </c>
    </row>
    <row r="6769" spans="1:12" hidden="1" x14ac:dyDescent="0.25">
      <c r="A6769" t="s">
        <v>5119</v>
      </c>
      <c r="B6769" s="1" t="s">
        <v>5141</v>
      </c>
      <c r="C6769" t="s">
        <v>5155</v>
      </c>
      <c r="D6769">
        <v>5229511</v>
      </c>
      <c r="E6769">
        <v>82534113</v>
      </c>
      <c r="F6769" t="s">
        <v>5157</v>
      </c>
      <c r="G6769" t="s">
        <v>3</v>
      </c>
      <c r="H6769" t="s">
        <v>6</v>
      </c>
      <c r="I6769" s="2">
        <v>0.4</v>
      </c>
      <c r="J6769" s="2">
        <v>0.46645419310000003</v>
      </c>
      <c r="K6769" s="2">
        <v>0.46645898331000002</v>
      </c>
      <c r="L6769" s="2">
        <f t="shared" si="105"/>
        <v>4.7902099999941328E-6</v>
      </c>
    </row>
    <row r="6770" spans="1:12" hidden="1" x14ac:dyDescent="0.25">
      <c r="A6770" t="s">
        <v>5119</v>
      </c>
      <c r="B6770" s="1" t="s">
        <v>5141</v>
      </c>
      <c r="C6770" t="s">
        <v>5155</v>
      </c>
      <c r="D6770">
        <v>5229511</v>
      </c>
      <c r="E6770">
        <v>82534213</v>
      </c>
      <c r="F6770" t="s">
        <v>5158</v>
      </c>
      <c r="G6770" t="s">
        <v>3</v>
      </c>
      <c r="H6770" t="s">
        <v>4</v>
      </c>
      <c r="I6770" s="2">
        <v>588.9</v>
      </c>
      <c r="J6770" s="2">
        <v>665.72843750000004</v>
      </c>
      <c r="K6770" s="2">
        <v>665.72880043999999</v>
      </c>
      <c r="L6770" s="2">
        <f t="shared" si="105"/>
        <v>3.6293999994541082E-4</v>
      </c>
    </row>
    <row r="6771" spans="1:12" hidden="1" x14ac:dyDescent="0.25">
      <c r="A6771" t="s">
        <v>5119</v>
      </c>
      <c r="B6771" s="1" t="s">
        <v>5141</v>
      </c>
      <c r="C6771" t="s">
        <v>5155</v>
      </c>
      <c r="D6771">
        <v>5229511</v>
      </c>
      <c r="E6771">
        <v>82534213</v>
      </c>
      <c r="F6771" t="s">
        <v>5158</v>
      </c>
      <c r="G6771" t="s">
        <v>3</v>
      </c>
      <c r="H6771" t="s">
        <v>6</v>
      </c>
      <c r="I6771" s="2">
        <v>2.4</v>
      </c>
      <c r="J6771" s="2">
        <v>2.4218815920000001</v>
      </c>
      <c r="K6771" s="2">
        <v>2.4219242699999999</v>
      </c>
      <c r="L6771" s="2">
        <f t="shared" si="105"/>
        <v>4.2677999999796157E-5</v>
      </c>
    </row>
    <row r="6772" spans="1:12" hidden="1" x14ac:dyDescent="0.25">
      <c r="A6772" t="s">
        <v>5119</v>
      </c>
      <c r="B6772" s="1" t="s">
        <v>5141</v>
      </c>
      <c r="C6772" t="s">
        <v>5155</v>
      </c>
      <c r="D6772">
        <v>5229511</v>
      </c>
      <c r="E6772">
        <v>82534313</v>
      </c>
      <c r="F6772" t="s">
        <v>5159</v>
      </c>
      <c r="G6772" t="s">
        <v>3</v>
      </c>
      <c r="H6772" t="s">
        <v>4</v>
      </c>
      <c r="I6772" s="2">
        <v>142.5</v>
      </c>
      <c r="J6772" s="2">
        <v>154.8647656</v>
      </c>
      <c r="K6772" s="2">
        <v>154.86466689999901</v>
      </c>
      <c r="L6772" s="2">
        <f t="shared" si="105"/>
        <v>-9.8700000989992986E-5</v>
      </c>
    </row>
    <row r="6773" spans="1:12" hidden="1" x14ac:dyDescent="0.25">
      <c r="A6773" t="s">
        <v>5119</v>
      </c>
      <c r="B6773" s="1" t="s">
        <v>5141</v>
      </c>
      <c r="C6773" t="s">
        <v>5155</v>
      </c>
      <c r="D6773">
        <v>5229511</v>
      </c>
      <c r="E6773">
        <v>82534313</v>
      </c>
      <c r="F6773" t="s">
        <v>5159</v>
      </c>
      <c r="G6773" t="s">
        <v>3</v>
      </c>
      <c r="H6773" t="s">
        <v>6</v>
      </c>
      <c r="I6773" s="2">
        <v>0.6</v>
      </c>
      <c r="J6773" s="2">
        <v>0.57048547350000001</v>
      </c>
      <c r="K6773" s="2">
        <v>0.57048553929999901</v>
      </c>
      <c r="L6773" s="2">
        <f t="shared" si="105"/>
        <v>6.5799999005022869E-8</v>
      </c>
    </row>
    <row r="6774" spans="1:12" hidden="1" x14ac:dyDescent="0.25">
      <c r="A6774" t="s">
        <v>5119</v>
      </c>
      <c r="B6774" s="1" t="s">
        <v>5160</v>
      </c>
      <c r="C6774" t="s">
        <v>5161</v>
      </c>
      <c r="D6774">
        <v>7404611</v>
      </c>
      <c r="E6774">
        <v>82437513</v>
      </c>
      <c r="F6774" t="s">
        <v>5162</v>
      </c>
      <c r="G6774" t="s">
        <v>3</v>
      </c>
      <c r="H6774" t="s">
        <v>4</v>
      </c>
      <c r="I6774" s="2">
        <v>57.1</v>
      </c>
      <c r="J6774" s="2">
        <v>53.636871099999901</v>
      </c>
      <c r="K6774" s="2">
        <v>53.636856229999999</v>
      </c>
      <c r="L6774" s="2">
        <f t="shared" si="105"/>
        <v>-1.4869999901634401E-5</v>
      </c>
    </row>
    <row r="6775" spans="1:12" hidden="1" x14ac:dyDescent="0.25">
      <c r="A6775" t="s">
        <v>5119</v>
      </c>
      <c r="B6775" s="1" t="s">
        <v>5160</v>
      </c>
      <c r="C6775" t="s">
        <v>5161</v>
      </c>
      <c r="D6775">
        <v>7404611</v>
      </c>
      <c r="E6775">
        <v>82437513</v>
      </c>
      <c r="F6775" t="s">
        <v>5162</v>
      </c>
      <c r="G6775" t="s">
        <v>3</v>
      </c>
      <c r="H6775" t="s">
        <v>6</v>
      </c>
      <c r="I6775" s="2">
        <v>2.7509999999999999</v>
      </c>
      <c r="J6775" s="2">
        <v>2.7511733399999998</v>
      </c>
      <c r="K6775" s="2">
        <v>2.7511791450999898</v>
      </c>
      <c r="L6775" s="2">
        <f t="shared" si="105"/>
        <v>5.80509999004164E-6</v>
      </c>
    </row>
    <row r="6776" spans="1:12" hidden="1" x14ac:dyDescent="0.25">
      <c r="A6776" t="s">
        <v>5119</v>
      </c>
      <c r="B6776" s="1" t="s">
        <v>5160</v>
      </c>
      <c r="C6776" t="s">
        <v>5161</v>
      </c>
      <c r="D6776">
        <v>7404611</v>
      </c>
      <c r="E6776">
        <v>82437613</v>
      </c>
      <c r="F6776" t="s">
        <v>5163</v>
      </c>
      <c r="G6776" t="s">
        <v>3</v>
      </c>
      <c r="H6776" t="s">
        <v>4</v>
      </c>
      <c r="I6776" s="2">
        <v>54.8</v>
      </c>
      <c r="J6776" s="2">
        <v>53.891261700000001</v>
      </c>
      <c r="K6776" s="2">
        <v>53.891295960000001</v>
      </c>
      <c r="L6776" s="2">
        <f t="shared" si="105"/>
        <v>3.4259999999619595E-5</v>
      </c>
    </row>
    <row r="6777" spans="1:12" hidden="1" x14ac:dyDescent="0.25">
      <c r="A6777" t="s">
        <v>5119</v>
      </c>
      <c r="B6777" s="1" t="s">
        <v>5160</v>
      </c>
      <c r="C6777" t="s">
        <v>5161</v>
      </c>
      <c r="D6777">
        <v>7404611</v>
      </c>
      <c r="E6777">
        <v>82437613</v>
      </c>
      <c r="F6777" t="s">
        <v>5163</v>
      </c>
      <c r="G6777" t="s">
        <v>3</v>
      </c>
      <c r="H6777" t="s">
        <v>6</v>
      </c>
      <c r="I6777" s="2">
        <v>2.839</v>
      </c>
      <c r="J6777" s="2">
        <v>2.83898168949999</v>
      </c>
      <c r="K6777" s="2">
        <v>2.8389831190999999</v>
      </c>
      <c r="L6777" s="2">
        <f t="shared" si="105"/>
        <v>1.4296000099278672E-6</v>
      </c>
    </row>
    <row r="6778" spans="1:12" hidden="1" x14ac:dyDescent="0.25">
      <c r="A6778" t="s">
        <v>5119</v>
      </c>
      <c r="B6778" s="1" t="s">
        <v>5164</v>
      </c>
      <c r="C6778" t="s">
        <v>5165</v>
      </c>
      <c r="D6778">
        <v>5597111</v>
      </c>
      <c r="E6778">
        <v>82448113</v>
      </c>
      <c r="F6778" t="s">
        <v>5166</v>
      </c>
      <c r="G6778" t="s">
        <v>3</v>
      </c>
      <c r="H6778" t="s">
        <v>4</v>
      </c>
      <c r="I6778" s="2">
        <v>2436.6999999999998</v>
      </c>
      <c r="J6778" s="2">
        <v>2436.67425</v>
      </c>
      <c r="K6778" s="2">
        <v>2436.6733840000002</v>
      </c>
      <c r="L6778" s="2">
        <f t="shared" si="105"/>
        <v>-8.6599999985992326E-4</v>
      </c>
    </row>
    <row r="6779" spans="1:12" hidden="1" x14ac:dyDescent="0.25">
      <c r="A6779" t="s">
        <v>5119</v>
      </c>
      <c r="B6779" s="1" t="s">
        <v>5164</v>
      </c>
      <c r="C6779" t="s">
        <v>5165</v>
      </c>
      <c r="D6779">
        <v>5597111</v>
      </c>
      <c r="E6779">
        <v>82448113</v>
      </c>
      <c r="F6779" t="s">
        <v>5166</v>
      </c>
      <c r="G6779" t="s">
        <v>3</v>
      </c>
      <c r="H6779" t="s">
        <v>6</v>
      </c>
      <c r="I6779" s="2">
        <v>898.5</v>
      </c>
      <c r="J6779" s="2">
        <v>898.53087500000004</v>
      </c>
      <c r="K6779" s="2">
        <v>898.530337699999</v>
      </c>
      <c r="L6779" s="2">
        <f t="shared" si="105"/>
        <v>-5.3730000104224018E-4</v>
      </c>
    </row>
    <row r="6780" spans="1:12" hidden="1" x14ac:dyDescent="0.25">
      <c r="A6780" t="s">
        <v>5119</v>
      </c>
      <c r="B6780" s="1" t="s">
        <v>5167</v>
      </c>
      <c r="C6780" t="s">
        <v>5168</v>
      </c>
      <c r="D6780">
        <v>17750411</v>
      </c>
      <c r="E6780">
        <v>123574813</v>
      </c>
      <c r="F6780" t="s">
        <v>5169</v>
      </c>
      <c r="G6780" t="s">
        <v>86</v>
      </c>
      <c r="H6780" t="s">
        <v>4</v>
      </c>
      <c r="I6780" s="2">
        <v>1.89</v>
      </c>
      <c r="K6780" s="2">
        <v>1.8948391170000001</v>
      </c>
      <c r="L6780" s="2">
        <f t="shared" si="105"/>
        <v>4.8391170000001704E-3</v>
      </c>
    </row>
    <row r="6781" spans="1:12" hidden="1" x14ac:dyDescent="0.25">
      <c r="A6781" t="s">
        <v>5119</v>
      </c>
      <c r="B6781" s="1" t="s">
        <v>5167</v>
      </c>
      <c r="C6781" t="s">
        <v>5168</v>
      </c>
      <c r="D6781">
        <v>17750411</v>
      </c>
      <c r="E6781">
        <v>123574813</v>
      </c>
      <c r="F6781" t="s">
        <v>5169</v>
      </c>
      <c r="G6781" t="s">
        <v>86</v>
      </c>
      <c r="H6781" t="s">
        <v>6</v>
      </c>
      <c r="I6781" s="2">
        <v>5.0000000000000001E-3</v>
      </c>
      <c r="K6781" s="2">
        <v>5.0128018329999996E-3</v>
      </c>
      <c r="L6781" s="2">
        <f t="shared" si="105"/>
        <v>1.2801832999999492E-5</v>
      </c>
    </row>
    <row r="6782" spans="1:12" hidden="1" x14ac:dyDescent="0.25">
      <c r="A6782" t="s">
        <v>5119</v>
      </c>
      <c r="B6782" s="1" t="s">
        <v>5170</v>
      </c>
      <c r="C6782" t="s">
        <v>5171</v>
      </c>
      <c r="D6782">
        <v>13646111</v>
      </c>
      <c r="E6782">
        <v>82635513</v>
      </c>
      <c r="F6782" t="s">
        <v>5172</v>
      </c>
      <c r="G6782" t="s">
        <v>3</v>
      </c>
      <c r="H6782" t="s">
        <v>4</v>
      </c>
      <c r="I6782" s="2">
        <v>67.81</v>
      </c>
      <c r="J6782" s="2">
        <v>68.865765600000003</v>
      </c>
      <c r="K6782" s="2">
        <v>68.865989400000004</v>
      </c>
      <c r="L6782" s="2">
        <f t="shared" si="105"/>
        <v>2.2380000000055134E-4</v>
      </c>
    </row>
    <row r="6783" spans="1:12" hidden="1" x14ac:dyDescent="0.25">
      <c r="A6783" t="s">
        <v>5119</v>
      </c>
      <c r="B6783" s="1" t="s">
        <v>5170</v>
      </c>
      <c r="C6783" t="s">
        <v>5171</v>
      </c>
      <c r="D6783">
        <v>13646111</v>
      </c>
      <c r="E6783">
        <v>82635513</v>
      </c>
      <c r="F6783" t="s">
        <v>5172</v>
      </c>
      <c r="G6783" t="s">
        <v>3</v>
      </c>
      <c r="H6783" t="s">
        <v>6</v>
      </c>
      <c r="I6783" s="2">
        <v>0.20300000000000001</v>
      </c>
      <c r="J6783" s="2">
        <v>0.97386199949999996</v>
      </c>
      <c r="K6783" s="2">
        <v>0.97385953309999895</v>
      </c>
      <c r="L6783" s="2">
        <f t="shared" si="105"/>
        <v>-2.4664000010110598E-6</v>
      </c>
    </row>
    <row r="6784" spans="1:12" hidden="1" x14ac:dyDescent="0.25">
      <c r="A6784" t="s">
        <v>5119</v>
      </c>
      <c r="B6784" s="1" t="s">
        <v>5170</v>
      </c>
      <c r="C6784" t="s">
        <v>5173</v>
      </c>
      <c r="D6784">
        <v>7993111</v>
      </c>
      <c r="E6784">
        <v>82413913</v>
      </c>
      <c r="F6784" t="s">
        <v>5174</v>
      </c>
      <c r="G6784" t="s">
        <v>3</v>
      </c>
      <c r="H6784" t="s">
        <v>4</v>
      </c>
      <c r="I6784" s="2">
        <v>357.13</v>
      </c>
      <c r="J6784" s="2">
        <v>357.12903125000003</v>
      </c>
      <c r="K6784" s="2">
        <v>357.12964499999998</v>
      </c>
      <c r="L6784" s="2">
        <f t="shared" si="105"/>
        <v>6.1374999995678081E-4</v>
      </c>
    </row>
    <row r="6785" spans="1:12" hidden="1" x14ac:dyDescent="0.25">
      <c r="A6785" t="s">
        <v>5119</v>
      </c>
      <c r="B6785" s="1" t="s">
        <v>5170</v>
      </c>
      <c r="C6785" t="s">
        <v>5173</v>
      </c>
      <c r="D6785">
        <v>7993111</v>
      </c>
      <c r="E6785">
        <v>82413913</v>
      </c>
      <c r="F6785" t="s">
        <v>5174</v>
      </c>
      <c r="G6785" t="s">
        <v>3</v>
      </c>
      <c r="H6785" t="s">
        <v>6</v>
      </c>
      <c r="I6785" s="2">
        <v>0.32400000000000001</v>
      </c>
      <c r="J6785" s="2">
        <v>0.32404296874999999</v>
      </c>
      <c r="K6785" s="2">
        <v>0.32404999999999901</v>
      </c>
      <c r="L6785" s="2">
        <f t="shared" si="105"/>
        <v>7.031249999012168E-6</v>
      </c>
    </row>
    <row r="6786" spans="1:12" hidden="1" x14ac:dyDescent="0.25">
      <c r="A6786" t="s">
        <v>5119</v>
      </c>
      <c r="B6786" s="1" t="s">
        <v>5170</v>
      </c>
      <c r="C6786" t="s">
        <v>5175</v>
      </c>
      <c r="D6786">
        <v>7991911</v>
      </c>
      <c r="E6786">
        <v>82423513</v>
      </c>
      <c r="F6786" t="s">
        <v>5176</v>
      </c>
      <c r="G6786" t="s">
        <v>3</v>
      </c>
      <c r="H6786" t="s">
        <v>4</v>
      </c>
      <c r="I6786" s="2">
        <v>3252.4</v>
      </c>
      <c r="J6786" s="2">
        <v>3252.4135000000001</v>
      </c>
      <c r="K6786" s="2">
        <v>3252.4079990199998</v>
      </c>
      <c r="L6786" s="2">
        <f t="shared" si="105"/>
        <v>-5.5009800003062992E-3</v>
      </c>
    </row>
    <row r="6787" spans="1:12" hidden="1" x14ac:dyDescent="0.25">
      <c r="A6787" t="s">
        <v>5119</v>
      </c>
      <c r="B6787" s="1" t="s">
        <v>5170</v>
      </c>
      <c r="C6787" t="s">
        <v>5175</v>
      </c>
      <c r="D6787">
        <v>7991911</v>
      </c>
      <c r="E6787">
        <v>82423513</v>
      </c>
      <c r="F6787" t="s">
        <v>5176</v>
      </c>
      <c r="G6787" t="s">
        <v>3</v>
      </c>
      <c r="H6787" t="s">
        <v>6</v>
      </c>
      <c r="I6787" s="2">
        <v>360.6</v>
      </c>
      <c r="J6787" s="2">
        <v>360.14940625000003</v>
      </c>
      <c r="K6787" s="2">
        <v>360.14988529999903</v>
      </c>
      <c r="L6787" s="2">
        <f t="shared" ref="L6787:L6850" si="106">IF(ISBLANK(J6787),K6787-I6787,K6787-J6787)</f>
        <v>4.7904999900083567E-4</v>
      </c>
    </row>
    <row r="6788" spans="1:12" hidden="1" x14ac:dyDescent="0.25">
      <c r="A6788" t="s">
        <v>5119</v>
      </c>
      <c r="B6788" s="1" t="s">
        <v>5170</v>
      </c>
      <c r="C6788" t="s">
        <v>5175</v>
      </c>
      <c r="D6788">
        <v>7991911</v>
      </c>
      <c r="E6788">
        <v>82423613</v>
      </c>
      <c r="F6788" t="s">
        <v>5177</v>
      </c>
      <c r="G6788" t="s">
        <v>3</v>
      </c>
      <c r="H6788" t="s">
        <v>4</v>
      </c>
      <c r="I6788" s="2">
        <v>2941.1</v>
      </c>
      <c r="J6788" s="2">
        <v>2941.4364999999998</v>
      </c>
      <c r="K6788" s="2">
        <v>2941.4350672</v>
      </c>
      <c r="L6788" s="2">
        <f t="shared" si="106"/>
        <v>-1.4327999997476581E-3</v>
      </c>
    </row>
    <row r="6789" spans="1:12" hidden="1" x14ac:dyDescent="0.25">
      <c r="A6789" t="s">
        <v>5119</v>
      </c>
      <c r="B6789" s="1" t="s">
        <v>5170</v>
      </c>
      <c r="C6789" t="s">
        <v>5175</v>
      </c>
      <c r="D6789">
        <v>7991911</v>
      </c>
      <c r="E6789">
        <v>82423613</v>
      </c>
      <c r="F6789" t="s">
        <v>5177</v>
      </c>
      <c r="G6789" t="s">
        <v>3</v>
      </c>
      <c r="H6789" t="s">
        <v>6</v>
      </c>
      <c r="I6789" s="2">
        <v>597.70000000000005</v>
      </c>
      <c r="J6789" s="2">
        <v>595.89987499999995</v>
      </c>
      <c r="K6789" s="2">
        <v>595.90024650010002</v>
      </c>
      <c r="L6789" s="2">
        <f t="shared" si="106"/>
        <v>3.7150010007280798E-4</v>
      </c>
    </row>
    <row r="6790" spans="1:12" hidden="1" x14ac:dyDescent="0.25">
      <c r="A6790" t="s">
        <v>5119</v>
      </c>
      <c r="B6790" s="1" t="s">
        <v>5170</v>
      </c>
      <c r="C6790" t="s">
        <v>5175</v>
      </c>
      <c r="D6790">
        <v>7991911</v>
      </c>
      <c r="E6790">
        <v>82425213</v>
      </c>
      <c r="F6790" t="s">
        <v>5178</v>
      </c>
      <c r="G6790" t="s">
        <v>3</v>
      </c>
      <c r="H6790" t="s">
        <v>4</v>
      </c>
      <c r="I6790" s="2">
        <v>4224.3</v>
      </c>
      <c r="J6790" s="2">
        <v>4227.34</v>
      </c>
      <c r="K6790" s="2">
        <v>4227.3457484999999</v>
      </c>
      <c r="L6790" s="2">
        <f t="shared" si="106"/>
        <v>5.7484999997541308E-3</v>
      </c>
    </row>
    <row r="6791" spans="1:12" hidden="1" x14ac:dyDescent="0.25">
      <c r="A6791" t="s">
        <v>5119</v>
      </c>
      <c r="B6791" s="1" t="s">
        <v>5170</v>
      </c>
      <c r="C6791" t="s">
        <v>5175</v>
      </c>
      <c r="D6791">
        <v>7991911</v>
      </c>
      <c r="E6791">
        <v>82425213</v>
      </c>
      <c r="F6791" t="s">
        <v>5178</v>
      </c>
      <c r="G6791" t="s">
        <v>3</v>
      </c>
      <c r="H6791" t="s">
        <v>6</v>
      </c>
      <c r="I6791" s="2">
        <v>1124.8</v>
      </c>
      <c r="J6791" s="2">
        <v>1123.1980000000001</v>
      </c>
      <c r="K6791" s="2">
        <v>1123.19404399</v>
      </c>
      <c r="L6791" s="2">
        <f t="shared" si="106"/>
        <v>-3.9560100001381215E-3</v>
      </c>
    </row>
    <row r="6792" spans="1:12" hidden="1" x14ac:dyDescent="0.25">
      <c r="A6792" t="s">
        <v>5119</v>
      </c>
      <c r="B6792" s="1" t="s">
        <v>5170</v>
      </c>
      <c r="C6792" t="s">
        <v>5175</v>
      </c>
      <c r="D6792">
        <v>7991911</v>
      </c>
      <c r="E6792">
        <v>82425313</v>
      </c>
      <c r="F6792" t="s">
        <v>5179</v>
      </c>
      <c r="G6792" t="s">
        <v>3</v>
      </c>
      <c r="H6792" t="s">
        <v>4</v>
      </c>
      <c r="I6792" s="2">
        <v>4478.8</v>
      </c>
      <c r="J6792" s="2">
        <v>4479.1279999999997</v>
      </c>
      <c r="K6792" s="2">
        <v>4479.1305001000001</v>
      </c>
      <c r="L6792" s="2">
        <f t="shared" si="106"/>
        <v>2.5001000003612717E-3</v>
      </c>
    </row>
    <row r="6793" spans="1:12" hidden="1" x14ac:dyDescent="0.25">
      <c r="A6793" t="s">
        <v>5119</v>
      </c>
      <c r="B6793" s="1" t="s">
        <v>5170</v>
      </c>
      <c r="C6793" t="s">
        <v>5175</v>
      </c>
      <c r="D6793">
        <v>7991911</v>
      </c>
      <c r="E6793">
        <v>82425313</v>
      </c>
      <c r="F6793" t="s">
        <v>5179</v>
      </c>
      <c r="G6793" t="s">
        <v>3</v>
      </c>
      <c r="H6793" t="s">
        <v>6</v>
      </c>
      <c r="I6793" s="2">
        <v>830</v>
      </c>
      <c r="J6793" s="2">
        <v>823.46731250000005</v>
      </c>
      <c r="K6793" s="2">
        <v>823.46714483000005</v>
      </c>
      <c r="L6793" s="2">
        <f t="shared" si="106"/>
        <v>-1.6766999999617838E-4</v>
      </c>
    </row>
    <row r="6794" spans="1:12" hidden="1" x14ac:dyDescent="0.25">
      <c r="A6794" t="s">
        <v>5119</v>
      </c>
      <c r="B6794" s="1" t="s">
        <v>5180</v>
      </c>
      <c r="C6794" t="s">
        <v>5181</v>
      </c>
      <c r="D6794">
        <v>17750511</v>
      </c>
      <c r="E6794">
        <v>125726613</v>
      </c>
      <c r="F6794" t="s">
        <v>5182</v>
      </c>
      <c r="G6794" t="s">
        <v>3</v>
      </c>
      <c r="H6794" t="s">
        <v>4</v>
      </c>
      <c r="I6794" s="2">
        <v>1</v>
      </c>
      <c r="J6794" s="2">
        <v>1.023749695</v>
      </c>
      <c r="K6794" s="2">
        <v>1.02375001719999</v>
      </c>
      <c r="L6794" s="2">
        <f t="shared" si="106"/>
        <v>3.2219999002158772E-7</v>
      </c>
    </row>
    <row r="6795" spans="1:12" hidden="1" x14ac:dyDescent="0.25">
      <c r="A6795" t="s">
        <v>5119</v>
      </c>
      <c r="B6795" s="1" t="s">
        <v>5180</v>
      </c>
      <c r="C6795" t="s">
        <v>5181</v>
      </c>
      <c r="D6795">
        <v>17750511</v>
      </c>
      <c r="E6795">
        <v>125726613</v>
      </c>
      <c r="F6795" t="s">
        <v>5182</v>
      </c>
      <c r="G6795" t="s">
        <v>3</v>
      </c>
      <c r="H6795" t="s">
        <v>6</v>
      </c>
      <c r="I6795" s="2">
        <v>0.1</v>
      </c>
      <c r="J6795" s="2">
        <v>6.6000053399999994E-2</v>
      </c>
      <c r="K6795" s="2">
        <v>6.6000002359999893E-2</v>
      </c>
      <c r="L6795" s="2">
        <f t="shared" si="106"/>
        <v>-5.1040000101365557E-8</v>
      </c>
    </row>
    <row r="6796" spans="1:12" hidden="1" x14ac:dyDescent="0.25">
      <c r="A6796" t="s">
        <v>5119</v>
      </c>
      <c r="B6796" s="1" t="s">
        <v>5180</v>
      </c>
      <c r="C6796" t="s">
        <v>5183</v>
      </c>
      <c r="D6796">
        <v>7799911</v>
      </c>
      <c r="E6796">
        <v>82635413</v>
      </c>
      <c r="F6796" t="s">
        <v>5184</v>
      </c>
      <c r="G6796" t="s">
        <v>3</v>
      </c>
      <c r="H6796" t="s">
        <v>4</v>
      </c>
      <c r="I6796" s="2">
        <v>12.86</v>
      </c>
      <c r="J6796" s="2">
        <v>12.87282422</v>
      </c>
      <c r="K6796" s="2">
        <v>12.87281896</v>
      </c>
      <c r="L6796" s="2">
        <f t="shared" si="106"/>
        <v>-5.2600000000069258E-6</v>
      </c>
    </row>
    <row r="6797" spans="1:12" hidden="1" x14ac:dyDescent="0.25">
      <c r="A6797" t="s">
        <v>5119</v>
      </c>
      <c r="B6797" s="1" t="s">
        <v>5180</v>
      </c>
      <c r="C6797" t="s">
        <v>5183</v>
      </c>
      <c r="D6797">
        <v>7799911</v>
      </c>
      <c r="E6797">
        <v>82635413</v>
      </c>
      <c r="F6797" t="s">
        <v>5184</v>
      </c>
      <c r="G6797" t="s">
        <v>3</v>
      </c>
      <c r="H6797" t="s">
        <v>6</v>
      </c>
      <c r="I6797" s="2">
        <v>0.22</v>
      </c>
      <c r="J6797" s="2">
        <v>0.22214442444999999</v>
      </c>
      <c r="K6797" s="2">
        <v>0.222144502401</v>
      </c>
      <c r="L6797" s="2">
        <f t="shared" si="106"/>
        <v>7.7951000015952232E-8</v>
      </c>
    </row>
    <row r="6798" spans="1:12" hidden="1" x14ac:dyDescent="0.25">
      <c r="A6798" t="s">
        <v>5188</v>
      </c>
      <c r="B6798" s="1" t="s">
        <v>5185</v>
      </c>
      <c r="C6798" t="s">
        <v>5186</v>
      </c>
      <c r="D6798">
        <v>7800711</v>
      </c>
      <c r="E6798">
        <v>3438613</v>
      </c>
      <c r="F6798" t="s">
        <v>5187</v>
      </c>
      <c r="G6798" t="s">
        <v>86</v>
      </c>
      <c r="H6798" t="s">
        <v>4</v>
      </c>
      <c r="I6798" s="2">
        <v>3.4248000000000001E-2</v>
      </c>
      <c r="K6798" s="2">
        <v>3.424800033E-2</v>
      </c>
      <c r="L6798" s="2">
        <f t="shared" si="106"/>
        <v>3.2999999954874681E-10</v>
      </c>
    </row>
    <row r="6799" spans="1:12" hidden="1" x14ac:dyDescent="0.25">
      <c r="A6799" t="s">
        <v>5188</v>
      </c>
      <c r="B6799" s="1" t="s">
        <v>5185</v>
      </c>
      <c r="C6799" t="s">
        <v>5186</v>
      </c>
      <c r="D6799">
        <v>7800711</v>
      </c>
      <c r="E6799">
        <v>3438613</v>
      </c>
      <c r="F6799" t="s">
        <v>5187</v>
      </c>
      <c r="G6799" t="s">
        <v>86</v>
      </c>
      <c r="H6799" t="s">
        <v>6</v>
      </c>
      <c r="I6799" s="2">
        <v>3.6474100000000002E-4</v>
      </c>
      <c r="K6799" s="2">
        <v>3.6474099579999998E-4</v>
      </c>
      <c r="L6799" s="2">
        <f t="shared" si="106"/>
        <v>-4.2000000482697586E-12</v>
      </c>
    </row>
    <row r="6800" spans="1:12" x14ac:dyDescent="0.25">
      <c r="A6800" t="s">
        <v>5188</v>
      </c>
      <c r="B6800" s="1" t="s">
        <v>5185</v>
      </c>
      <c r="C6800" t="s">
        <v>5189</v>
      </c>
      <c r="D6800">
        <v>7801011</v>
      </c>
      <c r="E6800">
        <v>64136913</v>
      </c>
      <c r="F6800" t="s">
        <v>5190</v>
      </c>
      <c r="G6800" t="s">
        <v>3</v>
      </c>
      <c r="H6800" t="s">
        <v>4</v>
      </c>
      <c r="I6800" s="2">
        <v>129.03323</v>
      </c>
      <c r="J6800" s="2">
        <v>129.01455468</v>
      </c>
      <c r="K6800" s="2">
        <v>44.212889879149898</v>
      </c>
      <c r="L6800" s="2">
        <f t="shared" si="106"/>
        <v>-84.801664800850105</v>
      </c>
    </row>
    <row r="6801" spans="1:12" x14ac:dyDescent="0.25">
      <c r="A6801" t="s">
        <v>5188</v>
      </c>
      <c r="B6801" s="1" t="s">
        <v>5185</v>
      </c>
      <c r="C6801" t="s">
        <v>5189</v>
      </c>
      <c r="D6801">
        <v>7801011</v>
      </c>
      <c r="E6801">
        <v>64136913</v>
      </c>
      <c r="F6801" t="s">
        <v>5190</v>
      </c>
      <c r="G6801" t="s">
        <v>3</v>
      </c>
      <c r="H6801" t="s">
        <v>6</v>
      </c>
      <c r="I6801" s="2">
        <v>10.868024999999999</v>
      </c>
      <c r="J6801" s="2">
        <v>10.868613037499999</v>
      </c>
      <c r="K6801" s="2">
        <v>3.7519597403692</v>
      </c>
      <c r="L6801" s="2">
        <f t="shared" si="106"/>
        <v>-7.1166532971307994</v>
      </c>
    </row>
    <row r="6802" spans="1:12" hidden="1" x14ac:dyDescent="0.25">
      <c r="A6802" t="s">
        <v>5188</v>
      </c>
      <c r="B6802" s="1" t="s">
        <v>5185</v>
      </c>
      <c r="C6802" t="s">
        <v>5191</v>
      </c>
      <c r="D6802">
        <v>7801111</v>
      </c>
      <c r="E6802">
        <v>3434913</v>
      </c>
      <c r="F6802" t="s">
        <v>5192</v>
      </c>
      <c r="G6802" t="s">
        <v>3</v>
      </c>
      <c r="H6802" t="s">
        <v>4</v>
      </c>
      <c r="I6802" s="2">
        <v>57.962499999999999</v>
      </c>
      <c r="J6802" s="2">
        <v>60.55779295</v>
      </c>
      <c r="K6802" s="2">
        <v>60.5577903358</v>
      </c>
      <c r="L6802" s="2">
        <f t="shared" si="106"/>
        <v>-2.6141999995843435E-6</v>
      </c>
    </row>
    <row r="6803" spans="1:12" hidden="1" x14ac:dyDescent="0.25">
      <c r="A6803" t="s">
        <v>5188</v>
      </c>
      <c r="B6803" s="1" t="s">
        <v>5185</v>
      </c>
      <c r="C6803" t="s">
        <v>5191</v>
      </c>
      <c r="D6803">
        <v>7801111</v>
      </c>
      <c r="E6803">
        <v>3434913</v>
      </c>
      <c r="F6803" t="s">
        <v>5192</v>
      </c>
      <c r="G6803" t="s">
        <v>3</v>
      </c>
      <c r="H6803" t="s">
        <v>6</v>
      </c>
      <c r="I6803" s="2">
        <v>0.46506500000000001</v>
      </c>
      <c r="J6803" s="2">
        <v>0.465091583249999</v>
      </c>
      <c r="K6803" s="2">
        <v>0.46509202955099899</v>
      </c>
      <c r="L6803" s="2">
        <f t="shared" si="106"/>
        <v>4.4630099998999029E-7</v>
      </c>
    </row>
    <row r="6804" spans="1:12" x14ac:dyDescent="0.25">
      <c r="A6804" t="s">
        <v>5188</v>
      </c>
      <c r="B6804" s="1" t="s">
        <v>5185</v>
      </c>
      <c r="C6804" t="s">
        <v>5191</v>
      </c>
      <c r="D6804">
        <v>7801111</v>
      </c>
      <c r="E6804">
        <v>3435013</v>
      </c>
      <c r="F6804" t="s">
        <v>5193</v>
      </c>
      <c r="G6804" t="s">
        <v>3</v>
      </c>
      <c r="H6804" t="s">
        <v>4</v>
      </c>
      <c r="I6804" s="2">
        <v>52.191999999999901</v>
      </c>
      <c r="J6804" s="2">
        <v>54.130906249999903</v>
      </c>
      <c r="K6804" s="2">
        <v>25.050956103000001</v>
      </c>
      <c r="L6804" s="2">
        <f t="shared" si="106"/>
        <v>-29.079950146999902</v>
      </c>
    </row>
    <row r="6805" spans="1:12" hidden="1" x14ac:dyDescent="0.25">
      <c r="A6805" t="s">
        <v>5188</v>
      </c>
      <c r="B6805" s="1" t="s">
        <v>5185</v>
      </c>
      <c r="C6805" t="s">
        <v>5191</v>
      </c>
      <c r="D6805">
        <v>7801111</v>
      </c>
      <c r="E6805">
        <v>3435013</v>
      </c>
      <c r="F6805" t="s">
        <v>5193</v>
      </c>
      <c r="G6805" t="s">
        <v>3</v>
      </c>
      <c r="H6805" t="s">
        <v>6</v>
      </c>
      <c r="I6805" s="2">
        <v>1.2229999999999901</v>
      </c>
      <c r="J6805" s="2">
        <v>1.223366089</v>
      </c>
      <c r="K6805" s="2">
        <v>0.57734203982999899</v>
      </c>
      <c r="L6805" s="2">
        <f t="shared" si="106"/>
        <v>-0.646024049170001</v>
      </c>
    </row>
    <row r="6806" spans="1:12" hidden="1" x14ac:dyDescent="0.25">
      <c r="A6806" t="s">
        <v>5188</v>
      </c>
      <c r="B6806" s="1" t="s">
        <v>5194</v>
      </c>
      <c r="C6806" t="s">
        <v>5195</v>
      </c>
      <c r="D6806">
        <v>8377511</v>
      </c>
      <c r="E6806">
        <v>1494013</v>
      </c>
      <c r="F6806" t="s">
        <v>5196</v>
      </c>
      <c r="G6806" t="s">
        <v>3</v>
      </c>
      <c r="H6806" t="s">
        <v>4</v>
      </c>
      <c r="I6806" s="2">
        <v>10.6289999999999</v>
      </c>
      <c r="J6806" s="2">
        <v>10.690578125</v>
      </c>
      <c r="K6806" s="2">
        <v>10.690585320569999</v>
      </c>
      <c r="L6806" s="2">
        <f t="shared" si="106"/>
        <v>7.1955699993964117E-6</v>
      </c>
    </row>
    <row r="6807" spans="1:12" hidden="1" x14ac:dyDescent="0.25">
      <c r="A6807" t="s">
        <v>5188</v>
      </c>
      <c r="B6807" s="1" t="s">
        <v>5194</v>
      </c>
      <c r="C6807" t="s">
        <v>5195</v>
      </c>
      <c r="D6807">
        <v>8377511</v>
      </c>
      <c r="E6807">
        <v>1494013</v>
      </c>
      <c r="F6807" t="s">
        <v>5196</v>
      </c>
      <c r="G6807" t="s">
        <v>3</v>
      </c>
      <c r="H6807" t="s">
        <v>6</v>
      </c>
      <c r="I6807" s="2">
        <v>0.2135</v>
      </c>
      <c r="J6807" s="2">
        <v>0.21980358884999901</v>
      </c>
      <c r="K6807" s="2">
        <v>0.21980351213799901</v>
      </c>
      <c r="L6807" s="2">
        <f t="shared" si="106"/>
        <v>-7.6712000002254754E-8</v>
      </c>
    </row>
    <row r="6808" spans="1:12" x14ac:dyDescent="0.25">
      <c r="A6808" t="s">
        <v>5188</v>
      </c>
      <c r="B6808" s="1" t="s">
        <v>5197</v>
      </c>
      <c r="C6808" t="s">
        <v>5198</v>
      </c>
      <c r="D6808">
        <v>9389711</v>
      </c>
      <c r="E6808">
        <v>55527913</v>
      </c>
      <c r="F6808" t="s">
        <v>5199</v>
      </c>
      <c r="G6808" t="s">
        <v>3</v>
      </c>
      <c r="H6808" t="s">
        <v>4</v>
      </c>
      <c r="I6808" s="2">
        <v>3.2111799999999899</v>
      </c>
      <c r="J6808" s="2">
        <v>2.55244860849999</v>
      </c>
      <c r="K6808" s="2">
        <v>1.3666880960029999</v>
      </c>
      <c r="L6808" s="2">
        <f t="shared" si="106"/>
        <v>-1.1857605124969901</v>
      </c>
    </row>
    <row r="6809" spans="1:12" hidden="1" x14ac:dyDescent="0.25">
      <c r="A6809" t="s">
        <v>5188</v>
      </c>
      <c r="B6809" s="1" t="s">
        <v>5197</v>
      </c>
      <c r="C6809" t="s">
        <v>5198</v>
      </c>
      <c r="D6809">
        <v>9389711</v>
      </c>
      <c r="E6809">
        <v>55527913</v>
      </c>
      <c r="F6809" t="s">
        <v>5199</v>
      </c>
      <c r="G6809" t="s">
        <v>3</v>
      </c>
      <c r="H6809" t="s">
        <v>6</v>
      </c>
      <c r="I6809" s="2">
        <v>0.20285149999999999</v>
      </c>
      <c r="J6809" s="2">
        <v>0.15026995849999999</v>
      </c>
      <c r="K6809" s="2">
        <v>7.5886502705463904E-2</v>
      </c>
      <c r="L6809" s="2">
        <f t="shared" si="106"/>
        <v>-7.4383455794536091E-2</v>
      </c>
    </row>
    <row r="6810" spans="1:12" x14ac:dyDescent="0.25">
      <c r="A6810" t="s">
        <v>5188</v>
      </c>
      <c r="B6810" s="1" t="s">
        <v>5197</v>
      </c>
      <c r="C6810" t="s">
        <v>5200</v>
      </c>
      <c r="D6810">
        <v>9389811</v>
      </c>
      <c r="E6810">
        <v>55527813</v>
      </c>
      <c r="F6810" t="s">
        <v>5201</v>
      </c>
      <c r="G6810" t="s">
        <v>3</v>
      </c>
      <c r="H6810" t="s">
        <v>4</v>
      </c>
      <c r="I6810" s="2">
        <v>3.1563124999999901</v>
      </c>
      <c r="J6810" s="2">
        <v>2.4433892820000001</v>
      </c>
      <c r="K6810" s="2">
        <v>1.2378641479463</v>
      </c>
      <c r="L6810" s="2">
        <f t="shared" si="106"/>
        <v>-1.2055251340537001</v>
      </c>
    </row>
    <row r="6811" spans="1:12" hidden="1" x14ac:dyDescent="0.25">
      <c r="A6811" t="s">
        <v>5188</v>
      </c>
      <c r="B6811" s="1" t="s">
        <v>5197</v>
      </c>
      <c r="C6811" t="s">
        <v>5200</v>
      </c>
      <c r="D6811">
        <v>9389811</v>
      </c>
      <c r="E6811">
        <v>55527813</v>
      </c>
      <c r="F6811" t="s">
        <v>5201</v>
      </c>
      <c r="G6811" t="s">
        <v>3</v>
      </c>
      <c r="H6811" t="s">
        <v>6</v>
      </c>
      <c r="I6811" s="2">
        <v>0.18360170000000001</v>
      </c>
      <c r="J6811" s="2">
        <v>0.13556343844999999</v>
      </c>
      <c r="K6811" s="2">
        <v>6.9389495531803E-2</v>
      </c>
      <c r="L6811" s="2">
        <f t="shared" si="106"/>
        <v>-6.617394291819699E-2</v>
      </c>
    </row>
    <row r="6812" spans="1:12" hidden="1" x14ac:dyDescent="0.25">
      <c r="A6812" t="s">
        <v>5188</v>
      </c>
      <c r="B6812" s="1" t="s">
        <v>5197</v>
      </c>
      <c r="C6812" t="s">
        <v>5202</v>
      </c>
      <c r="D6812">
        <v>8378311</v>
      </c>
      <c r="E6812">
        <v>64121313</v>
      </c>
      <c r="F6812" t="s">
        <v>5203</v>
      </c>
      <c r="G6812" t="s">
        <v>3</v>
      </c>
      <c r="H6812" t="s">
        <v>4</v>
      </c>
      <c r="I6812" s="2">
        <v>13.704650000000001</v>
      </c>
      <c r="J6812" s="2">
        <v>12.524733399999899</v>
      </c>
      <c r="K6812" s="2">
        <v>12.524739905000001</v>
      </c>
      <c r="L6812" s="2">
        <f t="shared" si="106"/>
        <v>6.5050001012423309E-6</v>
      </c>
    </row>
    <row r="6813" spans="1:12" hidden="1" x14ac:dyDescent="0.25">
      <c r="A6813" t="s">
        <v>5188</v>
      </c>
      <c r="B6813" s="1" t="s">
        <v>5197</v>
      </c>
      <c r="C6813" t="s">
        <v>5202</v>
      </c>
      <c r="D6813">
        <v>8378311</v>
      </c>
      <c r="E6813">
        <v>64121313</v>
      </c>
      <c r="F6813" t="s">
        <v>5203</v>
      </c>
      <c r="G6813" t="s">
        <v>3</v>
      </c>
      <c r="H6813" t="s">
        <v>6</v>
      </c>
      <c r="I6813" s="2">
        <v>0.22739999999999999</v>
      </c>
      <c r="K6813" s="2">
        <v>0.227399744228999</v>
      </c>
      <c r="L6813" s="2">
        <f t="shared" si="106"/>
        <v>-2.5577100098983507E-7</v>
      </c>
    </row>
    <row r="6814" spans="1:12" hidden="1" x14ac:dyDescent="0.25">
      <c r="A6814" t="s">
        <v>5188</v>
      </c>
      <c r="B6814" s="1" t="s">
        <v>5197</v>
      </c>
      <c r="C6814" t="s">
        <v>5202</v>
      </c>
      <c r="D6814">
        <v>8378311</v>
      </c>
      <c r="E6814">
        <v>97069813</v>
      </c>
      <c r="F6814" t="s">
        <v>5204</v>
      </c>
      <c r="G6814" t="s">
        <v>3</v>
      </c>
      <c r="H6814" t="s">
        <v>4</v>
      </c>
      <c r="I6814" s="2">
        <v>0.13234950000000001</v>
      </c>
      <c r="J6814" s="2">
        <v>43.243285154999903</v>
      </c>
      <c r="K6814" s="2">
        <v>43.243408624449998</v>
      </c>
      <c r="L6814" s="2">
        <f t="shared" si="106"/>
        <v>1.2346945009511501E-4</v>
      </c>
    </row>
    <row r="6815" spans="1:12" hidden="1" x14ac:dyDescent="0.25">
      <c r="A6815" t="s">
        <v>5188</v>
      </c>
      <c r="B6815" s="1" t="s">
        <v>5197</v>
      </c>
      <c r="C6815" t="s">
        <v>5202</v>
      </c>
      <c r="D6815">
        <v>8378311</v>
      </c>
      <c r="E6815">
        <v>97069813</v>
      </c>
      <c r="F6815" t="s">
        <v>5204</v>
      </c>
      <c r="G6815" t="s">
        <v>3</v>
      </c>
      <c r="H6815" t="s">
        <v>6</v>
      </c>
      <c r="I6815" s="2">
        <v>1.29E-2</v>
      </c>
      <c r="K6815" s="2">
        <v>1.2899994010999999E-2</v>
      </c>
      <c r="L6815" s="2">
        <f t="shared" si="106"/>
        <v>-5.9890000007889466E-9</v>
      </c>
    </row>
    <row r="6816" spans="1:12" hidden="1" x14ac:dyDescent="0.25">
      <c r="A6816" t="s">
        <v>5188</v>
      </c>
      <c r="B6816" s="1" t="s">
        <v>5197</v>
      </c>
      <c r="C6816" t="s">
        <v>5202</v>
      </c>
      <c r="D6816">
        <v>8378311</v>
      </c>
      <c r="E6816">
        <v>97069913</v>
      </c>
      <c r="F6816" t="s">
        <v>5205</v>
      </c>
      <c r="G6816" t="s">
        <v>3</v>
      </c>
      <c r="H6816" t="s">
        <v>4</v>
      </c>
      <c r="I6816" s="2">
        <v>0.16355800000000001</v>
      </c>
      <c r="K6816" s="2">
        <v>0.16400608229999999</v>
      </c>
      <c r="L6816" s="2">
        <f t="shared" si="106"/>
        <v>4.4808229999998561E-4</v>
      </c>
    </row>
    <row r="6817" spans="1:12" hidden="1" x14ac:dyDescent="0.25">
      <c r="A6817" t="s">
        <v>5188</v>
      </c>
      <c r="B6817" s="1" t="s">
        <v>5197</v>
      </c>
      <c r="C6817" t="s">
        <v>5202</v>
      </c>
      <c r="D6817">
        <v>8378311</v>
      </c>
      <c r="E6817">
        <v>97069913</v>
      </c>
      <c r="F6817" t="s">
        <v>5205</v>
      </c>
      <c r="G6817" t="s">
        <v>3</v>
      </c>
      <c r="H6817" t="s">
        <v>6</v>
      </c>
      <c r="I6817" s="2">
        <v>9.7800000000000005E-3</v>
      </c>
      <c r="K6817" s="2">
        <v>9.8067943200000306E-3</v>
      </c>
      <c r="L6817" s="2">
        <f t="shared" si="106"/>
        <v>2.679432000003007E-5</v>
      </c>
    </row>
    <row r="6818" spans="1:12" hidden="1" x14ac:dyDescent="0.25">
      <c r="A6818" t="s">
        <v>5188</v>
      </c>
      <c r="B6818" s="1" t="s">
        <v>5206</v>
      </c>
      <c r="C6818" t="s">
        <v>5207</v>
      </c>
      <c r="D6818">
        <v>8380211</v>
      </c>
      <c r="E6818">
        <v>64143213</v>
      </c>
      <c r="F6818" t="s">
        <v>5208</v>
      </c>
      <c r="G6818" t="s">
        <v>3</v>
      </c>
      <c r="H6818" t="s">
        <v>4</v>
      </c>
      <c r="I6818" s="2">
        <v>15.55</v>
      </c>
      <c r="J6818" s="2">
        <v>15.554463864999899</v>
      </c>
      <c r="K6818" s="2">
        <v>15.554450530999899</v>
      </c>
      <c r="L6818" s="2">
        <f t="shared" si="106"/>
        <v>-1.333400000014251E-5</v>
      </c>
    </row>
    <row r="6819" spans="1:12" hidden="1" x14ac:dyDescent="0.25">
      <c r="A6819" t="s">
        <v>5188</v>
      </c>
      <c r="B6819" s="1" t="s">
        <v>5206</v>
      </c>
      <c r="C6819" t="s">
        <v>5207</v>
      </c>
      <c r="D6819">
        <v>8380211</v>
      </c>
      <c r="E6819">
        <v>64143213</v>
      </c>
      <c r="F6819" t="s">
        <v>5208</v>
      </c>
      <c r="G6819" t="s">
        <v>3</v>
      </c>
      <c r="H6819" t="s">
        <v>6</v>
      </c>
      <c r="I6819" s="2">
        <v>0.14899999999999999</v>
      </c>
      <c r="J6819" s="2">
        <v>9.6950401300000003E-2</v>
      </c>
      <c r="K6819" s="2">
        <v>9.69499999E-2</v>
      </c>
      <c r="L6819" s="2">
        <f t="shared" si="106"/>
        <v>-4.0140000000243869E-7</v>
      </c>
    </row>
    <row r="6820" spans="1:12" hidden="1" x14ac:dyDescent="0.25">
      <c r="A6820" t="s">
        <v>5188</v>
      </c>
      <c r="B6820" s="1" t="s">
        <v>5209</v>
      </c>
      <c r="C6820" t="s">
        <v>5210</v>
      </c>
      <c r="D6820">
        <v>8433511</v>
      </c>
      <c r="E6820">
        <v>591513</v>
      </c>
      <c r="F6820" t="s">
        <v>5211</v>
      </c>
      <c r="G6820" t="s">
        <v>3</v>
      </c>
      <c r="H6820" t="s">
        <v>4</v>
      </c>
      <c r="I6820" s="2">
        <v>20.660399680000001</v>
      </c>
      <c r="J6820" s="2">
        <v>20.731724610000001</v>
      </c>
      <c r="K6820" s="2">
        <v>20.731738517836501</v>
      </c>
      <c r="L6820" s="2">
        <f t="shared" si="106"/>
        <v>1.3907836500237636E-5</v>
      </c>
    </row>
    <row r="6821" spans="1:12" hidden="1" x14ac:dyDescent="0.25">
      <c r="A6821" t="s">
        <v>5188</v>
      </c>
      <c r="B6821" s="1" t="s">
        <v>5209</v>
      </c>
      <c r="C6821" t="s">
        <v>5210</v>
      </c>
      <c r="D6821">
        <v>8433511</v>
      </c>
      <c r="E6821">
        <v>591513</v>
      </c>
      <c r="F6821" t="s">
        <v>5211</v>
      </c>
      <c r="G6821" t="s">
        <v>3</v>
      </c>
      <c r="H6821" t="s">
        <v>6</v>
      </c>
      <c r="I6821" s="2">
        <v>0.29942000000000002</v>
      </c>
      <c r="J6821" s="2">
        <v>0.32668380735000002</v>
      </c>
      <c r="K6821" s="2">
        <v>0.32668753778865001</v>
      </c>
      <c r="L6821" s="2">
        <f t="shared" si="106"/>
        <v>3.7304386499847908E-6</v>
      </c>
    </row>
    <row r="6822" spans="1:12" hidden="1" x14ac:dyDescent="0.25">
      <c r="A6822" t="s">
        <v>5188</v>
      </c>
      <c r="B6822" s="1" t="s">
        <v>5212</v>
      </c>
      <c r="C6822" t="s">
        <v>5213</v>
      </c>
      <c r="D6822">
        <v>7806011</v>
      </c>
      <c r="E6822">
        <v>2858413</v>
      </c>
      <c r="F6822" t="s">
        <v>5214</v>
      </c>
      <c r="G6822" t="s">
        <v>3</v>
      </c>
      <c r="H6822" t="s">
        <v>4</v>
      </c>
      <c r="I6822" s="2">
        <v>109.9</v>
      </c>
      <c r="J6822" s="2">
        <v>109.88860155</v>
      </c>
      <c r="K6822" s="2">
        <v>109.8887099991</v>
      </c>
      <c r="L6822" s="2">
        <f t="shared" si="106"/>
        <v>1.0844909999718766E-4</v>
      </c>
    </row>
    <row r="6823" spans="1:12" hidden="1" x14ac:dyDescent="0.25">
      <c r="A6823" t="s">
        <v>5188</v>
      </c>
      <c r="B6823" s="1" t="s">
        <v>5212</v>
      </c>
      <c r="C6823" t="s">
        <v>5213</v>
      </c>
      <c r="D6823">
        <v>7806011</v>
      </c>
      <c r="E6823">
        <v>2858413</v>
      </c>
      <c r="F6823" t="s">
        <v>5214</v>
      </c>
      <c r="G6823" t="s">
        <v>3</v>
      </c>
      <c r="H6823" t="s">
        <v>6</v>
      </c>
      <c r="I6823" s="2">
        <v>0.6</v>
      </c>
      <c r="J6823" s="2">
        <v>0.55559088150000002</v>
      </c>
      <c r="K6823" s="2">
        <v>0.55559249910999897</v>
      </c>
      <c r="L6823" s="2">
        <f t="shared" si="106"/>
        <v>1.617609998949554E-6</v>
      </c>
    </row>
    <row r="6824" spans="1:12" hidden="1" x14ac:dyDescent="0.25">
      <c r="A6824" t="s">
        <v>5188</v>
      </c>
      <c r="B6824" s="1" t="s">
        <v>5212</v>
      </c>
      <c r="C6824" t="s">
        <v>5213</v>
      </c>
      <c r="D6824">
        <v>7806011</v>
      </c>
      <c r="E6824">
        <v>2858513</v>
      </c>
      <c r="F6824" t="s">
        <v>5215</v>
      </c>
      <c r="G6824" t="s">
        <v>3</v>
      </c>
      <c r="H6824" t="s">
        <v>4</v>
      </c>
      <c r="I6824" s="2">
        <v>1.5</v>
      </c>
      <c r="J6824" s="2">
        <v>1.4798485104999901</v>
      </c>
      <c r="K6824" s="2">
        <v>1.4798499810000001</v>
      </c>
      <c r="L6824" s="2">
        <f t="shared" si="106"/>
        <v>1.4705000099812793E-6</v>
      </c>
    </row>
    <row r="6825" spans="1:12" hidden="1" x14ac:dyDescent="0.25">
      <c r="A6825" t="s">
        <v>5188</v>
      </c>
      <c r="B6825" s="1" t="s">
        <v>5212</v>
      </c>
      <c r="C6825" t="s">
        <v>5213</v>
      </c>
      <c r="D6825">
        <v>7806011</v>
      </c>
      <c r="E6825">
        <v>2858513</v>
      </c>
      <c r="F6825" t="s">
        <v>5215</v>
      </c>
      <c r="G6825" t="s">
        <v>3</v>
      </c>
      <c r="H6825" t="s">
        <v>6</v>
      </c>
      <c r="I6825" s="2">
        <v>5.0000000000000001E-3</v>
      </c>
      <c r="J6825" s="2">
        <v>7.35000992E-3</v>
      </c>
      <c r="K6825" s="2">
        <v>7.3499999999999998E-3</v>
      </c>
      <c r="L6825" s="2">
        <f t="shared" si="106"/>
        <v>-9.9200000002602762E-9</v>
      </c>
    </row>
    <row r="6826" spans="1:12" hidden="1" x14ac:dyDescent="0.25">
      <c r="A6826" t="s">
        <v>5188</v>
      </c>
      <c r="B6826" s="1" t="s">
        <v>5212</v>
      </c>
      <c r="C6826" t="s">
        <v>5213</v>
      </c>
      <c r="D6826">
        <v>7806011</v>
      </c>
      <c r="E6826">
        <v>2858613</v>
      </c>
      <c r="F6826" t="s">
        <v>5216</v>
      </c>
      <c r="G6826" t="s">
        <v>3</v>
      </c>
      <c r="H6826" t="s">
        <v>4</v>
      </c>
      <c r="I6826" s="2">
        <v>1.3046500000000001</v>
      </c>
      <c r="J6826" s="2">
        <v>5.5893959950000003</v>
      </c>
      <c r="K6826" s="2">
        <v>5.5893996381999997</v>
      </c>
      <c r="L6826" s="2">
        <f t="shared" si="106"/>
        <v>3.6431999994590569E-6</v>
      </c>
    </row>
    <row r="6827" spans="1:12" hidden="1" x14ac:dyDescent="0.25">
      <c r="A6827" t="s">
        <v>5188</v>
      </c>
      <c r="B6827" s="1" t="s">
        <v>5212</v>
      </c>
      <c r="C6827" t="s">
        <v>5213</v>
      </c>
      <c r="D6827">
        <v>7806011</v>
      </c>
      <c r="E6827">
        <v>2858613</v>
      </c>
      <c r="F6827" t="s">
        <v>5216</v>
      </c>
      <c r="G6827" t="s">
        <v>3</v>
      </c>
      <c r="H6827" t="s">
        <v>6</v>
      </c>
      <c r="I6827" s="2">
        <v>1.115E-2</v>
      </c>
      <c r="J6827" s="2">
        <v>9.1450103749999997E-2</v>
      </c>
      <c r="K6827" s="2">
        <v>9.1450008961000001E-2</v>
      </c>
      <c r="L6827" s="2">
        <f t="shared" si="106"/>
        <v>-9.47889999963758E-8</v>
      </c>
    </row>
    <row r="6828" spans="1:12" hidden="1" x14ac:dyDescent="0.25">
      <c r="A6828" t="s">
        <v>5188</v>
      </c>
      <c r="B6828" s="1" t="s">
        <v>5217</v>
      </c>
      <c r="C6828" t="s">
        <v>5218</v>
      </c>
      <c r="D6828">
        <v>8375111</v>
      </c>
      <c r="E6828">
        <v>1671213</v>
      </c>
      <c r="F6828" t="s">
        <v>5219</v>
      </c>
      <c r="G6828" t="s">
        <v>3</v>
      </c>
      <c r="H6828" t="s">
        <v>4</v>
      </c>
      <c r="I6828" s="2">
        <v>11.67928405</v>
      </c>
      <c r="J6828" s="2">
        <v>9.0419726550000004</v>
      </c>
      <c r="K6828" s="2">
        <v>9.0419568909799892</v>
      </c>
      <c r="L6828" s="2">
        <f t="shared" si="106"/>
        <v>-1.5764020011133084E-5</v>
      </c>
    </row>
    <row r="6829" spans="1:12" hidden="1" x14ac:dyDescent="0.25">
      <c r="A6829" t="s">
        <v>5188</v>
      </c>
      <c r="B6829" s="1" t="s">
        <v>5217</v>
      </c>
      <c r="C6829" t="s">
        <v>5218</v>
      </c>
      <c r="D6829">
        <v>8375111</v>
      </c>
      <c r="E6829">
        <v>1671213</v>
      </c>
      <c r="F6829" t="s">
        <v>5219</v>
      </c>
      <c r="G6829" t="s">
        <v>3</v>
      </c>
      <c r="H6829" t="s">
        <v>6</v>
      </c>
      <c r="I6829" s="2">
        <v>0.38622499999999998</v>
      </c>
      <c r="J6829" s="2">
        <v>0.16935145569999999</v>
      </c>
      <c r="K6829" s="2">
        <v>0.16935102005543001</v>
      </c>
      <c r="L6829" s="2">
        <f t="shared" si="106"/>
        <v>-4.3564456997380319E-7</v>
      </c>
    </row>
    <row r="6830" spans="1:12" hidden="1" x14ac:dyDescent="0.25">
      <c r="A6830" t="s">
        <v>5188</v>
      </c>
      <c r="B6830" s="1" t="s">
        <v>5217</v>
      </c>
      <c r="C6830" t="s">
        <v>5218</v>
      </c>
      <c r="D6830">
        <v>8375111</v>
      </c>
      <c r="E6830">
        <v>1671313</v>
      </c>
      <c r="F6830" t="s">
        <v>5220</v>
      </c>
      <c r="G6830" t="s">
        <v>3</v>
      </c>
      <c r="H6830" t="s">
        <v>4</v>
      </c>
      <c r="I6830" s="2">
        <v>5.1579099999999896</v>
      </c>
      <c r="J6830" s="2">
        <v>3.9962412110000001</v>
      </c>
      <c r="K6830" s="2">
        <v>3.9962413510000001</v>
      </c>
      <c r="L6830" s="2">
        <f t="shared" si="106"/>
        <v>1.4000000003733248E-7</v>
      </c>
    </row>
    <row r="6831" spans="1:12" hidden="1" x14ac:dyDescent="0.25">
      <c r="A6831" t="s">
        <v>5188</v>
      </c>
      <c r="B6831" s="1" t="s">
        <v>5217</v>
      </c>
      <c r="C6831" t="s">
        <v>5218</v>
      </c>
      <c r="D6831">
        <v>8375111</v>
      </c>
      <c r="E6831">
        <v>1671313</v>
      </c>
      <c r="F6831" t="s">
        <v>5220</v>
      </c>
      <c r="G6831" t="s">
        <v>3</v>
      </c>
      <c r="H6831" t="s">
        <v>6</v>
      </c>
      <c r="I6831" s="2">
        <v>0.19080999999999901</v>
      </c>
      <c r="J6831" s="2">
        <v>8.1087493900000002E-2</v>
      </c>
      <c r="K6831" s="2">
        <v>8.1087501697999997E-2</v>
      </c>
      <c r="L6831" s="2">
        <f t="shared" si="106"/>
        <v>7.7979999957289436E-9</v>
      </c>
    </row>
    <row r="6832" spans="1:12" hidden="1" x14ac:dyDescent="0.25">
      <c r="A6832" t="s">
        <v>5188</v>
      </c>
      <c r="B6832" s="1" t="s">
        <v>5217</v>
      </c>
      <c r="C6832" t="s">
        <v>5218</v>
      </c>
      <c r="D6832">
        <v>8375111</v>
      </c>
      <c r="E6832">
        <v>1671413</v>
      </c>
      <c r="F6832" t="s">
        <v>5221</v>
      </c>
      <c r="G6832" t="s">
        <v>86</v>
      </c>
      <c r="H6832" t="s">
        <v>4</v>
      </c>
      <c r="I6832" s="2">
        <v>22.588149999999999</v>
      </c>
      <c r="K6832" s="2">
        <v>22.59298594317</v>
      </c>
      <c r="L6832" s="2">
        <f t="shared" si="106"/>
        <v>4.8359431700006894E-3</v>
      </c>
    </row>
    <row r="6833" spans="1:12" hidden="1" x14ac:dyDescent="0.25">
      <c r="A6833" t="s">
        <v>5188</v>
      </c>
      <c r="B6833" s="1" t="s">
        <v>5217</v>
      </c>
      <c r="C6833" t="s">
        <v>5218</v>
      </c>
      <c r="D6833">
        <v>8375111</v>
      </c>
      <c r="E6833">
        <v>1671413</v>
      </c>
      <c r="F6833" t="s">
        <v>5221</v>
      </c>
      <c r="G6833" t="s">
        <v>86</v>
      </c>
      <c r="H6833" t="s">
        <v>6</v>
      </c>
      <c r="I6833" s="2">
        <v>0.51149999999999995</v>
      </c>
      <c r="K6833" s="2">
        <v>0.51160951022220003</v>
      </c>
      <c r="L6833" s="2">
        <f t="shared" si="106"/>
        <v>1.0951022220007101E-4</v>
      </c>
    </row>
    <row r="6834" spans="1:12" hidden="1" x14ac:dyDescent="0.25">
      <c r="A6834" t="s">
        <v>5188</v>
      </c>
      <c r="B6834" s="1" t="s">
        <v>5222</v>
      </c>
      <c r="C6834" t="s">
        <v>5223</v>
      </c>
      <c r="D6834">
        <v>7993711</v>
      </c>
      <c r="E6834">
        <v>4099913</v>
      </c>
      <c r="F6834" t="s">
        <v>5224</v>
      </c>
      <c r="G6834" t="s">
        <v>86</v>
      </c>
      <c r="H6834" t="s">
        <v>4</v>
      </c>
      <c r="I6834" s="2">
        <v>162.58600000000001</v>
      </c>
      <c r="K6834" s="2">
        <v>163.03147920000001</v>
      </c>
      <c r="L6834" s="2">
        <f t="shared" si="106"/>
        <v>0.44547919999999408</v>
      </c>
    </row>
    <row r="6835" spans="1:12" hidden="1" x14ac:dyDescent="0.25">
      <c r="A6835" t="s">
        <v>5188</v>
      </c>
      <c r="B6835" s="1" t="s">
        <v>5222</v>
      </c>
      <c r="C6835" t="s">
        <v>5223</v>
      </c>
      <c r="D6835">
        <v>7993711</v>
      </c>
      <c r="E6835">
        <v>4099913</v>
      </c>
      <c r="F6835" t="s">
        <v>5224</v>
      </c>
      <c r="G6835" t="s">
        <v>86</v>
      </c>
      <c r="H6835" t="s">
        <v>6</v>
      </c>
      <c r="I6835" s="2">
        <v>10.782999999999999</v>
      </c>
      <c r="K6835" s="2">
        <v>10.812544020000001</v>
      </c>
      <c r="L6835" s="2">
        <f t="shared" si="106"/>
        <v>2.9544020000001225E-2</v>
      </c>
    </row>
    <row r="6836" spans="1:12" x14ac:dyDescent="0.25">
      <c r="A6836" t="s">
        <v>5188</v>
      </c>
      <c r="B6836" s="1" t="s">
        <v>5225</v>
      </c>
      <c r="C6836" t="s">
        <v>5226</v>
      </c>
      <c r="D6836">
        <v>8504011</v>
      </c>
      <c r="E6836">
        <v>550713</v>
      </c>
      <c r="F6836" t="s">
        <v>5227</v>
      </c>
      <c r="G6836" t="s">
        <v>3</v>
      </c>
      <c r="H6836" t="s">
        <v>4</v>
      </c>
      <c r="I6836" s="2">
        <v>143</v>
      </c>
      <c r="J6836" s="2">
        <v>142.79396095000001</v>
      </c>
      <c r="K6836" s="2">
        <v>52.004830499999997</v>
      </c>
      <c r="L6836" s="2">
        <f t="shared" si="106"/>
        <v>-90.789130450000016</v>
      </c>
    </row>
    <row r="6837" spans="1:12" x14ac:dyDescent="0.25">
      <c r="A6837" t="s">
        <v>5188</v>
      </c>
      <c r="B6837" s="1" t="s">
        <v>5225</v>
      </c>
      <c r="C6837" t="s">
        <v>5226</v>
      </c>
      <c r="D6837">
        <v>8504011</v>
      </c>
      <c r="E6837">
        <v>550713</v>
      </c>
      <c r="F6837" t="s">
        <v>5227</v>
      </c>
      <c r="G6837" t="s">
        <v>3</v>
      </c>
      <c r="H6837" t="s">
        <v>6</v>
      </c>
      <c r="I6837" s="2">
        <v>753</v>
      </c>
      <c r="J6837" s="2">
        <v>752.56078124999999</v>
      </c>
      <c r="K6837" s="2">
        <v>284.43319150000002</v>
      </c>
      <c r="L6837" s="2">
        <f t="shared" si="106"/>
        <v>-468.12758974999997</v>
      </c>
    </row>
    <row r="6838" spans="1:12" hidden="1" x14ac:dyDescent="0.25">
      <c r="A6838" t="s">
        <v>5188</v>
      </c>
      <c r="B6838" s="1" t="s">
        <v>5225</v>
      </c>
      <c r="C6838" t="s">
        <v>5228</v>
      </c>
      <c r="D6838">
        <v>8504111</v>
      </c>
      <c r="E6838">
        <v>549813</v>
      </c>
      <c r="F6838" t="s">
        <v>5229</v>
      </c>
      <c r="G6838" t="s">
        <v>86</v>
      </c>
      <c r="H6838" t="s">
        <v>4</v>
      </c>
      <c r="I6838" s="2">
        <v>9.0785</v>
      </c>
      <c r="K6838" s="2">
        <v>9.1033716000000293</v>
      </c>
      <c r="L6838" s="2">
        <f t="shared" si="106"/>
        <v>2.4871600000029304E-2</v>
      </c>
    </row>
    <row r="6839" spans="1:12" hidden="1" x14ac:dyDescent="0.25">
      <c r="A6839" t="s">
        <v>5188</v>
      </c>
      <c r="B6839" s="1" t="s">
        <v>5225</v>
      </c>
      <c r="C6839" t="s">
        <v>5228</v>
      </c>
      <c r="D6839">
        <v>8504111</v>
      </c>
      <c r="E6839">
        <v>549813</v>
      </c>
      <c r="F6839" t="s">
        <v>5229</v>
      </c>
      <c r="G6839" t="s">
        <v>86</v>
      </c>
      <c r="H6839" t="s">
        <v>6</v>
      </c>
      <c r="I6839" s="2">
        <v>9.8500000000000004E-2</v>
      </c>
      <c r="K6839" s="2">
        <v>9.8769857999999502E-2</v>
      </c>
      <c r="L6839" s="2">
        <f t="shared" si="106"/>
        <v>2.6985799999949822E-4</v>
      </c>
    </row>
    <row r="6840" spans="1:12" hidden="1" x14ac:dyDescent="0.25">
      <c r="A6840" t="s">
        <v>5188</v>
      </c>
      <c r="B6840" s="1" t="s">
        <v>5225</v>
      </c>
      <c r="C6840" t="s">
        <v>5228</v>
      </c>
      <c r="D6840">
        <v>8504111</v>
      </c>
      <c r="E6840">
        <v>549913</v>
      </c>
      <c r="F6840" t="s">
        <v>5230</v>
      </c>
      <c r="G6840" t="s">
        <v>3</v>
      </c>
      <c r="H6840" t="s">
        <v>4</v>
      </c>
      <c r="I6840" s="2">
        <v>74.435900000000004</v>
      </c>
      <c r="J6840" s="2">
        <v>77.723054699999906</v>
      </c>
      <c r="K6840" s="2">
        <v>77.723058427925906</v>
      </c>
      <c r="L6840" s="2">
        <f t="shared" si="106"/>
        <v>3.7279259998967973E-6</v>
      </c>
    </row>
    <row r="6841" spans="1:12" hidden="1" x14ac:dyDescent="0.25">
      <c r="A6841" t="s">
        <v>5188</v>
      </c>
      <c r="B6841" s="1" t="s">
        <v>5225</v>
      </c>
      <c r="C6841" t="s">
        <v>5228</v>
      </c>
      <c r="D6841">
        <v>8504111</v>
      </c>
      <c r="E6841">
        <v>549913</v>
      </c>
      <c r="F6841" t="s">
        <v>5230</v>
      </c>
      <c r="G6841" t="s">
        <v>3</v>
      </c>
      <c r="H6841" t="s">
        <v>6</v>
      </c>
      <c r="I6841" s="2">
        <v>0.50170000000000003</v>
      </c>
      <c r="J6841" s="2">
        <v>0.52570538349999996</v>
      </c>
      <c r="K6841" s="2">
        <v>0.52571254486829999</v>
      </c>
      <c r="L6841" s="2">
        <f t="shared" si="106"/>
        <v>7.1613683000348871E-6</v>
      </c>
    </row>
    <row r="6842" spans="1:12" hidden="1" x14ac:dyDescent="0.25">
      <c r="A6842" t="s">
        <v>5188</v>
      </c>
      <c r="B6842" s="1" t="s">
        <v>5231</v>
      </c>
      <c r="C6842" t="s">
        <v>5232</v>
      </c>
      <c r="D6842">
        <v>8462711</v>
      </c>
      <c r="E6842">
        <v>1616913</v>
      </c>
      <c r="F6842" t="s">
        <v>5233</v>
      </c>
      <c r="G6842" t="s">
        <v>3</v>
      </c>
      <c r="H6842" t="s">
        <v>4</v>
      </c>
      <c r="I6842" s="2">
        <v>24.648</v>
      </c>
      <c r="J6842" s="2">
        <v>24.628632809999999</v>
      </c>
      <c r="K6842" s="2">
        <v>24.62862776651</v>
      </c>
      <c r="L6842" s="2">
        <f t="shared" si="106"/>
        <v>-5.0434899989681981E-6</v>
      </c>
    </row>
    <row r="6843" spans="1:12" hidden="1" x14ac:dyDescent="0.25">
      <c r="A6843" t="s">
        <v>5188</v>
      </c>
      <c r="B6843" s="1" t="s">
        <v>5231</v>
      </c>
      <c r="C6843" t="s">
        <v>5232</v>
      </c>
      <c r="D6843">
        <v>8462711</v>
      </c>
      <c r="E6843">
        <v>1616913</v>
      </c>
      <c r="F6843" t="s">
        <v>5233</v>
      </c>
      <c r="G6843" t="s">
        <v>3</v>
      </c>
      <c r="H6843" t="s">
        <v>6</v>
      </c>
      <c r="I6843" s="2">
        <v>0.13400000000000001</v>
      </c>
      <c r="J6843" s="2">
        <v>0.13328416444999999</v>
      </c>
      <c r="K6843" s="2">
        <v>0.13328400460999901</v>
      </c>
      <c r="L6843" s="2">
        <f t="shared" si="106"/>
        <v>-1.5984000098501205E-7</v>
      </c>
    </row>
    <row r="6844" spans="1:12" hidden="1" x14ac:dyDescent="0.25">
      <c r="A6844" t="s">
        <v>5188</v>
      </c>
      <c r="B6844" s="1" t="s">
        <v>5234</v>
      </c>
      <c r="C6844" t="s">
        <v>5235</v>
      </c>
      <c r="D6844">
        <v>9333711</v>
      </c>
      <c r="E6844">
        <v>64138613</v>
      </c>
      <c r="F6844" t="s">
        <v>5236</v>
      </c>
      <c r="G6844" t="s">
        <v>3</v>
      </c>
      <c r="H6844" t="s">
        <v>4</v>
      </c>
      <c r="I6844" s="2">
        <v>47.317499999999903</v>
      </c>
      <c r="J6844" s="2">
        <v>46.665890625000003</v>
      </c>
      <c r="K6844" s="2">
        <v>46.665808425000002</v>
      </c>
      <c r="L6844" s="2">
        <f t="shared" si="106"/>
        <v>-8.2200000001364515E-5</v>
      </c>
    </row>
    <row r="6845" spans="1:12" hidden="1" x14ac:dyDescent="0.25">
      <c r="A6845" t="s">
        <v>5188</v>
      </c>
      <c r="B6845" s="1" t="s">
        <v>5234</v>
      </c>
      <c r="C6845" t="s">
        <v>5235</v>
      </c>
      <c r="D6845">
        <v>9333711</v>
      </c>
      <c r="E6845">
        <v>64138613</v>
      </c>
      <c r="F6845" t="s">
        <v>5236</v>
      </c>
      <c r="G6845" t="s">
        <v>3</v>
      </c>
      <c r="H6845" t="s">
        <v>6</v>
      </c>
      <c r="I6845" s="2">
        <v>2.9544999999999999</v>
      </c>
      <c r="J6845" s="2">
        <v>2.946946289</v>
      </c>
      <c r="K6845" s="2">
        <v>2.9469542523400998</v>
      </c>
      <c r="L6845" s="2">
        <f t="shared" si="106"/>
        <v>7.9633400997813908E-6</v>
      </c>
    </row>
    <row r="6846" spans="1:12" hidden="1" x14ac:dyDescent="0.25">
      <c r="A6846" t="s">
        <v>5188</v>
      </c>
      <c r="B6846" s="1" t="s">
        <v>5234</v>
      </c>
      <c r="C6846" t="s">
        <v>5235</v>
      </c>
      <c r="D6846">
        <v>9333711</v>
      </c>
      <c r="E6846">
        <v>64138713</v>
      </c>
      <c r="F6846" t="s">
        <v>5237</v>
      </c>
      <c r="G6846" t="s">
        <v>3</v>
      </c>
      <c r="H6846" t="s">
        <v>4</v>
      </c>
      <c r="I6846" s="2">
        <v>25.157499999999999</v>
      </c>
      <c r="J6846" s="2">
        <v>42.92773828</v>
      </c>
      <c r="K6846" s="2">
        <v>42.927768376000003</v>
      </c>
      <c r="L6846" s="2">
        <f t="shared" si="106"/>
        <v>3.009600000325463E-5</v>
      </c>
    </row>
    <row r="6847" spans="1:12" hidden="1" x14ac:dyDescent="0.25">
      <c r="A6847" t="s">
        <v>5188</v>
      </c>
      <c r="B6847" s="1" t="s">
        <v>5234</v>
      </c>
      <c r="C6847" t="s">
        <v>5235</v>
      </c>
      <c r="D6847">
        <v>9333711</v>
      </c>
      <c r="E6847">
        <v>64138713</v>
      </c>
      <c r="F6847" t="s">
        <v>5237</v>
      </c>
      <c r="G6847" t="s">
        <v>3</v>
      </c>
      <c r="H6847" t="s">
        <v>6</v>
      </c>
      <c r="I6847" s="2">
        <v>1.762</v>
      </c>
      <c r="J6847" s="2">
        <v>2.9900546874999998</v>
      </c>
      <c r="K6847" s="2">
        <v>2.9900562285849901</v>
      </c>
      <c r="L6847" s="2">
        <f t="shared" si="106"/>
        <v>1.5410849902863788E-6</v>
      </c>
    </row>
    <row r="6848" spans="1:12" hidden="1" x14ac:dyDescent="0.25">
      <c r="A6848" t="s">
        <v>5188</v>
      </c>
      <c r="B6848" s="1" t="s">
        <v>5234</v>
      </c>
      <c r="C6848" t="s">
        <v>5235</v>
      </c>
      <c r="D6848">
        <v>9333711</v>
      </c>
      <c r="E6848">
        <v>64138813</v>
      </c>
      <c r="F6848" t="s">
        <v>5238</v>
      </c>
      <c r="G6848" t="s">
        <v>3</v>
      </c>
      <c r="H6848" t="s">
        <v>4</v>
      </c>
      <c r="I6848" s="2">
        <v>25.658999999999999</v>
      </c>
      <c r="J6848" s="2">
        <v>35.620281249999998</v>
      </c>
      <c r="K6848" s="2">
        <v>35.620315443000003</v>
      </c>
      <c r="L6848" s="2">
        <f t="shared" si="106"/>
        <v>3.4193000004734131E-5</v>
      </c>
    </row>
    <row r="6849" spans="1:12" hidden="1" x14ac:dyDescent="0.25">
      <c r="A6849" t="s">
        <v>5188</v>
      </c>
      <c r="B6849" s="1" t="s">
        <v>5234</v>
      </c>
      <c r="C6849" t="s">
        <v>5235</v>
      </c>
      <c r="D6849">
        <v>9333711</v>
      </c>
      <c r="E6849">
        <v>64138813</v>
      </c>
      <c r="F6849" t="s">
        <v>5238</v>
      </c>
      <c r="G6849" t="s">
        <v>3</v>
      </c>
      <c r="H6849" t="s">
        <v>6</v>
      </c>
      <c r="I6849" s="2">
        <v>1.8979999999999999</v>
      </c>
      <c r="J6849" s="2">
        <v>2.4841984865</v>
      </c>
      <c r="K6849" s="2">
        <v>2.4841975335936</v>
      </c>
      <c r="L6849" s="2">
        <f t="shared" si="106"/>
        <v>-9.5290640000911253E-7</v>
      </c>
    </row>
    <row r="6850" spans="1:12" x14ac:dyDescent="0.25">
      <c r="A6850" t="s">
        <v>5188</v>
      </c>
      <c r="B6850" s="1" t="s">
        <v>5239</v>
      </c>
      <c r="C6850" t="s">
        <v>5240</v>
      </c>
      <c r="D6850">
        <v>8104811</v>
      </c>
      <c r="E6850">
        <v>4821513</v>
      </c>
      <c r="F6850" t="s">
        <v>5241</v>
      </c>
      <c r="G6850" t="s">
        <v>3</v>
      </c>
      <c r="H6850" t="s">
        <v>4</v>
      </c>
      <c r="I6850" s="2">
        <v>401.29999999999899</v>
      </c>
      <c r="J6850" s="2">
        <v>401.25016399999998</v>
      </c>
      <c r="K6850" s="2">
        <v>130.01301699999999</v>
      </c>
      <c r="L6850" s="2">
        <f t="shared" si="106"/>
        <v>-271.23714699999999</v>
      </c>
    </row>
    <row r="6851" spans="1:12" x14ac:dyDescent="0.25">
      <c r="A6851" t="s">
        <v>5188</v>
      </c>
      <c r="B6851" s="1" t="s">
        <v>5239</v>
      </c>
      <c r="C6851" t="s">
        <v>5240</v>
      </c>
      <c r="D6851">
        <v>8104811</v>
      </c>
      <c r="E6851">
        <v>4821513</v>
      </c>
      <c r="F6851" t="s">
        <v>5241</v>
      </c>
      <c r="G6851" t="s">
        <v>3</v>
      </c>
      <c r="H6851" t="s">
        <v>6</v>
      </c>
      <c r="I6851" s="2">
        <v>6.5999999999999899</v>
      </c>
      <c r="J6851" s="2">
        <v>6.6680067139999997</v>
      </c>
      <c r="K6851" s="2">
        <v>2.2644854107399901</v>
      </c>
      <c r="L6851" s="2">
        <f t="shared" ref="L6851:L6914" si="107">IF(ISBLANK(J6851),K6851-I6851,K6851-J6851)</f>
        <v>-4.4035213032600096</v>
      </c>
    </row>
    <row r="6852" spans="1:12" hidden="1" x14ac:dyDescent="0.25">
      <c r="A6852" t="s">
        <v>5188</v>
      </c>
      <c r="B6852" s="1" t="s">
        <v>5239</v>
      </c>
      <c r="C6852" t="s">
        <v>5242</v>
      </c>
      <c r="D6852">
        <v>8036811</v>
      </c>
      <c r="E6852">
        <v>3684113</v>
      </c>
      <c r="F6852" t="s">
        <v>5243</v>
      </c>
      <c r="G6852" t="s">
        <v>3</v>
      </c>
      <c r="H6852" t="s">
        <v>4</v>
      </c>
      <c r="I6852" s="2">
        <v>7.5487500000000001</v>
      </c>
      <c r="J6852" s="2">
        <v>7.2839956050000003</v>
      </c>
      <c r="K6852" s="2">
        <v>7.2839961463399998</v>
      </c>
      <c r="L6852" s="2">
        <f t="shared" si="107"/>
        <v>5.4133999949357303E-7</v>
      </c>
    </row>
    <row r="6853" spans="1:12" hidden="1" x14ac:dyDescent="0.25">
      <c r="A6853" t="s">
        <v>5188</v>
      </c>
      <c r="B6853" s="1" t="s">
        <v>5239</v>
      </c>
      <c r="C6853" t="s">
        <v>5242</v>
      </c>
      <c r="D6853">
        <v>8036811</v>
      </c>
      <c r="E6853">
        <v>3684113</v>
      </c>
      <c r="F6853" t="s">
        <v>5243</v>
      </c>
      <c r="G6853" t="s">
        <v>3</v>
      </c>
      <c r="H6853" t="s">
        <v>6</v>
      </c>
      <c r="I6853" s="2">
        <v>9.0980000000000005E-2</v>
      </c>
      <c r="J6853" s="2">
        <v>5.3718555449999997E-2</v>
      </c>
      <c r="K6853" s="2">
        <v>5.3718605053199898E-2</v>
      </c>
      <c r="L6853" s="2">
        <f t="shared" si="107"/>
        <v>4.9603199901715467E-8</v>
      </c>
    </row>
    <row r="6854" spans="1:12" hidden="1" x14ac:dyDescent="0.25">
      <c r="A6854" t="s">
        <v>5188</v>
      </c>
      <c r="B6854" s="1" t="s">
        <v>5239</v>
      </c>
      <c r="C6854" t="s">
        <v>5242</v>
      </c>
      <c r="D6854">
        <v>8036811</v>
      </c>
      <c r="E6854">
        <v>3684213</v>
      </c>
      <c r="F6854" t="s">
        <v>5244</v>
      </c>
      <c r="G6854" t="s">
        <v>86</v>
      </c>
      <c r="H6854" t="s">
        <v>4</v>
      </c>
      <c r="I6854" s="2">
        <v>0.39683999999999903</v>
      </c>
      <c r="K6854" s="2">
        <v>0.39692498167731999</v>
      </c>
      <c r="L6854" s="2">
        <f t="shared" si="107"/>
        <v>8.4981677320961069E-5</v>
      </c>
    </row>
    <row r="6855" spans="1:12" hidden="1" x14ac:dyDescent="0.25">
      <c r="A6855" t="s">
        <v>5188</v>
      </c>
      <c r="B6855" s="1" t="s">
        <v>5239</v>
      </c>
      <c r="C6855" t="s">
        <v>5242</v>
      </c>
      <c r="D6855">
        <v>8036811</v>
      </c>
      <c r="E6855">
        <v>3684213</v>
      </c>
      <c r="F6855" t="s">
        <v>5244</v>
      </c>
      <c r="G6855" t="s">
        <v>86</v>
      </c>
      <c r="H6855" t="s">
        <v>6</v>
      </c>
      <c r="I6855" s="2">
        <v>9.3034999999999896E-2</v>
      </c>
      <c r="K6855" s="2">
        <v>9.3054920895243601E-2</v>
      </c>
      <c r="L6855" s="2">
        <f t="shared" si="107"/>
        <v>1.9920895243705217E-5</v>
      </c>
    </row>
    <row r="6856" spans="1:12" x14ac:dyDescent="0.25">
      <c r="A6856" t="s">
        <v>5188</v>
      </c>
      <c r="B6856" s="1" t="s">
        <v>5245</v>
      </c>
      <c r="C6856" t="s">
        <v>5246</v>
      </c>
      <c r="D6856">
        <v>9326011</v>
      </c>
      <c r="E6856">
        <v>55489013</v>
      </c>
      <c r="F6856" t="s">
        <v>5247</v>
      </c>
      <c r="G6856" t="s">
        <v>3</v>
      </c>
      <c r="H6856" t="s">
        <v>4</v>
      </c>
      <c r="I6856" s="2">
        <v>6.3038999999999898</v>
      </c>
      <c r="J6856" s="2">
        <v>6.1987231444999997</v>
      </c>
      <c r="K6856" s="2">
        <v>3.02492628047519</v>
      </c>
      <c r="L6856" s="2">
        <f t="shared" si="107"/>
        <v>-3.1737968640248098</v>
      </c>
    </row>
    <row r="6857" spans="1:12" hidden="1" x14ac:dyDescent="0.25">
      <c r="A6857" t="s">
        <v>5188</v>
      </c>
      <c r="B6857" s="1" t="s">
        <v>5245</v>
      </c>
      <c r="C6857" t="s">
        <v>5246</v>
      </c>
      <c r="D6857">
        <v>9326011</v>
      </c>
      <c r="E6857">
        <v>55489013</v>
      </c>
      <c r="F6857" t="s">
        <v>5247</v>
      </c>
      <c r="G6857" t="s">
        <v>3</v>
      </c>
      <c r="H6857" t="s">
        <v>6</v>
      </c>
      <c r="I6857" s="2">
        <v>0.387213999999999</v>
      </c>
      <c r="J6857" s="2">
        <v>0.37101097109999998</v>
      </c>
      <c r="K6857" s="2">
        <v>0.17648889747146801</v>
      </c>
      <c r="L6857" s="2">
        <f t="shared" si="107"/>
        <v>-0.19452207362853197</v>
      </c>
    </row>
    <row r="6858" spans="1:12" hidden="1" x14ac:dyDescent="0.25">
      <c r="A6858" t="s">
        <v>5188</v>
      </c>
      <c r="B6858" s="1" t="s">
        <v>5245</v>
      </c>
      <c r="C6858" t="s">
        <v>5248</v>
      </c>
      <c r="D6858">
        <v>8105011</v>
      </c>
      <c r="E6858">
        <v>4819613</v>
      </c>
      <c r="F6858" t="s">
        <v>5249</v>
      </c>
      <c r="G6858" t="s">
        <v>3</v>
      </c>
      <c r="H6858" t="s">
        <v>4</v>
      </c>
      <c r="I6858" s="2">
        <v>38.501516249999902</v>
      </c>
      <c r="J6858" s="2">
        <v>38.486046875</v>
      </c>
      <c r="K6858" s="2">
        <v>38.486100863772599</v>
      </c>
      <c r="L6858" s="2">
        <f t="shared" si="107"/>
        <v>5.3988772599211643E-5</v>
      </c>
    </row>
    <row r="6859" spans="1:12" hidden="1" x14ac:dyDescent="0.25">
      <c r="A6859" t="s">
        <v>5188</v>
      </c>
      <c r="B6859" s="1" t="s">
        <v>5245</v>
      </c>
      <c r="C6859" t="s">
        <v>5248</v>
      </c>
      <c r="D6859">
        <v>8105011</v>
      </c>
      <c r="E6859">
        <v>4819613</v>
      </c>
      <c r="F6859" t="s">
        <v>5249</v>
      </c>
      <c r="G6859" t="s">
        <v>3</v>
      </c>
      <c r="H6859" t="s">
        <v>6</v>
      </c>
      <c r="I6859" s="2">
        <v>2.9907312500000001</v>
      </c>
      <c r="J6859" s="2">
        <v>2.9898610840000002</v>
      </c>
      <c r="K6859" s="2">
        <v>2.9898536233748199</v>
      </c>
      <c r="L6859" s="2">
        <f t="shared" si="107"/>
        <v>-7.4606251803110979E-6</v>
      </c>
    </row>
    <row r="6860" spans="1:12" hidden="1" x14ac:dyDescent="0.25">
      <c r="A6860" t="s">
        <v>5188</v>
      </c>
      <c r="B6860" s="1" t="s">
        <v>5245</v>
      </c>
      <c r="C6860" t="s">
        <v>5248</v>
      </c>
      <c r="D6860">
        <v>8105011</v>
      </c>
      <c r="E6860">
        <v>4819713</v>
      </c>
      <c r="F6860" t="s">
        <v>5250</v>
      </c>
      <c r="G6860" t="s">
        <v>3</v>
      </c>
      <c r="H6860" t="s">
        <v>4</v>
      </c>
      <c r="I6860" s="2">
        <v>1.5274000000000001</v>
      </c>
      <c r="J6860" s="2">
        <v>35.474261720000001</v>
      </c>
      <c r="K6860" s="2">
        <v>35.474152319999902</v>
      </c>
      <c r="L6860" s="2">
        <f t="shared" si="107"/>
        <v>-1.0940000009895812E-4</v>
      </c>
    </row>
    <row r="6861" spans="1:12" hidden="1" x14ac:dyDescent="0.25">
      <c r="A6861" t="s">
        <v>5188</v>
      </c>
      <c r="B6861" s="1" t="s">
        <v>5245</v>
      </c>
      <c r="C6861" t="s">
        <v>5248</v>
      </c>
      <c r="D6861">
        <v>8105011</v>
      </c>
      <c r="E6861">
        <v>4819713</v>
      </c>
      <c r="F6861" t="s">
        <v>5250</v>
      </c>
      <c r="G6861" t="s">
        <v>3</v>
      </c>
      <c r="H6861" t="s">
        <v>6</v>
      </c>
      <c r="I6861" s="2">
        <v>2.951565</v>
      </c>
      <c r="J6861" s="2">
        <v>2.9517592774999999</v>
      </c>
      <c r="K6861" s="2">
        <v>2.9517587223103599</v>
      </c>
      <c r="L6861" s="2">
        <f t="shared" si="107"/>
        <v>-5.5518964003908877E-7</v>
      </c>
    </row>
    <row r="6862" spans="1:12" hidden="1" x14ac:dyDescent="0.25">
      <c r="A6862" t="s">
        <v>5188</v>
      </c>
      <c r="B6862" s="1" t="s">
        <v>5245</v>
      </c>
      <c r="C6862" t="s">
        <v>5248</v>
      </c>
      <c r="D6862">
        <v>8105011</v>
      </c>
      <c r="E6862">
        <v>4819813</v>
      </c>
      <c r="F6862" t="s">
        <v>5251</v>
      </c>
      <c r="G6862" t="s">
        <v>86</v>
      </c>
      <c r="H6862" t="s">
        <v>4</v>
      </c>
      <c r="I6862" s="2">
        <v>0.91120000000000001</v>
      </c>
      <c r="K6862" s="2">
        <v>0.91369630799999602</v>
      </c>
      <c r="L6862" s="2">
        <f t="shared" si="107"/>
        <v>2.4963079999960058E-3</v>
      </c>
    </row>
    <row r="6863" spans="1:12" hidden="1" x14ac:dyDescent="0.25">
      <c r="A6863" t="s">
        <v>5188</v>
      </c>
      <c r="B6863" s="1" t="s">
        <v>5245</v>
      </c>
      <c r="C6863" t="s">
        <v>5248</v>
      </c>
      <c r="D6863">
        <v>8105011</v>
      </c>
      <c r="E6863">
        <v>4819813</v>
      </c>
      <c r="F6863" t="s">
        <v>5251</v>
      </c>
      <c r="G6863" t="s">
        <v>86</v>
      </c>
      <c r="H6863" t="s">
        <v>6</v>
      </c>
      <c r="I6863" s="2">
        <v>1.6876499999999999E-2</v>
      </c>
      <c r="K6863" s="2">
        <v>1.69227419999999E-2</v>
      </c>
      <c r="L6863" s="2">
        <f t="shared" si="107"/>
        <v>4.6241999999901279E-5</v>
      </c>
    </row>
    <row r="6864" spans="1:12" hidden="1" x14ac:dyDescent="0.25">
      <c r="A6864" t="s">
        <v>5188</v>
      </c>
      <c r="B6864" s="1" t="s">
        <v>5245</v>
      </c>
      <c r="C6864" t="s">
        <v>5248</v>
      </c>
      <c r="D6864">
        <v>8105011</v>
      </c>
      <c r="E6864">
        <v>4819913</v>
      </c>
      <c r="F6864" t="s">
        <v>5252</v>
      </c>
      <c r="G6864" t="s">
        <v>86</v>
      </c>
      <c r="H6864" t="s">
        <v>4</v>
      </c>
      <c r="I6864" s="2">
        <v>0.75254500000000002</v>
      </c>
      <c r="K6864" s="2">
        <v>0.754606722000004</v>
      </c>
      <c r="L6864" s="2">
        <f t="shared" si="107"/>
        <v>2.0617220000039849E-3</v>
      </c>
    </row>
    <row r="6865" spans="1:12" hidden="1" x14ac:dyDescent="0.25">
      <c r="A6865" t="s">
        <v>5188</v>
      </c>
      <c r="B6865" s="1" t="s">
        <v>5245</v>
      </c>
      <c r="C6865" t="s">
        <v>5248</v>
      </c>
      <c r="D6865">
        <v>8105011</v>
      </c>
      <c r="E6865">
        <v>4819913</v>
      </c>
      <c r="F6865" t="s">
        <v>5252</v>
      </c>
      <c r="G6865" t="s">
        <v>86</v>
      </c>
      <c r="H6865" t="s">
        <v>6</v>
      </c>
      <c r="I6865" s="2">
        <v>1.3679999999999999E-2</v>
      </c>
      <c r="K6865" s="2">
        <v>1.37174787000001E-2</v>
      </c>
      <c r="L6865" s="2">
        <f t="shared" si="107"/>
        <v>3.7478700000100063E-5</v>
      </c>
    </row>
    <row r="6866" spans="1:12" x14ac:dyDescent="0.25">
      <c r="A6866" t="s">
        <v>5188</v>
      </c>
      <c r="B6866" s="1" t="s">
        <v>5245</v>
      </c>
      <c r="C6866" t="s">
        <v>5253</v>
      </c>
      <c r="D6866">
        <v>8038811</v>
      </c>
      <c r="E6866">
        <v>3680213</v>
      </c>
      <c r="F6866" t="s">
        <v>5254</v>
      </c>
      <c r="G6866" t="s">
        <v>3</v>
      </c>
      <c r="H6866" t="s">
        <v>4</v>
      </c>
      <c r="I6866" s="2">
        <v>3.6284999999999998</v>
      </c>
      <c r="J6866" s="2">
        <v>7.2975500489999998</v>
      </c>
      <c r="K6866" s="2">
        <v>2.9404499999999998</v>
      </c>
      <c r="L6866" s="2">
        <f t="shared" si="107"/>
        <v>-4.3571000489999996</v>
      </c>
    </row>
    <row r="6867" spans="1:12" hidden="1" x14ac:dyDescent="0.25">
      <c r="A6867" t="s">
        <v>5188</v>
      </c>
      <c r="B6867" s="1" t="s">
        <v>5245</v>
      </c>
      <c r="C6867" t="s">
        <v>5253</v>
      </c>
      <c r="D6867">
        <v>8038811</v>
      </c>
      <c r="E6867">
        <v>3680213</v>
      </c>
      <c r="F6867" t="s">
        <v>5254</v>
      </c>
      <c r="G6867" t="s">
        <v>3</v>
      </c>
      <c r="H6867" t="s">
        <v>6</v>
      </c>
      <c r="I6867" s="2">
        <v>0.34449999999999897</v>
      </c>
      <c r="K6867" s="2">
        <v>0.34449999999999997</v>
      </c>
      <c r="L6867" s="2">
        <f t="shared" si="107"/>
        <v>9.9920072216264089E-16</v>
      </c>
    </row>
    <row r="6868" spans="1:12" x14ac:dyDescent="0.25">
      <c r="A6868" t="s">
        <v>5188</v>
      </c>
      <c r="B6868" s="1" t="s">
        <v>5245</v>
      </c>
      <c r="C6868" t="s">
        <v>5255</v>
      </c>
      <c r="D6868">
        <v>7992311</v>
      </c>
      <c r="E6868">
        <v>97070713</v>
      </c>
      <c r="F6868" t="s">
        <v>5256</v>
      </c>
      <c r="G6868" t="s">
        <v>3</v>
      </c>
      <c r="H6868" t="s">
        <v>4</v>
      </c>
      <c r="I6868" s="2">
        <v>47.160999999999902</v>
      </c>
      <c r="J6868" s="2">
        <v>41.3108891308</v>
      </c>
      <c r="K6868" s="2">
        <v>2.35519996783</v>
      </c>
      <c r="L6868" s="2">
        <f t="shared" si="107"/>
        <v>-38.955689162970003</v>
      </c>
    </row>
    <row r="6869" spans="1:12" hidden="1" x14ac:dyDescent="0.25">
      <c r="A6869" t="s">
        <v>5188</v>
      </c>
      <c r="B6869" s="1" t="s">
        <v>5245</v>
      </c>
      <c r="C6869" t="s">
        <v>5255</v>
      </c>
      <c r="D6869">
        <v>7992311</v>
      </c>
      <c r="E6869">
        <v>97070713</v>
      </c>
      <c r="F6869" t="s">
        <v>5256</v>
      </c>
      <c r="G6869" t="s">
        <v>3</v>
      </c>
      <c r="H6869" t="s">
        <v>6</v>
      </c>
      <c r="I6869" s="2">
        <v>0.45701799999999998</v>
      </c>
      <c r="K6869" s="2">
        <v>0.45701789815100002</v>
      </c>
      <c r="L6869" s="2">
        <f t="shared" si="107"/>
        <v>-1.0184899995602237E-7</v>
      </c>
    </row>
    <row r="6870" spans="1:12" hidden="1" x14ac:dyDescent="0.25">
      <c r="A6870" t="s">
        <v>5188</v>
      </c>
      <c r="B6870" s="1" t="s">
        <v>5245</v>
      </c>
      <c r="C6870" t="s">
        <v>5257</v>
      </c>
      <c r="D6870">
        <v>9326111</v>
      </c>
      <c r="E6870">
        <v>55488913</v>
      </c>
      <c r="F6870" t="s">
        <v>5258</v>
      </c>
      <c r="G6870" t="s">
        <v>3</v>
      </c>
      <c r="H6870" t="s">
        <v>4</v>
      </c>
      <c r="I6870" s="2">
        <v>3.28518</v>
      </c>
      <c r="J6870" s="2">
        <v>2.8835385739999899</v>
      </c>
      <c r="K6870" s="2">
        <v>2.8835455979346998</v>
      </c>
      <c r="L6870" s="2">
        <f t="shared" si="107"/>
        <v>7.023934709859958E-6</v>
      </c>
    </row>
    <row r="6871" spans="1:12" hidden="1" x14ac:dyDescent="0.25">
      <c r="A6871" t="s">
        <v>5188</v>
      </c>
      <c r="B6871" s="1" t="s">
        <v>5245</v>
      </c>
      <c r="C6871" t="s">
        <v>5257</v>
      </c>
      <c r="D6871">
        <v>9326111</v>
      </c>
      <c r="E6871">
        <v>55488913</v>
      </c>
      <c r="F6871" t="s">
        <v>5258</v>
      </c>
      <c r="G6871" t="s">
        <v>3</v>
      </c>
      <c r="H6871" t="s">
        <v>6</v>
      </c>
      <c r="I6871" s="2">
        <v>0.15643099999999999</v>
      </c>
      <c r="J6871" s="2">
        <v>0.14645280455000001</v>
      </c>
      <c r="K6871" s="2">
        <v>0.14645263563718</v>
      </c>
      <c r="L6871" s="2">
        <f t="shared" si="107"/>
        <v>-1.6891282000885965E-7</v>
      </c>
    </row>
    <row r="6872" spans="1:12" x14ac:dyDescent="0.25">
      <c r="A6872" t="s">
        <v>5188</v>
      </c>
      <c r="B6872" s="1" t="s">
        <v>5245</v>
      </c>
      <c r="C6872" t="s">
        <v>5259</v>
      </c>
      <c r="D6872">
        <v>8039511</v>
      </c>
      <c r="E6872">
        <v>3677313</v>
      </c>
      <c r="F6872" t="s">
        <v>5260</v>
      </c>
      <c r="G6872" t="s">
        <v>3</v>
      </c>
      <c r="H6872" t="s">
        <v>4</v>
      </c>
      <c r="I6872" s="2">
        <v>110.30949999999901</v>
      </c>
      <c r="J6872" s="2">
        <v>95.128110844999995</v>
      </c>
      <c r="K6872" s="2">
        <v>13.885451155559901</v>
      </c>
      <c r="L6872" s="2">
        <f t="shared" si="107"/>
        <v>-81.242659689440089</v>
      </c>
    </row>
    <row r="6873" spans="1:12" hidden="1" x14ac:dyDescent="0.25">
      <c r="A6873" t="s">
        <v>5188</v>
      </c>
      <c r="B6873" s="1" t="s">
        <v>5245</v>
      </c>
      <c r="C6873" t="s">
        <v>5259</v>
      </c>
      <c r="D6873">
        <v>8039511</v>
      </c>
      <c r="E6873">
        <v>3677313</v>
      </c>
      <c r="F6873" t="s">
        <v>5260</v>
      </c>
      <c r="G6873" t="s">
        <v>3</v>
      </c>
      <c r="H6873" t="s">
        <v>6</v>
      </c>
      <c r="I6873" s="2">
        <v>1.17153689999999</v>
      </c>
      <c r="K6873" s="2">
        <v>1.1715379688930001</v>
      </c>
      <c r="L6873" s="2">
        <f t="shared" si="107"/>
        <v>1.0688930101032668E-6</v>
      </c>
    </row>
    <row r="6874" spans="1:12" x14ac:dyDescent="0.25">
      <c r="A6874" t="s">
        <v>5188</v>
      </c>
      <c r="B6874" s="1" t="s">
        <v>5245</v>
      </c>
      <c r="C6874" t="s">
        <v>5259</v>
      </c>
      <c r="D6874">
        <v>8039511</v>
      </c>
      <c r="E6874">
        <v>64125713</v>
      </c>
      <c r="F6874" t="s">
        <v>5261</v>
      </c>
      <c r="G6874" t="s">
        <v>3</v>
      </c>
      <c r="H6874" t="s">
        <v>4</v>
      </c>
      <c r="I6874" s="2">
        <v>120.3575</v>
      </c>
      <c r="J6874" s="2">
        <v>103.99700683499999</v>
      </c>
      <c r="K6874" s="2">
        <v>8.1596996705099993</v>
      </c>
      <c r="L6874" s="2">
        <f t="shared" si="107"/>
        <v>-95.837307164489999</v>
      </c>
    </row>
    <row r="6875" spans="1:12" hidden="1" x14ac:dyDescent="0.25">
      <c r="A6875" t="s">
        <v>5188</v>
      </c>
      <c r="B6875" s="1" t="s">
        <v>5245</v>
      </c>
      <c r="C6875" t="s">
        <v>5259</v>
      </c>
      <c r="D6875">
        <v>8039511</v>
      </c>
      <c r="E6875">
        <v>64125713</v>
      </c>
      <c r="F6875" t="s">
        <v>5261</v>
      </c>
      <c r="G6875" t="s">
        <v>3</v>
      </c>
      <c r="H6875" t="s">
        <v>6</v>
      </c>
      <c r="I6875" s="2">
        <v>1.28142895</v>
      </c>
      <c r="K6875" s="2">
        <v>1.2814272084023</v>
      </c>
      <c r="L6875" s="2">
        <f t="shared" si="107"/>
        <v>-1.7415977000556637E-6</v>
      </c>
    </row>
    <row r="6876" spans="1:12" hidden="1" x14ac:dyDescent="0.25">
      <c r="A6876" t="s">
        <v>5188</v>
      </c>
      <c r="B6876" s="1" t="s">
        <v>5262</v>
      </c>
      <c r="C6876" t="s">
        <v>5263</v>
      </c>
      <c r="D6876">
        <v>8469511</v>
      </c>
      <c r="E6876">
        <v>570213</v>
      </c>
      <c r="F6876" t="s">
        <v>5264</v>
      </c>
      <c r="G6876" t="s">
        <v>3</v>
      </c>
      <c r="H6876" t="s">
        <v>4</v>
      </c>
      <c r="I6876" s="2">
        <v>2.2716599999999998</v>
      </c>
      <c r="J6876" s="2">
        <v>0.41954263305</v>
      </c>
      <c r="K6876" s="2">
        <v>0.41954273720000002</v>
      </c>
      <c r="L6876" s="2">
        <f t="shared" si="107"/>
        <v>1.041500000131812E-7</v>
      </c>
    </row>
    <row r="6877" spans="1:12" hidden="1" x14ac:dyDescent="0.25">
      <c r="A6877" t="s">
        <v>5188</v>
      </c>
      <c r="B6877" s="1" t="s">
        <v>5262</v>
      </c>
      <c r="C6877" t="s">
        <v>5263</v>
      </c>
      <c r="D6877">
        <v>8469511</v>
      </c>
      <c r="E6877">
        <v>570213</v>
      </c>
      <c r="F6877" t="s">
        <v>5264</v>
      </c>
      <c r="G6877" t="s">
        <v>3</v>
      </c>
      <c r="H6877" t="s">
        <v>6</v>
      </c>
      <c r="I6877" s="2">
        <v>1.7761349999999999E-2</v>
      </c>
      <c r="J6877" s="2">
        <v>7.8960008600000003E-3</v>
      </c>
      <c r="K6877" s="2">
        <v>7.8960008317000008E-3</v>
      </c>
      <c r="L6877" s="2">
        <f t="shared" si="107"/>
        <v>-2.8299999496605999E-11</v>
      </c>
    </row>
    <row r="6878" spans="1:12" hidden="1" x14ac:dyDescent="0.25">
      <c r="A6878" t="s">
        <v>5188</v>
      </c>
      <c r="B6878" s="1" t="s">
        <v>5262</v>
      </c>
      <c r="C6878" t="s">
        <v>5265</v>
      </c>
      <c r="D6878">
        <v>8469711</v>
      </c>
      <c r="E6878">
        <v>569513</v>
      </c>
      <c r="F6878" t="s">
        <v>5266</v>
      </c>
      <c r="G6878" t="s">
        <v>86</v>
      </c>
      <c r="H6878" t="s">
        <v>4</v>
      </c>
      <c r="I6878" s="2">
        <v>146.56225000000001</v>
      </c>
      <c r="K6878" s="2">
        <v>146.96385594</v>
      </c>
      <c r="L6878" s="2">
        <f t="shared" si="107"/>
        <v>0.40160593999999605</v>
      </c>
    </row>
    <row r="6879" spans="1:12" hidden="1" x14ac:dyDescent="0.25">
      <c r="A6879" t="s">
        <v>5188</v>
      </c>
      <c r="B6879" s="1" t="s">
        <v>5262</v>
      </c>
      <c r="C6879" t="s">
        <v>5265</v>
      </c>
      <c r="D6879">
        <v>8469711</v>
      </c>
      <c r="E6879">
        <v>569513</v>
      </c>
      <c r="F6879" t="s">
        <v>5266</v>
      </c>
      <c r="G6879" t="s">
        <v>86</v>
      </c>
      <c r="H6879" t="s">
        <v>6</v>
      </c>
      <c r="I6879" s="2">
        <v>8.0397625000000001</v>
      </c>
      <c r="K6879" s="2">
        <v>8.0617884869999905</v>
      </c>
      <c r="L6879" s="2">
        <f t="shared" si="107"/>
        <v>2.2025986999990366E-2</v>
      </c>
    </row>
    <row r="6880" spans="1:12" x14ac:dyDescent="0.25">
      <c r="A6880" t="s">
        <v>5188</v>
      </c>
      <c r="B6880" s="1" t="s">
        <v>5267</v>
      </c>
      <c r="C6880" t="s">
        <v>5268</v>
      </c>
      <c r="D6880">
        <v>17052711</v>
      </c>
      <c r="E6880">
        <v>114204213</v>
      </c>
      <c r="F6880" t="s">
        <v>5269</v>
      </c>
      <c r="G6880" t="s">
        <v>3</v>
      </c>
      <c r="H6880" t="s">
        <v>4</v>
      </c>
      <c r="I6880" s="2">
        <v>2013.79249999999</v>
      </c>
      <c r="J6880" s="2">
        <v>1918.2064375</v>
      </c>
      <c r="K6880" s="2">
        <v>583.16757390254895</v>
      </c>
      <c r="L6880" s="2">
        <f t="shared" si="107"/>
        <v>-1335.0388635974509</v>
      </c>
    </row>
    <row r="6881" spans="1:12" hidden="1" x14ac:dyDescent="0.25">
      <c r="A6881" t="s">
        <v>5188</v>
      </c>
      <c r="B6881" s="1" t="s">
        <v>5267</v>
      </c>
      <c r="C6881" t="s">
        <v>5268</v>
      </c>
      <c r="D6881">
        <v>17052711</v>
      </c>
      <c r="E6881">
        <v>114204213</v>
      </c>
      <c r="F6881" t="s">
        <v>5269</v>
      </c>
      <c r="G6881" t="s">
        <v>3</v>
      </c>
      <c r="H6881" t="s">
        <v>6</v>
      </c>
      <c r="I6881" s="2">
        <v>8507.8490000000002</v>
      </c>
      <c r="K6881" s="2">
        <v>8507.8551208828994</v>
      </c>
      <c r="L6881" s="2">
        <f t="shared" si="107"/>
        <v>6.120882899267599E-3</v>
      </c>
    </row>
    <row r="6882" spans="1:12" x14ac:dyDescent="0.25">
      <c r="A6882" t="s">
        <v>5188</v>
      </c>
      <c r="B6882" s="1" t="s">
        <v>5270</v>
      </c>
      <c r="C6882" t="s">
        <v>5271</v>
      </c>
      <c r="D6882">
        <v>7221611</v>
      </c>
      <c r="E6882">
        <v>118548013</v>
      </c>
      <c r="F6882" t="s">
        <v>5272</v>
      </c>
      <c r="G6882" t="s">
        <v>3</v>
      </c>
      <c r="H6882" t="s">
        <v>4</v>
      </c>
      <c r="I6882" s="2">
        <v>111.38924</v>
      </c>
      <c r="J6882" s="2">
        <v>138.70062793</v>
      </c>
      <c r="K6882" s="2">
        <v>10.6992499637691</v>
      </c>
      <c r="L6882" s="2">
        <f t="shared" si="107"/>
        <v>-128.0013779662309</v>
      </c>
    </row>
    <row r="6883" spans="1:12" hidden="1" x14ac:dyDescent="0.25">
      <c r="A6883" t="s">
        <v>5188</v>
      </c>
      <c r="B6883" s="1" t="s">
        <v>5270</v>
      </c>
      <c r="C6883" t="s">
        <v>5271</v>
      </c>
      <c r="D6883">
        <v>7221611</v>
      </c>
      <c r="E6883">
        <v>118548013</v>
      </c>
      <c r="F6883" t="s">
        <v>5272</v>
      </c>
      <c r="G6883" t="s">
        <v>3</v>
      </c>
      <c r="H6883" t="s">
        <v>6</v>
      </c>
      <c r="I6883" s="2">
        <v>0.234570999999999</v>
      </c>
      <c r="K6883" s="2">
        <v>0.23457097343800001</v>
      </c>
      <c r="L6883" s="2">
        <f t="shared" si="107"/>
        <v>-2.6561998989205193E-8</v>
      </c>
    </row>
    <row r="6884" spans="1:12" x14ac:dyDescent="0.25">
      <c r="A6884" t="s">
        <v>5188</v>
      </c>
      <c r="B6884" s="1" t="s">
        <v>5270</v>
      </c>
      <c r="C6884" t="s">
        <v>5271</v>
      </c>
      <c r="D6884">
        <v>7221611</v>
      </c>
      <c r="E6884">
        <v>118548113</v>
      </c>
      <c r="F6884" t="s">
        <v>5273</v>
      </c>
      <c r="G6884" t="s">
        <v>3</v>
      </c>
      <c r="H6884" t="s">
        <v>4</v>
      </c>
      <c r="I6884" s="2">
        <v>371.71519999999998</v>
      </c>
      <c r="J6884" s="2">
        <v>376.44303901999899</v>
      </c>
      <c r="K6884" s="2">
        <v>55.427302836499997</v>
      </c>
      <c r="L6884" s="2">
        <f t="shared" si="107"/>
        <v>-321.01573618349897</v>
      </c>
    </row>
    <row r="6885" spans="1:12" x14ac:dyDescent="0.25">
      <c r="A6885" t="s">
        <v>5188</v>
      </c>
      <c r="B6885" s="1" t="s">
        <v>5270</v>
      </c>
      <c r="C6885" t="s">
        <v>5271</v>
      </c>
      <c r="D6885">
        <v>7221611</v>
      </c>
      <c r="E6885">
        <v>118548113</v>
      </c>
      <c r="F6885" t="s">
        <v>5273</v>
      </c>
      <c r="G6885" t="s">
        <v>3</v>
      </c>
      <c r="H6885" t="s">
        <v>6</v>
      </c>
      <c r="I6885" s="2">
        <v>0.49628</v>
      </c>
      <c r="J6885" s="2">
        <v>11.849350586</v>
      </c>
      <c r="K6885" s="2">
        <v>2.2356001266089902</v>
      </c>
      <c r="L6885" s="2">
        <f t="shared" si="107"/>
        <v>-9.6137504593910101</v>
      </c>
    </row>
    <row r="6886" spans="1:12" hidden="1" x14ac:dyDescent="0.25">
      <c r="A6886" t="s">
        <v>5188</v>
      </c>
      <c r="B6886" s="1" t="s">
        <v>5270</v>
      </c>
      <c r="C6886" t="s">
        <v>5271</v>
      </c>
      <c r="D6886">
        <v>7221611</v>
      </c>
      <c r="E6886">
        <v>7563313</v>
      </c>
      <c r="F6886" t="s">
        <v>5274</v>
      </c>
      <c r="G6886" t="s">
        <v>3</v>
      </c>
      <c r="H6886" t="s">
        <v>4</v>
      </c>
      <c r="I6886" s="2">
        <v>175.92645999999999</v>
      </c>
      <c r="J6886" s="2">
        <v>175.88978125</v>
      </c>
      <c r="K6886" s="2">
        <v>175.88950130296601</v>
      </c>
      <c r="L6886" s="2">
        <f t="shared" si="107"/>
        <v>-2.7994703398803722E-4</v>
      </c>
    </row>
    <row r="6887" spans="1:12" hidden="1" x14ac:dyDescent="0.25">
      <c r="A6887" t="s">
        <v>5188</v>
      </c>
      <c r="B6887" s="1" t="s">
        <v>5270</v>
      </c>
      <c r="C6887" t="s">
        <v>5271</v>
      </c>
      <c r="D6887">
        <v>7221611</v>
      </c>
      <c r="E6887">
        <v>7563313</v>
      </c>
      <c r="F6887" t="s">
        <v>5274</v>
      </c>
      <c r="G6887" t="s">
        <v>3</v>
      </c>
      <c r="H6887" t="s">
        <v>6</v>
      </c>
      <c r="I6887" s="2">
        <v>2.0874876000000002</v>
      </c>
      <c r="J6887" s="2">
        <v>2.0097814939999998</v>
      </c>
      <c r="K6887" s="2">
        <v>2.0097846521272702</v>
      </c>
      <c r="L6887" s="2">
        <f t="shared" si="107"/>
        <v>3.1581272703640195E-6</v>
      </c>
    </row>
    <row r="6888" spans="1:12" hidden="1" x14ac:dyDescent="0.25">
      <c r="A6888" t="s">
        <v>5188</v>
      </c>
      <c r="B6888" s="1" t="s">
        <v>5270</v>
      </c>
      <c r="C6888" t="s">
        <v>5271</v>
      </c>
      <c r="D6888">
        <v>7221611</v>
      </c>
      <c r="E6888">
        <v>7563413</v>
      </c>
      <c r="F6888" t="s">
        <v>5275</v>
      </c>
      <c r="G6888" t="s">
        <v>3</v>
      </c>
      <c r="H6888" t="s">
        <v>4</v>
      </c>
      <c r="I6888" s="2">
        <v>436.58199999999999</v>
      </c>
      <c r="J6888" s="2">
        <v>436.54296875</v>
      </c>
      <c r="K6888" s="2">
        <v>436.54311120104501</v>
      </c>
      <c r="L6888" s="2">
        <f t="shared" si="107"/>
        <v>1.424510450078742E-4</v>
      </c>
    </row>
    <row r="6889" spans="1:12" hidden="1" x14ac:dyDescent="0.25">
      <c r="A6889" t="s">
        <v>5188</v>
      </c>
      <c r="B6889" s="1" t="s">
        <v>5270</v>
      </c>
      <c r="C6889" t="s">
        <v>5271</v>
      </c>
      <c r="D6889">
        <v>7221611</v>
      </c>
      <c r="E6889">
        <v>7563413</v>
      </c>
      <c r="F6889" t="s">
        <v>5275</v>
      </c>
      <c r="G6889" t="s">
        <v>3</v>
      </c>
      <c r="H6889" t="s">
        <v>6</v>
      </c>
      <c r="I6889" s="2">
        <v>7.7486920000000001</v>
      </c>
      <c r="J6889" s="2">
        <v>7.6726875000000003</v>
      </c>
      <c r="K6889" s="2">
        <v>7.6726535375433</v>
      </c>
      <c r="L6889" s="2">
        <f t="shared" si="107"/>
        <v>-3.3962456700287191E-5</v>
      </c>
    </row>
    <row r="6890" spans="1:12" hidden="1" x14ac:dyDescent="0.25">
      <c r="A6890" t="s">
        <v>5188</v>
      </c>
      <c r="B6890" s="1" t="s">
        <v>5270</v>
      </c>
      <c r="C6890" t="s">
        <v>5276</v>
      </c>
      <c r="D6890">
        <v>10680411</v>
      </c>
      <c r="E6890">
        <v>58686613</v>
      </c>
      <c r="F6890" t="s">
        <v>5277</v>
      </c>
      <c r="G6890" t="s">
        <v>3</v>
      </c>
      <c r="H6890" t="s">
        <v>4</v>
      </c>
      <c r="I6890" s="2">
        <v>7.2264999999999997</v>
      </c>
      <c r="J6890" s="2">
        <v>7.0972724599999903</v>
      </c>
      <c r="K6890" s="2">
        <v>7.0973719223399998</v>
      </c>
      <c r="L6890" s="2">
        <f t="shared" si="107"/>
        <v>9.9462340009459638E-5</v>
      </c>
    </row>
    <row r="6891" spans="1:12" hidden="1" x14ac:dyDescent="0.25">
      <c r="A6891" t="s">
        <v>5188</v>
      </c>
      <c r="B6891" s="1" t="s">
        <v>5270</v>
      </c>
      <c r="C6891" t="s">
        <v>5276</v>
      </c>
      <c r="D6891">
        <v>10680411</v>
      </c>
      <c r="E6891">
        <v>58686613</v>
      </c>
      <c r="F6891" t="s">
        <v>5277</v>
      </c>
      <c r="G6891" t="s">
        <v>3</v>
      </c>
      <c r="H6891" t="s">
        <v>6</v>
      </c>
      <c r="I6891" s="2">
        <v>0.378</v>
      </c>
      <c r="J6891" s="2">
        <v>0.38917977905000001</v>
      </c>
      <c r="K6891" s="2">
        <v>0.3891882194406</v>
      </c>
      <c r="L6891" s="2">
        <f t="shared" si="107"/>
        <v>8.44039059999524E-6</v>
      </c>
    </row>
    <row r="6892" spans="1:12" hidden="1" x14ac:dyDescent="0.25">
      <c r="A6892" t="s">
        <v>5188</v>
      </c>
      <c r="B6892" s="1" t="s">
        <v>5270</v>
      </c>
      <c r="C6892" t="s">
        <v>5278</v>
      </c>
      <c r="D6892">
        <v>7221211</v>
      </c>
      <c r="E6892">
        <v>7565813</v>
      </c>
      <c r="F6892" t="s">
        <v>5279</v>
      </c>
      <c r="G6892" t="s">
        <v>86</v>
      </c>
      <c r="H6892" t="s">
        <v>4</v>
      </c>
      <c r="I6892" s="2">
        <v>0.54839000000000004</v>
      </c>
      <c r="K6892" s="2">
        <v>0.54841737284949899</v>
      </c>
      <c r="L6892" s="2">
        <f t="shared" si="107"/>
        <v>2.7372849498941143E-5</v>
      </c>
    </row>
    <row r="6893" spans="1:12" hidden="1" x14ac:dyDescent="0.25">
      <c r="A6893" t="s">
        <v>5188</v>
      </c>
      <c r="B6893" s="1" t="s">
        <v>5270</v>
      </c>
      <c r="C6893" t="s">
        <v>5278</v>
      </c>
      <c r="D6893">
        <v>7221211</v>
      </c>
      <c r="E6893">
        <v>7565813</v>
      </c>
      <c r="F6893" t="s">
        <v>5279</v>
      </c>
      <c r="G6893" t="s">
        <v>86</v>
      </c>
      <c r="H6893" t="s">
        <v>6</v>
      </c>
      <c r="I6893" s="2">
        <v>6.9488000000000004E-4</v>
      </c>
      <c r="K6893" s="2">
        <v>6.9491470849399896E-4</v>
      </c>
      <c r="L6893" s="2">
        <f t="shared" si="107"/>
        <v>3.4708493998922112E-8</v>
      </c>
    </row>
    <row r="6894" spans="1:12" hidden="1" x14ac:dyDescent="0.25">
      <c r="A6894" t="s">
        <v>5188</v>
      </c>
      <c r="B6894" s="1" t="s">
        <v>5270</v>
      </c>
      <c r="C6894" t="s">
        <v>5278</v>
      </c>
      <c r="D6894">
        <v>7221211</v>
      </c>
      <c r="E6894">
        <v>7565913</v>
      </c>
      <c r="F6894" t="s">
        <v>5280</v>
      </c>
      <c r="G6894" t="s">
        <v>86</v>
      </c>
      <c r="H6894" t="s">
        <v>4</v>
      </c>
      <c r="I6894" s="2">
        <v>0.52295000000000003</v>
      </c>
      <c r="K6894" s="2">
        <v>0.52297612184749898</v>
      </c>
      <c r="L6894" s="2">
        <f t="shared" si="107"/>
        <v>2.6121847498949968E-5</v>
      </c>
    </row>
    <row r="6895" spans="1:12" hidden="1" x14ac:dyDescent="0.25">
      <c r="A6895" t="s">
        <v>5188</v>
      </c>
      <c r="B6895" s="1" t="s">
        <v>5270</v>
      </c>
      <c r="C6895" t="s">
        <v>5278</v>
      </c>
      <c r="D6895">
        <v>7221211</v>
      </c>
      <c r="E6895">
        <v>7565913</v>
      </c>
      <c r="F6895" t="s">
        <v>5280</v>
      </c>
      <c r="G6895" t="s">
        <v>86</v>
      </c>
      <c r="H6895" t="s">
        <v>6</v>
      </c>
      <c r="I6895" s="2">
        <v>4.4096000000000001E-4</v>
      </c>
      <c r="K6895" s="2">
        <v>4.4098203581849999E-4</v>
      </c>
      <c r="L6895" s="2">
        <f t="shared" si="107"/>
        <v>2.2035818499988383E-8</v>
      </c>
    </row>
    <row r="6896" spans="1:12" hidden="1" x14ac:dyDescent="0.25">
      <c r="A6896" t="s">
        <v>5188</v>
      </c>
      <c r="B6896" s="1" t="s">
        <v>5270</v>
      </c>
      <c r="C6896" t="s">
        <v>5281</v>
      </c>
      <c r="D6896">
        <v>7221311</v>
      </c>
      <c r="E6896">
        <v>64114913</v>
      </c>
      <c r="F6896" t="s">
        <v>5282</v>
      </c>
      <c r="G6896" t="s">
        <v>3</v>
      </c>
      <c r="H6896" t="s">
        <v>4</v>
      </c>
      <c r="I6896" s="2">
        <v>3.282165</v>
      </c>
      <c r="J6896" s="2">
        <v>3.2834975585000001</v>
      </c>
      <c r="K6896" s="2">
        <v>3.2834877733000001</v>
      </c>
      <c r="L6896" s="2">
        <f t="shared" si="107"/>
        <v>-9.7852000000564487E-6</v>
      </c>
    </row>
    <row r="6897" spans="1:12" hidden="1" x14ac:dyDescent="0.25">
      <c r="A6897" t="s">
        <v>5188</v>
      </c>
      <c r="B6897" s="1" t="s">
        <v>5270</v>
      </c>
      <c r="C6897" t="s">
        <v>5281</v>
      </c>
      <c r="D6897">
        <v>7221311</v>
      </c>
      <c r="E6897">
        <v>64114913</v>
      </c>
      <c r="F6897" t="s">
        <v>5282</v>
      </c>
      <c r="G6897" t="s">
        <v>3</v>
      </c>
      <c r="H6897" t="s">
        <v>6</v>
      </c>
      <c r="I6897" s="2">
        <v>0.152665</v>
      </c>
      <c r="J6897" s="2">
        <v>0.1526617737</v>
      </c>
      <c r="K6897" s="2">
        <v>0.15266250459799899</v>
      </c>
      <c r="L6897" s="2">
        <f t="shared" si="107"/>
        <v>7.3089799898506946E-7</v>
      </c>
    </row>
    <row r="6898" spans="1:12" hidden="1" x14ac:dyDescent="0.25">
      <c r="A6898" t="s">
        <v>5188</v>
      </c>
      <c r="B6898" s="1" t="s">
        <v>5270</v>
      </c>
      <c r="C6898" t="s">
        <v>5281</v>
      </c>
      <c r="D6898">
        <v>7221311</v>
      </c>
      <c r="E6898">
        <v>7565613</v>
      </c>
      <c r="F6898" t="s">
        <v>5283</v>
      </c>
      <c r="G6898" t="s">
        <v>86</v>
      </c>
      <c r="H6898" t="s">
        <v>4</v>
      </c>
      <c r="I6898" s="2">
        <v>0.95299</v>
      </c>
      <c r="K6898" s="2">
        <v>0.95303761406489995</v>
      </c>
      <c r="L6898" s="2">
        <f t="shared" si="107"/>
        <v>4.7614064899947905E-5</v>
      </c>
    </row>
    <row r="6899" spans="1:12" hidden="1" x14ac:dyDescent="0.25">
      <c r="A6899" t="s">
        <v>5188</v>
      </c>
      <c r="B6899" s="1" t="s">
        <v>5270</v>
      </c>
      <c r="C6899" t="s">
        <v>5281</v>
      </c>
      <c r="D6899">
        <v>7221311</v>
      </c>
      <c r="E6899">
        <v>7565613</v>
      </c>
      <c r="F6899" t="s">
        <v>5283</v>
      </c>
      <c r="G6899" t="s">
        <v>86</v>
      </c>
      <c r="H6899" t="s">
        <v>6</v>
      </c>
      <c r="I6899" s="2">
        <v>1.9960899999999998E-3</v>
      </c>
      <c r="K6899" s="2">
        <v>1.9961895944927998E-3</v>
      </c>
      <c r="L6899" s="2">
        <f t="shared" si="107"/>
        <v>9.9594492799972428E-8</v>
      </c>
    </row>
    <row r="6900" spans="1:12" x14ac:dyDescent="0.25">
      <c r="A6900" t="s">
        <v>5188</v>
      </c>
      <c r="B6900" s="1" t="s">
        <v>5270</v>
      </c>
      <c r="C6900" t="s">
        <v>5284</v>
      </c>
      <c r="D6900">
        <v>10680511</v>
      </c>
      <c r="E6900">
        <v>58686713</v>
      </c>
      <c r="F6900" t="s">
        <v>5285</v>
      </c>
      <c r="G6900" t="s">
        <v>3</v>
      </c>
      <c r="H6900" t="s">
        <v>4</v>
      </c>
      <c r="I6900" s="2">
        <v>11.469499999999901</v>
      </c>
      <c r="J6900" s="2">
        <v>11.480149415</v>
      </c>
      <c r="K6900" s="2">
        <v>5.9128872821459897</v>
      </c>
      <c r="L6900" s="2">
        <f t="shared" si="107"/>
        <v>-5.5672621328540099</v>
      </c>
    </row>
    <row r="6901" spans="1:12" hidden="1" x14ac:dyDescent="0.25">
      <c r="A6901" t="s">
        <v>5188</v>
      </c>
      <c r="B6901" s="1" t="s">
        <v>5270</v>
      </c>
      <c r="C6901" t="s">
        <v>5284</v>
      </c>
      <c r="D6901">
        <v>10680511</v>
      </c>
      <c r="E6901">
        <v>58686713</v>
      </c>
      <c r="F6901" t="s">
        <v>5285</v>
      </c>
      <c r="G6901" t="s">
        <v>3</v>
      </c>
      <c r="H6901" t="s">
        <v>6</v>
      </c>
      <c r="I6901" s="2">
        <v>0.60349999999999904</v>
      </c>
      <c r="J6901" s="2">
        <v>0.52895474239999996</v>
      </c>
      <c r="K6901" s="2">
        <v>0.25711247810621002</v>
      </c>
      <c r="L6901" s="2">
        <f t="shared" si="107"/>
        <v>-0.27184226429378994</v>
      </c>
    </row>
    <row r="6902" spans="1:12" hidden="1" x14ac:dyDescent="0.25">
      <c r="A6902" t="s">
        <v>5188</v>
      </c>
      <c r="B6902" s="1" t="s">
        <v>5270</v>
      </c>
      <c r="C6902" t="s">
        <v>5286</v>
      </c>
      <c r="D6902">
        <v>7222811</v>
      </c>
      <c r="E6902">
        <v>7558513</v>
      </c>
      <c r="F6902" t="s">
        <v>5287</v>
      </c>
      <c r="G6902" t="s">
        <v>3</v>
      </c>
      <c r="H6902" t="s">
        <v>4</v>
      </c>
      <c r="I6902" s="2">
        <v>5.0525000000000002</v>
      </c>
      <c r="J6902" s="2">
        <v>5.4087998049999904</v>
      </c>
      <c r="K6902" s="2">
        <v>5.4088000010000004</v>
      </c>
      <c r="L6902" s="2">
        <f t="shared" si="107"/>
        <v>1.9600000999986378E-7</v>
      </c>
    </row>
    <row r="6903" spans="1:12" hidden="1" x14ac:dyDescent="0.25">
      <c r="A6903" t="s">
        <v>5188</v>
      </c>
      <c r="B6903" s="1" t="s">
        <v>5270</v>
      </c>
      <c r="C6903" t="s">
        <v>5286</v>
      </c>
      <c r="D6903">
        <v>7222811</v>
      </c>
      <c r="E6903">
        <v>7558513</v>
      </c>
      <c r="F6903" t="s">
        <v>5287</v>
      </c>
      <c r="G6903" t="s">
        <v>3</v>
      </c>
      <c r="H6903" t="s">
        <v>6</v>
      </c>
      <c r="I6903" s="2">
        <v>1.2500000000000001E-2</v>
      </c>
      <c r="J6903" s="2">
        <v>5.0570004899999903</v>
      </c>
      <c r="K6903" s="2">
        <v>5.0570000999999998</v>
      </c>
      <c r="L6903" s="2">
        <f t="shared" si="107"/>
        <v>-3.8999999052435896E-7</v>
      </c>
    </row>
    <row r="6904" spans="1:12" hidden="1" x14ac:dyDescent="0.25">
      <c r="A6904" t="s">
        <v>5188</v>
      </c>
      <c r="B6904" s="1" t="s">
        <v>5270</v>
      </c>
      <c r="C6904" t="s">
        <v>5286</v>
      </c>
      <c r="D6904">
        <v>7222811</v>
      </c>
      <c r="E6904">
        <v>7558713</v>
      </c>
      <c r="F6904" t="s">
        <v>5288</v>
      </c>
      <c r="G6904" t="s">
        <v>3</v>
      </c>
      <c r="H6904" t="s">
        <v>4</v>
      </c>
      <c r="I6904" s="2">
        <v>7.3615000000000004</v>
      </c>
      <c r="J6904" s="2">
        <v>8.0592001950000007</v>
      </c>
      <c r="K6904" s="2">
        <v>8.0592007100000007</v>
      </c>
      <c r="L6904" s="2">
        <f t="shared" si="107"/>
        <v>5.1499999997872692E-7</v>
      </c>
    </row>
    <row r="6905" spans="1:12" hidden="1" x14ac:dyDescent="0.25">
      <c r="A6905" t="s">
        <v>5188</v>
      </c>
      <c r="B6905" s="1" t="s">
        <v>5270</v>
      </c>
      <c r="C6905" t="s">
        <v>5286</v>
      </c>
      <c r="D6905">
        <v>7222811</v>
      </c>
      <c r="E6905">
        <v>7558713</v>
      </c>
      <c r="F6905" t="s">
        <v>5288</v>
      </c>
      <c r="G6905" t="s">
        <v>3</v>
      </c>
      <c r="H6905" t="s">
        <v>6</v>
      </c>
      <c r="I6905" s="2">
        <v>1.8499999999999999E-2</v>
      </c>
      <c r="J6905" s="2">
        <v>6.3728984400000002</v>
      </c>
      <c r="K6905" s="2">
        <v>6.37290052</v>
      </c>
      <c r="L6905" s="2">
        <f t="shared" si="107"/>
        <v>2.0799999997933583E-6</v>
      </c>
    </row>
    <row r="6906" spans="1:12" hidden="1" x14ac:dyDescent="0.25">
      <c r="A6906" t="s">
        <v>5188</v>
      </c>
      <c r="B6906" s="1" t="s">
        <v>5270</v>
      </c>
      <c r="C6906" t="s">
        <v>5289</v>
      </c>
      <c r="D6906">
        <v>7993311</v>
      </c>
      <c r="E6906">
        <v>4102513</v>
      </c>
      <c r="F6906" t="s">
        <v>5290</v>
      </c>
      <c r="G6906" t="s">
        <v>86</v>
      </c>
      <c r="H6906" t="s">
        <v>4</v>
      </c>
      <c r="I6906" s="2">
        <v>981.93234500000005</v>
      </c>
      <c r="K6906" s="2">
        <v>984.62260217400103</v>
      </c>
      <c r="L6906" s="2">
        <f t="shared" si="107"/>
        <v>2.6902571740009762</v>
      </c>
    </row>
    <row r="6907" spans="1:12" hidden="1" x14ac:dyDescent="0.25">
      <c r="A6907" t="s">
        <v>5188</v>
      </c>
      <c r="B6907" s="1" t="s">
        <v>5270</v>
      </c>
      <c r="C6907" t="s">
        <v>5289</v>
      </c>
      <c r="D6907">
        <v>7993311</v>
      </c>
      <c r="E6907">
        <v>4102513</v>
      </c>
      <c r="F6907" t="s">
        <v>5290</v>
      </c>
      <c r="G6907" t="s">
        <v>86</v>
      </c>
      <c r="H6907" t="s">
        <v>6</v>
      </c>
      <c r="I6907" s="2">
        <v>34.295059999999999</v>
      </c>
      <c r="K6907" s="2">
        <v>34.389011943882103</v>
      </c>
      <c r="L6907" s="2">
        <f t="shared" si="107"/>
        <v>9.3951943882103706E-2</v>
      </c>
    </row>
    <row r="6908" spans="1:12" hidden="1" x14ac:dyDescent="0.25">
      <c r="A6908" t="s">
        <v>5188</v>
      </c>
      <c r="B6908" s="1" t="s">
        <v>5270</v>
      </c>
      <c r="C6908" t="s">
        <v>5291</v>
      </c>
      <c r="D6908">
        <v>7221911</v>
      </c>
      <c r="E6908">
        <v>7561913</v>
      </c>
      <c r="F6908" t="s">
        <v>5292</v>
      </c>
      <c r="G6908" t="s">
        <v>86</v>
      </c>
      <c r="H6908" t="s">
        <v>4</v>
      </c>
      <c r="I6908" s="2">
        <v>6.2450000000000001</v>
      </c>
      <c r="K6908" s="2">
        <v>6.2453120409661897</v>
      </c>
      <c r="L6908" s="2">
        <f t="shared" si="107"/>
        <v>3.1204096618964172E-4</v>
      </c>
    </row>
    <row r="6909" spans="1:12" hidden="1" x14ac:dyDescent="0.25">
      <c r="A6909" t="s">
        <v>5188</v>
      </c>
      <c r="B6909" s="1" t="s">
        <v>5270</v>
      </c>
      <c r="C6909" t="s">
        <v>5291</v>
      </c>
      <c r="D6909">
        <v>7221911</v>
      </c>
      <c r="E6909">
        <v>7561913</v>
      </c>
      <c r="F6909" t="s">
        <v>5292</v>
      </c>
      <c r="G6909" t="s">
        <v>86</v>
      </c>
      <c r="H6909" t="s">
        <v>6</v>
      </c>
      <c r="I6909" s="2">
        <v>9.8000000000000004E-2</v>
      </c>
      <c r="K6909" s="2">
        <v>9.8004893701019904E-2</v>
      </c>
      <c r="L6909" s="2">
        <f t="shared" si="107"/>
        <v>4.8937010199007203E-6</v>
      </c>
    </row>
    <row r="6910" spans="1:12" x14ac:dyDescent="0.25">
      <c r="A6910" t="s">
        <v>5188</v>
      </c>
      <c r="B6910" s="1" t="s">
        <v>5270</v>
      </c>
      <c r="C6910" t="s">
        <v>5293</v>
      </c>
      <c r="D6910">
        <v>7223311</v>
      </c>
      <c r="E6910">
        <v>118513413</v>
      </c>
      <c r="F6910" t="s">
        <v>5294</v>
      </c>
      <c r="G6910" t="s">
        <v>3</v>
      </c>
      <c r="H6910" t="s">
        <v>4</v>
      </c>
      <c r="I6910" s="2">
        <v>216.69999999999899</v>
      </c>
      <c r="J6910" s="2">
        <v>216.67783594999901</v>
      </c>
      <c r="K6910" s="2">
        <v>106.383779149999</v>
      </c>
      <c r="L6910" s="2">
        <f t="shared" si="107"/>
        <v>-110.29405680000001</v>
      </c>
    </row>
    <row r="6911" spans="1:12" hidden="1" x14ac:dyDescent="0.25">
      <c r="A6911" t="s">
        <v>5188</v>
      </c>
      <c r="B6911" s="1" t="s">
        <v>5270</v>
      </c>
      <c r="C6911" t="s">
        <v>5293</v>
      </c>
      <c r="D6911">
        <v>7223311</v>
      </c>
      <c r="E6911">
        <v>118513413</v>
      </c>
      <c r="F6911" t="s">
        <v>5294</v>
      </c>
      <c r="G6911" t="s">
        <v>3</v>
      </c>
      <c r="H6911" t="s">
        <v>6</v>
      </c>
      <c r="I6911" s="2">
        <v>0.78800000000000003</v>
      </c>
      <c r="J6911" s="2">
        <v>0.74074774170000002</v>
      </c>
      <c r="K6911" s="2">
        <v>0.33368350670000002</v>
      </c>
      <c r="L6911" s="2">
        <f t="shared" si="107"/>
        <v>-0.407064235</v>
      </c>
    </row>
    <row r="6912" spans="1:12" hidden="1" x14ac:dyDescent="0.25">
      <c r="A6912" t="s">
        <v>5188</v>
      </c>
      <c r="B6912" s="1" t="s">
        <v>5270</v>
      </c>
      <c r="C6912" t="s">
        <v>5293</v>
      </c>
      <c r="D6912">
        <v>7223311</v>
      </c>
      <c r="E6912">
        <v>64116413</v>
      </c>
      <c r="F6912" t="s">
        <v>5295</v>
      </c>
      <c r="G6912" t="s">
        <v>3</v>
      </c>
      <c r="H6912" t="s">
        <v>4</v>
      </c>
      <c r="I6912" s="2">
        <v>8.5999999999999908</v>
      </c>
      <c r="J6912" s="2">
        <v>8.6300488299999998</v>
      </c>
      <c r="K6912" s="2">
        <v>8.6301241370100001</v>
      </c>
      <c r="L6912" s="2">
        <f t="shared" si="107"/>
        <v>7.5307010000358332E-5</v>
      </c>
    </row>
    <row r="6913" spans="1:12" hidden="1" x14ac:dyDescent="0.25">
      <c r="A6913" t="s">
        <v>5188</v>
      </c>
      <c r="B6913" s="1" t="s">
        <v>5270</v>
      </c>
      <c r="C6913" t="s">
        <v>5293</v>
      </c>
      <c r="D6913">
        <v>7223311</v>
      </c>
      <c r="E6913">
        <v>64116413</v>
      </c>
      <c r="F6913" t="s">
        <v>5295</v>
      </c>
      <c r="G6913" t="s">
        <v>3</v>
      </c>
      <c r="H6913" t="s">
        <v>6</v>
      </c>
      <c r="I6913" s="2">
        <v>0.67900000000000005</v>
      </c>
      <c r="J6913" s="2">
        <v>0.68861450199999896</v>
      </c>
      <c r="K6913" s="2">
        <v>0.68860834731310006</v>
      </c>
      <c r="L6913" s="2">
        <f t="shared" si="107"/>
        <v>-6.1546868989070802E-6</v>
      </c>
    </row>
    <row r="6914" spans="1:12" hidden="1" x14ac:dyDescent="0.25">
      <c r="A6914" t="s">
        <v>5188</v>
      </c>
      <c r="B6914" s="1" t="s">
        <v>5270</v>
      </c>
      <c r="C6914" t="s">
        <v>5293</v>
      </c>
      <c r="D6914">
        <v>7223311</v>
      </c>
      <c r="E6914">
        <v>64116513</v>
      </c>
      <c r="F6914" t="s">
        <v>5296</v>
      </c>
      <c r="G6914" t="s">
        <v>3</v>
      </c>
      <c r="H6914" t="s">
        <v>4</v>
      </c>
      <c r="I6914" s="2">
        <v>9.42</v>
      </c>
      <c r="J6914" s="2">
        <v>9.46289844</v>
      </c>
      <c r="K6914" s="2">
        <v>9.4628694729999996</v>
      </c>
      <c r="L6914" s="2">
        <f t="shared" si="107"/>
        <v>-2.896700000043495E-5</v>
      </c>
    </row>
    <row r="6915" spans="1:12" hidden="1" x14ac:dyDescent="0.25">
      <c r="A6915" t="s">
        <v>5188</v>
      </c>
      <c r="B6915" s="1" t="s">
        <v>5270</v>
      </c>
      <c r="C6915" t="s">
        <v>5293</v>
      </c>
      <c r="D6915">
        <v>7223311</v>
      </c>
      <c r="E6915">
        <v>64116513</v>
      </c>
      <c r="F6915" t="s">
        <v>5296</v>
      </c>
      <c r="G6915" t="s">
        <v>3</v>
      </c>
      <c r="H6915" t="s">
        <v>6</v>
      </c>
      <c r="I6915" s="2">
        <v>0.60799999999999998</v>
      </c>
      <c r="J6915" s="2">
        <v>0.76292352299999999</v>
      </c>
      <c r="K6915" s="2">
        <v>0.76292101560000003</v>
      </c>
      <c r="L6915" s="2">
        <f t="shared" ref="L6915:L6978" si="108">IF(ISBLANK(J6915),K6915-I6915,K6915-J6915)</f>
        <v>-2.5073999999625229E-6</v>
      </c>
    </row>
    <row r="6916" spans="1:12" hidden="1" x14ac:dyDescent="0.25">
      <c r="A6916" t="s">
        <v>5188</v>
      </c>
      <c r="B6916" s="1" t="s">
        <v>5270</v>
      </c>
      <c r="C6916" t="s">
        <v>5297</v>
      </c>
      <c r="D6916">
        <v>7222111</v>
      </c>
      <c r="E6916">
        <v>7561213</v>
      </c>
      <c r="F6916" t="s">
        <v>5298</v>
      </c>
      <c r="G6916" t="s">
        <v>3</v>
      </c>
      <c r="H6916" t="s">
        <v>4</v>
      </c>
      <c r="I6916" s="2">
        <v>349.62285000000003</v>
      </c>
      <c r="J6916" s="2">
        <v>278.10762499999998</v>
      </c>
      <c r="K6916" s="2">
        <v>278.10778931879901</v>
      </c>
      <c r="L6916" s="2">
        <f t="shared" si="108"/>
        <v>1.6431879902256696E-4</v>
      </c>
    </row>
    <row r="6917" spans="1:12" hidden="1" x14ac:dyDescent="0.25">
      <c r="A6917" t="s">
        <v>5188</v>
      </c>
      <c r="B6917" s="1" t="s">
        <v>5270</v>
      </c>
      <c r="C6917" t="s">
        <v>5297</v>
      </c>
      <c r="D6917">
        <v>7222111</v>
      </c>
      <c r="E6917">
        <v>7561213</v>
      </c>
      <c r="F6917" t="s">
        <v>5298</v>
      </c>
      <c r="G6917" t="s">
        <v>3</v>
      </c>
      <c r="H6917" t="s">
        <v>6</v>
      </c>
      <c r="I6917" s="2">
        <v>6.4982280000000001</v>
      </c>
      <c r="J6917" s="2">
        <v>16.923605469999998</v>
      </c>
      <c r="K6917" s="2">
        <v>16.923477897292699</v>
      </c>
      <c r="L6917" s="2">
        <f t="shared" si="108"/>
        <v>-1.2757270729935044E-4</v>
      </c>
    </row>
    <row r="6918" spans="1:12" hidden="1" x14ac:dyDescent="0.25">
      <c r="A6918" t="s">
        <v>5188</v>
      </c>
      <c r="B6918" s="1" t="s">
        <v>5270</v>
      </c>
      <c r="C6918" t="s">
        <v>5297</v>
      </c>
      <c r="D6918">
        <v>7222111</v>
      </c>
      <c r="E6918">
        <v>7561313</v>
      </c>
      <c r="F6918" t="s">
        <v>5299</v>
      </c>
      <c r="G6918" t="s">
        <v>86</v>
      </c>
      <c r="H6918" t="s">
        <v>4</v>
      </c>
      <c r="I6918" s="2">
        <v>3.1490999999999998</v>
      </c>
      <c r="K6918" s="2">
        <v>3.1577271248400098</v>
      </c>
      <c r="L6918" s="2">
        <f t="shared" si="108"/>
        <v>8.6271248400100475E-3</v>
      </c>
    </row>
    <row r="6919" spans="1:12" hidden="1" x14ac:dyDescent="0.25">
      <c r="A6919" t="s">
        <v>5188</v>
      </c>
      <c r="B6919" s="1" t="s">
        <v>5270</v>
      </c>
      <c r="C6919" t="s">
        <v>5297</v>
      </c>
      <c r="D6919">
        <v>7222111</v>
      </c>
      <c r="E6919">
        <v>7561313</v>
      </c>
      <c r="F6919" t="s">
        <v>5299</v>
      </c>
      <c r="G6919" t="s">
        <v>86</v>
      </c>
      <c r="H6919" t="s">
        <v>6</v>
      </c>
      <c r="I6919" s="2">
        <v>1.8889050000000001E-2</v>
      </c>
      <c r="K6919" s="2">
        <v>1.8940799753999999E-2</v>
      </c>
      <c r="L6919" s="2">
        <f t="shared" si="108"/>
        <v>5.1749753999998094E-5</v>
      </c>
    </row>
    <row r="6920" spans="1:12" hidden="1" x14ac:dyDescent="0.25">
      <c r="A6920" t="s">
        <v>5188</v>
      </c>
      <c r="B6920" s="1" t="s">
        <v>5300</v>
      </c>
      <c r="C6920" t="s">
        <v>5301</v>
      </c>
      <c r="D6920">
        <v>7986111</v>
      </c>
      <c r="E6920">
        <v>5576513</v>
      </c>
      <c r="F6920" t="s">
        <v>5302</v>
      </c>
      <c r="G6920" t="s">
        <v>3</v>
      </c>
      <c r="H6920" t="s">
        <v>4</v>
      </c>
      <c r="I6920" s="2">
        <v>0.29649999999999999</v>
      </c>
      <c r="J6920" s="2">
        <v>0.23969999694999899</v>
      </c>
      <c r="K6920" s="2">
        <v>0.2397</v>
      </c>
      <c r="L6920" s="2">
        <f t="shared" si="108"/>
        <v>3.0500010017586732E-9</v>
      </c>
    </row>
    <row r="6921" spans="1:12" hidden="1" x14ac:dyDescent="0.25">
      <c r="A6921" t="s">
        <v>5188</v>
      </c>
      <c r="B6921" s="1" t="s">
        <v>5300</v>
      </c>
      <c r="C6921" t="s">
        <v>5301</v>
      </c>
      <c r="D6921">
        <v>7986111</v>
      </c>
      <c r="E6921">
        <v>5576513</v>
      </c>
      <c r="F6921" t="s">
        <v>5302</v>
      </c>
      <c r="G6921" t="s">
        <v>3</v>
      </c>
      <c r="H6921" t="s">
        <v>6</v>
      </c>
      <c r="I6921" s="2">
        <v>2.5499999999999998E-2</v>
      </c>
      <c r="K6921" s="2">
        <v>2.5499999999999998E-2</v>
      </c>
      <c r="L6921" s="2">
        <f t="shared" si="108"/>
        <v>0</v>
      </c>
    </row>
    <row r="6922" spans="1:12" x14ac:dyDescent="0.25">
      <c r="A6922" t="s">
        <v>5188</v>
      </c>
      <c r="B6922" s="1" t="s">
        <v>5300</v>
      </c>
      <c r="C6922" t="s">
        <v>5301</v>
      </c>
      <c r="D6922">
        <v>7986111</v>
      </c>
      <c r="E6922">
        <v>5576613</v>
      </c>
      <c r="F6922" t="s">
        <v>5303</v>
      </c>
      <c r="G6922" t="s">
        <v>3</v>
      </c>
      <c r="H6922" t="s">
        <v>4</v>
      </c>
      <c r="I6922" s="2">
        <v>238.71949999999899</v>
      </c>
      <c r="J6922" s="2">
        <v>234.70081447000001</v>
      </c>
      <c r="K6922" s="2">
        <v>22.0379904022913</v>
      </c>
      <c r="L6922" s="2">
        <f t="shared" si="108"/>
        <v>-212.6628240677087</v>
      </c>
    </row>
    <row r="6923" spans="1:12" hidden="1" x14ac:dyDescent="0.25">
      <c r="A6923" t="s">
        <v>5188</v>
      </c>
      <c r="B6923" s="1" t="s">
        <v>5300</v>
      </c>
      <c r="C6923" t="s">
        <v>5301</v>
      </c>
      <c r="D6923">
        <v>7986111</v>
      </c>
      <c r="E6923">
        <v>5576613</v>
      </c>
      <c r="F6923" t="s">
        <v>5303</v>
      </c>
      <c r="G6923" t="s">
        <v>3</v>
      </c>
      <c r="H6923" t="s">
        <v>6</v>
      </c>
      <c r="I6923" s="2">
        <v>19.743499999999901</v>
      </c>
      <c r="K6923" s="2">
        <v>19.743480976129899</v>
      </c>
      <c r="L6923" s="2">
        <f t="shared" si="108"/>
        <v>-1.9023870002854437E-5</v>
      </c>
    </row>
    <row r="6924" spans="1:12" hidden="1" x14ac:dyDescent="0.25">
      <c r="A6924" t="s">
        <v>5188</v>
      </c>
      <c r="B6924" s="1" t="s">
        <v>5300</v>
      </c>
      <c r="C6924" t="s">
        <v>5304</v>
      </c>
      <c r="D6924">
        <v>7995311</v>
      </c>
      <c r="E6924">
        <v>4074513</v>
      </c>
      <c r="F6924" t="s">
        <v>5305</v>
      </c>
      <c r="G6924" t="s">
        <v>3</v>
      </c>
      <c r="H6924" t="s">
        <v>4</v>
      </c>
      <c r="I6924" s="2">
        <v>2.0065</v>
      </c>
      <c r="J6924" s="2">
        <v>1.68</v>
      </c>
      <c r="K6924" s="2">
        <v>0.96</v>
      </c>
      <c r="L6924" s="2">
        <f t="shared" si="108"/>
        <v>-0.72</v>
      </c>
    </row>
    <row r="6925" spans="1:12" hidden="1" x14ac:dyDescent="0.25">
      <c r="A6925" t="s">
        <v>5188</v>
      </c>
      <c r="B6925" s="1" t="s">
        <v>5300</v>
      </c>
      <c r="C6925" t="s">
        <v>5304</v>
      </c>
      <c r="D6925">
        <v>7995311</v>
      </c>
      <c r="E6925">
        <v>4074513</v>
      </c>
      <c r="F6925" t="s">
        <v>5305</v>
      </c>
      <c r="G6925" t="s">
        <v>3</v>
      </c>
      <c r="H6925" t="s">
        <v>6</v>
      </c>
      <c r="I6925" s="2">
        <v>0.20300000000000001</v>
      </c>
      <c r="K6925" s="2">
        <v>0.20300000000000001</v>
      </c>
      <c r="L6925" s="2">
        <f t="shared" si="108"/>
        <v>0</v>
      </c>
    </row>
    <row r="6926" spans="1:12" x14ac:dyDescent="0.25">
      <c r="A6926" t="s">
        <v>5188</v>
      </c>
      <c r="B6926" s="1" t="s">
        <v>5300</v>
      </c>
      <c r="C6926" t="s">
        <v>5304</v>
      </c>
      <c r="D6926">
        <v>7995311</v>
      </c>
      <c r="E6926">
        <v>4074613</v>
      </c>
      <c r="F6926" t="s">
        <v>5306</v>
      </c>
      <c r="G6926" t="s">
        <v>3</v>
      </c>
      <c r="H6926" t="s">
        <v>4</v>
      </c>
      <c r="I6926" s="2">
        <v>179.392</v>
      </c>
      <c r="J6926" s="2">
        <v>135.46928515499999</v>
      </c>
      <c r="K6926" s="2">
        <v>44.103156594821897</v>
      </c>
      <c r="L6926" s="2">
        <f t="shared" si="108"/>
        <v>-91.366128560178097</v>
      </c>
    </row>
    <row r="6927" spans="1:12" x14ac:dyDescent="0.25">
      <c r="A6927" t="s">
        <v>5188</v>
      </c>
      <c r="B6927" s="1" t="s">
        <v>5300</v>
      </c>
      <c r="C6927" t="s">
        <v>5304</v>
      </c>
      <c r="D6927">
        <v>7995311</v>
      </c>
      <c r="E6927">
        <v>4074613</v>
      </c>
      <c r="F6927" t="s">
        <v>5306</v>
      </c>
      <c r="G6927" t="s">
        <v>3</v>
      </c>
      <c r="H6927" t="s">
        <v>6</v>
      </c>
      <c r="I6927" s="2">
        <v>27.059101500000001</v>
      </c>
      <c r="J6927" s="2">
        <v>28.511143555</v>
      </c>
      <c r="K6927" s="2">
        <v>7.4730738879901404</v>
      </c>
      <c r="L6927" s="2">
        <f t="shared" si="108"/>
        <v>-21.038069667009861</v>
      </c>
    </row>
    <row r="6928" spans="1:12" x14ac:dyDescent="0.25">
      <c r="A6928" t="s">
        <v>5188</v>
      </c>
      <c r="B6928" s="1" t="s">
        <v>5300</v>
      </c>
      <c r="C6928" t="s">
        <v>5307</v>
      </c>
      <c r="D6928">
        <v>7994011</v>
      </c>
      <c r="E6928">
        <v>4097013</v>
      </c>
      <c r="F6928" t="s">
        <v>5308</v>
      </c>
      <c r="G6928" t="s">
        <v>3</v>
      </c>
      <c r="H6928" t="s">
        <v>4</v>
      </c>
      <c r="I6928" s="2">
        <v>685.191499999999</v>
      </c>
      <c r="J6928" s="2">
        <v>684.07028124999999</v>
      </c>
      <c r="K6928" s="2">
        <v>386.531119140751</v>
      </c>
      <c r="L6928" s="2">
        <f t="shared" si="108"/>
        <v>-297.53916210924899</v>
      </c>
    </row>
    <row r="6929" spans="1:12" x14ac:dyDescent="0.25">
      <c r="A6929" t="s">
        <v>5188</v>
      </c>
      <c r="B6929" s="1" t="s">
        <v>5300</v>
      </c>
      <c r="C6929" t="s">
        <v>5307</v>
      </c>
      <c r="D6929">
        <v>7994011</v>
      </c>
      <c r="E6929">
        <v>4097013</v>
      </c>
      <c r="F6929" t="s">
        <v>5308</v>
      </c>
      <c r="G6929" t="s">
        <v>3</v>
      </c>
      <c r="H6929" t="s">
        <v>6</v>
      </c>
      <c r="I6929" s="2">
        <v>63.905499999999897</v>
      </c>
      <c r="J6929" s="2">
        <v>60.504701169999997</v>
      </c>
      <c r="K6929" s="2">
        <v>38.0813370995185</v>
      </c>
      <c r="L6929" s="2">
        <f t="shared" si="108"/>
        <v>-22.423364070481497</v>
      </c>
    </row>
    <row r="6930" spans="1:12" hidden="1" x14ac:dyDescent="0.25">
      <c r="A6930" t="s">
        <v>5188</v>
      </c>
      <c r="B6930" s="1" t="s">
        <v>5300</v>
      </c>
      <c r="C6930" t="s">
        <v>5307</v>
      </c>
      <c r="D6930">
        <v>7994011</v>
      </c>
      <c r="E6930">
        <v>4097113</v>
      </c>
      <c r="F6930" t="s">
        <v>5309</v>
      </c>
      <c r="G6930" t="s">
        <v>3</v>
      </c>
      <c r="H6930" t="s">
        <v>4</v>
      </c>
      <c r="I6930" s="2">
        <v>81.707999999999998</v>
      </c>
      <c r="J6930" s="2">
        <v>44.571085939999897</v>
      </c>
      <c r="K6930" s="2">
        <v>44.571050674170003</v>
      </c>
      <c r="L6930" s="2">
        <f t="shared" si="108"/>
        <v>-3.5265829893660339E-5</v>
      </c>
    </row>
    <row r="6931" spans="1:12" hidden="1" x14ac:dyDescent="0.25">
      <c r="A6931" t="s">
        <v>5188</v>
      </c>
      <c r="B6931" s="1" t="s">
        <v>5300</v>
      </c>
      <c r="C6931" t="s">
        <v>5307</v>
      </c>
      <c r="D6931">
        <v>7994011</v>
      </c>
      <c r="E6931">
        <v>4097113</v>
      </c>
      <c r="F6931" t="s">
        <v>5309</v>
      </c>
      <c r="G6931" t="s">
        <v>3</v>
      </c>
      <c r="H6931" t="s">
        <v>6</v>
      </c>
      <c r="I6931" s="2">
        <v>4.5025000000000004</v>
      </c>
      <c r="J6931" s="2">
        <v>3.7242722170000002</v>
      </c>
      <c r="K6931" s="2">
        <v>3.7242640631499899</v>
      </c>
      <c r="L6931" s="2">
        <f t="shared" si="108"/>
        <v>-8.1538500102951161E-6</v>
      </c>
    </row>
    <row r="6932" spans="1:12" hidden="1" x14ac:dyDescent="0.25">
      <c r="A6932" t="s">
        <v>5188</v>
      </c>
      <c r="B6932" s="1" t="s">
        <v>5300</v>
      </c>
      <c r="C6932" t="s">
        <v>5307</v>
      </c>
      <c r="D6932">
        <v>7994011</v>
      </c>
      <c r="E6932">
        <v>64129013</v>
      </c>
      <c r="F6932" t="s">
        <v>5310</v>
      </c>
      <c r="G6932" t="s">
        <v>3</v>
      </c>
      <c r="H6932" t="s">
        <v>4</v>
      </c>
      <c r="I6932" s="2">
        <v>49.776499999999999</v>
      </c>
      <c r="J6932" s="2">
        <v>48.635929689999998</v>
      </c>
      <c r="K6932" s="2">
        <v>48.635574427058003</v>
      </c>
      <c r="L6932" s="2">
        <f t="shared" si="108"/>
        <v>-3.5526294199428321E-4</v>
      </c>
    </row>
    <row r="6933" spans="1:12" hidden="1" x14ac:dyDescent="0.25">
      <c r="A6933" t="s">
        <v>5188</v>
      </c>
      <c r="B6933" s="1" t="s">
        <v>5300</v>
      </c>
      <c r="C6933" t="s">
        <v>5307</v>
      </c>
      <c r="D6933">
        <v>7994011</v>
      </c>
      <c r="E6933">
        <v>64129013</v>
      </c>
      <c r="F6933" t="s">
        <v>5310</v>
      </c>
      <c r="G6933" t="s">
        <v>3</v>
      </c>
      <c r="H6933" t="s">
        <v>6</v>
      </c>
      <c r="I6933" s="2">
        <v>4.1475</v>
      </c>
      <c r="J6933" s="2">
        <v>4.0121501464999998</v>
      </c>
      <c r="K6933" s="2">
        <v>4.0121560439623902</v>
      </c>
      <c r="L6933" s="2">
        <f t="shared" si="108"/>
        <v>5.8974623904362033E-6</v>
      </c>
    </row>
    <row r="6934" spans="1:12" hidden="1" x14ac:dyDescent="0.25">
      <c r="A6934" t="s">
        <v>5188</v>
      </c>
      <c r="B6934" s="1" t="s">
        <v>5311</v>
      </c>
      <c r="C6934" t="s">
        <v>5312</v>
      </c>
      <c r="D6934">
        <v>7417811</v>
      </c>
      <c r="E6934">
        <v>7974613</v>
      </c>
      <c r="F6934" t="s">
        <v>5313</v>
      </c>
      <c r="G6934" t="s">
        <v>3</v>
      </c>
      <c r="H6934" t="s">
        <v>4</v>
      </c>
      <c r="I6934" s="2">
        <v>593.70000000000005</v>
      </c>
      <c r="J6934" s="2">
        <v>593.78456249999999</v>
      </c>
      <c r="K6934" s="2">
        <v>593.78421649999996</v>
      </c>
      <c r="L6934" s="2">
        <f t="shared" si="108"/>
        <v>-3.4600000003592868E-4</v>
      </c>
    </row>
    <row r="6935" spans="1:12" hidden="1" x14ac:dyDescent="0.25">
      <c r="A6935" t="s">
        <v>5188</v>
      </c>
      <c r="B6935" s="1" t="s">
        <v>5311</v>
      </c>
      <c r="C6935" t="s">
        <v>5312</v>
      </c>
      <c r="D6935">
        <v>7417811</v>
      </c>
      <c r="E6935">
        <v>7974613</v>
      </c>
      <c r="F6935" t="s">
        <v>5313</v>
      </c>
      <c r="G6935" t="s">
        <v>3</v>
      </c>
      <c r="H6935" t="s">
        <v>6</v>
      </c>
      <c r="I6935" s="2">
        <v>1631.5</v>
      </c>
      <c r="J6935" s="2">
        <v>1631.590625</v>
      </c>
      <c r="K6935" s="2">
        <v>1631.5910934999999</v>
      </c>
      <c r="L6935" s="2">
        <f t="shared" si="108"/>
        <v>4.6849999989717617E-4</v>
      </c>
    </row>
    <row r="6936" spans="1:12" hidden="1" x14ac:dyDescent="0.25">
      <c r="A6936" t="s">
        <v>5188</v>
      </c>
      <c r="B6936" s="1" t="s">
        <v>5311</v>
      </c>
      <c r="C6936" t="s">
        <v>5314</v>
      </c>
      <c r="D6936">
        <v>7417011</v>
      </c>
      <c r="E6936">
        <v>7979813</v>
      </c>
      <c r="F6936" t="s">
        <v>5315</v>
      </c>
      <c r="G6936" t="s">
        <v>86</v>
      </c>
      <c r="H6936" t="s">
        <v>4</v>
      </c>
      <c r="I6936" s="2">
        <v>684.7115</v>
      </c>
      <c r="K6936" s="2">
        <v>686.58741539999903</v>
      </c>
      <c r="L6936" s="2">
        <f t="shared" si="108"/>
        <v>1.8759153999990303</v>
      </c>
    </row>
    <row r="6937" spans="1:12" hidden="1" x14ac:dyDescent="0.25">
      <c r="A6937" t="s">
        <v>5188</v>
      </c>
      <c r="B6937" s="1" t="s">
        <v>5311</v>
      </c>
      <c r="C6937" t="s">
        <v>5314</v>
      </c>
      <c r="D6937">
        <v>7417011</v>
      </c>
      <c r="E6937">
        <v>7979813</v>
      </c>
      <c r="F6937" t="s">
        <v>5315</v>
      </c>
      <c r="G6937" t="s">
        <v>86</v>
      </c>
      <c r="H6937" t="s">
        <v>6</v>
      </c>
      <c r="I6937" s="2">
        <v>140.48545999999999</v>
      </c>
      <c r="K6937" s="2">
        <v>140.870342143199</v>
      </c>
      <c r="L6937" s="2">
        <f t="shared" si="108"/>
        <v>0.38488214319900749</v>
      </c>
    </row>
    <row r="6938" spans="1:12" hidden="1" x14ac:dyDescent="0.25">
      <c r="A6938" t="s">
        <v>5188</v>
      </c>
      <c r="B6938" s="1" t="s">
        <v>5311</v>
      </c>
      <c r="C6938" t="s">
        <v>5316</v>
      </c>
      <c r="D6938">
        <v>7417211</v>
      </c>
      <c r="E6938">
        <v>7978813</v>
      </c>
      <c r="F6938" t="s">
        <v>5317</v>
      </c>
      <c r="G6938" t="s">
        <v>3</v>
      </c>
      <c r="H6938" t="s">
        <v>4</v>
      </c>
      <c r="I6938" s="2">
        <v>28.720079999999999</v>
      </c>
      <c r="J6938" s="2">
        <v>28.698943360000001</v>
      </c>
      <c r="K6938" s="2">
        <v>28.698952744949999</v>
      </c>
      <c r="L6938" s="2">
        <f t="shared" si="108"/>
        <v>9.3849499975817707E-6</v>
      </c>
    </row>
    <row r="6939" spans="1:12" hidden="1" x14ac:dyDescent="0.25">
      <c r="A6939" t="s">
        <v>5188</v>
      </c>
      <c r="B6939" s="1" t="s">
        <v>5311</v>
      </c>
      <c r="C6939" t="s">
        <v>5316</v>
      </c>
      <c r="D6939">
        <v>7417211</v>
      </c>
      <c r="E6939">
        <v>7978813</v>
      </c>
      <c r="F6939" t="s">
        <v>5317</v>
      </c>
      <c r="G6939" t="s">
        <v>3</v>
      </c>
      <c r="H6939" t="s">
        <v>6</v>
      </c>
      <c r="I6939" s="2">
        <v>1.2015474799999999</v>
      </c>
      <c r="J6939" s="2">
        <v>0.21826722714999999</v>
      </c>
      <c r="K6939" s="2">
        <v>0.21826700857334</v>
      </c>
      <c r="L6939" s="2">
        <f t="shared" si="108"/>
        <v>-2.1857665999380771E-7</v>
      </c>
    </row>
    <row r="6940" spans="1:12" hidden="1" x14ac:dyDescent="0.25">
      <c r="A6940" t="s">
        <v>5188</v>
      </c>
      <c r="B6940" s="1" t="s">
        <v>5311</v>
      </c>
      <c r="C6940" t="s">
        <v>5316</v>
      </c>
      <c r="D6940">
        <v>7417211</v>
      </c>
      <c r="E6940">
        <v>7979113</v>
      </c>
      <c r="F6940" t="s">
        <v>5318</v>
      </c>
      <c r="G6940" t="s">
        <v>86</v>
      </c>
      <c r="H6940" t="s">
        <v>4</v>
      </c>
      <c r="I6940" s="2">
        <v>1.3274300000000001</v>
      </c>
      <c r="K6940" s="2">
        <v>1.331067336</v>
      </c>
      <c r="L6940" s="2">
        <f t="shared" si="108"/>
        <v>3.6373359999999355E-3</v>
      </c>
    </row>
    <row r="6941" spans="1:12" hidden="1" x14ac:dyDescent="0.25">
      <c r="A6941" t="s">
        <v>5188</v>
      </c>
      <c r="B6941" s="1" t="s">
        <v>5311</v>
      </c>
      <c r="C6941" t="s">
        <v>5316</v>
      </c>
      <c r="D6941">
        <v>7417211</v>
      </c>
      <c r="E6941">
        <v>7979113</v>
      </c>
      <c r="F6941" t="s">
        <v>5318</v>
      </c>
      <c r="G6941" t="s">
        <v>86</v>
      </c>
      <c r="H6941" t="s">
        <v>6</v>
      </c>
      <c r="I6941" s="2">
        <v>8.7291499999999994E-2</v>
      </c>
      <c r="K6941" s="2">
        <v>8.7530656800000398E-2</v>
      </c>
      <c r="L6941" s="2">
        <f t="shared" si="108"/>
        <v>2.3915680000040351E-4</v>
      </c>
    </row>
    <row r="6942" spans="1:12" x14ac:dyDescent="0.25">
      <c r="A6942" t="s">
        <v>5188</v>
      </c>
      <c r="B6942" s="1" t="s">
        <v>5311</v>
      </c>
      <c r="C6942" t="s">
        <v>5319</v>
      </c>
      <c r="D6942">
        <v>7417511</v>
      </c>
      <c r="E6942">
        <v>7977913</v>
      </c>
      <c r="F6942" t="s">
        <v>5320</v>
      </c>
      <c r="G6942" t="s">
        <v>3</v>
      </c>
      <c r="H6942" t="s">
        <v>4</v>
      </c>
      <c r="I6942" s="2">
        <v>593.69089999999903</v>
      </c>
      <c r="J6942" s="2">
        <v>338.63853125000003</v>
      </c>
      <c r="K6942" s="2">
        <v>95.009276331099997</v>
      </c>
      <c r="L6942" s="2">
        <f t="shared" si="108"/>
        <v>-243.62925491890002</v>
      </c>
    </row>
    <row r="6943" spans="1:12" x14ac:dyDescent="0.25">
      <c r="A6943" t="s">
        <v>5188</v>
      </c>
      <c r="B6943" s="1" t="s">
        <v>5311</v>
      </c>
      <c r="C6943" t="s">
        <v>5319</v>
      </c>
      <c r="D6943">
        <v>7417511</v>
      </c>
      <c r="E6943">
        <v>7977913</v>
      </c>
      <c r="F6943" t="s">
        <v>5320</v>
      </c>
      <c r="G6943" t="s">
        <v>3</v>
      </c>
      <c r="H6943" t="s">
        <v>6</v>
      </c>
      <c r="I6943" s="2">
        <v>4.8340449999999903E-2</v>
      </c>
      <c r="J6943" s="2">
        <v>1.6767053834999901</v>
      </c>
      <c r="K6943" s="2">
        <v>0.56131215876999996</v>
      </c>
      <c r="L6943" s="2">
        <f t="shared" si="108"/>
        <v>-1.1153932247299903</v>
      </c>
    </row>
    <row r="6944" spans="1:12" hidden="1" x14ac:dyDescent="0.25">
      <c r="A6944" t="s">
        <v>5188</v>
      </c>
      <c r="B6944" s="1" t="s">
        <v>5321</v>
      </c>
      <c r="C6944" t="s">
        <v>5322</v>
      </c>
      <c r="D6944">
        <v>7243711</v>
      </c>
      <c r="E6944">
        <v>7486713</v>
      </c>
      <c r="F6944" t="s">
        <v>5323</v>
      </c>
      <c r="G6944" t="s">
        <v>3</v>
      </c>
      <c r="H6944" t="s">
        <v>4</v>
      </c>
      <c r="I6944" s="2">
        <v>6.4700367999999999</v>
      </c>
      <c r="J6944" s="2">
        <v>7.0261572249999897</v>
      </c>
      <c r="K6944" s="2">
        <v>7.026158673396</v>
      </c>
      <c r="L6944" s="2">
        <f t="shared" si="108"/>
        <v>1.4483960102396054E-6</v>
      </c>
    </row>
    <row r="6945" spans="1:12" hidden="1" x14ac:dyDescent="0.25">
      <c r="A6945" t="s">
        <v>5188</v>
      </c>
      <c r="B6945" s="1" t="s">
        <v>5321</v>
      </c>
      <c r="C6945" t="s">
        <v>5322</v>
      </c>
      <c r="D6945">
        <v>7243711</v>
      </c>
      <c r="E6945">
        <v>7486713</v>
      </c>
      <c r="F6945" t="s">
        <v>5323</v>
      </c>
      <c r="G6945" t="s">
        <v>3</v>
      </c>
      <c r="H6945" t="s">
        <v>6</v>
      </c>
      <c r="I6945" s="2">
        <v>0.17092584949999901</v>
      </c>
      <c r="J6945" s="2">
        <v>2.9346502305000001E-2</v>
      </c>
      <c r="K6945" s="2">
        <v>2.9346501917556399E-2</v>
      </c>
      <c r="L6945" s="2">
        <f t="shared" si="108"/>
        <v>-3.8744360150722024E-10</v>
      </c>
    </row>
    <row r="6946" spans="1:12" x14ac:dyDescent="0.25">
      <c r="A6946" t="s">
        <v>5188</v>
      </c>
      <c r="B6946" s="1" t="s">
        <v>5324</v>
      </c>
      <c r="C6946" t="s">
        <v>5325</v>
      </c>
      <c r="D6946">
        <v>7435811</v>
      </c>
      <c r="E6946">
        <v>7947913</v>
      </c>
      <c r="F6946" t="s">
        <v>5326</v>
      </c>
      <c r="G6946" t="s">
        <v>3</v>
      </c>
      <c r="H6946" t="s">
        <v>4</v>
      </c>
      <c r="I6946" s="2">
        <v>21.450500000000002</v>
      </c>
      <c r="J6946" s="2">
        <v>21.544998045</v>
      </c>
      <c r="K6946" s="2">
        <v>10.349119171999901</v>
      </c>
      <c r="L6946" s="2">
        <f t="shared" si="108"/>
        <v>-11.195878873000099</v>
      </c>
    </row>
    <row r="6947" spans="1:12" hidden="1" x14ac:dyDescent="0.25">
      <c r="A6947" t="s">
        <v>5188</v>
      </c>
      <c r="B6947" s="1" t="s">
        <v>5324</v>
      </c>
      <c r="C6947" t="s">
        <v>5325</v>
      </c>
      <c r="D6947">
        <v>7435811</v>
      </c>
      <c r="E6947">
        <v>7947913</v>
      </c>
      <c r="F6947" t="s">
        <v>5326</v>
      </c>
      <c r="G6947" t="s">
        <v>3</v>
      </c>
      <c r="H6947" t="s">
        <v>6</v>
      </c>
      <c r="I6947" s="2">
        <v>0.45474899999999902</v>
      </c>
      <c r="J6947" s="2">
        <v>0.45877809139999998</v>
      </c>
      <c r="K6947" s="2">
        <v>0.21589000041099901</v>
      </c>
      <c r="L6947" s="2">
        <f t="shared" si="108"/>
        <v>-0.24288809098900097</v>
      </c>
    </row>
    <row r="6948" spans="1:12" hidden="1" x14ac:dyDescent="0.25">
      <c r="A6948" t="s">
        <v>5188</v>
      </c>
      <c r="B6948" s="1" t="s">
        <v>5324</v>
      </c>
      <c r="C6948" t="s">
        <v>5327</v>
      </c>
      <c r="D6948">
        <v>7982011</v>
      </c>
      <c r="E6948">
        <v>6452313</v>
      </c>
      <c r="F6948" t="s">
        <v>5328</v>
      </c>
      <c r="G6948" t="s">
        <v>86</v>
      </c>
      <c r="H6948" t="s">
        <v>4</v>
      </c>
      <c r="I6948" s="2">
        <v>529.38</v>
      </c>
      <c r="K6948" s="2">
        <v>530.83029599999998</v>
      </c>
      <c r="L6948" s="2">
        <f t="shared" si="108"/>
        <v>1.4502959999999803</v>
      </c>
    </row>
    <row r="6949" spans="1:12" hidden="1" x14ac:dyDescent="0.25">
      <c r="A6949" t="s">
        <v>5188</v>
      </c>
      <c r="B6949" s="1" t="s">
        <v>5324</v>
      </c>
      <c r="C6949" t="s">
        <v>5327</v>
      </c>
      <c r="D6949">
        <v>7982011</v>
      </c>
      <c r="E6949">
        <v>6452313</v>
      </c>
      <c r="F6949" t="s">
        <v>5328</v>
      </c>
      <c r="G6949" t="s">
        <v>86</v>
      </c>
      <c r="H6949" t="s">
        <v>6</v>
      </c>
      <c r="I6949" s="2">
        <v>20.700500000000002</v>
      </c>
      <c r="K6949" s="2">
        <v>20.7572141999999</v>
      </c>
      <c r="L6949" s="2">
        <f t="shared" si="108"/>
        <v>5.6714199999898796E-2</v>
      </c>
    </row>
    <row r="6950" spans="1:12" hidden="1" x14ac:dyDescent="0.25">
      <c r="A6950" t="s">
        <v>5188</v>
      </c>
      <c r="B6950" s="1" t="s">
        <v>5324</v>
      </c>
      <c r="C6950" t="s">
        <v>5329</v>
      </c>
      <c r="D6950">
        <v>7435911</v>
      </c>
      <c r="E6950">
        <v>7947513</v>
      </c>
      <c r="F6950" t="s">
        <v>5330</v>
      </c>
      <c r="G6950" t="s">
        <v>3</v>
      </c>
      <c r="H6950" t="s">
        <v>4</v>
      </c>
      <c r="I6950" s="2">
        <v>21.6267</v>
      </c>
      <c r="J6950" s="2">
        <v>6.7236894549999997</v>
      </c>
      <c r="K6950" s="2">
        <v>6.72368626709999</v>
      </c>
      <c r="L6950" s="2">
        <f t="shared" si="108"/>
        <v>-3.1879000097490007E-6</v>
      </c>
    </row>
    <row r="6951" spans="1:12" hidden="1" x14ac:dyDescent="0.25">
      <c r="A6951" t="s">
        <v>5188</v>
      </c>
      <c r="B6951" s="1" t="s">
        <v>5324</v>
      </c>
      <c r="C6951" t="s">
        <v>5329</v>
      </c>
      <c r="D6951">
        <v>7435911</v>
      </c>
      <c r="E6951">
        <v>7947513</v>
      </c>
      <c r="F6951" t="s">
        <v>5330</v>
      </c>
      <c r="G6951" t="s">
        <v>3</v>
      </c>
      <c r="H6951" t="s">
        <v>6</v>
      </c>
      <c r="I6951" s="2">
        <v>0.15536420000000001</v>
      </c>
      <c r="J6951" s="2">
        <v>7.2727516150000004E-2</v>
      </c>
      <c r="K6951" s="2">
        <v>7.2727504183999994E-2</v>
      </c>
      <c r="L6951" s="2">
        <f t="shared" si="108"/>
        <v>-1.196600001029946E-8</v>
      </c>
    </row>
    <row r="6952" spans="1:12" hidden="1" x14ac:dyDescent="0.25">
      <c r="A6952" t="s">
        <v>5188</v>
      </c>
      <c r="B6952" s="1" t="s">
        <v>5324</v>
      </c>
      <c r="C6952" t="s">
        <v>5329</v>
      </c>
      <c r="D6952">
        <v>7435911</v>
      </c>
      <c r="E6952">
        <v>7947613</v>
      </c>
      <c r="F6952" t="s">
        <v>5331</v>
      </c>
      <c r="G6952" t="s">
        <v>86</v>
      </c>
      <c r="H6952" t="s">
        <v>4</v>
      </c>
      <c r="I6952" s="2">
        <v>0.24315000000000001</v>
      </c>
      <c r="K6952" s="2">
        <v>0.24320205379250001</v>
      </c>
      <c r="L6952" s="2">
        <f t="shared" si="108"/>
        <v>5.2053792500006413E-5</v>
      </c>
    </row>
    <row r="6953" spans="1:12" hidden="1" x14ac:dyDescent="0.25">
      <c r="A6953" t="s">
        <v>5188</v>
      </c>
      <c r="B6953" s="1" t="s">
        <v>5324</v>
      </c>
      <c r="C6953" t="s">
        <v>5329</v>
      </c>
      <c r="D6953">
        <v>7435911</v>
      </c>
      <c r="E6953">
        <v>7947613</v>
      </c>
      <c r="F6953" t="s">
        <v>5331</v>
      </c>
      <c r="G6953" t="s">
        <v>86</v>
      </c>
      <c r="H6953" t="s">
        <v>6</v>
      </c>
      <c r="I6953" s="2">
        <v>1.4589E-3</v>
      </c>
      <c r="K6953" s="2">
        <v>1.4592123828209901E-3</v>
      </c>
      <c r="L6953" s="2">
        <f t="shared" si="108"/>
        <v>3.123828209901109E-7</v>
      </c>
    </row>
    <row r="6954" spans="1:12" hidden="1" x14ac:dyDescent="0.25">
      <c r="A6954" t="s">
        <v>5188</v>
      </c>
      <c r="B6954" s="1" t="s">
        <v>5332</v>
      </c>
      <c r="C6954" t="s">
        <v>5333</v>
      </c>
      <c r="D6954">
        <v>8427411</v>
      </c>
      <c r="E6954">
        <v>64129913</v>
      </c>
      <c r="F6954" t="s">
        <v>5334</v>
      </c>
      <c r="G6954" t="s">
        <v>86</v>
      </c>
      <c r="H6954" t="s">
        <v>4</v>
      </c>
      <c r="I6954" s="2">
        <v>15.083500000000001</v>
      </c>
      <c r="K6954" s="2">
        <v>15.112325019999901</v>
      </c>
      <c r="L6954" s="2">
        <f t="shared" si="108"/>
        <v>2.8825019999899837E-2</v>
      </c>
    </row>
    <row r="6955" spans="1:12" hidden="1" x14ac:dyDescent="0.25">
      <c r="A6955" t="s">
        <v>5188</v>
      </c>
      <c r="B6955" s="1" t="s">
        <v>5332</v>
      </c>
      <c r="C6955" t="s">
        <v>5333</v>
      </c>
      <c r="D6955">
        <v>8427411</v>
      </c>
      <c r="E6955">
        <v>64129913</v>
      </c>
      <c r="F6955" t="s">
        <v>5334</v>
      </c>
      <c r="G6955" t="s">
        <v>86</v>
      </c>
      <c r="H6955" t="s">
        <v>6</v>
      </c>
      <c r="I6955" s="2">
        <v>6.9570000000000007E-2</v>
      </c>
      <c r="K6955" s="2">
        <v>6.9702948999999903E-2</v>
      </c>
      <c r="L6955" s="2">
        <f t="shared" si="108"/>
        <v>1.3294899999989618E-4</v>
      </c>
    </row>
    <row r="6956" spans="1:12" hidden="1" x14ac:dyDescent="0.25">
      <c r="A6956" t="s">
        <v>5188</v>
      </c>
      <c r="B6956" s="1" t="s">
        <v>5332</v>
      </c>
      <c r="C6956" t="s">
        <v>5335</v>
      </c>
      <c r="D6956">
        <v>8427711</v>
      </c>
      <c r="E6956">
        <v>1625013</v>
      </c>
      <c r="F6956" t="s">
        <v>5336</v>
      </c>
      <c r="G6956" t="s">
        <v>3</v>
      </c>
      <c r="H6956" t="s">
        <v>4</v>
      </c>
      <c r="I6956" s="2">
        <v>2.7</v>
      </c>
      <c r="J6956" s="2">
        <v>2.6993188474999998</v>
      </c>
      <c r="K6956" s="2">
        <v>2.6993187619999999</v>
      </c>
      <c r="L6956" s="2">
        <f t="shared" si="108"/>
        <v>-8.5499999968874363E-8</v>
      </c>
    </row>
    <row r="6957" spans="1:12" hidden="1" x14ac:dyDescent="0.25">
      <c r="A6957" t="s">
        <v>5188</v>
      </c>
      <c r="B6957" s="1" t="s">
        <v>5332</v>
      </c>
      <c r="C6957" t="s">
        <v>5335</v>
      </c>
      <c r="D6957">
        <v>8427711</v>
      </c>
      <c r="E6957">
        <v>1625013</v>
      </c>
      <c r="F6957" t="s">
        <v>5336</v>
      </c>
      <c r="G6957" t="s">
        <v>3</v>
      </c>
      <c r="H6957" t="s">
        <v>6</v>
      </c>
      <c r="I6957" s="2">
        <v>5.0095999999999998</v>
      </c>
      <c r="J6957" s="2">
        <v>5.0332670899999998</v>
      </c>
      <c r="K6957" s="2">
        <v>5.0332686884828401</v>
      </c>
      <c r="L6957" s="2">
        <f t="shared" si="108"/>
        <v>1.5984828403148299E-6</v>
      </c>
    </row>
    <row r="6958" spans="1:12" hidden="1" x14ac:dyDescent="0.25">
      <c r="A6958" t="s">
        <v>5188</v>
      </c>
      <c r="B6958" s="1" t="s">
        <v>5332</v>
      </c>
      <c r="C6958" t="s">
        <v>5335</v>
      </c>
      <c r="D6958">
        <v>8427711</v>
      </c>
      <c r="E6958">
        <v>1625313</v>
      </c>
      <c r="F6958" t="s">
        <v>5337</v>
      </c>
      <c r="G6958" t="s">
        <v>3</v>
      </c>
      <c r="H6958" t="s">
        <v>4</v>
      </c>
      <c r="I6958" s="2">
        <v>2.5</v>
      </c>
      <c r="J6958" s="2">
        <v>2.5408054199999999</v>
      </c>
      <c r="K6958" s="2">
        <v>2.5408062999999999</v>
      </c>
      <c r="L6958" s="2">
        <f t="shared" si="108"/>
        <v>8.7999999998089606E-7</v>
      </c>
    </row>
    <row r="6959" spans="1:12" hidden="1" x14ac:dyDescent="0.25">
      <c r="A6959" t="s">
        <v>5188</v>
      </c>
      <c r="B6959" s="1" t="s">
        <v>5332</v>
      </c>
      <c r="C6959" t="s">
        <v>5335</v>
      </c>
      <c r="D6959">
        <v>8427711</v>
      </c>
      <c r="E6959">
        <v>1625313</v>
      </c>
      <c r="F6959" t="s">
        <v>5337</v>
      </c>
      <c r="G6959" t="s">
        <v>3</v>
      </c>
      <c r="H6959" t="s">
        <v>6</v>
      </c>
      <c r="I6959" s="2">
        <v>7.1113999999999997</v>
      </c>
      <c r="J6959" s="2">
        <v>7.14267041</v>
      </c>
      <c r="K6959" s="2">
        <v>7.1426697111490904</v>
      </c>
      <c r="L6959" s="2">
        <f t="shared" si="108"/>
        <v>-6.9885090958621277E-7</v>
      </c>
    </row>
    <row r="6960" spans="1:12" hidden="1" x14ac:dyDescent="0.25">
      <c r="A6960" t="s">
        <v>5188</v>
      </c>
      <c r="B6960" s="1" t="s">
        <v>5332</v>
      </c>
      <c r="C6960" t="s">
        <v>5335</v>
      </c>
      <c r="D6960">
        <v>8427711</v>
      </c>
      <c r="E6960">
        <v>1625413</v>
      </c>
      <c r="F6960" t="s">
        <v>5338</v>
      </c>
      <c r="G6960" t="s">
        <v>3</v>
      </c>
      <c r="H6960" t="s">
        <v>4</v>
      </c>
      <c r="I6960" s="2">
        <v>3.7</v>
      </c>
      <c r="J6960" s="2">
        <v>3.6848227539999998</v>
      </c>
      <c r="K6960" s="2">
        <v>3.6848227999999899</v>
      </c>
      <c r="L6960" s="2">
        <f t="shared" si="108"/>
        <v>4.5999990039291561E-8</v>
      </c>
    </row>
    <row r="6961" spans="1:12" hidden="1" x14ac:dyDescent="0.25">
      <c r="A6961" t="s">
        <v>5188</v>
      </c>
      <c r="B6961" s="1" t="s">
        <v>5332</v>
      </c>
      <c r="C6961" t="s">
        <v>5335</v>
      </c>
      <c r="D6961">
        <v>8427711</v>
      </c>
      <c r="E6961">
        <v>1625413</v>
      </c>
      <c r="F6961" t="s">
        <v>5338</v>
      </c>
      <c r="G6961" t="s">
        <v>3</v>
      </c>
      <c r="H6961" t="s">
        <v>6</v>
      </c>
      <c r="I6961" s="2">
        <v>2.9100000000000001E-2</v>
      </c>
      <c r="J6961" s="2">
        <v>3.1580499650000003E-2</v>
      </c>
      <c r="K6961" s="2">
        <v>3.1580503109999998E-2</v>
      </c>
      <c r="L6961" s="2">
        <f t="shared" si="108"/>
        <v>3.4599999948481397E-9</v>
      </c>
    </row>
    <row r="6962" spans="1:12" hidden="1" x14ac:dyDescent="0.25">
      <c r="A6962" t="s">
        <v>5188</v>
      </c>
      <c r="B6962" s="1" t="s">
        <v>5332</v>
      </c>
      <c r="C6962" t="s">
        <v>5335</v>
      </c>
      <c r="D6962">
        <v>8427711</v>
      </c>
      <c r="E6962">
        <v>1625613</v>
      </c>
      <c r="F6962" t="s">
        <v>5339</v>
      </c>
      <c r="G6962" t="s">
        <v>3</v>
      </c>
      <c r="H6962" t="s">
        <v>4</v>
      </c>
      <c r="I6962" s="2">
        <v>2.6</v>
      </c>
      <c r="J6962" s="2">
        <v>2.6209157715</v>
      </c>
      <c r="K6962" s="2">
        <v>2.6209155000000002</v>
      </c>
      <c r="L6962" s="2">
        <f t="shared" si="108"/>
        <v>-2.7149999981546102E-7</v>
      </c>
    </row>
    <row r="6963" spans="1:12" hidden="1" x14ac:dyDescent="0.25">
      <c r="A6963" t="s">
        <v>5188</v>
      </c>
      <c r="B6963" s="1" t="s">
        <v>5332</v>
      </c>
      <c r="C6963" t="s">
        <v>5335</v>
      </c>
      <c r="D6963">
        <v>8427711</v>
      </c>
      <c r="E6963">
        <v>1625613</v>
      </c>
      <c r="F6963" t="s">
        <v>5339</v>
      </c>
      <c r="G6963" t="s">
        <v>3</v>
      </c>
      <c r="H6963" t="s">
        <v>6</v>
      </c>
      <c r="I6963" s="2">
        <v>1.11E-2</v>
      </c>
      <c r="J6963" s="2">
        <v>2.83229846949999E-2</v>
      </c>
      <c r="K6963" s="2">
        <v>2.8323002010000001E-2</v>
      </c>
      <c r="L6963" s="2">
        <f t="shared" si="108"/>
        <v>1.7315000100381894E-8</v>
      </c>
    </row>
    <row r="6964" spans="1:12" hidden="1" x14ac:dyDescent="0.25">
      <c r="A6964" t="s">
        <v>5188</v>
      </c>
      <c r="B6964" s="1" t="s">
        <v>5332</v>
      </c>
      <c r="C6964" t="s">
        <v>5340</v>
      </c>
      <c r="D6964">
        <v>8427811</v>
      </c>
      <c r="E6964">
        <v>1624513</v>
      </c>
      <c r="F6964" t="s">
        <v>5341</v>
      </c>
      <c r="G6964" t="s">
        <v>3</v>
      </c>
      <c r="H6964" t="s">
        <v>4</v>
      </c>
      <c r="I6964" s="2">
        <v>88.000150000000005</v>
      </c>
      <c r="J6964" s="2">
        <v>88.007609400000007</v>
      </c>
      <c r="K6964" s="2">
        <v>88.007568769990002</v>
      </c>
      <c r="L6964" s="2">
        <f t="shared" si="108"/>
        <v>-4.0630010005315853E-5</v>
      </c>
    </row>
    <row r="6965" spans="1:12" hidden="1" x14ac:dyDescent="0.25">
      <c r="A6965" t="s">
        <v>5188</v>
      </c>
      <c r="B6965" s="1" t="s">
        <v>5332</v>
      </c>
      <c r="C6965" t="s">
        <v>5340</v>
      </c>
      <c r="D6965">
        <v>8427811</v>
      </c>
      <c r="E6965">
        <v>1624513</v>
      </c>
      <c r="F6965" t="s">
        <v>5341</v>
      </c>
      <c r="G6965" t="s">
        <v>3</v>
      </c>
      <c r="H6965" t="s">
        <v>6</v>
      </c>
      <c r="I6965" s="2">
        <v>77.100200000000001</v>
      </c>
      <c r="J6965" s="2">
        <v>77.146820300000002</v>
      </c>
      <c r="K6965" s="2">
        <v>77.146886901369996</v>
      </c>
      <c r="L6965" s="2">
        <f t="shared" si="108"/>
        <v>6.6601369994145898E-5</v>
      </c>
    </row>
    <row r="6966" spans="1:12" hidden="1" x14ac:dyDescent="0.25">
      <c r="A6966" t="s">
        <v>5188</v>
      </c>
      <c r="B6966" s="1" t="s">
        <v>5332</v>
      </c>
      <c r="C6966" t="s">
        <v>5340</v>
      </c>
      <c r="D6966">
        <v>8427811</v>
      </c>
      <c r="E6966">
        <v>1624813</v>
      </c>
      <c r="F6966" t="s">
        <v>5342</v>
      </c>
      <c r="G6966" t="s">
        <v>3</v>
      </c>
      <c r="H6966" t="s">
        <v>4</v>
      </c>
      <c r="I6966" s="2">
        <v>111.5001</v>
      </c>
      <c r="J6966" s="2">
        <v>111.5111953</v>
      </c>
      <c r="K6966" s="2">
        <v>111.5111589597</v>
      </c>
      <c r="L6966" s="2">
        <f t="shared" si="108"/>
        <v>-3.6340299999437775E-5</v>
      </c>
    </row>
    <row r="6967" spans="1:12" hidden="1" x14ac:dyDescent="0.25">
      <c r="A6967" t="s">
        <v>5188</v>
      </c>
      <c r="B6967" s="1" t="s">
        <v>5332</v>
      </c>
      <c r="C6967" t="s">
        <v>5340</v>
      </c>
      <c r="D6967">
        <v>8427811</v>
      </c>
      <c r="E6967">
        <v>1624813</v>
      </c>
      <c r="F6967" t="s">
        <v>5342</v>
      </c>
      <c r="G6967" t="s">
        <v>3</v>
      </c>
      <c r="H6967" t="s">
        <v>6</v>
      </c>
      <c r="I6967" s="2">
        <v>80.500149999999906</v>
      </c>
      <c r="J6967" s="2">
        <v>80.406437499999996</v>
      </c>
      <c r="K6967" s="2">
        <v>80.406444976809993</v>
      </c>
      <c r="L6967" s="2">
        <f t="shared" si="108"/>
        <v>7.4768099977973179E-6</v>
      </c>
    </row>
    <row r="6968" spans="1:12" hidden="1" x14ac:dyDescent="0.25">
      <c r="A6968" t="s">
        <v>5188</v>
      </c>
      <c r="B6968" s="1" t="s">
        <v>5332</v>
      </c>
      <c r="C6968" t="s">
        <v>5343</v>
      </c>
      <c r="D6968">
        <v>8427211</v>
      </c>
      <c r="E6968">
        <v>1626913</v>
      </c>
      <c r="F6968" t="s">
        <v>5344</v>
      </c>
      <c r="G6968" t="s">
        <v>3</v>
      </c>
      <c r="H6968" t="s">
        <v>4</v>
      </c>
      <c r="I6968" s="2">
        <v>0.98669999999999902</v>
      </c>
      <c r="J6968" s="2">
        <v>1.8519135739999999</v>
      </c>
      <c r="K6968" s="2">
        <v>1.8519133769</v>
      </c>
      <c r="L6968" s="2">
        <f t="shared" si="108"/>
        <v>-1.9709999987682636E-7</v>
      </c>
    </row>
    <row r="6969" spans="1:12" hidden="1" x14ac:dyDescent="0.25">
      <c r="A6969" t="s">
        <v>5188</v>
      </c>
      <c r="B6969" s="1" t="s">
        <v>5332</v>
      </c>
      <c r="C6969" t="s">
        <v>5343</v>
      </c>
      <c r="D6969">
        <v>8427211</v>
      </c>
      <c r="E6969">
        <v>1626913</v>
      </c>
      <c r="F6969" t="s">
        <v>5344</v>
      </c>
      <c r="G6969" t="s">
        <v>3</v>
      </c>
      <c r="H6969" t="s">
        <v>6</v>
      </c>
      <c r="I6969" s="2">
        <v>9.7415249999999991E-3</v>
      </c>
      <c r="J6969" s="2">
        <v>2.7269999979999998E-3</v>
      </c>
      <c r="K6969" s="2">
        <v>2.7270000341E-3</v>
      </c>
      <c r="L6969" s="2">
        <f t="shared" si="108"/>
        <v>3.6100000159328127E-11</v>
      </c>
    </row>
    <row r="6970" spans="1:12" hidden="1" x14ac:dyDescent="0.25">
      <c r="A6970" t="s">
        <v>5188</v>
      </c>
      <c r="B6970" s="1" t="s">
        <v>5345</v>
      </c>
      <c r="C6970" t="s">
        <v>5346</v>
      </c>
      <c r="D6970">
        <v>8538911</v>
      </c>
      <c r="E6970">
        <v>462613</v>
      </c>
      <c r="F6970" t="s">
        <v>5347</v>
      </c>
      <c r="G6970" t="s">
        <v>3</v>
      </c>
      <c r="H6970" t="s">
        <v>4</v>
      </c>
      <c r="I6970" s="2">
        <v>27.8</v>
      </c>
      <c r="J6970" s="2">
        <v>27.754871094999999</v>
      </c>
      <c r="K6970" s="2">
        <v>27.754877101258</v>
      </c>
      <c r="L6970" s="2">
        <f t="shared" si="108"/>
        <v>6.0062580011788214E-6</v>
      </c>
    </row>
    <row r="6971" spans="1:12" hidden="1" x14ac:dyDescent="0.25">
      <c r="A6971" t="s">
        <v>5188</v>
      </c>
      <c r="B6971" s="1" t="s">
        <v>5345</v>
      </c>
      <c r="C6971" t="s">
        <v>5346</v>
      </c>
      <c r="D6971">
        <v>8538911</v>
      </c>
      <c r="E6971">
        <v>462613</v>
      </c>
      <c r="F6971" t="s">
        <v>5347</v>
      </c>
      <c r="G6971" t="s">
        <v>3</v>
      </c>
      <c r="H6971" t="s">
        <v>6</v>
      </c>
      <c r="I6971" s="2">
        <v>9.8500000000000004E-2</v>
      </c>
      <c r="J6971" s="2">
        <v>0.15795021055</v>
      </c>
      <c r="K6971" s="2">
        <v>0.15795002431919999</v>
      </c>
      <c r="L6971" s="2">
        <f t="shared" si="108"/>
        <v>-1.8623080000335079E-7</v>
      </c>
    </row>
    <row r="6972" spans="1:12" hidden="1" x14ac:dyDescent="0.25">
      <c r="A6972" t="s">
        <v>5188</v>
      </c>
      <c r="B6972" s="1" t="s">
        <v>5345</v>
      </c>
      <c r="C6972" t="s">
        <v>5348</v>
      </c>
      <c r="D6972">
        <v>8539211</v>
      </c>
      <c r="E6972">
        <v>461013</v>
      </c>
      <c r="F6972" t="s">
        <v>5349</v>
      </c>
      <c r="G6972" t="s">
        <v>86</v>
      </c>
      <c r="H6972" t="s">
        <v>4</v>
      </c>
      <c r="I6972" s="2">
        <v>4.9960000000000004</v>
      </c>
      <c r="K6972" s="2">
        <v>5.0096872200000098</v>
      </c>
      <c r="L6972" s="2">
        <f t="shared" si="108"/>
        <v>1.3687220000009326E-2</v>
      </c>
    </row>
    <row r="6973" spans="1:12" hidden="1" x14ac:dyDescent="0.25">
      <c r="A6973" t="s">
        <v>5188</v>
      </c>
      <c r="B6973" s="1" t="s">
        <v>5345</v>
      </c>
      <c r="C6973" t="s">
        <v>5348</v>
      </c>
      <c r="D6973">
        <v>8539211</v>
      </c>
      <c r="E6973">
        <v>461013</v>
      </c>
      <c r="F6973" t="s">
        <v>5349</v>
      </c>
      <c r="G6973" t="s">
        <v>86</v>
      </c>
      <c r="H6973" t="s">
        <v>6</v>
      </c>
      <c r="I6973" s="2">
        <v>5.62335E-3</v>
      </c>
      <c r="K6973" s="2">
        <v>5.6387570399999698E-3</v>
      </c>
      <c r="L6973" s="2">
        <f t="shared" si="108"/>
        <v>1.540703999996975E-5</v>
      </c>
    </row>
    <row r="6974" spans="1:12" x14ac:dyDescent="0.25">
      <c r="A6974" t="s">
        <v>5188</v>
      </c>
      <c r="B6974" s="1" t="s">
        <v>5345</v>
      </c>
      <c r="C6974" t="s">
        <v>5348</v>
      </c>
      <c r="D6974">
        <v>8539211</v>
      </c>
      <c r="E6974">
        <v>461113</v>
      </c>
      <c r="F6974" t="s">
        <v>5350</v>
      </c>
      <c r="G6974" t="s">
        <v>3</v>
      </c>
      <c r="H6974" t="s">
        <v>4</v>
      </c>
      <c r="I6974" s="2">
        <v>243.06549999999999</v>
      </c>
      <c r="J6974" s="2">
        <v>242.84625779999999</v>
      </c>
      <c r="K6974" s="2">
        <v>61.169337199999902</v>
      </c>
      <c r="L6974" s="2">
        <f t="shared" si="108"/>
        <v>-181.67692060000007</v>
      </c>
    </row>
    <row r="6975" spans="1:12" x14ac:dyDescent="0.25">
      <c r="A6975" t="s">
        <v>5188</v>
      </c>
      <c r="B6975" s="1" t="s">
        <v>5345</v>
      </c>
      <c r="C6975" t="s">
        <v>5348</v>
      </c>
      <c r="D6975">
        <v>8539211</v>
      </c>
      <c r="E6975">
        <v>461113</v>
      </c>
      <c r="F6975" t="s">
        <v>5350</v>
      </c>
      <c r="G6975" t="s">
        <v>3</v>
      </c>
      <c r="H6975" t="s">
        <v>6</v>
      </c>
      <c r="I6975" s="2">
        <v>10.313099999999899</v>
      </c>
      <c r="J6975" s="2">
        <v>10.313681152499999</v>
      </c>
      <c r="K6975" s="2">
        <v>2.5724519941000001</v>
      </c>
      <c r="L6975" s="2">
        <f t="shared" si="108"/>
        <v>-7.7412291583999995</v>
      </c>
    </row>
    <row r="6976" spans="1:12" hidden="1" x14ac:dyDescent="0.25">
      <c r="A6976" t="s">
        <v>5188</v>
      </c>
      <c r="B6976" s="1" t="s">
        <v>5345</v>
      </c>
      <c r="C6976" t="s">
        <v>5351</v>
      </c>
      <c r="D6976">
        <v>7980711</v>
      </c>
      <c r="E6976">
        <v>6464313</v>
      </c>
      <c r="F6976" t="s">
        <v>5352</v>
      </c>
      <c r="G6976" t="s">
        <v>86</v>
      </c>
      <c r="H6976" t="s">
        <v>4</v>
      </c>
      <c r="I6976" s="2">
        <v>156.97200000000001</v>
      </c>
      <c r="K6976" s="2">
        <v>157.402069799999</v>
      </c>
      <c r="L6976" s="2">
        <f t="shared" si="108"/>
        <v>0.43006979999898931</v>
      </c>
    </row>
    <row r="6977" spans="1:12" hidden="1" x14ac:dyDescent="0.25">
      <c r="A6977" t="s">
        <v>5188</v>
      </c>
      <c r="B6977" s="1" t="s">
        <v>5345</v>
      </c>
      <c r="C6977" t="s">
        <v>5351</v>
      </c>
      <c r="D6977">
        <v>7980711</v>
      </c>
      <c r="E6977">
        <v>6464313</v>
      </c>
      <c r="F6977" t="s">
        <v>5352</v>
      </c>
      <c r="G6977" t="s">
        <v>86</v>
      </c>
      <c r="H6977" t="s">
        <v>6</v>
      </c>
      <c r="I6977" s="2">
        <v>13.660500000000001</v>
      </c>
      <c r="K6977" s="2">
        <v>13.6979233199999</v>
      </c>
      <c r="L6977" s="2">
        <f t="shared" si="108"/>
        <v>3.7423319999899007E-2</v>
      </c>
    </row>
    <row r="6978" spans="1:12" hidden="1" x14ac:dyDescent="0.25">
      <c r="A6978" t="s">
        <v>5188</v>
      </c>
      <c r="B6978" s="1" t="s">
        <v>5345</v>
      </c>
      <c r="C6978" t="s">
        <v>5353</v>
      </c>
      <c r="D6978">
        <v>7980511</v>
      </c>
      <c r="E6978">
        <v>6466313</v>
      </c>
      <c r="F6978" t="s">
        <v>5354</v>
      </c>
      <c r="G6978" t="s">
        <v>3</v>
      </c>
      <c r="H6978" t="s">
        <v>4</v>
      </c>
      <c r="I6978" s="2">
        <v>25.71</v>
      </c>
      <c r="J6978" s="2">
        <v>23.381478514999898</v>
      </c>
      <c r="K6978" s="2">
        <v>23.381478608999998</v>
      </c>
      <c r="L6978" s="2">
        <f t="shared" si="108"/>
        <v>9.4000100148150523E-8</v>
      </c>
    </row>
    <row r="6979" spans="1:12" hidden="1" x14ac:dyDescent="0.25">
      <c r="A6979" t="s">
        <v>5188</v>
      </c>
      <c r="B6979" s="1" t="s">
        <v>5345</v>
      </c>
      <c r="C6979" t="s">
        <v>5353</v>
      </c>
      <c r="D6979">
        <v>7980511</v>
      </c>
      <c r="E6979">
        <v>6466313</v>
      </c>
      <c r="F6979" t="s">
        <v>5354</v>
      </c>
      <c r="G6979" t="s">
        <v>3</v>
      </c>
      <c r="H6979" t="s">
        <v>6</v>
      </c>
      <c r="I6979" s="2">
        <v>44.005400000000002</v>
      </c>
      <c r="J6979" s="2">
        <v>43.083332030000001</v>
      </c>
      <c r="K6979" s="2">
        <v>43.083343492160999</v>
      </c>
      <c r="L6979" s="2">
        <f t="shared" ref="L6979:L7042" si="109">IF(ISBLANK(J6979),K6979-I6979,K6979-J6979)</f>
        <v>1.1462160998121362E-5</v>
      </c>
    </row>
    <row r="6980" spans="1:12" hidden="1" x14ac:dyDescent="0.25">
      <c r="A6980" t="s">
        <v>5188</v>
      </c>
      <c r="B6980" s="1" t="s">
        <v>5345</v>
      </c>
      <c r="C6980" t="s">
        <v>5353</v>
      </c>
      <c r="D6980">
        <v>7980511</v>
      </c>
      <c r="E6980">
        <v>6466613</v>
      </c>
      <c r="F6980" t="s">
        <v>5355</v>
      </c>
      <c r="G6980" t="s">
        <v>3</v>
      </c>
      <c r="H6980" t="s">
        <v>4</v>
      </c>
      <c r="I6980" s="2">
        <v>25.995000000000001</v>
      </c>
      <c r="J6980" s="2">
        <v>24.433070309999898</v>
      </c>
      <c r="K6980" s="2">
        <v>24.433071439399999</v>
      </c>
      <c r="L6980" s="2">
        <f t="shared" si="109"/>
        <v>1.1294001005524024E-6</v>
      </c>
    </row>
    <row r="6981" spans="1:12" hidden="1" x14ac:dyDescent="0.25">
      <c r="A6981" t="s">
        <v>5188</v>
      </c>
      <c r="B6981" s="1" t="s">
        <v>5345</v>
      </c>
      <c r="C6981" t="s">
        <v>5353</v>
      </c>
      <c r="D6981">
        <v>7980511</v>
      </c>
      <c r="E6981">
        <v>6466613</v>
      </c>
      <c r="F6981" t="s">
        <v>5355</v>
      </c>
      <c r="G6981" t="s">
        <v>3</v>
      </c>
      <c r="H6981" t="s">
        <v>6</v>
      </c>
      <c r="I6981" s="2">
        <v>63.006300000000003</v>
      </c>
      <c r="J6981" s="2">
        <v>62.608617199999998</v>
      </c>
      <c r="K6981" s="2">
        <v>62.6085953001066</v>
      </c>
      <c r="L6981" s="2">
        <f t="shared" si="109"/>
        <v>-2.1899893397403503E-5</v>
      </c>
    </row>
    <row r="6982" spans="1:12" x14ac:dyDescent="0.25">
      <c r="A6982" t="s">
        <v>5188</v>
      </c>
      <c r="B6982" s="1" t="s">
        <v>5356</v>
      </c>
      <c r="C6982" t="s">
        <v>5357</v>
      </c>
      <c r="D6982">
        <v>7763311</v>
      </c>
      <c r="E6982">
        <v>64122013</v>
      </c>
      <c r="F6982" t="s">
        <v>5358</v>
      </c>
      <c r="G6982" t="s">
        <v>3</v>
      </c>
      <c r="H6982" t="s">
        <v>4</v>
      </c>
      <c r="I6982" s="2">
        <v>162.24732499999999</v>
      </c>
      <c r="J6982" s="2">
        <v>158.09686328000001</v>
      </c>
      <c r="K6982" s="2">
        <v>41.461451377009901</v>
      </c>
      <c r="L6982" s="2">
        <f t="shared" si="109"/>
        <v>-116.63541190299011</v>
      </c>
    </row>
    <row r="6983" spans="1:12" x14ac:dyDescent="0.25">
      <c r="A6983" t="s">
        <v>5188</v>
      </c>
      <c r="B6983" s="1" t="s">
        <v>5356</v>
      </c>
      <c r="C6983" t="s">
        <v>5357</v>
      </c>
      <c r="D6983">
        <v>7763311</v>
      </c>
      <c r="E6983">
        <v>64122013</v>
      </c>
      <c r="F6983" t="s">
        <v>5358</v>
      </c>
      <c r="G6983" t="s">
        <v>3</v>
      </c>
      <c r="H6983" t="s">
        <v>6</v>
      </c>
      <c r="I6983" s="2">
        <v>13.6911529999999</v>
      </c>
      <c r="J6983" s="2">
        <v>13.6890473635</v>
      </c>
      <c r="K6983" s="2">
        <v>3.2812597802589698</v>
      </c>
      <c r="L6983" s="2">
        <f t="shared" si="109"/>
        <v>-10.407787583241031</v>
      </c>
    </row>
    <row r="6984" spans="1:12" x14ac:dyDescent="0.25">
      <c r="A6984" t="s">
        <v>5188</v>
      </c>
      <c r="B6984" s="1" t="s">
        <v>5356</v>
      </c>
      <c r="C6984" t="s">
        <v>5359</v>
      </c>
      <c r="D6984">
        <v>12681711</v>
      </c>
      <c r="E6984">
        <v>64122513</v>
      </c>
      <c r="F6984" t="s">
        <v>5360</v>
      </c>
      <c r="G6984" t="s">
        <v>3</v>
      </c>
      <c r="H6984" t="s">
        <v>4</v>
      </c>
      <c r="I6984" s="2">
        <v>180.310499999999</v>
      </c>
      <c r="J6984" s="2">
        <v>181.52664403599999</v>
      </c>
      <c r="K6984" s="2">
        <v>7.5576001068999998</v>
      </c>
      <c r="L6984" s="2">
        <f t="shared" si="109"/>
        <v>-173.9690439291</v>
      </c>
    </row>
    <row r="6985" spans="1:12" x14ac:dyDescent="0.25">
      <c r="A6985" t="s">
        <v>5188</v>
      </c>
      <c r="B6985" s="1" t="s">
        <v>5356</v>
      </c>
      <c r="C6985" t="s">
        <v>5359</v>
      </c>
      <c r="D6985">
        <v>12681711</v>
      </c>
      <c r="E6985">
        <v>64122513</v>
      </c>
      <c r="F6985" t="s">
        <v>5360</v>
      </c>
      <c r="G6985" t="s">
        <v>3</v>
      </c>
      <c r="H6985" t="s">
        <v>6</v>
      </c>
      <c r="I6985" s="2">
        <v>1.1835</v>
      </c>
      <c r="J6985" s="2">
        <v>7.4131979141519997</v>
      </c>
      <c r="K6985" s="2">
        <v>0.66395000856199904</v>
      </c>
      <c r="L6985" s="2">
        <f t="shared" si="109"/>
        <v>-6.7492479055900008</v>
      </c>
    </row>
    <row r="6986" spans="1:12" hidden="1" x14ac:dyDescent="0.25">
      <c r="A6986" t="s">
        <v>5188</v>
      </c>
      <c r="B6986" s="1" t="s">
        <v>5356</v>
      </c>
      <c r="C6986" t="s">
        <v>5361</v>
      </c>
      <c r="D6986">
        <v>7982311</v>
      </c>
      <c r="E6986">
        <v>64122313</v>
      </c>
      <c r="F6986" t="s">
        <v>5362</v>
      </c>
      <c r="G6986" t="s">
        <v>3</v>
      </c>
      <c r="H6986" t="s">
        <v>4</v>
      </c>
      <c r="I6986" s="2">
        <v>3.0649999999999999</v>
      </c>
      <c r="J6986" s="2">
        <v>4.1364013670000004</v>
      </c>
      <c r="K6986" s="2">
        <v>4.1364003999999897</v>
      </c>
      <c r="L6986" s="2">
        <f t="shared" si="109"/>
        <v>-9.6700001073202202E-7</v>
      </c>
    </row>
    <row r="6987" spans="1:12" hidden="1" x14ac:dyDescent="0.25">
      <c r="A6987" t="s">
        <v>5188</v>
      </c>
      <c r="B6987" s="1" t="s">
        <v>5356</v>
      </c>
      <c r="C6987" t="s">
        <v>5361</v>
      </c>
      <c r="D6987">
        <v>7982311</v>
      </c>
      <c r="E6987">
        <v>64122313</v>
      </c>
      <c r="F6987" t="s">
        <v>5362</v>
      </c>
      <c r="G6987" t="s">
        <v>3</v>
      </c>
      <c r="H6987" t="s">
        <v>6</v>
      </c>
      <c r="I6987" s="2">
        <v>2.8163750000000001E-2</v>
      </c>
      <c r="K6987" s="2">
        <v>2.8163749809999999E-2</v>
      </c>
      <c r="L6987" s="2">
        <f t="shared" si="109"/>
        <v>-1.9000000184288268E-10</v>
      </c>
    </row>
    <row r="6988" spans="1:12" x14ac:dyDescent="0.25">
      <c r="A6988" t="s">
        <v>5188</v>
      </c>
      <c r="B6988" s="1" t="s">
        <v>5356</v>
      </c>
      <c r="C6988" t="s">
        <v>5361</v>
      </c>
      <c r="D6988">
        <v>7982311</v>
      </c>
      <c r="E6988">
        <v>6450813</v>
      </c>
      <c r="F6988" t="s">
        <v>5363</v>
      </c>
      <c r="G6988" t="s">
        <v>3</v>
      </c>
      <c r="H6988" t="s">
        <v>4</v>
      </c>
      <c r="I6988" s="2">
        <v>173.99999999999901</v>
      </c>
      <c r="J6988" s="2">
        <v>174.21655469999999</v>
      </c>
      <c r="K6988" s="2">
        <v>86.978120691789996</v>
      </c>
      <c r="L6988" s="2">
        <f t="shared" si="109"/>
        <v>-87.238434008209992</v>
      </c>
    </row>
    <row r="6989" spans="1:12" x14ac:dyDescent="0.25">
      <c r="A6989" t="s">
        <v>5188</v>
      </c>
      <c r="B6989" s="1" t="s">
        <v>5356</v>
      </c>
      <c r="C6989" t="s">
        <v>5361</v>
      </c>
      <c r="D6989">
        <v>7982311</v>
      </c>
      <c r="E6989">
        <v>6450813</v>
      </c>
      <c r="F6989" t="s">
        <v>5363</v>
      </c>
      <c r="G6989" t="s">
        <v>3</v>
      </c>
      <c r="H6989" t="s">
        <v>6</v>
      </c>
      <c r="I6989" s="2">
        <v>40.599999999999902</v>
      </c>
      <c r="J6989" s="2">
        <v>40.48250195</v>
      </c>
      <c r="K6989" s="2">
        <v>20.286598473896799</v>
      </c>
      <c r="L6989" s="2">
        <f t="shared" si="109"/>
        <v>-20.195903476103201</v>
      </c>
    </row>
    <row r="6990" spans="1:12" x14ac:dyDescent="0.25">
      <c r="A6990" t="s">
        <v>5188</v>
      </c>
      <c r="B6990" s="1" t="s">
        <v>5356</v>
      </c>
      <c r="C6990" t="s">
        <v>5361</v>
      </c>
      <c r="D6990">
        <v>7982311</v>
      </c>
      <c r="E6990">
        <v>6450913</v>
      </c>
      <c r="F6990" t="s">
        <v>5364</v>
      </c>
      <c r="G6990" t="s">
        <v>3</v>
      </c>
      <c r="H6990" t="s">
        <v>4</v>
      </c>
      <c r="I6990" s="2">
        <v>109.99999999999901</v>
      </c>
      <c r="J6990" s="2">
        <v>109.9868594</v>
      </c>
      <c r="K6990" s="2">
        <v>52.108788768742201</v>
      </c>
      <c r="L6990" s="2">
        <f t="shared" si="109"/>
        <v>-57.878070631257799</v>
      </c>
    </row>
    <row r="6991" spans="1:12" x14ac:dyDescent="0.25">
      <c r="A6991" t="s">
        <v>5188</v>
      </c>
      <c r="B6991" s="1" t="s">
        <v>5356</v>
      </c>
      <c r="C6991" t="s">
        <v>5361</v>
      </c>
      <c r="D6991">
        <v>7982311</v>
      </c>
      <c r="E6991">
        <v>6450913</v>
      </c>
      <c r="F6991" t="s">
        <v>5364</v>
      </c>
      <c r="G6991" t="s">
        <v>3</v>
      </c>
      <c r="H6991" t="s">
        <v>6</v>
      </c>
      <c r="I6991" s="2">
        <v>6.1859599999999997</v>
      </c>
      <c r="J6991" s="2">
        <v>6.2010185545000001</v>
      </c>
      <c r="K6991" s="2">
        <v>3.0472557541950902</v>
      </c>
      <c r="L6991" s="2">
        <f t="shared" si="109"/>
        <v>-3.1537628003049099</v>
      </c>
    </row>
    <row r="6992" spans="1:12" hidden="1" x14ac:dyDescent="0.25">
      <c r="A6992" t="s">
        <v>5188</v>
      </c>
      <c r="B6992" s="1" t="s">
        <v>5356</v>
      </c>
      <c r="C6992" t="s">
        <v>5361</v>
      </c>
      <c r="D6992">
        <v>7982311</v>
      </c>
      <c r="E6992">
        <v>6451013</v>
      </c>
      <c r="F6992" t="s">
        <v>5365</v>
      </c>
      <c r="G6992" t="s">
        <v>3</v>
      </c>
      <c r="H6992" t="s">
        <v>4</v>
      </c>
      <c r="I6992" s="2">
        <v>4.7074999999999996</v>
      </c>
      <c r="J6992" s="2">
        <v>3.61048266599999</v>
      </c>
      <c r="K6992" s="2">
        <v>3.61048275998</v>
      </c>
      <c r="L6992" s="2">
        <f t="shared" si="109"/>
        <v>9.3980009996386116E-8</v>
      </c>
    </row>
    <row r="6993" spans="1:12" hidden="1" x14ac:dyDescent="0.25">
      <c r="A6993" t="s">
        <v>5188</v>
      </c>
      <c r="B6993" s="1" t="s">
        <v>5356</v>
      </c>
      <c r="C6993" t="s">
        <v>5361</v>
      </c>
      <c r="D6993">
        <v>7982311</v>
      </c>
      <c r="E6993">
        <v>6451013</v>
      </c>
      <c r="F6993" t="s">
        <v>5365</v>
      </c>
      <c r="G6993" t="s">
        <v>3</v>
      </c>
      <c r="H6993" t="s">
        <v>6</v>
      </c>
      <c r="I6993" s="2">
        <v>1.704E-2</v>
      </c>
      <c r="J6993" s="2">
        <v>2.8482007979999901E-2</v>
      </c>
      <c r="K6993" s="2">
        <v>2.8482001999999999E-2</v>
      </c>
      <c r="L6993" s="2">
        <f t="shared" si="109"/>
        <v>-5.9799999015119898E-9</v>
      </c>
    </row>
    <row r="6994" spans="1:12" hidden="1" x14ac:dyDescent="0.25">
      <c r="A6994" t="s">
        <v>5188</v>
      </c>
      <c r="B6994" s="1" t="s">
        <v>5356</v>
      </c>
      <c r="C6994" t="s">
        <v>5366</v>
      </c>
      <c r="D6994">
        <v>9333411</v>
      </c>
      <c r="E6994">
        <v>55489413</v>
      </c>
      <c r="F6994" t="s">
        <v>5367</v>
      </c>
      <c r="G6994" t="s">
        <v>3</v>
      </c>
      <c r="H6994" t="s">
        <v>4</v>
      </c>
      <c r="I6994" s="2">
        <v>9.8802000000000003</v>
      </c>
      <c r="J6994" s="2">
        <v>10.305764649999899</v>
      </c>
      <c r="K6994" s="2">
        <v>10.305599094</v>
      </c>
      <c r="L6994" s="2">
        <f t="shared" si="109"/>
        <v>-1.6555599989942493E-4</v>
      </c>
    </row>
    <row r="6995" spans="1:12" hidden="1" x14ac:dyDescent="0.25">
      <c r="A6995" t="s">
        <v>5188</v>
      </c>
      <c r="B6995" s="1" t="s">
        <v>5356</v>
      </c>
      <c r="C6995" t="s">
        <v>5366</v>
      </c>
      <c r="D6995">
        <v>9333411</v>
      </c>
      <c r="E6995">
        <v>55489413</v>
      </c>
      <c r="F6995" t="s">
        <v>5367</v>
      </c>
      <c r="G6995" t="s">
        <v>3</v>
      </c>
      <c r="H6995" t="s">
        <v>6</v>
      </c>
      <c r="I6995" s="2">
        <v>0.71809999999999996</v>
      </c>
      <c r="J6995" s="2">
        <v>0.71815972900000002</v>
      </c>
      <c r="K6995" s="2">
        <v>0.71815801349999997</v>
      </c>
      <c r="L6995" s="2">
        <f t="shared" si="109"/>
        <v>-1.7155000000546039E-6</v>
      </c>
    </row>
    <row r="6996" spans="1:12" hidden="1" x14ac:dyDescent="0.25">
      <c r="A6996" t="s">
        <v>5188</v>
      </c>
      <c r="B6996" s="1" t="s">
        <v>5356</v>
      </c>
      <c r="C6996" t="s">
        <v>5366</v>
      </c>
      <c r="D6996">
        <v>9333411</v>
      </c>
      <c r="E6996">
        <v>55489513</v>
      </c>
      <c r="F6996" t="s">
        <v>5368</v>
      </c>
      <c r="G6996" t="s">
        <v>3</v>
      </c>
      <c r="H6996" t="s">
        <v>4</v>
      </c>
      <c r="I6996" s="2">
        <v>1.7018745</v>
      </c>
      <c r="J6996" s="2">
        <v>1.5305883789999899</v>
      </c>
      <c r="K6996" s="2">
        <v>1.5305891488300001</v>
      </c>
      <c r="L6996" s="2">
        <f t="shared" si="109"/>
        <v>7.6983001018327002E-7</v>
      </c>
    </row>
    <row r="6997" spans="1:12" hidden="1" x14ac:dyDescent="0.25">
      <c r="A6997" t="s">
        <v>5188</v>
      </c>
      <c r="B6997" s="1" t="s">
        <v>5356</v>
      </c>
      <c r="C6997" t="s">
        <v>5366</v>
      </c>
      <c r="D6997">
        <v>9333411</v>
      </c>
      <c r="E6997">
        <v>55489513</v>
      </c>
      <c r="F6997" t="s">
        <v>5368</v>
      </c>
      <c r="G6997" t="s">
        <v>3</v>
      </c>
      <c r="H6997" t="s">
        <v>6</v>
      </c>
      <c r="I6997" s="2">
        <v>6.7660899999999996E-2</v>
      </c>
      <c r="J6997" s="2">
        <v>5.6354419699999998E-2</v>
      </c>
      <c r="K6997" s="2">
        <v>5.6354507164199902E-2</v>
      </c>
      <c r="L6997" s="2">
        <f t="shared" si="109"/>
        <v>8.7464199903519724E-8</v>
      </c>
    </row>
    <row r="6998" spans="1:12" hidden="1" x14ac:dyDescent="0.25">
      <c r="A6998" t="s">
        <v>5188</v>
      </c>
      <c r="B6998" s="1" t="s">
        <v>5356</v>
      </c>
      <c r="C6998" t="s">
        <v>5369</v>
      </c>
      <c r="D6998">
        <v>8310711</v>
      </c>
      <c r="E6998">
        <v>97071513</v>
      </c>
      <c r="F6998" t="s">
        <v>5370</v>
      </c>
      <c r="G6998" t="s">
        <v>3</v>
      </c>
      <c r="H6998" t="s">
        <v>4</v>
      </c>
      <c r="I6998" s="2">
        <v>35.482945000000001</v>
      </c>
      <c r="J6998" s="2">
        <v>35.965378904999902</v>
      </c>
      <c r="K6998" s="2">
        <v>35.965499854699999</v>
      </c>
      <c r="L6998" s="2">
        <f t="shared" si="109"/>
        <v>1.2094970009712824E-4</v>
      </c>
    </row>
    <row r="6999" spans="1:12" hidden="1" x14ac:dyDescent="0.25">
      <c r="A6999" t="s">
        <v>5188</v>
      </c>
      <c r="B6999" s="1" t="s">
        <v>5356</v>
      </c>
      <c r="C6999" t="s">
        <v>5369</v>
      </c>
      <c r="D6999">
        <v>8310711</v>
      </c>
      <c r="E6999">
        <v>97071513</v>
      </c>
      <c r="F6999" t="s">
        <v>5370</v>
      </c>
      <c r="G6999" t="s">
        <v>3</v>
      </c>
      <c r="H6999" t="s">
        <v>6</v>
      </c>
      <c r="I6999" s="2">
        <v>0.823075</v>
      </c>
      <c r="J6999" s="2">
        <v>0.80735388200000002</v>
      </c>
      <c r="K6999" s="2">
        <v>0.80735209562800003</v>
      </c>
      <c r="L6999" s="2">
        <f t="shared" si="109"/>
        <v>-1.7863719999899885E-6</v>
      </c>
    </row>
    <row r="7000" spans="1:12" hidden="1" x14ac:dyDescent="0.25">
      <c r="A7000" t="s">
        <v>5188</v>
      </c>
      <c r="B7000" s="1" t="s">
        <v>5356</v>
      </c>
      <c r="C7000" t="s">
        <v>5369</v>
      </c>
      <c r="D7000">
        <v>8310711</v>
      </c>
      <c r="E7000">
        <v>97071613</v>
      </c>
      <c r="F7000" t="s">
        <v>5371</v>
      </c>
      <c r="G7000" t="s">
        <v>3</v>
      </c>
      <c r="H7000" t="s">
        <v>4</v>
      </c>
      <c r="I7000" s="2">
        <v>37.247549999999997</v>
      </c>
      <c r="J7000" s="2">
        <v>41.716300779999997</v>
      </c>
      <c r="K7000" s="2">
        <v>41.716268897999903</v>
      </c>
      <c r="L7000" s="2">
        <f t="shared" si="109"/>
        <v>-3.1882000094185514E-5</v>
      </c>
    </row>
    <row r="7001" spans="1:12" hidden="1" x14ac:dyDescent="0.25">
      <c r="A7001" t="s">
        <v>5188</v>
      </c>
      <c r="B7001" s="1" t="s">
        <v>5356</v>
      </c>
      <c r="C7001" t="s">
        <v>5369</v>
      </c>
      <c r="D7001">
        <v>8310711</v>
      </c>
      <c r="E7001">
        <v>97071613</v>
      </c>
      <c r="F7001" t="s">
        <v>5371</v>
      </c>
      <c r="G7001" t="s">
        <v>3</v>
      </c>
      <c r="H7001" t="s">
        <v>6</v>
      </c>
      <c r="I7001" s="2">
        <v>1.043695</v>
      </c>
      <c r="J7001" s="2">
        <v>1.0136822509999901</v>
      </c>
      <c r="K7001" s="2">
        <v>1.0136815619099999</v>
      </c>
      <c r="L7001" s="2">
        <f t="shared" si="109"/>
        <v>-6.8908999018013617E-7</v>
      </c>
    </row>
    <row r="7002" spans="1:12" x14ac:dyDescent="0.25">
      <c r="A7002" t="s">
        <v>5188</v>
      </c>
      <c r="B7002" s="1" t="s">
        <v>5356</v>
      </c>
      <c r="C7002" t="s">
        <v>5372</v>
      </c>
      <c r="D7002">
        <v>7982211</v>
      </c>
      <c r="E7002">
        <v>64122213</v>
      </c>
      <c r="F7002" t="s">
        <v>5373</v>
      </c>
      <c r="G7002" t="s">
        <v>3</v>
      </c>
      <c r="H7002" t="s">
        <v>4</v>
      </c>
      <c r="I7002" s="2">
        <v>74.8285359999999</v>
      </c>
      <c r="J7002" s="2">
        <v>68.909558594999993</v>
      </c>
      <c r="K7002" s="2">
        <v>34.635439126672402</v>
      </c>
      <c r="L7002" s="2">
        <f t="shared" si="109"/>
        <v>-34.274119468327591</v>
      </c>
    </row>
    <row r="7003" spans="1:12" x14ac:dyDescent="0.25">
      <c r="A7003" t="s">
        <v>5188</v>
      </c>
      <c r="B7003" s="1" t="s">
        <v>5356</v>
      </c>
      <c r="C7003" t="s">
        <v>5372</v>
      </c>
      <c r="D7003">
        <v>7982211</v>
      </c>
      <c r="E7003">
        <v>64122213</v>
      </c>
      <c r="F7003" t="s">
        <v>5373</v>
      </c>
      <c r="G7003" t="s">
        <v>3</v>
      </c>
      <c r="H7003" t="s">
        <v>6</v>
      </c>
      <c r="I7003" s="2">
        <v>6.1586302999999898</v>
      </c>
      <c r="J7003" s="2">
        <v>6.170060791</v>
      </c>
      <c r="K7003" s="2">
        <v>3.1131288325111299</v>
      </c>
      <c r="L7003" s="2">
        <f t="shared" si="109"/>
        <v>-3.0569319584888701</v>
      </c>
    </row>
    <row r="7004" spans="1:12" hidden="1" x14ac:dyDescent="0.25">
      <c r="A7004" t="s">
        <v>5188</v>
      </c>
      <c r="B7004" s="1" t="s">
        <v>5356</v>
      </c>
      <c r="C7004" t="s">
        <v>5374</v>
      </c>
      <c r="D7004">
        <v>8309011</v>
      </c>
      <c r="E7004">
        <v>201013</v>
      </c>
      <c r="F7004" t="s">
        <v>5375</v>
      </c>
      <c r="G7004" t="s">
        <v>3</v>
      </c>
      <c r="H7004" t="s">
        <v>4</v>
      </c>
      <c r="I7004" s="2">
        <v>6.5587499999999999</v>
      </c>
      <c r="J7004" s="2">
        <v>6.5587509749999997</v>
      </c>
      <c r="K7004" s="2">
        <v>6.5587500109999999</v>
      </c>
      <c r="L7004" s="2">
        <f t="shared" si="109"/>
        <v>-9.6399999982565987E-7</v>
      </c>
    </row>
    <row r="7005" spans="1:12" hidden="1" x14ac:dyDescent="0.25">
      <c r="A7005" t="s">
        <v>5188</v>
      </c>
      <c r="B7005" s="1" t="s">
        <v>5356</v>
      </c>
      <c r="C7005" t="s">
        <v>5374</v>
      </c>
      <c r="D7005">
        <v>8309011</v>
      </c>
      <c r="E7005">
        <v>201013</v>
      </c>
      <c r="F7005" t="s">
        <v>5375</v>
      </c>
      <c r="G7005" t="s">
        <v>3</v>
      </c>
      <c r="H7005" t="s">
        <v>6</v>
      </c>
      <c r="I7005" s="2">
        <v>9.9000000000000008E-3</v>
      </c>
      <c r="J7005" s="2">
        <v>9.89999770999999E-3</v>
      </c>
      <c r="K7005" s="2">
        <v>9.8999999199999994E-3</v>
      </c>
      <c r="L7005" s="2">
        <f t="shared" si="109"/>
        <v>2.2100000093838723E-9</v>
      </c>
    </row>
    <row r="7006" spans="1:12" hidden="1" x14ac:dyDescent="0.25">
      <c r="A7006" t="s">
        <v>5188</v>
      </c>
      <c r="B7006" s="1" t="s">
        <v>5356</v>
      </c>
      <c r="C7006" t="s">
        <v>5374</v>
      </c>
      <c r="D7006">
        <v>8309011</v>
      </c>
      <c r="E7006">
        <v>201113</v>
      </c>
      <c r="F7006" t="s">
        <v>5376</v>
      </c>
      <c r="G7006" t="s">
        <v>3</v>
      </c>
      <c r="H7006" t="s">
        <v>4</v>
      </c>
      <c r="I7006" s="2">
        <v>6.7098500000000003</v>
      </c>
      <c r="J7006" s="2">
        <v>6.7098481449999996</v>
      </c>
      <c r="K7006" s="2">
        <v>6.7098501199999996</v>
      </c>
      <c r="L7006" s="2">
        <f t="shared" si="109"/>
        <v>1.9749999999874035E-6</v>
      </c>
    </row>
    <row r="7007" spans="1:12" hidden="1" x14ac:dyDescent="0.25">
      <c r="A7007" t="s">
        <v>5188</v>
      </c>
      <c r="B7007" s="1" t="s">
        <v>5356</v>
      </c>
      <c r="C7007" t="s">
        <v>5374</v>
      </c>
      <c r="D7007">
        <v>8309011</v>
      </c>
      <c r="E7007">
        <v>201113</v>
      </c>
      <c r="F7007" t="s">
        <v>5376</v>
      </c>
      <c r="G7007" t="s">
        <v>3</v>
      </c>
      <c r="H7007" t="s">
        <v>6</v>
      </c>
      <c r="I7007" s="2">
        <v>9.1000000000000004E-3</v>
      </c>
      <c r="J7007" s="2">
        <v>9.0999984749999992E-3</v>
      </c>
      <c r="K7007" s="2">
        <v>9.09999999999999E-3</v>
      </c>
      <c r="L7007" s="2">
        <f t="shared" si="109"/>
        <v>1.5249999908706346E-9</v>
      </c>
    </row>
    <row r="7008" spans="1:12" hidden="1" x14ac:dyDescent="0.25">
      <c r="A7008" t="s">
        <v>5188</v>
      </c>
      <c r="B7008" s="1" t="s">
        <v>5356</v>
      </c>
      <c r="C7008" t="s">
        <v>5374</v>
      </c>
      <c r="D7008">
        <v>8309011</v>
      </c>
      <c r="E7008">
        <v>201213</v>
      </c>
      <c r="F7008" t="s">
        <v>5377</v>
      </c>
      <c r="G7008" t="s">
        <v>3</v>
      </c>
      <c r="H7008" t="s">
        <v>4</v>
      </c>
      <c r="I7008" s="2">
        <v>11.8918</v>
      </c>
      <c r="J7008" s="2">
        <v>11.891802734999899</v>
      </c>
      <c r="K7008" s="2">
        <v>11.891800274</v>
      </c>
      <c r="L7008" s="2">
        <f t="shared" si="109"/>
        <v>-2.4609998998670335E-6</v>
      </c>
    </row>
    <row r="7009" spans="1:12" hidden="1" x14ac:dyDescent="0.25">
      <c r="A7009" t="s">
        <v>5188</v>
      </c>
      <c r="B7009" s="1" t="s">
        <v>5356</v>
      </c>
      <c r="C7009" t="s">
        <v>5374</v>
      </c>
      <c r="D7009">
        <v>8309011</v>
      </c>
      <c r="E7009">
        <v>201213</v>
      </c>
      <c r="F7009" t="s">
        <v>5377</v>
      </c>
      <c r="G7009" t="s">
        <v>3</v>
      </c>
      <c r="H7009" t="s">
        <v>6</v>
      </c>
      <c r="I7009" s="2">
        <v>0.97629999999999995</v>
      </c>
      <c r="J7009" s="2">
        <v>0.97630041499999998</v>
      </c>
      <c r="K7009" s="2">
        <v>0.97630010900179998</v>
      </c>
      <c r="L7009" s="2">
        <f t="shared" si="109"/>
        <v>-3.0599820000087874E-7</v>
      </c>
    </row>
    <row r="7010" spans="1:12" hidden="1" x14ac:dyDescent="0.25">
      <c r="A7010" t="s">
        <v>5188</v>
      </c>
      <c r="B7010" s="1" t="s">
        <v>5356</v>
      </c>
      <c r="C7010" t="s">
        <v>5374</v>
      </c>
      <c r="D7010">
        <v>8309011</v>
      </c>
      <c r="E7010">
        <v>201313</v>
      </c>
      <c r="F7010" t="s">
        <v>5378</v>
      </c>
      <c r="G7010" t="s">
        <v>3</v>
      </c>
      <c r="H7010" t="s">
        <v>4</v>
      </c>
      <c r="I7010" s="2">
        <v>5.4397500000000001</v>
      </c>
      <c r="J7010" s="2">
        <v>5.4397504899999998</v>
      </c>
      <c r="K7010" s="2">
        <v>5.4397501500000001</v>
      </c>
      <c r="L7010" s="2">
        <f t="shared" si="109"/>
        <v>-3.3999999971001671E-7</v>
      </c>
    </row>
    <row r="7011" spans="1:12" hidden="1" x14ac:dyDescent="0.25">
      <c r="A7011" t="s">
        <v>5188</v>
      </c>
      <c r="B7011" s="1" t="s">
        <v>5356</v>
      </c>
      <c r="C7011" t="s">
        <v>5374</v>
      </c>
      <c r="D7011">
        <v>8309011</v>
      </c>
      <c r="E7011">
        <v>201313</v>
      </c>
      <c r="F7011" t="s">
        <v>5378</v>
      </c>
      <c r="G7011" t="s">
        <v>3</v>
      </c>
      <c r="H7011" t="s">
        <v>6</v>
      </c>
      <c r="I7011" s="2">
        <v>7.1999999999999998E-3</v>
      </c>
      <c r="J7011" s="2">
        <v>7.1999959949999998E-3</v>
      </c>
      <c r="K7011" s="2">
        <v>7.1999999000000002E-3</v>
      </c>
      <c r="L7011" s="2">
        <f t="shared" si="109"/>
        <v>3.9050000004425822E-9</v>
      </c>
    </row>
    <row r="7012" spans="1:12" hidden="1" x14ac:dyDescent="0.25">
      <c r="A7012" t="s">
        <v>5188</v>
      </c>
      <c r="B7012" s="1" t="s">
        <v>5356</v>
      </c>
      <c r="C7012" t="s">
        <v>5374</v>
      </c>
      <c r="D7012">
        <v>8309011</v>
      </c>
      <c r="E7012">
        <v>201413</v>
      </c>
      <c r="F7012" t="s">
        <v>5379</v>
      </c>
      <c r="G7012" t="s">
        <v>3</v>
      </c>
      <c r="H7012" t="s">
        <v>4</v>
      </c>
      <c r="I7012" s="2">
        <v>6.2592999999999996</v>
      </c>
      <c r="J7012" s="2">
        <v>6.2592993149999998</v>
      </c>
      <c r="K7012" s="2">
        <v>6.2593002100000001</v>
      </c>
      <c r="L7012" s="2">
        <f t="shared" si="109"/>
        <v>8.9500000033382321E-7</v>
      </c>
    </row>
    <row r="7013" spans="1:12" hidden="1" x14ac:dyDescent="0.25">
      <c r="A7013" t="s">
        <v>5188</v>
      </c>
      <c r="B7013" s="1" t="s">
        <v>5356</v>
      </c>
      <c r="C7013" t="s">
        <v>5374</v>
      </c>
      <c r="D7013">
        <v>8309011</v>
      </c>
      <c r="E7013">
        <v>201413</v>
      </c>
      <c r="F7013" t="s">
        <v>5379</v>
      </c>
      <c r="G7013" t="s">
        <v>3</v>
      </c>
      <c r="H7013" t="s">
        <v>6</v>
      </c>
      <c r="I7013" s="2">
        <v>7.4000000000000003E-3</v>
      </c>
      <c r="J7013" s="2">
        <v>7.3999958049999898E-3</v>
      </c>
      <c r="K7013" s="2">
        <v>7.3999999999999899E-3</v>
      </c>
      <c r="L7013" s="2">
        <f t="shared" si="109"/>
        <v>4.1950000001511611E-9</v>
      </c>
    </row>
    <row r="7014" spans="1:12" hidden="1" x14ac:dyDescent="0.25">
      <c r="A7014" t="s">
        <v>5188</v>
      </c>
      <c r="B7014" s="1" t="s">
        <v>5356</v>
      </c>
      <c r="C7014" t="s">
        <v>5374</v>
      </c>
      <c r="D7014">
        <v>8309011</v>
      </c>
      <c r="E7014">
        <v>201513</v>
      </c>
      <c r="F7014" t="s">
        <v>5380</v>
      </c>
      <c r="G7014" t="s">
        <v>3</v>
      </c>
      <c r="H7014" t="s">
        <v>4</v>
      </c>
      <c r="I7014" s="2">
        <v>8.9531500000000008</v>
      </c>
      <c r="J7014" s="2">
        <v>8.9531523449999995</v>
      </c>
      <c r="K7014" s="2">
        <v>8.9531507499999901</v>
      </c>
      <c r="L7014" s="2">
        <f t="shared" si="109"/>
        <v>-1.5950000094022698E-6</v>
      </c>
    </row>
    <row r="7015" spans="1:12" hidden="1" x14ac:dyDescent="0.25">
      <c r="A7015" t="s">
        <v>5188</v>
      </c>
      <c r="B7015" s="1" t="s">
        <v>5356</v>
      </c>
      <c r="C7015" t="s">
        <v>5374</v>
      </c>
      <c r="D7015">
        <v>8309011</v>
      </c>
      <c r="E7015">
        <v>201513</v>
      </c>
      <c r="F7015" t="s">
        <v>5380</v>
      </c>
      <c r="G7015" t="s">
        <v>3</v>
      </c>
      <c r="H7015" t="s">
        <v>6</v>
      </c>
      <c r="I7015" s="2">
        <v>0.39179999999999998</v>
      </c>
      <c r="J7015" s="2">
        <v>0.39179992674999897</v>
      </c>
      <c r="K7015" s="2">
        <v>0.39180007988100002</v>
      </c>
      <c r="L7015" s="2">
        <f t="shared" si="109"/>
        <v>1.5313100104608068E-7</v>
      </c>
    </row>
    <row r="7016" spans="1:12" hidden="1" x14ac:dyDescent="0.25">
      <c r="A7016" t="s">
        <v>5188</v>
      </c>
      <c r="B7016" s="1" t="s">
        <v>5356</v>
      </c>
      <c r="C7016" t="s">
        <v>5374</v>
      </c>
      <c r="D7016">
        <v>8309011</v>
      </c>
      <c r="E7016">
        <v>201913</v>
      </c>
      <c r="F7016" t="s">
        <v>5381</v>
      </c>
      <c r="G7016" t="s">
        <v>3</v>
      </c>
      <c r="H7016" t="s">
        <v>4</v>
      </c>
      <c r="I7016" s="2">
        <v>3.6398000000000001</v>
      </c>
      <c r="J7016" s="2">
        <v>3.63980053699999</v>
      </c>
      <c r="K7016" s="2">
        <v>3.6398000009999998</v>
      </c>
      <c r="L7016" s="2">
        <f t="shared" si="109"/>
        <v>-5.3599999016995525E-7</v>
      </c>
    </row>
    <row r="7017" spans="1:12" hidden="1" x14ac:dyDescent="0.25">
      <c r="A7017" t="s">
        <v>5188</v>
      </c>
      <c r="B7017" s="1" t="s">
        <v>5356</v>
      </c>
      <c r="C7017" t="s">
        <v>5374</v>
      </c>
      <c r="D7017">
        <v>8309011</v>
      </c>
      <c r="E7017">
        <v>201913</v>
      </c>
      <c r="F7017" t="s">
        <v>5381</v>
      </c>
      <c r="G7017" t="s">
        <v>3</v>
      </c>
      <c r="H7017" t="s">
        <v>6</v>
      </c>
      <c r="I7017" s="2">
        <v>4.5500000000000002E-3</v>
      </c>
      <c r="J7017" s="2">
        <v>4.5499978064999997E-3</v>
      </c>
      <c r="K7017" s="2">
        <v>4.5500000000000002E-3</v>
      </c>
      <c r="L7017" s="2">
        <f t="shared" si="109"/>
        <v>2.1935000005593452E-9</v>
      </c>
    </row>
    <row r="7018" spans="1:12" hidden="1" x14ac:dyDescent="0.25">
      <c r="A7018" t="s">
        <v>5188</v>
      </c>
      <c r="B7018" s="1" t="s">
        <v>5356</v>
      </c>
      <c r="C7018" t="s">
        <v>5374</v>
      </c>
      <c r="D7018">
        <v>8309011</v>
      </c>
      <c r="E7018">
        <v>202113</v>
      </c>
      <c r="F7018" t="s">
        <v>5382</v>
      </c>
      <c r="G7018" t="s">
        <v>3</v>
      </c>
      <c r="H7018" t="s">
        <v>4</v>
      </c>
      <c r="I7018" s="2">
        <v>326.9067</v>
      </c>
      <c r="J7018" s="2">
        <v>326.45028124999999</v>
      </c>
      <c r="K7018" s="2">
        <v>326.45071310060001</v>
      </c>
      <c r="L7018" s="2">
        <f t="shared" si="109"/>
        <v>4.3185060002315367E-4</v>
      </c>
    </row>
    <row r="7019" spans="1:12" hidden="1" x14ac:dyDescent="0.25">
      <c r="A7019" t="s">
        <v>5188</v>
      </c>
      <c r="B7019" s="1" t="s">
        <v>5356</v>
      </c>
      <c r="C7019" t="s">
        <v>5374</v>
      </c>
      <c r="D7019">
        <v>8309011</v>
      </c>
      <c r="E7019">
        <v>202113</v>
      </c>
      <c r="F7019" t="s">
        <v>5382</v>
      </c>
      <c r="G7019" t="s">
        <v>3</v>
      </c>
      <c r="H7019" t="s">
        <v>6</v>
      </c>
      <c r="I7019" s="2">
        <v>24.938600000000001</v>
      </c>
      <c r="J7019" s="2">
        <v>23.28082422</v>
      </c>
      <c r="K7019" s="2">
        <v>23.280802501539998</v>
      </c>
      <c r="L7019" s="2">
        <f t="shared" si="109"/>
        <v>-2.1718460001096673E-5</v>
      </c>
    </row>
    <row r="7020" spans="1:12" hidden="1" x14ac:dyDescent="0.25">
      <c r="A7020" t="s">
        <v>5188</v>
      </c>
      <c r="B7020" s="1" t="s">
        <v>5356</v>
      </c>
      <c r="C7020" t="s">
        <v>5374</v>
      </c>
      <c r="D7020">
        <v>8309011</v>
      </c>
      <c r="E7020">
        <v>202213</v>
      </c>
      <c r="F7020" t="s">
        <v>5383</v>
      </c>
      <c r="G7020" t="s">
        <v>3</v>
      </c>
      <c r="H7020" t="s">
        <v>4</v>
      </c>
      <c r="I7020" s="2">
        <v>359.30799999999999</v>
      </c>
      <c r="J7020" s="2">
        <v>359.30818749999997</v>
      </c>
      <c r="K7020" s="2">
        <v>359.30806792944003</v>
      </c>
      <c r="L7020" s="2">
        <f t="shared" si="109"/>
        <v>-1.1957055994571419E-4</v>
      </c>
    </row>
    <row r="7021" spans="1:12" hidden="1" x14ac:dyDescent="0.25">
      <c r="A7021" t="s">
        <v>5188</v>
      </c>
      <c r="B7021" s="1" t="s">
        <v>5356</v>
      </c>
      <c r="C7021" t="s">
        <v>5374</v>
      </c>
      <c r="D7021">
        <v>8309011</v>
      </c>
      <c r="E7021">
        <v>202213</v>
      </c>
      <c r="F7021" t="s">
        <v>5383</v>
      </c>
      <c r="G7021" t="s">
        <v>3</v>
      </c>
      <c r="H7021" t="s">
        <v>6</v>
      </c>
      <c r="I7021" s="2">
        <v>17.058499999999999</v>
      </c>
      <c r="J7021" s="2">
        <v>16.701382809999998</v>
      </c>
      <c r="K7021" s="2">
        <v>16.701382286419999</v>
      </c>
      <c r="L7021" s="2">
        <f t="shared" si="109"/>
        <v>-5.2357999891228246E-7</v>
      </c>
    </row>
    <row r="7022" spans="1:12" hidden="1" x14ac:dyDescent="0.25">
      <c r="A7022" t="s">
        <v>5188</v>
      </c>
      <c r="B7022" s="1" t="s">
        <v>5356</v>
      </c>
      <c r="C7022" t="s">
        <v>5374</v>
      </c>
      <c r="D7022">
        <v>8309011</v>
      </c>
      <c r="E7022">
        <v>202513</v>
      </c>
      <c r="F7022" t="s">
        <v>5384</v>
      </c>
      <c r="G7022" t="s">
        <v>3</v>
      </c>
      <c r="H7022" t="s">
        <v>4</v>
      </c>
      <c r="I7022" s="2">
        <v>4.4617899999999997</v>
      </c>
      <c r="J7022" s="2">
        <v>3.5645502929999999</v>
      </c>
      <c r="K7022" s="2">
        <v>3.56455009</v>
      </c>
      <c r="L7022" s="2">
        <f t="shared" si="109"/>
        <v>-2.0299999992090534E-7</v>
      </c>
    </row>
    <row r="7023" spans="1:12" hidden="1" x14ac:dyDescent="0.25">
      <c r="A7023" t="s">
        <v>5188</v>
      </c>
      <c r="B7023" s="1" t="s">
        <v>5356</v>
      </c>
      <c r="C7023" t="s">
        <v>5374</v>
      </c>
      <c r="D7023">
        <v>8309011</v>
      </c>
      <c r="E7023">
        <v>202513</v>
      </c>
      <c r="F7023" t="s">
        <v>5384</v>
      </c>
      <c r="G7023" t="s">
        <v>3</v>
      </c>
      <c r="H7023" t="s">
        <v>6</v>
      </c>
      <c r="I7023" s="2">
        <v>4.990435E-2</v>
      </c>
      <c r="K7023" s="2">
        <v>4.9904333799999902E-2</v>
      </c>
      <c r="L7023" s="2">
        <f t="shared" si="109"/>
        <v>-1.6200000098332001E-8</v>
      </c>
    </row>
    <row r="7024" spans="1:12" hidden="1" x14ac:dyDescent="0.25">
      <c r="A7024" t="s">
        <v>5188</v>
      </c>
      <c r="B7024" s="1" t="s">
        <v>5356</v>
      </c>
      <c r="C7024" t="s">
        <v>5374</v>
      </c>
      <c r="D7024">
        <v>8309011</v>
      </c>
      <c r="E7024">
        <v>202613</v>
      </c>
      <c r="F7024" t="s">
        <v>5385</v>
      </c>
      <c r="G7024" t="s">
        <v>3</v>
      </c>
      <c r="H7024" t="s">
        <v>4</v>
      </c>
      <c r="I7024" s="2">
        <v>6.9590999999999896</v>
      </c>
      <c r="J7024" s="2">
        <v>4.6703989259999998</v>
      </c>
      <c r="K7024" s="2">
        <v>4.6703998949999903</v>
      </c>
      <c r="L7024" s="2">
        <f t="shared" si="109"/>
        <v>9.6899999046939911E-7</v>
      </c>
    </row>
    <row r="7025" spans="1:12" hidden="1" x14ac:dyDescent="0.25">
      <c r="A7025" t="s">
        <v>5188</v>
      </c>
      <c r="B7025" s="1" t="s">
        <v>5356</v>
      </c>
      <c r="C7025" t="s">
        <v>5374</v>
      </c>
      <c r="D7025">
        <v>8309011</v>
      </c>
      <c r="E7025">
        <v>202613</v>
      </c>
      <c r="F7025" t="s">
        <v>5385</v>
      </c>
      <c r="G7025" t="s">
        <v>3</v>
      </c>
      <c r="H7025" t="s">
        <v>6</v>
      </c>
      <c r="I7025" s="2">
        <v>6.07025E-2</v>
      </c>
      <c r="K7025" s="2">
        <v>6.0702566090700003E-2</v>
      </c>
      <c r="L7025" s="2">
        <f t="shared" si="109"/>
        <v>6.6090700003018643E-8</v>
      </c>
    </row>
    <row r="7026" spans="1:12" hidden="1" x14ac:dyDescent="0.25">
      <c r="A7026" t="s">
        <v>5188</v>
      </c>
      <c r="B7026" s="1" t="s">
        <v>5356</v>
      </c>
      <c r="C7026" t="s">
        <v>5374</v>
      </c>
      <c r="D7026">
        <v>8309011</v>
      </c>
      <c r="E7026">
        <v>202813</v>
      </c>
      <c r="F7026" t="s">
        <v>5386</v>
      </c>
      <c r="G7026" t="s">
        <v>3</v>
      </c>
      <c r="H7026" t="s">
        <v>4</v>
      </c>
      <c r="I7026" s="2">
        <v>8.9181500000000007</v>
      </c>
      <c r="J7026" s="2">
        <v>6.8221440449999999</v>
      </c>
      <c r="K7026" s="2">
        <v>6.8221500300000004</v>
      </c>
      <c r="L7026" s="2">
        <f t="shared" si="109"/>
        <v>5.9850000004857407E-6</v>
      </c>
    </row>
    <row r="7027" spans="1:12" hidden="1" x14ac:dyDescent="0.25">
      <c r="A7027" t="s">
        <v>5188</v>
      </c>
      <c r="B7027" s="1" t="s">
        <v>5356</v>
      </c>
      <c r="C7027" t="s">
        <v>5374</v>
      </c>
      <c r="D7027">
        <v>8309011</v>
      </c>
      <c r="E7027">
        <v>202813</v>
      </c>
      <c r="F7027" t="s">
        <v>5386</v>
      </c>
      <c r="G7027" t="s">
        <v>3</v>
      </c>
      <c r="H7027" t="s">
        <v>6</v>
      </c>
      <c r="I7027" s="2">
        <v>5.3440000000000001E-2</v>
      </c>
      <c r="K7027" s="2">
        <v>5.3440033299999898E-2</v>
      </c>
      <c r="L7027" s="2">
        <f t="shared" si="109"/>
        <v>3.3299999896430066E-8</v>
      </c>
    </row>
    <row r="7028" spans="1:12" hidden="1" x14ac:dyDescent="0.25">
      <c r="A7028" t="s">
        <v>5188</v>
      </c>
      <c r="B7028" s="1" t="s">
        <v>5356</v>
      </c>
      <c r="C7028" t="s">
        <v>5374</v>
      </c>
      <c r="D7028">
        <v>8309011</v>
      </c>
      <c r="E7028">
        <v>202913</v>
      </c>
      <c r="F7028" t="s">
        <v>5387</v>
      </c>
      <c r="G7028" t="s">
        <v>3</v>
      </c>
      <c r="H7028" t="s">
        <v>4</v>
      </c>
      <c r="I7028" s="2">
        <v>1.8735999999999999</v>
      </c>
      <c r="J7028" s="2">
        <v>1.707499756</v>
      </c>
      <c r="K7028" s="2">
        <v>1.7075001299999999</v>
      </c>
      <c r="L7028" s="2">
        <f t="shared" si="109"/>
        <v>3.7399999985865406E-7</v>
      </c>
    </row>
    <row r="7029" spans="1:12" hidden="1" x14ac:dyDescent="0.25">
      <c r="A7029" t="s">
        <v>5188</v>
      </c>
      <c r="B7029" s="1" t="s">
        <v>5356</v>
      </c>
      <c r="C7029" t="s">
        <v>5374</v>
      </c>
      <c r="D7029">
        <v>8309011</v>
      </c>
      <c r="E7029">
        <v>202913</v>
      </c>
      <c r="F7029" t="s">
        <v>5387</v>
      </c>
      <c r="G7029" t="s">
        <v>3</v>
      </c>
      <c r="H7029" t="s">
        <v>6</v>
      </c>
      <c r="I7029" s="2">
        <v>9.0157499999999995E-3</v>
      </c>
      <c r="K7029" s="2">
        <v>9.0157504999999992E-3</v>
      </c>
      <c r="L7029" s="2">
        <f t="shared" si="109"/>
        <v>4.9999999973682208E-10</v>
      </c>
    </row>
    <row r="7030" spans="1:12" hidden="1" x14ac:dyDescent="0.25">
      <c r="A7030" t="s">
        <v>5188</v>
      </c>
      <c r="B7030" s="1" t="s">
        <v>5356</v>
      </c>
      <c r="C7030" t="s">
        <v>5374</v>
      </c>
      <c r="D7030">
        <v>8309011</v>
      </c>
      <c r="E7030">
        <v>203413</v>
      </c>
      <c r="F7030" t="s">
        <v>5388</v>
      </c>
      <c r="G7030" t="s">
        <v>3</v>
      </c>
      <c r="H7030" t="s">
        <v>4</v>
      </c>
      <c r="I7030" s="2">
        <v>816.93330000000003</v>
      </c>
      <c r="J7030" s="2">
        <v>816.93181249999998</v>
      </c>
      <c r="K7030" s="2">
        <v>816.93171459119901</v>
      </c>
      <c r="L7030" s="2">
        <f t="shared" si="109"/>
        <v>-9.7908800967161369E-5</v>
      </c>
    </row>
    <row r="7031" spans="1:12" hidden="1" x14ac:dyDescent="0.25">
      <c r="A7031" t="s">
        <v>5188</v>
      </c>
      <c r="B7031" s="1" t="s">
        <v>5356</v>
      </c>
      <c r="C7031" t="s">
        <v>5374</v>
      </c>
      <c r="D7031">
        <v>8309011</v>
      </c>
      <c r="E7031">
        <v>203413</v>
      </c>
      <c r="F7031" t="s">
        <v>5388</v>
      </c>
      <c r="G7031" t="s">
        <v>3</v>
      </c>
      <c r="H7031" t="s">
        <v>6</v>
      </c>
      <c r="I7031" s="2">
        <v>21.622</v>
      </c>
      <c r="J7031" s="2">
        <v>21.622316404999999</v>
      </c>
      <c r="K7031" s="2">
        <v>21.6223274521038</v>
      </c>
      <c r="L7031" s="2">
        <f t="shared" si="109"/>
        <v>1.1047103800621016E-5</v>
      </c>
    </row>
    <row r="7032" spans="1:12" hidden="1" x14ac:dyDescent="0.25">
      <c r="A7032" t="s">
        <v>5188</v>
      </c>
      <c r="B7032" s="1" t="s">
        <v>5356</v>
      </c>
      <c r="C7032" t="s">
        <v>5374</v>
      </c>
      <c r="D7032">
        <v>8309011</v>
      </c>
      <c r="E7032">
        <v>64122913</v>
      </c>
      <c r="F7032" t="s">
        <v>5389</v>
      </c>
      <c r="G7032" t="s">
        <v>3</v>
      </c>
      <c r="H7032" t="s">
        <v>4</v>
      </c>
      <c r="I7032" s="2">
        <v>42.825299999999999</v>
      </c>
      <c r="J7032" s="2">
        <v>39.678410154999902</v>
      </c>
      <c r="K7032" s="2">
        <v>39.678325015470698</v>
      </c>
      <c r="L7032" s="2">
        <f t="shared" si="109"/>
        <v>-8.5139529204525388E-5</v>
      </c>
    </row>
    <row r="7033" spans="1:12" hidden="1" x14ac:dyDescent="0.25">
      <c r="A7033" t="s">
        <v>5188</v>
      </c>
      <c r="B7033" s="1" t="s">
        <v>5356</v>
      </c>
      <c r="C7033" t="s">
        <v>5374</v>
      </c>
      <c r="D7033">
        <v>8309011</v>
      </c>
      <c r="E7033">
        <v>64122913</v>
      </c>
      <c r="F7033" t="s">
        <v>5389</v>
      </c>
      <c r="G7033" t="s">
        <v>3</v>
      </c>
      <c r="H7033" t="s">
        <v>6</v>
      </c>
      <c r="I7033" s="2">
        <v>3.77115</v>
      </c>
      <c r="J7033" s="2">
        <v>3.7717033689999999</v>
      </c>
      <c r="K7033" s="2">
        <v>3.77170678636586</v>
      </c>
      <c r="L7033" s="2">
        <f t="shared" si="109"/>
        <v>3.4173658600700207E-6</v>
      </c>
    </row>
    <row r="7034" spans="1:12" x14ac:dyDescent="0.25">
      <c r="A7034" t="s">
        <v>5188</v>
      </c>
      <c r="B7034" s="1" t="s">
        <v>5356</v>
      </c>
      <c r="C7034" t="s">
        <v>5390</v>
      </c>
      <c r="D7034">
        <v>9333511</v>
      </c>
      <c r="E7034">
        <v>55487013</v>
      </c>
      <c r="F7034" t="s">
        <v>5391</v>
      </c>
      <c r="G7034" t="s">
        <v>3</v>
      </c>
      <c r="H7034" t="s">
        <v>4</v>
      </c>
      <c r="I7034" s="2">
        <v>3.5911249999999999</v>
      </c>
      <c r="J7034" s="2">
        <v>3.5586767574999998</v>
      </c>
      <c r="K7034" s="2">
        <v>1.910090138842</v>
      </c>
      <c r="L7034" s="2">
        <f t="shared" si="109"/>
        <v>-1.6485866186579998</v>
      </c>
    </row>
    <row r="7035" spans="1:12" hidden="1" x14ac:dyDescent="0.25">
      <c r="A7035" t="s">
        <v>5188</v>
      </c>
      <c r="B7035" s="1" t="s">
        <v>5356</v>
      </c>
      <c r="C7035" t="s">
        <v>5390</v>
      </c>
      <c r="D7035">
        <v>9333511</v>
      </c>
      <c r="E7035">
        <v>55487013</v>
      </c>
      <c r="F7035" t="s">
        <v>5391</v>
      </c>
      <c r="G7035" t="s">
        <v>3</v>
      </c>
      <c r="H7035" t="s">
        <v>6</v>
      </c>
      <c r="I7035" s="2">
        <v>0.14357629999999999</v>
      </c>
      <c r="J7035" s="2">
        <v>0.15684727479999999</v>
      </c>
      <c r="K7035" s="2">
        <v>8.5175014416829994E-2</v>
      </c>
      <c r="L7035" s="2">
        <f t="shared" si="109"/>
        <v>-7.1672260383169997E-2</v>
      </c>
    </row>
    <row r="7036" spans="1:12" x14ac:dyDescent="0.25">
      <c r="A7036" t="s">
        <v>5188</v>
      </c>
      <c r="B7036" s="1" t="s">
        <v>5392</v>
      </c>
      <c r="C7036" t="s">
        <v>5393</v>
      </c>
      <c r="D7036">
        <v>15473111</v>
      </c>
      <c r="E7036">
        <v>96599013</v>
      </c>
      <c r="F7036" t="s">
        <v>5394</v>
      </c>
      <c r="G7036" t="s">
        <v>3</v>
      </c>
      <c r="H7036" t="s">
        <v>4</v>
      </c>
      <c r="I7036" s="2">
        <v>123.97635</v>
      </c>
      <c r="J7036" s="2">
        <v>123.89960939999899</v>
      </c>
      <c r="K7036" s="2">
        <v>61.540709101999902</v>
      </c>
      <c r="L7036" s="2">
        <f t="shared" si="109"/>
        <v>-62.358900297999092</v>
      </c>
    </row>
    <row r="7037" spans="1:12" x14ac:dyDescent="0.25">
      <c r="A7037" t="s">
        <v>5188</v>
      </c>
      <c r="B7037" s="1" t="s">
        <v>5392</v>
      </c>
      <c r="C7037" t="s">
        <v>5393</v>
      </c>
      <c r="D7037">
        <v>15473111</v>
      </c>
      <c r="E7037">
        <v>96599013</v>
      </c>
      <c r="F7037" t="s">
        <v>5394</v>
      </c>
      <c r="G7037" t="s">
        <v>3</v>
      </c>
      <c r="H7037" t="s">
        <v>6</v>
      </c>
      <c r="I7037" s="2">
        <v>7.9662499999999996</v>
      </c>
      <c r="J7037" s="2">
        <v>7.9666032714999897</v>
      </c>
      <c r="K7037" s="2">
        <v>4.1502490152099902</v>
      </c>
      <c r="L7037" s="2">
        <f t="shared" si="109"/>
        <v>-3.8163542562899995</v>
      </c>
    </row>
    <row r="7038" spans="1:12" hidden="1" x14ac:dyDescent="0.25">
      <c r="A7038" t="s">
        <v>5188</v>
      </c>
      <c r="B7038" s="1" t="s">
        <v>5392</v>
      </c>
      <c r="C7038" t="s">
        <v>5395</v>
      </c>
      <c r="D7038">
        <v>7864311</v>
      </c>
      <c r="E7038">
        <v>3599713</v>
      </c>
      <c r="F7038" t="s">
        <v>5396</v>
      </c>
      <c r="G7038" t="s">
        <v>3</v>
      </c>
      <c r="H7038" t="s">
        <v>4</v>
      </c>
      <c r="I7038" s="2">
        <v>83.272499999999994</v>
      </c>
      <c r="J7038" s="2">
        <v>83.273140600000005</v>
      </c>
      <c r="K7038" s="2">
        <v>83.273160163159005</v>
      </c>
      <c r="L7038" s="2">
        <f t="shared" si="109"/>
        <v>1.9563159000313135E-5</v>
      </c>
    </row>
    <row r="7039" spans="1:12" hidden="1" x14ac:dyDescent="0.25">
      <c r="A7039" t="s">
        <v>5188</v>
      </c>
      <c r="B7039" s="1" t="s">
        <v>5392</v>
      </c>
      <c r="C7039" t="s">
        <v>5395</v>
      </c>
      <c r="D7039">
        <v>7864311</v>
      </c>
      <c r="E7039">
        <v>3599713</v>
      </c>
      <c r="F7039" t="s">
        <v>5396</v>
      </c>
      <c r="G7039" t="s">
        <v>3</v>
      </c>
      <c r="H7039" t="s">
        <v>6</v>
      </c>
      <c r="I7039" s="2">
        <v>0.71360000000000001</v>
      </c>
      <c r="J7039" s="2">
        <v>0.70982861349999904</v>
      </c>
      <c r="K7039" s="2">
        <v>0.70982958184761902</v>
      </c>
      <c r="L7039" s="2">
        <f t="shared" si="109"/>
        <v>9.6834761997843799E-7</v>
      </c>
    </row>
    <row r="7040" spans="1:12" hidden="1" x14ac:dyDescent="0.25">
      <c r="A7040" t="s">
        <v>5188</v>
      </c>
      <c r="B7040" s="1" t="s">
        <v>5392</v>
      </c>
      <c r="C7040" t="s">
        <v>5395</v>
      </c>
      <c r="D7040">
        <v>7864311</v>
      </c>
      <c r="E7040">
        <v>3599813</v>
      </c>
      <c r="F7040" t="s">
        <v>5397</v>
      </c>
      <c r="G7040" t="s">
        <v>86</v>
      </c>
      <c r="H7040" t="s">
        <v>4</v>
      </c>
      <c r="I7040" s="2">
        <v>0.54879999999999995</v>
      </c>
      <c r="K7040" s="2">
        <v>0.54891749160479997</v>
      </c>
      <c r="L7040" s="2">
        <f t="shared" si="109"/>
        <v>1.1749160480001297E-4</v>
      </c>
    </row>
    <row r="7041" spans="1:12" hidden="1" x14ac:dyDescent="0.25">
      <c r="A7041" t="s">
        <v>5188</v>
      </c>
      <c r="B7041" s="1" t="s">
        <v>5392</v>
      </c>
      <c r="C7041" t="s">
        <v>5395</v>
      </c>
      <c r="D7041">
        <v>7864311</v>
      </c>
      <c r="E7041">
        <v>3599813</v>
      </c>
      <c r="F7041" t="s">
        <v>5397</v>
      </c>
      <c r="G7041" t="s">
        <v>86</v>
      </c>
      <c r="H7041" t="s">
        <v>6</v>
      </c>
      <c r="I7041" s="2">
        <v>2.3500000000000001E-3</v>
      </c>
      <c r="K7041" s="2">
        <v>2.3505031156439999E-3</v>
      </c>
      <c r="L7041" s="2">
        <f t="shared" si="109"/>
        <v>5.0311564399980677E-7</v>
      </c>
    </row>
    <row r="7042" spans="1:12" hidden="1" x14ac:dyDescent="0.25">
      <c r="A7042" t="s">
        <v>5188</v>
      </c>
      <c r="B7042" s="1" t="s">
        <v>5392</v>
      </c>
      <c r="C7042" t="s">
        <v>5398</v>
      </c>
      <c r="D7042">
        <v>7863911</v>
      </c>
      <c r="E7042">
        <v>3601013</v>
      </c>
      <c r="F7042" t="s">
        <v>5399</v>
      </c>
      <c r="G7042" t="s">
        <v>3</v>
      </c>
      <c r="H7042" t="s">
        <v>4</v>
      </c>
      <c r="I7042" s="2">
        <v>4.5281500000000001</v>
      </c>
      <c r="J7042" s="2">
        <v>4.4892153319999997</v>
      </c>
      <c r="K7042" s="2">
        <v>4.4892147830799898</v>
      </c>
      <c r="L7042" s="2">
        <f t="shared" si="109"/>
        <v>-5.4892000989070766E-7</v>
      </c>
    </row>
    <row r="7043" spans="1:12" hidden="1" x14ac:dyDescent="0.25">
      <c r="A7043" t="s">
        <v>5188</v>
      </c>
      <c r="B7043" s="1" t="s">
        <v>5392</v>
      </c>
      <c r="C7043" t="s">
        <v>5398</v>
      </c>
      <c r="D7043">
        <v>7863911</v>
      </c>
      <c r="E7043">
        <v>3601013</v>
      </c>
      <c r="F7043" t="s">
        <v>5399</v>
      </c>
      <c r="G7043" t="s">
        <v>3</v>
      </c>
      <c r="H7043" t="s">
        <v>6</v>
      </c>
      <c r="I7043" s="2">
        <v>8.3940839500000003E-2</v>
      </c>
      <c r="J7043" s="2">
        <v>8.3941528299999901E-2</v>
      </c>
      <c r="K7043" s="2">
        <v>8.3941507342899901E-2</v>
      </c>
      <c r="L7043" s="2">
        <f t="shared" ref="L7043:L7106" si="110">IF(ISBLANK(J7043),K7043-I7043,K7043-J7043)</f>
        <v>-2.0957099999829865E-8</v>
      </c>
    </row>
    <row r="7044" spans="1:12" x14ac:dyDescent="0.25">
      <c r="A7044" t="s">
        <v>5188</v>
      </c>
      <c r="B7044" s="1" t="s">
        <v>5400</v>
      </c>
      <c r="C7044" t="s">
        <v>5401</v>
      </c>
      <c r="D7044">
        <v>7844111</v>
      </c>
      <c r="E7044">
        <v>3597313</v>
      </c>
      <c r="F7044" t="s">
        <v>5402</v>
      </c>
      <c r="G7044" t="s">
        <v>3</v>
      </c>
      <c r="H7044" t="s">
        <v>4</v>
      </c>
      <c r="I7044" s="2">
        <v>534.61299999999903</v>
      </c>
      <c r="J7044" s="2">
        <v>433.49876565</v>
      </c>
      <c r="K7044" s="2">
        <v>198.31459916502999</v>
      </c>
      <c r="L7044" s="2">
        <f t="shared" si="110"/>
        <v>-235.18416648497001</v>
      </c>
    </row>
    <row r="7045" spans="1:12" x14ac:dyDescent="0.25">
      <c r="A7045" t="s">
        <v>5188</v>
      </c>
      <c r="B7045" s="1" t="s">
        <v>5400</v>
      </c>
      <c r="C7045" t="s">
        <v>5401</v>
      </c>
      <c r="D7045">
        <v>7844111</v>
      </c>
      <c r="E7045">
        <v>3597313</v>
      </c>
      <c r="F7045" t="s">
        <v>5402</v>
      </c>
      <c r="G7045" t="s">
        <v>3</v>
      </c>
      <c r="H7045" t="s">
        <v>6</v>
      </c>
      <c r="I7045" s="2">
        <v>3.5745</v>
      </c>
      <c r="J7045" s="2">
        <v>3.7065805665</v>
      </c>
      <c r="K7045" s="2">
        <v>1.5260726065800001</v>
      </c>
      <c r="L7045" s="2">
        <f t="shared" si="110"/>
        <v>-2.1805079599199999</v>
      </c>
    </row>
    <row r="7046" spans="1:12" hidden="1" x14ac:dyDescent="0.25">
      <c r="A7046" t="s">
        <v>5188</v>
      </c>
      <c r="B7046" s="1" t="s">
        <v>5400</v>
      </c>
      <c r="C7046" t="s">
        <v>5401</v>
      </c>
      <c r="D7046">
        <v>7844111</v>
      </c>
      <c r="E7046">
        <v>3597513</v>
      </c>
      <c r="F7046" t="s">
        <v>5403</v>
      </c>
      <c r="G7046" t="s">
        <v>3</v>
      </c>
      <c r="H7046" t="s">
        <v>4</v>
      </c>
      <c r="I7046" s="2">
        <v>1.0925</v>
      </c>
      <c r="J7046" s="2">
        <v>1.0155001829999999</v>
      </c>
      <c r="K7046" s="2">
        <v>1.0155000110000001</v>
      </c>
      <c r="L7046" s="2">
        <f t="shared" si="110"/>
        <v>-1.7199999979844449E-7</v>
      </c>
    </row>
    <row r="7047" spans="1:12" hidden="1" x14ac:dyDescent="0.25">
      <c r="A7047" t="s">
        <v>5188</v>
      </c>
      <c r="B7047" s="1" t="s">
        <v>5400</v>
      </c>
      <c r="C7047" t="s">
        <v>5401</v>
      </c>
      <c r="D7047">
        <v>7844111</v>
      </c>
      <c r="E7047">
        <v>3597513</v>
      </c>
      <c r="F7047" t="s">
        <v>5403</v>
      </c>
      <c r="G7047" t="s">
        <v>3</v>
      </c>
      <c r="H7047" t="s">
        <v>6</v>
      </c>
      <c r="I7047" s="2">
        <v>1.4500000000000001E-2</v>
      </c>
      <c r="K7047" s="2">
        <v>1.4500001199999999E-2</v>
      </c>
      <c r="L7047" s="2">
        <f t="shared" si="110"/>
        <v>1.1999999986744836E-9</v>
      </c>
    </row>
    <row r="7048" spans="1:12" hidden="1" x14ac:dyDescent="0.25">
      <c r="A7048" t="s">
        <v>5188</v>
      </c>
      <c r="B7048" s="1" t="s">
        <v>5400</v>
      </c>
      <c r="C7048" t="s">
        <v>5404</v>
      </c>
      <c r="D7048">
        <v>9330411</v>
      </c>
      <c r="E7048">
        <v>55492713</v>
      </c>
      <c r="F7048" t="s">
        <v>5405</v>
      </c>
      <c r="G7048" t="s">
        <v>3</v>
      </c>
      <c r="H7048" t="s">
        <v>4</v>
      </c>
      <c r="I7048" s="2">
        <v>3.5927199999999999</v>
      </c>
      <c r="J7048" s="2">
        <v>3.55613403299999</v>
      </c>
      <c r="K7048" s="2">
        <v>3.5561165801680898</v>
      </c>
      <c r="L7048" s="2">
        <f t="shared" si="110"/>
        <v>-1.7452831900133248E-5</v>
      </c>
    </row>
    <row r="7049" spans="1:12" hidden="1" x14ac:dyDescent="0.25">
      <c r="A7049" t="s">
        <v>5188</v>
      </c>
      <c r="B7049" s="1" t="s">
        <v>5400</v>
      </c>
      <c r="C7049" t="s">
        <v>5404</v>
      </c>
      <c r="D7049">
        <v>9330411</v>
      </c>
      <c r="E7049">
        <v>55492713</v>
      </c>
      <c r="F7049" t="s">
        <v>5405</v>
      </c>
      <c r="G7049" t="s">
        <v>3</v>
      </c>
      <c r="H7049" t="s">
        <v>6</v>
      </c>
      <c r="I7049" s="2">
        <v>0.22617585000000001</v>
      </c>
      <c r="J7049" s="2">
        <v>0.20846888734999999</v>
      </c>
      <c r="K7049" s="2">
        <v>0.208468515751984</v>
      </c>
      <c r="L7049" s="2">
        <f t="shared" si="110"/>
        <v>-3.715980159968435E-7</v>
      </c>
    </row>
    <row r="7050" spans="1:12" hidden="1" x14ac:dyDescent="0.25">
      <c r="A7050" t="s">
        <v>5188</v>
      </c>
      <c r="B7050" s="1" t="s">
        <v>5406</v>
      </c>
      <c r="C7050" t="s">
        <v>5407</v>
      </c>
      <c r="D7050">
        <v>7952711</v>
      </c>
      <c r="E7050">
        <v>3502213</v>
      </c>
      <c r="F7050" t="s">
        <v>5408</v>
      </c>
      <c r="G7050" t="s">
        <v>3</v>
      </c>
      <c r="H7050" t="s">
        <v>4</v>
      </c>
      <c r="I7050" s="2">
        <v>1.0319400000000001</v>
      </c>
      <c r="J7050" s="2">
        <v>1.5432073975</v>
      </c>
      <c r="K7050" s="2">
        <v>1.5432075788999999</v>
      </c>
      <c r="L7050" s="2">
        <f t="shared" si="110"/>
        <v>1.8139999991007016E-7</v>
      </c>
    </row>
    <row r="7051" spans="1:12" hidden="1" x14ac:dyDescent="0.25">
      <c r="A7051" t="s">
        <v>5188</v>
      </c>
      <c r="B7051" s="1" t="s">
        <v>5406</v>
      </c>
      <c r="C7051" t="s">
        <v>5407</v>
      </c>
      <c r="D7051">
        <v>7952711</v>
      </c>
      <c r="E7051">
        <v>3502213</v>
      </c>
      <c r="F7051" t="s">
        <v>5408</v>
      </c>
      <c r="G7051" t="s">
        <v>3</v>
      </c>
      <c r="H7051" t="s">
        <v>6</v>
      </c>
      <c r="I7051" s="2">
        <v>1.0321155E-2</v>
      </c>
      <c r="J7051" s="2">
        <v>2.7025001050000001E-3</v>
      </c>
      <c r="K7051" s="2">
        <v>2.7025003372000002E-3</v>
      </c>
      <c r="L7051" s="2">
        <f t="shared" si="110"/>
        <v>2.3220000011300868E-10</v>
      </c>
    </row>
    <row r="7052" spans="1:12" hidden="1" x14ac:dyDescent="0.25">
      <c r="A7052" t="s">
        <v>5188</v>
      </c>
      <c r="B7052" s="1" t="s">
        <v>5406</v>
      </c>
      <c r="C7052" t="s">
        <v>5409</v>
      </c>
      <c r="D7052">
        <v>8175411</v>
      </c>
      <c r="E7052">
        <v>4454713</v>
      </c>
      <c r="F7052" t="s">
        <v>5410</v>
      </c>
      <c r="G7052" t="s">
        <v>3</v>
      </c>
      <c r="H7052" t="s">
        <v>4</v>
      </c>
      <c r="I7052" s="2">
        <v>487.5</v>
      </c>
      <c r="J7052" s="2">
        <v>487.46390624999998</v>
      </c>
      <c r="K7052" s="2">
        <v>487.46390849900001</v>
      </c>
      <c r="L7052" s="2">
        <f t="shared" si="110"/>
        <v>2.2490000333164062E-6</v>
      </c>
    </row>
    <row r="7053" spans="1:12" hidden="1" x14ac:dyDescent="0.25">
      <c r="A7053" t="s">
        <v>5188</v>
      </c>
      <c r="B7053" s="1" t="s">
        <v>5406</v>
      </c>
      <c r="C7053" t="s">
        <v>5409</v>
      </c>
      <c r="D7053">
        <v>8175411</v>
      </c>
      <c r="E7053">
        <v>4454713</v>
      </c>
      <c r="F7053" t="s">
        <v>5410</v>
      </c>
      <c r="G7053" t="s">
        <v>3</v>
      </c>
      <c r="H7053" t="s">
        <v>6</v>
      </c>
      <c r="I7053" s="2">
        <v>28.1</v>
      </c>
      <c r="J7053" s="2">
        <v>28.170972655</v>
      </c>
      <c r="K7053" s="2">
        <v>28.17097304</v>
      </c>
      <c r="L7053" s="2">
        <f t="shared" si="110"/>
        <v>3.8499999988061973E-7</v>
      </c>
    </row>
    <row r="7054" spans="1:12" hidden="1" x14ac:dyDescent="0.25">
      <c r="A7054" t="s">
        <v>5188</v>
      </c>
      <c r="B7054" s="1" t="s">
        <v>5406</v>
      </c>
      <c r="C7054" t="s">
        <v>5409</v>
      </c>
      <c r="D7054">
        <v>8175411</v>
      </c>
      <c r="E7054">
        <v>4454813</v>
      </c>
      <c r="F7054" t="s">
        <v>5411</v>
      </c>
      <c r="G7054" t="s">
        <v>3</v>
      </c>
      <c r="H7054" t="s">
        <v>4</v>
      </c>
      <c r="I7054" s="2">
        <v>306.10000000000002</v>
      </c>
      <c r="J7054" s="2">
        <v>306.12068749999997</v>
      </c>
      <c r="K7054" s="2">
        <v>306.12084020999902</v>
      </c>
      <c r="L7054" s="2">
        <f t="shared" si="110"/>
        <v>1.5270999904259952E-4</v>
      </c>
    </row>
    <row r="7055" spans="1:12" hidden="1" x14ac:dyDescent="0.25">
      <c r="A7055" t="s">
        <v>5188</v>
      </c>
      <c r="B7055" s="1" t="s">
        <v>5406</v>
      </c>
      <c r="C7055" t="s">
        <v>5409</v>
      </c>
      <c r="D7055">
        <v>8175411</v>
      </c>
      <c r="E7055">
        <v>4454813</v>
      </c>
      <c r="F7055" t="s">
        <v>5411</v>
      </c>
      <c r="G7055" t="s">
        <v>3</v>
      </c>
      <c r="H7055" t="s">
        <v>6</v>
      </c>
      <c r="I7055" s="2">
        <v>15.2</v>
      </c>
      <c r="J7055" s="2">
        <v>15.221342774999901</v>
      </c>
      <c r="K7055" s="2">
        <v>15.22134762</v>
      </c>
      <c r="L7055" s="2">
        <f t="shared" si="110"/>
        <v>4.8450000988964348E-6</v>
      </c>
    </row>
    <row r="7056" spans="1:12" hidden="1" x14ac:dyDescent="0.25">
      <c r="A7056" t="s">
        <v>5188</v>
      </c>
      <c r="B7056" s="1" t="s">
        <v>5412</v>
      </c>
      <c r="C7056" t="s">
        <v>5413</v>
      </c>
      <c r="D7056">
        <v>7968411</v>
      </c>
      <c r="E7056">
        <v>3491713</v>
      </c>
      <c r="F7056" t="s">
        <v>5414</v>
      </c>
      <c r="G7056" t="s">
        <v>3</v>
      </c>
      <c r="H7056" t="s">
        <v>4</v>
      </c>
      <c r="I7056" s="2">
        <v>3</v>
      </c>
      <c r="J7056" s="2">
        <v>1.8615617675</v>
      </c>
      <c r="K7056" s="2">
        <v>1.8615622199999999</v>
      </c>
      <c r="L7056" s="2">
        <f t="shared" si="110"/>
        <v>4.5249999991447964E-7</v>
      </c>
    </row>
    <row r="7057" spans="1:12" hidden="1" x14ac:dyDescent="0.25">
      <c r="A7057" t="s">
        <v>5188</v>
      </c>
      <c r="B7057" s="1" t="s">
        <v>5412</v>
      </c>
      <c r="C7057" t="s">
        <v>5413</v>
      </c>
      <c r="D7057">
        <v>7968411</v>
      </c>
      <c r="E7057">
        <v>3491713</v>
      </c>
      <c r="F7057" t="s">
        <v>5414</v>
      </c>
      <c r="G7057" t="s">
        <v>3</v>
      </c>
      <c r="H7057" t="s">
        <v>6</v>
      </c>
      <c r="I7057" s="2">
        <v>1.15E-2</v>
      </c>
      <c r="J7057" s="2">
        <v>1.1453001020000001E-2</v>
      </c>
      <c r="K7057" s="2">
        <v>1.1452999999999901E-2</v>
      </c>
      <c r="L7057" s="2">
        <f t="shared" si="110"/>
        <v>-1.0200001000076897E-9</v>
      </c>
    </row>
    <row r="7058" spans="1:12" hidden="1" x14ac:dyDescent="0.25">
      <c r="A7058" t="s">
        <v>5188</v>
      </c>
      <c r="B7058" s="1" t="s">
        <v>5412</v>
      </c>
      <c r="C7058" t="s">
        <v>5415</v>
      </c>
      <c r="D7058">
        <v>7968011</v>
      </c>
      <c r="E7058">
        <v>3495513</v>
      </c>
      <c r="F7058" t="s">
        <v>5416</v>
      </c>
      <c r="G7058" t="s">
        <v>3</v>
      </c>
      <c r="H7058" t="s">
        <v>4</v>
      </c>
      <c r="I7058" s="2">
        <v>8.3409999999999993</v>
      </c>
      <c r="K7058" s="2">
        <v>8.3427860952858008</v>
      </c>
      <c r="L7058" s="2">
        <f t="shared" si="110"/>
        <v>1.7860952858015366E-3</v>
      </c>
    </row>
    <row r="7059" spans="1:12" hidden="1" x14ac:dyDescent="0.25">
      <c r="A7059" t="s">
        <v>5188</v>
      </c>
      <c r="B7059" s="1" t="s">
        <v>5412</v>
      </c>
      <c r="C7059" t="s">
        <v>5415</v>
      </c>
      <c r="D7059">
        <v>7968011</v>
      </c>
      <c r="E7059">
        <v>3495513</v>
      </c>
      <c r="F7059" t="s">
        <v>5416</v>
      </c>
      <c r="G7059" t="s">
        <v>3</v>
      </c>
      <c r="H7059" t="s">
        <v>6</v>
      </c>
      <c r="I7059" s="2">
        <v>4.632E-2</v>
      </c>
      <c r="K7059" s="2">
        <v>4.6329918383301902E-2</v>
      </c>
      <c r="L7059" s="2">
        <f t="shared" si="110"/>
        <v>9.9183833019017564E-6</v>
      </c>
    </row>
    <row r="7060" spans="1:12" hidden="1" x14ac:dyDescent="0.25">
      <c r="A7060" t="s">
        <v>5188</v>
      </c>
      <c r="B7060" s="1" t="s">
        <v>5417</v>
      </c>
      <c r="C7060" t="s">
        <v>5418</v>
      </c>
      <c r="D7060">
        <v>7819511</v>
      </c>
      <c r="E7060">
        <v>3429213</v>
      </c>
      <c r="F7060" t="s">
        <v>5419</v>
      </c>
      <c r="G7060" t="s">
        <v>86</v>
      </c>
      <c r="H7060" t="s">
        <v>4</v>
      </c>
      <c r="I7060" s="2">
        <v>0.53830500000000003</v>
      </c>
      <c r="K7060" s="2">
        <v>0.539779910999998</v>
      </c>
      <c r="L7060" s="2">
        <f t="shared" si="110"/>
        <v>1.4749109999979693E-3</v>
      </c>
    </row>
    <row r="7061" spans="1:12" hidden="1" x14ac:dyDescent="0.25">
      <c r="A7061" t="s">
        <v>5188</v>
      </c>
      <c r="B7061" s="1" t="s">
        <v>5417</v>
      </c>
      <c r="C7061" t="s">
        <v>5418</v>
      </c>
      <c r="D7061">
        <v>7819511</v>
      </c>
      <c r="E7061">
        <v>3429213</v>
      </c>
      <c r="F7061" t="s">
        <v>5419</v>
      </c>
      <c r="G7061" t="s">
        <v>86</v>
      </c>
      <c r="H7061" t="s">
        <v>6</v>
      </c>
      <c r="I7061" s="2">
        <v>8.2371500000000004E-3</v>
      </c>
      <c r="K7061" s="2">
        <v>8.25971607991801E-3</v>
      </c>
      <c r="L7061" s="2">
        <f t="shared" si="110"/>
        <v>2.2566079918009616E-5</v>
      </c>
    </row>
    <row r="7062" spans="1:12" hidden="1" x14ac:dyDescent="0.25">
      <c r="A7062" t="s">
        <v>5188</v>
      </c>
      <c r="B7062" s="1" t="s">
        <v>5417</v>
      </c>
      <c r="C7062" t="s">
        <v>5418</v>
      </c>
      <c r="D7062">
        <v>7819511</v>
      </c>
      <c r="E7062">
        <v>3429313</v>
      </c>
      <c r="F7062" t="s">
        <v>5420</v>
      </c>
      <c r="G7062" t="s">
        <v>3</v>
      </c>
      <c r="H7062" t="s">
        <v>4</v>
      </c>
      <c r="I7062" s="2">
        <v>75.8075749999999</v>
      </c>
      <c r="J7062" s="2">
        <v>75.807593749999995</v>
      </c>
      <c r="K7062" s="2">
        <v>75.807707139046997</v>
      </c>
      <c r="L7062" s="2">
        <f t="shared" si="110"/>
        <v>1.1338904700153307E-4</v>
      </c>
    </row>
    <row r="7063" spans="1:12" hidden="1" x14ac:dyDescent="0.25">
      <c r="A7063" t="s">
        <v>5188</v>
      </c>
      <c r="B7063" s="1" t="s">
        <v>5417</v>
      </c>
      <c r="C7063" t="s">
        <v>5418</v>
      </c>
      <c r="D7063">
        <v>7819511</v>
      </c>
      <c r="E7063">
        <v>3429313</v>
      </c>
      <c r="F7063" t="s">
        <v>5420</v>
      </c>
      <c r="G7063" t="s">
        <v>3</v>
      </c>
      <c r="H7063" t="s">
        <v>6</v>
      </c>
      <c r="I7063" s="2">
        <v>1.6212849999999901</v>
      </c>
      <c r="J7063" s="2">
        <v>1.621343872</v>
      </c>
      <c r="K7063" s="2">
        <v>1.6213345356216899</v>
      </c>
      <c r="L7063" s="2">
        <f t="shared" si="110"/>
        <v>-9.3363783100208764E-6</v>
      </c>
    </row>
    <row r="7064" spans="1:12" hidden="1" x14ac:dyDescent="0.25">
      <c r="A7064" t="s">
        <v>5188</v>
      </c>
      <c r="B7064" s="1" t="s">
        <v>5421</v>
      </c>
      <c r="C7064" t="s">
        <v>5422</v>
      </c>
      <c r="D7064">
        <v>8123111</v>
      </c>
      <c r="E7064">
        <v>4686313</v>
      </c>
      <c r="F7064" t="s">
        <v>5423</v>
      </c>
      <c r="G7064" t="s">
        <v>86</v>
      </c>
      <c r="H7064" t="s">
        <v>4</v>
      </c>
      <c r="I7064" s="2">
        <v>91.95</v>
      </c>
      <c r="K7064" s="2">
        <v>92.201878200000706</v>
      </c>
      <c r="L7064" s="2">
        <f t="shared" si="110"/>
        <v>0.2518782000007036</v>
      </c>
    </row>
    <row r="7065" spans="1:12" hidden="1" x14ac:dyDescent="0.25">
      <c r="A7065" t="s">
        <v>5188</v>
      </c>
      <c r="B7065" s="1" t="s">
        <v>5421</v>
      </c>
      <c r="C7065" t="s">
        <v>5422</v>
      </c>
      <c r="D7065">
        <v>8123111</v>
      </c>
      <c r="E7065">
        <v>4686313</v>
      </c>
      <c r="F7065" t="s">
        <v>5423</v>
      </c>
      <c r="G7065" t="s">
        <v>86</v>
      </c>
      <c r="H7065" t="s">
        <v>6</v>
      </c>
      <c r="I7065" s="2">
        <v>5.1509999999999998</v>
      </c>
      <c r="K7065" s="2">
        <v>5.1651127799999799</v>
      </c>
      <c r="L7065" s="2">
        <f t="shared" si="110"/>
        <v>1.4112779999980063E-2</v>
      </c>
    </row>
    <row r="7066" spans="1:12" hidden="1" x14ac:dyDescent="0.25">
      <c r="A7066" t="s">
        <v>5188</v>
      </c>
      <c r="B7066" s="1" t="s">
        <v>5421</v>
      </c>
      <c r="C7066" t="s">
        <v>5422</v>
      </c>
      <c r="D7066">
        <v>8123111</v>
      </c>
      <c r="E7066">
        <v>97069213</v>
      </c>
      <c r="F7066" t="s">
        <v>5424</v>
      </c>
      <c r="G7066" t="s">
        <v>86</v>
      </c>
      <c r="H7066" t="s">
        <v>4</v>
      </c>
      <c r="I7066" s="2">
        <v>91.59</v>
      </c>
      <c r="K7066" s="2">
        <v>91.840928999999207</v>
      </c>
      <c r="L7066" s="2">
        <f t="shared" si="110"/>
        <v>0.25092899999920348</v>
      </c>
    </row>
    <row r="7067" spans="1:12" hidden="1" x14ac:dyDescent="0.25">
      <c r="A7067" t="s">
        <v>5188</v>
      </c>
      <c r="B7067" s="1" t="s">
        <v>5421</v>
      </c>
      <c r="C7067" t="s">
        <v>5422</v>
      </c>
      <c r="D7067">
        <v>8123111</v>
      </c>
      <c r="E7067">
        <v>97069213</v>
      </c>
      <c r="F7067" t="s">
        <v>5424</v>
      </c>
      <c r="G7067" t="s">
        <v>86</v>
      </c>
      <c r="H7067" t="s">
        <v>6</v>
      </c>
      <c r="I7067" s="2">
        <v>6.2450000000000001</v>
      </c>
      <c r="K7067" s="2">
        <v>6.2621099399999398</v>
      </c>
      <c r="L7067" s="2">
        <f t="shared" si="110"/>
        <v>1.7109939999939705E-2</v>
      </c>
    </row>
    <row r="7068" spans="1:12" hidden="1" x14ac:dyDescent="0.25">
      <c r="A7068" t="s">
        <v>5188</v>
      </c>
      <c r="B7068" s="1" t="s">
        <v>5421</v>
      </c>
      <c r="C7068" t="s">
        <v>5425</v>
      </c>
      <c r="D7068">
        <v>9316311</v>
      </c>
      <c r="E7068">
        <v>55409713</v>
      </c>
      <c r="F7068" t="s">
        <v>5426</v>
      </c>
      <c r="G7068" t="s">
        <v>3</v>
      </c>
      <c r="H7068" t="s">
        <v>4</v>
      </c>
      <c r="I7068" s="2">
        <v>2.7250899999999998</v>
      </c>
      <c r="J7068" s="2">
        <v>2.6145856934999898</v>
      </c>
      <c r="K7068" s="2">
        <v>2.6145819664099998</v>
      </c>
      <c r="L7068" s="2">
        <f t="shared" si="110"/>
        <v>-3.7270899899688459E-6</v>
      </c>
    </row>
    <row r="7069" spans="1:12" hidden="1" x14ac:dyDescent="0.25">
      <c r="A7069" t="s">
        <v>5188</v>
      </c>
      <c r="B7069" s="1" t="s">
        <v>5421</v>
      </c>
      <c r="C7069" t="s">
        <v>5425</v>
      </c>
      <c r="D7069">
        <v>9316311</v>
      </c>
      <c r="E7069">
        <v>55409713</v>
      </c>
      <c r="F7069" t="s">
        <v>5426</v>
      </c>
      <c r="G7069" t="s">
        <v>3</v>
      </c>
      <c r="H7069" t="s">
        <v>6</v>
      </c>
      <c r="I7069" s="2">
        <v>0.15335799999999999</v>
      </c>
      <c r="J7069" s="2">
        <v>0.15700013734999901</v>
      </c>
      <c r="K7069" s="2">
        <v>0.15700001250568399</v>
      </c>
      <c r="L7069" s="2">
        <f t="shared" si="110"/>
        <v>-1.2484431502479687E-7</v>
      </c>
    </row>
    <row r="7070" spans="1:12" hidden="1" x14ac:dyDescent="0.25">
      <c r="A7070" t="s">
        <v>5188</v>
      </c>
      <c r="B7070" s="1" t="s">
        <v>5421</v>
      </c>
      <c r="C7070" t="s">
        <v>5427</v>
      </c>
      <c r="D7070">
        <v>15488311</v>
      </c>
      <c r="E7070">
        <v>96986713</v>
      </c>
      <c r="F7070" t="s">
        <v>5428</v>
      </c>
      <c r="G7070" t="s">
        <v>3</v>
      </c>
      <c r="H7070" t="s">
        <v>4</v>
      </c>
      <c r="I7070" s="2">
        <v>53.77</v>
      </c>
      <c r="J7070" s="2">
        <v>56.373253900000002</v>
      </c>
      <c r="K7070" s="2">
        <v>56.373269071019898</v>
      </c>
      <c r="L7070" s="2">
        <f t="shared" si="110"/>
        <v>1.5171019896342841E-5</v>
      </c>
    </row>
    <row r="7071" spans="1:12" hidden="1" x14ac:dyDescent="0.25">
      <c r="A7071" t="s">
        <v>5188</v>
      </c>
      <c r="B7071" s="1" t="s">
        <v>5421</v>
      </c>
      <c r="C7071" t="s">
        <v>5427</v>
      </c>
      <c r="D7071">
        <v>15488311</v>
      </c>
      <c r="E7071">
        <v>96986713</v>
      </c>
      <c r="F7071" t="s">
        <v>5428</v>
      </c>
      <c r="G7071" t="s">
        <v>3</v>
      </c>
      <c r="H7071" t="s">
        <v>6</v>
      </c>
      <c r="I7071" s="2">
        <v>5.1746499999999997</v>
      </c>
      <c r="J7071" s="2">
        <v>5.2182558600000002</v>
      </c>
      <c r="K7071" s="2">
        <v>5.2182523704439996</v>
      </c>
      <c r="L7071" s="2">
        <f t="shared" si="110"/>
        <v>-3.4895560006020787E-6</v>
      </c>
    </row>
    <row r="7072" spans="1:12" hidden="1" x14ac:dyDescent="0.25">
      <c r="A7072" t="s">
        <v>5188</v>
      </c>
      <c r="B7072" s="1" t="s">
        <v>5421</v>
      </c>
      <c r="C7072" t="s">
        <v>5427</v>
      </c>
      <c r="D7072">
        <v>15488311</v>
      </c>
      <c r="E7072">
        <v>96986813</v>
      </c>
      <c r="F7072" t="s">
        <v>5429</v>
      </c>
      <c r="G7072" t="s">
        <v>86</v>
      </c>
      <c r="H7072" t="s">
        <v>4</v>
      </c>
      <c r="I7072" s="2">
        <v>3.2000000000000001E-2</v>
      </c>
      <c r="K7072" s="2">
        <v>3.2001600087089001E-2</v>
      </c>
      <c r="L7072" s="2">
        <f t="shared" si="110"/>
        <v>1.6000870890001129E-6</v>
      </c>
    </row>
    <row r="7073" spans="1:12" hidden="1" x14ac:dyDescent="0.25">
      <c r="A7073" t="s">
        <v>5188</v>
      </c>
      <c r="B7073" s="1" t="s">
        <v>5421</v>
      </c>
      <c r="C7073" t="s">
        <v>5430</v>
      </c>
      <c r="D7073">
        <v>8474611</v>
      </c>
      <c r="E7073">
        <v>293113</v>
      </c>
      <c r="F7073" t="s">
        <v>5431</v>
      </c>
      <c r="G7073" t="s">
        <v>3</v>
      </c>
      <c r="H7073" t="s">
        <v>4</v>
      </c>
      <c r="I7073" s="2">
        <v>64.926000000000002</v>
      </c>
      <c r="J7073" s="2">
        <v>40.177910154999999</v>
      </c>
      <c r="K7073" s="2">
        <v>40.177960861000003</v>
      </c>
      <c r="L7073" s="2">
        <f t="shared" si="110"/>
        <v>5.0706000003231111E-5</v>
      </c>
    </row>
    <row r="7074" spans="1:12" hidden="1" x14ac:dyDescent="0.25">
      <c r="A7074" t="s">
        <v>5188</v>
      </c>
      <c r="B7074" s="1" t="s">
        <v>5421</v>
      </c>
      <c r="C7074" t="s">
        <v>5430</v>
      </c>
      <c r="D7074">
        <v>8474611</v>
      </c>
      <c r="E7074">
        <v>293113</v>
      </c>
      <c r="F7074" t="s">
        <v>5431</v>
      </c>
      <c r="G7074" t="s">
        <v>3</v>
      </c>
      <c r="H7074" t="s">
        <v>6</v>
      </c>
      <c r="I7074" s="2">
        <v>8.9499999999999899E-2</v>
      </c>
      <c r="K7074" s="2">
        <v>8.9500055347719903E-2</v>
      </c>
      <c r="L7074" s="2">
        <f t="shared" si="110"/>
        <v>5.5347720004372825E-8</v>
      </c>
    </row>
    <row r="7075" spans="1:12" x14ac:dyDescent="0.25">
      <c r="A7075" t="s">
        <v>5188</v>
      </c>
      <c r="B7075" s="1" t="s">
        <v>5421</v>
      </c>
      <c r="C7075" t="s">
        <v>5432</v>
      </c>
      <c r="D7075">
        <v>9316211</v>
      </c>
      <c r="E7075">
        <v>55409813</v>
      </c>
      <c r="F7075" t="s">
        <v>5433</v>
      </c>
      <c r="G7075" t="s">
        <v>3</v>
      </c>
      <c r="H7075" t="s">
        <v>4</v>
      </c>
      <c r="I7075" s="2">
        <v>5.8049999999999899</v>
      </c>
      <c r="J7075" s="2">
        <v>5.7928339844999996</v>
      </c>
      <c r="K7075" s="2">
        <v>2.7069930329999901</v>
      </c>
      <c r="L7075" s="2">
        <f t="shared" si="110"/>
        <v>-3.0858409515000096</v>
      </c>
    </row>
    <row r="7076" spans="1:12" hidden="1" x14ac:dyDescent="0.25">
      <c r="A7076" t="s">
        <v>5188</v>
      </c>
      <c r="B7076" s="1" t="s">
        <v>5421</v>
      </c>
      <c r="C7076" t="s">
        <v>5432</v>
      </c>
      <c r="D7076">
        <v>9316211</v>
      </c>
      <c r="E7076">
        <v>55409813</v>
      </c>
      <c r="F7076" t="s">
        <v>5433</v>
      </c>
      <c r="G7076" t="s">
        <v>3</v>
      </c>
      <c r="H7076" t="s">
        <v>6</v>
      </c>
      <c r="I7076" s="2">
        <v>0.32799999999999901</v>
      </c>
      <c r="J7076" s="2">
        <v>0.32739006040000002</v>
      </c>
      <c r="K7076" s="2">
        <v>0.16460900271009901</v>
      </c>
      <c r="L7076" s="2">
        <f t="shared" si="110"/>
        <v>-0.162781057689901</v>
      </c>
    </row>
    <row r="7077" spans="1:12" hidden="1" x14ac:dyDescent="0.25">
      <c r="A7077" t="s">
        <v>5188</v>
      </c>
      <c r="B7077" s="1" t="s">
        <v>5421</v>
      </c>
      <c r="C7077" t="s">
        <v>5434</v>
      </c>
      <c r="D7077">
        <v>10749711</v>
      </c>
      <c r="E7077">
        <v>64120413</v>
      </c>
      <c r="F7077" t="s">
        <v>5435</v>
      </c>
      <c r="G7077" t="s">
        <v>3</v>
      </c>
      <c r="H7077" t="s">
        <v>4</v>
      </c>
      <c r="I7077" s="2">
        <v>1.76942</v>
      </c>
      <c r="J7077" s="2">
        <v>1.8145141600000001</v>
      </c>
      <c r="K7077" s="2">
        <v>1.814512591</v>
      </c>
      <c r="L7077" s="2">
        <f t="shared" si="110"/>
        <v>-1.5690000001455928E-6</v>
      </c>
    </row>
    <row r="7078" spans="1:12" hidden="1" x14ac:dyDescent="0.25">
      <c r="A7078" t="s">
        <v>5188</v>
      </c>
      <c r="B7078" s="1" t="s">
        <v>5421</v>
      </c>
      <c r="C7078" t="s">
        <v>5434</v>
      </c>
      <c r="D7078">
        <v>10749711</v>
      </c>
      <c r="E7078">
        <v>64120413</v>
      </c>
      <c r="F7078" t="s">
        <v>5435</v>
      </c>
      <c r="G7078" t="s">
        <v>3</v>
      </c>
      <c r="H7078" t="s">
        <v>6</v>
      </c>
      <c r="I7078" s="2">
        <v>5.9499999999999997E-2</v>
      </c>
      <c r="J7078" s="2">
        <v>7.1537216200000003E-2</v>
      </c>
      <c r="K7078" s="2">
        <v>7.1537074499999895E-2</v>
      </c>
      <c r="L7078" s="2">
        <f t="shared" si="110"/>
        <v>-1.4170000010860218E-7</v>
      </c>
    </row>
    <row r="7079" spans="1:12" x14ac:dyDescent="0.25">
      <c r="A7079" t="s">
        <v>5188</v>
      </c>
      <c r="B7079" s="1" t="s">
        <v>5421</v>
      </c>
      <c r="C7079" t="s">
        <v>5436</v>
      </c>
      <c r="D7079">
        <v>8452411</v>
      </c>
      <c r="E7079">
        <v>126778313</v>
      </c>
      <c r="F7079" t="s">
        <v>5437</v>
      </c>
      <c r="G7079" t="s">
        <v>3</v>
      </c>
      <c r="H7079" t="s">
        <v>4</v>
      </c>
      <c r="I7079" s="2">
        <v>131.65424999999999</v>
      </c>
      <c r="J7079" s="2">
        <v>131.49095263149999</v>
      </c>
      <c r="K7079" s="2">
        <v>2.15665019599999</v>
      </c>
      <c r="L7079" s="2">
        <f t="shared" si="110"/>
        <v>-129.33430243550001</v>
      </c>
    </row>
    <row r="7080" spans="1:12" x14ac:dyDescent="0.25">
      <c r="A7080" t="s">
        <v>5188</v>
      </c>
      <c r="B7080" s="1" t="s">
        <v>5421</v>
      </c>
      <c r="C7080" t="s">
        <v>5436</v>
      </c>
      <c r="D7080">
        <v>8452411</v>
      </c>
      <c r="E7080">
        <v>126778313</v>
      </c>
      <c r="F7080" t="s">
        <v>5437</v>
      </c>
      <c r="G7080" t="s">
        <v>3</v>
      </c>
      <c r="H7080" t="s">
        <v>6</v>
      </c>
      <c r="I7080" s="2">
        <v>0.28150500000000001</v>
      </c>
      <c r="J7080" s="2">
        <v>135.6562607395</v>
      </c>
      <c r="K7080" s="2">
        <v>2.2991503580099901</v>
      </c>
      <c r="L7080" s="2">
        <f t="shared" si="110"/>
        <v>-133.35711038149</v>
      </c>
    </row>
    <row r="7081" spans="1:12" hidden="1" x14ac:dyDescent="0.25">
      <c r="A7081" t="s">
        <v>5188</v>
      </c>
      <c r="B7081" s="1" t="s">
        <v>5421</v>
      </c>
      <c r="C7081" t="s">
        <v>5438</v>
      </c>
      <c r="D7081">
        <v>8123211</v>
      </c>
      <c r="E7081">
        <v>4685913</v>
      </c>
      <c r="F7081" t="s">
        <v>5439</v>
      </c>
      <c r="G7081" t="s">
        <v>86</v>
      </c>
      <c r="H7081" t="s">
        <v>4</v>
      </c>
      <c r="I7081" s="2">
        <v>353.45299999999997</v>
      </c>
      <c r="K7081" s="2">
        <v>354.42137039999898</v>
      </c>
      <c r="L7081" s="2">
        <f t="shared" si="110"/>
        <v>0.96837039999900298</v>
      </c>
    </row>
    <row r="7082" spans="1:12" hidden="1" x14ac:dyDescent="0.25">
      <c r="A7082" t="s">
        <v>5188</v>
      </c>
      <c r="B7082" s="1" t="s">
        <v>5421</v>
      </c>
      <c r="C7082" t="s">
        <v>5438</v>
      </c>
      <c r="D7082">
        <v>8123211</v>
      </c>
      <c r="E7082">
        <v>4685913</v>
      </c>
      <c r="F7082" t="s">
        <v>5439</v>
      </c>
      <c r="G7082" t="s">
        <v>86</v>
      </c>
      <c r="H7082" t="s">
        <v>6</v>
      </c>
      <c r="I7082" s="2">
        <v>6.3924000000000003</v>
      </c>
      <c r="K7082" s="2">
        <v>6.4099131839999801</v>
      </c>
      <c r="L7082" s="2">
        <f t="shared" si="110"/>
        <v>1.7513183999979809E-2</v>
      </c>
    </row>
    <row r="7083" spans="1:12" hidden="1" x14ac:dyDescent="0.25">
      <c r="A7083" t="s">
        <v>5188</v>
      </c>
      <c r="B7083" s="1" t="s">
        <v>5421</v>
      </c>
      <c r="C7083" t="s">
        <v>5440</v>
      </c>
      <c r="D7083">
        <v>8123311</v>
      </c>
      <c r="E7083">
        <v>4685413</v>
      </c>
      <c r="F7083" t="s">
        <v>5441</v>
      </c>
      <c r="G7083" t="s">
        <v>86</v>
      </c>
      <c r="H7083" t="s">
        <v>4</v>
      </c>
      <c r="I7083" s="2">
        <v>154.846</v>
      </c>
      <c r="K7083" s="2">
        <v>155.27022959999999</v>
      </c>
      <c r="L7083" s="2">
        <f t="shared" si="110"/>
        <v>0.42422959999998966</v>
      </c>
    </row>
    <row r="7084" spans="1:12" hidden="1" x14ac:dyDescent="0.25">
      <c r="A7084" t="s">
        <v>5188</v>
      </c>
      <c r="B7084" s="1" t="s">
        <v>5421</v>
      </c>
      <c r="C7084" t="s">
        <v>5440</v>
      </c>
      <c r="D7084">
        <v>8123311</v>
      </c>
      <c r="E7084">
        <v>4685413</v>
      </c>
      <c r="F7084" t="s">
        <v>5441</v>
      </c>
      <c r="G7084" t="s">
        <v>86</v>
      </c>
      <c r="H7084" t="s">
        <v>6</v>
      </c>
      <c r="I7084" s="2">
        <v>12.500500000000001</v>
      </c>
      <c r="K7084" s="2">
        <v>12.5347496999999</v>
      </c>
      <c r="L7084" s="2">
        <f t="shared" si="110"/>
        <v>3.4249699999898908E-2</v>
      </c>
    </row>
    <row r="7085" spans="1:12" hidden="1" x14ac:dyDescent="0.25">
      <c r="A7085" t="s">
        <v>5188</v>
      </c>
      <c r="B7085" s="1" t="s">
        <v>5421</v>
      </c>
      <c r="C7085" t="s">
        <v>5442</v>
      </c>
      <c r="D7085">
        <v>8452911</v>
      </c>
      <c r="E7085">
        <v>574413</v>
      </c>
      <c r="F7085" t="s">
        <v>5443</v>
      </c>
      <c r="G7085" t="s">
        <v>3</v>
      </c>
      <c r="H7085" t="s">
        <v>4</v>
      </c>
      <c r="I7085" s="2">
        <v>114.8666823975</v>
      </c>
      <c r="J7085" s="2">
        <v>120.95650000000001</v>
      </c>
      <c r="K7085" s="2">
        <v>120.956344706015</v>
      </c>
      <c r="L7085" s="2">
        <f t="shared" si="110"/>
        <v>-1.5529398500291336E-4</v>
      </c>
    </row>
    <row r="7086" spans="1:12" hidden="1" x14ac:dyDescent="0.25">
      <c r="A7086" t="s">
        <v>5188</v>
      </c>
      <c r="B7086" s="1" t="s">
        <v>5421</v>
      </c>
      <c r="C7086" t="s">
        <v>5442</v>
      </c>
      <c r="D7086">
        <v>8452911</v>
      </c>
      <c r="E7086">
        <v>574413</v>
      </c>
      <c r="F7086" t="s">
        <v>5443</v>
      </c>
      <c r="G7086" t="s">
        <v>3</v>
      </c>
      <c r="H7086" t="s">
        <v>6</v>
      </c>
      <c r="I7086" s="2">
        <v>1.0059054186855001</v>
      </c>
      <c r="J7086" s="2">
        <v>0.97831738300000004</v>
      </c>
      <c r="K7086" s="2">
        <v>0.97831752768831903</v>
      </c>
      <c r="L7086" s="2">
        <f t="shared" si="110"/>
        <v>1.4468831899261403E-7</v>
      </c>
    </row>
    <row r="7087" spans="1:12" hidden="1" x14ac:dyDescent="0.25">
      <c r="A7087" t="s">
        <v>5188</v>
      </c>
      <c r="B7087" s="1" t="s">
        <v>5421</v>
      </c>
      <c r="C7087" t="s">
        <v>5444</v>
      </c>
      <c r="D7087">
        <v>8121711</v>
      </c>
      <c r="E7087">
        <v>126493813</v>
      </c>
      <c r="F7087" t="s">
        <v>5445</v>
      </c>
      <c r="G7087" t="s">
        <v>3</v>
      </c>
      <c r="H7087" t="s">
        <v>4</v>
      </c>
      <c r="I7087" s="2">
        <v>142.94549999999899</v>
      </c>
      <c r="J7087" s="2">
        <v>142.9452656</v>
      </c>
      <c r="K7087" s="2">
        <v>142.94540508661399</v>
      </c>
      <c r="L7087" s="2">
        <f t="shared" si="110"/>
        <v>1.3948661398899276E-4</v>
      </c>
    </row>
    <row r="7088" spans="1:12" hidden="1" x14ac:dyDescent="0.25">
      <c r="A7088" t="s">
        <v>5188</v>
      </c>
      <c r="B7088" s="1" t="s">
        <v>5421</v>
      </c>
      <c r="C7088" t="s">
        <v>5444</v>
      </c>
      <c r="D7088">
        <v>8121711</v>
      </c>
      <c r="E7088">
        <v>126493813</v>
      </c>
      <c r="F7088" t="s">
        <v>5445</v>
      </c>
      <c r="G7088" t="s">
        <v>3</v>
      </c>
      <c r="H7088" t="s">
        <v>6</v>
      </c>
      <c r="I7088" s="2">
        <v>79.932924999999997</v>
      </c>
      <c r="J7088" s="2">
        <v>79.579726550000004</v>
      </c>
      <c r="K7088" s="2">
        <v>79.5798940903762</v>
      </c>
      <c r="L7088" s="2">
        <f t="shared" si="110"/>
        <v>1.6754037619648443E-4</v>
      </c>
    </row>
    <row r="7089" spans="1:12" hidden="1" x14ac:dyDescent="0.25">
      <c r="A7089" t="s">
        <v>5188</v>
      </c>
      <c r="B7089" s="1" t="s">
        <v>5421</v>
      </c>
      <c r="C7089" t="s">
        <v>5444</v>
      </c>
      <c r="D7089">
        <v>8121711</v>
      </c>
      <c r="E7089">
        <v>4705713</v>
      </c>
      <c r="F7089" t="s">
        <v>5446</v>
      </c>
      <c r="G7089" t="s">
        <v>3</v>
      </c>
      <c r="H7089" t="s">
        <v>4</v>
      </c>
      <c r="I7089" s="2">
        <v>219.917</v>
      </c>
      <c r="J7089" s="2">
        <v>219.913375</v>
      </c>
      <c r="K7089" s="2">
        <v>219.91346960899</v>
      </c>
      <c r="L7089" s="2">
        <f t="shared" si="110"/>
        <v>9.4608989996913806E-5</v>
      </c>
    </row>
    <row r="7090" spans="1:12" hidden="1" x14ac:dyDescent="0.25">
      <c r="A7090" t="s">
        <v>5188</v>
      </c>
      <c r="B7090" s="1" t="s">
        <v>5421</v>
      </c>
      <c r="C7090" t="s">
        <v>5444</v>
      </c>
      <c r="D7090">
        <v>8121711</v>
      </c>
      <c r="E7090">
        <v>4705713</v>
      </c>
      <c r="F7090" t="s">
        <v>5446</v>
      </c>
      <c r="G7090" t="s">
        <v>3</v>
      </c>
      <c r="H7090" t="s">
        <v>6</v>
      </c>
      <c r="I7090" s="2">
        <v>35.952509999999997</v>
      </c>
      <c r="J7090" s="2">
        <v>35.680253905000001</v>
      </c>
      <c r="K7090" s="2">
        <v>35.680253726187303</v>
      </c>
      <c r="L7090" s="2">
        <f t="shared" si="110"/>
        <v>-1.7881269798181165E-7</v>
      </c>
    </row>
    <row r="7091" spans="1:12" hidden="1" x14ac:dyDescent="0.25">
      <c r="A7091" t="s">
        <v>5188</v>
      </c>
      <c r="B7091" s="1" t="s">
        <v>5421</v>
      </c>
      <c r="C7091" t="s">
        <v>5444</v>
      </c>
      <c r="D7091">
        <v>8121711</v>
      </c>
      <c r="E7091">
        <v>4705813</v>
      </c>
      <c r="F7091" t="s">
        <v>5447</v>
      </c>
      <c r="G7091" t="s">
        <v>3</v>
      </c>
      <c r="H7091" t="s">
        <v>4</v>
      </c>
      <c r="I7091" s="2">
        <v>174.27850000000001</v>
      </c>
      <c r="J7091" s="2">
        <v>174.27804689999999</v>
      </c>
      <c r="K7091" s="2">
        <v>174.27801164394899</v>
      </c>
      <c r="L7091" s="2">
        <f t="shared" si="110"/>
        <v>-3.5256051006626876E-5</v>
      </c>
    </row>
    <row r="7092" spans="1:12" hidden="1" x14ac:dyDescent="0.25">
      <c r="A7092" t="s">
        <v>5188</v>
      </c>
      <c r="B7092" s="1" t="s">
        <v>5421</v>
      </c>
      <c r="C7092" t="s">
        <v>5444</v>
      </c>
      <c r="D7092">
        <v>8121711</v>
      </c>
      <c r="E7092">
        <v>4705813</v>
      </c>
      <c r="F7092" t="s">
        <v>5447</v>
      </c>
      <c r="G7092" t="s">
        <v>3</v>
      </c>
      <c r="H7092" t="s">
        <v>6</v>
      </c>
      <c r="I7092" s="2">
        <v>99.685804999999903</v>
      </c>
      <c r="J7092" s="2">
        <v>98.758343749999995</v>
      </c>
      <c r="K7092" s="2">
        <v>98.758359205560097</v>
      </c>
      <c r="L7092" s="2">
        <f t="shared" si="110"/>
        <v>1.5455560102850541E-5</v>
      </c>
    </row>
    <row r="7093" spans="1:12" hidden="1" x14ac:dyDescent="0.25">
      <c r="A7093" t="s">
        <v>5188</v>
      </c>
      <c r="B7093" s="1" t="s">
        <v>5421</v>
      </c>
      <c r="C7093" t="s">
        <v>5444</v>
      </c>
      <c r="D7093">
        <v>8121711</v>
      </c>
      <c r="E7093">
        <v>4705913</v>
      </c>
      <c r="F7093" t="s">
        <v>5448</v>
      </c>
      <c r="G7093" t="s">
        <v>3</v>
      </c>
      <c r="H7093" t="s">
        <v>4</v>
      </c>
      <c r="I7093" s="2">
        <v>249.52500000000001</v>
      </c>
      <c r="J7093" s="2">
        <v>242.12710939999999</v>
      </c>
      <c r="K7093" s="2">
        <v>242.12699312149601</v>
      </c>
      <c r="L7093" s="2">
        <f t="shared" si="110"/>
        <v>-1.1627850398099326E-4</v>
      </c>
    </row>
    <row r="7094" spans="1:12" hidden="1" x14ac:dyDescent="0.25">
      <c r="A7094" t="s">
        <v>5188</v>
      </c>
      <c r="B7094" s="1" t="s">
        <v>5421</v>
      </c>
      <c r="C7094" t="s">
        <v>5444</v>
      </c>
      <c r="D7094">
        <v>8121711</v>
      </c>
      <c r="E7094">
        <v>4705913</v>
      </c>
      <c r="F7094" t="s">
        <v>5448</v>
      </c>
      <c r="G7094" t="s">
        <v>3</v>
      </c>
      <c r="H7094" t="s">
        <v>6</v>
      </c>
      <c r="I7094" s="2">
        <v>181.61165499999899</v>
      </c>
      <c r="J7094" s="2">
        <v>131.39301560000001</v>
      </c>
      <c r="K7094" s="2">
        <v>131.39281934219099</v>
      </c>
      <c r="L7094" s="2">
        <f t="shared" si="110"/>
        <v>-1.962578090228817E-4</v>
      </c>
    </row>
    <row r="7095" spans="1:12" hidden="1" x14ac:dyDescent="0.25">
      <c r="A7095" t="s">
        <v>5188</v>
      </c>
      <c r="B7095" s="1" t="s">
        <v>5421</v>
      </c>
      <c r="C7095" t="s">
        <v>5444</v>
      </c>
      <c r="D7095">
        <v>8121711</v>
      </c>
      <c r="E7095">
        <v>4706013</v>
      </c>
      <c r="F7095" t="s">
        <v>5449</v>
      </c>
      <c r="G7095" t="s">
        <v>3</v>
      </c>
      <c r="H7095" t="s">
        <v>4</v>
      </c>
      <c r="I7095" s="2">
        <v>1.2769999999999999</v>
      </c>
      <c r="J7095" s="2">
        <v>2.6243000489999999</v>
      </c>
      <c r="K7095" s="2">
        <v>2.6243001100000001</v>
      </c>
      <c r="L7095" s="2">
        <f t="shared" si="110"/>
        <v>6.1000000162181323E-8</v>
      </c>
    </row>
    <row r="7096" spans="1:12" hidden="1" x14ac:dyDescent="0.25">
      <c r="A7096" t="s">
        <v>5188</v>
      </c>
      <c r="B7096" s="1" t="s">
        <v>5421</v>
      </c>
      <c r="C7096" t="s">
        <v>5444</v>
      </c>
      <c r="D7096">
        <v>8121711</v>
      </c>
      <c r="E7096">
        <v>4706013</v>
      </c>
      <c r="F7096" t="s">
        <v>5449</v>
      </c>
      <c r="G7096" t="s">
        <v>3</v>
      </c>
      <c r="H7096" t="s">
        <v>6</v>
      </c>
      <c r="I7096" s="2">
        <v>2.2323949999999999</v>
      </c>
      <c r="K7096" s="2">
        <v>2.2323951200000001</v>
      </c>
      <c r="L7096" s="2">
        <f t="shared" si="110"/>
        <v>1.200000001588819E-7</v>
      </c>
    </row>
    <row r="7097" spans="1:12" hidden="1" x14ac:dyDescent="0.25">
      <c r="A7097" t="s">
        <v>5188</v>
      </c>
      <c r="B7097" s="1" t="s">
        <v>5421</v>
      </c>
      <c r="C7097" t="s">
        <v>5450</v>
      </c>
      <c r="D7097">
        <v>9318211</v>
      </c>
      <c r="E7097">
        <v>55568913</v>
      </c>
      <c r="F7097" t="s">
        <v>5451</v>
      </c>
      <c r="G7097" t="s">
        <v>3</v>
      </c>
      <c r="H7097" t="s">
        <v>4</v>
      </c>
      <c r="I7097" s="2">
        <v>5.1724999999999897</v>
      </c>
      <c r="J7097" s="2">
        <v>5.1118623049999998</v>
      </c>
      <c r="K7097" s="2">
        <v>5.1118828641172902</v>
      </c>
      <c r="L7097" s="2">
        <f t="shared" si="110"/>
        <v>2.0559117290375184E-5</v>
      </c>
    </row>
    <row r="7098" spans="1:12" hidden="1" x14ac:dyDescent="0.25">
      <c r="A7098" t="s">
        <v>5188</v>
      </c>
      <c r="B7098" s="1" t="s">
        <v>5421</v>
      </c>
      <c r="C7098" t="s">
        <v>5450</v>
      </c>
      <c r="D7098">
        <v>9318211</v>
      </c>
      <c r="E7098">
        <v>55568913</v>
      </c>
      <c r="F7098" t="s">
        <v>5451</v>
      </c>
      <c r="G7098" t="s">
        <v>3</v>
      </c>
      <c r="H7098" t="s">
        <v>6</v>
      </c>
      <c r="I7098" s="2">
        <v>0.40550000000000003</v>
      </c>
      <c r="J7098" s="2">
        <v>0.42093569944999998</v>
      </c>
      <c r="K7098" s="2">
        <v>0.42093755190207999</v>
      </c>
      <c r="L7098" s="2">
        <f t="shared" si="110"/>
        <v>1.8524520800089483E-6</v>
      </c>
    </row>
    <row r="7099" spans="1:12" x14ac:dyDescent="0.25">
      <c r="A7099" t="s">
        <v>5188</v>
      </c>
      <c r="B7099" s="1" t="s">
        <v>5421</v>
      </c>
      <c r="C7099" t="s">
        <v>5452</v>
      </c>
      <c r="D7099">
        <v>9318011</v>
      </c>
      <c r="E7099">
        <v>55407613</v>
      </c>
      <c r="F7099" t="s">
        <v>5453</v>
      </c>
      <c r="G7099" t="s">
        <v>3</v>
      </c>
      <c r="H7099" t="s">
        <v>4</v>
      </c>
      <c r="I7099" s="2">
        <v>5.3279999999999896</v>
      </c>
      <c r="J7099" s="2">
        <v>5.3121494140000003</v>
      </c>
      <c r="K7099" s="2">
        <v>2.5125374658663899</v>
      </c>
      <c r="L7099" s="2">
        <f t="shared" si="110"/>
        <v>-2.7996119481336104</v>
      </c>
    </row>
    <row r="7100" spans="1:12" hidden="1" x14ac:dyDescent="0.25">
      <c r="A7100" t="s">
        <v>5188</v>
      </c>
      <c r="B7100" s="1" t="s">
        <v>5421</v>
      </c>
      <c r="C7100" t="s">
        <v>5452</v>
      </c>
      <c r="D7100">
        <v>9318011</v>
      </c>
      <c r="E7100">
        <v>55407613</v>
      </c>
      <c r="F7100" t="s">
        <v>5453</v>
      </c>
      <c r="G7100" t="s">
        <v>3</v>
      </c>
      <c r="H7100" t="s">
        <v>6</v>
      </c>
      <c r="I7100" s="2">
        <v>0.306837999999999</v>
      </c>
      <c r="J7100" s="2">
        <v>0.23514795685000001</v>
      </c>
      <c r="K7100" s="2">
        <v>0.105962501003</v>
      </c>
      <c r="L7100" s="2">
        <f t="shared" si="110"/>
        <v>-0.129185455847</v>
      </c>
    </row>
    <row r="7101" spans="1:12" hidden="1" x14ac:dyDescent="0.25">
      <c r="A7101" t="s">
        <v>5188</v>
      </c>
      <c r="B7101" s="1" t="s">
        <v>5421</v>
      </c>
      <c r="C7101" t="s">
        <v>5454</v>
      </c>
      <c r="D7101">
        <v>7981511</v>
      </c>
      <c r="E7101">
        <v>6455313</v>
      </c>
      <c r="F7101" t="s">
        <v>5455</v>
      </c>
      <c r="G7101" t="s">
        <v>3</v>
      </c>
      <c r="H7101" t="s">
        <v>4</v>
      </c>
      <c r="I7101" s="2">
        <v>83.9224999999999</v>
      </c>
      <c r="J7101" s="2">
        <v>83.922679699999904</v>
      </c>
      <c r="K7101" s="2">
        <v>83.922551909039996</v>
      </c>
      <c r="L7101" s="2">
        <f t="shared" si="110"/>
        <v>-1.2779095990822498E-4</v>
      </c>
    </row>
    <row r="7102" spans="1:12" hidden="1" x14ac:dyDescent="0.25">
      <c r="A7102" t="s">
        <v>5188</v>
      </c>
      <c r="B7102" s="1" t="s">
        <v>5421</v>
      </c>
      <c r="C7102" t="s">
        <v>5454</v>
      </c>
      <c r="D7102">
        <v>7981511</v>
      </c>
      <c r="E7102">
        <v>6455313</v>
      </c>
      <c r="F7102" t="s">
        <v>5455</v>
      </c>
      <c r="G7102" t="s">
        <v>3</v>
      </c>
      <c r="H7102" t="s">
        <v>6</v>
      </c>
      <c r="I7102" s="2">
        <v>64.626040000000003</v>
      </c>
      <c r="J7102" s="2">
        <v>64.626128899999998</v>
      </c>
      <c r="K7102" s="2">
        <v>64.626263559382707</v>
      </c>
      <c r="L7102" s="2">
        <f t="shared" si="110"/>
        <v>1.3465938270940114E-4</v>
      </c>
    </row>
    <row r="7103" spans="1:12" hidden="1" x14ac:dyDescent="0.25">
      <c r="A7103" t="s">
        <v>5188</v>
      </c>
      <c r="B7103" s="1" t="s">
        <v>5421</v>
      </c>
      <c r="C7103" t="s">
        <v>5454</v>
      </c>
      <c r="D7103">
        <v>7981511</v>
      </c>
      <c r="E7103">
        <v>6455413</v>
      </c>
      <c r="F7103" t="s">
        <v>5456</v>
      </c>
      <c r="G7103" t="s">
        <v>3</v>
      </c>
      <c r="H7103" t="s">
        <v>4</v>
      </c>
      <c r="I7103" s="2">
        <v>1.4815</v>
      </c>
      <c r="J7103" s="2">
        <v>3.1892502440000001</v>
      </c>
      <c r="K7103" s="2">
        <v>3.1892499999999999</v>
      </c>
      <c r="L7103" s="2">
        <f t="shared" si="110"/>
        <v>-2.4400000020463608E-7</v>
      </c>
    </row>
    <row r="7104" spans="1:12" hidden="1" x14ac:dyDescent="0.25">
      <c r="A7104" t="s">
        <v>5188</v>
      </c>
      <c r="B7104" s="1" t="s">
        <v>5421</v>
      </c>
      <c r="C7104" t="s">
        <v>5454</v>
      </c>
      <c r="D7104">
        <v>7981511</v>
      </c>
      <c r="E7104">
        <v>6455413</v>
      </c>
      <c r="F7104" t="s">
        <v>5456</v>
      </c>
      <c r="G7104" t="s">
        <v>3</v>
      </c>
      <c r="H7104" t="s">
        <v>6</v>
      </c>
      <c r="I7104" s="2">
        <v>2.5000000000000001E-3</v>
      </c>
      <c r="K7104" s="2">
        <v>2.4999998279999999E-3</v>
      </c>
      <c r="L7104" s="2">
        <f t="shared" si="110"/>
        <v>-1.7200000018008366E-10</v>
      </c>
    </row>
    <row r="7105" spans="1:12" hidden="1" x14ac:dyDescent="0.25">
      <c r="A7105" t="s">
        <v>5188</v>
      </c>
      <c r="B7105" s="1" t="s">
        <v>5421</v>
      </c>
      <c r="C7105" t="s">
        <v>5454</v>
      </c>
      <c r="D7105">
        <v>7981511</v>
      </c>
      <c r="E7105">
        <v>6455613</v>
      </c>
      <c r="F7105" t="s">
        <v>5457</v>
      </c>
      <c r="G7105" t="s">
        <v>3</v>
      </c>
      <c r="H7105" t="s">
        <v>4</v>
      </c>
      <c r="I7105" s="2">
        <v>63.008499999999998</v>
      </c>
      <c r="J7105" s="2">
        <v>63.008917949999997</v>
      </c>
      <c r="K7105" s="2">
        <v>63.008905822499997</v>
      </c>
      <c r="L7105" s="2">
        <f t="shared" si="110"/>
        <v>-1.2127499999792235E-5</v>
      </c>
    </row>
    <row r="7106" spans="1:12" hidden="1" x14ac:dyDescent="0.25">
      <c r="A7106" t="s">
        <v>5188</v>
      </c>
      <c r="B7106" s="1" t="s">
        <v>5421</v>
      </c>
      <c r="C7106" t="s">
        <v>5454</v>
      </c>
      <c r="D7106">
        <v>7981511</v>
      </c>
      <c r="E7106">
        <v>6455613</v>
      </c>
      <c r="F7106" t="s">
        <v>5457</v>
      </c>
      <c r="G7106" t="s">
        <v>3</v>
      </c>
      <c r="H7106" t="s">
        <v>6</v>
      </c>
      <c r="I7106" s="2">
        <v>139.77749999999901</v>
      </c>
      <c r="J7106" s="2">
        <v>139.88340625000001</v>
      </c>
      <c r="K7106" s="2">
        <v>139.88338121000601</v>
      </c>
      <c r="L7106" s="2">
        <f t="shared" si="110"/>
        <v>-2.5039994000053412E-5</v>
      </c>
    </row>
    <row r="7107" spans="1:12" hidden="1" x14ac:dyDescent="0.25">
      <c r="A7107" t="s">
        <v>5188</v>
      </c>
      <c r="B7107" s="1" t="s">
        <v>5421</v>
      </c>
      <c r="C7107" t="s">
        <v>5458</v>
      </c>
      <c r="D7107">
        <v>7981711</v>
      </c>
      <c r="E7107">
        <v>6454013</v>
      </c>
      <c r="F7107" t="s">
        <v>5459</v>
      </c>
      <c r="G7107" t="s">
        <v>3</v>
      </c>
      <c r="H7107" t="s">
        <v>4</v>
      </c>
      <c r="I7107" s="2">
        <v>144.073215</v>
      </c>
      <c r="J7107" s="2">
        <v>141.79425000000001</v>
      </c>
      <c r="K7107" s="2">
        <v>141.79450817947901</v>
      </c>
      <c r="L7107" s="2">
        <f t="shared" ref="L7107:L7170" si="111">IF(ISBLANK(J7107),K7107-I7107,K7107-J7107)</f>
        <v>2.5817947900463878E-4</v>
      </c>
    </row>
    <row r="7108" spans="1:12" hidden="1" x14ac:dyDescent="0.25">
      <c r="A7108" t="s">
        <v>5188</v>
      </c>
      <c r="B7108" s="1" t="s">
        <v>5421</v>
      </c>
      <c r="C7108" t="s">
        <v>5458</v>
      </c>
      <c r="D7108">
        <v>7981711</v>
      </c>
      <c r="E7108">
        <v>6454013</v>
      </c>
      <c r="F7108" t="s">
        <v>5459</v>
      </c>
      <c r="G7108" t="s">
        <v>3</v>
      </c>
      <c r="H7108" t="s">
        <v>6</v>
      </c>
      <c r="I7108" s="2">
        <v>2.8836165</v>
      </c>
      <c r="J7108" s="2">
        <v>2.8694899899999999</v>
      </c>
      <c r="K7108" s="2">
        <v>2.8694962968049298</v>
      </c>
      <c r="L7108" s="2">
        <f t="shared" si="111"/>
        <v>6.3068049298564688E-6</v>
      </c>
    </row>
    <row r="7109" spans="1:12" hidden="1" x14ac:dyDescent="0.25">
      <c r="A7109" t="s">
        <v>5188</v>
      </c>
      <c r="B7109" s="1" t="s">
        <v>5421</v>
      </c>
      <c r="C7109" t="s">
        <v>5460</v>
      </c>
      <c r="D7109">
        <v>10724011</v>
      </c>
      <c r="E7109">
        <v>58686813</v>
      </c>
      <c r="F7109" t="s">
        <v>5461</v>
      </c>
      <c r="G7109" t="s">
        <v>3</v>
      </c>
      <c r="H7109" t="s">
        <v>4</v>
      </c>
      <c r="I7109" s="2">
        <v>1.2275</v>
      </c>
      <c r="J7109" s="2">
        <v>1.2277191165000001</v>
      </c>
      <c r="K7109" s="2">
        <v>0.52702502099999904</v>
      </c>
      <c r="L7109" s="2">
        <f t="shared" si="111"/>
        <v>-0.70069409550000106</v>
      </c>
    </row>
    <row r="7110" spans="1:12" hidden="1" x14ac:dyDescent="0.25">
      <c r="A7110" t="s">
        <v>5188</v>
      </c>
      <c r="B7110" s="1" t="s">
        <v>5421</v>
      </c>
      <c r="C7110" t="s">
        <v>5460</v>
      </c>
      <c r="D7110">
        <v>10724011</v>
      </c>
      <c r="E7110">
        <v>58686813</v>
      </c>
      <c r="F7110" t="s">
        <v>5461</v>
      </c>
      <c r="G7110" t="s">
        <v>3</v>
      </c>
      <c r="H7110" t="s">
        <v>6</v>
      </c>
      <c r="I7110" s="2">
        <v>9.1999999999999998E-2</v>
      </c>
      <c r="J7110" s="2">
        <v>8.6922916409999995E-2</v>
      </c>
      <c r="K7110" s="2">
        <v>3.8300829699999997E-2</v>
      </c>
      <c r="L7110" s="2">
        <f t="shared" si="111"/>
        <v>-4.8622086709999998E-2</v>
      </c>
    </row>
    <row r="7111" spans="1:12" hidden="1" x14ac:dyDescent="0.25">
      <c r="A7111" t="s">
        <v>5188</v>
      </c>
      <c r="B7111" s="1" t="s">
        <v>5421</v>
      </c>
      <c r="C7111" t="s">
        <v>5462</v>
      </c>
      <c r="D7111">
        <v>7942611</v>
      </c>
      <c r="E7111">
        <v>2539113</v>
      </c>
      <c r="F7111" t="s">
        <v>5463</v>
      </c>
      <c r="G7111" t="s">
        <v>86</v>
      </c>
      <c r="H7111" t="s">
        <v>4</v>
      </c>
      <c r="I7111" s="2">
        <v>11.977499999999999</v>
      </c>
      <c r="K7111" s="2">
        <v>11.980063937944999</v>
      </c>
      <c r="L7111" s="2">
        <f t="shared" si="111"/>
        <v>2.5639379450002053E-3</v>
      </c>
    </row>
    <row r="7112" spans="1:12" hidden="1" x14ac:dyDescent="0.25">
      <c r="A7112" t="s">
        <v>5188</v>
      </c>
      <c r="B7112" s="1" t="s">
        <v>5421</v>
      </c>
      <c r="C7112" t="s">
        <v>5462</v>
      </c>
      <c r="D7112">
        <v>7942611</v>
      </c>
      <c r="E7112">
        <v>2539113</v>
      </c>
      <c r="F7112" t="s">
        <v>5463</v>
      </c>
      <c r="G7112" t="s">
        <v>86</v>
      </c>
      <c r="H7112" t="s">
        <v>6</v>
      </c>
      <c r="I7112" s="2">
        <v>2.1000000000000001E-2</v>
      </c>
      <c r="K7112" s="2">
        <v>2.1004495984349999E-2</v>
      </c>
      <c r="L7112" s="2">
        <f t="shared" si="111"/>
        <v>4.4959843499975394E-6</v>
      </c>
    </row>
    <row r="7113" spans="1:12" hidden="1" x14ac:dyDescent="0.25">
      <c r="A7113" t="s">
        <v>5188</v>
      </c>
      <c r="B7113" s="1" t="s">
        <v>5421</v>
      </c>
      <c r="C7113" t="s">
        <v>5464</v>
      </c>
      <c r="D7113">
        <v>7942711</v>
      </c>
      <c r="E7113">
        <v>2538913</v>
      </c>
      <c r="F7113" t="s">
        <v>5465</v>
      </c>
      <c r="G7113" t="s">
        <v>86</v>
      </c>
      <c r="H7113" t="s">
        <v>4</v>
      </c>
      <c r="I7113" s="2">
        <v>4.3594999999999997</v>
      </c>
      <c r="K7113" s="2">
        <v>4.3604332621079998</v>
      </c>
      <c r="L7113" s="2">
        <f t="shared" si="111"/>
        <v>9.3326210800004361E-4</v>
      </c>
    </row>
    <row r="7114" spans="1:12" hidden="1" x14ac:dyDescent="0.25">
      <c r="A7114" t="s">
        <v>5188</v>
      </c>
      <c r="B7114" s="1" t="s">
        <v>5421</v>
      </c>
      <c r="C7114" t="s">
        <v>5464</v>
      </c>
      <c r="D7114">
        <v>7942711</v>
      </c>
      <c r="E7114">
        <v>2538913</v>
      </c>
      <c r="F7114" t="s">
        <v>5465</v>
      </c>
      <c r="G7114" t="s">
        <v>86</v>
      </c>
      <c r="H7114" t="s">
        <v>6</v>
      </c>
      <c r="I7114" s="2">
        <v>7.0000000000000001E-3</v>
      </c>
      <c r="K7114" s="2">
        <v>7.0014989590369897E-3</v>
      </c>
      <c r="L7114" s="2">
        <f t="shared" si="111"/>
        <v>1.4989590369895306E-6</v>
      </c>
    </row>
    <row r="7115" spans="1:12" hidden="1" x14ac:dyDescent="0.25">
      <c r="A7115" t="s">
        <v>5188</v>
      </c>
      <c r="B7115" s="1" t="s">
        <v>5421</v>
      </c>
      <c r="C7115" t="s">
        <v>5466</v>
      </c>
      <c r="D7115">
        <v>8452511</v>
      </c>
      <c r="E7115">
        <v>575113</v>
      </c>
      <c r="F7115" t="s">
        <v>5467</v>
      </c>
      <c r="G7115" t="s">
        <v>3</v>
      </c>
      <c r="H7115" t="s">
        <v>4</v>
      </c>
      <c r="I7115" s="2">
        <v>19.139500000000002</v>
      </c>
      <c r="J7115" s="2">
        <v>16.39858203</v>
      </c>
      <c r="K7115" s="2">
        <v>16.398583023</v>
      </c>
      <c r="L7115" s="2">
        <f t="shared" si="111"/>
        <v>9.9300000044877379E-7</v>
      </c>
    </row>
    <row r="7116" spans="1:12" hidden="1" x14ac:dyDescent="0.25">
      <c r="A7116" t="s">
        <v>5188</v>
      </c>
      <c r="B7116" s="1" t="s">
        <v>5421</v>
      </c>
      <c r="C7116" t="s">
        <v>5466</v>
      </c>
      <c r="D7116">
        <v>8452511</v>
      </c>
      <c r="E7116">
        <v>575113</v>
      </c>
      <c r="F7116" t="s">
        <v>5467</v>
      </c>
      <c r="G7116" t="s">
        <v>3</v>
      </c>
      <c r="H7116" t="s">
        <v>6</v>
      </c>
      <c r="I7116" s="2">
        <v>7.3499999999999899E-2</v>
      </c>
      <c r="J7116" s="2">
        <v>5.2962448099999997E-2</v>
      </c>
      <c r="K7116" s="2">
        <v>5.2962503199999997E-2</v>
      </c>
      <c r="L7116" s="2">
        <f t="shared" si="111"/>
        <v>5.5100000000141147E-8</v>
      </c>
    </row>
    <row r="7117" spans="1:12" hidden="1" x14ac:dyDescent="0.25">
      <c r="A7117" t="s">
        <v>5188</v>
      </c>
      <c r="B7117" s="1" t="s">
        <v>5421</v>
      </c>
      <c r="C7117" t="s">
        <v>5466</v>
      </c>
      <c r="D7117">
        <v>8452511</v>
      </c>
      <c r="E7117">
        <v>575313</v>
      </c>
      <c r="F7117" t="s">
        <v>5468</v>
      </c>
      <c r="G7117" t="s">
        <v>3</v>
      </c>
      <c r="H7117" t="s">
        <v>4</v>
      </c>
      <c r="I7117" s="2">
        <v>5.4924999999999997</v>
      </c>
      <c r="J7117" s="2">
        <v>5.4924746100000004</v>
      </c>
      <c r="K7117" s="2">
        <v>5.4924752000000003</v>
      </c>
      <c r="L7117" s="2">
        <f t="shared" si="111"/>
        <v>5.8999999996700581E-7</v>
      </c>
    </row>
    <row r="7118" spans="1:12" hidden="1" x14ac:dyDescent="0.25">
      <c r="A7118" t="s">
        <v>5188</v>
      </c>
      <c r="B7118" s="1" t="s">
        <v>5421</v>
      </c>
      <c r="C7118" t="s">
        <v>5466</v>
      </c>
      <c r="D7118">
        <v>8452511</v>
      </c>
      <c r="E7118">
        <v>575313</v>
      </c>
      <c r="F7118" t="s">
        <v>5468</v>
      </c>
      <c r="G7118" t="s">
        <v>3</v>
      </c>
      <c r="H7118" t="s">
        <v>6</v>
      </c>
      <c r="I7118" s="2">
        <v>3.85E-2</v>
      </c>
      <c r="J7118" s="2">
        <v>2.8337505339999999E-2</v>
      </c>
      <c r="K7118" s="2">
        <v>2.8337500000000002E-2</v>
      </c>
      <c r="L7118" s="2">
        <f t="shared" si="111"/>
        <v>-5.3399999977443713E-9</v>
      </c>
    </row>
    <row r="7119" spans="1:12" hidden="1" x14ac:dyDescent="0.25">
      <c r="A7119" t="s">
        <v>5188</v>
      </c>
      <c r="B7119" s="1" t="s">
        <v>5421</v>
      </c>
      <c r="C7119" t="s">
        <v>5466</v>
      </c>
      <c r="D7119">
        <v>8452511</v>
      </c>
      <c r="E7119">
        <v>575413</v>
      </c>
      <c r="F7119" t="s">
        <v>5469</v>
      </c>
      <c r="G7119" t="s">
        <v>3</v>
      </c>
      <c r="H7119" t="s">
        <v>4</v>
      </c>
      <c r="I7119" s="2">
        <v>13.964499999999999</v>
      </c>
      <c r="J7119" s="2">
        <v>14.223549804999999</v>
      </c>
      <c r="K7119" s="2">
        <v>14.223550099999899</v>
      </c>
      <c r="L7119" s="2">
        <f t="shared" si="111"/>
        <v>2.9499990006343069E-7</v>
      </c>
    </row>
    <row r="7120" spans="1:12" hidden="1" x14ac:dyDescent="0.25">
      <c r="A7120" t="s">
        <v>5188</v>
      </c>
      <c r="B7120" s="1" t="s">
        <v>5421</v>
      </c>
      <c r="C7120" t="s">
        <v>5466</v>
      </c>
      <c r="D7120">
        <v>8452511</v>
      </c>
      <c r="E7120">
        <v>575413</v>
      </c>
      <c r="F7120" t="s">
        <v>5469</v>
      </c>
      <c r="G7120" t="s">
        <v>3</v>
      </c>
      <c r="H7120" t="s">
        <v>6</v>
      </c>
      <c r="I7120" s="2">
        <v>3.15E-2</v>
      </c>
      <c r="J7120" s="2">
        <v>13.740753905</v>
      </c>
      <c r="K7120" s="2">
        <v>13.74075</v>
      </c>
      <c r="L7120" s="2">
        <f t="shared" si="111"/>
        <v>-3.904999999804204E-6</v>
      </c>
    </row>
    <row r="7121" spans="1:12" hidden="1" x14ac:dyDescent="0.25">
      <c r="A7121" t="s">
        <v>5188</v>
      </c>
      <c r="B7121" s="1" t="s">
        <v>5421</v>
      </c>
      <c r="C7121" t="s">
        <v>5466</v>
      </c>
      <c r="D7121">
        <v>8452511</v>
      </c>
      <c r="E7121">
        <v>575513</v>
      </c>
      <c r="F7121" t="s">
        <v>5470</v>
      </c>
      <c r="G7121" t="s">
        <v>3</v>
      </c>
      <c r="H7121" t="s">
        <v>4</v>
      </c>
      <c r="I7121" s="2">
        <v>9.8480000000000008</v>
      </c>
      <c r="J7121" s="2">
        <v>9.8519443350000007</v>
      </c>
      <c r="K7121" s="2">
        <v>9.8519449100000003</v>
      </c>
      <c r="L7121" s="2">
        <f t="shared" si="111"/>
        <v>5.7499999961407866E-7</v>
      </c>
    </row>
    <row r="7122" spans="1:12" hidden="1" x14ac:dyDescent="0.25">
      <c r="A7122" t="s">
        <v>5188</v>
      </c>
      <c r="B7122" s="1" t="s">
        <v>5421</v>
      </c>
      <c r="C7122" t="s">
        <v>5466</v>
      </c>
      <c r="D7122">
        <v>8452511</v>
      </c>
      <c r="E7122">
        <v>575513</v>
      </c>
      <c r="F7122" t="s">
        <v>5470</v>
      </c>
      <c r="G7122" t="s">
        <v>3</v>
      </c>
      <c r="H7122" t="s">
        <v>6</v>
      </c>
      <c r="I7122" s="2">
        <v>5.9499999999999997E-2</v>
      </c>
      <c r="J7122" s="2">
        <v>4.3225036619999997E-2</v>
      </c>
      <c r="K7122" s="2">
        <v>4.3225001399999997E-2</v>
      </c>
      <c r="L7122" s="2">
        <f t="shared" si="111"/>
        <v>-3.5219999999780427E-8</v>
      </c>
    </row>
    <row r="7123" spans="1:12" hidden="1" x14ac:dyDescent="0.25">
      <c r="A7123" t="s">
        <v>5188</v>
      </c>
      <c r="B7123" s="1" t="s">
        <v>5421</v>
      </c>
      <c r="C7123" t="s">
        <v>5466</v>
      </c>
      <c r="D7123">
        <v>8452511</v>
      </c>
      <c r="E7123">
        <v>575613</v>
      </c>
      <c r="F7123" t="s">
        <v>5471</v>
      </c>
      <c r="G7123" t="s">
        <v>3</v>
      </c>
      <c r="H7123" t="s">
        <v>4</v>
      </c>
      <c r="I7123" s="2">
        <v>9.8294999999999995</v>
      </c>
      <c r="J7123" s="2">
        <v>8.2378007799999899</v>
      </c>
      <c r="K7123" s="2">
        <v>8.2378000999999994</v>
      </c>
      <c r="L7123" s="2">
        <f t="shared" si="111"/>
        <v>-6.7999999053824922E-7</v>
      </c>
    </row>
    <row r="7124" spans="1:12" hidden="1" x14ac:dyDescent="0.25">
      <c r="A7124" t="s">
        <v>5188</v>
      </c>
      <c r="B7124" s="1" t="s">
        <v>5421</v>
      </c>
      <c r="C7124" t="s">
        <v>5466</v>
      </c>
      <c r="D7124">
        <v>8452511</v>
      </c>
      <c r="E7124">
        <v>575613</v>
      </c>
      <c r="F7124" t="s">
        <v>5471</v>
      </c>
      <c r="G7124" t="s">
        <v>3</v>
      </c>
      <c r="H7124" t="s">
        <v>6</v>
      </c>
      <c r="I7124" s="2">
        <v>1.2E-2</v>
      </c>
      <c r="K7124" s="2">
        <v>1.2000002710999999E-2</v>
      </c>
      <c r="L7124" s="2">
        <f t="shared" si="111"/>
        <v>2.7109999991420386E-9</v>
      </c>
    </row>
    <row r="7125" spans="1:12" hidden="1" x14ac:dyDescent="0.25">
      <c r="A7125" t="s">
        <v>5188</v>
      </c>
      <c r="B7125" s="1" t="s">
        <v>5421</v>
      </c>
      <c r="C7125" t="s">
        <v>5472</v>
      </c>
      <c r="D7125">
        <v>8452011</v>
      </c>
      <c r="E7125">
        <v>579613</v>
      </c>
      <c r="F7125" t="s">
        <v>5473</v>
      </c>
      <c r="G7125" t="s">
        <v>3</v>
      </c>
      <c r="H7125" t="s">
        <v>4</v>
      </c>
      <c r="I7125" s="2">
        <v>14.917</v>
      </c>
      <c r="J7125" s="2">
        <v>15.468747069999999</v>
      </c>
      <c r="K7125" s="2">
        <v>15.468750429999901</v>
      </c>
      <c r="L7125" s="2">
        <f t="shared" si="111"/>
        <v>3.3599999014199966E-6</v>
      </c>
    </row>
    <row r="7126" spans="1:12" hidden="1" x14ac:dyDescent="0.25">
      <c r="A7126" t="s">
        <v>5188</v>
      </c>
      <c r="B7126" s="1" t="s">
        <v>5421</v>
      </c>
      <c r="C7126" t="s">
        <v>5472</v>
      </c>
      <c r="D7126">
        <v>8452011</v>
      </c>
      <c r="E7126">
        <v>579613</v>
      </c>
      <c r="F7126" t="s">
        <v>5473</v>
      </c>
      <c r="G7126" t="s">
        <v>3</v>
      </c>
      <c r="H7126" t="s">
        <v>6</v>
      </c>
      <c r="I7126" s="2">
        <v>3.4000000000000002E-2</v>
      </c>
      <c r="J7126" s="2">
        <v>8.6086982399999901</v>
      </c>
      <c r="K7126" s="2">
        <v>8.6086999109000004</v>
      </c>
      <c r="L7126" s="2">
        <f t="shared" si="111"/>
        <v>1.6709000103531935E-6</v>
      </c>
    </row>
    <row r="7127" spans="1:12" x14ac:dyDescent="0.25">
      <c r="A7127" t="s">
        <v>5188</v>
      </c>
      <c r="B7127" s="1" t="s">
        <v>5474</v>
      </c>
      <c r="C7127" t="s">
        <v>5475</v>
      </c>
      <c r="D7127">
        <v>8542611</v>
      </c>
      <c r="E7127">
        <v>228113</v>
      </c>
      <c r="F7127" t="s">
        <v>5476</v>
      </c>
      <c r="G7127" t="s">
        <v>3</v>
      </c>
      <c r="H7127" t="s">
        <v>4</v>
      </c>
      <c r="I7127" s="2">
        <v>354.96377000000001</v>
      </c>
      <c r="J7127" s="2">
        <v>347.60340624999998</v>
      </c>
      <c r="K7127" s="2">
        <v>247.46482212332899</v>
      </c>
      <c r="L7127" s="2">
        <f t="shared" si="111"/>
        <v>-100.13858412667099</v>
      </c>
    </row>
    <row r="7128" spans="1:12" x14ac:dyDescent="0.25">
      <c r="A7128" t="s">
        <v>5188</v>
      </c>
      <c r="B7128" s="1" t="s">
        <v>5474</v>
      </c>
      <c r="C7128" t="s">
        <v>5475</v>
      </c>
      <c r="D7128">
        <v>8542611</v>
      </c>
      <c r="E7128">
        <v>228113</v>
      </c>
      <c r="F7128" t="s">
        <v>5476</v>
      </c>
      <c r="G7128" t="s">
        <v>3</v>
      </c>
      <c r="H7128" t="s">
        <v>6</v>
      </c>
      <c r="I7128" s="2">
        <v>737.44952319999902</v>
      </c>
      <c r="J7128" s="2">
        <v>731.21545705000005</v>
      </c>
      <c r="K7128" s="2">
        <v>676.49407594791501</v>
      </c>
      <c r="L7128" s="2">
        <f t="shared" si="111"/>
        <v>-54.721381102085047</v>
      </c>
    </row>
    <row r="7129" spans="1:12" hidden="1" x14ac:dyDescent="0.25">
      <c r="A7129" t="s">
        <v>5188</v>
      </c>
      <c r="B7129" s="1" t="s">
        <v>5477</v>
      </c>
      <c r="C7129" t="s">
        <v>5478</v>
      </c>
      <c r="D7129">
        <v>7982111</v>
      </c>
      <c r="E7129">
        <v>6451713</v>
      </c>
      <c r="F7129" t="s">
        <v>5479</v>
      </c>
      <c r="G7129" t="s">
        <v>86</v>
      </c>
      <c r="H7129" t="s">
        <v>4</v>
      </c>
      <c r="I7129" s="2">
        <v>114.07850000000001</v>
      </c>
      <c r="K7129" s="2">
        <v>114.391042146</v>
      </c>
      <c r="L7129" s="2">
        <f t="shared" si="111"/>
        <v>0.31254214599999841</v>
      </c>
    </row>
    <row r="7130" spans="1:12" hidden="1" x14ac:dyDescent="0.25">
      <c r="A7130" t="s">
        <v>5188</v>
      </c>
      <c r="B7130" s="1" t="s">
        <v>5477</v>
      </c>
      <c r="C7130" t="s">
        <v>5478</v>
      </c>
      <c r="D7130">
        <v>7982111</v>
      </c>
      <c r="E7130">
        <v>6451713</v>
      </c>
      <c r="F7130" t="s">
        <v>5479</v>
      </c>
      <c r="G7130" t="s">
        <v>86</v>
      </c>
      <c r="H7130" t="s">
        <v>6</v>
      </c>
      <c r="I7130" s="2">
        <v>11.503470999999999</v>
      </c>
      <c r="K7130" s="2">
        <v>11.534983949208</v>
      </c>
      <c r="L7130" s="2">
        <f t="shared" si="111"/>
        <v>3.1512949208000407E-2</v>
      </c>
    </row>
    <row r="7131" spans="1:12" hidden="1" x14ac:dyDescent="0.25">
      <c r="A7131" t="s">
        <v>5188</v>
      </c>
      <c r="B7131" s="1" t="s">
        <v>5477</v>
      </c>
      <c r="C7131" t="s">
        <v>5478</v>
      </c>
      <c r="D7131">
        <v>7982111</v>
      </c>
      <c r="E7131">
        <v>6451913</v>
      </c>
      <c r="F7131" t="s">
        <v>5480</v>
      </c>
      <c r="G7131" t="s">
        <v>86</v>
      </c>
      <c r="H7131" t="s">
        <v>4</v>
      </c>
      <c r="I7131" s="2">
        <v>108.7085</v>
      </c>
      <c r="K7131" s="2">
        <v>109.00636413599899</v>
      </c>
      <c r="L7131" s="2">
        <f t="shared" si="111"/>
        <v>0.2978641359989922</v>
      </c>
    </row>
    <row r="7132" spans="1:12" hidden="1" x14ac:dyDescent="0.25">
      <c r="A7132" t="s">
        <v>5188</v>
      </c>
      <c r="B7132" s="1" t="s">
        <v>5477</v>
      </c>
      <c r="C7132" t="s">
        <v>5478</v>
      </c>
      <c r="D7132">
        <v>7982111</v>
      </c>
      <c r="E7132">
        <v>6451913</v>
      </c>
      <c r="F7132" t="s">
        <v>5480</v>
      </c>
      <c r="G7132" t="s">
        <v>86</v>
      </c>
      <c r="H7132" t="s">
        <v>6</v>
      </c>
      <c r="I7132" s="2">
        <v>12.754251</v>
      </c>
      <c r="K7132" s="2">
        <v>12.7891953046199</v>
      </c>
      <c r="L7132" s="2">
        <f t="shared" si="111"/>
        <v>3.4944304619900279E-2</v>
      </c>
    </row>
    <row r="7133" spans="1:12" hidden="1" x14ac:dyDescent="0.25">
      <c r="A7133" t="s">
        <v>5188</v>
      </c>
      <c r="B7133" s="1" t="s">
        <v>5481</v>
      </c>
      <c r="C7133" t="s">
        <v>5482</v>
      </c>
      <c r="D7133">
        <v>8123611</v>
      </c>
      <c r="E7133">
        <v>4683613</v>
      </c>
      <c r="F7133" t="s">
        <v>5483</v>
      </c>
      <c r="G7133" t="s">
        <v>86</v>
      </c>
      <c r="H7133" t="s">
        <v>4</v>
      </c>
      <c r="I7133" s="2">
        <v>337.16399999999999</v>
      </c>
      <c r="K7133" s="2">
        <v>338.08762524600002</v>
      </c>
      <c r="L7133" s="2">
        <f t="shared" si="111"/>
        <v>0.92362524600002871</v>
      </c>
    </row>
    <row r="7134" spans="1:12" hidden="1" x14ac:dyDescent="0.25">
      <c r="A7134" t="s">
        <v>5188</v>
      </c>
      <c r="B7134" s="1" t="s">
        <v>5481</v>
      </c>
      <c r="C7134" t="s">
        <v>5482</v>
      </c>
      <c r="D7134">
        <v>8123611</v>
      </c>
      <c r="E7134">
        <v>4683613</v>
      </c>
      <c r="F7134" t="s">
        <v>5483</v>
      </c>
      <c r="G7134" t="s">
        <v>86</v>
      </c>
      <c r="H7134" t="s">
        <v>6</v>
      </c>
      <c r="I7134" s="2">
        <v>40.334000000000003</v>
      </c>
      <c r="K7134" s="2">
        <v>40.444511129819603</v>
      </c>
      <c r="L7134" s="2">
        <f t="shared" si="111"/>
        <v>0.11051112981959932</v>
      </c>
    </row>
    <row r="7135" spans="1:12" hidden="1" x14ac:dyDescent="0.25">
      <c r="A7135" t="s">
        <v>5188</v>
      </c>
      <c r="B7135" s="1" t="s">
        <v>5481</v>
      </c>
      <c r="C7135" t="s">
        <v>5482</v>
      </c>
      <c r="D7135">
        <v>8123611</v>
      </c>
      <c r="E7135">
        <v>4684013</v>
      </c>
      <c r="F7135" t="s">
        <v>5484</v>
      </c>
      <c r="G7135" t="s">
        <v>86</v>
      </c>
      <c r="H7135" t="s">
        <v>4</v>
      </c>
      <c r="I7135" s="2">
        <v>367.81799999999998</v>
      </c>
      <c r="K7135" s="2">
        <v>368.82553024800097</v>
      </c>
      <c r="L7135" s="2">
        <f t="shared" si="111"/>
        <v>1.0075302480009896</v>
      </c>
    </row>
    <row r="7136" spans="1:12" hidden="1" x14ac:dyDescent="0.25">
      <c r="A7136" t="s">
        <v>5188</v>
      </c>
      <c r="B7136" s="1" t="s">
        <v>5481</v>
      </c>
      <c r="C7136" t="s">
        <v>5482</v>
      </c>
      <c r="D7136">
        <v>8123611</v>
      </c>
      <c r="E7136">
        <v>4684013</v>
      </c>
      <c r="F7136" t="s">
        <v>5484</v>
      </c>
      <c r="G7136" t="s">
        <v>86</v>
      </c>
      <c r="H7136" t="s">
        <v>6</v>
      </c>
      <c r="I7136" s="2">
        <v>39.262549999999997</v>
      </c>
      <c r="K7136" s="2">
        <v>39.370102586897801</v>
      </c>
      <c r="L7136" s="2">
        <f t="shared" si="111"/>
        <v>0.10755258689780334</v>
      </c>
    </row>
    <row r="7137" spans="1:12" hidden="1" x14ac:dyDescent="0.25">
      <c r="A7137" t="s">
        <v>5188</v>
      </c>
      <c r="B7137" s="1" t="s">
        <v>5481</v>
      </c>
      <c r="C7137" t="s">
        <v>5482</v>
      </c>
      <c r="D7137">
        <v>8123611</v>
      </c>
      <c r="E7137">
        <v>4684113</v>
      </c>
      <c r="F7137" t="s">
        <v>5485</v>
      </c>
      <c r="G7137" t="s">
        <v>86</v>
      </c>
      <c r="H7137" t="s">
        <v>4</v>
      </c>
      <c r="I7137" s="2">
        <v>342.11005</v>
      </c>
      <c r="K7137" s="2">
        <v>343.047339191996</v>
      </c>
      <c r="L7137" s="2">
        <f t="shared" si="111"/>
        <v>0.93728919199600114</v>
      </c>
    </row>
    <row r="7138" spans="1:12" hidden="1" x14ac:dyDescent="0.25">
      <c r="A7138" t="s">
        <v>5188</v>
      </c>
      <c r="B7138" s="1" t="s">
        <v>5481</v>
      </c>
      <c r="C7138" t="s">
        <v>5482</v>
      </c>
      <c r="D7138">
        <v>8123611</v>
      </c>
      <c r="E7138">
        <v>4684113</v>
      </c>
      <c r="F7138" t="s">
        <v>5485</v>
      </c>
      <c r="G7138" t="s">
        <v>86</v>
      </c>
      <c r="H7138" t="s">
        <v>6</v>
      </c>
      <c r="I7138" s="2">
        <v>44.084299999999999</v>
      </c>
      <c r="K7138" s="2">
        <v>44.205088931195803</v>
      </c>
      <c r="L7138" s="2">
        <f t="shared" si="111"/>
        <v>0.12078893119580414</v>
      </c>
    </row>
    <row r="7139" spans="1:12" hidden="1" x14ac:dyDescent="0.25">
      <c r="A7139" t="s">
        <v>5188</v>
      </c>
      <c r="B7139" s="1" t="s">
        <v>5486</v>
      </c>
      <c r="C7139" t="s">
        <v>5487</v>
      </c>
      <c r="D7139">
        <v>7814811</v>
      </c>
      <c r="E7139">
        <v>3615513</v>
      </c>
      <c r="F7139" t="s">
        <v>5488</v>
      </c>
      <c r="G7139" t="s">
        <v>3</v>
      </c>
      <c r="H7139" t="s">
        <v>4</v>
      </c>
      <c r="I7139" s="2">
        <v>36.65598</v>
      </c>
      <c r="J7139" s="2">
        <v>36.655703125000002</v>
      </c>
      <c r="K7139" s="2">
        <v>36.6556734760971</v>
      </c>
      <c r="L7139" s="2">
        <f t="shared" si="111"/>
        <v>-2.9648902902579266E-5</v>
      </c>
    </row>
    <row r="7140" spans="1:12" hidden="1" x14ac:dyDescent="0.25">
      <c r="A7140" t="s">
        <v>5188</v>
      </c>
      <c r="B7140" s="1" t="s">
        <v>5486</v>
      </c>
      <c r="C7140" t="s">
        <v>5487</v>
      </c>
      <c r="D7140">
        <v>7814811</v>
      </c>
      <c r="E7140">
        <v>3615513</v>
      </c>
      <c r="F7140" t="s">
        <v>5488</v>
      </c>
      <c r="G7140" t="s">
        <v>3</v>
      </c>
      <c r="H7140" t="s">
        <v>6</v>
      </c>
      <c r="I7140" s="2">
        <v>0.23511499999999999</v>
      </c>
      <c r="J7140" s="2">
        <v>0.23427711485</v>
      </c>
      <c r="K7140" s="2">
        <v>0.23427499687093001</v>
      </c>
      <c r="L7140" s="2">
        <f t="shared" si="111"/>
        <v>-2.1179790699876744E-6</v>
      </c>
    </row>
    <row r="7141" spans="1:12" hidden="1" x14ac:dyDescent="0.25">
      <c r="A7141" t="s">
        <v>5492</v>
      </c>
      <c r="B7141" s="1" t="s">
        <v>5489</v>
      </c>
      <c r="C7141" t="s">
        <v>5490</v>
      </c>
      <c r="D7141">
        <v>15613711</v>
      </c>
      <c r="E7141">
        <v>98739113</v>
      </c>
      <c r="F7141" t="s">
        <v>5491</v>
      </c>
      <c r="G7141" t="s">
        <v>3</v>
      </c>
      <c r="H7141" t="s">
        <v>4</v>
      </c>
      <c r="I7141" s="2">
        <v>2.2999999999999998</v>
      </c>
      <c r="J7141" s="2">
        <v>2.3369501954999898</v>
      </c>
      <c r="K7141" s="2">
        <v>2.3369499999999999</v>
      </c>
      <c r="L7141" s="2">
        <f t="shared" si="111"/>
        <v>-1.9549998997447915E-7</v>
      </c>
    </row>
    <row r="7142" spans="1:12" hidden="1" x14ac:dyDescent="0.25">
      <c r="A7142" t="s">
        <v>5492</v>
      </c>
      <c r="B7142" s="1" t="s">
        <v>5489</v>
      </c>
      <c r="C7142" t="s">
        <v>5490</v>
      </c>
      <c r="D7142">
        <v>15613711</v>
      </c>
      <c r="E7142">
        <v>98739113</v>
      </c>
      <c r="F7142" t="s">
        <v>5491</v>
      </c>
      <c r="G7142" t="s">
        <v>3</v>
      </c>
      <c r="H7142" t="s">
        <v>6</v>
      </c>
      <c r="I7142" s="2">
        <v>1.2</v>
      </c>
      <c r="J7142" s="2">
        <v>0.97390002450000002</v>
      </c>
      <c r="K7142" s="2">
        <v>0.97390002099999995</v>
      </c>
      <c r="L7142" s="2">
        <f t="shared" si="111"/>
        <v>-3.5000000675466936E-9</v>
      </c>
    </row>
    <row r="7143" spans="1:12" hidden="1" x14ac:dyDescent="0.25">
      <c r="A7143" t="s">
        <v>5492</v>
      </c>
      <c r="B7143" s="1" t="s">
        <v>5489</v>
      </c>
      <c r="C7143" t="s">
        <v>5490</v>
      </c>
      <c r="D7143">
        <v>15613711</v>
      </c>
      <c r="E7143">
        <v>98739213</v>
      </c>
      <c r="F7143" t="s">
        <v>5493</v>
      </c>
      <c r="G7143" t="s">
        <v>3</v>
      </c>
      <c r="H7143" t="s">
        <v>4</v>
      </c>
      <c r="I7143" s="2">
        <v>2.4</v>
      </c>
      <c r="J7143" s="2">
        <v>2.2056003419999999</v>
      </c>
      <c r="K7143" s="2">
        <v>2.2056</v>
      </c>
      <c r="L7143" s="2">
        <f t="shared" si="111"/>
        <v>-3.4199999987549745E-7</v>
      </c>
    </row>
    <row r="7144" spans="1:12" hidden="1" x14ac:dyDescent="0.25">
      <c r="A7144" t="s">
        <v>5492</v>
      </c>
      <c r="B7144" s="1" t="s">
        <v>5489</v>
      </c>
      <c r="C7144" t="s">
        <v>5490</v>
      </c>
      <c r="D7144">
        <v>15613711</v>
      </c>
      <c r="E7144">
        <v>98739213</v>
      </c>
      <c r="F7144" t="s">
        <v>5493</v>
      </c>
      <c r="G7144" t="s">
        <v>3</v>
      </c>
      <c r="H7144" t="s">
        <v>6</v>
      </c>
      <c r="I7144" s="2">
        <v>0.6</v>
      </c>
      <c r="J7144" s="2">
        <v>0.9191499635</v>
      </c>
      <c r="K7144" s="2">
        <v>0.91915003099999903</v>
      </c>
      <c r="L7144" s="2">
        <f t="shared" si="111"/>
        <v>6.7499999034659197E-8</v>
      </c>
    </row>
    <row r="7145" spans="1:12" hidden="1" x14ac:dyDescent="0.25">
      <c r="A7145" t="s">
        <v>5492</v>
      </c>
      <c r="B7145" s="1" t="s">
        <v>5489</v>
      </c>
      <c r="C7145" t="s">
        <v>5490</v>
      </c>
      <c r="D7145">
        <v>15613711</v>
      </c>
      <c r="E7145">
        <v>98739313</v>
      </c>
      <c r="F7145" t="s">
        <v>5494</v>
      </c>
      <c r="G7145" t="s">
        <v>3</v>
      </c>
      <c r="H7145" t="s">
        <v>4</v>
      </c>
      <c r="I7145" s="2">
        <v>2.4</v>
      </c>
      <c r="J7145" s="2">
        <v>2.8770500490000002</v>
      </c>
      <c r="K7145" s="2">
        <v>2.8770500000000001</v>
      </c>
      <c r="L7145" s="2">
        <f t="shared" si="111"/>
        <v>-4.900000005747529E-8</v>
      </c>
    </row>
    <row r="7146" spans="1:12" hidden="1" x14ac:dyDescent="0.25">
      <c r="A7146" t="s">
        <v>5492</v>
      </c>
      <c r="B7146" s="1" t="s">
        <v>5489</v>
      </c>
      <c r="C7146" t="s">
        <v>5490</v>
      </c>
      <c r="D7146">
        <v>15613711</v>
      </c>
      <c r="E7146">
        <v>98739313</v>
      </c>
      <c r="F7146" t="s">
        <v>5494</v>
      </c>
      <c r="G7146" t="s">
        <v>3</v>
      </c>
      <c r="H7146" t="s">
        <v>6</v>
      </c>
      <c r="I7146" s="2">
        <v>1.1000000000000001</v>
      </c>
      <c r="J7146" s="2">
        <v>1.198999878</v>
      </c>
      <c r="K7146" s="2">
        <v>1.1990000009999999</v>
      </c>
      <c r="L7146" s="2">
        <f t="shared" si="111"/>
        <v>1.2299999996301381E-7</v>
      </c>
    </row>
    <row r="7147" spans="1:12" hidden="1" x14ac:dyDescent="0.25">
      <c r="A7147" t="s">
        <v>5492</v>
      </c>
      <c r="B7147" s="1" t="s">
        <v>5489</v>
      </c>
      <c r="C7147" t="s">
        <v>5490</v>
      </c>
      <c r="D7147">
        <v>15613711</v>
      </c>
      <c r="E7147">
        <v>98739413</v>
      </c>
      <c r="F7147" t="s">
        <v>5495</v>
      </c>
      <c r="G7147" t="s">
        <v>3</v>
      </c>
      <c r="H7147" t="s">
        <v>4</v>
      </c>
      <c r="I7147" s="2">
        <v>2.2999999999999998</v>
      </c>
      <c r="J7147" s="2">
        <v>2.4713498535</v>
      </c>
      <c r="K7147" s="2">
        <v>2.4713500000000002</v>
      </c>
      <c r="L7147" s="2">
        <f t="shared" si="111"/>
        <v>1.4650000013105569E-7</v>
      </c>
    </row>
    <row r="7148" spans="1:12" hidden="1" x14ac:dyDescent="0.25">
      <c r="A7148" t="s">
        <v>5492</v>
      </c>
      <c r="B7148" s="1" t="s">
        <v>5489</v>
      </c>
      <c r="C7148" t="s">
        <v>5490</v>
      </c>
      <c r="D7148">
        <v>15613711</v>
      </c>
      <c r="E7148">
        <v>98739413</v>
      </c>
      <c r="F7148" t="s">
        <v>5495</v>
      </c>
      <c r="G7148" t="s">
        <v>3</v>
      </c>
      <c r="H7148" t="s">
        <v>6</v>
      </c>
      <c r="I7148" s="2">
        <v>1.1000000000000001</v>
      </c>
      <c r="J7148" s="2">
        <v>1.029949829</v>
      </c>
      <c r="K7148" s="2">
        <v>1.0299500109999999</v>
      </c>
      <c r="L7148" s="2">
        <f t="shared" si="111"/>
        <v>1.8199999995971439E-7</v>
      </c>
    </row>
    <row r="7149" spans="1:12" x14ac:dyDescent="0.25">
      <c r="A7149" t="s">
        <v>5492</v>
      </c>
      <c r="B7149" s="1" t="s">
        <v>5489</v>
      </c>
      <c r="C7149" t="s">
        <v>5496</v>
      </c>
      <c r="D7149">
        <v>10616211</v>
      </c>
      <c r="E7149">
        <v>74982813</v>
      </c>
      <c r="F7149" t="s">
        <v>5497</v>
      </c>
      <c r="G7149" t="s">
        <v>3</v>
      </c>
      <c r="H7149" t="s">
        <v>4</v>
      </c>
      <c r="I7149" s="2">
        <v>112.19999999999899</v>
      </c>
      <c r="J7149" s="2">
        <v>112.205874025</v>
      </c>
      <c r="K7149" s="2">
        <v>9.3919345638605005</v>
      </c>
      <c r="L7149" s="2">
        <f t="shared" si="111"/>
        <v>-102.8139394611395</v>
      </c>
    </row>
    <row r="7150" spans="1:12" x14ac:dyDescent="0.25">
      <c r="A7150" t="s">
        <v>5492</v>
      </c>
      <c r="B7150" s="1" t="s">
        <v>5498</v>
      </c>
      <c r="C7150" t="s">
        <v>5499</v>
      </c>
      <c r="D7150">
        <v>8176711</v>
      </c>
      <c r="E7150">
        <v>6824813</v>
      </c>
      <c r="F7150" t="s">
        <v>5500</v>
      </c>
      <c r="G7150" t="s">
        <v>3</v>
      </c>
      <c r="H7150" t="s">
        <v>4</v>
      </c>
      <c r="I7150" s="2">
        <v>929</v>
      </c>
      <c r="J7150" s="2">
        <v>928.658328199999</v>
      </c>
      <c r="K7150" s="2">
        <v>147.07128109999999</v>
      </c>
      <c r="L7150" s="2">
        <f t="shared" si="111"/>
        <v>-781.58704709999904</v>
      </c>
    </row>
    <row r="7151" spans="1:12" x14ac:dyDescent="0.25">
      <c r="A7151" t="s">
        <v>5492</v>
      </c>
      <c r="B7151" s="1" t="s">
        <v>5498</v>
      </c>
      <c r="C7151" t="s">
        <v>5499</v>
      </c>
      <c r="D7151">
        <v>8176711</v>
      </c>
      <c r="E7151">
        <v>6824813</v>
      </c>
      <c r="F7151" t="s">
        <v>5500</v>
      </c>
      <c r="G7151" t="s">
        <v>3</v>
      </c>
      <c r="H7151" t="s">
        <v>6</v>
      </c>
      <c r="I7151" s="2">
        <v>4609</v>
      </c>
      <c r="J7151" s="2">
        <v>4608.3748125000002</v>
      </c>
      <c r="K7151" s="2">
        <v>713.66889379999998</v>
      </c>
      <c r="L7151" s="2">
        <f t="shared" si="111"/>
        <v>-3894.7059187000004</v>
      </c>
    </row>
    <row r="7152" spans="1:12" hidden="1" x14ac:dyDescent="0.25">
      <c r="A7152" t="s">
        <v>5492</v>
      </c>
      <c r="B7152" s="1" t="s">
        <v>5501</v>
      </c>
      <c r="C7152" t="s">
        <v>5502</v>
      </c>
      <c r="D7152">
        <v>8392811</v>
      </c>
      <c r="E7152">
        <v>1654113</v>
      </c>
      <c r="F7152" t="s">
        <v>5503</v>
      </c>
      <c r="G7152" t="s">
        <v>3</v>
      </c>
      <c r="H7152" t="s">
        <v>4</v>
      </c>
      <c r="I7152" s="2">
        <v>328.6</v>
      </c>
      <c r="J7152" s="2">
        <v>320.01659375000003</v>
      </c>
      <c r="K7152" s="2">
        <v>320.0163324001</v>
      </c>
      <c r="L7152" s="2">
        <f t="shared" si="111"/>
        <v>-2.6134990002901759E-4</v>
      </c>
    </row>
    <row r="7153" spans="1:12" hidden="1" x14ac:dyDescent="0.25">
      <c r="A7153" t="s">
        <v>5492</v>
      </c>
      <c r="B7153" s="1" t="s">
        <v>5501</v>
      </c>
      <c r="C7153" t="s">
        <v>5502</v>
      </c>
      <c r="D7153">
        <v>8392811</v>
      </c>
      <c r="E7153">
        <v>1654113</v>
      </c>
      <c r="F7153" t="s">
        <v>5503</v>
      </c>
      <c r="G7153" t="s">
        <v>3</v>
      </c>
      <c r="H7153" t="s">
        <v>6</v>
      </c>
      <c r="I7153" s="2">
        <v>505.9</v>
      </c>
      <c r="J7153" s="2">
        <v>445.81059375000001</v>
      </c>
      <c r="K7153" s="2">
        <v>445.81110107999899</v>
      </c>
      <c r="L7153" s="2">
        <f t="shared" si="111"/>
        <v>5.0732999898173148E-4</v>
      </c>
    </row>
    <row r="7154" spans="1:12" hidden="1" x14ac:dyDescent="0.25">
      <c r="A7154" t="s">
        <v>5492</v>
      </c>
      <c r="B7154" s="1" t="s">
        <v>5501</v>
      </c>
      <c r="C7154" t="s">
        <v>5502</v>
      </c>
      <c r="D7154">
        <v>8392811</v>
      </c>
      <c r="E7154">
        <v>1654213</v>
      </c>
      <c r="F7154" t="s">
        <v>5504</v>
      </c>
      <c r="G7154" t="s">
        <v>3</v>
      </c>
      <c r="H7154" t="s">
        <v>4</v>
      </c>
      <c r="I7154" s="2">
        <v>273.60000000000002</v>
      </c>
      <c r="J7154" s="2">
        <v>273.6364375</v>
      </c>
      <c r="K7154" s="2">
        <v>273.63655400209899</v>
      </c>
      <c r="L7154" s="2">
        <f t="shared" si="111"/>
        <v>1.1650209899016772E-4</v>
      </c>
    </row>
    <row r="7155" spans="1:12" hidden="1" x14ac:dyDescent="0.25">
      <c r="A7155" t="s">
        <v>5492</v>
      </c>
      <c r="B7155" s="1" t="s">
        <v>5501</v>
      </c>
      <c r="C7155" t="s">
        <v>5502</v>
      </c>
      <c r="D7155">
        <v>8392811</v>
      </c>
      <c r="E7155">
        <v>1654213</v>
      </c>
      <c r="F7155" t="s">
        <v>5504</v>
      </c>
      <c r="G7155" t="s">
        <v>3</v>
      </c>
      <c r="H7155" t="s">
        <v>6</v>
      </c>
      <c r="I7155" s="2">
        <v>415</v>
      </c>
      <c r="J7155" s="2">
        <v>415.06987500000002</v>
      </c>
      <c r="K7155" s="2">
        <v>415.07021600000002</v>
      </c>
      <c r="L7155" s="2">
        <f t="shared" si="111"/>
        <v>3.4099999999170905E-4</v>
      </c>
    </row>
    <row r="7156" spans="1:12" hidden="1" x14ac:dyDescent="0.25">
      <c r="A7156" t="s">
        <v>5492</v>
      </c>
      <c r="B7156" s="1" t="s">
        <v>5501</v>
      </c>
      <c r="C7156" t="s">
        <v>5502</v>
      </c>
      <c r="D7156">
        <v>8392811</v>
      </c>
      <c r="E7156">
        <v>1654313</v>
      </c>
      <c r="F7156" t="s">
        <v>5505</v>
      </c>
      <c r="G7156" t="s">
        <v>3</v>
      </c>
      <c r="H7156" t="s">
        <v>4</v>
      </c>
      <c r="I7156" s="2">
        <v>76.5</v>
      </c>
      <c r="J7156" s="2">
        <v>76.760859400000001</v>
      </c>
      <c r="K7156" s="2">
        <v>76.760872433029903</v>
      </c>
      <c r="L7156" s="2">
        <f t="shared" si="111"/>
        <v>1.3033029901521331E-5</v>
      </c>
    </row>
    <row r="7157" spans="1:12" hidden="1" x14ac:dyDescent="0.25">
      <c r="A7157" t="s">
        <v>5492</v>
      </c>
      <c r="B7157" s="1" t="s">
        <v>5501</v>
      </c>
      <c r="C7157" t="s">
        <v>5502</v>
      </c>
      <c r="D7157">
        <v>8392811</v>
      </c>
      <c r="E7157">
        <v>1654313</v>
      </c>
      <c r="F7157" t="s">
        <v>5505</v>
      </c>
      <c r="G7157" t="s">
        <v>3</v>
      </c>
      <c r="H7157" t="s">
        <v>6</v>
      </c>
      <c r="I7157" s="2">
        <v>0.48899999999999999</v>
      </c>
      <c r="J7157" s="2">
        <v>0.48477893065</v>
      </c>
      <c r="K7157" s="2">
        <v>0.48477901709999999</v>
      </c>
      <c r="L7157" s="2">
        <f t="shared" si="111"/>
        <v>8.6449999991966564E-8</v>
      </c>
    </row>
    <row r="7158" spans="1:12" hidden="1" x14ac:dyDescent="0.25">
      <c r="A7158" t="s">
        <v>5492</v>
      </c>
      <c r="B7158" s="1" t="s">
        <v>5501</v>
      </c>
      <c r="C7158" t="s">
        <v>5502</v>
      </c>
      <c r="D7158">
        <v>8392811</v>
      </c>
      <c r="E7158">
        <v>1654413</v>
      </c>
      <c r="F7158" t="s">
        <v>5506</v>
      </c>
      <c r="G7158" t="s">
        <v>3</v>
      </c>
      <c r="H7158" t="s">
        <v>4</v>
      </c>
      <c r="I7158" s="2">
        <v>42.783000000000001</v>
      </c>
      <c r="J7158" s="2">
        <v>42.864472655</v>
      </c>
      <c r="K7158" s="2">
        <v>42.864472949864002</v>
      </c>
      <c r="L7158" s="2">
        <f t="shared" si="111"/>
        <v>2.9486400165978921E-7</v>
      </c>
    </row>
    <row r="7159" spans="1:12" hidden="1" x14ac:dyDescent="0.25">
      <c r="A7159" t="s">
        <v>5492</v>
      </c>
      <c r="B7159" s="1" t="s">
        <v>5501</v>
      </c>
      <c r="C7159" t="s">
        <v>5502</v>
      </c>
      <c r="D7159">
        <v>8392811</v>
      </c>
      <c r="E7159">
        <v>1654413</v>
      </c>
      <c r="F7159" t="s">
        <v>5506</v>
      </c>
      <c r="G7159" t="s">
        <v>3</v>
      </c>
      <c r="H7159" t="s">
        <v>6</v>
      </c>
      <c r="I7159" s="2">
        <v>0.26200000000000001</v>
      </c>
      <c r="J7159" s="2">
        <v>0.26309689330000002</v>
      </c>
      <c r="K7159" s="2">
        <v>0.26309702290929898</v>
      </c>
      <c r="L7159" s="2">
        <f t="shared" si="111"/>
        <v>1.296092989599984E-7</v>
      </c>
    </row>
    <row r="7160" spans="1:12" x14ac:dyDescent="0.25">
      <c r="A7160" t="s">
        <v>5492</v>
      </c>
      <c r="B7160" s="1" t="s">
        <v>5507</v>
      </c>
      <c r="C7160" t="s">
        <v>5508</v>
      </c>
      <c r="D7160">
        <v>8370411</v>
      </c>
      <c r="E7160">
        <v>122679613</v>
      </c>
      <c r="F7160" t="s">
        <v>5509</v>
      </c>
      <c r="G7160" t="s">
        <v>3</v>
      </c>
      <c r="H7160" t="s">
        <v>4</v>
      </c>
      <c r="I7160" s="2">
        <v>3132.1999999999898</v>
      </c>
      <c r="J7160" s="2">
        <v>3131.9928749999999</v>
      </c>
      <c r="K7160" s="2">
        <v>1361.0796012703699</v>
      </c>
      <c r="L7160" s="2">
        <f t="shared" si="111"/>
        <v>-1770.91327372963</v>
      </c>
    </row>
    <row r="7161" spans="1:12" x14ac:dyDescent="0.25">
      <c r="A7161" t="s">
        <v>5492</v>
      </c>
      <c r="B7161" s="1" t="s">
        <v>5507</v>
      </c>
      <c r="C7161" t="s">
        <v>5508</v>
      </c>
      <c r="D7161">
        <v>8370411</v>
      </c>
      <c r="E7161">
        <v>122679613</v>
      </c>
      <c r="F7161" t="s">
        <v>5509</v>
      </c>
      <c r="G7161" t="s">
        <v>3</v>
      </c>
      <c r="H7161" t="s">
        <v>6</v>
      </c>
      <c r="I7161" s="2">
        <v>1244</v>
      </c>
      <c r="J7161" s="2">
        <v>1243.6043749999999</v>
      </c>
      <c r="K7161" s="2">
        <v>555.14763710099999</v>
      </c>
      <c r="L7161" s="2">
        <f t="shared" si="111"/>
        <v>-688.4567378989999</v>
      </c>
    </row>
    <row r="7162" spans="1:12" hidden="1" x14ac:dyDescent="0.25">
      <c r="A7162" t="s">
        <v>5492</v>
      </c>
      <c r="B7162" s="1" t="s">
        <v>5507</v>
      </c>
      <c r="C7162" t="s">
        <v>5508</v>
      </c>
      <c r="D7162">
        <v>8370411</v>
      </c>
      <c r="E7162">
        <v>408113</v>
      </c>
      <c r="F7162" t="s">
        <v>5510</v>
      </c>
      <c r="G7162" t="s">
        <v>3</v>
      </c>
      <c r="H7162" t="s">
        <v>4</v>
      </c>
      <c r="I7162" s="2">
        <v>4278</v>
      </c>
      <c r="J7162" s="2">
        <v>4276.5555000000004</v>
      </c>
      <c r="K7162" s="2">
        <v>4276.54830119485</v>
      </c>
      <c r="L7162" s="2">
        <f t="shared" si="111"/>
        <v>-7.1988051504376926E-3</v>
      </c>
    </row>
    <row r="7163" spans="1:12" hidden="1" x14ac:dyDescent="0.25">
      <c r="A7163" t="s">
        <v>5492</v>
      </c>
      <c r="B7163" s="1" t="s">
        <v>5507</v>
      </c>
      <c r="C7163" t="s">
        <v>5508</v>
      </c>
      <c r="D7163">
        <v>8370411</v>
      </c>
      <c r="E7163">
        <v>408113</v>
      </c>
      <c r="F7163" t="s">
        <v>5510</v>
      </c>
      <c r="G7163" t="s">
        <v>3</v>
      </c>
      <c r="H7163" t="s">
        <v>6</v>
      </c>
      <c r="I7163" s="2">
        <v>1614</v>
      </c>
      <c r="J7163" s="2">
        <v>1613.748</v>
      </c>
      <c r="K7163" s="2">
        <v>1613.74833060009</v>
      </c>
      <c r="L7163" s="2">
        <f t="shared" si="111"/>
        <v>3.3060008991014911E-4</v>
      </c>
    </row>
    <row r="7164" spans="1:12" hidden="1" x14ac:dyDescent="0.25">
      <c r="A7164" t="s">
        <v>5492</v>
      </c>
      <c r="B7164" s="1" t="s">
        <v>5507</v>
      </c>
      <c r="C7164" t="s">
        <v>5508</v>
      </c>
      <c r="D7164">
        <v>8370411</v>
      </c>
      <c r="E7164">
        <v>408613</v>
      </c>
      <c r="F7164" t="s">
        <v>5511</v>
      </c>
      <c r="G7164" t="s">
        <v>3</v>
      </c>
      <c r="H7164" t="s">
        <v>4</v>
      </c>
      <c r="I7164" s="2">
        <v>1978.5</v>
      </c>
      <c r="J7164" s="2">
        <v>1978.8777500000001</v>
      </c>
      <c r="K7164" s="2">
        <v>1978.8766620469801</v>
      </c>
      <c r="L7164" s="2">
        <f t="shared" si="111"/>
        <v>-1.0879530200327281E-3</v>
      </c>
    </row>
    <row r="7165" spans="1:12" hidden="1" x14ac:dyDescent="0.25">
      <c r="A7165" t="s">
        <v>5492</v>
      </c>
      <c r="B7165" s="1" t="s">
        <v>5507</v>
      </c>
      <c r="C7165" t="s">
        <v>5508</v>
      </c>
      <c r="D7165">
        <v>8370411</v>
      </c>
      <c r="E7165">
        <v>408613</v>
      </c>
      <c r="F7165" t="s">
        <v>5511</v>
      </c>
      <c r="G7165" t="s">
        <v>3</v>
      </c>
      <c r="H7165" t="s">
        <v>6</v>
      </c>
      <c r="I7165" s="2">
        <v>2061</v>
      </c>
      <c r="J7165" s="2">
        <v>2061.0348749999998</v>
      </c>
      <c r="K7165" s="2">
        <v>2061.0351919</v>
      </c>
      <c r="L7165" s="2">
        <f t="shared" si="111"/>
        <v>3.1690000014350517E-4</v>
      </c>
    </row>
    <row r="7166" spans="1:12" hidden="1" x14ac:dyDescent="0.25">
      <c r="A7166" t="s">
        <v>5492</v>
      </c>
      <c r="B7166" s="1" t="s">
        <v>5512</v>
      </c>
      <c r="C7166" t="s">
        <v>5513</v>
      </c>
      <c r="D7166">
        <v>16600211</v>
      </c>
      <c r="E7166">
        <v>106270213</v>
      </c>
      <c r="F7166" t="s">
        <v>5514</v>
      </c>
      <c r="G7166" t="s">
        <v>3</v>
      </c>
      <c r="H7166" t="s">
        <v>4</v>
      </c>
      <c r="I7166" s="2">
        <v>32.204000000000001</v>
      </c>
      <c r="J7166" s="2">
        <v>31.457943360000002</v>
      </c>
      <c r="K7166" s="2">
        <v>31.457924352300001</v>
      </c>
      <c r="L7166" s="2">
        <f t="shared" si="111"/>
        <v>-1.9007700000628347E-5</v>
      </c>
    </row>
    <row r="7167" spans="1:12" hidden="1" x14ac:dyDescent="0.25">
      <c r="A7167" t="s">
        <v>5492</v>
      </c>
      <c r="B7167" s="1" t="s">
        <v>5512</v>
      </c>
      <c r="C7167" t="s">
        <v>5513</v>
      </c>
      <c r="D7167">
        <v>16600211</v>
      </c>
      <c r="E7167">
        <v>106270213</v>
      </c>
      <c r="F7167" t="s">
        <v>5514</v>
      </c>
      <c r="G7167" t="s">
        <v>3</v>
      </c>
      <c r="H7167" t="s">
        <v>6</v>
      </c>
      <c r="I7167" s="2">
        <v>0.61339999999999995</v>
      </c>
      <c r="J7167" s="2">
        <v>0.60595129400000003</v>
      </c>
      <c r="K7167" s="2">
        <v>0.60595104795050003</v>
      </c>
      <c r="L7167" s="2">
        <f t="shared" si="111"/>
        <v>-2.4604949999673664E-7</v>
      </c>
    </row>
    <row r="7168" spans="1:12" hidden="1" x14ac:dyDescent="0.25">
      <c r="A7168" t="s">
        <v>5492</v>
      </c>
      <c r="B7168" s="1" t="s">
        <v>5512</v>
      </c>
      <c r="C7168" t="s">
        <v>5513</v>
      </c>
      <c r="D7168">
        <v>16600211</v>
      </c>
      <c r="E7168">
        <v>106270313</v>
      </c>
      <c r="F7168" t="s">
        <v>5515</v>
      </c>
      <c r="G7168" t="s">
        <v>3</v>
      </c>
      <c r="H7168" t="s">
        <v>4</v>
      </c>
      <c r="I7168" s="2">
        <v>39.005299999999998</v>
      </c>
      <c r="J7168" s="2">
        <v>38.419218749999999</v>
      </c>
      <c r="K7168" s="2">
        <v>38.419234904009997</v>
      </c>
      <c r="L7168" s="2">
        <f t="shared" si="111"/>
        <v>1.6154009998103902E-5</v>
      </c>
    </row>
    <row r="7169" spans="1:12" hidden="1" x14ac:dyDescent="0.25">
      <c r="A7169" t="s">
        <v>5492</v>
      </c>
      <c r="B7169" s="1" t="s">
        <v>5512</v>
      </c>
      <c r="C7169" t="s">
        <v>5513</v>
      </c>
      <c r="D7169">
        <v>16600211</v>
      </c>
      <c r="E7169">
        <v>106270313</v>
      </c>
      <c r="F7169" t="s">
        <v>5515</v>
      </c>
      <c r="G7169" t="s">
        <v>3</v>
      </c>
      <c r="H7169" t="s">
        <v>6</v>
      </c>
      <c r="I7169" s="2">
        <v>0.70920000000000005</v>
      </c>
      <c r="J7169" s="2">
        <v>0.74909747299999996</v>
      </c>
      <c r="K7169" s="2">
        <v>0.74909655793740004</v>
      </c>
      <c r="L7169" s="2">
        <f t="shared" si="111"/>
        <v>-9.1506259991547267E-7</v>
      </c>
    </row>
    <row r="7170" spans="1:12" hidden="1" x14ac:dyDescent="0.25">
      <c r="A7170" t="s">
        <v>5492</v>
      </c>
      <c r="B7170" s="1" t="s">
        <v>5512</v>
      </c>
      <c r="C7170" t="s">
        <v>5513</v>
      </c>
      <c r="D7170">
        <v>16600211</v>
      </c>
      <c r="E7170">
        <v>106270413</v>
      </c>
      <c r="F7170" t="s">
        <v>5516</v>
      </c>
      <c r="G7170" t="s">
        <v>3</v>
      </c>
      <c r="H7170" t="s">
        <v>4</v>
      </c>
      <c r="I7170" s="2">
        <v>40.862099999999998</v>
      </c>
      <c r="J7170" s="2">
        <v>40.38535547</v>
      </c>
      <c r="K7170" s="2">
        <v>40.385339334370698</v>
      </c>
      <c r="L7170" s="2">
        <f t="shared" si="111"/>
        <v>-1.613562930202761E-5</v>
      </c>
    </row>
    <row r="7171" spans="1:12" hidden="1" x14ac:dyDescent="0.25">
      <c r="A7171" t="s">
        <v>5492</v>
      </c>
      <c r="B7171" s="1" t="s">
        <v>5512</v>
      </c>
      <c r="C7171" t="s">
        <v>5513</v>
      </c>
      <c r="D7171">
        <v>16600211</v>
      </c>
      <c r="E7171">
        <v>106270413</v>
      </c>
      <c r="F7171" t="s">
        <v>5516</v>
      </c>
      <c r="G7171" t="s">
        <v>3</v>
      </c>
      <c r="H7171" t="s">
        <v>6</v>
      </c>
      <c r="I7171" s="2">
        <v>0.80909999999999904</v>
      </c>
      <c r="J7171" s="2">
        <v>0.78950482199999905</v>
      </c>
      <c r="K7171" s="2">
        <v>0.78950551689309401</v>
      </c>
      <c r="L7171" s="2">
        <f t="shared" ref="L7171:L7234" si="112">IF(ISBLANK(J7171),K7171-I7171,K7171-J7171)</f>
        <v>6.9489309495462948E-7</v>
      </c>
    </row>
    <row r="7172" spans="1:12" hidden="1" x14ac:dyDescent="0.25">
      <c r="A7172" t="s">
        <v>5492</v>
      </c>
      <c r="B7172" s="1" t="s">
        <v>5512</v>
      </c>
      <c r="C7172" t="s">
        <v>5513</v>
      </c>
      <c r="D7172">
        <v>16600211</v>
      </c>
      <c r="E7172">
        <v>106270513</v>
      </c>
      <c r="F7172" t="s">
        <v>5517</v>
      </c>
      <c r="G7172" t="s">
        <v>3</v>
      </c>
      <c r="H7172" t="s">
        <v>4</v>
      </c>
      <c r="I7172" s="2">
        <v>17.744499999999999</v>
      </c>
      <c r="J7172" s="2">
        <v>17.834291014999899</v>
      </c>
      <c r="K7172" s="2">
        <v>17.834297741</v>
      </c>
      <c r="L7172" s="2">
        <f t="shared" si="112"/>
        <v>6.7260001017643845E-6</v>
      </c>
    </row>
    <row r="7173" spans="1:12" hidden="1" x14ac:dyDescent="0.25">
      <c r="A7173" t="s">
        <v>5492</v>
      </c>
      <c r="B7173" s="1" t="s">
        <v>5512</v>
      </c>
      <c r="C7173" t="s">
        <v>5513</v>
      </c>
      <c r="D7173">
        <v>16600211</v>
      </c>
      <c r="E7173">
        <v>106270513</v>
      </c>
      <c r="F7173" t="s">
        <v>5517</v>
      </c>
      <c r="G7173" t="s">
        <v>3</v>
      </c>
      <c r="H7173" t="s">
        <v>6</v>
      </c>
      <c r="I7173" s="2">
        <v>0.29409999999999997</v>
      </c>
      <c r="J7173" s="2">
        <v>0.340942138649999</v>
      </c>
      <c r="K7173" s="2">
        <v>0.34094202704649901</v>
      </c>
      <c r="L7173" s="2">
        <f t="shared" si="112"/>
        <v>-1.1160349999705943E-7</v>
      </c>
    </row>
    <row r="7174" spans="1:12" hidden="1" x14ac:dyDescent="0.25">
      <c r="A7174" t="s">
        <v>5492</v>
      </c>
      <c r="B7174" s="1" t="s">
        <v>5518</v>
      </c>
      <c r="C7174" t="s">
        <v>5519</v>
      </c>
      <c r="D7174">
        <v>8505111</v>
      </c>
      <c r="E7174">
        <v>546713</v>
      </c>
      <c r="F7174" t="s">
        <v>5520</v>
      </c>
      <c r="G7174" t="s">
        <v>3</v>
      </c>
      <c r="H7174" t="s">
        <v>4</v>
      </c>
      <c r="I7174" s="2">
        <v>590</v>
      </c>
      <c r="J7174" s="2">
        <v>590.02462500000001</v>
      </c>
      <c r="K7174" s="2">
        <v>590.02538971000001</v>
      </c>
      <c r="L7174" s="2">
        <f t="shared" si="112"/>
        <v>7.6470999999855849E-4</v>
      </c>
    </row>
    <row r="7175" spans="1:12" hidden="1" x14ac:dyDescent="0.25">
      <c r="A7175" t="s">
        <v>5492</v>
      </c>
      <c r="B7175" s="1" t="s">
        <v>5518</v>
      </c>
      <c r="C7175" t="s">
        <v>5519</v>
      </c>
      <c r="D7175">
        <v>8505111</v>
      </c>
      <c r="E7175">
        <v>546713</v>
      </c>
      <c r="F7175" t="s">
        <v>5520</v>
      </c>
      <c r="G7175" t="s">
        <v>3</v>
      </c>
      <c r="H7175" t="s">
        <v>6</v>
      </c>
      <c r="I7175" s="2">
        <v>55.1</v>
      </c>
      <c r="J7175" s="2">
        <v>54.714484400000003</v>
      </c>
      <c r="K7175" s="2">
        <v>54.714439471999903</v>
      </c>
      <c r="L7175" s="2">
        <f t="shared" si="112"/>
        <v>-4.4928000100696863E-5</v>
      </c>
    </row>
    <row r="7176" spans="1:12" x14ac:dyDescent="0.25">
      <c r="A7176" t="s">
        <v>5492</v>
      </c>
      <c r="B7176" s="1" t="s">
        <v>5521</v>
      </c>
      <c r="C7176" t="s">
        <v>5522</v>
      </c>
      <c r="D7176">
        <v>8134411</v>
      </c>
      <c r="E7176">
        <v>5498113</v>
      </c>
      <c r="F7176" t="s">
        <v>5523</v>
      </c>
      <c r="G7176" t="s">
        <v>3</v>
      </c>
      <c r="H7176" t="s">
        <v>4</v>
      </c>
      <c r="I7176" s="2">
        <v>16.93</v>
      </c>
      <c r="J7176" s="2">
        <v>17.225502929499999</v>
      </c>
      <c r="K7176" s="2">
        <v>3.324649786063</v>
      </c>
      <c r="L7176" s="2">
        <f t="shared" si="112"/>
        <v>-13.900853143436999</v>
      </c>
    </row>
    <row r="7177" spans="1:12" hidden="1" x14ac:dyDescent="0.25">
      <c r="A7177" t="s">
        <v>5492</v>
      </c>
      <c r="B7177" s="1" t="s">
        <v>5521</v>
      </c>
      <c r="C7177" t="s">
        <v>5522</v>
      </c>
      <c r="D7177">
        <v>8134411</v>
      </c>
      <c r="E7177">
        <v>5498113</v>
      </c>
      <c r="F7177" t="s">
        <v>5523</v>
      </c>
      <c r="G7177" t="s">
        <v>3</v>
      </c>
      <c r="H7177" t="s">
        <v>6</v>
      </c>
      <c r="I7177" s="2">
        <v>0.23</v>
      </c>
      <c r="J7177" s="2">
        <v>0.59449963760000002</v>
      </c>
      <c r="K7177" s="2">
        <v>0.18685001723799999</v>
      </c>
      <c r="L7177" s="2">
        <f t="shared" si="112"/>
        <v>-0.40764962036200003</v>
      </c>
    </row>
    <row r="7178" spans="1:12" hidden="1" x14ac:dyDescent="0.25">
      <c r="A7178" t="s">
        <v>5492</v>
      </c>
      <c r="B7178" s="1" t="s">
        <v>5521</v>
      </c>
      <c r="C7178" t="s">
        <v>5522</v>
      </c>
      <c r="D7178">
        <v>8134411</v>
      </c>
      <c r="E7178">
        <v>75105013</v>
      </c>
      <c r="F7178" t="s">
        <v>5524</v>
      </c>
      <c r="G7178" t="s">
        <v>3</v>
      </c>
      <c r="H7178" t="s">
        <v>4</v>
      </c>
      <c r="I7178" s="2">
        <v>3.21</v>
      </c>
      <c r="J7178" s="2">
        <v>3.2203012695000002</v>
      </c>
      <c r="K7178" s="2">
        <v>3.220300300985</v>
      </c>
      <c r="L7178" s="2">
        <f t="shared" si="112"/>
        <v>-9.6851500019923265E-7</v>
      </c>
    </row>
    <row r="7179" spans="1:12" hidden="1" x14ac:dyDescent="0.25">
      <c r="A7179" t="s">
        <v>5492</v>
      </c>
      <c r="B7179" s="1" t="s">
        <v>5521</v>
      </c>
      <c r="C7179" t="s">
        <v>5522</v>
      </c>
      <c r="D7179">
        <v>8134411</v>
      </c>
      <c r="E7179">
        <v>75105013</v>
      </c>
      <c r="F7179" t="s">
        <v>5524</v>
      </c>
      <c r="G7179" t="s">
        <v>3</v>
      </c>
      <c r="H7179" t="s">
        <v>6</v>
      </c>
      <c r="I7179" s="2">
        <v>0.05</v>
      </c>
      <c r="J7179" s="2">
        <v>0.10949994659999999</v>
      </c>
      <c r="K7179" s="2">
        <v>0.10950001177299901</v>
      </c>
      <c r="L7179" s="2">
        <f t="shared" si="112"/>
        <v>6.5172999011431365E-8</v>
      </c>
    </row>
    <row r="7180" spans="1:12" hidden="1" x14ac:dyDescent="0.25">
      <c r="A7180" t="s">
        <v>5492</v>
      </c>
      <c r="B7180" s="1" t="s">
        <v>5521</v>
      </c>
      <c r="C7180" t="s">
        <v>5522</v>
      </c>
      <c r="D7180">
        <v>8134411</v>
      </c>
      <c r="E7180">
        <v>89060413</v>
      </c>
      <c r="F7180" t="s">
        <v>5525</v>
      </c>
      <c r="G7180" t="s">
        <v>3</v>
      </c>
      <c r="H7180" t="s">
        <v>4</v>
      </c>
      <c r="I7180" s="2">
        <v>0.47</v>
      </c>
      <c r="J7180" s="2">
        <v>0.30185000610000001</v>
      </c>
      <c r="K7180" s="2">
        <v>0.16770000970000001</v>
      </c>
      <c r="L7180" s="2">
        <f t="shared" si="112"/>
        <v>-0.1341499964</v>
      </c>
    </row>
    <row r="7181" spans="1:12" hidden="1" x14ac:dyDescent="0.25">
      <c r="A7181" t="s">
        <v>5492</v>
      </c>
      <c r="B7181" s="1" t="s">
        <v>5526</v>
      </c>
      <c r="C7181" t="s">
        <v>5527</v>
      </c>
      <c r="D7181">
        <v>8135811</v>
      </c>
      <c r="E7181">
        <v>5494513</v>
      </c>
      <c r="F7181" t="s">
        <v>5528</v>
      </c>
      <c r="G7181" t="s">
        <v>86</v>
      </c>
      <c r="H7181" t="s">
        <v>4</v>
      </c>
      <c r="I7181" s="2">
        <v>6.52</v>
      </c>
      <c r="K7181" s="2">
        <v>6.5334242549999999</v>
      </c>
      <c r="L7181" s="2">
        <f t="shared" si="112"/>
        <v>1.3424255000000329E-2</v>
      </c>
    </row>
    <row r="7182" spans="1:12" x14ac:dyDescent="0.25">
      <c r="A7182" t="s">
        <v>5492</v>
      </c>
      <c r="B7182" s="1" t="s">
        <v>5529</v>
      </c>
      <c r="C7182" t="s">
        <v>5530</v>
      </c>
      <c r="D7182">
        <v>8124311</v>
      </c>
      <c r="E7182">
        <v>4678013</v>
      </c>
      <c r="F7182" t="s">
        <v>5531</v>
      </c>
      <c r="G7182" t="s">
        <v>3</v>
      </c>
      <c r="H7182" t="s">
        <v>4</v>
      </c>
      <c r="I7182" s="2">
        <v>206.88999999999899</v>
      </c>
      <c r="J7182" s="2">
        <v>223.25967184999999</v>
      </c>
      <c r="K7182" s="2">
        <v>108.7763953</v>
      </c>
      <c r="L7182" s="2">
        <f t="shared" si="112"/>
        <v>-114.48327654999999</v>
      </c>
    </row>
    <row r="7183" spans="1:12" x14ac:dyDescent="0.25">
      <c r="A7183" t="s">
        <v>5492</v>
      </c>
      <c r="B7183" s="1" t="s">
        <v>5529</v>
      </c>
      <c r="C7183" t="s">
        <v>5530</v>
      </c>
      <c r="D7183">
        <v>8124311</v>
      </c>
      <c r="E7183">
        <v>4678013</v>
      </c>
      <c r="F7183" t="s">
        <v>5531</v>
      </c>
      <c r="G7183" t="s">
        <v>3</v>
      </c>
      <c r="H7183" t="s">
        <v>6</v>
      </c>
      <c r="I7183" s="2">
        <v>16.399999999999899</v>
      </c>
      <c r="J7183" s="2">
        <v>16.335330079999999</v>
      </c>
      <c r="K7183" s="2">
        <v>7.1465065010000002</v>
      </c>
      <c r="L7183" s="2">
        <f t="shared" si="112"/>
        <v>-9.1888235789999975</v>
      </c>
    </row>
    <row r="7184" spans="1:12" x14ac:dyDescent="0.25">
      <c r="A7184" t="s">
        <v>5492</v>
      </c>
      <c r="B7184" s="1" t="s">
        <v>5529</v>
      </c>
      <c r="C7184" t="s">
        <v>5530</v>
      </c>
      <c r="D7184">
        <v>8124311</v>
      </c>
      <c r="E7184">
        <v>4679213</v>
      </c>
      <c r="F7184" t="s">
        <v>5532</v>
      </c>
      <c r="G7184" t="s">
        <v>3</v>
      </c>
      <c r="H7184" t="s">
        <v>4</v>
      </c>
      <c r="I7184" s="2">
        <v>243.51</v>
      </c>
      <c r="J7184" s="2">
        <v>269.7152969</v>
      </c>
      <c r="K7184" s="2">
        <v>134.85731830109901</v>
      </c>
      <c r="L7184" s="2">
        <f t="shared" si="112"/>
        <v>-134.85797859890098</v>
      </c>
    </row>
    <row r="7185" spans="1:12" x14ac:dyDescent="0.25">
      <c r="A7185" t="s">
        <v>5492</v>
      </c>
      <c r="B7185" s="1" t="s">
        <v>5529</v>
      </c>
      <c r="C7185" t="s">
        <v>5530</v>
      </c>
      <c r="D7185">
        <v>8124311</v>
      </c>
      <c r="E7185">
        <v>4679213</v>
      </c>
      <c r="F7185" t="s">
        <v>5532</v>
      </c>
      <c r="G7185" t="s">
        <v>3</v>
      </c>
      <c r="H7185" t="s">
        <v>6</v>
      </c>
      <c r="I7185" s="2">
        <v>14.63</v>
      </c>
      <c r="J7185" s="2">
        <v>22.418472654999999</v>
      </c>
      <c r="K7185" s="2">
        <v>11.259639030000001</v>
      </c>
      <c r="L7185" s="2">
        <f t="shared" si="112"/>
        <v>-11.158833624999998</v>
      </c>
    </row>
    <row r="7186" spans="1:12" x14ac:dyDescent="0.25">
      <c r="A7186" t="s">
        <v>5492</v>
      </c>
      <c r="B7186" s="1" t="s">
        <v>5533</v>
      </c>
      <c r="C7186" t="s">
        <v>5534</v>
      </c>
      <c r="D7186">
        <v>8137511</v>
      </c>
      <c r="E7186">
        <v>122705913</v>
      </c>
      <c r="F7186" t="s">
        <v>5535</v>
      </c>
      <c r="G7186" t="s">
        <v>3</v>
      </c>
      <c r="H7186" t="s">
        <v>4</v>
      </c>
      <c r="I7186" s="2">
        <v>1106</v>
      </c>
      <c r="J7186" s="2">
        <v>1104.0910156499999</v>
      </c>
      <c r="K7186" s="2">
        <v>532.05054225769004</v>
      </c>
      <c r="L7186" s="2">
        <f t="shared" si="112"/>
        <v>-572.04047339230988</v>
      </c>
    </row>
    <row r="7187" spans="1:12" x14ac:dyDescent="0.25">
      <c r="A7187" t="s">
        <v>5492</v>
      </c>
      <c r="B7187" s="1" t="s">
        <v>5533</v>
      </c>
      <c r="C7187" t="s">
        <v>5534</v>
      </c>
      <c r="D7187">
        <v>8137511</v>
      </c>
      <c r="E7187">
        <v>122705913</v>
      </c>
      <c r="F7187" t="s">
        <v>5535</v>
      </c>
      <c r="G7187" t="s">
        <v>3</v>
      </c>
      <c r="H7187" t="s">
        <v>6</v>
      </c>
      <c r="I7187" s="2">
        <v>440</v>
      </c>
      <c r="J7187" s="2">
        <v>439.90843749999999</v>
      </c>
      <c r="K7187" s="2">
        <v>236.3860382</v>
      </c>
      <c r="L7187" s="2">
        <f t="shared" si="112"/>
        <v>-203.52239929999999</v>
      </c>
    </row>
    <row r="7188" spans="1:12" x14ac:dyDescent="0.25">
      <c r="A7188" t="s">
        <v>5492</v>
      </c>
      <c r="B7188" s="1" t="s">
        <v>5533</v>
      </c>
      <c r="C7188" t="s">
        <v>5534</v>
      </c>
      <c r="D7188">
        <v>8137511</v>
      </c>
      <c r="E7188">
        <v>122706013</v>
      </c>
      <c r="F7188" t="s">
        <v>5536</v>
      </c>
      <c r="G7188" t="s">
        <v>3</v>
      </c>
      <c r="H7188" t="s">
        <v>4</v>
      </c>
      <c r="I7188" s="2">
        <v>1062</v>
      </c>
      <c r="J7188" s="2">
        <v>1061.6899687499999</v>
      </c>
      <c r="K7188" s="2">
        <v>454.00374344348199</v>
      </c>
      <c r="L7188" s="2">
        <f t="shared" si="112"/>
        <v>-607.68622530651794</v>
      </c>
    </row>
    <row r="7189" spans="1:12" x14ac:dyDescent="0.25">
      <c r="A7189" t="s">
        <v>5492</v>
      </c>
      <c r="B7189" s="1" t="s">
        <v>5533</v>
      </c>
      <c r="C7189" t="s">
        <v>5534</v>
      </c>
      <c r="D7189">
        <v>8137511</v>
      </c>
      <c r="E7189">
        <v>122706013</v>
      </c>
      <c r="F7189" t="s">
        <v>5536</v>
      </c>
      <c r="G7189" t="s">
        <v>3</v>
      </c>
      <c r="H7189" t="s">
        <v>6</v>
      </c>
      <c r="I7189" s="2">
        <v>236</v>
      </c>
      <c r="J7189" s="2">
        <v>236.38583589999999</v>
      </c>
      <c r="K7189" s="2">
        <v>109.89164473</v>
      </c>
      <c r="L7189" s="2">
        <f t="shared" si="112"/>
        <v>-126.49419116999999</v>
      </c>
    </row>
    <row r="7190" spans="1:12" hidden="1" x14ac:dyDescent="0.25">
      <c r="A7190" t="s">
        <v>5492</v>
      </c>
      <c r="B7190" s="1" t="s">
        <v>5537</v>
      </c>
      <c r="C7190" t="s">
        <v>5538</v>
      </c>
      <c r="D7190">
        <v>8048111</v>
      </c>
      <c r="E7190">
        <v>6362813</v>
      </c>
      <c r="F7190" t="s">
        <v>5539</v>
      </c>
      <c r="G7190" t="s">
        <v>3</v>
      </c>
      <c r="H7190" t="s">
        <v>4</v>
      </c>
      <c r="I7190" s="2">
        <v>92.9</v>
      </c>
      <c r="J7190" s="2">
        <v>92.972085949999993</v>
      </c>
      <c r="K7190" s="2">
        <v>92.972150501000002</v>
      </c>
      <c r="L7190" s="2">
        <f t="shared" si="112"/>
        <v>6.4551000008350456E-5</v>
      </c>
    </row>
    <row r="7191" spans="1:12" hidden="1" x14ac:dyDescent="0.25">
      <c r="A7191" t="s">
        <v>5492</v>
      </c>
      <c r="B7191" s="1" t="s">
        <v>5537</v>
      </c>
      <c r="C7191" t="s">
        <v>5538</v>
      </c>
      <c r="D7191">
        <v>8048111</v>
      </c>
      <c r="E7191">
        <v>6362813</v>
      </c>
      <c r="F7191" t="s">
        <v>5539</v>
      </c>
      <c r="G7191" t="s">
        <v>3</v>
      </c>
      <c r="H7191" t="s">
        <v>6</v>
      </c>
      <c r="I7191" s="2">
        <v>22.2</v>
      </c>
      <c r="J7191" s="2">
        <v>22.189603514999899</v>
      </c>
      <c r="K7191" s="2">
        <v>22.18959873</v>
      </c>
      <c r="L7191" s="2">
        <f t="shared" si="112"/>
        <v>-4.7849998985327602E-6</v>
      </c>
    </row>
    <row r="7192" spans="1:12" hidden="1" x14ac:dyDescent="0.25">
      <c r="A7192" t="s">
        <v>5492</v>
      </c>
      <c r="B7192" s="1" t="s">
        <v>5537</v>
      </c>
      <c r="C7192" t="s">
        <v>5538</v>
      </c>
      <c r="D7192">
        <v>8048111</v>
      </c>
      <c r="E7192">
        <v>6362913</v>
      </c>
      <c r="F7192" t="s">
        <v>5540</v>
      </c>
      <c r="G7192" t="s">
        <v>3</v>
      </c>
      <c r="H7192" t="s">
        <v>4</v>
      </c>
      <c r="I7192" s="2">
        <v>8.6999999999999904</v>
      </c>
      <c r="J7192" s="2">
        <v>8.67916797</v>
      </c>
      <c r="K7192" s="2">
        <v>8.6791666199999895</v>
      </c>
      <c r="L7192" s="2">
        <f t="shared" si="112"/>
        <v>-1.350000010447161E-6</v>
      </c>
    </row>
    <row r="7193" spans="1:12" hidden="1" x14ac:dyDescent="0.25">
      <c r="A7193" t="s">
        <v>5492</v>
      </c>
      <c r="B7193" s="1" t="s">
        <v>5537</v>
      </c>
      <c r="C7193" t="s">
        <v>5538</v>
      </c>
      <c r="D7193">
        <v>8048111</v>
      </c>
      <c r="E7193">
        <v>6362913</v>
      </c>
      <c r="F7193" t="s">
        <v>5540</v>
      </c>
      <c r="G7193" t="s">
        <v>3</v>
      </c>
      <c r="H7193" t="s">
        <v>6</v>
      </c>
      <c r="I7193" s="2">
        <v>7.4</v>
      </c>
      <c r="J7193" s="2">
        <v>7.4074902349999903</v>
      </c>
      <c r="K7193" s="2">
        <v>7.4074974799999902</v>
      </c>
      <c r="L7193" s="2">
        <f t="shared" si="112"/>
        <v>7.2449999999335546E-6</v>
      </c>
    </row>
    <row r="7194" spans="1:12" hidden="1" x14ac:dyDescent="0.25">
      <c r="A7194" t="s">
        <v>5492</v>
      </c>
      <c r="B7194" s="1" t="s">
        <v>5537</v>
      </c>
      <c r="C7194" t="s">
        <v>5541</v>
      </c>
      <c r="D7194">
        <v>8286911</v>
      </c>
      <c r="E7194">
        <v>454813</v>
      </c>
      <c r="F7194" t="s">
        <v>5542</v>
      </c>
      <c r="G7194" t="s">
        <v>86</v>
      </c>
      <c r="H7194" t="s">
        <v>4</v>
      </c>
      <c r="I7194" s="2">
        <v>0.01</v>
      </c>
      <c r="K7194" s="2">
        <v>1.00217948599999E-2</v>
      </c>
      <c r="L7194" s="2">
        <f t="shared" si="112"/>
        <v>2.1794859999899746E-5</v>
      </c>
    </row>
    <row r="7195" spans="1:12" hidden="1" x14ac:dyDescent="0.25">
      <c r="A7195" t="s">
        <v>5492</v>
      </c>
      <c r="B7195" s="1" t="s">
        <v>5537</v>
      </c>
      <c r="C7195" t="s">
        <v>5541</v>
      </c>
      <c r="D7195">
        <v>8286911</v>
      </c>
      <c r="E7195">
        <v>455013</v>
      </c>
      <c r="F7195" t="s">
        <v>5543</v>
      </c>
      <c r="G7195" t="s">
        <v>3</v>
      </c>
      <c r="H7195" t="s">
        <v>4</v>
      </c>
      <c r="I7195" s="2">
        <v>14.9</v>
      </c>
      <c r="J7195" s="2">
        <v>14.901792969999899</v>
      </c>
      <c r="K7195" s="2">
        <v>14.901750180000001</v>
      </c>
      <c r="L7195" s="2">
        <f t="shared" si="112"/>
        <v>-4.2789999898928954E-5</v>
      </c>
    </row>
    <row r="7196" spans="1:12" hidden="1" x14ac:dyDescent="0.25">
      <c r="A7196" t="s">
        <v>5492</v>
      </c>
      <c r="B7196" s="1" t="s">
        <v>5537</v>
      </c>
      <c r="C7196" t="s">
        <v>5541</v>
      </c>
      <c r="D7196">
        <v>8286911</v>
      </c>
      <c r="E7196">
        <v>455013</v>
      </c>
      <c r="F7196" t="s">
        <v>5543</v>
      </c>
      <c r="G7196" t="s">
        <v>3</v>
      </c>
      <c r="H7196" t="s">
        <v>6</v>
      </c>
      <c r="I7196" s="2">
        <v>7.9000000000000001E-2</v>
      </c>
      <c r="J7196" s="2">
        <v>7.8750122049999899E-2</v>
      </c>
      <c r="K7196" s="2">
        <v>7.8750001E-2</v>
      </c>
      <c r="L7196" s="2">
        <f t="shared" si="112"/>
        <v>-1.210499998988146E-7</v>
      </c>
    </row>
    <row r="7197" spans="1:12" hidden="1" x14ac:dyDescent="0.25">
      <c r="A7197" t="s">
        <v>5492</v>
      </c>
      <c r="B7197" s="1" t="s">
        <v>5537</v>
      </c>
      <c r="C7197" t="s">
        <v>5541</v>
      </c>
      <c r="D7197">
        <v>8286911</v>
      </c>
      <c r="E7197">
        <v>455213</v>
      </c>
      <c r="F7197" t="s">
        <v>5544</v>
      </c>
      <c r="G7197" t="s">
        <v>3</v>
      </c>
      <c r="H7197" t="s">
        <v>4</v>
      </c>
      <c r="I7197" s="2">
        <v>31</v>
      </c>
      <c r="J7197" s="2">
        <v>31.003396485</v>
      </c>
      <c r="K7197" s="2">
        <v>31.003400800000001</v>
      </c>
      <c r="L7197" s="2">
        <f t="shared" si="112"/>
        <v>4.315000001753333E-6</v>
      </c>
    </row>
    <row r="7198" spans="1:12" hidden="1" x14ac:dyDescent="0.25">
      <c r="A7198" t="s">
        <v>5492</v>
      </c>
      <c r="B7198" s="1" t="s">
        <v>5537</v>
      </c>
      <c r="C7198" t="s">
        <v>5541</v>
      </c>
      <c r="D7198">
        <v>8286911</v>
      </c>
      <c r="E7198">
        <v>455213</v>
      </c>
      <c r="F7198" t="s">
        <v>5544</v>
      </c>
      <c r="G7198" t="s">
        <v>3</v>
      </c>
      <c r="H7198" t="s">
        <v>6</v>
      </c>
      <c r="I7198" s="2">
        <v>0.13400000000000001</v>
      </c>
      <c r="J7198" s="2">
        <v>0.13376599119999999</v>
      </c>
      <c r="K7198" s="2">
        <v>0.133766009109999</v>
      </c>
      <c r="L7198" s="2">
        <f t="shared" si="112"/>
        <v>1.7909999011633815E-8</v>
      </c>
    </row>
    <row r="7199" spans="1:12" hidden="1" x14ac:dyDescent="0.25">
      <c r="A7199" t="s">
        <v>5492</v>
      </c>
      <c r="B7199" s="1" t="s">
        <v>5545</v>
      </c>
      <c r="C7199" t="s">
        <v>5546</v>
      </c>
      <c r="D7199">
        <v>8312611</v>
      </c>
      <c r="E7199">
        <v>189213</v>
      </c>
      <c r="F7199" t="s">
        <v>5547</v>
      </c>
      <c r="G7199" t="s">
        <v>86</v>
      </c>
      <c r="H7199" t="s">
        <v>4</v>
      </c>
      <c r="I7199" s="2">
        <v>1.41</v>
      </c>
      <c r="K7199" s="2">
        <v>1.4129030419999999</v>
      </c>
      <c r="L7199" s="2">
        <f t="shared" si="112"/>
        <v>2.9030420000000223E-3</v>
      </c>
    </row>
    <row r="7200" spans="1:12" x14ac:dyDescent="0.25">
      <c r="A7200" t="s">
        <v>5492</v>
      </c>
      <c r="B7200" s="1" t="s">
        <v>5548</v>
      </c>
      <c r="C7200" t="s">
        <v>5549</v>
      </c>
      <c r="D7200">
        <v>7731511</v>
      </c>
      <c r="E7200">
        <v>3480013</v>
      </c>
      <c r="F7200" t="s">
        <v>5550</v>
      </c>
      <c r="G7200" t="s">
        <v>3</v>
      </c>
      <c r="H7200" t="s">
        <v>4</v>
      </c>
      <c r="I7200" s="2">
        <v>39</v>
      </c>
      <c r="J7200" s="2">
        <v>39.229759277500001</v>
      </c>
      <c r="K7200" s="2">
        <v>2.5158334250499901</v>
      </c>
      <c r="L7200" s="2">
        <f t="shared" si="112"/>
        <v>-36.713925852450011</v>
      </c>
    </row>
    <row r="7201" spans="1:12" hidden="1" x14ac:dyDescent="0.25">
      <c r="A7201" t="s">
        <v>5492</v>
      </c>
      <c r="B7201" s="1" t="s">
        <v>5548</v>
      </c>
      <c r="C7201" t="s">
        <v>5549</v>
      </c>
      <c r="D7201">
        <v>7731511</v>
      </c>
      <c r="E7201">
        <v>3480013</v>
      </c>
      <c r="F7201" t="s">
        <v>5550</v>
      </c>
      <c r="G7201" t="s">
        <v>3</v>
      </c>
      <c r="H7201" t="s">
        <v>6</v>
      </c>
      <c r="I7201" s="2">
        <v>2.1</v>
      </c>
      <c r="J7201" s="2">
        <v>0.86822501762500004</v>
      </c>
      <c r="K7201" s="2">
        <v>4.9203500700599999E-2</v>
      </c>
      <c r="L7201" s="2">
        <f t="shared" si="112"/>
        <v>-0.81902151692440006</v>
      </c>
    </row>
    <row r="7202" spans="1:12" hidden="1" x14ac:dyDescent="0.25">
      <c r="A7202" t="s">
        <v>5492</v>
      </c>
      <c r="B7202" s="1" t="s">
        <v>5551</v>
      </c>
      <c r="C7202" t="s">
        <v>5552</v>
      </c>
      <c r="D7202">
        <v>8049311</v>
      </c>
      <c r="E7202">
        <v>6349013</v>
      </c>
      <c r="F7202" t="s">
        <v>5553</v>
      </c>
      <c r="G7202" t="s">
        <v>86</v>
      </c>
      <c r="H7202" t="s">
        <v>4</v>
      </c>
      <c r="I7202" s="2">
        <v>327.3</v>
      </c>
      <c r="K7202" s="2">
        <v>328.1966286</v>
      </c>
      <c r="L7202" s="2">
        <f t="shared" si="112"/>
        <v>0.89662859999998545</v>
      </c>
    </row>
    <row r="7203" spans="1:12" hidden="1" x14ac:dyDescent="0.25">
      <c r="A7203" t="s">
        <v>5492</v>
      </c>
      <c r="B7203" s="1" t="s">
        <v>5551</v>
      </c>
      <c r="C7203" t="s">
        <v>5552</v>
      </c>
      <c r="D7203">
        <v>8049311</v>
      </c>
      <c r="E7203">
        <v>6349013</v>
      </c>
      <c r="F7203" t="s">
        <v>5553</v>
      </c>
      <c r="G7203" t="s">
        <v>86</v>
      </c>
      <c r="H7203" t="s">
        <v>6</v>
      </c>
      <c r="I7203" s="2">
        <v>174.83</v>
      </c>
      <c r="K7203" s="2">
        <v>175.3089492</v>
      </c>
      <c r="L7203" s="2">
        <f t="shared" si="112"/>
        <v>0.4789491999999882</v>
      </c>
    </row>
    <row r="7204" spans="1:12" hidden="1" x14ac:dyDescent="0.25">
      <c r="A7204" t="s">
        <v>5492</v>
      </c>
      <c r="B7204" s="1" t="s">
        <v>5551</v>
      </c>
      <c r="C7204" t="s">
        <v>5552</v>
      </c>
      <c r="D7204">
        <v>8049311</v>
      </c>
      <c r="E7204">
        <v>6351613</v>
      </c>
      <c r="F7204" t="s">
        <v>5554</v>
      </c>
      <c r="G7204" t="s">
        <v>86</v>
      </c>
      <c r="H7204" t="s">
        <v>4</v>
      </c>
      <c r="I7204" s="2">
        <v>483.8</v>
      </c>
      <c r="K7204" s="2">
        <v>485.125313999995</v>
      </c>
      <c r="L7204" s="2">
        <f t="shared" si="112"/>
        <v>1.3253139999949894</v>
      </c>
    </row>
    <row r="7205" spans="1:12" hidden="1" x14ac:dyDescent="0.25">
      <c r="A7205" t="s">
        <v>5492</v>
      </c>
      <c r="B7205" s="1" t="s">
        <v>5551</v>
      </c>
      <c r="C7205" t="s">
        <v>5552</v>
      </c>
      <c r="D7205">
        <v>8049311</v>
      </c>
      <c r="E7205">
        <v>6351613</v>
      </c>
      <c r="F7205" t="s">
        <v>5554</v>
      </c>
      <c r="G7205" t="s">
        <v>86</v>
      </c>
      <c r="H7205" t="s">
        <v>6</v>
      </c>
      <c r="I7205" s="2">
        <v>526.28</v>
      </c>
      <c r="K7205" s="2">
        <v>527.72185800000295</v>
      </c>
      <c r="L7205" s="2">
        <f t="shared" si="112"/>
        <v>1.4418580000029806</v>
      </c>
    </row>
    <row r="7206" spans="1:12" hidden="1" x14ac:dyDescent="0.25">
      <c r="A7206" t="s">
        <v>5492</v>
      </c>
      <c r="B7206" s="1" t="s">
        <v>5551</v>
      </c>
      <c r="C7206" t="s">
        <v>5552</v>
      </c>
      <c r="D7206">
        <v>8049311</v>
      </c>
      <c r="E7206">
        <v>6351713</v>
      </c>
      <c r="F7206" t="s">
        <v>5555</v>
      </c>
      <c r="G7206" t="s">
        <v>86</v>
      </c>
      <c r="H7206" t="s">
        <v>4</v>
      </c>
      <c r="I7206" s="2">
        <v>935.29</v>
      </c>
      <c r="K7206" s="2">
        <v>937.85248368000305</v>
      </c>
      <c r="L7206" s="2">
        <f t="shared" si="112"/>
        <v>2.5624836800030835</v>
      </c>
    </row>
    <row r="7207" spans="1:12" hidden="1" x14ac:dyDescent="0.25">
      <c r="A7207" t="s">
        <v>5492</v>
      </c>
      <c r="B7207" s="1" t="s">
        <v>5551</v>
      </c>
      <c r="C7207" t="s">
        <v>5552</v>
      </c>
      <c r="D7207">
        <v>8049311</v>
      </c>
      <c r="E7207">
        <v>6351713</v>
      </c>
      <c r="F7207" t="s">
        <v>5555</v>
      </c>
      <c r="G7207" t="s">
        <v>86</v>
      </c>
      <c r="H7207" t="s">
        <v>6</v>
      </c>
      <c r="I7207" s="2">
        <v>6.51</v>
      </c>
      <c r="K7207" s="2">
        <v>6.5278369199999497</v>
      </c>
      <c r="L7207" s="2">
        <f t="shared" si="112"/>
        <v>1.7836919999949963E-2</v>
      </c>
    </row>
    <row r="7208" spans="1:12" hidden="1" x14ac:dyDescent="0.25">
      <c r="A7208" t="s">
        <v>5492</v>
      </c>
      <c r="B7208" s="1" t="s">
        <v>5556</v>
      </c>
      <c r="C7208" t="s">
        <v>5557</v>
      </c>
      <c r="D7208">
        <v>8547211</v>
      </c>
      <c r="E7208">
        <v>109330213</v>
      </c>
      <c r="F7208" t="s">
        <v>5558</v>
      </c>
      <c r="G7208" t="s">
        <v>3</v>
      </c>
      <c r="H7208" t="s">
        <v>4</v>
      </c>
      <c r="I7208" s="2">
        <v>274.7</v>
      </c>
      <c r="J7208" s="2">
        <v>274.81328124999999</v>
      </c>
      <c r="K7208" s="2">
        <v>274.81352922676899</v>
      </c>
      <c r="L7208" s="2">
        <f t="shared" si="112"/>
        <v>2.4797676900334409E-4</v>
      </c>
    </row>
    <row r="7209" spans="1:12" hidden="1" x14ac:dyDescent="0.25">
      <c r="A7209" t="s">
        <v>5492</v>
      </c>
      <c r="B7209" s="1" t="s">
        <v>5556</v>
      </c>
      <c r="C7209" t="s">
        <v>5557</v>
      </c>
      <c r="D7209">
        <v>8547211</v>
      </c>
      <c r="E7209">
        <v>109330213</v>
      </c>
      <c r="F7209" t="s">
        <v>5558</v>
      </c>
      <c r="G7209" t="s">
        <v>3</v>
      </c>
      <c r="H7209" t="s">
        <v>6</v>
      </c>
      <c r="I7209" s="2">
        <v>4.8</v>
      </c>
      <c r="J7209" s="2">
        <v>4.9378701170000001</v>
      </c>
      <c r="K7209" s="2">
        <v>4.9379010009999904</v>
      </c>
      <c r="L7209" s="2">
        <f t="shared" si="112"/>
        <v>3.0883999990294342E-5</v>
      </c>
    </row>
    <row r="7210" spans="1:12" hidden="1" x14ac:dyDescent="0.25">
      <c r="A7210" t="s">
        <v>5492</v>
      </c>
      <c r="B7210" s="1" t="s">
        <v>5556</v>
      </c>
      <c r="C7210" t="s">
        <v>5557</v>
      </c>
      <c r="D7210">
        <v>8547211</v>
      </c>
      <c r="E7210">
        <v>109330313</v>
      </c>
      <c r="F7210" t="s">
        <v>5559</v>
      </c>
      <c r="G7210" t="s">
        <v>3</v>
      </c>
      <c r="H7210" t="s">
        <v>4</v>
      </c>
      <c r="I7210" s="2">
        <v>293.8</v>
      </c>
      <c r="J7210" s="2">
        <v>293.71668749999998</v>
      </c>
      <c r="K7210" s="2">
        <v>293.71654688630002</v>
      </c>
      <c r="L7210" s="2">
        <f t="shared" si="112"/>
        <v>-1.4061369995488349E-4</v>
      </c>
    </row>
    <row r="7211" spans="1:12" hidden="1" x14ac:dyDescent="0.25">
      <c r="A7211" t="s">
        <v>5492</v>
      </c>
      <c r="B7211" s="1" t="s">
        <v>5556</v>
      </c>
      <c r="C7211" t="s">
        <v>5557</v>
      </c>
      <c r="D7211">
        <v>8547211</v>
      </c>
      <c r="E7211">
        <v>109330313</v>
      </c>
      <c r="F7211" t="s">
        <v>5559</v>
      </c>
      <c r="G7211" t="s">
        <v>3</v>
      </c>
      <c r="H7211" t="s">
        <v>6</v>
      </c>
      <c r="I7211" s="2">
        <v>4.8</v>
      </c>
      <c r="J7211" s="2">
        <v>4.9898847655000003</v>
      </c>
      <c r="K7211" s="2">
        <v>4.9899265020000003</v>
      </c>
      <c r="L7211" s="2">
        <f t="shared" si="112"/>
        <v>4.1736500000055798E-5</v>
      </c>
    </row>
    <row r="7212" spans="1:12" hidden="1" x14ac:dyDescent="0.25">
      <c r="A7212" t="s">
        <v>5492</v>
      </c>
      <c r="B7212" s="1" t="s">
        <v>5556</v>
      </c>
      <c r="C7212" t="s">
        <v>5557</v>
      </c>
      <c r="D7212">
        <v>8547211</v>
      </c>
      <c r="E7212">
        <v>1553813</v>
      </c>
      <c r="F7212" t="s">
        <v>5560</v>
      </c>
      <c r="G7212" t="s">
        <v>3</v>
      </c>
      <c r="H7212" t="s">
        <v>4</v>
      </c>
      <c r="I7212" s="2">
        <v>0.876</v>
      </c>
      <c r="J7212" s="2">
        <v>0.87584997549999999</v>
      </c>
      <c r="K7212" s="2">
        <v>0.87585009999999996</v>
      </c>
      <c r="L7212" s="2">
        <f t="shared" si="112"/>
        <v>1.2449999997610206E-7</v>
      </c>
    </row>
    <row r="7213" spans="1:12" hidden="1" x14ac:dyDescent="0.25">
      <c r="A7213" t="s">
        <v>5492</v>
      </c>
      <c r="B7213" s="1" t="s">
        <v>5556</v>
      </c>
      <c r="C7213" t="s">
        <v>5557</v>
      </c>
      <c r="D7213">
        <v>8547211</v>
      </c>
      <c r="E7213">
        <v>1553813</v>
      </c>
      <c r="F7213" t="s">
        <v>5560</v>
      </c>
      <c r="G7213" t="s">
        <v>3</v>
      </c>
      <c r="H7213" t="s">
        <v>6</v>
      </c>
      <c r="I7213" s="2">
        <v>1.64</v>
      </c>
      <c r="J7213" s="2">
        <v>0.36499999999999999</v>
      </c>
      <c r="K7213" s="2">
        <v>0.36499999999999999</v>
      </c>
      <c r="L7213" s="2">
        <f t="shared" si="112"/>
        <v>0</v>
      </c>
    </row>
    <row r="7214" spans="1:12" hidden="1" x14ac:dyDescent="0.25">
      <c r="A7214" t="s">
        <v>5492</v>
      </c>
      <c r="B7214" s="1" t="s">
        <v>5556</v>
      </c>
      <c r="C7214" t="s">
        <v>5557</v>
      </c>
      <c r="D7214">
        <v>8547211</v>
      </c>
      <c r="E7214">
        <v>1554013</v>
      </c>
      <c r="F7214" t="s">
        <v>5561</v>
      </c>
      <c r="G7214" t="s">
        <v>3</v>
      </c>
      <c r="H7214" t="s">
        <v>4</v>
      </c>
      <c r="I7214" s="2">
        <v>26.7</v>
      </c>
      <c r="J7214" s="2">
        <v>1.2678499754999999</v>
      </c>
      <c r="K7214" s="2">
        <v>1.2678499999999999</v>
      </c>
      <c r="L7214" s="2">
        <f t="shared" si="112"/>
        <v>2.4500000028737645E-8</v>
      </c>
    </row>
    <row r="7215" spans="1:12" hidden="1" x14ac:dyDescent="0.25">
      <c r="A7215" t="s">
        <v>5492</v>
      </c>
      <c r="B7215" s="1" t="s">
        <v>5556</v>
      </c>
      <c r="C7215" t="s">
        <v>5557</v>
      </c>
      <c r="D7215">
        <v>8547211</v>
      </c>
      <c r="E7215">
        <v>1554013</v>
      </c>
      <c r="F7215" t="s">
        <v>5561</v>
      </c>
      <c r="G7215" t="s">
        <v>3</v>
      </c>
      <c r="H7215" t="s">
        <v>6</v>
      </c>
      <c r="I7215" s="2">
        <v>0.52800000000000002</v>
      </c>
      <c r="J7215" s="2">
        <v>0.52834997549999996</v>
      </c>
      <c r="K7215" s="2">
        <v>0.52834999999999999</v>
      </c>
      <c r="L7215" s="2">
        <f t="shared" si="112"/>
        <v>2.4500000028737645E-8</v>
      </c>
    </row>
    <row r="7216" spans="1:12" hidden="1" x14ac:dyDescent="0.25">
      <c r="A7216" t="s">
        <v>5492</v>
      </c>
      <c r="B7216" s="1" t="s">
        <v>5556</v>
      </c>
      <c r="C7216" t="s">
        <v>5557</v>
      </c>
      <c r="D7216">
        <v>8547211</v>
      </c>
      <c r="E7216">
        <v>1554113</v>
      </c>
      <c r="F7216" t="s">
        <v>5562</v>
      </c>
      <c r="G7216" t="s">
        <v>86</v>
      </c>
      <c r="H7216" t="s">
        <v>4</v>
      </c>
      <c r="I7216" s="2">
        <v>0.27</v>
      </c>
      <c r="K7216" s="2">
        <v>0.27055591909999899</v>
      </c>
      <c r="L7216" s="2">
        <f t="shared" si="112"/>
        <v>5.5591909999896938E-4</v>
      </c>
    </row>
    <row r="7217" spans="1:12" hidden="1" x14ac:dyDescent="0.25">
      <c r="A7217" t="s">
        <v>5492</v>
      </c>
      <c r="B7217" s="1" t="s">
        <v>5556</v>
      </c>
      <c r="C7217" t="s">
        <v>5557</v>
      </c>
      <c r="D7217">
        <v>8547211</v>
      </c>
      <c r="E7217">
        <v>1554113</v>
      </c>
      <c r="F7217" t="s">
        <v>5562</v>
      </c>
      <c r="G7217" t="s">
        <v>86</v>
      </c>
      <c r="H7217" t="s">
        <v>6</v>
      </c>
      <c r="I7217" s="2">
        <v>0.31</v>
      </c>
      <c r="K7217" s="2">
        <v>0.31063826709999998</v>
      </c>
      <c r="L7217" s="2">
        <f t="shared" si="112"/>
        <v>6.3826709999997844E-4</v>
      </c>
    </row>
    <row r="7218" spans="1:12" hidden="1" x14ac:dyDescent="0.25">
      <c r="A7218" t="s">
        <v>5492</v>
      </c>
      <c r="B7218" s="1" t="s">
        <v>5563</v>
      </c>
      <c r="C7218" t="s">
        <v>5564</v>
      </c>
      <c r="D7218">
        <v>8438211</v>
      </c>
      <c r="E7218">
        <v>316913</v>
      </c>
      <c r="F7218" t="s">
        <v>5565</v>
      </c>
      <c r="G7218" t="s">
        <v>3</v>
      </c>
      <c r="H7218" t="s">
        <v>4</v>
      </c>
      <c r="I7218" s="2">
        <v>1.1499999999999999</v>
      </c>
      <c r="J7218" s="2">
        <v>0.43483758544999901</v>
      </c>
      <c r="K7218" s="2">
        <v>0.43483753009999998</v>
      </c>
      <c r="L7218" s="2">
        <f t="shared" si="112"/>
        <v>-5.5349999028564412E-8</v>
      </c>
    </row>
    <row r="7219" spans="1:12" hidden="1" x14ac:dyDescent="0.25">
      <c r="A7219" t="s">
        <v>5492</v>
      </c>
      <c r="B7219" s="1" t="s">
        <v>5563</v>
      </c>
      <c r="C7219" t="s">
        <v>5564</v>
      </c>
      <c r="D7219">
        <v>8438211</v>
      </c>
      <c r="E7219">
        <v>316913</v>
      </c>
      <c r="F7219" t="s">
        <v>5565</v>
      </c>
      <c r="G7219" t="s">
        <v>3</v>
      </c>
      <c r="H7219" t="s">
        <v>6</v>
      </c>
      <c r="I7219" s="2">
        <v>0.01</v>
      </c>
      <c r="K7219" s="2">
        <v>1.0000001543999999E-2</v>
      </c>
      <c r="L7219" s="2">
        <f t="shared" si="112"/>
        <v>1.5439999990346509E-9</v>
      </c>
    </row>
    <row r="7220" spans="1:12" x14ac:dyDescent="0.25">
      <c r="A7220" t="s">
        <v>5492</v>
      </c>
      <c r="B7220" s="1" t="s">
        <v>5566</v>
      </c>
      <c r="C7220" t="s">
        <v>5567</v>
      </c>
      <c r="D7220">
        <v>7826311</v>
      </c>
      <c r="E7220">
        <v>2212213</v>
      </c>
      <c r="F7220" t="s">
        <v>5568</v>
      </c>
      <c r="G7220" t="s">
        <v>3</v>
      </c>
      <c r="H7220" t="s">
        <v>4</v>
      </c>
      <c r="I7220" s="2">
        <v>441.099999999999</v>
      </c>
      <c r="J7220" s="2">
        <v>441.42860934999999</v>
      </c>
      <c r="K7220" s="2">
        <v>148.34244183009901</v>
      </c>
      <c r="L7220" s="2">
        <f t="shared" si="112"/>
        <v>-293.08616751990098</v>
      </c>
    </row>
    <row r="7221" spans="1:12" x14ac:dyDescent="0.25">
      <c r="A7221" t="s">
        <v>5492</v>
      </c>
      <c r="B7221" s="1" t="s">
        <v>5566</v>
      </c>
      <c r="C7221" t="s">
        <v>5567</v>
      </c>
      <c r="D7221">
        <v>7826311</v>
      </c>
      <c r="E7221">
        <v>2212213</v>
      </c>
      <c r="F7221" t="s">
        <v>5568</v>
      </c>
      <c r="G7221" t="s">
        <v>3</v>
      </c>
      <c r="H7221" t="s">
        <v>6</v>
      </c>
      <c r="I7221" s="2">
        <v>2315.2999999999902</v>
      </c>
      <c r="J7221" s="2">
        <v>2315.2860624999998</v>
      </c>
      <c r="K7221" s="2">
        <v>779.89427850100003</v>
      </c>
      <c r="L7221" s="2">
        <f t="shared" si="112"/>
        <v>-1535.3917839989999</v>
      </c>
    </row>
    <row r="7222" spans="1:12" x14ac:dyDescent="0.25">
      <c r="A7222" t="s">
        <v>5492</v>
      </c>
      <c r="B7222" s="1" t="s">
        <v>5566</v>
      </c>
      <c r="C7222" t="s">
        <v>5569</v>
      </c>
      <c r="D7222">
        <v>7826111</v>
      </c>
      <c r="E7222">
        <v>2214013</v>
      </c>
      <c r="F7222" t="s">
        <v>5570</v>
      </c>
      <c r="G7222" t="s">
        <v>3</v>
      </c>
      <c r="H7222" t="s">
        <v>4</v>
      </c>
      <c r="I7222" s="2">
        <v>1561</v>
      </c>
      <c r="J7222" s="2">
        <v>1561.011125</v>
      </c>
      <c r="K7222" s="2">
        <v>737.52086693572301</v>
      </c>
      <c r="L7222" s="2">
        <f t="shared" si="112"/>
        <v>-823.49025806427699</v>
      </c>
    </row>
    <row r="7223" spans="1:12" x14ac:dyDescent="0.25">
      <c r="A7223" t="s">
        <v>5492</v>
      </c>
      <c r="B7223" s="1" t="s">
        <v>5566</v>
      </c>
      <c r="C7223" t="s">
        <v>5569</v>
      </c>
      <c r="D7223">
        <v>7826111</v>
      </c>
      <c r="E7223">
        <v>2214013</v>
      </c>
      <c r="F7223" t="s">
        <v>5570</v>
      </c>
      <c r="G7223" t="s">
        <v>3</v>
      </c>
      <c r="H7223" t="s">
        <v>6</v>
      </c>
      <c r="I7223" s="2">
        <v>2736.8999999999901</v>
      </c>
      <c r="J7223" s="2">
        <v>2736.9256249999999</v>
      </c>
      <c r="K7223" s="2">
        <v>1303.37136890391</v>
      </c>
      <c r="L7223" s="2">
        <f t="shared" si="112"/>
        <v>-1433.5542560960898</v>
      </c>
    </row>
    <row r="7224" spans="1:12" hidden="1" x14ac:dyDescent="0.25">
      <c r="A7224" t="s">
        <v>5492</v>
      </c>
      <c r="B7224" s="1" t="s">
        <v>5566</v>
      </c>
      <c r="C7224" t="s">
        <v>5571</v>
      </c>
      <c r="D7224">
        <v>7826011</v>
      </c>
      <c r="E7224">
        <v>2214613</v>
      </c>
      <c r="F7224" t="s">
        <v>5572</v>
      </c>
      <c r="G7224" t="s">
        <v>3</v>
      </c>
      <c r="H7224" t="s">
        <v>4</v>
      </c>
      <c r="I7224" s="2">
        <v>608.70000000000005</v>
      </c>
      <c r="J7224" s="2">
        <v>608.72</v>
      </c>
      <c r="K7224" s="2">
        <v>608.72065960096495</v>
      </c>
      <c r="L7224" s="2">
        <f t="shared" si="112"/>
        <v>6.5960096492290177E-4</v>
      </c>
    </row>
    <row r="7225" spans="1:12" hidden="1" x14ac:dyDescent="0.25">
      <c r="A7225" t="s">
        <v>5492</v>
      </c>
      <c r="B7225" s="1" t="s">
        <v>5566</v>
      </c>
      <c r="C7225" t="s">
        <v>5571</v>
      </c>
      <c r="D7225">
        <v>7826011</v>
      </c>
      <c r="E7225">
        <v>2214613</v>
      </c>
      <c r="F7225" t="s">
        <v>5572</v>
      </c>
      <c r="G7225" t="s">
        <v>3</v>
      </c>
      <c r="H7225" t="s">
        <v>6</v>
      </c>
      <c r="I7225" s="2">
        <v>876.1</v>
      </c>
      <c r="J7225" s="2">
        <v>876.08206250000001</v>
      </c>
      <c r="K7225" s="2">
        <v>876.08266389999903</v>
      </c>
      <c r="L7225" s="2">
        <f t="shared" si="112"/>
        <v>6.0139999902730779E-4</v>
      </c>
    </row>
    <row r="7226" spans="1:12" x14ac:dyDescent="0.25">
      <c r="A7226" t="s">
        <v>5492</v>
      </c>
      <c r="B7226" s="1" t="s">
        <v>5566</v>
      </c>
      <c r="C7226" t="s">
        <v>5571</v>
      </c>
      <c r="D7226">
        <v>7826011</v>
      </c>
      <c r="E7226">
        <v>2214813</v>
      </c>
      <c r="F7226" t="s">
        <v>5573</v>
      </c>
      <c r="G7226" t="s">
        <v>3</v>
      </c>
      <c r="H7226" t="s">
        <v>4</v>
      </c>
      <c r="I7226" s="2">
        <v>1307.3499999999999</v>
      </c>
      <c r="J7226" s="2">
        <v>1307.243125</v>
      </c>
      <c r="K7226" s="2">
        <v>645.46961098709903</v>
      </c>
      <c r="L7226" s="2">
        <f t="shared" si="112"/>
        <v>-661.77351401290093</v>
      </c>
    </row>
    <row r="7227" spans="1:12" x14ac:dyDescent="0.25">
      <c r="A7227" t="s">
        <v>5492</v>
      </c>
      <c r="B7227" s="1" t="s">
        <v>5566</v>
      </c>
      <c r="C7227" t="s">
        <v>5571</v>
      </c>
      <c r="D7227">
        <v>7826011</v>
      </c>
      <c r="E7227">
        <v>2214813</v>
      </c>
      <c r="F7227" t="s">
        <v>5573</v>
      </c>
      <c r="G7227" t="s">
        <v>3</v>
      </c>
      <c r="H7227" t="s">
        <v>6</v>
      </c>
      <c r="I7227" s="2">
        <v>2468</v>
      </c>
      <c r="J7227" s="2">
        <v>2468.035875</v>
      </c>
      <c r="K7227" s="2">
        <v>1188.2986972199899</v>
      </c>
      <c r="L7227" s="2">
        <f t="shared" si="112"/>
        <v>-1279.7371777800101</v>
      </c>
    </row>
    <row r="7228" spans="1:12" x14ac:dyDescent="0.25">
      <c r="A7228" t="s">
        <v>5492</v>
      </c>
      <c r="B7228" s="1" t="s">
        <v>5566</v>
      </c>
      <c r="C7228" t="s">
        <v>5571</v>
      </c>
      <c r="D7228">
        <v>7826011</v>
      </c>
      <c r="E7228">
        <v>2215313</v>
      </c>
      <c r="F7228" t="s">
        <v>5574</v>
      </c>
      <c r="G7228" t="s">
        <v>3</v>
      </c>
      <c r="H7228" t="s">
        <v>4</v>
      </c>
      <c r="I7228" s="2">
        <v>1985.6</v>
      </c>
      <c r="J7228" s="2">
        <v>1985.5868125</v>
      </c>
      <c r="K7228" s="2">
        <v>977.23823115597997</v>
      </c>
      <c r="L7228" s="2">
        <f t="shared" si="112"/>
        <v>-1008.34858134402</v>
      </c>
    </row>
    <row r="7229" spans="1:12" x14ac:dyDescent="0.25">
      <c r="A7229" t="s">
        <v>5492</v>
      </c>
      <c r="B7229" s="1" t="s">
        <v>5566</v>
      </c>
      <c r="C7229" t="s">
        <v>5571</v>
      </c>
      <c r="D7229">
        <v>7826011</v>
      </c>
      <c r="E7229">
        <v>2215313</v>
      </c>
      <c r="F7229" t="s">
        <v>5574</v>
      </c>
      <c r="G7229" t="s">
        <v>3</v>
      </c>
      <c r="H7229" t="s">
        <v>6</v>
      </c>
      <c r="I7229" s="2">
        <v>2212.8000000000002</v>
      </c>
      <c r="J7229" s="2">
        <v>2212.8029999999999</v>
      </c>
      <c r="K7229" s="2">
        <v>1100.29627271049</v>
      </c>
      <c r="L7229" s="2">
        <f t="shared" si="112"/>
        <v>-1112.5067272895099</v>
      </c>
    </row>
    <row r="7230" spans="1:12" hidden="1" x14ac:dyDescent="0.25">
      <c r="A7230" t="s">
        <v>5492</v>
      </c>
      <c r="B7230" s="1" t="s">
        <v>5566</v>
      </c>
      <c r="C7230" t="s">
        <v>5571</v>
      </c>
      <c r="D7230">
        <v>7826011</v>
      </c>
      <c r="E7230">
        <v>2215413</v>
      </c>
      <c r="F7230" t="s">
        <v>5575</v>
      </c>
      <c r="G7230" t="s">
        <v>3</v>
      </c>
      <c r="H7230" t="s">
        <v>4</v>
      </c>
      <c r="I7230" s="2">
        <v>1579.2</v>
      </c>
      <c r="J7230" s="2">
        <v>1579.124875</v>
      </c>
      <c r="K7230" s="2">
        <v>1579.1274156079701</v>
      </c>
      <c r="L7230" s="2">
        <f t="shared" si="112"/>
        <v>2.5406079701042472E-3</v>
      </c>
    </row>
    <row r="7231" spans="1:12" hidden="1" x14ac:dyDescent="0.25">
      <c r="A7231" t="s">
        <v>5492</v>
      </c>
      <c r="B7231" s="1" t="s">
        <v>5566</v>
      </c>
      <c r="C7231" t="s">
        <v>5571</v>
      </c>
      <c r="D7231">
        <v>7826011</v>
      </c>
      <c r="E7231">
        <v>2215413</v>
      </c>
      <c r="F7231" t="s">
        <v>5575</v>
      </c>
      <c r="G7231" t="s">
        <v>3</v>
      </c>
      <c r="H7231" t="s">
        <v>6</v>
      </c>
      <c r="I7231" s="2">
        <v>2495.6999999999998</v>
      </c>
      <c r="J7231" s="2">
        <v>2495.7240000000002</v>
      </c>
      <c r="K7231" s="2">
        <v>2495.7213082199901</v>
      </c>
      <c r="L7231" s="2">
        <f t="shared" si="112"/>
        <v>-2.6917800100818567E-3</v>
      </c>
    </row>
    <row r="7232" spans="1:12" hidden="1" x14ac:dyDescent="0.25">
      <c r="A7232" t="s">
        <v>5492</v>
      </c>
      <c r="B7232" s="1" t="s">
        <v>5576</v>
      </c>
      <c r="C7232" t="s">
        <v>5577</v>
      </c>
      <c r="D7232">
        <v>8490411</v>
      </c>
      <c r="E7232">
        <v>281213</v>
      </c>
      <c r="F7232" t="s">
        <v>5578</v>
      </c>
      <c r="G7232" t="s">
        <v>3</v>
      </c>
      <c r="H7232" t="s">
        <v>4</v>
      </c>
      <c r="I7232" s="2">
        <v>44</v>
      </c>
      <c r="J7232" s="2">
        <v>41.348027344999998</v>
      </c>
      <c r="K7232" s="2">
        <v>41.348086899999998</v>
      </c>
      <c r="L7232" s="2">
        <f t="shared" si="112"/>
        <v>5.9554999999988922E-5</v>
      </c>
    </row>
    <row r="7233" spans="1:12" hidden="1" x14ac:dyDescent="0.25">
      <c r="A7233" t="s">
        <v>5492</v>
      </c>
      <c r="B7233" s="1" t="s">
        <v>5576</v>
      </c>
      <c r="C7233" t="s">
        <v>5577</v>
      </c>
      <c r="D7233">
        <v>8490411</v>
      </c>
      <c r="E7233">
        <v>281213</v>
      </c>
      <c r="F7233" t="s">
        <v>5578</v>
      </c>
      <c r="G7233" t="s">
        <v>3</v>
      </c>
      <c r="H7233" t="s">
        <v>6</v>
      </c>
      <c r="I7233" s="2">
        <v>3.2</v>
      </c>
      <c r="J7233" s="2">
        <v>3.24025512699999</v>
      </c>
      <c r="K7233" s="2">
        <v>3.2402420089999899</v>
      </c>
      <c r="L7233" s="2">
        <f t="shared" si="112"/>
        <v>-1.3118000000034158E-5</v>
      </c>
    </row>
    <row r="7234" spans="1:12" hidden="1" x14ac:dyDescent="0.25">
      <c r="A7234" t="s">
        <v>5492</v>
      </c>
      <c r="B7234" s="1" t="s">
        <v>5576</v>
      </c>
      <c r="C7234" t="s">
        <v>5577</v>
      </c>
      <c r="D7234">
        <v>8490411</v>
      </c>
      <c r="E7234">
        <v>281513</v>
      </c>
      <c r="F7234" t="s">
        <v>5579</v>
      </c>
      <c r="G7234" t="s">
        <v>3</v>
      </c>
      <c r="H7234" t="s">
        <v>4</v>
      </c>
      <c r="I7234" s="2">
        <v>47</v>
      </c>
      <c r="J7234" s="2">
        <v>41.063941404999902</v>
      </c>
      <c r="K7234" s="2">
        <v>41.064084100000002</v>
      </c>
      <c r="L7234" s="2">
        <f t="shared" si="112"/>
        <v>1.4269500010044567E-4</v>
      </c>
    </row>
    <row r="7235" spans="1:12" hidden="1" x14ac:dyDescent="0.25">
      <c r="A7235" t="s">
        <v>5492</v>
      </c>
      <c r="B7235" s="1" t="s">
        <v>5576</v>
      </c>
      <c r="C7235" t="s">
        <v>5577</v>
      </c>
      <c r="D7235">
        <v>8490411</v>
      </c>
      <c r="E7235">
        <v>281513</v>
      </c>
      <c r="F7235" t="s">
        <v>5579</v>
      </c>
      <c r="G7235" t="s">
        <v>3</v>
      </c>
      <c r="H7235" t="s">
        <v>6</v>
      </c>
      <c r="I7235" s="2">
        <v>3.3</v>
      </c>
      <c r="J7235" s="2">
        <v>3.3250581054999899</v>
      </c>
      <c r="K7235" s="2">
        <v>3.3250085060000001</v>
      </c>
      <c r="L7235" s="2">
        <f t="shared" ref="L7235:L7298" si="113">IF(ISBLANK(J7235),K7235-I7235,K7235-J7235)</f>
        <v>-4.9599499989838591E-5</v>
      </c>
    </row>
    <row r="7236" spans="1:12" hidden="1" x14ac:dyDescent="0.25">
      <c r="A7236" t="s">
        <v>5492</v>
      </c>
      <c r="B7236" s="1" t="s">
        <v>5576</v>
      </c>
      <c r="C7236" t="s">
        <v>5577</v>
      </c>
      <c r="D7236">
        <v>8490411</v>
      </c>
      <c r="E7236">
        <v>281613</v>
      </c>
      <c r="F7236" t="s">
        <v>5580</v>
      </c>
      <c r="G7236" t="s">
        <v>3</v>
      </c>
      <c r="H7236" t="s">
        <v>4</v>
      </c>
      <c r="I7236" s="2">
        <v>94.01</v>
      </c>
      <c r="J7236" s="2">
        <v>94.518234399999997</v>
      </c>
      <c r="K7236" s="2">
        <v>94.518358811125694</v>
      </c>
      <c r="L7236" s="2">
        <f t="shared" si="113"/>
        <v>1.2441112569661072E-4</v>
      </c>
    </row>
    <row r="7237" spans="1:12" hidden="1" x14ac:dyDescent="0.25">
      <c r="A7237" t="s">
        <v>5492</v>
      </c>
      <c r="B7237" s="1" t="s">
        <v>5576</v>
      </c>
      <c r="C7237" t="s">
        <v>5577</v>
      </c>
      <c r="D7237">
        <v>8490411</v>
      </c>
      <c r="E7237">
        <v>281613</v>
      </c>
      <c r="F7237" t="s">
        <v>5580</v>
      </c>
      <c r="G7237" t="s">
        <v>3</v>
      </c>
      <c r="H7237" t="s">
        <v>6</v>
      </c>
      <c r="I7237" s="2">
        <v>1.8</v>
      </c>
      <c r="J7237" s="2">
        <v>1.817829712</v>
      </c>
      <c r="K7237" s="2">
        <v>1.8178290592999899</v>
      </c>
      <c r="L7237" s="2">
        <f t="shared" si="113"/>
        <v>-6.5270001003980838E-7</v>
      </c>
    </row>
    <row r="7238" spans="1:12" hidden="1" x14ac:dyDescent="0.25">
      <c r="A7238" t="s">
        <v>5492</v>
      </c>
      <c r="B7238" s="1" t="s">
        <v>5576</v>
      </c>
      <c r="C7238" t="s">
        <v>5577</v>
      </c>
      <c r="D7238">
        <v>8490411</v>
      </c>
      <c r="E7238">
        <v>281713</v>
      </c>
      <c r="F7238" t="s">
        <v>5581</v>
      </c>
      <c r="G7238" t="s">
        <v>3</v>
      </c>
      <c r="H7238" t="s">
        <v>4</v>
      </c>
      <c r="I7238" s="2">
        <v>109.03</v>
      </c>
      <c r="J7238" s="2">
        <v>109.22266405000001</v>
      </c>
      <c r="K7238" s="2">
        <v>109.222603112803</v>
      </c>
      <c r="L7238" s="2">
        <f t="shared" si="113"/>
        <v>-6.0937197005728194E-5</v>
      </c>
    </row>
    <row r="7239" spans="1:12" hidden="1" x14ac:dyDescent="0.25">
      <c r="A7239" t="s">
        <v>5492</v>
      </c>
      <c r="B7239" s="1" t="s">
        <v>5576</v>
      </c>
      <c r="C7239" t="s">
        <v>5577</v>
      </c>
      <c r="D7239">
        <v>8490411</v>
      </c>
      <c r="E7239">
        <v>281713</v>
      </c>
      <c r="F7239" t="s">
        <v>5581</v>
      </c>
      <c r="G7239" t="s">
        <v>3</v>
      </c>
      <c r="H7239" t="s">
        <v>6</v>
      </c>
      <c r="I7239" s="2">
        <v>2.1</v>
      </c>
      <c r="J7239" s="2">
        <v>2.093553467</v>
      </c>
      <c r="K7239" s="2">
        <v>2.0935560680999901</v>
      </c>
      <c r="L7239" s="2">
        <f t="shared" si="113"/>
        <v>2.6010999900627496E-6</v>
      </c>
    </row>
    <row r="7240" spans="1:12" hidden="1" x14ac:dyDescent="0.25">
      <c r="A7240" t="s">
        <v>5492</v>
      </c>
      <c r="B7240" s="1" t="s">
        <v>5576</v>
      </c>
      <c r="C7240" t="s">
        <v>5577</v>
      </c>
      <c r="D7240">
        <v>8490411</v>
      </c>
      <c r="E7240">
        <v>281813</v>
      </c>
      <c r="F7240" t="s">
        <v>5582</v>
      </c>
      <c r="G7240" t="s">
        <v>3</v>
      </c>
      <c r="H7240" t="s">
        <v>4</v>
      </c>
      <c r="I7240" s="2">
        <v>105.01</v>
      </c>
      <c r="J7240" s="2">
        <v>105.337867199999</v>
      </c>
      <c r="K7240" s="2">
        <v>105.33796788776201</v>
      </c>
      <c r="L7240" s="2">
        <f t="shared" si="113"/>
        <v>1.0068776300897753E-4</v>
      </c>
    </row>
    <row r="7241" spans="1:12" hidden="1" x14ac:dyDescent="0.25">
      <c r="A7241" t="s">
        <v>5492</v>
      </c>
      <c r="B7241" s="1" t="s">
        <v>5576</v>
      </c>
      <c r="C7241" t="s">
        <v>5577</v>
      </c>
      <c r="D7241">
        <v>8490411</v>
      </c>
      <c r="E7241">
        <v>281813</v>
      </c>
      <c r="F7241" t="s">
        <v>5582</v>
      </c>
      <c r="G7241" t="s">
        <v>3</v>
      </c>
      <c r="H7241" t="s">
        <v>6</v>
      </c>
      <c r="I7241" s="2">
        <v>2</v>
      </c>
      <c r="J7241" s="2">
        <v>2.0027111815</v>
      </c>
      <c r="K7241" s="2">
        <v>2.0027150674</v>
      </c>
      <c r="L7241" s="2">
        <f t="shared" si="113"/>
        <v>3.8859000000002197E-6</v>
      </c>
    </row>
    <row r="7242" spans="1:12" hidden="1" x14ac:dyDescent="0.25">
      <c r="A7242" t="s">
        <v>5492</v>
      </c>
      <c r="B7242" s="1" t="s">
        <v>5576</v>
      </c>
      <c r="C7242" t="s">
        <v>5577</v>
      </c>
      <c r="D7242">
        <v>8490411</v>
      </c>
      <c r="E7242">
        <v>281913</v>
      </c>
      <c r="F7242" t="s">
        <v>5583</v>
      </c>
      <c r="G7242" t="s">
        <v>3</v>
      </c>
      <c r="H7242" t="s">
        <v>4</v>
      </c>
      <c r="I7242" s="2">
        <v>116.01</v>
      </c>
      <c r="J7242" s="2">
        <v>115.57625</v>
      </c>
      <c r="K7242" s="2">
        <v>115.576363321906</v>
      </c>
      <c r="L7242" s="2">
        <f t="shared" si="113"/>
        <v>1.133219059994417E-4</v>
      </c>
    </row>
    <row r="7243" spans="1:12" hidden="1" x14ac:dyDescent="0.25">
      <c r="A7243" t="s">
        <v>5492</v>
      </c>
      <c r="B7243" s="1" t="s">
        <v>5576</v>
      </c>
      <c r="C7243" t="s">
        <v>5577</v>
      </c>
      <c r="D7243">
        <v>8490411</v>
      </c>
      <c r="E7243">
        <v>281913</v>
      </c>
      <c r="F7243" t="s">
        <v>5583</v>
      </c>
      <c r="G7243" t="s">
        <v>3</v>
      </c>
      <c r="H7243" t="s">
        <v>6</v>
      </c>
      <c r="I7243" s="2">
        <v>1.9</v>
      </c>
      <c r="J7243" s="2">
        <v>2.0034163820000002</v>
      </c>
      <c r="K7243" s="2">
        <v>2.0034315882999998</v>
      </c>
      <c r="L7243" s="2">
        <f t="shared" si="113"/>
        <v>1.5206299999626083E-5</v>
      </c>
    </row>
    <row r="7244" spans="1:12" hidden="1" x14ac:dyDescent="0.25">
      <c r="A7244" t="s">
        <v>5492</v>
      </c>
      <c r="B7244" s="1" t="s">
        <v>5576</v>
      </c>
      <c r="C7244" t="s">
        <v>5577</v>
      </c>
      <c r="D7244">
        <v>8490411</v>
      </c>
      <c r="E7244">
        <v>282013</v>
      </c>
      <c r="F7244" t="s">
        <v>5584</v>
      </c>
      <c r="G7244" t="s">
        <v>3</v>
      </c>
      <c r="H7244" t="s">
        <v>4</v>
      </c>
      <c r="I7244" s="2">
        <v>114</v>
      </c>
      <c r="J7244" s="2">
        <v>113.84066405</v>
      </c>
      <c r="K7244" s="2">
        <v>113.840738470999</v>
      </c>
      <c r="L7244" s="2">
        <f t="shared" si="113"/>
        <v>7.4420998998903087E-5</v>
      </c>
    </row>
    <row r="7245" spans="1:12" hidden="1" x14ac:dyDescent="0.25">
      <c r="A7245" t="s">
        <v>5492</v>
      </c>
      <c r="B7245" s="1" t="s">
        <v>5576</v>
      </c>
      <c r="C7245" t="s">
        <v>5577</v>
      </c>
      <c r="D7245">
        <v>8490411</v>
      </c>
      <c r="E7245">
        <v>282013</v>
      </c>
      <c r="F7245" t="s">
        <v>5584</v>
      </c>
      <c r="G7245" t="s">
        <v>3</v>
      </c>
      <c r="H7245" t="s">
        <v>6</v>
      </c>
      <c r="I7245" s="2">
        <v>2</v>
      </c>
      <c r="J7245" s="2">
        <v>2.0570739745000002</v>
      </c>
      <c r="K7245" s="2">
        <v>2.0570835931000002</v>
      </c>
      <c r="L7245" s="2">
        <f t="shared" si="113"/>
        <v>9.6186000000386684E-6</v>
      </c>
    </row>
    <row r="7246" spans="1:12" hidden="1" x14ac:dyDescent="0.25">
      <c r="A7246" t="s">
        <v>5492</v>
      </c>
      <c r="B7246" s="1" t="s">
        <v>5576</v>
      </c>
      <c r="C7246" t="s">
        <v>5577</v>
      </c>
      <c r="D7246">
        <v>8490411</v>
      </c>
      <c r="E7246">
        <v>98738513</v>
      </c>
      <c r="F7246" t="s">
        <v>5585</v>
      </c>
      <c r="G7246" t="s">
        <v>3</v>
      </c>
      <c r="H7246" t="s">
        <v>4</v>
      </c>
      <c r="I7246" s="2">
        <v>56</v>
      </c>
      <c r="J7246" s="2">
        <v>55.890746099999902</v>
      </c>
      <c r="K7246" s="2">
        <v>55.890674379999901</v>
      </c>
      <c r="L7246" s="2">
        <f t="shared" si="113"/>
        <v>-7.1720000001107564E-5</v>
      </c>
    </row>
    <row r="7247" spans="1:12" hidden="1" x14ac:dyDescent="0.25">
      <c r="A7247" t="s">
        <v>5492</v>
      </c>
      <c r="B7247" s="1" t="s">
        <v>5576</v>
      </c>
      <c r="C7247" t="s">
        <v>5577</v>
      </c>
      <c r="D7247">
        <v>8490411</v>
      </c>
      <c r="E7247">
        <v>98738513</v>
      </c>
      <c r="F7247" t="s">
        <v>5585</v>
      </c>
      <c r="G7247" t="s">
        <v>3</v>
      </c>
      <c r="H7247" t="s">
        <v>6</v>
      </c>
      <c r="I7247" s="2">
        <v>4.9000000000000004</v>
      </c>
      <c r="J7247" s="2">
        <v>4.9460620114999996</v>
      </c>
      <c r="K7247" s="2">
        <v>4.946099501</v>
      </c>
      <c r="L7247" s="2">
        <f t="shared" si="113"/>
        <v>3.7489500000376097E-5</v>
      </c>
    </row>
    <row r="7248" spans="1:12" hidden="1" x14ac:dyDescent="0.25">
      <c r="A7248" t="s">
        <v>5492</v>
      </c>
      <c r="B7248" s="1" t="s">
        <v>5576</v>
      </c>
      <c r="C7248" t="s">
        <v>5577</v>
      </c>
      <c r="D7248">
        <v>8490411</v>
      </c>
      <c r="E7248">
        <v>98738613</v>
      </c>
      <c r="F7248" t="s">
        <v>5586</v>
      </c>
      <c r="G7248" t="s">
        <v>3</v>
      </c>
      <c r="H7248" t="s">
        <v>4</v>
      </c>
      <c r="I7248" s="2">
        <v>58.01</v>
      </c>
      <c r="J7248" s="2">
        <v>57.500855450000003</v>
      </c>
      <c r="K7248" s="2">
        <v>57.500376998782997</v>
      </c>
      <c r="L7248" s="2">
        <f t="shared" si="113"/>
        <v>-4.7845121700618165E-4</v>
      </c>
    </row>
    <row r="7249" spans="1:12" hidden="1" x14ac:dyDescent="0.25">
      <c r="A7249" t="s">
        <v>5492</v>
      </c>
      <c r="B7249" s="1" t="s">
        <v>5576</v>
      </c>
      <c r="C7249" t="s">
        <v>5577</v>
      </c>
      <c r="D7249">
        <v>8490411</v>
      </c>
      <c r="E7249">
        <v>98738613</v>
      </c>
      <c r="F7249" t="s">
        <v>5586</v>
      </c>
      <c r="G7249" t="s">
        <v>3</v>
      </c>
      <c r="H7249" t="s">
        <v>6</v>
      </c>
      <c r="I7249" s="2">
        <v>4.9000000000000004</v>
      </c>
      <c r="J7249" s="2">
        <v>4.9943232420000001</v>
      </c>
      <c r="K7249" s="2">
        <v>4.9943585009999998</v>
      </c>
      <c r="L7249" s="2">
        <f t="shared" si="113"/>
        <v>3.5258999999676632E-5</v>
      </c>
    </row>
    <row r="7250" spans="1:12" hidden="1" x14ac:dyDescent="0.25">
      <c r="A7250" t="s">
        <v>5492</v>
      </c>
      <c r="B7250" s="1" t="s">
        <v>5576</v>
      </c>
      <c r="C7250" t="s">
        <v>5587</v>
      </c>
      <c r="D7250">
        <v>10631811</v>
      </c>
      <c r="E7250">
        <v>109394713</v>
      </c>
      <c r="F7250" t="s">
        <v>5588</v>
      </c>
      <c r="G7250" t="s">
        <v>3</v>
      </c>
      <c r="H7250" t="s">
        <v>4</v>
      </c>
      <c r="I7250" s="2">
        <v>0.2</v>
      </c>
      <c r="J7250" s="2">
        <v>0.30042401124999901</v>
      </c>
      <c r="K7250" s="2">
        <v>0.15171950219999999</v>
      </c>
      <c r="L7250" s="2">
        <f t="shared" si="113"/>
        <v>-0.14870450904999902</v>
      </c>
    </row>
    <row r="7251" spans="1:12" x14ac:dyDescent="0.25">
      <c r="A7251" t="s">
        <v>5492</v>
      </c>
      <c r="B7251" s="1" t="s">
        <v>5576</v>
      </c>
      <c r="C7251" t="s">
        <v>5587</v>
      </c>
      <c r="D7251">
        <v>10631811</v>
      </c>
      <c r="E7251">
        <v>74982313</v>
      </c>
      <c r="F7251" t="s">
        <v>5589</v>
      </c>
      <c r="G7251" t="s">
        <v>3</v>
      </c>
      <c r="H7251" t="s">
        <v>4</v>
      </c>
      <c r="I7251" s="2">
        <v>21.9</v>
      </c>
      <c r="J7251" s="2">
        <v>22.292649963749898</v>
      </c>
      <c r="K7251" s="2">
        <v>3.1715372444799899</v>
      </c>
      <c r="L7251" s="2">
        <f t="shared" si="113"/>
        <v>-19.12111271926991</v>
      </c>
    </row>
    <row r="7252" spans="1:12" hidden="1" x14ac:dyDescent="0.25">
      <c r="A7252" t="s">
        <v>5492</v>
      </c>
      <c r="B7252" s="1" t="s">
        <v>5590</v>
      </c>
      <c r="C7252" t="s">
        <v>5591</v>
      </c>
      <c r="D7252">
        <v>8491111</v>
      </c>
      <c r="E7252">
        <v>278513</v>
      </c>
      <c r="F7252" t="s">
        <v>5592</v>
      </c>
      <c r="G7252" t="s">
        <v>3</v>
      </c>
      <c r="H7252" t="s">
        <v>4</v>
      </c>
      <c r="I7252" s="2">
        <v>17</v>
      </c>
      <c r="J7252" s="2">
        <v>16.677996094999902</v>
      </c>
      <c r="K7252" s="2">
        <v>16.678001009999999</v>
      </c>
      <c r="L7252" s="2">
        <f t="shared" si="113"/>
        <v>4.9150000975828334E-6</v>
      </c>
    </row>
    <row r="7253" spans="1:12" hidden="1" x14ac:dyDescent="0.25">
      <c r="A7253" t="s">
        <v>5492</v>
      </c>
      <c r="B7253" s="1" t="s">
        <v>5590</v>
      </c>
      <c r="C7253" t="s">
        <v>5591</v>
      </c>
      <c r="D7253">
        <v>8491111</v>
      </c>
      <c r="E7253">
        <v>278513</v>
      </c>
      <c r="F7253" t="s">
        <v>5592</v>
      </c>
      <c r="G7253" t="s">
        <v>3</v>
      </c>
      <c r="H7253" t="s">
        <v>6</v>
      </c>
      <c r="I7253" s="2">
        <v>6.9</v>
      </c>
      <c r="J7253" s="2">
        <v>6.9496503900000004</v>
      </c>
      <c r="K7253" s="2">
        <v>6.9496500000000001</v>
      </c>
      <c r="L7253" s="2">
        <f t="shared" si="113"/>
        <v>-3.9000000029432158E-7</v>
      </c>
    </row>
    <row r="7254" spans="1:12" hidden="1" x14ac:dyDescent="0.25">
      <c r="A7254" t="s">
        <v>5492</v>
      </c>
      <c r="B7254" s="1" t="s">
        <v>5590</v>
      </c>
      <c r="C7254" t="s">
        <v>5591</v>
      </c>
      <c r="D7254">
        <v>8491111</v>
      </c>
      <c r="E7254">
        <v>278613</v>
      </c>
      <c r="F7254" t="s">
        <v>5593</v>
      </c>
      <c r="G7254" t="s">
        <v>3</v>
      </c>
      <c r="H7254" t="s">
        <v>4</v>
      </c>
      <c r="I7254" s="2">
        <v>6.6</v>
      </c>
      <c r="J7254" s="2">
        <v>6.6217495099999999</v>
      </c>
      <c r="K7254" s="2">
        <v>6.6217499999999996</v>
      </c>
      <c r="L7254" s="2">
        <f t="shared" si="113"/>
        <v>4.8999999968657448E-7</v>
      </c>
    </row>
    <row r="7255" spans="1:12" hidden="1" x14ac:dyDescent="0.25">
      <c r="A7255" t="s">
        <v>5492</v>
      </c>
      <c r="B7255" s="1" t="s">
        <v>5590</v>
      </c>
      <c r="C7255" t="s">
        <v>5591</v>
      </c>
      <c r="D7255">
        <v>8491111</v>
      </c>
      <c r="E7255">
        <v>278613</v>
      </c>
      <c r="F7255" t="s">
        <v>5593</v>
      </c>
      <c r="G7255" t="s">
        <v>3</v>
      </c>
      <c r="H7255" t="s">
        <v>6</v>
      </c>
      <c r="I7255" s="2">
        <v>2.7</v>
      </c>
      <c r="J7255" s="2">
        <v>2.7594501954999902</v>
      </c>
      <c r="K7255" s="2">
        <v>2.7594500000000002</v>
      </c>
      <c r="L7255" s="2">
        <f t="shared" si="113"/>
        <v>-1.9549998997447915E-7</v>
      </c>
    </row>
    <row r="7256" spans="1:12" hidden="1" x14ac:dyDescent="0.25">
      <c r="A7256" t="s">
        <v>5492</v>
      </c>
      <c r="B7256" s="1" t="s">
        <v>5590</v>
      </c>
      <c r="C7256" t="s">
        <v>5591</v>
      </c>
      <c r="D7256">
        <v>8491111</v>
      </c>
      <c r="E7256">
        <v>278713</v>
      </c>
      <c r="F7256" t="s">
        <v>5594</v>
      </c>
      <c r="G7256" t="s">
        <v>3</v>
      </c>
      <c r="H7256" t="s">
        <v>4</v>
      </c>
      <c r="I7256" s="2">
        <v>8.6999999999999904</v>
      </c>
      <c r="J7256" s="2">
        <v>8.7052499999999995</v>
      </c>
      <c r="K7256" s="2">
        <v>8.7052499999999995</v>
      </c>
      <c r="L7256" s="2">
        <f t="shared" si="113"/>
        <v>0</v>
      </c>
    </row>
    <row r="7257" spans="1:12" hidden="1" x14ac:dyDescent="0.25">
      <c r="A7257" t="s">
        <v>5492</v>
      </c>
      <c r="B7257" s="1" t="s">
        <v>5590</v>
      </c>
      <c r="C7257" t="s">
        <v>5591</v>
      </c>
      <c r="D7257">
        <v>8491111</v>
      </c>
      <c r="E7257">
        <v>278713</v>
      </c>
      <c r="F7257" t="s">
        <v>5594</v>
      </c>
      <c r="G7257" t="s">
        <v>3</v>
      </c>
      <c r="H7257" t="s">
        <v>6</v>
      </c>
      <c r="I7257" s="2">
        <v>3.6</v>
      </c>
      <c r="J7257" s="2">
        <v>3.62760083</v>
      </c>
      <c r="K7257" s="2">
        <v>3.62760002</v>
      </c>
      <c r="L7257" s="2">
        <f t="shared" si="113"/>
        <v>-8.0999999996222982E-7</v>
      </c>
    </row>
    <row r="7258" spans="1:12" hidden="1" x14ac:dyDescent="0.25">
      <c r="A7258" t="s">
        <v>5492</v>
      </c>
      <c r="B7258" s="1" t="s">
        <v>5590</v>
      </c>
      <c r="C7258" t="s">
        <v>5591</v>
      </c>
      <c r="D7258">
        <v>8491111</v>
      </c>
      <c r="E7258">
        <v>279113</v>
      </c>
      <c r="F7258" t="s">
        <v>5595</v>
      </c>
      <c r="G7258" t="s">
        <v>3</v>
      </c>
      <c r="H7258" t="s">
        <v>4</v>
      </c>
      <c r="I7258" s="2">
        <v>6.5</v>
      </c>
      <c r="J7258" s="2">
        <v>6.4533989250000001</v>
      </c>
      <c r="K7258" s="2">
        <v>6.4534001109999997</v>
      </c>
      <c r="L7258" s="2">
        <f t="shared" si="113"/>
        <v>1.1859999995422754E-6</v>
      </c>
    </row>
    <row r="7259" spans="1:12" hidden="1" x14ac:dyDescent="0.25">
      <c r="A7259" t="s">
        <v>5492</v>
      </c>
      <c r="B7259" s="1" t="s">
        <v>5590</v>
      </c>
      <c r="C7259" t="s">
        <v>5591</v>
      </c>
      <c r="D7259">
        <v>8491111</v>
      </c>
      <c r="E7259">
        <v>279113</v>
      </c>
      <c r="F7259" t="s">
        <v>5595</v>
      </c>
      <c r="G7259" t="s">
        <v>3</v>
      </c>
      <c r="H7259" t="s">
        <v>6</v>
      </c>
      <c r="I7259" s="2">
        <v>2.6</v>
      </c>
      <c r="J7259" s="2">
        <v>2.6893999024999999</v>
      </c>
      <c r="K7259" s="2">
        <v>2.68940001</v>
      </c>
      <c r="L7259" s="2">
        <f t="shared" si="113"/>
        <v>1.0750000001280569E-7</v>
      </c>
    </row>
    <row r="7260" spans="1:12" x14ac:dyDescent="0.25">
      <c r="A7260" t="s">
        <v>5492</v>
      </c>
      <c r="B7260" s="1" t="s">
        <v>5590</v>
      </c>
      <c r="C7260" t="s">
        <v>5596</v>
      </c>
      <c r="D7260">
        <v>8491311</v>
      </c>
      <c r="E7260">
        <v>277713</v>
      </c>
      <c r="F7260" t="s">
        <v>5597</v>
      </c>
      <c r="G7260" t="s">
        <v>3</v>
      </c>
      <c r="H7260" t="s">
        <v>4</v>
      </c>
      <c r="I7260" s="2">
        <v>47.9299999999999</v>
      </c>
      <c r="J7260" s="2">
        <v>64.117013670000006</v>
      </c>
      <c r="K7260" s="2">
        <v>33.998623420100003</v>
      </c>
      <c r="L7260" s="2">
        <f t="shared" si="113"/>
        <v>-30.118390249900003</v>
      </c>
    </row>
    <row r="7261" spans="1:12" x14ac:dyDescent="0.25">
      <c r="A7261" t="s">
        <v>5492</v>
      </c>
      <c r="B7261" s="1" t="s">
        <v>5590</v>
      </c>
      <c r="C7261" t="s">
        <v>5596</v>
      </c>
      <c r="D7261">
        <v>8491311</v>
      </c>
      <c r="E7261">
        <v>277713</v>
      </c>
      <c r="F7261" t="s">
        <v>5597</v>
      </c>
      <c r="G7261" t="s">
        <v>3</v>
      </c>
      <c r="H7261" t="s">
        <v>6</v>
      </c>
      <c r="I7261" s="2">
        <v>7.57</v>
      </c>
      <c r="J7261" s="2">
        <v>14.954732419999999</v>
      </c>
      <c r="K7261" s="2">
        <v>7.9958723601099901</v>
      </c>
      <c r="L7261" s="2">
        <f t="shared" si="113"/>
        <v>-6.958860059890009</v>
      </c>
    </row>
    <row r="7262" spans="1:12" x14ac:dyDescent="0.25">
      <c r="A7262" t="s">
        <v>5492</v>
      </c>
      <c r="B7262" s="1" t="s">
        <v>5598</v>
      </c>
      <c r="C7262" t="s">
        <v>5599</v>
      </c>
      <c r="D7262">
        <v>8009611</v>
      </c>
      <c r="E7262">
        <v>106285813</v>
      </c>
      <c r="F7262" t="s">
        <v>5600</v>
      </c>
      <c r="G7262" t="s">
        <v>3</v>
      </c>
      <c r="H7262" t="s">
        <v>4</v>
      </c>
      <c r="I7262" s="2">
        <v>231.099999999999</v>
      </c>
      <c r="J7262" s="2">
        <v>231.21475785000001</v>
      </c>
      <c r="K7262" s="2">
        <v>118.16607809999999</v>
      </c>
      <c r="L7262" s="2">
        <f t="shared" si="113"/>
        <v>-113.04867975000002</v>
      </c>
    </row>
    <row r="7263" spans="1:12" x14ac:dyDescent="0.25">
      <c r="A7263" t="s">
        <v>5492</v>
      </c>
      <c r="B7263" s="1" t="s">
        <v>5598</v>
      </c>
      <c r="C7263" t="s">
        <v>5599</v>
      </c>
      <c r="D7263">
        <v>8009611</v>
      </c>
      <c r="E7263">
        <v>106285813</v>
      </c>
      <c r="F7263" t="s">
        <v>5600</v>
      </c>
      <c r="G7263" t="s">
        <v>3</v>
      </c>
      <c r="H7263" t="s">
        <v>6</v>
      </c>
      <c r="I7263" s="2">
        <v>10.3</v>
      </c>
      <c r="J7263" s="2">
        <v>10.219833005</v>
      </c>
      <c r="K7263" s="2">
        <v>5.0750325010999999</v>
      </c>
      <c r="L7263" s="2">
        <f t="shared" si="113"/>
        <v>-5.1448005039</v>
      </c>
    </row>
    <row r="7264" spans="1:12" x14ac:dyDescent="0.25">
      <c r="A7264" t="s">
        <v>5492</v>
      </c>
      <c r="B7264" s="1" t="s">
        <v>5598</v>
      </c>
      <c r="C7264" t="s">
        <v>5601</v>
      </c>
      <c r="D7264">
        <v>8493211</v>
      </c>
      <c r="E7264">
        <v>74610613</v>
      </c>
      <c r="F7264" t="s">
        <v>5602</v>
      </c>
      <c r="G7264" t="s">
        <v>3</v>
      </c>
      <c r="H7264" t="s">
        <v>4</v>
      </c>
      <c r="I7264" s="2">
        <v>306.39999999999998</v>
      </c>
      <c r="J7264" s="2">
        <v>301.93575390000001</v>
      </c>
      <c r="K7264" s="2">
        <v>57.1668793977557</v>
      </c>
      <c r="L7264" s="2">
        <f t="shared" si="113"/>
        <v>-244.7688745022443</v>
      </c>
    </row>
    <row r="7265" spans="1:12" x14ac:dyDescent="0.25">
      <c r="A7265" t="s">
        <v>5492</v>
      </c>
      <c r="B7265" s="1" t="s">
        <v>5598</v>
      </c>
      <c r="C7265" t="s">
        <v>5601</v>
      </c>
      <c r="D7265">
        <v>8493211</v>
      </c>
      <c r="E7265">
        <v>74610613</v>
      </c>
      <c r="F7265" t="s">
        <v>5602</v>
      </c>
      <c r="G7265" t="s">
        <v>3</v>
      </c>
      <c r="H7265" t="s">
        <v>6</v>
      </c>
      <c r="I7265" s="2">
        <v>4</v>
      </c>
      <c r="J7265" s="2">
        <v>4.0832532355</v>
      </c>
      <c r="K7265" s="2">
        <v>0.76221453365481995</v>
      </c>
      <c r="L7265" s="2">
        <f t="shared" si="113"/>
        <v>-3.3210387018451799</v>
      </c>
    </row>
    <row r="7266" spans="1:12" x14ac:dyDescent="0.25">
      <c r="A7266" t="s">
        <v>5492</v>
      </c>
      <c r="B7266" s="1" t="s">
        <v>5603</v>
      </c>
      <c r="C7266" t="s">
        <v>5604</v>
      </c>
      <c r="D7266">
        <v>8506911</v>
      </c>
      <c r="E7266">
        <v>106141213</v>
      </c>
      <c r="F7266" t="s">
        <v>5605</v>
      </c>
      <c r="G7266" t="s">
        <v>3</v>
      </c>
      <c r="H7266" t="s">
        <v>4</v>
      </c>
      <c r="I7266" s="2">
        <v>147</v>
      </c>
      <c r="J7266" s="2">
        <v>147.00968749999899</v>
      </c>
      <c r="K7266" s="2">
        <v>73.309449599999894</v>
      </c>
      <c r="L7266" s="2">
        <f t="shared" si="113"/>
        <v>-73.700237899999095</v>
      </c>
    </row>
    <row r="7267" spans="1:12" x14ac:dyDescent="0.25">
      <c r="A7267" t="s">
        <v>5492</v>
      </c>
      <c r="B7267" s="1" t="s">
        <v>5603</v>
      </c>
      <c r="C7267" t="s">
        <v>5604</v>
      </c>
      <c r="D7267">
        <v>8506911</v>
      </c>
      <c r="E7267">
        <v>106141213</v>
      </c>
      <c r="F7267" t="s">
        <v>5605</v>
      </c>
      <c r="G7267" t="s">
        <v>3</v>
      </c>
      <c r="H7267" t="s">
        <v>6</v>
      </c>
      <c r="I7267" s="2">
        <v>10.4</v>
      </c>
      <c r="J7267" s="2">
        <v>10.3621220699999</v>
      </c>
      <c r="K7267" s="2">
        <v>5.1657415010000003</v>
      </c>
      <c r="L7267" s="2">
        <f t="shared" si="113"/>
        <v>-5.1963805689999001</v>
      </c>
    </row>
    <row r="7268" spans="1:12" hidden="1" x14ac:dyDescent="0.25">
      <c r="A7268" t="s">
        <v>5492</v>
      </c>
      <c r="B7268" s="1" t="s">
        <v>5603</v>
      </c>
      <c r="C7268" t="s">
        <v>5606</v>
      </c>
      <c r="D7268">
        <v>8508011</v>
      </c>
      <c r="E7268">
        <v>255913</v>
      </c>
      <c r="F7268" t="s">
        <v>5607</v>
      </c>
      <c r="G7268" t="s">
        <v>3</v>
      </c>
      <c r="H7268" t="s">
        <v>4</v>
      </c>
      <c r="I7268" s="2">
        <v>47.839999999999897</v>
      </c>
      <c r="J7268" s="2">
        <v>38.591687499999999</v>
      </c>
      <c r="K7268" s="2">
        <v>38.591717259499902</v>
      </c>
      <c r="L7268" s="2">
        <f t="shared" si="113"/>
        <v>2.9759499902581865E-5</v>
      </c>
    </row>
    <row r="7269" spans="1:12" hidden="1" x14ac:dyDescent="0.25">
      <c r="A7269" t="s">
        <v>5492</v>
      </c>
      <c r="B7269" s="1" t="s">
        <v>5603</v>
      </c>
      <c r="C7269" t="s">
        <v>5606</v>
      </c>
      <c r="D7269">
        <v>8508011</v>
      </c>
      <c r="E7269">
        <v>255913</v>
      </c>
      <c r="F7269" t="s">
        <v>5607</v>
      </c>
      <c r="G7269" t="s">
        <v>3</v>
      </c>
      <c r="H7269" t="s">
        <v>6</v>
      </c>
      <c r="I7269" s="2">
        <v>1.1100000000000001</v>
      </c>
      <c r="J7269" s="2">
        <v>0.82319641099999996</v>
      </c>
      <c r="K7269" s="2">
        <v>0.823196018284999</v>
      </c>
      <c r="L7269" s="2">
        <f t="shared" si="113"/>
        <v>-3.927150009630509E-7</v>
      </c>
    </row>
    <row r="7270" spans="1:12" hidden="1" x14ac:dyDescent="0.25">
      <c r="A7270" t="s">
        <v>5492</v>
      </c>
      <c r="B7270" s="1" t="s">
        <v>5603</v>
      </c>
      <c r="C7270" t="s">
        <v>5606</v>
      </c>
      <c r="D7270">
        <v>8508011</v>
      </c>
      <c r="E7270">
        <v>256013</v>
      </c>
      <c r="F7270" t="s">
        <v>5608</v>
      </c>
      <c r="G7270" t="s">
        <v>3</v>
      </c>
      <c r="H7270" t="s">
        <v>4</v>
      </c>
      <c r="I7270" s="2">
        <v>37.4</v>
      </c>
      <c r="J7270" s="2">
        <v>37.081249999999997</v>
      </c>
      <c r="K7270" s="2">
        <v>37.0812564870199</v>
      </c>
      <c r="L7270" s="2">
        <f t="shared" si="113"/>
        <v>6.4870199025790498E-6</v>
      </c>
    </row>
    <row r="7271" spans="1:12" hidden="1" x14ac:dyDescent="0.25">
      <c r="A7271" t="s">
        <v>5492</v>
      </c>
      <c r="B7271" s="1" t="s">
        <v>5603</v>
      </c>
      <c r="C7271" t="s">
        <v>5606</v>
      </c>
      <c r="D7271">
        <v>8508011</v>
      </c>
      <c r="E7271">
        <v>256013</v>
      </c>
      <c r="F7271" t="s">
        <v>5608</v>
      </c>
      <c r="G7271" t="s">
        <v>3</v>
      </c>
      <c r="H7271" t="s">
        <v>6</v>
      </c>
      <c r="I7271" s="2">
        <v>0.8</v>
      </c>
      <c r="J7271" s="2">
        <v>0.76564215099999999</v>
      </c>
      <c r="K7271" s="2">
        <v>0.76564208678141898</v>
      </c>
      <c r="L7271" s="2">
        <f t="shared" si="113"/>
        <v>-6.4218581008468334E-8</v>
      </c>
    </row>
    <row r="7272" spans="1:12" hidden="1" x14ac:dyDescent="0.25">
      <c r="A7272" t="s">
        <v>5492</v>
      </c>
      <c r="B7272" s="1" t="s">
        <v>5603</v>
      </c>
      <c r="C7272" t="s">
        <v>5606</v>
      </c>
      <c r="D7272">
        <v>8508011</v>
      </c>
      <c r="E7272">
        <v>256113</v>
      </c>
      <c r="F7272" t="s">
        <v>5609</v>
      </c>
      <c r="G7272" t="s">
        <v>3</v>
      </c>
      <c r="H7272" t="s">
        <v>4</v>
      </c>
      <c r="I7272" s="2">
        <v>40.699999999999903</v>
      </c>
      <c r="J7272" s="2">
        <v>40.050300780000001</v>
      </c>
      <c r="K7272" s="2">
        <v>40.050320079823898</v>
      </c>
      <c r="L7272" s="2">
        <f t="shared" si="113"/>
        <v>1.9299823897256374E-5</v>
      </c>
    </row>
    <row r="7273" spans="1:12" hidden="1" x14ac:dyDescent="0.25">
      <c r="A7273" t="s">
        <v>5492</v>
      </c>
      <c r="B7273" s="1" t="s">
        <v>5603</v>
      </c>
      <c r="C7273" t="s">
        <v>5606</v>
      </c>
      <c r="D7273">
        <v>8508011</v>
      </c>
      <c r="E7273">
        <v>256113</v>
      </c>
      <c r="F7273" t="s">
        <v>5609</v>
      </c>
      <c r="G7273" t="s">
        <v>3</v>
      </c>
      <c r="H7273" t="s">
        <v>6</v>
      </c>
      <c r="I7273" s="2">
        <v>0.8</v>
      </c>
      <c r="J7273" s="2">
        <v>0.76855596900000001</v>
      </c>
      <c r="K7273" s="2">
        <v>0.76855602809999901</v>
      </c>
      <c r="L7273" s="2">
        <f t="shared" si="113"/>
        <v>5.9099999005773896E-8</v>
      </c>
    </row>
    <row r="7274" spans="1:12" hidden="1" x14ac:dyDescent="0.25">
      <c r="A7274" t="s">
        <v>5492</v>
      </c>
      <c r="B7274" s="1" t="s">
        <v>5603</v>
      </c>
      <c r="C7274" t="s">
        <v>5606</v>
      </c>
      <c r="D7274">
        <v>8508011</v>
      </c>
      <c r="E7274">
        <v>74216013</v>
      </c>
      <c r="F7274" t="s">
        <v>5610</v>
      </c>
      <c r="G7274" t="s">
        <v>3</v>
      </c>
      <c r="H7274" t="s">
        <v>4</v>
      </c>
      <c r="I7274" s="2">
        <v>60.8</v>
      </c>
      <c r="J7274" s="2">
        <v>60.783242199999997</v>
      </c>
      <c r="K7274" s="2">
        <v>60.782591099999898</v>
      </c>
      <c r="L7274" s="2">
        <f t="shared" si="113"/>
        <v>-6.5110000009838132E-4</v>
      </c>
    </row>
    <row r="7275" spans="1:12" hidden="1" x14ac:dyDescent="0.25">
      <c r="A7275" t="s">
        <v>5492</v>
      </c>
      <c r="B7275" s="1" t="s">
        <v>5603</v>
      </c>
      <c r="C7275" t="s">
        <v>5606</v>
      </c>
      <c r="D7275">
        <v>8508011</v>
      </c>
      <c r="E7275">
        <v>74216013</v>
      </c>
      <c r="F7275" t="s">
        <v>5610</v>
      </c>
      <c r="G7275" t="s">
        <v>3</v>
      </c>
      <c r="H7275" t="s">
        <v>6</v>
      </c>
      <c r="I7275" s="2">
        <v>4</v>
      </c>
      <c r="J7275" s="2">
        <v>3.9897253419999998</v>
      </c>
      <c r="K7275" s="2">
        <v>3.98971550299999</v>
      </c>
      <c r="L7275" s="2">
        <f t="shared" si="113"/>
        <v>-9.8390000098369512E-6</v>
      </c>
    </row>
    <row r="7276" spans="1:12" hidden="1" x14ac:dyDescent="0.25">
      <c r="A7276" t="s">
        <v>5492</v>
      </c>
      <c r="B7276" s="1" t="s">
        <v>5603</v>
      </c>
      <c r="C7276" t="s">
        <v>5606</v>
      </c>
      <c r="D7276">
        <v>8508011</v>
      </c>
      <c r="E7276">
        <v>74216113</v>
      </c>
      <c r="F7276" t="s">
        <v>5611</v>
      </c>
      <c r="G7276" t="s">
        <v>3</v>
      </c>
      <c r="H7276" t="s">
        <v>4</v>
      </c>
      <c r="I7276" s="2">
        <v>60.9</v>
      </c>
      <c r="J7276" s="2">
        <v>60.949511700000002</v>
      </c>
      <c r="K7276" s="2">
        <v>60.949055499999901</v>
      </c>
      <c r="L7276" s="2">
        <f t="shared" si="113"/>
        <v>-4.5620000010160311E-4</v>
      </c>
    </row>
    <row r="7277" spans="1:12" hidden="1" x14ac:dyDescent="0.25">
      <c r="A7277" t="s">
        <v>5492</v>
      </c>
      <c r="B7277" s="1" t="s">
        <v>5603</v>
      </c>
      <c r="C7277" t="s">
        <v>5606</v>
      </c>
      <c r="D7277">
        <v>8508011</v>
      </c>
      <c r="E7277">
        <v>74216113</v>
      </c>
      <c r="F7277" t="s">
        <v>5611</v>
      </c>
      <c r="G7277" t="s">
        <v>3</v>
      </c>
      <c r="H7277" t="s">
        <v>6</v>
      </c>
      <c r="I7277" s="2">
        <v>3.9</v>
      </c>
      <c r="J7277" s="2">
        <v>3.9265661619999901</v>
      </c>
      <c r="K7277" s="2">
        <v>3.9265505009999901</v>
      </c>
      <c r="L7277" s="2">
        <f t="shared" si="113"/>
        <v>-1.5660999999944636E-5</v>
      </c>
    </row>
    <row r="7278" spans="1:12" hidden="1" x14ac:dyDescent="0.25">
      <c r="A7278" t="s">
        <v>5492</v>
      </c>
      <c r="B7278" s="1" t="s">
        <v>5603</v>
      </c>
      <c r="C7278" t="s">
        <v>5606</v>
      </c>
      <c r="D7278">
        <v>8508011</v>
      </c>
      <c r="E7278">
        <v>74216313</v>
      </c>
      <c r="F7278" t="s">
        <v>5612</v>
      </c>
      <c r="G7278" t="s">
        <v>86</v>
      </c>
      <c r="H7278" t="s">
        <v>4</v>
      </c>
      <c r="I7278" s="2">
        <v>0.03</v>
      </c>
      <c r="K7278" s="2">
        <v>3.0009448743380001E-2</v>
      </c>
      <c r="L7278" s="2">
        <f t="shared" si="113"/>
        <v>9.4487433800020948E-6</v>
      </c>
    </row>
    <row r="7279" spans="1:12" hidden="1" x14ac:dyDescent="0.25">
      <c r="A7279" t="s">
        <v>5492</v>
      </c>
      <c r="B7279" s="1" t="s">
        <v>5613</v>
      </c>
      <c r="C7279" t="s">
        <v>5614</v>
      </c>
      <c r="D7279">
        <v>8300611</v>
      </c>
      <c r="E7279">
        <v>106357513</v>
      </c>
      <c r="F7279" t="s">
        <v>5615</v>
      </c>
      <c r="G7279" t="s">
        <v>3</v>
      </c>
      <c r="H7279" t="s">
        <v>4</v>
      </c>
      <c r="I7279" s="2">
        <v>702.91</v>
      </c>
      <c r="J7279" s="2">
        <v>702.91731249999998</v>
      </c>
      <c r="K7279" s="2">
        <v>702.91673054547198</v>
      </c>
      <c r="L7279" s="2">
        <f t="shared" si="113"/>
        <v>-5.8195452800191561E-4</v>
      </c>
    </row>
    <row r="7280" spans="1:12" hidden="1" x14ac:dyDescent="0.25">
      <c r="A7280" t="s">
        <v>5492</v>
      </c>
      <c r="B7280" s="1" t="s">
        <v>5613</v>
      </c>
      <c r="C7280" t="s">
        <v>5614</v>
      </c>
      <c r="D7280">
        <v>8300611</v>
      </c>
      <c r="E7280">
        <v>106357513</v>
      </c>
      <c r="F7280" t="s">
        <v>5615</v>
      </c>
      <c r="G7280" t="s">
        <v>3</v>
      </c>
      <c r="H7280" t="s">
        <v>6</v>
      </c>
      <c r="I7280" s="2">
        <v>506.12</v>
      </c>
      <c r="J7280" s="2">
        <v>505.84912500000002</v>
      </c>
      <c r="K7280" s="2">
        <v>505.84855014184001</v>
      </c>
      <c r="L7280" s="2">
        <f t="shared" si="113"/>
        <v>-5.7485816000735213E-4</v>
      </c>
    </row>
    <row r="7281" spans="1:12" hidden="1" x14ac:dyDescent="0.25">
      <c r="A7281" t="s">
        <v>5492</v>
      </c>
      <c r="B7281" s="1" t="s">
        <v>5613</v>
      </c>
      <c r="C7281" t="s">
        <v>5614</v>
      </c>
      <c r="D7281">
        <v>8300611</v>
      </c>
      <c r="E7281">
        <v>452213</v>
      </c>
      <c r="F7281" t="s">
        <v>5616</v>
      </c>
      <c r="G7281" t="s">
        <v>3</v>
      </c>
      <c r="H7281" t="s">
        <v>4</v>
      </c>
      <c r="I7281" s="2">
        <v>465.54</v>
      </c>
      <c r="J7281" s="2">
        <v>465.30112500000001</v>
      </c>
      <c r="K7281" s="2">
        <v>465.30119055186901</v>
      </c>
      <c r="L7281" s="2">
        <f t="shared" si="113"/>
        <v>6.5551868999591534E-5</v>
      </c>
    </row>
    <row r="7282" spans="1:12" hidden="1" x14ac:dyDescent="0.25">
      <c r="A7282" t="s">
        <v>5492</v>
      </c>
      <c r="B7282" s="1" t="s">
        <v>5613</v>
      </c>
      <c r="C7282" t="s">
        <v>5614</v>
      </c>
      <c r="D7282">
        <v>8300611</v>
      </c>
      <c r="E7282">
        <v>452213</v>
      </c>
      <c r="F7282" t="s">
        <v>5616</v>
      </c>
      <c r="G7282" t="s">
        <v>3</v>
      </c>
      <c r="H7282" t="s">
        <v>6</v>
      </c>
      <c r="I7282" s="2">
        <v>78.689999999999898</v>
      </c>
      <c r="J7282" s="2">
        <v>76.927414049999996</v>
      </c>
      <c r="K7282" s="2">
        <v>76.927481705728894</v>
      </c>
      <c r="L7282" s="2">
        <f t="shared" si="113"/>
        <v>6.7655728898330381E-5</v>
      </c>
    </row>
    <row r="7283" spans="1:12" hidden="1" x14ac:dyDescent="0.25">
      <c r="A7283" t="s">
        <v>5492</v>
      </c>
      <c r="B7283" s="1" t="s">
        <v>5617</v>
      </c>
      <c r="C7283" t="s">
        <v>5618</v>
      </c>
      <c r="D7283">
        <v>14662211</v>
      </c>
      <c r="E7283">
        <v>89451913</v>
      </c>
      <c r="F7283" t="s">
        <v>5619</v>
      </c>
      <c r="G7283" t="s">
        <v>86</v>
      </c>
      <c r="H7283" t="s">
        <v>4</v>
      </c>
      <c r="I7283" s="2">
        <v>1.6299999999999899</v>
      </c>
      <c r="K7283" s="2">
        <v>1.6333560490000001</v>
      </c>
      <c r="L7283" s="2">
        <f t="shared" si="113"/>
        <v>3.3560490000101861E-3</v>
      </c>
    </row>
    <row r="7284" spans="1:12" hidden="1" x14ac:dyDescent="0.25">
      <c r="A7284" t="s">
        <v>5492</v>
      </c>
      <c r="B7284" s="1" t="s">
        <v>5617</v>
      </c>
      <c r="C7284" t="s">
        <v>5620</v>
      </c>
      <c r="D7284">
        <v>13441911</v>
      </c>
      <c r="E7284">
        <v>74083613</v>
      </c>
      <c r="F7284" t="s">
        <v>5621</v>
      </c>
      <c r="G7284" t="s">
        <v>86</v>
      </c>
      <c r="H7284" t="s">
        <v>4</v>
      </c>
      <c r="I7284" s="2">
        <v>0.74</v>
      </c>
      <c r="K7284" s="2">
        <v>0.741523609999999</v>
      </c>
      <c r="L7284" s="2">
        <f t="shared" si="113"/>
        <v>1.5236099999990094E-3</v>
      </c>
    </row>
    <row r="7285" spans="1:12" hidden="1" x14ac:dyDescent="0.25">
      <c r="A7285" t="s">
        <v>5492</v>
      </c>
      <c r="B7285" s="1" t="s">
        <v>5617</v>
      </c>
      <c r="C7285" t="s">
        <v>5620</v>
      </c>
      <c r="D7285">
        <v>13441911</v>
      </c>
      <c r="E7285">
        <v>74083713</v>
      </c>
      <c r="F7285" t="s">
        <v>5622</v>
      </c>
      <c r="G7285" t="s">
        <v>86</v>
      </c>
      <c r="H7285" t="s">
        <v>4</v>
      </c>
      <c r="I7285" s="2">
        <v>0.8</v>
      </c>
      <c r="K7285" s="2">
        <v>0.80164713499999896</v>
      </c>
      <c r="L7285" s="2">
        <f t="shared" si="113"/>
        <v>1.6471349999989116E-3</v>
      </c>
    </row>
    <row r="7286" spans="1:12" hidden="1" x14ac:dyDescent="0.25">
      <c r="A7286" t="s">
        <v>5492</v>
      </c>
      <c r="B7286" s="1" t="s">
        <v>5623</v>
      </c>
      <c r="C7286" t="s">
        <v>5624</v>
      </c>
      <c r="D7286">
        <v>8514011</v>
      </c>
      <c r="E7286">
        <v>1578413</v>
      </c>
      <c r="F7286" t="s">
        <v>5625</v>
      </c>
      <c r="G7286" t="s">
        <v>3</v>
      </c>
      <c r="H7286" t="s">
        <v>4</v>
      </c>
      <c r="I7286" s="2">
        <v>3160.8999999999901</v>
      </c>
      <c r="J7286" s="2">
        <v>3157.4974999999999</v>
      </c>
      <c r="K7286" s="2">
        <v>3157.49833013945</v>
      </c>
      <c r="L7286" s="2">
        <f t="shared" si="113"/>
        <v>8.3013945004495326E-4</v>
      </c>
    </row>
    <row r="7287" spans="1:12" hidden="1" x14ac:dyDescent="0.25">
      <c r="A7287" t="s">
        <v>5492</v>
      </c>
      <c r="B7287" s="1" t="s">
        <v>5623</v>
      </c>
      <c r="C7287" t="s">
        <v>5624</v>
      </c>
      <c r="D7287">
        <v>8514011</v>
      </c>
      <c r="E7287">
        <v>1578413</v>
      </c>
      <c r="F7287" t="s">
        <v>5625</v>
      </c>
      <c r="G7287" t="s">
        <v>3</v>
      </c>
      <c r="H7287" t="s">
        <v>6</v>
      </c>
      <c r="I7287" s="2">
        <v>2588.9</v>
      </c>
      <c r="J7287" s="2">
        <v>2588.9119999999998</v>
      </c>
      <c r="K7287" s="2">
        <v>2588.9143459341199</v>
      </c>
      <c r="L7287" s="2">
        <f t="shared" si="113"/>
        <v>2.345934120057791E-3</v>
      </c>
    </row>
    <row r="7288" spans="1:12" hidden="1" x14ac:dyDescent="0.25">
      <c r="A7288" t="s">
        <v>5492</v>
      </c>
      <c r="B7288" s="1" t="s">
        <v>5623</v>
      </c>
      <c r="C7288" t="s">
        <v>5624</v>
      </c>
      <c r="D7288">
        <v>8514011</v>
      </c>
      <c r="E7288">
        <v>1578913</v>
      </c>
      <c r="F7288" t="s">
        <v>5626</v>
      </c>
      <c r="G7288" t="s">
        <v>3</v>
      </c>
      <c r="H7288" t="s">
        <v>4</v>
      </c>
      <c r="I7288" s="2">
        <v>3611.3</v>
      </c>
      <c r="J7288" s="2">
        <v>3607.8937500000002</v>
      </c>
      <c r="K7288" s="2">
        <v>3607.8901696378898</v>
      </c>
      <c r="L7288" s="2">
        <f t="shared" si="113"/>
        <v>-3.5803621103696059E-3</v>
      </c>
    </row>
    <row r="7289" spans="1:12" hidden="1" x14ac:dyDescent="0.25">
      <c r="A7289" t="s">
        <v>5492</v>
      </c>
      <c r="B7289" s="1" t="s">
        <v>5623</v>
      </c>
      <c r="C7289" t="s">
        <v>5624</v>
      </c>
      <c r="D7289">
        <v>8514011</v>
      </c>
      <c r="E7289">
        <v>1578913</v>
      </c>
      <c r="F7289" t="s">
        <v>5626</v>
      </c>
      <c r="G7289" t="s">
        <v>3</v>
      </c>
      <c r="H7289" t="s">
        <v>6</v>
      </c>
      <c r="I7289" s="2">
        <v>2477.5</v>
      </c>
      <c r="J7289" s="2">
        <v>2477.4982500000001</v>
      </c>
      <c r="K7289" s="2">
        <v>2477.5017499733999</v>
      </c>
      <c r="L7289" s="2">
        <f t="shared" si="113"/>
        <v>3.4999733998120064E-3</v>
      </c>
    </row>
    <row r="7290" spans="1:12" hidden="1" x14ac:dyDescent="0.25">
      <c r="A7290" t="s">
        <v>5492</v>
      </c>
      <c r="B7290" s="1" t="s">
        <v>5627</v>
      </c>
      <c r="C7290" t="s">
        <v>5628</v>
      </c>
      <c r="D7290">
        <v>16600711</v>
      </c>
      <c r="E7290">
        <v>106275313</v>
      </c>
      <c r="F7290" t="s">
        <v>5629</v>
      </c>
      <c r="G7290" t="s">
        <v>86</v>
      </c>
      <c r="H7290" t="s">
        <v>4</v>
      </c>
      <c r="I7290" s="2">
        <v>2.4299999999999899</v>
      </c>
      <c r="K7290" s="2">
        <v>2.43529629886</v>
      </c>
      <c r="L7290" s="2">
        <f t="shared" si="113"/>
        <v>5.2962988600100402E-3</v>
      </c>
    </row>
    <row r="7291" spans="1:12" hidden="1" x14ac:dyDescent="0.25">
      <c r="A7291" t="s">
        <v>5492</v>
      </c>
      <c r="B7291" s="1" t="s">
        <v>5627</v>
      </c>
      <c r="C7291" t="s">
        <v>5628</v>
      </c>
      <c r="D7291">
        <v>16600711</v>
      </c>
      <c r="E7291">
        <v>106275313</v>
      </c>
      <c r="F7291" t="s">
        <v>5629</v>
      </c>
      <c r="G7291" t="s">
        <v>86</v>
      </c>
      <c r="H7291" t="s">
        <v>6</v>
      </c>
      <c r="I7291" s="2">
        <v>7.0000000000000007E-2</v>
      </c>
      <c r="K7291" s="2">
        <v>7.0152567199999905E-2</v>
      </c>
      <c r="L7291" s="2">
        <f t="shared" si="113"/>
        <v>1.5256719999989787E-4</v>
      </c>
    </row>
    <row r="7292" spans="1:12" hidden="1" x14ac:dyDescent="0.25">
      <c r="A7292" t="s">
        <v>5492</v>
      </c>
      <c r="B7292" s="1" t="s">
        <v>5627</v>
      </c>
      <c r="C7292" t="s">
        <v>5628</v>
      </c>
      <c r="D7292">
        <v>16600711</v>
      </c>
      <c r="E7292">
        <v>106275413</v>
      </c>
      <c r="F7292" t="s">
        <v>5630</v>
      </c>
      <c r="G7292" t="s">
        <v>86</v>
      </c>
      <c r="H7292" t="s">
        <v>4</v>
      </c>
      <c r="I7292" s="2">
        <v>2.2599999999999998</v>
      </c>
      <c r="K7292" s="2">
        <v>2.26492568286</v>
      </c>
      <c r="L7292" s="2">
        <f t="shared" si="113"/>
        <v>4.925682860000169E-3</v>
      </c>
    </row>
    <row r="7293" spans="1:12" hidden="1" x14ac:dyDescent="0.25">
      <c r="A7293" t="s">
        <v>5492</v>
      </c>
      <c r="B7293" s="1" t="s">
        <v>5627</v>
      </c>
      <c r="C7293" t="s">
        <v>5628</v>
      </c>
      <c r="D7293">
        <v>16600711</v>
      </c>
      <c r="E7293">
        <v>106275413</v>
      </c>
      <c r="F7293" t="s">
        <v>5630</v>
      </c>
      <c r="G7293" t="s">
        <v>86</v>
      </c>
      <c r="H7293" t="s">
        <v>6</v>
      </c>
      <c r="I7293" s="2">
        <v>7.0000000000000007E-2</v>
      </c>
      <c r="K7293" s="2">
        <v>7.0152567199999905E-2</v>
      </c>
      <c r="L7293" s="2">
        <f t="shared" si="113"/>
        <v>1.5256719999989787E-4</v>
      </c>
    </row>
    <row r="7294" spans="1:12" x14ac:dyDescent="0.25">
      <c r="A7294" t="s">
        <v>5492</v>
      </c>
      <c r="B7294" s="1" t="s">
        <v>5631</v>
      </c>
      <c r="C7294" t="s">
        <v>5632</v>
      </c>
      <c r="D7294">
        <v>7265811</v>
      </c>
      <c r="E7294">
        <v>10757813</v>
      </c>
      <c r="F7294" t="s">
        <v>5633</v>
      </c>
      <c r="G7294" t="s">
        <v>3</v>
      </c>
      <c r="H7294" t="s">
        <v>4</v>
      </c>
      <c r="I7294" s="2">
        <v>65.799999999999898</v>
      </c>
      <c r="J7294" s="2">
        <v>66.079136719999994</v>
      </c>
      <c r="K7294" s="2">
        <v>38.158060649629903</v>
      </c>
      <c r="L7294" s="2">
        <f t="shared" si="113"/>
        <v>-27.921076070370091</v>
      </c>
    </row>
    <row r="7295" spans="1:12" hidden="1" x14ac:dyDescent="0.25">
      <c r="A7295" t="s">
        <v>5492</v>
      </c>
      <c r="B7295" s="1" t="s">
        <v>5631</v>
      </c>
      <c r="C7295" t="s">
        <v>5632</v>
      </c>
      <c r="D7295">
        <v>7265811</v>
      </c>
      <c r="E7295">
        <v>10757813</v>
      </c>
      <c r="F7295" t="s">
        <v>5633</v>
      </c>
      <c r="G7295" t="s">
        <v>3</v>
      </c>
      <c r="H7295" t="s">
        <v>6</v>
      </c>
      <c r="I7295" s="2">
        <v>1.1000000000000001</v>
      </c>
      <c r="J7295" s="2">
        <v>1.0771240843500001</v>
      </c>
      <c r="K7295" s="2">
        <v>0.61115751799999996</v>
      </c>
      <c r="L7295" s="2">
        <f t="shared" si="113"/>
        <v>-0.46596656635000011</v>
      </c>
    </row>
    <row r="7296" spans="1:12" x14ac:dyDescent="0.25">
      <c r="A7296" t="s">
        <v>5492</v>
      </c>
      <c r="B7296" s="1" t="s">
        <v>5631</v>
      </c>
      <c r="C7296" t="s">
        <v>5632</v>
      </c>
      <c r="D7296">
        <v>7265811</v>
      </c>
      <c r="E7296">
        <v>10758113</v>
      </c>
      <c r="F7296" t="s">
        <v>5634</v>
      </c>
      <c r="G7296" t="s">
        <v>3</v>
      </c>
      <c r="H7296" t="s">
        <v>4</v>
      </c>
      <c r="I7296" s="2">
        <v>10.7</v>
      </c>
      <c r="J7296" s="2">
        <v>10.738971438</v>
      </c>
      <c r="K7296" s="2">
        <v>7.5805537767099898</v>
      </c>
      <c r="L7296" s="2">
        <f t="shared" si="113"/>
        <v>-3.1584176612900103</v>
      </c>
    </row>
    <row r="7297" spans="1:12" hidden="1" x14ac:dyDescent="0.25">
      <c r="A7297" t="s">
        <v>5492</v>
      </c>
      <c r="B7297" s="1" t="s">
        <v>5631</v>
      </c>
      <c r="C7297" t="s">
        <v>5632</v>
      </c>
      <c r="D7297">
        <v>7265811</v>
      </c>
      <c r="E7297">
        <v>10758113</v>
      </c>
      <c r="F7297" t="s">
        <v>5634</v>
      </c>
      <c r="G7297" t="s">
        <v>3</v>
      </c>
      <c r="H7297" t="s">
        <v>6</v>
      </c>
      <c r="I7297" s="2">
        <v>0.10199999999999999</v>
      </c>
      <c r="J7297" s="2">
        <v>0.102494998935</v>
      </c>
      <c r="K7297" s="2">
        <v>5.9060502000000001E-2</v>
      </c>
      <c r="L7297" s="2">
        <f t="shared" si="113"/>
        <v>-4.3434496934999997E-2</v>
      </c>
    </row>
    <row r="7298" spans="1:12" hidden="1" x14ac:dyDescent="0.25">
      <c r="A7298" t="s">
        <v>5492</v>
      </c>
      <c r="B7298" s="1" t="s">
        <v>5631</v>
      </c>
      <c r="C7298" t="s">
        <v>5632</v>
      </c>
      <c r="D7298">
        <v>7265811</v>
      </c>
      <c r="E7298">
        <v>109330813</v>
      </c>
      <c r="F7298" t="s">
        <v>5635</v>
      </c>
      <c r="G7298" t="s">
        <v>3</v>
      </c>
      <c r="H7298" t="s">
        <v>4</v>
      </c>
      <c r="I7298" s="2">
        <v>303.39999999999998</v>
      </c>
      <c r="J7298" s="2">
        <v>303.24124999999998</v>
      </c>
      <c r="K7298" s="2">
        <v>303.2417036155</v>
      </c>
      <c r="L7298" s="2">
        <f t="shared" si="113"/>
        <v>4.5361550002098738E-4</v>
      </c>
    </row>
    <row r="7299" spans="1:12" hidden="1" x14ac:dyDescent="0.25">
      <c r="A7299" t="s">
        <v>5492</v>
      </c>
      <c r="B7299" s="1" t="s">
        <v>5631</v>
      </c>
      <c r="C7299" t="s">
        <v>5632</v>
      </c>
      <c r="D7299">
        <v>7265811</v>
      </c>
      <c r="E7299">
        <v>109330813</v>
      </c>
      <c r="F7299" t="s">
        <v>5635</v>
      </c>
      <c r="G7299" t="s">
        <v>3</v>
      </c>
      <c r="H7299" t="s">
        <v>6</v>
      </c>
      <c r="I7299" s="2">
        <v>4.54</v>
      </c>
      <c r="J7299" s="2">
        <v>4.5525180665000002</v>
      </c>
      <c r="K7299" s="2">
        <v>4.552562988</v>
      </c>
      <c r="L7299" s="2">
        <f t="shared" ref="L7299:L7362" si="114">IF(ISBLANK(J7299),K7299-I7299,K7299-J7299)</f>
        <v>4.4921499999794889E-5</v>
      </c>
    </row>
    <row r="7300" spans="1:12" hidden="1" x14ac:dyDescent="0.25">
      <c r="A7300" t="s">
        <v>5492</v>
      </c>
      <c r="B7300" s="1" t="s">
        <v>5631</v>
      </c>
      <c r="C7300" t="s">
        <v>5632</v>
      </c>
      <c r="D7300">
        <v>7265811</v>
      </c>
      <c r="E7300">
        <v>109330913</v>
      </c>
      <c r="F7300" t="s">
        <v>5636</v>
      </c>
      <c r="G7300" t="s">
        <v>3</v>
      </c>
      <c r="H7300" t="s">
        <v>4</v>
      </c>
      <c r="I7300" s="2">
        <v>323.60000000000002</v>
      </c>
      <c r="J7300" s="2">
        <v>323.13790625000001</v>
      </c>
      <c r="K7300" s="2">
        <v>323.13801999744999</v>
      </c>
      <c r="L7300" s="2">
        <f t="shared" si="114"/>
        <v>1.1374744997283415E-4</v>
      </c>
    </row>
    <row r="7301" spans="1:12" hidden="1" x14ac:dyDescent="0.25">
      <c r="A7301" t="s">
        <v>5492</v>
      </c>
      <c r="B7301" s="1" t="s">
        <v>5631</v>
      </c>
      <c r="C7301" t="s">
        <v>5632</v>
      </c>
      <c r="D7301">
        <v>7265811</v>
      </c>
      <c r="E7301">
        <v>109330913</v>
      </c>
      <c r="F7301" t="s">
        <v>5636</v>
      </c>
      <c r="G7301" t="s">
        <v>3</v>
      </c>
      <c r="H7301" t="s">
        <v>6</v>
      </c>
      <c r="I7301" s="2">
        <v>4.6100000000000003</v>
      </c>
      <c r="J7301" s="2">
        <v>4.6102739259999996</v>
      </c>
      <c r="K7301" s="2">
        <v>4.6103380009999899</v>
      </c>
      <c r="L7301" s="2">
        <f t="shared" si="114"/>
        <v>6.4074999990282322E-5</v>
      </c>
    </row>
    <row r="7302" spans="1:12" hidden="1" x14ac:dyDescent="0.25">
      <c r="A7302" t="s">
        <v>5492</v>
      </c>
      <c r="B7302" s="1" t="s">
        <v>5631</v>
      </c>
      <c r="C7302" t="s">
        <v>5632</v>
      </c>
      <c r="D7302">
        <v>7265811</v>
      </c>
      <c r="E7302">
        <v>109331013</v>
      </c>
      <c r="F7302" t="s">
        <v>5637</v>
      </c>
      <c r="G7302" t="s">
        <v>3</v>
      </c>
      <c r="H7302" t="s">
        <v>4</v>
      </c>
      <c r="I7302" s="2">
        <v>320.8</v>
      </c>
      <c r="J7302" s="2">
        <v>320.35871874999998</v>
      </c>
      <c r="K7302" s="2">
        <v>320.358700365299</v>
      </c>
      <c r="L7302" s="2">
        <f t="shared" si="114"/>
        <v>-1.8384700979368063E-5</v>
      </c>
    </row>
    <row r="7303" spans="1:12" hidden="1" x14ac:dyDescent="0.25">
      <c r="A7303" t="s">
        <v>5492</v>
      </c>
      <c r="B7303" s="1" t="s">
        <v>5631</v>
      </c>
      <c r="C7303" t="s">
        <v>5632</v>
      </c>
      <c r="D7303">
        <v>7265811</v>
      </c>
      <c r="E7303">
        <v>109331013</v>
      </c>
      <c r="F7303" t="s">
        <v>5637</v>
      </c>
      <c r="G7303" t="s">
        <v>3</v>
      </c>
      <c r="H7303" t="s">
        <v>6</v>
      </c>
      <c r="I7303" s="2">
        <v>4.5999999999999996</v>
      </c>
      <c r="J7303" s="2">
        <v>4.5883530275000002</v>
      </c>
      <c r="K7303" s="2">
        <v>4.5884130032000003</v>
      </c>
      <c r="L7303" s="2">
        <f t="shared" si="114"/>
        <v>5.9975700000158838E-5</v>
      </c>
    </row>
    <row r="7304" spans="1:12" hidden="1" x14ac:dyDescent="0.25">
      <c r="A7304" t="s">
        <v>5492</v>
      </c>
      <c r="B7304" s="1" t="s">
        <v>5631</v>
      </c>
      <c r="C7304" t="s">
        <v>5632</v>
      </c>
      <c r="D7304">
        <v>7265811</v>
      </c>
      <c r="E7304">
        <v>88910013</v>
      </c>
      <c r="F7304" t="s">
        <v>5638</v>
      </c>
      <c r="G7304" t="s">
        <v>3</v>
      </c>
      <c r="H7304" t="s">
        <v>4</v>
      </c>
      <c r="I7304" s="2">
        <v>33.799999999999997</v>
      </c>
      <c r="J7304" s="2">
        <v>33.973683594999997</v>
      </c>
      <c r="K7304" s="2">
        <v>33.973657430000003</v>
      </c>
      <c r="L7304" s="2">
        <f t="shared" si="114"/>
        <v>-2.6164999994193749E-5</v>
      </c>
    </row>
    <row r="7305" spans="1:12" hidden="1" x14ac:dyDescent="0.25">
      <c r="A7305" t="s">
        <v>5492</v>
      </c>
      <c r="B7305" s="1" t="s">
        <v>5631</v>
      </c>
      <c r="C7305" t="s">
        <v>5632</v>
      </c>
      <c r="D7305">
        <v>7265811</v>
      </c>
      <c r="E7305">
        <v>88910013</v>
      </c>
      <c r="F7305" t="s">
        <v>5638</v>
      </c>
      <c r="G7305" t="s">
        <v>3</v>
      </c>
      <c r="H7305" t="s">
        <v>6</v>
      </c>
      <c r="I7305" s="2">
        <v>0.7</v>
      </c>
      <c r="J7305" s="2">
        <v>0.70185156250000003</v>
      </c>
      <c r="K7305" s="2">
        <v>0.70185452820000005</v>
      </c>
      <c r="L7305" s="2">
        <f t="shared" si="114"/>
        <v>2.9657000000238298E-6</v>
      </c>
    </row>
    <row r="7306" spans="1:12" hidden="1" x14ac:dyDescent="0.25">
      <c r="A7306" t="s">
        <v>5642</v>
      </c>
      <c r="B7306" s="1" t="s">
        <v>5639</v>
      </c>
      <c r="C7306" t="s">
        <v>5640</v>
      </c>
      <c r="D7306">
        <v>17788211</v>
      </c>
      <c r="E7306">
        <v>124545113</v>
      </c>
      <c r="F7306" t="s">
        <v>5641</v>
      </c>
      <c r="G7306" t="s">
        <v>3</v>
      </c>
      <c r="H7306" t="s">
        <v>4</v>
      </c>
      <c r="I7306" s="2">
        <v>18.100000000000001</v>
      </c>
      <c r="J7306" s="2">
        <v>15.337764649999899</v>
      </c>
      <c r="K7306" s="2">
        <v>15.337779393</v>
      </c>
      <c r="L7306" s="2">
        <f t="shared" si="114"/>
        <v>1.4743000100736481E-5</v>
      </c>
    </row>
    <row r="7307" spans="1:12" hidden="1" x14ac:dyDescent="0.25">
      <c r="A7307" t="s">
        <v>5642</v>
      </c>
      <c r="B7307" s="1" t="s">
        <v>5639</v>
      </c>
      <c r="C7307" t="s">
        <v>5640</v>
      </c>
      <c r="D7307">
        <v>17788211</v>
      </c>
      <c r="E7307">
        <v>124545113</v>
      </c>
      <c r="F7307" t="s">
        <v>5641</v>
      </c>
      <c r="G7307" t="s">
        <v>3</v>
      </c>
      <c r="H7307" t="s">
        <v>6</v>
      </c>
      <c r="I7307" s="2">
        <v>3.4</v>
      </c>
      <c r="J7307" s="2">
        <v>0.604538574</v>
      </c>
      <c r="K7307" s="2">
        <v>0.60453800209999997</v>
      </c>
      <c r="L7307" s="2">
        <f t="shared" si="114"/>
        <v>-5.7190000002371733E-7</v>
      </c>
    </row>
    <row r="7308" spans="1:12" hidden="1" x14ac:dyDescent="0.25">
      <c r="A7308" t="s">
        <v>5642</v>
      </c>
      <c r="B7308" s="1" t="s">
        <v>5639</v>
      </c>
      <c r="C7308" t="s">
        <v>5640</v>
      </c>
      <c r="D7308">
        <v>17788211</v>
      </c>
      <c r="E7308">
        <v>124545213</v>
      </c>
      <c r="F7308" t="s">
        <v>5643</v>
      </c>
      <c r="G7308" t="s">
        <v>3</v>
      </c>
      <c r="H7308" t="s">
        <v>4</v>
      </c>
      <c r="I7308" s="2">
        <v>16.8</v>
      </c>
      <c r="J7308" s="2">
        <v>15.897726559999899</v>
      </c>
      <c r="K7308" s="2">
        <v>15.8977158719999</v>
      </c>
      <c r="L7308" s="2">
        <f t="shared" si="114"/>
        <v>-1.0687999999703379E-5</v>
      </c>
    </row>
    <row r="7309" spans="1:12" hidden="1" x14ac:dyDescent="0.25">
      <c r="A7309" t="s">
        <v>5642</v>
      </c>
      <c r="B7309" s="1" t="s">
        <v>5639</v>
      </c>
      <c r="C7309" t="s">
        <v>5640</v>
      </c>
      <c r="D7309">
        <v>17788211</v>
      </c>
      <c r="E7309">
        <v>124545213</v>
      </c>
      <c r="F7309" t="s">
        <v>5643</v>
      </c>
      <c r="G7309" t="s">
        <v>3</v>
      </c>
      <c r="H7309" t="s">
        <v>6</v>
      </c>
      <c r="I7309" s="2">
        <v>4.4000000000000004</v>
      </c>
      <c r="J7309" s="2">
        <v>0.77347351050000002</v>
      </c>
      <c r="K7309" s="2">
        <v>0.77347450879999902</v>
      </c>
      <c r="L7309" s="2">
        <f t="shared" si="114"/>
        <v>9.9829999899991861E-7</v>
      </c>
    </row>
    <row r="7310" spans="1:12" hidden="1" x14ac:dyDescent="0.25">
      <c r="A7310" t="s">
        <v>5642</v>
      </c>
      <c r="B7310" s="1" t="s">
        <v>5639</v>
      </c>
      <c r="C7310" t="s">
        <v>5640</v>
      </c>
      <c r="D7310">
        <v>17788211</v>
      </c>
      <c r="E7310">
        <v>124545313</v>
      </c>
      <c r="F7310" t="s">
        <v>5644</v>
      </c>
      <c r="G7310" t="s">
        <v>3</v>
      </c>
      <c r="H7310" t="s">
        <v>4</v>
      </c>
      <c r="I7310" s="2">
        <v>17.7</v>
      </c>
      <c r="J7310" s="2">
        <v>15.285925779999999</v>
      </c>
      <c r="K7310" s="2">
        <v>15.285960810000001</v>
      </c>
      <c r="L7310" s="2">
        <f t="shared" si="114"/>
        <v>3.5030000001157191E-5</v>
      </c>
    </row>
    <row r="7311" spans="1:12" hidden="1" x14ac:dyDescent="0.25">
      <c r="A7311" t="s">
        <v>5642</v>
      </c>
      <c r="B7311" s="1" t="s">
        <v>5639</v>
      </c>
      <c r="C7311" t="s">
        <v>5640</v>
      </c>
      <c r="D7311">
        <v>17788211</v>
      </c>
      <c r="E7311">
        <v>124545313</v>
      </c>
      <c r="F7311" t="s">
        <v>5644</v>
      </c>
      <c r="G7311" t="s">
        <v>3</v>
      </c>
      <c r="H7311" t="s">
        <v>6</v>
      </c>
      <c r="I7311" s="2">
        <v>4.3</v>
      </c>
      <c r="J7311" s="2">
        <v>0.75837792949999905</v>
      </c>
      <c r="K7311" s="2">
        <v>0.7583770085</v>
      </c>
      <c r="L7311" s="2">
        <f t="shared" si="114"/>
        <v>-9.2099999904338148E-7</v>
      </c>
    </row>
    <row r="7312" spans="1:12" hidden="1" x14ac:dyDescent="0.25">
      <c r="A7312" t="s">
        <v>5642</v>
      </c>
      <c r="B7312" s="1" t="s">
        <v>5645</v>
      </c>
      <c r="C7312" t="s">
        <v>5646</v>
      </c>
      <c r="D7312">
        <v>8011011</v>
      </c>
      <c r="E7312">
        <v>64296413</v>
      </c>
      <c r="F7312" t="s">
        <v>5647</v>
      </c>
      <c r="G7312" t="s">
        <v>3</v>
      </c>
      <c r="H7312" t="s">
        <v>4</v>
      </c>
      <c r="I7312" s="2">
        <v>4326.5</v>
      </c>
      <c r="J7312" s="2">
        <v>4326.5124999999998</v>
      </c>
      <c r="K7312" s="2">
        <v>4326.5150979999999</v>
      </c>
      <c r="L7312" s="2">
        <f t="shared" si="114"/>
        <v>2.5980000000345171E-3</v>
      </c>
    </row>
    <row r="7313" spans="1:12" hidden="1" x14ac:dyDescent="0.25">
      <c r="A7313" t="s">
        <v>5642</v>
      </c>
      <c r="B7313" s="1" t="s">
        <v>5645</v>
      </c>
      <c r="C7313" t="s">
        <v>5646</v>
      </c>
      <c r="D7313">
        <v>8011011</v>
      </c>
      <c r="E7313">
        <v>64296413</v>
      </c>
      <c r="F7313" t="s">
        <v>5647</v>
      </c>
      <c r="G7313" t="s">
        <v>3</v>
      </c>
      <c r="H7313" t="s">
        <v>6</v>
      </c>
      <c r="I7313" s="2">
        <v>7643</v>
      </c>
      <c r="J7313" s="2">
        <v>7642.8415000000005</v>
      </c>
      <c r="K7313" s="2">
        <v>7642.8427509999901</v>
      </c>
      <c r="L7313" s="2">
        <f t="shared" si="114"/>
        <v>1.2509999896792579E-3</v>
      </c>
    </row>
    <row r="7314" spans="1:12" hidden="1" x14ac:dyDescent="0.25">
      <c r="A7314" t="s">
        <v>5642</v>
      </c>
      <c r="B7314" s="1" t="s">
        <v>5645</v>
      </c>
      <c r="C7314" t="s">
        <v>5646</v>
      </c>
      <c r="D7314">
        <v>8011011</v>
      </c>
      <c r="E7314">
        <v>64296513</v>
      </c>
      <c r="F7314" t="s">
        <v>5648</v>
      </c>
      <c r="G7314" t="s">
        <v>3</v>
      </c>
      <c r="H7314" t="s">
        <v>4</v>
      </c>
      <c r="I7314" s="2">
        <v>2563.3000000000002</v>
      </c>
      <c r="J7314" s="2">
        <v>2563.5590000000002</v>
      </c>
      <c r="K7314" s="2">
        <v>2563.5591709999999</v>
      </c>
      <c r="L7314" s="2">
        <f t="shared" si="114"/>
        <v>1.7099999968195334E-4</v>
      </c>
    </row>
    <row r="7315" spans="1:12" hidden="1" x14ac:dyDescent="0.25">
      <c r="A7315" t="s">
        <v>5642</v>
      </c>
      <c r="B7315" s="1" t="s">
        <v>5645</v>
      </c>
      <c r="C7315" t="s">
        <v>5646</v>
      </c>
      <c r="D7315">
        <v>8011011</v>
      </c>
      <c r="E7315">
        <v>64296513</v>
      </c>
      <c r="F7315" t="s">
        <v>5648</v>
      </c>
      <c r="G7315" t="s">
        <v>3</v>
      </c>
      <c r="H7315" t="s">
        <v>6</v>
      </c>
      <c r="I7315" s="2">
        <v>5633.1</v>
      </c>
      <c r="J7315" s="2">
        <v>5633.1009999999997</v>
      </c>
      <c r="K7315" s="2">
        <v>5633.1000320000003</v>
      </c>
      <c r="L7315" s="2">
        <f t="shared" si="114"/>
        <v>-9.6799999937502434E-4</v>
      </c>
    </row>
    <row r="7316" spans="1:12" hidden="1" x14ac:dyDescent="0.25">
      <c r="A7316" t="s">
        <v>5642</v>
      </c>
      <c r="B7316" s="1" t="s">
        <v>5649</v>
      </c>
      <c r="C7316" t="s">
        <v>5650</v>
      </c>
      <c r="D7316">
        <v>8086511</v>
      </c>
      <c r="E7316">
        <v>64298413</v>
      </c>
      <c r="F7316" t="s">
        <v>5651</v>
      </c>
      <c r="G7316" t="s">
        <v>3</v>
      </c>
      <c r="H7316" t="s">
        <v>4</v>
      </c>
      <c r="I7316" s="2">
        <v>2357.8000000000002</v>
      </c>
      <c r="J7316" s="2">
        <v>2357.8352500000001</v>
      </c>
      <c r="K7316" s="2">
        <v>2357.8435055999998</v>
      </c>
      <c r="L7316" s="2">
        <f t="shared" si="114"/>
        <v>8.2555999997566687E-3</v>
      </c>
    </row>
    <row r="7317" spans="1:12" hidden="1" x14ac:dyDescent="0.25">
      <c r="A7317" t="s">
        <v>5642</v>
      </c>
      <c r="B7317" s="1" t="s">
        <v>5649</v>
      </c>
      <c r="C7317" t="s">
        <v>5650</v>
      </c>
      <c r="D7317">
        <v>8086511</v>
      </c>
      <c r="E7317">
        <v>64298413</v>
      </c>
      <c r="F7317" t="s">
        <v>5651</v>
      </c>
      <c r="G7317" t="s">
        <v>3</v>
      </c>
      <c r="H7317" t="s">
        <v>6</v>
      </c>
      <c r="I7317" s="2">
        <v>7254.5</v>
      </c>
      <c r="J7317" s="2">
        <v>7254.4965000000002</v>
      </c>
      <c r="K7317" s="2">
        <v>7254.49683799999</v>
      </c>
      <c r="L7317" s="2">
        <f t="shared" si="114"/>
        <v>3.3799998982431134E-4</v>
      </c>
    </row>
    <row r="7318" spans="1:12" hidden="1" x14ac:dyDescent="0.25">
      <c r="A7318" t="s">
        <v>5642</v>
      </c>
      <c r="B7318" s="1" t="s">
        <v>5649</v>
      </c>
      <c r="C7318" t="s">
        <v>5650</v>
      </c>
      <c r="D7318">
        <v>8086511</v>
      </c>
      <c r="E7318">
        <v>64298513</v>
      </c>
      <c r="F7318" t="s">
        <v>5652</v>
      </c>
      <c r="G7318" t="s">
        <v>3</v>
      </c>
      <c r="H7318" t="s">
        <v>4</v>
      </c>
      <c r="I7318" s="2">
        <v>2683.2</v>
      </c>
      <c r="J7318" s="2">
        <v>2682.1327500000002</v>
      </c>
      <c r="K7318" s="2">
        <v>2682.13046201</v>
      </c>
      <c r="L7318" s="2">
        <f t="shared" si="114"/>
        <v>-2.2879900002408249E-3</v>
      </c>
    </row>
    <row r="7319" spans="1:12" hidden="1" x14ac:dyDescent="0.25">
      <c r="A7319" t="s">
        <v>5642</v>
      </c>
      <c r="B7319" s="1" t="s">
        <v>5649</v>
      </c>
      <c r="C7319" t="s">
        <v>5650</v>
      </c>
      <c r="D7319">
        <v>8086511</v>
      </c>
      <c r="E7319">
        <v>64298513</v>
      </c>
      <c r="F7319" t="s">
        <v>5652</v>
      </c>
      <c r="G7319" t="s">
        <v>3</v>
      </c>
      <c r="H7319" t="s">
        <v>6</v>
      </c>
      <c r="I7319" s="2">
        <v>5088.7</v>
      </c>
      <c r="J7319" s="2">
        <v>5088.7979999999998</v>
      </c>
      <c r="K7319" s="2">
        <v>5088.7936905099996</v>
      </c>
      <c r="L7319" s="2">
        <f t="shared" si="114"/>
        <v>-4.3094900001960923E-3</v>
      </c>
    </row>
    <row r="7320" spans="1:12" hidden="1" x14ac:dyDescent="0.25">
      <c r="A7320" t="s">
        <v>5642</v>
      </c>
      <c r="B7320" s="1" t="s">
        <v>5649</v>
      </c>
      <c r="C7320" t="s">
        <v>5653</v>
      </c>
      <c r="D7320">
        <v>8086611</v>
      </c>
      <c r="E7320">
        <v>64297413</v>
      </c>
      <c r="F7320" t="s">
        <v>5654</v>
      </c>
      <c r="G7320" t="s">
        <v>3</v>
      </c>
      <c r="H7320" t="s">
        <v>4</v>
      </c>
      <c r="I7320" s="2">
        <v>7771.8999999999896</v>
      </c>
      <c r="J7320" s="2">
        <v>7771.8535000000002</v>
      </c>
      <c r="K7320" s="2">
        <v>7771.838334</v>
      </c>
      <c r="L7320" s="2">
        <f t="shared" si="114"/>
        <v>-1.5166000000135682E-2</v>
      </c>
    </row>
    <row r="7321" spans="1:12" hidden="1" x14ac:dyDescent="0.25">
      <c r="A7321" t="s">
        <v>5642</v>
      </c>
      <c r="B7321" s="1" t="s">
        <v>5649</v>
      </c>
      <c r="C7321" t="s">
        <v>5653</v>
      </c>
      <c r="D7321">
        <v>8086611</v>
      </c>
      <c r="E7321">
        <v>64297413</v>
      </c>
      <c r="F7321" t="s">
        <v>5654</v>
      </c>
      <c r="G7321" t="s">
        <v>3</v>
      </c>
      <c r="H7321" t="s">
        <v>6</v>
      </c>
      <c r="I7321" s="2">
        <v>11873</v>
      </c>
      <c r="J7321" s="2">
        <v>11872.892</v>
      </c>
      <c r="K7321" s="2">
        <v>11872.863535</v>
      </c>
      <c r="L7321" s="2">
        <f t="shared" si="114"/>
        <v>-2.8464999999414431E-2</v>
      </c>
    </row>
    <row r="7322" spans="1:12" hidden="1" x14ac:dyDescent="0.25">
      <c r="A7322" t="s">
        <v>5642</v>
      </c>
      <c r="B7322" s="1" t="s">
        <v>5649</v>
      </c>
      <c r="C7322" t="s">
        <v>5655</v>
      </c>
      <c r="D7322">
        <v>8086311</v>
      </c>
      <c r="E7322">
        <v>64283513</v>
      </c>
      <c r="F7322" t="s">
        <v>5656</v>
      </c>
      <c r="G7322" t="s">
        <v>3</v>
      </c>
      <c r="H7322" t="s">
        <v>4</v>
      </c>
      <c r="I7322" s="2">
        <v>1856</v>
      </c>
      <c r="J7322" s="2">
        <v>1856.02925</v>
      </c>
      <c r="K7322" s="2">
        <v>1856.02961909999</v>
      </c>
      <c r="L7322" s="2">
        <f t="shared" si="114"/>
        <v>3.6909998993905901E-4</v>
      </c>
    </row>
    <row r="7323" spans="1:12" hidden="1" x14ac:dyDescent="0.25">
      <c r="A7323" t="s">
        <v>5642</v>
      </c>
      <c r="B7323" s="1" t="s">
        <v>5649</v>
      </c>
      <c r="C7323" t="s">
        <v>5655</v>
      </c>
      <c r="D7323">
        <v>8086311</v>
      </c>
      <c r="E7323">
        <v>64283513</v>
      </c>
      <c r="F7323" t="s">
        <v>5656</v>
      </c>
      <c r="G7323" t="s">
        <v>3</v>
      </c>
      <c r="H7323" t="s">
        <v>6</v>
      </c>
      <c r="I7323" s="2">
        <v>711.2</v>
      </c>
      <c r="J7323" s="2">
        <v>711.16381249999995</v>
      </c>
      <c r="K7323" s="2">
        <v>711.16401299999904</v>
      </c>
      <c r="L7323" s="2">
        <f t="shared" si="114"/>
        <v>2.0049999909588223E-4</v>
      </c>
    </row>
    <row r="7324" spans="1:12" hidden="1" x14ac:dyDescent="0.25">
      <c r="A7324" t="s">
        <v>5642</v>
      </c>
      <c r="B7324" s="1" t="s">
        <v>5649</v>
      </c>
      <c r="C7324" t="s">
        <v>5655</v>
      </c>
      <c r="D7324">
        <v>8086311</v>
      </c>
      <c r="E7324">
        <v>64283613</v>
      </c>
      <c r="F7324" t="s">
        <v>5657</v>
      </c>
      <c r="G7324" t="s">
        <v>3</v>
      </c>
      <c r="H7324" t="s">
        <v>4</v>
      </c>
      <c r="I7324" s="2">
        <v>5433.8</v>
      </c>
      <c r="J7324" s="2">
        <v>5433.8254999999999</v>
      </c>
      <c r="K7324" s="2">
        <v>5433.8310585010004</v>
      </c>
      <c r="L7324" s="2">
        <f t="shared" si="114"/>
        <v>5.558501000450633E-3</v>
      </c>
    </row>
    <row r="7325" spans="1:12" hidden="1" x14ac:dyDescent="0.25">
      <c r="A7325" t="s">
        <v>5642</v>
      </c>
      <c r="B7325" s="1" t="s">
        <v>5649</v>
      </c>
      <c r="C7325" t="s">
        <v>5655</v>
      </c>
      <c r="D7325">
        <v>8086311</v>
      </c>
      <c r="E7325">
        <v>64283613</v>
      </c>
      <c r="F7325" t="s">
        <v>5657</v>
      </c>
      <c r="G7325" t="s">
        <v>3</v>
      </c>
      <c r="H7325" t="s">
        <v>6</v>
      </c>
      <c r="I7325" s="2">
        <v>1216.9000000000001</v>
      </c>
      <c r="J7325" s="2">
        <v>1216.9367500000001</v>
      </c>
      <c r="K7325" s="2">
        <v>1216.9395437999999</v>
      </c>
      <c r="L7325" s="2">
        <f t="shared" si="114"/>
        <v>2.7937999998357554E-3</v>
      </c>
    </row>
    <row r="7326" spans="1:12" hidden="1" x14ac:dyDescent="0.25">
      <c r="A7326" t="s">
        <v>5642</v>
      </c>
      <c r="B7326" s="1" t="s">
        <v>5649</v>
      </c>
      <c r="C7326" t="s">
        <v>5658</v>
      </c>
      <c r="D7326">
        <v>8086411</v>
      </c>
      <c r="E7326">
        <v>64288913</v>
      </c>
      <c r="F7326" t="s">
        <v>5659</v>
      </c>
      <c r="G7326" t="s">
        <v>3</v>
      </c>
      <c r="H7326" t="s">
        <v>4</v>
      </c>
      <c r="I7326" s="2">
        <v>1037.3</v>
      </c>
      <c r="J7326" s="2">
        <v>1052.294625</v>
      </c>
      <c r="K7326" s="2">
        <v>1052.29467461592</v>
      </c>
      <c r="L7326" s="2">
        <f t="shared" si="114"/>
        <v>4.9615920033829752E-5</v>
      </c>
    </row>
    <row r="7327" spans="1:12" hidden="1" x14ac:dyDescent="0.25">
      <c r="A7327" t="s">
        <v>5642</v>
      </c>
      <c r="B7327" s="1" t="s">
        <v>5649</v>
      </c>
      <c r="C7327" t="s">
        <v>5658</v>
      </c>
      <c r="D7327">
        <v>8086411</v>
      </c>
      <c r="E7327">
        <v>64288913</v>
      </c>
      <c r="F7327" t="s">
        <v>5659</v>
      </c>
      <c r="G7327" t="s">
        <v>3</v>
      </c>
      <c r="H7327" t="s">
        <v>6</v>
      </c>
      <c r="I7327" s="2">
        <v>2412.1999999999998</v>
      </c>
      <c r="J7327" s="2">
        <v>2412.31675</v>
      </c>
      <c r="K7327" s="2">
        <v>2412.3140326000998</v>
      </c>
      <c r="L7327" s="2">
        <f t="shared" si="114"/>
        <v>-2.7173999001206539E-3</v>
      </c>
    </row>
    <row r="7328" spans="1:12" hidden="1" x14ac:dyDescent="0.25">
      <c r="A7328" t="s">
        <v>5642</v>
      </c>
      <c r="B7328" s="1" t="s">
        <v>5649</v>
      </c>
      <c r="C7328" t="s">
        <v>5658</v>
      </c>
      <c r="D7328">
        <v>8086411</v>
      </c>
      <c r="E7328">
        <v>64289013</v>
      </c>
      <c r="F7328" t="s">
        <v>5660</v>
      </c>
      <c r="G7328" t="s">
        <v>3</v>
      </c>
      <c r="H7328" t="s">
        <v>4</v>
      </c>
      <c r="I7328" s="2">
        <v>488.2</v>
      </c>
      <c r="J7328" s="2">
        <v>489.49840625000002</v>
      </c>
      <c r="K7328" s="2">
        <v>489.49772971034298</v>
      </c>
      <c r="L7328" s="2">
        <f t="shared" si="114"/>
        <v>-6.7653965703584618E-4</v>
      </c>
    </row>
    <row r="7329" spans="1:12" hidden="1" x14ac:dyDescent="0.25">
      <c r="A7329" t="s">
        <v>5642</v>
      </c>
      <c r="B7329" s="1" t="s">
        <v>5649</v>
      </c>
      <c r="C7329" t="s">
        <v>5658</v>
      </c>
      <c r="D7329">
        <v>8086411</v>
      </c>
      <c r="E7329">
        <v>64289013</v>
      </c>
      <c r="F7329" t="s">
        <v>5660</v>
      </c>
      <c r="G7329" t="s">
        <v>3</v>
      </c>
      <c r="H7329" t="s">
        <v>6</v>
      </c>
      <c r="I7329" s="2">
        <v>66.7</v>
      </c>
      <c r="J7329" s="2">
        <v>66.679351550000007</v>
      </c>
      <c r="K7329" s="2">
        <v>66.679411020000003</v>
      </c>
      <c r="L7329" s="2">
        <f t="shared" si="114"/>
        <v>5.9469999996508704E-5</v>
      </c>
    </row>
    <row r="7330" spans="1:12" hidden="1" x14ac:dyDescent="0.25">
      <c r="A7330" t="s">
        <v>5642</v>
      </c>
      <c r="B7330" s="1" t="s">
        <v>5661</v>
      </c>
      <c r="C7330" t="s">
        <v>5662</v>
      </c>
      <c r="D7330">
        <v>8087011</v>
      </c>
      <c r="E7330">
        <v>111798213</v>
      </c>
      <c r="F7330" t="s">
        <v>5663</v>
      </c>
      <c r="G7330" t="s">
        <v>3</v>
      </c>
      <c r="H7330" t="s">
        <v>4</v>
      </c>
      <c r="I7330" s="2">
        <v>4.5999999999999996</v>
      </c>
      <c r="J7330" s="2">
        <v>4.1257246094999998</v>
      </c>
      <c r="K7330" s="2">
        <v>4.1257235210000003</v>
      </c>
      <c r="L7330" s="2">
        <f t="shared" si="114"/>
        <v>-1.088499999468695E-6</v>
      </c>
    </row>
    <row r="7331" spans="1:12" hidden="1" x14ac:dyDescent="0.25">
      <c r="A7331" t="s">
        <v>5642</v>
      </c>
      <c r="B7331" s="1" t="s">
        <v>5661</v>
      </c>
      <c r="C7331" t="s">
        <v>5662</v>
      </c>
      <c r="D7331">
        <v>8087011</v>
      </c>
      <c r="E7331">
        <v>111798213</v>
      </c>
      <c r="F7331" t="s">
        <v>5663</v>
      </c>
      <c r="G7331" t="s">
        <v>3</v>
      </c>
      <c r="H7331" t="s">
        <v>6</v>
      </c>
      <c r="I7331" s="2">
        <v>0.4</v>
      </c>
      <c r="J7331" s="2">
        <v>2.0537994385000001E-2</v>
      </c>
      <c r="K7331" s="2">
        <v>2.05380005E-2</v>
      </c>
      <c r="L7331" s="2">
        <f t="shared" si="114"/>
        <v>6.1149999994181137E-9</v>
      </c>
    </row>
    <row r="7332" spans="1:12" hidden="1" x14ac:dyDescent="0.25">
      <c r="A7332" t="s">
        <v>5642</v>
      </c>
      <c r="B7332" s="1" t="s">
        <v>5661</v>
      </c>
      <c r="C7332" t="s">
        <v>5662</v>
      </c>
      <c r="D7332">
        <v>8087011</v>
      </c>
      <c r="E7332">
        <v>64287213</v>
      </c>
      <c r="F7332" t="s">
        <v>5664</v>
      </c>
      <c r="G7332" t="s">
        <v>86</v>
      </c>
      <c r="H7332" t="s">
        <v>4</v>
      </c>
      <c r="I7332" s="2">
        <v>203.3</v>
      </c>
      <c r="K7332" s="2">
        <v>203.30051706446699</v>
      </c>
      <c r="L7332" s="2">
        <f t="shared" si="114"/>
        <v>5.1706446697608044E-4</v>
      </c>
    </row>
    <row r="7333" spans="1:12" hidden="1" x14ac:dyDescent="0.25">
      <c r="A7333" t="s">
        <v>5642</v>
      </c>
      <c r="B7333" s="1" t="s">
        <v>5661</v>
      </c>
      <c r="C7333" t="s">
        <v>5662</v>
      </c>
      <c r="D7333">
        <v>8087011</v>
      </c>
      <c r="E7333">
        <v>64287213</v>
      </c>
      <c r="F7333" t="s">
        <v>5664</v>
      </c>
      <c r="G7333" t="s">
        <v>86</v>
      </c>
      <c r="H7333" t="s">
        <v>6</v>
      </c>
      <c r="I7333" s="2">
        <v>702.5</v>
      </c>
      <c r="K7333" s="2">
        <v>702.50178451301201</v>
      </c>
      <c r="L7333" s="2">
        <f t="shared" si="114"/>
        <v>1.7845130120122121E-3</v>
      </c>
    </row>
    <row r="7334" spans="1:12" hidden="1" x14ac:dyDescent="0.25">
      <c r="A7334" t="s">
        <v>5642</v>
      </c>
      <c r="B7334" s="1" t="s">
        <v>5661</v>
      </c>
      <c r="C7334" t="s">
        <v>5662</v>
      </c>
      <c r="D7334">
        <v>8087011</v>
      </c>
      <c r="E7334">
        <v>64287313</v>
      </c>
      <c r="F7334" t="s">
        <v>5665</v>
      </c>
      <c r="G7334" t="s">
        <v>3</v>
      </c>
      <c r="H7334" t="s">
        <v>4</v>
      </c>
      <c r="I7334" s="2">
        <v>1012.8</v>
      </c>
      <c r="J7334" s="2">
        <v>1015.5601875</v>
      </c>
      <c r="K7334" s="2">
        <v>1015.5591795</v>
      </c>
      <c r="L7334" s="2">
        <f t="shared" si="114"/>
        <v>-1.0079999999561551E-3</v>
      </c>
    </row>
    <row r="7335" spans="1:12" hidden="1" x14ac:dyDescent="0.25">
      <c r="A7335" t="s">
        <v>5642</v>
      </c>
      <c r="B7335" s="1" t="s">
        <v>5661</v>
      </c>
      <c r="C7335" t="s">
        <v>5662</v>
      </c>
      <c r="D7335">
        <v>8087011</v>
      </c>
      <c r="E7335">
        <v>64287313</v>
      </c>
      <c r="F7335" t="s">
        <v>5665</v>
      </c>
      <c r="G7335" t="s">
        <v>3</v>
      </c>
      <c r="H7335" t="s">
        <v>6</v>
      </c>
      <c r="I7335" s="2">
        <v>1887</v>
      </c>
      <c r="J7335" s="2">
        <v>1886.901875</v>
      </c>
      <c r="K7335" s="2">
        <v>1886.90628250999</v>
      </c>
      <c r="L7335" s="2">
        <f t="shared" si="114"/>
        <v>4.40750998996009E-3</v>
      </c>
    </row>
    <row r="7336" spans="1:12" hidden="1" x14ac:dyDescent="0.25">
      <c r="A7336" t="s">
        <v>5642</v>
      </c>
      <c r="B7336" s="1" t="s">
        <v>5666</v>
      </c>
      <c r="C7336" t="s">
        <v>5667</v>
      </c>
      <c r="D7336">
        <v>8087911</v>
      </c>
      <c r="E7336">
        <v>64290913</v>
      </c>
      <c r="F7336" t="s">
        <v>5668</v>
      </c>
      <c r="G7336" t="s">
        <v>3</v>
      </c>
      <c r="H7336" t="s">
        <v>4</v>
      </c>
      <c r="I7336" s="2">
        <v>3830</v>
      </c>
      <c r="J7336" s="2">
        <v>3840.8555000000001</v>
      </c>
      <c r="K7336" s="2">
        <v>3840.8556360100001</v>
      </c>
      <c r="L7336" s="2">
        <f t="shared" si="114"/>
        <v>1.3601000000562635E-4</v>
      </c>
    </row>
    <row r="7337" spans="1:12" hidden="1" x14ac:dyDescent="0.25">
      <c r="A7337" t="s">
        <v>5642</v>
      </c>
      <c r="B7337" s="1" t="s">
        <v>5666</v>
      </c>
      <c r="C7337" t="s">
        <v>5667</v>
      </c>
      <c r="D7337">
        <v>8087911</v>
      </c>
      <c r="E7337">
        <v>64290913</v>
      </c>
      <c r="F7337" t="s">
        <v>5668</v>
      </c>
      <c r="G7337" t="s">
        <v>3</v>
      </c>
      <c r="H7337" t="s">
        <v>6</v>
      </c>
      <c r="I7337" s="2">
        <v>909.3</v>
      </c>
      <c r="J7337" s="2">
        <v>909.25800000000004</v>
      </c>
      <c r="K7337" s="2">
        <v>909.25748679999901</v>
      </c>
      <c r="L7337" s="2">
        <f t="shared" si="114"/>
        <v>-5.1320000102350605E-4</v>
      </c>
    </row>
    <row r="7338" spans="1:12" hidden="1" x14ac:dyDescent="0.25">
      <c r="A7338" t="s">
        <v>5642</v>
      </c>
      <c r="B7338" s="1" t="s">
        <v>5666</v>
      </c>
      <c r="C7338" t="s">
        <v>5667</v>
      </c>
      <c r="D7338">
        <v>8087911</v>
      </c>
      <c r="E7338">
        <v>64291013</v>
      </c>
      <c r="F7338" t="s">
        <v>5669</v>
      </c>
      <c r="G7338" t="s">
        <v>3</v>
      </c>
      <c r="H7338" t="s">
        <v>4</v>
      </c>
      <c r="I7338" s="2">
        <v>4309.6000000000004</v>
      </c>
      <c r="J7338" s="2">
        <v>4466.4189999999999</v>
      </c>
      <c r="K7338" s="2">
        <v>4466.4126550009896</v>
      </c>
      <c r="L7338" s="2">
        <f t="shared" si="114"/>
        <v>-6.3449990102526499E-3</v>
      </c>
    </row>
    <row r="7339" spans="1:12" hidden="1" x14ac:dyDescent="0.25">
      <c r="A7339" t="s">
        <v>5642</v>
      </c>
      <c r="B7339" s="1" t="s">
        <v>5666</v>
      </c>
      <c r="C7339" t="s">
        <v>5667</v>
      </c>
      <c r="D7339">
        <v>8087911</v>
      </c>
      <c r="E7339">
        <v>64291013</v>
      </c>
      <c r="F7339" t="s">
        <v>5669</v>
      </c>
      <c r="G7339" t="s">
        <v>3</v>
      </c>
      <c r="H7339" t="s">
        <v>6</v>
      </c>
      <c r="I7339" s="2">
        <v>1729</v>
      </c>
      <c r="J7339" s="2">
        <v>1728.999125</v>
      </c>
      <c r="K7339" s="2">
        <v>1728.9967455000001</v>
      </c>
      <c r="L7339" s="2">
        <f t="shared" si="114"/>
        <v>-2.379499999960899E-3</v>
      </c>
    </row>
    <row r="7340" spans="1:12" hidden="1" x14ac:dyDescent="0.25">
      <c r="A7340" t="s">
        <v>5642</v>
      </c>
      <c r="B7340" s="1" t="s">
        <v>5670</v>
      </c>
      <c r="C7340" t="s">
        <v>5671</v>
      </c>
      <c r="D7340">
        <v>16937511</v>
      </c>
      <c r="E7340">
        <v>125689813</v>
      </c>
      <c r="F7340" t="s">
        <v>5672</v>
      </c>
      <c r="G7340" t="s">
        <v>3</v>
      </c>
      <c r="H7340" t="s">
        <v>4</v>
      </c>
      <c r="I7340" s="2">
        <v>288.2</v>
      </c>
      <c r="J7340" s="2">
        <v>288.61168750000002</v>
      </c>
      <c r="K7340" s="2">
        <v>288.61204900000001</v>
      </c>
      <c r="L7340" s="2">
        <f t="shared" si="114"/>
        <v>3.6149999999679494E-4</v>
      </c>
    </row>
    <row r="7341" spans="1:12" hidden="1" x14ac:dyDescent="0.25">
      <c r="A7341" t="s">
        <v>5642</v>
      </c>
      <c r="B7341" s="1" t="s">
        <v>5670</v>
      </c>
      <c r="C7341" t="s">
        <v>5671</v>
      </c>
      <c r="D7341">
        <v>16937511</v>
      </c>
      <c r="E7341">
        <v>125689813</v>
      </c>
      <c r="F7341" t="s">
        <v>5672</v>
      </c>
      <c r="G7341" t="s">
        <v>3</v>
      </c>
      <c r="H7341" t="s">
        <v>6</v>
      </c>
      <c r="I7341" s="2">
        <v>17.2</v>
      </c>
      <c r="J7341" s="2">
        <v>17.23949219</v>
      </c>
      <c r="K7341" s="2">
        <v>17.2395599</v>
      </c>
      <c r="L7341" s="2">
        <f t="shared" si="114"/>
        <v>6.7709999999721049E-5</v>
      </c>
    </row>
    <row r="7342" spans="1:12" hidden="1" x14ac:dyDescent="0.25">
      <c r="A7342" t="s">
        <v>5642</v>
      </c>
      <c r="B7342" s="1" t="s">
        <v>5673</v>
      </c>
      <c r="C7342" t="s">
        <v>5674</v>
      </c>
      <c r="D7342">
        <v>10613311</v>
      </c>
      <c r="E7342">
        <v>64319513</v>
      </c>
      <c r="F7342" t="s">
        <v>5675</v>
      </c>
      <c r="G7342" t="s">
        <v>86</v>
      </c>
      <c r="H7342" t="s">
        <v>4</v>
      </c>
      <c r="I7342" s="2">
        <v>0.6</v>
      </c>
      <c r="K7342" s="2">
        <v>0.60000007437000002</v>
      </c>
      <c r="L7342" s="2">
        <f t="shared" si="114"/>
        <v>7.4370000047174756E-8</v>
      </c>
    </row>
    <row r="7343" spans="1:12" hidden="1" x14ac:dyDescent="0.25">
      <c r="A7343" t="s">
        <v>5642</v>
      </c>
      <c r="B7343" s="1" t="s">
        <v>5673</v>
      </c>
      <c r="C7343" t="s">
        <v>5674</v>
      </c>
      <c r="D7343">
        <v>10613311</v>
      </c>
      <c r="E7343">
        <v>64319513</v>
      </c>
      <c r="F7343" t="s">
        <v>5675</v>
      </c>
      <c r="G7343" t="s">
        <v>86</v>
      </c>
      <c r="H7343" t="s">
        <v>6</v>
      </c>
      <c r="I7343" s="2">
        <v>0.2</v>
      </c>
      <c r="K7343" s="2">
        <v>0.19999998141100001</v>
      </c>
      <c r="L7343" s="2">
        <f t="shared" si="114"/>
        <v>-1.8589000005952983E-8</v>
      </c>
    </row>
    <row r="7344" spans="1:12" hidden="1" x14ac:dyDescent="0.25">
      <c r="A7344" t="s">
        <v>5642</v>
      </c>
      <c r="B7344" s="1" t="s">
        <v>5673</v>
      </c>
      <c r="C7344" t="s">
        <v>5674</v>
      </c>
      <c r="D7344">
        <v>10613311</v>
      </c>
      <c r="E7344">
        <v>64319613</v>
      </c>
      <c r="F7344" t="s">
        <v>5676</v>
      </c>
      <c r="G7344" t="s">
        <v>86</v>
      </c>
      <c r="H7344" t="s">
        <v>4</v>
      </c>
      <c r="I7344" s="2">
        <v>0.6</v>
      </c>
      <c r="K7344" s="2">
        <v>0.60000007437000002</v>
      </c>
      <c r="L7344" s="2">
        <f t="shared" si="114"/>
        <v>7.4370000047174756E-8</v>
      </c>
    </row>
    <row r="7345" spans="1:12" hidden="1" x14ac:dyDescent="0.25">
      <c r="A7345" t="s">
        <v>5642</v>
      </c>
      <c r="B7345" s="1" t="s">
        <v>5673</v>
      </c>
      <c r="C7345" t="s">
        <v>5674</v>
      </c>
      <c r="D7345">
        <v>10613311</v>
      </c>
      <c r="E7345">
        <v>64319613</v>
      </c>
      <c r="F7345" t="s">
        <v>5676</v>
      </c>
      <c r="G7345" t="s">
        <v>86</v>
      </c>
      <c r="H7345" t="s">
        <v>6</v>
      </c>
      <c r="I7345" s="2">
        <v>0.2</v>
      </c>
      <c r="K7345" s="2">
        <v>0.19999998141100001</v>
      </c>
      <c r="L7345" s="2">
        <f t="shared" si="114"/>
        <v>-1.8589000005952983E-8</v>
      </c>
    </row>
    <row r="7346" spans="1:12" hidden="1" x14ac:dyDescent="0.25">
      <c r="A7346" t="s">
        <v>5680</v>
      </c>
      <c r="B7346" s="1" t="s">
        <v>5677</v>
      </c>
      <c r="C7346" t="s">
        <v>5678</v>
      </c>
      <c r="D7346">
        <v>8101311</v>
      </c>
      <c r="E7346">
        <v>5525713</v>
      </c>
      <c r="F7346" t="s">
        <v>5679</v>
      </c>
      <c r="G7346" t="s">
        <v>3</v>
      </c>
      <c r="H7346" t="s">
        <v>4</v>
      </c>
      <c r="I7346" s="2">
        <v>1503</v>
      </c>
      <c r="J7346" s="2">
        <v>1466.8766250000001</v>
      </c>
      <c r="K7346" s="2">
        <v>1466.8743615999999</v>
      </c>
      <c r="L7346" s="2">
        <f t="shared" si="114"/>
        <v>-2.2634000001744425E-3</v>
      </c>
    </row>
    <row r="7347" spans="1:12" hidden="1" x14ac:dyDescent="0.25">
      <c r="A7347" t="s">
        <v>5680</v>
      </c>
      <c r="B7347" s="1" t="s">
        <v>5677</v>
      </c>
      <c r="C7347" t="s">
        <v>5678</v>
      </c>
      <c r="D7347">
        <v>8101311</v>
      </c>
      <c r="E7347">
        <v>5525713</v>
      </c>
      <c r="F7347" t="s">
        <v>5679</v>
      </c>
      <c r="G7347" t="s">
        <v>3</v>
      </c>
      <c r="H7347" t="s">
        <v>6</v>
      </c>
      <c r="I7347" s="2">
        <v>2700</v>
      </c>
      <c r="J7347" s="2">
        <v>2578.23425</v>
      </c>
      <c r="K7347" s="2">
        <v>2578.2322396200002</v>
      </c>
      <c r="L7347" s="2">
        <f t="shared" si="114"/>
        <v>-2.0103799997741589E-3</v>
      </c>
    </row>
    <row r="7348" spans="1:12" hidden="1" x14ac:dyDescent="0.25">
      <c r="A7348" t="s">
        <v>5680</v>
      </c>
      <c r="B7348" s="1" t="s">
        <v>5677</v>
      </c>
      <c r="C7348" t="s">
        <v>5678</v>
      </c>
      <c r="D7348">
        <v>8101311</v>
      </c>
      <c r="E7348">
        <v>5525813</v>
      </c>
      <c r="F7348" t="s">
        <v>5681</v>
      </c>
      <c r="G7348" t="s">
        <v>3</v>
      </c>
      <c r="H7348" t="s">
        <v>4</v>
      </c>
      <c r="I7348" s="2">
        <v>1216</v>
      </c>
      <c r="J7348" s="2">
        <v>1212.832625</v>
      </c>
      <c r="K7348" s="2">
        <v>1212.83324979999</v>
      </c>
      <c r="L7348" s="2">
        <f t="shared" si="114"/>
        <v>6.2479998996423092E-4</v>
      </c>
    </row>
    <row r="7349" spans="1:12" hidden="1" x14ac:dyDescent="0.25">
      <c r="A7349" t="s">
        <v>5680</v>
      </c>
      <c r="B7349" s="1" t="s">
        <v>5677</v>
      </c>
      <c r="C7349" t="s">
        <v>5678</v>
      </c>
      <c r="D7349">
        <v>8101311</v>
      </c>
      <c r="E7349">
        <v>5525813</v>
      </c>
      <c r="F7349" t="s">
        <v>5681</v>
      </c>
      <c r="G7349" t="s">
        <v>3</v>
      </c>
      <c r="H7349" t="s">
        <v>6</v>
      </c>
      <c r="I7349" s="2">
        <v>2103</v>
      </c>
      <c r="J7349" s="2">
        <v>2062.7935000000002</v>
      </c>
      <c r="K7349" s="2">
        <v>2062.7959811599999</v>
      </c>
      <c r="L7349" s="2">
        <f t="shared" si="114"/>
        <v>2.4811599996610312E-3</v>
      </c>
    </row>
    <row r="7350" spans="1:12" hidden="1" x14ac:dyDescent="0.25">
      <c r="A7350" t="s">
        <v>5680</v>
      </c>
      <c r="B7350" s="1" t="s">
        <v>5677</v>
      </c>
      <c r="C7350" t="s">
        <v>5678</v>
      </c>
      <c r="D7350">
        <v>8101311</v>
      </c>
      <c r="E7350">
        <v>5525913</v>
      </c>
      <c r="F7350" t="s">
        <v>5682</v>
      </c>
      <c r="G7350" t="s">
        <v>3</v>
      </c>
      <c r="H7350" t="s">
        <v>4</v>
      </c>
      <c r="I7350" s="2">
        <v>1372</v>
      </c>
      <c r="J7350" s="2">
        <v>1362.7693750000001</v>
      </c>
      <c r="K7350" s="2">
        <v>1362.76706624399</v>
      </c>
      <c r="L7350" s="2">
        <f t="shared" si="114"/>
        <v>-2.3087560100520932E-3</v>
      </c>
    </row>
    <row r="7351" spans="1:12" hidden="1" x14ac:dyDescent="0.25">
      <c r="A7351" t="s">
        <v>5680</v>
      </c>
      <c r="B7351" s="1" t="s">
        <v>5677</v>
      </c>
      <c r="C7351" t="s">
        <v>5678</v>
      </c>
      <c r="D7351">
        <v>8101311</v>
      </c>
      <c r="E7351">
        <v>5525913</v>
      </c>
      <c r="F7351" t="s">
        <v>5682</v>
      </c>
      <c r="G7351" t="s">
        <v>3</v>
      </c>
      <c r="H7351" t="s">
        <v>6</v>
      </c>
      <c r="I7351" s="2">
        <v>2223</v>
      </c>
      <c r="J7351" s="2">
        <v>2174.8677499999999</v>
      </c>
      <c r="K7351" s="2">
        <v>2174.8693902999998</v>
      </c>
      <c r="L7351" s="2">
        <f t="shared" si="114"/>
        <v>1.6402999999627355E-3</v>
      </c>
    </row>
    <row r="7352" spans="1:12" hidden="1" x14ac:dyDescent="0.25">
      <c r="A7352" t="s">
        <v>5680</v>
      </c>
      <c r="B7352" s="1" t="s">
        <v>5677</v>
      </c>
      <c r="C7352" t="s">
        <v>5678</v>
      </c>
      <c r="D7352">
        <v>8101311</v>
      </c>
      <c r="E7352">
        <v>5526513</v>
      </c>
      <c r="F7352" t="s">
        <v>5683</v>
      </c>
      <c r="G7352" t="s">
        <v>3</v>
      </c>
      <c r="H7352" t="s">
        <v>4</v>
      </c>
      <c r="I7352" s="2">
        <v>1375</v>
      </c>
      <c r="J7352" s="2">
        <v>1373.1758749999999</v>
      </c>
      <c r="K7352" s="2">
        <v>1373.1767018</v>
      </c>
      <c r="L7352" s="2">
        <f t="shared" si="114"/>
        <v>8.2680000014079269E-4</v>
      </c>
    </row>
    <row r="7353" spans="1:12" hidden="1" x14ac:dyDescent="0.25">
      <c r="A7353" t="s">
        <v>5680</v>
      </c>
      <c r="B7353" s="1" t="s">
        <v>5677</v>
      </c>
      <c r="C7353" t="s">
        <v>5678</v>
      </c>
      <c r="D7353">
        <v>8101311</v>
      </c>
      <c r="E7353">
        <v>5526513</v>
      </c>
      <c r="F7353" t="s">
        <v>5683</v>
      </c>
      <c r="G7353" t="s">
        <v>3</v>
      </c>
      <c r="H7353" t="s">
        <v>6</v>
      </c>
      <c r="I7353" s="2">
        <v>1979</v>
      </c>
      <c r="J7353" s="2">
        <v>1959.8016250000001</v>
      </c>
      <c r="K7353" s="2">
        <v>1959.8007632239901</v>
      </c>
      <c r="L7353" s="2">
        <f t="shared" si="114"/>
        <v>-8.6177600996961701E-4</v>
      </c>
    </row>
    <row r="7354" spans="1:12" hidden="1" x14ac:dyDescent="0.25">
      <c r="A7354" t="s">
        <v>5680</v>
      </c>
      <c r="B7354" s="1" t="s">
        <v>5677</v>
      </c>
      <c r="C7354" t="s">
        <v>5684</v>
      </c>
      <c r="D7354">
        <v>8101411</v>
      </c>
      <c r="E7354">
        <v>5524813</v>
      </c>
      <c r="F7354" t="s">
        <v>5685</v>
      </c>
      <c r="G7354" t="s">
        <v>3</v>
      </c>
      <c r="H7354" t="s">
        <v>4</v>
      </c>
      <c r="I7354" s="2">
        <v>6057</v>
      </c>
      <c r="J7354" s="2">
        <v>6056.4885000000004</v>
      </c>
      <c r="K7354" s="2">
        <v>6056.4834190000001</v>
      </c>
      <c r="L7354" s="2">
        <f t="shared" si="114"/>
        <v>-5.0810000002456945E-3</v>
      </c>
    </row>
    <row r="7355" spans="1:12" hidden="1" x14ac:dyDescent="0.25">
      <c r="A7355" t="s">
        <v>5680</v>
      </c>
      <c r="B7355" s="1" t="s">
        <v>5677</v>
      </c>
      <c r="C7355" t="s">
        <v>5684</v>
      </c>
      <c r="D7355">
        <v>8101411</v>
      </c>
      <c r="E7355">
        <v>5524813</v>
      </c>
      <c r="F7355" t="s">
        <v>5685</v>
      </c>
      <c r="G7355" t="s">
        <v>3</v>
      </c>
      <c r="H7355" t="s">
        <v>6</v>
      </c>
      <c r="I7355" s="2">
        <v>10130</v>
      </c>
      <c r="J7355" s="2">
        <v>10124.864</v>
      </c>
      <c r="K7355" s="2">
        <v>10124.860905</v>
      </c>
      <c r="L7355" s="2">
        <f t="shared" si="114"/>
        <v>-3.095000000030268E-3</v>
      </c>
    </row>
    <row r="7356" spans="1:12" hidden="1" x14ac:dyDescent="0.25">
      <c r="A7356" t="s">
        <v>5680</v>
      </c>
      <c r="B7356" s="1" t="s">
        <v>5677</v>
      </c>
      <c r="C7356" t="s">
        <v>5684</v>
      </c>
      <c r="D7356">
        <v>8101411</v>
      </c>
      <c r="E7356">
        <v>89864113</v>
      </c>
      <c r="F7356" t="s">
        <v>5686</v>
      </c>
      <c r="G7356" t="s">
        <v>86</v>
      </c>
      <c r="H7356" t="s">
        <v>4</v>
      </c>
      <c r="I7356" s="2">
        <v>1.3</v>
      </c>
      <c r="K7356" s="2">
        <v>1.3001581777603901</v>
      </c>
      <c r="L7356" s="2">
        <f t="shared" si="114"/>
        <v>1.5817776039006581E-4</v>
      </c>
    </row>
    <row r="7357" spans="1:12" hidden="1" x14ac:dyDescent="0.25">
      <c r="A7357" t="s">
        <v>5680</v>
      </c>
      <c r="B7357" s="1" t="s">
        <v>5677</v>
      </c>
      <c r="C7357" t="s">
        <v>5684</v>
      </c>
      <c r="D7357">
        <v>8101411</v>
      </c>
      <c r="E7357">
        <v>89864113</v>
      </c>
      <c r="F7357" t="s">
        <v>5686</v>
      </c>
      <c r="G7357" t="s">
        <v>86</v>
      </c>
      <c r="H7357" t="s">
        <v>6</v>
      </c>
      <c r="I7357" s="2">
        <v>0.03</v>
      </c>
      <c r="K7357" s="2">
        <v>3.0003649839508002E-2</v>
      </c>
      <c r="L7357" s="2">
        <f t="shared" si="114"/>
        <v>3.6498395080027113E-6</v>
      </c>
    </row>
    <row r="7358" spans="1:12" hidden="1" x14ac:dyDescent="0.25">
      <c r="A7358" t="s">
        <v>5680</v>
      </c>
      <c r="B7358" s="1" t="s">
        <v>5687</v>
      </c>
      <c r="C7358" t="s">
        <v>5688</v>
      </c>
      <c r="D7358">
        <v>9303211</v>
      </c>
      <c r="E7358">
        <v>55575613</v>
      </c>
      <c r="F7358" t="s">
        <v>5689</v>
      </c>
      <c r="G7358" t="s">
        <v>3</v>
      </c>
      <c r="H7358" t="s">
        <v>4</v>
      </c>
      <c r="I7358" s="2">
        <v>5.81</v>
      </c>
      <c r="J7358" s="2">
        <v>21.22665039</v>
      </c>
      <c r="K7358" s="2">
        <v>21.226650200000002</v>
      </c>
      <c r="L7358" s="2">
        <f t="shared" si="114"/>
        <v>-1.899999979571021E-7</v>
      </c>
    </row>
    <row r="7359" spans="1:12" hidden="1" x14ac:dyDescent="0.25">
      <c r="A7359" t="s">
        <v>5680</v>
      </c>
      <c r="B7359" s="1" t="s">
        <v>5687</v>
      </c>
      <c r="C7359" t="s">
        <v>5688</v>
      </c>
      <c r="D7359">
        <v>9303211</v>
      </c>
      <c r="E7359">
        <v>55575613</v>
      </c>
      <c r="F7359" t="s">
        <v>5689</v>
      </c>
      <c r="G7359" t="s">
        <v>3</v>
      </c>
      <c r="H7359" t="s">
        <v>6</v>
      </c>
      <c r="I7359" s="2">
        <v>6.173E-2</v>
      </c>
      <c r="J7359" s="2">
        <v>1.8300004959999901E-2</v>
      </c>
      <c r="K7359" s="2">
        <v>1.8300002199999998E-2</v>
      </c>
      <c r="L7359" s="2">
        <f t="shared" si="114"/>
        <v>-2.7599999022354105E-9</v>
      </c>
    </row>
    <row r="7360" spans="1:12" hidden="1" x14ac:dyDescent="0.25">
      <c r="A7360" t="s">
        <v>5680</v>
      </c>
      <c r="B7360" s="1" t="s">
        <v>5687</v>
      </c>
      <c r="C7360" t="s">
        <v>5688</v>
      </c>
      <c r="D7360">
        <v>9303211</v>
      </c>
      <c r="E7360">
        <v>55575713</v>
      </c>
      <c r="F7360" t="s">
        <v>5690</v>
      </c>
      <c r="G7360" t="s">
        <v>86</v>
      </c>
      <c r="H7360" t="s">
        <v>4</v>
      </c>
      <c r="I7360" s="2">
        <v>0.99260000000000004</v>
      </c>
      <c r="K7360" s="2">
        <v>0.99363555961059902</v>
      </c>
      <c r="L7360" s="2">
        <f t="shared" si="114"/>
        <v>1.0355596105989795E-3</v>
      </c>
    </row>
    <row r="7361" spans="1:12" hidden="1" x14ac:dyDescent="0.25">
      <c r="A7361" t="s">
        <v>5680</v>
      </c>
      <c r="B7361" s="1" t="s">
        <v>5687</v>
      </c>
      <c r="C7361" t="s">
        <v>5688</v>
      </c>
      <c r="D7361">
        <v>9303211</v>
      </c>
      <c r="E7361">
        <v>55575713</v>
      </c>
      <c r="F7361" t="s">
        <v>5690</v>
      </c>
      <c r="G7361" t="s">
        <v>86</v>
      </c>
      <c r="H7361" t="s">
        <v>6</v>
      </c>
      <c r="I7361" s="2">
        <v>0.01</v>
      </c>
      <c r="K7361" s="2">
        <v>1.0010432375461901E-2</v>
      </c>
      <c r="L7361" s="2">
        <f t="shared" si="114"/>
        <v>1.0432375461900609E-5</v>
      </c>
    </row>
    <row r="7362" spans="1:12" hidden="1" x14ac:dyDescent="0.25">
      <c r="A7362" t="s">
        <v>5680</v>
      </c>
      <c r="B7362" s="1" t="s">
        <v>5687</v>
      </c>
      <c r="C7362" t="s">
        <v>5688</v>
      </c>
      <c r="D7362">
        <v>9303211</v>
      </c>
      <c r="E7362">
        <v>55575813</v>
      </c>
      <c r="F7362" t="s">
        <v>5691</v>
      </c>
      <c r="G7362" t="s">
        <v>86</v>
      </c>
      <c r="H7362" t="s">
        <v>4</v>
      </c>
      <c r="I7362" s="2">
        <v>1.653</v>
      </c>
      <c r="K7362" s="2">
        <v>1.6547245441729901</v>
      </c>
      <c r="L7362" s="2">
        <f t="shared" si="114"/>
        <v>1.7245441729900612E-3</v>
      </c>
    </row>
    <row r="7363" spans="1:12" hidden="1" x14ac:dyDescent="0.25">
      <c r="A7363" t="s">
        <v>5680</v>
      </c>
      <c r="B7363" s="1" t="s">
        <v>5687</v>
      </c>
      <c r="C7363" t="s">
        <v>5688</v>
      </c>
      <c r="D7363">
        <v>9303211</v>
      </c>
      <c r="E7363">
        <v>55575813</v>
      </c>
      <c r="F7363" t="s">
        <v>5691</v>
      </c>
      <c r="G7363" t="s">
        <v>86</v>
      </c>
      <c r="H7363" t="s">
        <v>6</v>
      </c>
      <c r="I7363" s="2">
        <v>0.01</v>
      </c>
      <c r="K7363" s="2">
        <v>1.0010432375461901E-2</v>
      </c>
      <c r="L7363" s="2">
        <f t="shared" ref="L7363:L7426" si="115">IF(ISBLANK(J7363),K7363-I7363,K7363-J7363)</f>
        <v>1.0432375461900609E-5</v>
      </c>
    </row>
    <row r="7364" spans="1:12" hidden="1" x14ac:dyDescent="0.25">
      <c r="A7364" t="s">
        <v>5680</v>
      </c>
      <c r="B7364" s="1" t="s">
        <v>5687</v>
      </c>
      <c r="C7364" t="s">
        <v>5688</v>
      </c>
      <c r="D7364">
        <v>9303211</v>
      </c>
      <c r="E7364">
        <v>55575913</v>
      </c>
      <c r="F7364" t="s">
        <v>5692</v>
      </c>
      <c r="G7364" t="s">
        <v>86</v>
      </c>
      <c r="H7364" t="s">
        <v>4</v>
      </c>
      <c r="I7364" s="2">
        <v>0.1056</v>
      </c>
      <c r="K7364" s="2">
        <v>0.10571016988975999</v>
      </c>
      <c r="L7364" s="2">
        <f t="shared" si="115"/>
        <v>1.1016988975999509E-4</v>
      </c>
    </row>
    <row r="7365" spans="1:12" hidden="1" x14ac:dyDescent="0.25">
      <c r="A7365" t="s">
        <v>5680</v>
      </c>
      <c r="B7365" s="1" t="s">
        <v>5687</v>
      </c>
      <c r="C7365" t="s">
        <v>5688</v>
      </c>
      <c r="D7365">
        <v>9303211</v>
      </c>
      <c r="E7365">
        <v>55575913</v>
      </c>
      <c r="F7365" t="s">
        <v>5692</v>
      </c>
      <c r="G7365" t="s">
        <v>86</v>
      </c>
      <c r="H7365" t="s">
        <v>6</v>
      </c>
      <c r="I7365" s="2">
        <v>1.122E-3</v>
      </c>
      <c r="K7365" s="2">
        <v>1.12317060646839E-3</v>
      </c>
      <c r="L7365" s="2">
        <f t="shared" si="115"/>
        <v>1.1706064683900379E-6</v>
      </c>
    </row>
    <row r="7366" spans="1:12" hidden="1" x14ac:dyDescent="0.25">
      <c r="A7366" t="s">
        <v>5680</v>
      </c>
      <c r="B7366" s="1" t="s">
        <v>5687</v>
      </c>
      <c r="C7366" t="s">
        <v>5693</v>
      </c>
      <c r="D7366">
        <v>9303411</v>
      </c>
      <c r="E7366">
        <v>55544313</v>
      </c>
      <c r="F7366" t="s">
        <v>5694</v>
      </c>
      <c r="G7366" t="s">
        <v>3</v>
      </c>
      <c r="H7366" t="s">
        <v>4</v>
      </c>
      <c r="I7366" s="2">
        <v>15.9</v>
      </c>
      <c r="J7366" s="2">
        <v>15.88599219</v>
      </c>
      <c r="K7366" s="2">
        <v>15.8860064709999</v>
      </c>
      <c r="L7366" s="2">
        <f t="shared" si="115"/>
        <v>1.4280999900861957E-5</v>
      </c>
    </row>
    <row r="7367" spans="1:12" hidden="1" x14ac:dyDescent="0.25">
      <c r="A7367" t="s">
        <v>5680</v>
      </c>
      <c r="B7367" s="1" t="s">
        <v>5687</v>
      </c>
      <c r="C7367" t="s">
        <v>5693</v>
      </c>
      <c r="D7367">
        <v>9303411</v>
      </c>
      <c r="E7367">
        <v>55544413</v>
      </c>
      <c r="F7367" t="s">
        <v>5695</v>
      </c>
      <c r="G7367" t="s">
        <v>3</v>
      </c>
      <c r="H7367" t="s">
        <v>4</v>
      </c>
      <c r="I7367" s="2">
        <v>13.5</v>
      </c>
      <c r="J7367" s="2">
        <v>13.48325781</v>
      </c>
      <c r="K7367" s="2">
        <v>13.483262662</v>
      </c>
      <c r="L7367" s="2">
        <f t="shared" si="115"/>
        <v>4.8519999999996344E-6</v>
      </c>
    </row>
    <row r="7368" spans="1:12" hidden="1" x14ac:dyDescent="0.25">
      <c r="A7368" t="s">
        <v>5680</v>
      </c>
      <c r="B7368" s="1" t="s">
        <v>5687</v>
      </c>
      <c r="C7368" t="s">
        <v>5693</v>
      </c>
      <c r="D7368">
        <v>9303411</v>
      </c>
      <c r="E7368">
        <v>55544513</v>
      </c>
      <c r="F7368" t="s">
        <v>5696</v>
      </c>
      <c r="G7368" t="s">
        <v>3</v>
      </c>
      <c r="H7368" t="s">
        <v>4</v>
      </c>
      <c r="I7368" s="2">
        <v>10.5</v>
      </c>
      <c r="J7368" s="2">
        <v>10.58394824</v>
      </c>
      <c r="K7368" s="2">
        <v>10.5839521809999</v>
      </c>
      <c r="L7368" s="2">
        <f t="shared" si="115"/>
        <v>3.9409998997541607E-6</v>
      </c>
    </row>
    <row r="7369" spans="1:12" hidden="1" x14ac:dyDescent="0.25">
      <c r="A7369" t="s">
        <v>5680</v>
      </c>
      <c r="B7369" s="1" t="s">
        <v>5687</v>
      </c>
      <c r="C7369" t="s">
        <v>5693</v>
      </c>
      <c r="D7369">
        <v>9303411</v>
      </c>
      <c r="E7369">
        <v>55544613</v>
      </c>
      <c r="F7369" t="s">
        <v>5697</v>
      </c>
      <c r="G7369" t="s">
        <v>3</v>
      </c>
      <c r="H7369" t="s">
        <v>4</v>
      </c>
      <c r="I7369" s="2">
        <v>10.6</v>
      </c>
      <c r="J7369" s="2">
        <v>10.694011720000001</v>
      </c>
      <c r="K7369" s="2">
        <v>10.694011658999999</v>
      </c>
      <c r="L7369" s="2">
        <f t="shared" si="115"/>
        <v>-6.1000001494448952E-8</v>
      </c>
    </row>
    <row r="7370" spans="1:12" hidden="1" x14ac:dyDescent="0.25">
      <c r="A7370" t="s">
        <v>5680</v>
      </c>
      <c r="B7370" s="1" t="s">
        <v>5687</v>
      </c>
      <c r="C7370" t="s">
        <v>5693</v>
      </c>
      <c r="D7370">
        <v>9303411</v>
      </c>
      <c r="E7370">
        <v>55574813</v>
      </c>
      <c r="F7370" t="s">
        <v>5698</v>
      </c>
      <c r="G7370" t="s">
        <v>3</v>
      </c>
      <c r="H7370" t="s">
        <v>4</v>
      </c>
      <c r="I7370" s="2">
        <v>13.3</v>
      </c>
      <c r="J7370" s="2">
        <v>13.390624024999999</v>
      </c>
      <c r="K7370" s="2">
        <v>13.390637521</v>
      </c>
      <c r="L7370" s="2">
        <f t="shared" si="115"/>
        <v>1.3496000001111952E-5</v>
      </c>
    </row>
    <row r="7371" spans="1:12" hidden="1" x14ac:dyDescent="0.25">
      <c r="A7371" t="s">
        <v>5680</v>
      </c>
      <c r="B7371" s="1" t="s">
        <v>5687</v>
      </c>
      <c r="C7371" t="s">
        <v>5693</v>
      </c>
      <c r="D7371">
        <v>9303411</v>
      </c>
      <c r="E7371">
        <v>55574913</v>
      </c>
      <c r="F7371" t="s">
        <v>5699</v>
      </c>
      <c r="G7371" t="s">
        <v>3</v>
      </c>
      <c r="H7371" t="s">
        <v>4</v>
      </c>
      <c r="I7371" s="2">
        <v>14.6</v>
      </c>
      <c r="J7371" s="2">
        <v>14.530322265000001</v>
      </c>
      <c r="K7371" s="2">
        <v>14.530336211</v>
      </c>
      <c r="L7371" s="2">
        <f t="shared" si="115"/>
        <v>1.3945999999265268E-5</v>
      </c>
    </row>
    <row r="7372" spans="1:12" hidden="1" x14ac:dyDescent="0.25">
      <c r="A7372" t="s">
        <v>5680</v>
      </c>
      <c r="B7372" s="1" t="s">
        <v>5687</v>
      </c>
      <c r="C7372" t="s">
        <v>5693</v>
      </c>
      <c r="D7372">
        <v>9303411</v>
      </c>
      <c r="E7372">
        <v>55575013</v>
      </c>
      <c r="F7372" t="s">
        <v>5700</v>
      </c>
      <c r="G7372" t="s">
        <v>3</v>
      </c>
      <c r="H7372" t="s">
        <v>4</v>
      </c>
      <c r="I7372" s="2">
        <v>12.5</v>
      </c>
      <c r="J7372" s="2">
        <v>12.433662109999901</v>
      </c>
      <c r="K7372" s="2">
        <v>12.4336775979999</v>
      </c>
      <c r="L7372" s="2">
        <f t="shared" si="115"/>
        <v>1.5487999998953228E-5</v>
      </c>
    </row>
    <row r="7373" spans="1:12" hidden="1" x14ac:dyDescent="0.25">
      <c r="A7373" t="s">
        <v>5680</v>
      </c>
      <c r="B7373" s="1" t="s">
        <v>5687</v>
      </c>
      <c r="C7373" t="s">
        <v>5693</v>
      </c>
      <c r="D7373">
        <v>9303411</v>
      </c>
      <c r="E7373">
        <v>55575113</v>
      </c>
      <c r="F7373" t="s">
        <v>5701</v>
      </c>
      <c r="G7373" t="s">
        <v>3</v>
      </c>
      <c r="H7373" t="s">
        <v>4</v>
      </c>
      <c r="I7373" s="2">
        <v>10.9</v>
      </c>
      <c r="J7373" s="2">
        <v>10.99742578</v>
      </c>
      <c r="K7373" s="2">
        <v>10.99743252</v>
      </c>
      <c r="L7373" s="2">
        <f t="shared" si="115"/>
        <v>6.739999999894053E-6</v>
      </c>
    </row>
    <row r="7374" spans="1:12" hidden="1" x14ac:dyDescent="0.25">
      <c r="A7374" t="s">
        <v>5680</v>
      </c>
      <c r="B7374" s="1" t="s">
        <v>5687</v>
      </c>
      <c r="C7374" t="s">
        <v>5702</v>
      </c>
      <c r="D7374">
        <v>8455211</v>
      </c>
      <c r="E7374">
        <v>303513</v>
      </c>
      <c r="F7374" t="s">
        <v>5703</v>
      </c>
      <c r="G7374" t="s">
        <v>3</v>
      </c>
      <c r="H7374" t="s">
        <v>4</v>
      </c>
      <c r="I7374" s="2">
        <v>6.6</v>
      </c>
      <c r="J7374" s="2">
        <v>6.6540644549999897</v>
      </c>
      <c r="K7374" s="2">
        <v>6.6540645610000002</v>
      </c>
      <c r="L7374" s="2">
        <f t="shared" si="115"/>
        <v>1.0600001054683617E-7</v>
      </c>
    </row>
    <row r="7375" spans="1:12" hidden="1" x14ac:dyDescent="0.25">
      <c r="A7375" t="s">
        <v>5680</v>
      </c>
      <c r="B7375" s="1" t="s">
        <v>5687</v>
      </c>
      <c r="C7375" t="s">
        <v>5702</v>
      </c>
      <c r="D7375">
        <v>8455211</v>
      </c>
      <c r="E7375">
        <v>303513</v>
      </c>
      <c r="F7375" t="s">
        <v>5703</v>
      </c>
      <c r="G7375" t="s">
        <v>3</v>
      </c>
      <c r="H7375" t="s">
        <v>6</v>
      </c>
      <c r="I7375" s="2">
        <v>3.9E-2</v>
      </c>
      <c r="J7375" s="2">
        <v>3.9124988554999997E-2</v>
      </c>
      <c r="K7375" s="2">
        <v>3.9125000701000001E-2</v>
      </c>
      <c r="L7375" s="2">
        <f t="shared" si="115"/>
        <v>1.2146000004376045E-8</v>
      </c>
    </row>
    <row r="7376" spans="1:12" hidden="1" x14ac:dyDescent="0.25">
      <c r="A7376" t="s">
        <v>5680</v>
      </c>
      <c r="B7376" s="1" t="s">
        <v>5687</v>
      </c>
      <c r="C7376" t="s">
        <v>5702</v>
      </c>
      <c r="D7376">
        <v>8455211</v>
      </c>
      <c r="E7376">
        <v>303613</v>
      </c>
      <c r="F7376" t="s">
        <v>5704</v>
      </c>
      <c r="G7376" t="s">
        <v>3</v>
      </c>
      <c r="H7376" t="s">
        <v>4</v>
      </c>
      <c r="I7376" s="2">
        <v>5.7</v>
      </c>
      <c r="J7376" s="2">
        <v>5.76464453</v>
      </c>
      <c r="K7376" s="2">
        <v>5.7646440400000003</v>
      </c>
      <c r="L7376" s="2">
        <f t="shared" si="115"/>
        <v>-4.8999999968657448E-7</v>
      </c>
    </row>
    <row r="7377" spans="1:12" hidden="1" x14ac:dyDescent="0.25">
      <c r="A7377" t="s">
        <v>5680</v>
      </c>
      <c r="B7377" s="1" t="s">
        <v>5687</v>
      </c>
      <c r="C7377" t="s">
        <v>5702</v>
      </c>
      <c r="D7377">
        <v>8455211</v>
      </c>
      <c r="E7377">
        <v>303613</v>
      </c>
      <c r="F7377" t="s">
        <v>5704</v>
      </c>
      <c r="G7377" t="s">
        <v>3</v>
      </c>
      <c r="H7377" t="s">
        <v>6</v>
      </c>
      <c r="I7377" s="2">
        <v>3.6999999999999998E-2</v>
      </c>
      <c r="J7377" s="2">
        <v>3.7071495055000001E-2</v>
      </c>
      <c r="K7377" s="2">
        <v>3.7071500809999998E-2</v>
      </c>
      <c r="L7377" s="2">
        <f t="shared" si="115"/>
        <v>5.7549999973871557E-9</v>
      </c>
    </row>
    <row r="7378" spans="1:12" hidden="1" x14ac:dyDescent="0.25">
      <c r="A7378" t="s">
        <v>5680</v>
      </c>
      <c r="B7378" s="1" t="s">
        <v>5687</v>
      </c>
      <c r="C7378" t="s">
        <v>5702</v>
      </c>
      <c r="D7378">
        <v>8455211</v>
      </c>
      <c r="E7378">
        <v>303713</v>
      </c>
      <c r="F7378" t="s">
        <v>5705</v>
      </c>
      <c r="G7378" t="s">
        <v>3</v>
      </c>
      <c r="H7378" t="s">
        <v>4</v>
      </c>
      <c r="I7378" s="2">
        <v>6</v>
      </c>
      <c r="J7378" s="2">
        <v>5.9846889650000001</v>
      </c>
      <c r="K7378" s="2">
        <v>5.9846895609999899</v>
      </c>
      <c r="L7378" s="2">
        <f t="shared" si="115"/>
        <v>5.95999989805307E-7</v>
      </c>
    </row>
    <row r="7379" spans="1:12" hidden="1" x14ac:dyDescent="0.25">
      <c r="A7379" t="s">
        <v>5680</v>
      </c>
      <c r="B7379" s="1" t="s">
        <v>5687</v>
      </c>
      <c r="C7379" t="s">
        <v>5702</v>
      </c>
      <c r="D7379">
        <v>8455211</v>
      </c>
      <c r="E7379">
        <v>303713</v>
      </c>
      <c r="F7379" t="s">
        <v>5705</v>
      </c>
      <c r="G7379" t="s">
        <v>3</v>
      </c>
      <c r="H7379" t="s">
        <v>6</v>
      </c>
      <c r="I7379" s="2">
        <v>3.7999999999999999E-2</v>
      </c>
      <c r="J7379" s="2">
        <v>3.7804485319999998E-2</v>
      </c>
      <c r="K7379" s="2">
        <v>3.7804502310099901E-2</v>
      </c>
      <c r="L7379" s="2">
        <f t="shared" si="115"/>
        <v>1.6990099903357869E-8</v>
      </c>
    </row>
    <row r="7380" spans="1:12" hidden="1" x14ac:dyDescent="0.25">
      <c r="A7380" t="s">
        <v>5680</v>
      </c>
      <c r="B7380" s="1" t="s">
        <v>5687</v>
      </c>
      <c r="C7380" t="s">
        <v>5702</v>
      </c>
      <c r="D7380">
        <v>8455211</v>
      </c>
      <c r="E7380">
        <v>303813</v>
      </c>
      <c r="F7380" t="s">
        <v>5706</v>
      </c>
      <c r="G7380" t="s">
        <v>3</v>
      </c>
      <c r="H7380" t="s">
        <v>4</v>
      </c>
      <c r="I7380" s="2">
        <v>6.8</v>
      </c>
      <c r="J7380" s="2">
        <v>6.9180620099999999</v>
      </c>
      <c r="K7380" s="2">
        <v>6.9180641189999896</v>
      </c>
      <c r="L7380" s="2">
        <f t="shared" si="115"/>
        <v>2.1089999897583311E-6</v>
      </c>
    </row>
    <row r="7381" spans="1:12" hidden="1" x14ac:dyDescent="0.25">
      <c r="A7381" t="s">
        <v>5680</v>
      </c>
      <c r="B7381" s="1" t="s">
        <v>5687</v>
      </c>
      <c r="C7381" t="s">
        <v>5702</v>
      </c>
      <c r="D7381">
        <v>8455211</v>
      </c>
      <c r="E7381">
        <v>303813</v>
      </c>
      <c r="F7381" t="s">
        <v>5706</v>
      </c>
      <c r="G7381" t="s">
        <v>3</v>
      </c>
      <c r="H7381" t="s">
        <v>6</v>
      </c>
      <c r="I7381" s="2">
        <v>3.3000000000000002E-2</v>
      </c>
      <c r="J7381" s="2">
        <v>3.3132499694999998E-2</v>
      </c>
      <c r="K7381" s="2">
        <v>3.3132500101000002E-2</v>
      </c>
      <c r="L7381" s="2">
        <f t="shared" si="115"/>
        <v>4.0600000444923623E-10</v>
      </c>
    </row>
    <row r="7382" spans="1:12" hidden="1" x14ac:dyDescent="0.25">
      <c r="A7382" t="s">
        <v>5680</v>
      </c>
      <c r="B7382" s="1" t="s">
        <v>5687</v>
      </c>
      <c r="C7382" t="s">
        <v>5702</v>
      </c>
      <c r="D7382">
        <v>8455211</v>
      </c>
      <c r="E7382">
        <v>303913</v>
      </c>
      <c r="F7382" t="s">
        <v>5707</v>
      </c>
      <c r="G7382" t="s">
        <v>3</v>
      </c>
      <c r="H7382" t="s">
        <v>4</v>
      </c>
      <c r="I7382" s="2">
        <v>6.6</v>
      </c>
      <c r="J7382" s="2">
        <v>6.6291665049999997</v>
      </c>
      <c r="K7382" s="2">
        <v>6.629163031</v>
      </c>
      <c r="L7382" s="2">
        <f t="shared" si="115"/>
        <v>-3.4739999996702409E-6</v>
      </c>
    </row>
    <row r="7383" spans="1:12" hidden="1" x14ac:dyDescent="0.25">
      <c r="A7383" t="s">
        <v>5680</v>
      </c>
      <c r="B7383" s="1" t="s">
        <v>5687</v>
      </c>
      <c r="C7383" t="s">
        <v>5702</v>
      </c>
      <c r="D7383">
        <v>8455211</v>
      </c>
      <c r="E7383">
        <v>303913</v>
      </c>
      <c r="F7383" t="s">
        <v>5707</v>
      </c>
      <c r="G7383" t="s">
        <v>3</v>
      </c>
      <c r="H7383" t="s">
        <v>6</v>
      </c>
      <c r="I7383" s="2">
        <v>3.5999999999999997E-2</v>
      </c>
      <c r="J7383" s="2">
        <v>3.6088504790000003E-2</v>
      </c>
      <c r="K7383" s="2">
        <v>3.6088500299999902E-2</v>
      </c>
      <c r="L7383" s="2">
        <f t="shared" si="115"/>
        <v>-4.4900001008874035E-9</v>
      </c>
    </row>
    <row r="7384" spans="1:12" hidden="1" x14ac:dyDescent="0.25">
      <c r="A7384" t="s">
        <v>5680</v>
      </c>
      <c r="B7384" s="1" t="s">
        <v>5687</v>
      </c>
      <c r="C7384" t="s">
        <v>5702</v>
      </c>
      <c r="D7384">
        <v>8455211</v>
      </c>
      <c r="E7384">
        <v>304013</v>
      </c>
      <c r="F7384" t="s">
        <v>5708</v>
      </c>
      <c r="G7384" t="s">
        <v>3</v>
      </c>
      <c r="H7384" t="s">
        <v>4</v>
      </c>
      <c r="I7384" s="2">
        <v>7.7</v>
      </c>
      <c r="J7384" s="2">
        <v>7.7209482400000002</v>
      </c>
      <c r="K7384" s="2">
        <v>7.7209461189999997</v>
      </c>
      <c r="L7384" s="2">
        <f t="shared" si="115"/>
        <v>-2.1210000005211782E-6</v>
      </c>
    </row>
    <row r="7385" spans="1:12" hidden="1" x14ac:dyDescent="0.25">
      <c r="A7385" t="s">
        <v>5680</v>
      </c>
      <c r="B7385" s="1" t="s">
        <v>5687</v>
      </c>
      <c r="C7385" t="s">
        <v>5702</v>
      </c>
      <c r="D7385">
        <v>8455211</v>
      </c>
      <c r="E7385">
        <v>304013</v>
      </c>
      <c r="F7385" t="s">
        <v>5708</v>
      </c>
      <c r="G7385" t="s">
        <v>3</v>
      </c>
      <c r="H7385" t="s">
        <v>6</v>
      </c>
      <c r="I7385" s="2">
        <v>3.6999999999999998E-2</v>
      </c>
      <c r="J7385" s="2">
        <v>3.6971004485E-2</v>
      </c>
      <c r="K7385" s="2">
        <v>3.6971000500999898E-2</v>
      </c>
      <c r="L7385" s="2">
        <f t="shared" si="115"/>
        <v>-3.984000102041918E-9</v>
      </c>
    </row>
    <row r="7386" spans="1:12" hidden="1" x14ac:dyDescent="0.25">
      <c r="A7386" t="s">
        <v>5680</v>
      </c>
      <c r="B7386" s="1" t="s">
        <v>5687</v>
      </c>
      <c r="C7386" t="s">
        <v>5709</v>
      </c>
      <c r="D7386">
        <v>9300011</v>
      </c>
      <c r="E7386">
        <v>55576013</v>
      </c>
      <c r="F7386" t="s">
        <v>5710</v>
      </c>
      <c r="G7386" t="s">
        <v>3</v>
      </c>
      <c r="H7386" t="s">
        <v>4</v>
      </c>
      <c r="I7386" s="2">
        <v>3.1</v>
      </c>
      <c r="J7386" s="2">
        <v>3.2334470215</v>
      </c>
      <c r="K7386" s="2">
        <v>3.2334500500000001</v>
      </c>
      <c r="L7386" s="2">
        <f t="shared" si="115"/>
        <v>3.0285000001128992E-6</v>
      </c>
    </row>
    <row r="7387" spans="1:12" hidden="1" x14ac:dyDescent="0.25">
      <c r="A7387" t="s">
        <v>5680</v>
      </c>
      <c r="B7387" s="1" t="s">
        <v>5687</v>
      </c>
      <c r="C7387" t="s">
        <v>5709</v>
      </c>
      <c r="D7387">
        <v>9300011</v>
      </c>
      <c r="E7387">
        <v>55576013</v>
      </c>
      <c r="F7387" t="s">
        <v>5710</v>
      </c>
      <c r="G7387" t="s">
        <v>3</v>
      </c>
      <c r="H7387" t="s">
        <v>6</v>
      </c>
      <c r="I7387" s="2">
        <v>5.0900000000000001E-2</v>
      </c>
      <c r="J7387" s="2">
        <v>1.1250008585E-2</v>
      </c>
      <c r="K7387" s="2">
        <v>1.125E-2</v>
      </c>
      <c r="L7387" s="2">
        <f t="shared" si="115"/>
        <v>-8.5850000008241834E-9</v>
      </c>
    </row>
    <row r="7388" spans="1:12" hidden="1" x14ac:dyDescent="0.25">
      <c r="A7388" t="s">
        <v>5680</v>
      </c>
      <c r="B7388" s="1" t="s">
        <v>5711</v>
      </c>
      <c r="C7388" t="s">
        <v>5712</v>
      </c>
      <c r="D7388">
        <v>8294311</v>
      </c>
      <c r="E7388">
        <v>1540113</v>
      </c>
      <c r="F7388" t="s">
        <v>5713</v>
      </c>
      <c r="G7388" t="s">
        <v>3</v>
      </c>
      <c r="H7388" t="s">
        <v>4</v>
      </c>
      <c r="I7388" s="2">
        <v>5458</v>
      </c>
      <c r="J7388" s="2">
        <v>5457.7505000000001</v>
      </c>
      <c r="K7388" s="2">
        <v>5457.7603225100002</v>
      </c>
      <c r="L7388" s="2">
        <f t="shared" si="115"/>
        <v>9.8225100000490784E-3</v>
      </c>
    </row>
    <row r="7389" spans="1:12" hidden="1" x14ac:dyDescent="0.25">
      <c r="A7389" t="s">
        <v>5680</v>
      </c>
      <c r="B7389" s="1" t="s">
        <v>5711</v>
      </c>
      <c r="C7389" t="s">
        <v>5712</v>
      </c>
      <c r="D7389">
        <v>8294311</v>
      </c>
      <c r="E7389">
        <v>1540113</v>
      </c>
      <c r="F7389" t="s">
        <v>5713</v>
      </c>
      <c r="G7389" t="s">
        <v>3</v>
      </c>
      <c r="H7389" t="s">
        <v>6</v>
      </c>
      <c r="I7389" s="2">
        <v>9973</v>
      </c>
      <c r="J7389" s="2">
        <v>9403.3140000000003</v>
      </c>
      <c r="K7389" s="2">
        <v>9403.3134190100009</v>
      </c>
      <c r="L7389" s="2">
        <f t="shared" si="115"/>
        <v>-5.8098999943467788E-4</v>
      </c>
    </row>
    <row r="7390" spans="1:12" hidden="1" x14ac:dyDescent="0.25">
      <c r="A7390" t="s">
        <v>5680</v>
      </c>
      <c r="B7390" s="1" t="s">
        <v>5714</v>
      </c>
      <c r="C7390" t="s">
        <v>5715</v>
      </c>
      <c r="D7390">
        <v>8010811</v>
      </c>
      <c r="E7390">
        <v>4030913</v>
      </c>
      <c r="F7390" t="s">
        <v>5716</v>
      </c>
      <c r="G7390" t="s">
        <v>3</v>
      </c>
      <c r="H7390" t="s">
        <v>4</v>
      </c>
      <c r="I7390" s="2">
        <v>1945.26</v>
      </c>
      <c r="J7390" s="2">
        <v>1849.9002499999999</v>
      </c>
      <c r="K7390" s="2">
        <v>1849.90080738602</v>
      </c>
      <c r="L7390" s="2">
        <f t="shared" si="115"/>
        <v>5.5738602009114402E-4</v>
      </c>
    </row>
    <row r="7391" spans="1:12" hidden="1" x14ac:dyDescent="0.25">
      <c r="A7391" t="s">
        <v>5680</v>
      </c>
      <c r="B7391" s="1" t="s">
        <v>5714</v>
      </c>
      <c r="C7391" t="s">
        <v>5715</v>
      </c>
      <c r="D7391">
        <v>8010811</v>
      </c>
      <c r="E7391">
        <v>4030913</v>
      </c>
      <c r="F7391" t="s">
        <v>5716</v>
      </c>
      <c r="G7391" t="s">
        <v>3</v>
      </c>
      <c r="H7391" t="s">
        <v>6</v>
      </c>
      <c r="I7391" s="2">
        <v>989.24</v>
      </c>
      <c r="J7391" s="2">
        <v>1025.9105</v>
      </c>
      <c r="K7391" s="2">
        <v>1025.9105430561201</v>
      </c>
      <c r="L7391" s="2">
        <f t="shared" si="115"/>
        <v>4.3056120148321497E-5</v>
      </c>
    </row>
    <row r="7392" spans="1:12" hidden="1" x14ac:dyDescent="0.25">
      <c r="A7392" t="s">
        <v>5680</v>
      </c>
      <c r="B7392" s="1" t="s">
        <v>5714</v>
      </c>
      <c r="C7392" t="s">
        <v>5715</v>
      </c>
      <c r="D7392">
        <v>8010811</v>
      </c>
      <c r="E7392">
        <v>4031113</v>
      </c>
      <c r="F7392" t="s">
        <v>5717</v>
      </c>
      <c r="G7392" t="s">
        <v>3</v>
      </c>
      <c r="H7392" t="s">
        <v>4</v>
      </c>
      <c r="I7392" s="2">
        <v>1196.82</v>
      </c>
      <c r="J7392" s="2">
        <v>1196.4941249999999</v>
      </c>
      <c r="K7392" s="2">
        <v>1196.49330506212</v>
      </c>
      <c r="L7392" s="2">
        <f t="shared" si="115"/>
        <v>-8.1993787989631528E-4</v>
      </c>
    </row>
    <row r="7393" spans="1:12" hidden="1" x14ac:dyDescent="0.25">
      <c r="A7393" t="s">
        <v>5680</v>
      </c>
      <c r="B7393" s="1" t="s">
        <v>5714</v>
      </c>
      <c r="C7393" t="s">
        <v>5715</v>
      </c>
      <c r="D7393">
        <v>8010811</v>
      </c>
      <c r="E7393">
        <v>4031113</v>
      </c>
      <c r="F7393" t="s">
        <v>5717</v>
      </c>
      <c r="G7393" t="s">
        <v>3</v>
      </c>
      <c r="H7393" t="s">
        <v>6</v>
      </c>
      <c r="I7393" s="2">
        <v>2580.12</v>
      </c>
      <c r="J7393" s="2">
        <v>2579.5727499999998</v>
      </c>
      <c r="K7393" s="2">
        <v>2579.5657659424301</v>
      </c>
      <c r="L7393" s="2">
        <f t="shared" si="115"/>
        <v>-6.9840575697526219E-3</v>
      </c>
    </row>
    <row r="7394" spans="1:12" hidden="1" x14ac:dyDescent="0.25">
      <c r="A7394" t="s">
        <v>5680</v>
      </c>
      <c r="B7394" s="1" t="s">
        <v>5714</v>
      </c>
      <c r="C7394" t="s">
        <v>5715</v>
      </c>
      <c r="D7394">
        <v>8010811</v>
      </c>
      <c r="E7394">
        <v>4031213</v>
      </c>
      <c r="F7394" t="s">
        <v>5718</v>
      </c>
      <c r="G7394" t="s">
        <v>3</v>
      </c>
      <c r="H7394" t="s">
        <v>4</v>
      </c>
      <c r="I7394" s="2">
        <v>2840.4389999999999</v>
      </c>
      <c r="J7394" s="2">
        <v>2935.549</v>
      </c>
      <c r="K7394" s="2">
        <v>2935.5484639808101</v>
      </c>
      <c r="L7394" s="2">
        <f t="shared" si="115"/>
        <v>-5.360191898944322E-4</v>
      </c>
    </row>
    <row r="7395" spans="1:12" hidden="1" x14ac:dyDescent="0.25">
      <c r="A7395" t="s">
        <v>5680</v>
      </c>
      <c r="B7395" s="1" t="s">
        <v>5714</v>
      </c>
      <c r="C7395" t="s">
        <v>5715</v>
      </c>
      <c r="D7395">
        <v>8010811</v>
      </c>
      <c r="E7395">
        <v>4031213</v>
      </c>
      <c r="F7395" t="s">
        <v>5718</v>
      </c>
      <c r="G7395" t="s">
        <v>3</v>
      </c>
      <c r="H7395" t="s">
        <v>6</v>
      </c>
      <c r="I7395" s="2">
        <v>1444.06</v>
      </c>
      <c r="J7395" s="2">
        <v>1407.701125</v>
      </c>
      <c r="K7395" s="2">
        <v>1407.7009831277401</v>
      </c>
      <c r="L7395" s="2">
        <f t="shared" si="115"/>
        <v>-1.4187225997375208E-4</v>
      </c>
    </row>
    <row r="7396" spans="1:12" hidden="1" x14ac:dyDescent="0.25">
      <c r="A7396" t="s">
        <v>5680</v>
      </c>
      <c r="B7396" s="1" t="s">
        <v>5719</v>
      </c>
      <c r="C7396" t="s">
        <v>5720</v>
      </c>
      <c r="D7396">
        <v>9289211</v>
      </c>
      <c r="E7396">
        <v>55698413</v>
      </c>
      <c r="F7396" t="s">
        <v>5721</v>
      </c>
      <c r="G7396" t="s">
        <v>86</v>
      </c>
      <c r="H7396" t="s">
        <v>4</v>
      </c>
      <c r="I7396" s="2">
        <v>1.365</v>
      </c>
      <c r="K7396" s="2">
        <v>1.3664241003440001</v>
      </c>
      <c r="L7396" s="2">
        <f t="shared" si="115"/>
        <v>1.4241003440000899E-3</v>
      </c>
    </row>
    <row r="7397" spans="1:12" hidden="1" x14ac:dyDescent="0.25">
      <c r="A7397" t="s">
        <v>5680</v>
      </c>
      <c r="B7397" s="1" t="s">
        <v>5719</v>
      </c>
      <c r="C7397" t="s">
        <v>5720</v>
      </c>
      <c r="D7397">
        <v>9289211</v>
      </c>
      <c r="E7397">
        <v>55698413</v>
      </c>
      <c r="F7397" t="s">
        <v>5721</v>
      </c>
      <c r="G7397" t="s">
        <v>86</v>
      </c>
      <c r="H7397" t="s">
        <v>6</v>
      </c>
      <c r="I7397" s="2">
        <v>3.437E-3</v>
      </c>
      <c r="K7397" s="2">
        <v>3.440585843649E-3</v>
      </c>
      <c r="L7397" s="2">
        <f t="shared" si="115"/>
        <v>3.5858436490000117E-6</v>
      </c>
    </row>
    <row r="7398" spans="1:12" hidden="1" x14ac:dyDescent="0.25">
      <c r="A7398" t="s">
        <v>5680</v>
      </c>
      <c r="B7398" s="1" t="s">
        <v>5719</v>
      </c>
      <c r="C7398" t="s">
        <v>5720</v>
      </c>
      <c r="D7398">
        <v>9289211</v>
      </c>
      <c r="E7398">
        <v>55698513</v>
      </c>
      <c r="F7398" t="s">
        <v>5722</v>
      </c>
      <c r="G7398" t="s">
        <v>3</v>
      </c>
      <c r="H7398" t="s">
        <v>4</v>
      </c>
      <c r="I7398" s="2">
        <v>2.0880000000000001</v>
      </c>
      <c r="J7398" s="2">
        <v>2.3334492189999998</v>
      </c>
      <c r="K7398" s="2">
        <v>2.33345006099999</v>
      </c>
      <c r="L7398" s="2">
        <f t="shared" si="115"/>
        <v>8.4199999017542382E-7</v>
      </c>
    </row>
    <row r="7399" spans="1:12" hidden="1" x14ac:dyDescent="0.25">
      <c r="A7399" t="s">
        <v>5680</v>
      </c>
      <c r="B7399" s="1" t="s">
        <v>5719</v>
      </c>
      <c r="C7399" t="s">
        <v>5720</v>
      </c>
      <c r="D7399">
        <v>9289211</v>
      </c>
      <c r="E7399">
        <v>55698513</v>
      </c>
      <c r="F7399" t="s">
        <v>5722</v>
      </c>
      <c r="G7399" t="s">
        <v>3</v>
      </c>
      <c r="H7399" t="s">
        <v>6</v>
      </c>
      <c r="I7399" s="2">
        <v>6.28E-3</v>
      </c>
      <c r="J7399" s="2">
        <v>8.5499982849999902E-3</v>
      </c>
      <c r="K7399" s="2">
        <v>8.5499999999999899E-3</v>
      </c>
      <c r="L7399" s="2">
        <f t="shared" si="115"/>
        <v>1.7149999996524112E-9</v>
      </c>
    </row>
    <row r="7400" spans="1:12" hidden="1" x14ac:dyDescent="0.25">
      <c r="A7400" t="s">
        <v>5680</v>
      </c>
      <c r="B7400" s="1" t="s">
        <v>5723</v>
      </c>
      <c r="C7400" t="s">
        <v>5724</v>
      </c>
      <c r="D7400">
        <v>8250711</v>
      </c>
      <c r="E7400">
        <v>62813</v>
      </c>
      <c r="F7400" t="s">
        <v>5725</v>
      </c>
      <c r="G7400" t="s">
        <v>86</v>
      </c>
      <c r="H7400" t="s">
        <v>4</v>
      </c>
      <c r="I7400" s="2">
        <v>3.3774199999999999</v>
      </c>
      <c r="K7400" s="2">
        <v>3.3809436100633401</v>
      </c>
      <c r="L7400" s="2">
        <f t="shared" si="115"/>
        <v>3.5236100633402323E-3</v>
      </c>
    </row>
    <row r="7401" spans="1:12" hidden="1" x14ac:dyDescent="0.25">
      <c r="A7401" t="s">
        <v>5680</v>
      </c>
      <c r="B7401" s="1" t="s">
        <v>5723</v>
      </c>
      <c r="C7401" t="s">
        <v>5724</v>
      </c>
      <c r="D7401">
        <v>8250711</v>
      </c>
      <c r="E7401">
        <v>62813</v>
      </c>
      <c r="F7401" t="s">
        <v>5725</v>
      </c>
      <c r="G7401" t="s">
        <v>86</v>
      </c>
      <c r="H7401" t="s">
        <v>6</v>
      </c>
      <c r="I7401" s="2">
        <v>2.9582100000000002E-3</v>
      </c>
      <c r="K7401" s="2">
        <v>2.9612962980948301E-3</v>
      </c>
      <c r="L7401" s="2">
        <f t="shared" si="115"/>
        <v>3.0862980948298709E-6</v>
      </c>
    </row>
    <row r="7402" spans="1:12" hidden="1" x14ac:dyDescent="0.25">
      <c r="A7402" t="s">
        <v>5680</v>
      </c>
      <c r="B7402" s="1" t="s">
        <v>5726</v>
      </c>
      <c r="C7402" t="s">
        <v>5727</v>
      </c>
      <c r="D7402">
        <v>8257111</v>
      </c>
      <c r="E7402">
        <v>36113</v>
      </c>
      <c r="F7402" t="s">
        <v>5728</v>
      </c>
      <c r="G7402" t="s">
        <v>3</v>
      </c>
      <c r="H7402" t="s">
        <v>4</v>
      </c>
      <c r="I7402" s="2">
        <v>5.3120000000000003</v>
      </c>
      <c r="J7402" s="2">
        <v>5.31203906</v>
      </c>
      <c r="K7402" s="2">
        <v>5.3120501400000002</v>
      </c>
      <c r="L7402" s="2">
        <f t="shared" si="115"/>
        <v>1.1080000000163182E-5</v>
      </c>
    </row>
    <row r="7403" spans="1:12" hidden="1" x14ac:dyDescent="0.25">
      <c r="A7403" t="s">
        <v>5680</v>
      </c>
      <c r="B7403" s="1" t="s">
        <v>5726</v>
      </c>
      <c r="C7403" t="s">
        <v>5727</v>
      </c>
      <c r="D7403">
        <v>8257111</v>
      </c>
      <c r="E7403">
        <v>36113</v>
      </c>
      <c r="F7403" t="s">
        <v>5728</v>
      </c>
      <c r="G7403" t="s">
        <v>3</v>
      </c>
      <c r="H7403" t="s">
        <v>6</v>
      </c>
      <c r="I7403" s="2">
        <v>3.6729999999999999E-2</v>
      </c>
      <c r="J7403" s="2">
        <v>4.3799873349999997E-2</v>
      </c>
      <c r="K7403" s="2">
        <v>4.3800004849999997E-2</v>
      </c>
      <c r="L7403" s="2">
        <f t="shared" si="115"/>
        <v>1.3150000000017315E-7</v>
      </c>
    </row>
    <row r="7404" spans="1:12" hidden="1" x14ac:dyDescent="0.25">
      <c r="A7404" t="s">
        <v>5680</v>
      </c>
      <c r="B7404" s="1" t="s">
        <v>5726</v>
      </c>
      <c r="C7404" t="s">
        <v>5727</v>
      </c>
      <c r="D7404">
        <v>8257111</v>
      </c>
      <c r="E7404">
        <v>36213</v>
      </c>
      <c r="F7404" t="s">
        <v>5729</v>
      </c>
      <c r="G7404" t="s">
        <v>3</v>
      </c>
      <c r="H7404" t="s">
        <v>4</v>
      </c>
      <c r="I7404" s="2">
        <v>5.19</v>
      </c>
      <c r="J7404" s="2">
        <v>5.1910981449999998</v>
      </c>
      <c r="K7404" s="2">
        <v>5.1911001700999897</v>
      </c>
      <c r="L7404" s="2">
        <f t="shared" si="115"/>
        <v>2.0250999899218414E-6</v>
      </c>
    </row>
    <row r="7405" spans="1:12" hidden="1" x14ac:dyDescent="0.25">
      <c r="A7405" t="s">
        <v>5680</v>
      </c>
      <c r="B7405" s="1" t="s">
        <v>5726</v>
      </c>
      <c r="C7405" t="s">
        <v>5727</v>
      </c>
      <c r="D7405">
        <v>8257111</v>
      </c>
      <c r="E7405">
        <v>36213</v>
      </c>
      <c r="F7405" t="s">
        <v>5729</v>
      </c>
      <c r="G7405" t="s">
        <v>3</v>
      </c>
      <c r="H7405" t="s">
        <v>6</v>
      </c>
      <c r="I7405" s="2">
        <v>3.5799999999999998E-2</v>
      </c>
      <c r="J7405" s="2">
        <v>4.2849887849999997E-2</v>
      </c>
      <c r="K7405" s="2">
        <v>4.2850004179999998E-2</v>
      </c>
      <c r="L7405" s="2">
        <f t="shared" si="115"/>
        <v>1.1633000000094151E-7</v>
      </c>
    </row>
    <row r="7406" spans="1:12" hidden="1" x14ac:dyDescent="0.25">
      <c r="A7406" t="s">
        <v>5680</v>
      </c>
      <c r="B7406" s="1" t="s">
        <v>5726</v>
      </c>
      <c r="C7406" t="s">
        <v>5727</v>
      </c>
      <c r="D7406">
        <v>8257111</v>
      </c>
      <c r="E7406">
        <v>36313</v>
      </c>
      <c r="F7406" t="s">
        <v>5730</v>
      </c>
      <c r="G7406" t="s">
        <v>3</v>
      </c>
      <c r="H7406" t="s">
        <v>4</v>
      </c>
      <c r="I7406" s="2">
        <v>5.1820000000000004</v>
      </c>
      <c r="J7406" s="2">
        <v>5.1818012700000002</v>
      </c>
      <c r="K7406" s="2">
        <v>5.1818003301999997</v>
      </c>
      <c r="L7406" s="2">
        <f t="shared" si="115"/>
        <v>-9.3980000048787815E-7</v>
      </c>
    </row>
    <row r="7407" spans="1:12" hidden="1" x14ac:dyDescent="0.25">
      <c r="A7407" t="s">
        <v>5680</v>
      </c>
      <c r="B7407" s="1" t="s">
        <v>5726</v>
      </c>
      <c r="C7407" t="s">
        <v>5727</v>
      </c>
      <c r="D7407">
        <v>8257111</v>
      </c>
      <c r="E7407">
        <v>36313</v>
      </c>
      <c r="F7407" t="s">
        <v>5730</v>
      </c>
      <c r="G7407" t="s">
        <v>3</v>
      </c>
      <c r="H7407" t="s">
        <v>6</v>
      </c>
      <c r="I7407" s="2">
        <v>3.5979999999999998E-2</v>
      </c>
      <c r="J7407" s="2">
        <v>4.0749877929999997E-2</v>
      </c>
      <c r="K7407" s="2">
        <v>4.0749999299999999E-2</v>
      </c>
      <c r="L7407" s="2">
        <f t="shared" si="115"/>
        <v>1.2137000000161935E-7</v>
      </c>
    </row>
    <row r="7408" spans="1:12" hidden="1" x14ac:dyDescent="0.25">
      <c r="A7408" t="s">
        <v>5680</v>
      </c>
      <c r="B7408" s="1" t="s">
        <v>5726</v>
      </c>
      <c r="C7408" t="s">
        <v>5727</v>
      </c>
      <c r="D7408">
        <v>8257111</v>
      </c>
      <c r="E7408">
        <v>36413</v>
      </c>
      <c r="F7408" t="s">
        <v>5731</v>
      </c>
      <c r="G7408" t="s">
        <v>3</v>
      </c>
      <c r="H7408" t="s">
        <v>4</v>
      </c>
      <c r="I7408" s="2">
        <v>4.3529999999999998</v>
      </c>
      <c r="J7408" s="2">
        <v>4.3527954099999997</v>
      </c>
      <c r="K7408" s="2">
        <v>4.3528001700000001</v>
      </c>
      <c r="L7408" s="2">
        <f t="shared" si="115"/>
        <v>4.760000000381126E-6</v>
      </c>
    </row>
    <row r="7409" spans="1:12" hidden="1" x14ac:dyDescent="0.25">
      <c r="A7409" t="s">
        <v>5680</v>
      </c>
      <c r="B7409" s="1" t="s">
        <v>5726</v>
      </c>
      <c r="C7409" t="s">
        <v>5727</v>
      </c>
      <c r="D7409">
        <v>8257111</v>
      </c>
      <c r="E7409">
        <v>36413</v>
      </c>
      <c r="F7409" t="s">
        <v>5731</v>
      </c>
      <c r="G7409" t="s">
        <v>3</v>
      </c>
      <c r="H7409" t="s">
        <v>6</v>
      </c>
      <c r="I7409" s="2">
        <v>3.0269999999999998E-2</v>
      </c>
      <c r="J7409" s="2">
        <v>3.4399944304999999E-2</v>
      </c>
      <c r="K7409" s="2">
        <v>3.4400000200000003E-2</v>
      </c>
      <c r="L7409" s="2">
        <f t="shared" si="115"/>
        <v>5.5895000003469697E-8</v>
      </c>
    </row>
    <row r="7410" spans="1:12" hidden="1" x14ac:dyDescent="0.25">
      <c r="A7410" t="s">
        <v>5680</v>
      </c>
      <c r="B7410" s="1" t="s">
        <v>5726</v>
      </c>
      <c r="C7410" t="s">
        <v>5727</v>
      </c>
      <c r="D7410">
        <v>8257111</v>
      </c>
      <c r="E7410">
        <v>36513</v>
      </c>
      <c r="F7410" t="s">
        <v>5732</v>
      </c>
      <c r="G7410" t="s">
        <v>3</v>
      </c>
      <c r="H7410" t="s">
        <v>4</v>
      </c>
      <c r="I7410" s="2">
        <v>3.7269999999999999</v>
      </c>
      <c r="J7410" s="2">
        <v>3.7264987795</v>
      </c>
      <c r="K7410" s="2">
        <v>3.7265001</v>
      </c>
      <c r="L7410" s="2">
        <f t="shared" si="115"/>
        <v>1.3205000000127143E-6</v>
      </c>
    </row>
    <row r="7411" spans="1:12" hidden="1" x14ac:dyDescent="0.25">
      <c r="A7411" t="s">
        <v>5680</v>
      </c>
      <c r="B7411" s="1" t="s">
        <v>5726</v>
      </c>
      <c r="C7411" t="s">
        <v>5727</v>
      </c>
      <c r="D7411">
        <v>8257111</v>
      </c>
      <c r="E7411">
        <v>36513</v>
      </c>
      <c r="F7411" t="s">
        <v>5732</v>
      </c>
      <c r="G7411" t="s">
        <v>3</v>
      </c>
      <c r="H7411" t="s">
        <v>6</v>
      </c>
      <c r="I7411" s="2">
        <v>2.5530000000000001E-2</v>
      </c>
      <c r="J7411" s="2">
        <v>3.0450037005E-2</v>
      </c>
      <c r="K7411" s="2">
        <v>3.0450000000000001E-2</v>
      </c>
      <c r="L7411" s="2">
        <f t="shared" si="115"/>
        <v>-3.700499999828577E-8</v>
      </c>
    </row>
    <row r="7412" spans="1:12" hidden="1" x14ac:dyDescent="0.25">
      <c r="A7412" t="s">
        <v>5680</v>
      </c>
      <c r="B7412" s="1" t="s">
        <v>5726</v>
      </c>
      <c r="C7412" t="s">
        <v>5727</v>
      </c>
      <c r="D7412">
        <v>8257111</v>
      </c>
      <c r="E7412">
        <v>36613</v>
      </c>
      <c r="F7412" t="s">
        <v>5733</v>
      </c>
      <c r="G7412" t="s">
        <v>3</v>
      </c>
      <c r="H7412" t="s">
        <v>4</v>
      </c>
      <c r="I7412" s="2">
        <v>4.2919999999999998</v>
      </c>
      <c r="J7412" s="2">
        <v>4.2920009764999998</v>
      </c>
      <c r="K7412" s="2">
        <v>4.2920000300999996</v>
      </c>
      <c r="L7412" s="2">
        <f t="shared" si="115"/>
        <v>-9.4640000014578618E-7</v>
      </c>
    </row>
    <row r="7413" spans="1:12" hidden="1" x14ac:dyDescent="0.25">
      <c r="A7413" t="s">
        <v>5680</v>
      </c>
      <c r="B7413" s="1" t="s">
        <v>5726</v>
      </c>
      <c r="C7413" t="s">
        <v>5727</v>
      </c>
      <c r="D7413">
        <v>8257111</v>
      </c>
      <c r="E7413">
        <v>36613</v>
      </c>
      <c r="F7413" t="s">
        <v>5733</v>
      </c>
      <c r="G7413" t="s">
        <v>3</v>
      </c>
      <c r="H7413" t="s">
        <v>6</v>
      </c>
      <c r="I7413" s="2">
        <v>2.972E-2</v>
      </c>
      <c r="J7413" s="2">
        <v>2.5149980544999999E-2</v>
      </c>
      <c r="K7413" s="2">
        <v>2.51499998E-2</v>
      </c>
      <c r="L7413" s="2">
        <f t="shared" si="115"/>
        <v>1.9255000000689693E-8</v>
      </c>
    </row>
    <row r="7414" spans="1:12" hidden="1" x14ac:dyDescent="0.25">
      <c r="A7414" t="s">
        <v>5680</v>
      </c>
      <c r="B7414" s="1" t="s">
        <v>5726</v>
      </c>
      <c r="C7414" t="s">
        <v>5727</v>
      </c>
      <c r="D7414">
        <v>8257111</v>
      </c>
      <c r="E7414">
        <v>36713</v>
      </c>
      <c r="F7414" t="s">
        <v>5734</v>
      </c>
      <c r="G7414" t="s">
        <v>3</v>
      </c>
      <c r="H7414" t="s">
        <v>4</v>
      </c>
      <c r="I7414" s="2">
        <v>4.5789999999999997</v>
      </c>
      <c r="J7414" s="2">
        <v>4.5785957029999897</v>
      </c>
      <c r="K7414" s="2">
        <v>4.57859996</v>
      </c>
      <c r="L7414" s="2">
        <f t="shared" si="115"/>
        <v>4.2570000102770678E-6</v>
      </c>
    </row>
    <row r="7415" spans="1:12" hidden="1" x14ac:dyDescent="0.25">
      <c r="A7415" t="s">
        <v>5680</v>
      </c>
      <c r="B7415" s="1" t="s">
        <v>5726</v>
      </c>
      <c r="C7415" t="s">
        <v>5727</v>
      </c>
      <c r="D7415">
        <v>8257111</v>
      </c>
      <c r="E7415">
        <v>36713</v>
      </c>
      <c r="F7415" t="s">
        <v>5734</v>
      </c>
      <c r="G7415" t="s">
        <v>3</v>
      </c>
      <c r="H7415" t="s">
        <v>6</v>
      </c>
      <c r="I7415" s="2">
        <v>3.168E-2</v>
      </c>
      <c r="J7415" s="2">
        <v>3.8649936674999899E-2</v>
      </c>
      <c r="K7415" s="2">
        <v>3.8650000300000001E-2</v>
      </c>
      <c r="L7415" s="2">
        <f t="shared" si="115"/>
        <v>6.362500010181904E-8</v>
      </c>
    </row>
    <row r="7416" spans="1:12" hidden="1" x14ac:dyDescent="0.25">
      <c r="A7416" t="s">
        <v>5680</v>
      </c>
      <c r="B7416" s="1" t="s">
        <v>5726</v>
      </c>
      <c r="C7416" t="s">
        <v>5727</v>
      </c>
      <c r="D7416">
        <v>8257111</v>
      </c>
      <c r="E7416">
        <v>36813</v>
      </c>
      <c r="F7416" t="s">
        <v>5735</v>
      </c>
      <c r="G7416" t="s">
        <v>3</v>
      </c>
      <c r="H7416" t="s">
        <v>4</v>
      </c>
      <c r="I7416" s="2">
        <v>5.01</v>
      </c>
      <c r="J7416" s="2">
        <v>5.0098920900000001</v>
      </c>
      <c r="K7416" s="2">
        <v>5.0099000409999999</v>
      </c>
      <c r="L7416" s="2">
        <f t="shared" si="115"/>
        <v>7.9509999997284808E-6</v>
      </c>
    </row>
    <row r="7417" spans="1:12" hidden="1" x14ac:dyDescent="0.25">
      <c r="A7417" t="s">
        <v>5680</v>
      </c>
      <c r="B7417" s="1" t="s">
        <v>5726</v>
      </c>
      <c r="C7417" t="s">
        <v>5727</v>
      </c>
      <c r="D7417">
        <v>8257111</v>
      </c>
      <c r="E7417">
        <v>36813</v>
      </c>
      <c r="F7417" t="s">
        <v>5735</v>
      </c>
      <c r="G7417" t="s">
        <v>3</v>
      </c>
      <c r="H7417" t="s">
        <v>6</v>
      </c>
      <c r="I7417" s="2">
        <v>3.4810000000000001E-2</v>
      </c>
      <c r="J7417" s="2">
        <v>3.8699871065000002E-2</v>
      </c>
      <c r="K7417" s="2">
        <v>3.8700000399999997E-2</v>
      </c>
      <c r="L7417" s="2">
        <f t="shared" si="115"/>
        <v>1.2933499999451259E-7</v>
      </c>
    </row>
    <row r="7418" spans="1:12" hidden="1" x14ac:dyDescent="0.25">
      <c r="A7418" t="s">
        <v>5680</v>
      </c>
      <c r="B7418" s="1" t="s">
        <v>5736</v>
      </c>
      <c r="C7418" t="s">
        <v>5737</v>
      </c>
      <c r="D7418">
        <v>8257511</v>
      </c>
      <c r="E7418">
        <v>35213</v>
      </c>
      <c r="F7418" t="s">
        <v>5738</v>
      </c>
      <c r="G7418" t="s">
        <v>3</v>
      </c>
      <c r="H7418" t="s">
        <v>4</v>
      </c>
      <c r="I7418" s="2">
        <v>24.87</v>
      </c>
      <c r="J7418" s="2">
        <v>24.91046094</v>
      </c>
      <c r="K7418" s="2">
        <v>24.910464710899902</v>
      </c>
      <c r="L7418" s="2">
        <f t="shared" si="115"/>
        <v>3.7708999016672351E-6</v>
      </c>
    </row>
    <row r="7419" spans="1:12" hidden="1" x14ac:dyDescent="0.25">
      <c r="A7419" t="s">
        <v>5680</v>
      </c>
      <c r="B7419" s="1" t="s">
        <v>5736</v>
      </c>
      <c r="C7419" t="s">
        <v>5737</v>
      </c>
      <c r="D7419">
        <v>8257511</v>
      </c>
      <c r="E7419">
        <v>35213</v>
      </c>
      <c r="F7419" t="s">
        <v>5738</v>
      </c>
      <c r="G7419" t="s">
        <v>3</v>
      </c>
      <c r="H7419" t="s">
        <v>6</v>
      </c>
      <c r="I7419" s="2">
        <v>0.18</v>
      </c>
      <c r="J7419" s="2">
        <v>0.18160713195</v>
      </c>
      <c r="K7419" s="2">
        <v>0.18160700129999999</v>
      </c>
      <c r="L7419" s="2">
        <f t="shared" si="115"/>
        <v>-1.3065000001311056E-7</v>
      </c>
    </row>
    <row r="7420" spans="1:12" hidden="1" x14ac:dyDescent="0.25">
      <c r="A7420" t="s">
        <v>5680</v>
      </c>
      <c r="B7420" s="1" t="s">
        <v>5736</v>
      </c>
      <c r="C7420" t="s">
        <v>5737</v>
      </c>
      <c r="D7420">
        <v>8257511</v>
      </c>
      <c r="E7420">
        <v>35613</v>
      </c>
      <c r="F7420" t="s">
        <v>5739</v>
      </c>
      <c r="G7420" t="s">
        <v>3</v>
      </c>
      <c r="H7420" t="s">
        <v>4</v>
      </c>
      <c r="I7420" s="2">
        <v>30.97</v>
      </c>
      <c r="J7420" s="2">
        <v>31.082117189999899</v>
      </c>
      <c r="K7420" s="2">
        <v>31.0821193999999</v>
      </c>
      <c r="L7420" s="2">
        <f t="shared" si="115"/>
        <v>2.2100000016678223E-6</v>
      </c>
    </row>
    <row r="7421" spans="1:12" hidden="1" x14ac:dyDescent="0.25">
      <c r="A7421" t="s">
        <v>5680</v>
      </c>
      <c r="B7421" s="1" t="s">
        <v>5736</v>
      </c>
      <c r="C7421" t="s">
        <v>5737</v>
      </c>
      <c r="D7421">
        <v>8257511</v>
      </c>
      <c r="E7421">
        <v>35613</v>
      </c>
      <c r="F7421" t="s">
        <v>5739</v>
      </c>
      <c r="G7421" t="s">
        <v>3</v>
      </c>
      <c r="H7421" t="s">
        <v>6</v>
      </c>
      <c r="I7421" s="2">
        <v>0.23300000000000001</v>
      </c>
      <c r="J7421" s="2">
        <v>0.22938143919999901</v>
      </c>
      <c r="K7421" s="2">
        <v>0.22938150983</v>
      </c>
      <c r="L7421" s="2">
        <f t="shared" si="115"/>
        <v>7.0630000986726671E-8</v>
      </c>
    </row>
    <row r="7422" spans="1:12" hidden="1" x14ac:dyDescent="0.25">
      <c r="A7422" t="s">
        <v>5680</v>
      </c>
      <c r="B7422" s="1" t="s">
        <v>5736</v>
      </c>
      <c r="C7422" t="s">
        <v>5737</v>
      </c>
      <c r="D7422">
        <v>8257511</v>
      </c>
      <c r="E7422">
        <v>35713</v>
      </c>
      <c r="F7422" t="s">
        <v>5740</v>
      </c>
      <c r="G7422" t="s">
        <v>3</v>
      </c>
      <c r="H7422" t="s">
        <v>4</v>
      </c>
      <c r="I7422" s="2">
        <v>18.32</v>
      </c>
      <c r="J7422" s="2">
        <v>18.438183594999899</v>
      </c>
      <c r="K7422" s="2">
        <v>18.438177510999999</v>
      </c>
      <c r="L7422" s="2">
        <f t="shared" si="115"/>
        <v>-6.0839998994310918E-6</v>
      </c>
    </row>
    <row r="7423" spans="1:12" hidden="1" x14ac:dyDescent="0.25">
      <c r="A7423" t="s">
        <v>5680</v>
      </c>
      <c r="B7423" s="1" t="s">
        <v>5736</v>
      </c>
      <c r="C7423" t="s">
        <v>5737</v>
      </c>
      <c r="D7423">
        <v>8257511</v>
      </c>
      <c r="E7423">
        <v>35713</v>
      </c>
      <c r="F7423" t="s">
        <v>5740</v>
      </c>
      <c r="G7423" t="s">
        <v>3</v>
      </c>
      <c r="H7423" t="s">
        <v>6</v>
      </c>
      <c r="I7423" s="2">
        <v>0.14000000000000001</v>
      </c>
      <c r="J7423" s="2">
        <v>0.13491152954999999</v>
      </c>
      <c r="K7423" s="2">
        <v>0.13491150030999999</v>
      </c>
      <c r="L7423" s="2">
        <f t="shared" si="115"/>
        <v>-2.9240000004593369E-8</v>
      </c>
    </row>
    <row r="7424" spans="1:12" hidden="1" x14ac:dyDescent="0.25">
      <c r="A7424" t="s">
        <v>5680</v>
      </c>
      <c r="B7424" s="1" t="s">
        <v>5741</v>
      </c>
      <c r="C7424" t="s">
        <v>5742</v>
      </c>
      <c r="D7424">
        <v>10698611</v>
      </c>
      <c r="E7424">
        <v>58689313</v>
      </c>
      <c r="F7424" t="s">
        <v>5743</v>
      </c>
      <c r="G7424" t="s">
        <v>86</v>
      </c>
      <c r="H7424" t="s">
        <v>4</v>
      </c>
      <c r="I7424" s="2">
        <v>31.4</v>
      </c>
      <c r="K7424" s="2">
        <v>31.4860247400002</v>
      </c>
      <c r="L7424" s="2">
        <f t="shared" si="115"/>
        <v>8.602474000020166E-2</v>
      </c>
    </row>
    <row r="7425" spans="1:12" hidden="1" x14ac:dyDescent="0.25">
      <c r="A7425" t="s">
        <v>5680</v>
      </c>
      <c r="B7425" s="1" t="s">
        <v>5741</v>
      </c>
      <c r="C7425" t="s">
        <v>5742</v>
      </c>
      <c r="D7425">
        <v>10698611</v>
      </c>
      <c r="E7425">
        <v>58689313</v>
      </c>
      <c r="F7425" t="s">
        <v>5743</v>
      </c>
      <c r="G7425" t="s">
        <v>86</v>
      </c>
      <c r="H7425" t="s">
        <v>6</v>
      </c>
      <c r="I7425" s="2">
        <v>6.0129999999999999</v>
      </c>
      <c r="K7425" s="2">
        <v>6.0294730199999602</v>
      </c>
      <c r="L7425" s="2">
        <f t="shared" si="115"/>
        <v>1.6473019999960314E-2</v>
      </c>
    </row>
    <row r="7426" spans="1:12" hidden="1" x14ac:dyDescent="0.25">
      <c r="A7426" t="s">
        <v>5680</v>
      </c>
      <c r="B7426" s="1" t="s">
        <v>5741</v>
      </c>
      <c r="C7426" t="s">
        <v>5742</v>
      </c>
      <c r="D7426">
        <v>10698611</v>
      </c>
      <c r="E7426">
        <v>58689413</v>
      </c>
      <c r="F7426" t="s">
        <v>5744</v>
      </c>
      <c r="G7426" t="s">
        <v>86</v>
      </c>
      <c r="H7426" t="s">
        <v>4</v>
      </c>
      <c r="I7426" s="2">
        <v>29.2</v>
      </c>
      <c r="K7426" s="2">
        <v>29.2799963400001</v>
      </c>
      <c r="L7426" s="2">
        <f t="shared" si="115"/>
        <v>7.9996340000100474E-2</v>
      </c>
    </row>
    <row r="7427" spans="1:12" hidden="1" x14ac:dyDescent="0.25">
      <c r="A7427" t="s">
        <v>5680</v>
      </c>
      <c r="B7427" s="1" t="s">
        <v>5741</v>
      </c>
      <c r="C7427" t="s">
        <v>5742</v>
      </c>
      <c r="D7427">
        <v>10698611</v>
      </c>
      <c r="E7427">
        <v>58689413</v>
      </c>
      <c r="F7427" t="s">
        <v>5744</v>
      </c>
      <c r="G7427" t="s">
        <v>86</v>
      </c>
      <c r="H7427" t="s">
        <v>6</v>
      </c>
      <c r="I7427" s="2">
        <v>5.94</v>
      </c>
      <c r="K7427" s="2">
        <v>5.9562730200000198</v>
      </c>
      <c r="L7427" s="2">
        <f t="shared" ref="L7427:L7490" si="116">IF(ISBLANK(J7427),K7427-I7427,K7427-J7427)</f>
        <v>1.62730200000194E-2</v>
      </c>
    </row>
    <row r="7428" spans="1:12" hidden="1" x14ac:dyDescent="0.25">
      <c r="A7428" t="s">
        <v>5680</v>
      </c>
      <c r="B7428" s="1" t="s">
        <v>5745</v>
      </c>
      <c r="C7428" t="s">
        <v>5746</v>
      </c>
      <c r="D7428">
        <v>8148511</v>
      </c>
      <c r="E7428">
        <v>5952713</v>
      </c>
      <c r="F7428" t="s">
        <v>5747</v>
      </c>
      <c r="G7428" t="s">
        <v>3</v>
      </c>
      <c r="H7428" t="s">
        <v>4</v>
      </c>
      <c r="I7428" s="2">
        <v>3574.78</v>
      </c>
      <c r="J7428" s="2">
        <v>3571.6495</v>
      </c>
      <c r="K7428" s="2">
        <v>3571.6456154009902</v>
      </c>
      <c r="L7428" s="2">
        <f t="shared" si="116"/>
        <v>-3.8845990097797767E-3</v>
      </c>
    </row>
    <row r="7429" spans="1:12" hidden="1" x14ac:dyDescent="0.25">
      <c r="A7429" t="s">
        <v>5680</v>
      </c>
      <c r="B7429" s="1" t="s">
        <v>5745</v>
      </c>
      <c r="C7429" t="s">
        <v>5746</v>
      </c>
      <c r="D7429">
        <v>8148511</v>
      </c>
      <c r="E7429">
        <v>5952713</v>
      </c>
      <c r="F7429" t="s">
        <v>5747</v>
      </c>
      <c r="G7429" t="s">
        <v>3</v>
      </c>
      <c r="H7429" t="s">
        <v>6</v>
      </c>
      <c r="I7429" s="2">
        <v>9039.39</v>
      </c>
      <c r="J7429" s="2">
        <v>8988.4629999999997</v>
      </c>
      <c r="K7429" s="2">
        <v>8988.4692994440993</v>
      </c>
      <c r="L7429" s="2">
        <f t="shared" si="116"/>
        <v>6.2994440995680634E-3</v>
      </c>
    </row>
    <row r="7430" spans="1:12" hidden="1" x14ac:dyDescent="0.25">
      <c r="A7430" t="s">
        <v>5680</v>
      </c>
      <c r="B7430" s="1" t="s">
        <v>5745</v>
      </c>
      <c r="C7430" t="s">
        <v>5746</v>
      </c>
      <c r="D7430">
        <v>8148511</v>
      </c>
      <c r="E7430">
        <v>5953013</v>
      </c>
      <c r="F7430" t="s">
        <v>5748</v>
      </c>
      <c r="G7430" t="s">
        <v>3</v>
      </c>
      <c r="H7430" t="s">
        <v>4</v>
      </c>
      <c r="I7430" s="2">
        <v>3760.28</v>
      </c>
      <c r="J7430" s="2">
        <v>3757.24125</v>
      </c>
      <c r="K7430" s="2">
        <v>3757.2410963452999</v>
      </c>
      <c r="L7430" s="2">
        <f t="shared" si="116"/>
        <v>-1.5365470017059124E-4</v>
      </c>
    </row>
    <row r="7431" spans="1:12" hidden="1" x14ac:dyDescent="0.25">
      <c r="A7431" t="s">
        <v>5680</v>
      </c>
      <c r="B7431" s="1" t="s">
        <v>5745</v>
      </c>
      <c r="C7431" t="s">
        <v>5746</v>
      </c>
      <c r="D7431">
        <v>8148511</v>
      </c>
      <c r="E7431">
        <v>5953013</v>
      </c>
      <c r="F7431" t="s">
        <v>5748</v>
      </c>
      <c r="G7431" t="s">
        <v>3</v>
      </c>
      <c r="H7431" t="s">
        <v>6</v>
      </c>
      <c r="I7431" s="2">
        <v>10990.47</v>
      </c>
      <c r="J7431" s="2">
        <v>10981.166999999999</v>
      </c>
      <c r="K7431" s="2">
        <v>10981.180569542499</v>
      </c>
      <c r="L7431" s="2">
        <f t="shared" si="116"/>
        <v>1.356954249968112E-2</v>
      </c>
    </row>
    <row r="7432" spans="1:12" hidden="1" x14ac:dyDescent="0.25">
      <c r="A7432" t="s">
        <v>5680</v>
      </c>
      <c r="B7432" s="1" t="s">
        <v>5745</v>
      </c>
      <c r="C7432" t="s">
        <v>5749</v>
      </c>
      <c r="D7432">
        <v>7983011</v>
      </c>
      <c r="E7432">
        <v>6441313</v>
      </c>
      <c r="F7432" t="s">
        <v>5750</v>
      </c>
      <c r="G7432" t="s">
        <v>3</v>
      </c>
      <c r="H7432" t="s">
        <v>4</v>
      </c>
      <c r="I7432" s="2">
        <v>1793</v>
      </c>
      <c r="J7432" s="2">
        <v>1159.4381249999999</v>
      </c>
      <c r="K7432" s="2">
        <v>1159.438408512</v>
      </c>
      <c r="L7432" s="2">
        <f t="shared" si="116"/>
        <v>2.8351200012366462E-4</v>
      </c>
    </row>
    <row r="7433" spans="1:12" hidden="1" x14ac:dyDescent="0.25">
      <c r="A7433" t="s">
        <v>5680</v>
      </c>
      <c r="B7433" s="1" t="s">
        <v>5745</v>
      </c>
      <c r="C7433" t="s">
        <v>5749</v>
      </c>
      <c r="D7433">
        <v>7983011</v>
      </c>
      <c r="E7433">
        <v>6441313</v>
      </c>
      <c r="F7433" t="s">
        <v>5750</v>
      </c>
      <c r="G7433" t="s">
        <v>3</v>
      </c>
      <c r="H7433" t="s">
        <v>6</v>
      </c>
      <c r="I7433" s="2">
        <v>828</v>
      </c>
      <c r="J7433" s="2">
        <v>752.08237499999996</v>
      </c>
      <c r="K7433" s="2">
        <v>752.08149480099996</v>
      </c>
      <c r="L7433" s="2">
        <f t="shared" si="116"/>
        <v>-8.8019899999380868E-4</v>
      </c>
    </row>
    <row r="7434" spans="1:12" hidden="1" x14ac:dyDescent="0.25">
      <c r="A7434" t="s">
        <v>5680</v>
      </c>
      <c r="B7434" s="1" t="s">
        <v>5745</v>
      </c>
      <c r="C7434" t="s">
        <v>5749</v>
      </c>
      <c r="D7434">
        <v>7983011</v>
      </c>
      <c r="E7434">
        <v>6441513</v>
      </c>
      <c r="F7434" t="s">
        <v>5751</v>
      </c>
      <c r="G7434" t="s">
        <v>3</v>
      </c>
      <c r="H7434" t="s">
        <v>4</v>
      </c>
      <c r="I7434" s="2">
        <v>1109</v>
      </c>
      <c r="J7434" s="2">
        <v>1129.0463749999999</v>
      </c>
      <c r="K7434" s="2">
        <v>1129.04685320199</v>
      </c>
      <c r="L7434" s="2">
        <f t="shared" si="116"/>
        <v>4.7820199006309849E-4</v>
      </c>
    </row>
    <row r="7435" spans="1:12" hidden="1" x14ac:dyDescent="0.25">
      <c r="A7435" t="s">
        <v>5680</v>
      </c>
      <c r="B7435" s="1" t="s">
        <v>5745</v>
      </c>
      <c r="C7435" t="s">
        <v>5749</v>
      </c>
      <c r="D7435">
        <v>7983011</v>
      </c>
      <c r="E7435">
        <v>6441513</v>
      </c>
      <c r="F7435" t="s">
        <v>5751</v>
      </c>
      <c r="G7435" t="s">
        <v>3</v>
      </c>
      <c r="H7435" t="s">
        <v>6</v>
      </c>
      <c r="I7435" s="2">
        <v>699.8</v>
      </c>
      <c r="J7435" s="2">
        <v>842.09468749999996</v>
      </c>
      <c r="K7435" s="2">
        <v>842.09629849999999</v>
      </c>
      <c r="L7435" s="2">
        <f t="shared" si="116"/>
        <v>1.6110000000253422E-3</v>
      </c>
    </row>
    <row r="7436" spans="1:12" hidden="1" x14ac:dyDescent="0.25">
      <c r="A7436" t="s">
        <v>5680</v>
      </c>
      <c r="B7436" s="1" t="s">
        <v>5745</v>
      </c>
      <c r="C7436" t="s">
        <v>5749</v>
      </c>
      <c r="D7436">
        <v>7983011</v>
      </c>
      <c r="E7436">
        <v>6441613</v>
      </c>
      <c r="F7436" t="s">
        <v>5752</v>
      </c>
      <c r="G7436" t="s">
        <v>3</v>
      </c>
      <c r="H7436" t="s">
        <v>4</v>
      </c>
      <c r="I7436" s="2">
        <v>1848</v>
      </c>
      <c r="J7436" s="2">
        <v>1200.8262500000001</v>
      </c>
      <c r="K7436" s="2">
        <v>1200.8277833</v>
      </c>
      <c r="L7436" s="2">
        <f t="shared" si="116"/>
        <v>1.533299999891824E-3</v>
      </c>
    </row>
    <row r="7437" spans="1:12" hidden="1" x14ac:dyDescent="0.25">
      <c r="A7437" t="s">
        <v>5680</v>
      </c>
      <c r="B7437" s="1" t="s">
        <v>5745</v>
      </c>
      <c r="C7437" t="s">
        <v>5749</v>
      </c>
      <c r="D7437">
        <v>7983011</v>
      </c>
      <c r="E7437">
        <v>6441613</v>
      </c>
      <c r="F7437" t="s">
        <v>5752</v>
      </c>
      <c r="G7437" t="s">
        <v>3</v>
      </c>
      <c r="H7437" t="s">
        <v>6</v>
      </c>
      <c r="I7437" s="2">
        <v>853.2</v>
      </c>
      <c r="J7437" s="2">
        <v>841.14</v>
      </c>
      <c r="K7437" s="2">
        <v>841.14049010099905</v>
      </c>
      <c r="L7437" s="2">
        <f t="shared" si="116"/>
        <v>4.9010099905899551E-4</v>
      </c>
    </row>
    <row r="7438" spans="1:12" hidden="1" x14ac:dyDescent="0.25">
      <c r="A7438" t="s">
        <v>5680</v>
      </c>
      <c r="B7438" s="1" t="s">
        <v>5745</v>
      </c>
      <c r="C7438" t="s">
        <v>5749</v>
      </c>
      <c r="D7438">
        <v>7983011</v>
      </c>
      <c r="E7438">
        <v>6441713</v>
      </c>
      <c r="F7438" t="s">
        <v>5753</v>
      </c>
      <c r="G7438" t="s">
        <v>3</v>
      </c>
      <c r="H7438" t="s">
        <v>4</v>
      </c>
      <c r="I7438" s="2">
        <v>1197</v>
      </c>
      <c r="J7438" s="2">
        <v>1145.7561250000001</v>
      </c>
      <c r="K7438" s="2">
        <v>1145.75678161</v>
      </c>
      <c r="L7438" s="2">
        <f t="shared" si="116"/>
        <v>6.5660999985084345E-4</v>
      </c>
    </row>
    <row r="7439" spans="1:12" hidden="1" x14ac:dyDescent="0.25">
      <c r="A7439" t="s">
        <v>5680</v>
      </c>
      <c r="B7439" s="1" t="s">
        <v>5745</v>
      </c>
      <c r="C7439" t="s">
        <v>5749</v>
      </c>
      <c r="D7439">
        <v>7983011</v>
      </c>
      <c r="E7439">
        <v>6441713</v>
      </c>
      <c r="F7439" t="s">
        <v>5753</v>
      </c>
      <c r="G7439" t="s">
        <v>3</v>
      </c>
      <c r="H7439" t="s">
        <v>6</v>
      </c>
      <c r="I7439" s="2">
        <v>755.39999999999895</v>
      </c>
      <c r="J7439" s="2">
        <v>697.63343750000001</v>
      </c>
      <c r="K7439" s="2">
        <v>697.63318670999899</v>
      </c>
      <c r="L7439" s="2">
        <f t="shared" si="116"/>
        <v>-2.5079000101868587E-4</v>
      </c>
    </row>
    <row r="7440" spans="1:12" hidden="1" x14ac:dyDescent="0.25">
      <c r="A7440" t="s">
        <v>5680</v>
      </c>
      <c r="B7440" s="1" t="s">
        <v>5745</v>
      </c>
      <c r="C7440" t="s">
        <v>5749</v>
      </c>
      <c r="D7440">
        <v>7983011</v>
      </c>
      <c r="E7440">
        <v>6441913</v>
      </c>
      <c r="F7440" t="s">
        <v>5754</v>
      </c>
      <c r="G7440" t="s">
        <v>3</v>
      </c>
      <c r="H7440" t="s">
        <v>4</v>
      </c>
      <c r="I7440" s="2">
        <v>1831</v>
      </c>
      <c r="J7440" s="2">
        <v>1163.146125</v>
      </c>
      <c r="K7440" s="2">
        <v>1163.1481048999899</v>
      </c>
      <c r="L7440" s="2">
        <f t="shared" si="116"/>
        <v>1.9798999899194314E-3</v>
      </c>
    </row>
    <row r="7441" spans="1:12" hidden="1" x14ac:dyDescent="0.25">
      <c r="A7441" t="s">
        <v>5680</v>
      </c>
      <c r="B7441" s="1" t="s">
        <v>5745</v>
      </c>
      <c r="C7441" t="s">
        <v>5749</v>
      </c>
      <c r="D7441">
        <v>7983011</v>
      </c>
      <c r="E7441">
        <v>6441913</v>
      </c>
      <c r="F7441" t="s">
        <v>5754</v>
      </c>
      <c r="G7441" t="s">
        <v>3</v>
      </c>
      <c r="H7441" t="s">
        <v>6</v>
      </c>
      <c r="I7441" s="2">
        <v>845.39999999999895</v>
      </c>
      <c r="J7441" s="2">
        <v>839.97787500000004</v>
      </c>
      <c r="K7441" s="2">
        <v>839.97738150100997</v>
      </c>
      <c r="L7441" s="2">
        <f t="shared" si="116"/>
        <v>-4.9349899006756459E-4</v>
      </c>
    </row>
    <row r="7442" spans="1:12" hidden="1" x14ac:dyDescent="0.25">
      <c r="A7442" t="s">
        <v>5680</v>
      </c>
      <c r="B7442" s="1" t="s">
        <v>5755</v>
      </c>
      <c r="C7442" t="s">
        <v>5756</v>
      </c>
      <c r="D7442">
        <v>7738711</v>
      </c>
      <c r="E7442">
        <v>2470813</v>
      </c>
      <c r="F7442" t="s">
        <v>5757</v>
      </c>
      <c r="G7442" t="s">
        <v>3</v>
      </c>
      <c r="H7442" t="s">
        <v>4</v>
      </c>
      <c r="I7442" s="2">
        <v>2771</v>
      </c>
      <c r="J7442" s="2">
        <v>2770.68075</v>
      </c>
      <c r="K7442" s="2">
        <v>2770.6886461999902</v>
      </c>
      <c r="L7442" s="2">
        <f t="shared" si="116"/>
        <v>7.8961999902276148E-3</v>
      </c>
    </row>
    <row r="7443" spans="1:12" hidden="1" x14ac:dyDescent="0.25">
      <c r="A7443" t="s">
        <v>5680</v>
      </c>
      <c r="B7443" s="1" t="s">
        <v>5755</v>
      </c>
      <c r="C7443" t="s">
        <v>5756</v>
      </c>
      <c r="D7443">
        <v>7738711</v>
      </c>
      <c r="E7443">
        <v>2470813</v>
      </c>
      <c r="F7443" t="s">
        <v>5757</v>
      </c>
      <c r="G7443" t="s">
        <v>3</v>
      </c>
      <c r="H7443" t="s">
        <v>6</v>
      </c>
      <c r="I7443" s="2">
        <v>4604</v>
      </c>
      <c r="J7443" s="2">
        <v>4569.8019999999997</v>
      </c>
      <c r="K7443" s="2">
        <v>4569.8028105099902</v>
      </c>
      <c r="L7443" s="2">
        <f t="shared" si="116"/>
        <v>8.1050999051512918E-4</v>
      </c>
    </row>
    <row r="7444" spans="1:12" hidden="1" x14ac:dyDescent="0.25">
      <c r="A7444" t="s">
        <v>5680</v>
      </c>
      <c r="B7444" s="1" t="s">
        <v>5755</v>
      </c>
      <c r="C7444" t="s">
        <v>5756</v>
      </c>
      <c r="D7444">
        <v>7738711</v>
      </c>
      <c r="E7444">
        <v>2470913</v>
      </c>
      <c r="F7444" t="s">
        <v>5758</v>
      </c>
      <c r="G7444" t="s">
        <v>86</v>
      </c>
      <c r="H7444" t="s">
        <v>4</v>
      </c>
      <c r="I7444" s="2">
        <v>1.0629999999999999</v>
      </c>
      <c r="K7444" s="2">
        <v>1.0631292426034999</v>
      </c>
      <c r="L7444" s="2">
        <f t="shared" si="116"/>
        <v>1.2924260350000161E-4</v>
      </c>
    </row>
    <row r="7445" spans="1:12" hidden="1" x14ac:dyDescent="0.25">
      <c r="A7445" t="s">
        <v>5680</v>
      </c>
      <c r="B7445" s="1" t="s">
        <v>5755</v>
      </c>
      <c r="C7445" t="s">
        <v>5756</v>
      </c>
      <c r="D7445">
        <v>7738711</v>
      </c>
      <c r="E7445">
        <v>2470913</v>
      </c>
      <c r="F7445" t="s">
        <v>5758</v>
      </c>
      <c r="G7445" t="s">
        <v>86</v>
      </c>
      <c r="H7445" t="s">
        <v>6</v>
      </c>
      <c r="I7445" s="2">
        <v>5.9999999999999995E-4</v>
      </c>
      <c r="K7445" s="2">
        <v>6.0007301965550998E-4</v>
      </c>
      <c r="L7445" s="2">
        <f t="shared" si="116"/>
        <v>7.3019655510032228E-8</v>
      </c>
    </row>
    <row r="7446" spans="1:12" hidden="1" x14ac:dyDescent="0.25">
      <c r="A7446" t="s">
        <v>5680</v>
      </c>
      <c r="B7446" s="1" t="s">
        <v>5755</v>
      </c>
      <c r="C7446" t="s">
        <v>5756</v>
      </c>
      <c r="D7446">
        <v>7738711</v>
      </c>
      <c r="E7446">
        <v>2471413</v>
      </c>
      <c r="F7446" t="s">
        <v>5759</v>
      </c>
      <c r="G7446" t="s">
        <v>3</v>
      </c>
      <c r="H7446" t="s">
        <v>4</v>
      </c>
      <c r="I7446" s="2">
        <v>2281</v>
      </c>
      <c r="J7446" s="2">
        <v>2281.3642500000001</v>
      </c>
      <c r="K7446" s="2">
        <v>2281.3610619999999</v>
      </c>
      <c r="L7446" s="2">
        <f t="shared" si="116"/>
        <v>-3.1880000001365261E-3</v>
      </c>
    </row>
    <row r="7447" spans="1:12" hidden="1" x14ac:dyDescent="0.25">
      <c r="A7447" t="s">
        <v>5680</v>
      </c>
      <c r="B7447" s="1" t="s">
        <v>5755</v>
      </c>
      <c r="C7447" t="s">
        <v>5756</v>
      </c>
      <c r="D7447">
        <v>7738711</v>
      </c>
      <c r="E7447">
        <v>2471413</v>
      </c>
      <c r="F7447" t="s">
        <v>5759</v>
      </c>
      <c r="G7447" t="s">
        <v>3</v>
      </c>
      <c r="H7447" t="s">
        <v>6</v>
      </c>
      <c r="I7447" s="2">
        <v>5610</v>
      </c>
      <c r="J7447" s="2">
        <v>5566.9465</v>
      </c>
      <c r="K7447" s="2">
        <v>5566.9433876000003</v>
      </c>
      <c r="L7447" s="2">
        <f t="shared" si="116"/>
        <v>-3.1123999997362262E-3</v>
      </c>
    </row>
    <row r="7448" spans="1:12" hidden="1" x14ac:dyDescent="0.25">
      <c r="A7448" t="s">
        <v>5680</v>
      </c>
      <c r="B7448" s="1" t="s">
        <v>5760</v>
      </c>
      <c r="C7448" t="s">
        <v>5761</v>
      </c>
      <c r="D7448">
        <v>9291911</v>
      </c>
      <c r="E7448">
        <v>55775113</v>
      </c>
      <c r="F7448" t="s">
        <v>5762</v>
      </c>
      <c r="G7448" t="s">
        <v>86</v>
      </c>
      <c r="H7448" t="s">
        <v>4</v>
      </c>
      <c r="I7448" s="2">
        <v>0.96499999999999997</v>
      </c>
      <c r="K7448" s="2">
        <v>0.96600671409479899</v>
      </c>
      <c r="L7448" s="2">
        <f t="shared" si="116"/>
        <v>1.0067140947990216E-3</v>
      </c>
    </row>
    <row r="7449" spans="1:12" hidden="1" x14ac:dyDescent="0.25">
      <c r="A7449" t="s">
        <v>5680</v>
      </c>
      <c r="B7449" s="1" t="s">
        <v>5760</v>
      </c>
      <c r="C7449" t="s">
        <v>5761</v>
      </c>
      <c r="D7449">
        <v>9291911</v>
      </c>
      <c r="E7449">
        <v>55775113</v>
      </c>
      <c r="F7449" t="s">
        <v>5762</v>
      </c>
      <c r="G7449" t="s">
        <v>86</v>
      </c>
      <c r="H7449" t="s">
        <v>6</v>
      </c>
      <c r="I7449" s="2">
        <v>3.0400000000000002E-3</v>
      </c>
      <c r="K7449" s="2">
        <v>3.04317164306499E-3</v>
      </c>
      <c r="L7449" s="2">
        <f t="shared" si="116"/>
        <v>3.1716430649898764E-6</v>
      </c>
    </row>
    <row r="7450" spans="1:12" hidden="1" x14ac:dyDescent="0.25">
      <c r="A7450" t="s">
        <v>5680</v>
      </c>
      <c r="B7450" s="1" t="s">
        <v>5760</v>
      </c>
      <c r="C7450" t="s">
        <v>5761</v>
      </c>
      <c r="D7450">
        <v>9291911</v>
      </c>
      <c r="E7450">
        <v>55775213</v>
      </c>
      <c r="F7450" t="s">
        <v>5763</v>
      </c>
      <c r="G7450" t="s">
        <v>3</v>
      </c>
      <c r="H7450" t="s">
        <v>4</v>
      </c>
      <c r="I7450" s="2">
        <v>1.95</v>
      </c>
      <c r="J7450" s="2">
        <v>2.5574001465</v>
      </c>
      <c r="K7450" s="2">
        <v>2.5574000300000002</v>
      </c>
      <c r="L7450" s="2">
        <f t="shared" si="116"/>
        <v>-1.164999998692906E-7</v>
      </c>
    </row>
    <row r="7451" spans="1:12" hidden="1" x14ac:dyDescent="0.25">
      <c r="A7451" t="s">
        <v>5680</v>
      </c>
      <c r="B7451" s="1" t="s">
        <v>5760</v>
      </c>
      <c r="C7451" t="s">
        <v>5761</v>
      </c>
      <c r="D7451">
        <v>9291911</v>
      </c>
      <c r="E7451">
        <v>55775213</v>
      </c>
      <c r="F7451" t="s">
        <v>5763</v>
      </c>
      <c r="G7451" t="s">
        <v>3</v>
      </c>
      <c r="H7451" t="s">
        <v>6</v>
      </c>
      <c r="I7451" s="2">
        <v>6.5040000000000002E-3</v>
      </c>
      <c r="J7451" s="2">
        <v>9.6000003799999994E-3</v>
      </c>
      <c r="K7451" s="2">
        <v>9.6000006200000002E-3</v>
      </c>
      <c r="L7451" s="2">
        <f t="shared" si="116"/>
        <v>2.400000007757308E-10</v>
      </c>
    </row>
    <row r="7452" spans="1:12" hidden="1" x14ac:dyDescent="0.25">
      <c r="A7452" t="s">
        <v>5680</v>
      </c>
      <c r="B7452" s="1" t="s">
        <v>5760</v>
      </c>
      <c r="C7452" t="s">
        <v>5764</v>
      </c>
      <c r="D7452">
        <v>14755911</v>
      </c>
      <c r="E7452">
        <v>106016313</v>
      </c>
      <c r="F7452" t="s">
        <v>5765</v>
      </c>
      <c r="G7452" t="s">
        <v>86</v>
      </c>
      <c r="H7452" t="s">
        <v>4</v>
      </c>
      <c r="I7452" s="2">
        <v>1.33</v>
      </c>
      <c r="K7452" s="2">
        <v>1.3301619011200001</v>
      </c>
      <c r="L7452" s="2">
        <f t="shared" si="116"/>
        <v>1.6190112000002976E-4</v>
      </c>
    </row>
    <row r="7453" spans="1:12" hidden="1" x14ac:dyDescent="0.25">
      <c r="A7453" t="s">
        <v>5680</v>
      </c>
      <c r="B7453" s="1" t="s">
        <v>5760</v>
      </c>
      <c r="C7453" t="s">
        <v>5764</v>
      </c>
      <c r="D7453">
        <v>14755911</v>
      </c>
      <c r="E7453">
        <v>106016313</v>
      </c>
      <c r="F7453" t="s">
        <v>5765</v>
      </c>
      <c r="G7453" t="s">
        <v>86</v>
      </c>
      <c r="H7453" t="s">
        <v>6</v>
      </c>
      <c r="I7453" s="2">
        <v>1.72E-2</v>
      </c>
      <c r="K7453" s="2">
        <v>1.7202094476048001E-2</v>
      </c>
      <c r="L7453" s="2">
        <f t="shared" si="116"/>
        <v>2.0944760480007263E-6</v>
      </c>
    </row>
    <row r="7454" spans="1:12" hidden="1" x14ac:dyDescent="0.25">
      <c r="A7454" t="s">
        <v>5680</v>
      </c>
      <c r="B7454" s="1" t="s">
        <v>5760</v>
      </c>
      <c r="C7454" t="s">
        <v>5764</v>
      </c>
      <c r="D7454">
        <v>14755911</v>
      </c>
      <c r="E7454">
        <v>106016413</v>
      </c>
      <c r="F7454" t="s">
        <v>5766</v>
      </c>
      <c r="G7454" t="s">
        <v>86</v>
      </c>
      <c r="H7454" t="s">
        <v>4</v>
      </c>
      <c r="I7454" s="2">
        <v>1.31</v>
      </c>
      <c r="K7454" s="2">
        <v>1.31015937016669</v>
      </c>
      <c r="L7454" s="2">
        <f t="shared" si="116"/>
        <v>1.5937016668998716E-4</v>
      </c>
    </row>
    <row r="7455" spans="1:12" hidden="1" x14ac:dyDescent="0.25">
      <c r="A7455" t="s">
        <v>5680</v>
      </c>
      <c r="B7455" s="1" t="s">
        <v>5760</v>
      </c>
      <c r="C7455" t="s">
        <v>5764</v>
      </c>
      <c r="D7455">
        <v>14755911</v>
      </c>
      <c r="E7455">
        <v>106016413</v>
      </c>
      <c r="F7455" t="s">
        <v>5766</v>
      </c>
      <c r="G7455" t="s">
        <v>86</v>
      </c>
      <c r="H7455" t="s">
        <v>6</v>
      </c>
      <c r="I7455" s="2">
        <v>6.0000000000000001E-3</v>
      </c>
      <c r="K7455" s="2">
        <v>6.0007298610339904E-3</v>
      </c>
      <c r="L7455" s="2">
        <f t="shared" si="116"/>
        <v>7.2986103399029501E-7</v>
      </c>
    </row>
    <row r="7456" spans="1:12" hidden="1" x14ac:dyDescent="0.25">
      <c r="A7456" t="s">
        <v>5680</v>
      </c>
      <c r="B7456" s="1" t="s">
        <v>5760</v>
      </c>
      <c r="C7456" t="s">
        <v>5764</v>
      </c>
      <c r="D7456">
        <v>14755911</v>
      </c>
      <c r="E7456">
        <v>106016513</v>
      </c>
      <c r="F7456" t="s">
        <v>5767</v>
      </c>
      <c r="G7456" t="s">
        <v>86</v>
      </c>
      <c r="H7456" t="s">
        <v>4</v>
      </c>
      <c r="I7456" s="2">
        <v>1.24</v>
      </c>
      <c r="K7456" s="2">
        <v>1.2401509213923001</v>
      </c>
      <c r="L7456" s="2">
        <f t="shared" si="116"/>
        <v>1.5092139230010737E-4</v>
      </c>
    </row>
    <row r="7457" spans="1:12" hidden="1" x14ac:dyDescent="0.25">
      <c r="A7457" t="s">
        <v>5680</v>
      </c>
      <c r="B7457" s="1" t="s">
        <v>5760</v>
      </c>
      <c r="C7457" t="s">
        <v>5764</v>
      </c>
      <c r="D7457">
        <v>14755911</v>
      </c>
      <c r="E7457">
        <v>106016513</v>
      </c>
      <c r="F7457" t="s">
        <v>5767</v>
      </c>
      <c r="G7457" t="s">
        <v>86</v>
      </c>
      <c r="H7457" t="s">
        <v>6</v>
      </c>
      <c r="I7457" s="2">
        <v>6.0000000000000001E-3</v>
      </c>
      <c r="K7457" s="2">
        <v>6.0007298610339904E-3</v>
      </c>
      <c r="L7457" s="2">
        <f t="shared" si="116"/>
        <v>7.2986103399029501E-7</v>
      </c>
    </row>
    <row r="7458" spans="1:12" hidden="1" x14ac:dyDescent="0.25">
      <c r="A7458" t="s">
        <v>5680</v>
      </c>
      <c r="B7458" s="1" t="s">
        <v>5768</v>
      </c>
      <c r="C7458" t="s">
        <v>5769</v>
      </c>
      <c r="D7458">
        <v>8115711</v>
      </c>
      <c r="E7458">
        <v>6045913</v>
      </c>
      <c r="F7458" t="s">
        <v>5770</v>
      </c>
      <c r="G7458" t="s">
        <v>3</v>
      </c>
      <c r="H7458" t="s">
        <v>4</v>
      </c>
      <c r="I7458" s="2">
        <v>1148.48</v>
      </c>
      <c r="J7458" s="2">
        <v>1123.1186250000001</v>
      </c>
      <c r="K7458" s="2">
        <v>1123.1179307360501</v>
      </c>
      <c r="L7458" s="2">
        <f t="shared" si="116"/>
        <v>-6.9426394998117757E-4</v>
      </c>
    </row>
    <row r="7459" spans="1:12" hidden="1" x14ac:dyDescent="0.25">
      <c r="A7459" t="s">
        <v>5680</v>
      </c>
      <c r="B7459" s="1" t="s">
        <v>5768</v>
      </c>
      <c r="C7459" t="s">
        <v>5769</v>
      </c>
      <c r="D7459">
        <v>8115711</v>
      </c>
      <c r="E7459">
        <v>6045913</v>
      </c>
      <c r="F7459" t="s">
        <v>5770</v>
      </c>
      <c r="G7459" t="s">
        <v>3</v>
      </c>
      <c r="H7459" t="s">
        <v>6</v>
      </c>
      <c r="I7459" s="2">
        <v>3986.35</v>
      </c>
      <c r="J7459" s="2">
        <v>3962.7607499999999</v>
      </c>
      <c r="K7459" s="2">
        <v>3962.7592456349998</v>
      </c>
      <c r="L7459" s="2">
        <f t="shared" si="116"/>
        <v>-1.5043650000734488E-3</v>
      </c>
    </row>
    <row r="7460" spans="1:12" hidden="1" x14ac:dyDescent="0.25">
      <c r="A7460" t="s">
        <v>5680</v>
      </c>
      <c r="B7460" s="1" t="s">
        <v>5768</v>
      </c>
      <c r="C7460" t="s">
        <v>5769</v>
      </c>
      <c r="D7460">
        <v>8115711</v>
      </c>
      <c r="E7460">
        <v>6046013</v>
      </c>
      <c r="F7460" t="s">
        <v>5771</v>
      </c>
      <c r="G7460" t="s">
        <v>3</v>
      </c>
      <c r="H7460" t="s">
        <v>4</v>
      </c>
      <c r="I7460" s="2">
        <v>1500.9</v>
      </c>
      <c r="J7460" s="2">
        <v>1483.6981249999999</v>
      </c>
      <c r="K7460" s="2">
        <v>1483.69436439841</v>
      </c>
      <c r="L7460" s="2">
        <f t="shared" si="116"/>
        <v>-3.7606015898745682E-3</v>
      </c>
    </row>
    <row r="7461" spans="1:12" hidden="1" x14ac:dyDescent="0.25">
      <c r="A7461" t="s">
        <v>5680</v>
      </c>
      <c r="B7461" s="1" t="s">
        <v>5768</v>
      </c>
      <c r="C7461" t="s">
        <v>5769</v>
      </c>
      <c r="D7461">
        <v>8115711</v>
      </c>
      <c r="E7461">
        <v>6046013</v>
      </c>
      <c r="F7461" t="s">
        <v>5771</v>
      </c>
      <c r="G7461" t="s">
        <v>3</v>
      </c>
      <c r="H7461" t="s">
        <v>6</v>
      </c>
      <c r="I7461" s="2">
        <v>3885.55</v>
      </c>
      <c r="J7461" s="2">
        <v>3843.7779999999998</v>
      </c>
      <c r="K7461" s="2">
        <v>3843.7722543669101</v>
      </c>
      <c r="L7461" s="2">
        <f t="shared" si="116"/>
        <v>-5.7456330896457075E-3</v>
      </c>
    </row>
    <row r="7462" spans="1:12" hidden="1" x14ac:dyDescent="0.25">
      <c r="A7462" t="s">
        <v>5680</v>
      </c>
      <c r="B7462" s="1" t="s">
        <v>5768</v>
      </c>
      <c r="C7462" t="s">
        <v>5769</v>
      </c>
      <c r="D7462">
        <v>8115711</v>
      </c>
      <c r="E7462">
        <v>6046113</v>
      </c>
      <c r="F7462" t="s">
        <v>5772</v>
      </c>
      <c r="G7462" t="s">
        <v>3</v>
      </c>
      <c r="H7462" t="s">
        <v>4</v>
      </c>
      <c r="I7462" s="2">
        <v>1118.26</v>
      </c>
      <c r="J7462" s="2">
        <v>1112.443</v>
      </c>
      <c r="K7462" s="2">
        <v>1112.4417544325199</v>
      </c>
      <c r="L7462" s="2">
        <f t="shared" si="116"/>
        <v>-1.2455674800548877E-3</v>
      </c>
    </row>
    <row r="7463" spans="1:12" hidden="1" x14ac:dyDescent="0.25">
      <c r="A7463" t="s">
        <v>5680</v>
      </c>
      <c r="B7463" s="1" t="s">
        <v>5768</v>
      </c>
      <c r="C7463" t="s">
        <v>5769</v>
      </c>
      <c r="D7463">
        <v>8115711</v>
      </c>
      <c r="E7463">
        <v>6046113</v>
      </c>
      <c r="F7463" t="s">
        <v>5772</v>
      </c>
      <c r="G7463" t="s">
        <v>3</v>
      </c>
      <c r="H7463" t="s">
        <v>6</v>
      </c>
      <c r="I7463" s="2">
        <v>1325.89</v>
      </c>
      <c r="J7463" s="2">
        <v>1324.4965</v>
      </c>
      <c r="K7463" s="2">
        <v>1324.4985026300701</v>
      </c>
      <c r="L7463" s="2">
        <f t="shared" si="116"/>
        <v>2.0026300701374566E-3</v>
      </c>
    </row>
    <row r="7464" spans="1:12" hidden="1" x14ac:dyDescent="0.25">
      <c r="A7464" t="s">
        <v>5680</v>
      </c>
      <c r="B7464" s="1" t="s">
        <v>5768</v>
      </c>
      <c r="C7464" t="s">
        <v>5769</v>
      </c>
      <c r="D7464">
        <v>8115711</v>
      </c>
      <c r="E7464">
        <v>6046213</v>
      </c>
      <c r="F7464" t="s">
        <v>5773</v>
      </c>
      <c r="G7464" t="s">
        <v>3</v>
      </c>
      <c r="H7464" t="s">
        <v>4</v>
      </c>
      <c r="I7464" s="2">
        <v>15.35</v>
      </c>
      <c r="J7464" s="2">
        <v>6.3653090800000003</v>
      </c>
      <c r="K7464" s="2">
        <v>6.3653012000000002</v>
      </c>
      <c r="L7464" s="2">
        <f t="shared" si="116"/>
        <v>-7.8800000000711634E-6</v>
      </c>
    </row>
    <row r="7465" spans="1:12" hidden="1" x14ac:dyDescent="0.25">
      <c r="A7465" t="s">
        <v>5680</v>
      </c>
      <c r="B7465" s="1" t="s">
        <v>5768</v>
      </c>
      <c r="C7465" t="s">
        <v>5769</v>
      </c>
      <c r="D7465">
        <v>8115711</v>
      </c>
      <c r="E7465">
        <v>6046213</v>
      </c>
      <c r="F7465" t="s">
        <v>5773</v>
      </c>
      <c r="G7465" t="s">
        <v>3</v>
      </c>
      <c r="H7465" t="s">
        <v>6</v>
      </c>
      <c r="I7465" s="2">
        <v>1</v>
      </c>
      <c r="K7465" s="2">
        <v>0.99999987000000001</v>
      </c>
      <c r="L7465" s="2">
        <f t="shared" si="116"/>
        <v>-1.2999999998708489E-7</v>
      </c>
    </row>
    <row r="7466" spans="1:12" hidden="1" x14ac:dyDescent="0.25">
      <c r="A7466" t="s">
        <v>5680</v>
      </c>
      <c r="B7466" s="1" t="s">
        <v>5768</v>
      </c>
      <c r="C7466" t="s">
        <v>5774</v>
      </c>
      <c r="D7466">
        <v>8190811</v>
      </c>
      <c r="E7466">
        <v>4408813</v>
      </c>
      <c r="F7466" t="s">
        <v>5775</v>
      </c>
      <c r="G7466" t="s">
        <v>3</v>
      </c>
      <c r="H7466" t="s">
        <v>4</v>
      </c>
      <c r="I7466" s="2">
        <v>359.3</v>
      </c>
      <c r="J7466" s="2">
        <v>359.22887500000002</v>
      </c>
      <c r="K7466" s="2">
        <v>359.22881210000003</v>
      </c>
      <c r="L7466" s="2">
        <f t="shared" si="116"/>
        <v>-6.2899999988985655E-5</v>
      </c>
    </row>
    <row r="7467" spans="1:12" hidden="1" x14ac:dyDescent="0.25">
      <c r="A7467" t="s">
        <v>5680</v>
      </c>
      <c r="B7467" s="1" t="s">
        <v>5768</v>
      </c>
      <c r="C7467" t="s">
        <v>5774</v>
      </c>
      <c r="D7467">
        <v>8190811</v>
      </c>
      <c r="E7467">
        <v>4408813</v>
      </c>
      <c r="F7467" t="s">
        <v>5775</v>
      </c>
      <c r="G7467" t="s">
        <v>3</v>
      </c>
      <c r="H7467" t="s">
        <v>6</v>
      </c>
      <c r="I7467" s="2">
        <v>639.6</v>
      </c>
      <c r="J7467" s="2">
        <v>637.93687499999999</v>
      </c>
      <c r="K7467" s="2">
        <v>637.9366076</v>
      </c>
      <c r="L7467" s="2">
        <f t="shared" si="116"/>
        <v>-2.6739999998426356E-4</v>
      </c>
    </row>
    <row r="7468" spans="1:12" hidden="1" x14ac:dyDescent="0.25">
      <c r="A7468" t="s">
        <v>5680</v>
      </c>
      <c r="B7468" s="1" t="s">
        <v>5768</v>
      </c>
      <c r="C7468" t="s">
        <v>5774</v>
      </c>
      <c r="D7468">
        <v>8190811</v>
      </c>
      <c r="E7468">
        <v>4409413</v>
      </c>
      <c r="F7468" t="s">
        <v>5776</v>
      </c>
      <c r="G7468" t="s">
        <v>3</v>
      </c>
      <c r="H7468" t="s">
        <v>4</v>
      </c>
      <c r="I7468" s="2">
        <v>1178</v>
      </c>
      <c r="J7468" s="2">
        <v>1177.8487500000001</v>
      </c>
      <c r="K7468" s="2">
        <v>1177.8472842010899</v>
      </c>
      <c r="L7468" s="2">
        <f t="shared" si="116"/>
        <v>-1.4657989102033753E-3</v>
      </c>
    </row>
    <row r="7469" spans="1:12" hidden="1" x14ac:dyDescent="0.25">
      <c r="A7469" t="s">
        <v>5680</v>
      </c>
      <c r="B7469" s="1" t="s">
        <v>5768</v>
      </c>
      <c r="C7469" t="s">
        <v>5774</v>
      </c>
      <c r="D7469">
        <v>8190811</v>
      </c>
      <c r="E7469">
        <v>4409413</v>
      </c>
      <c r="F7469" t="s">
        <v>5776</v>
      </c>
      <c r="G7469" t="s">
        <v>3</v>
      </c>
      <c r="H7469" t="s">
        <v>6</v>
      </c>
      <c r="I7469" s="2">
        <v>1038</v>
      </c>
      <c r="J7469" s="2">
        <v>1037.4891250000001</v>
      </c>
      <c r="K7469" s="2">
        <v>1037.4892899020999</v>
      </c>
      <c r="L7469" s="2">
        <f t="shared" si="116"/>
        <v>1.6490209986841364E-4</v>
      </c>
    </row>
    <row r="7470" spans="1:12" hidden="1" x14ac:dyDescent="0.25">
      <c r="A7470" t="s">
        <v>5680</v>
      </c>
      <c r="B7470" s="1" t="s">
        <v>5768</v>
      </c>
      <c r="C7470" t="s">
        <v>5774</v>
      </c>
      <c r="D7470">
        <v>8190811</v>
      </c>
      <c r="E7470">
        <v>4409613</v>
      </c>
      <c r="F7470" t="s">
        <v>5777</v>
      </c>
      <c r="G7470" t="s">
        <v>3</v>
      </c>
      <c r="H7470" t="s">
        <v>4</v>
      </c>
      <c r="I7470" s="2">
        <v>357.1</v>
      </c>
      <c r="J7470" s="2">
        <v>356.99134375</v>
      </c>
      <c r="K7470" s="2">
        <v>356.99144500199998</v>
      </c>
      <c r="L7470" s="2">
        <f t="shared" si="116"/>
        <v>1.0125199997901291E-4</v>
      </c>
    </row>
    <row r="7471" spans="1:12" hidden="1" x14ac:dyDescent="0.25">
      <c r="A7471" t="s">
        <v>5680</v>
      </c>
      <c r="B7471" s="1" t="s">
        <v>5768</v>
      </c>
      <c r="C7471" t="s">
        <v>5774</v>
      </c>
      <c r="D7471">
        <v>8190811</v>
      </c>
      <c r="E7471">
        <v>4409613</v>
      </c>
      <c r="F7471" t="s">
        <v>5777</v>
      </c>
      <c r="G7471" t="s">
        <v>3</v>
      </c>
      <c r="H7471" t="s">
        <v>6</v>
      </c>
      <c r="I7471" s="2">
        <v>668.4</v>
      </c>
      <c r="J7471" s="2">
        <v>668.28700000000003</v>
      </c>
      <c r="K7471" s="2">
        <v>668.28702370199903</v>
      </c>
      <c r="L7471" s="2">
        <f t="shared" si="116"/>
        <v>2.3701998998149065E-5</v>
      </c>
    </row>
    <row r="7472" spans="1:12" hidden="1" x14ac:dyDescent="0.25">
      <c r="A7472" t="s">
        <v>5680</v>
      </c>
      <c r="B7472" s="1" t="s">
        <v>5768</v>
      </c>
      <c r="C7472" t="s">
        <v>5774</v>
      </c>
      <c r="D7472">
        <v>8190811</v>
      </c>
      <c r="E7472">
        <v>4409713</v>
      </c>
      <c r="F7472" t="s">
        <v>5778</v>
      </c>
      <c r="G7472" t="s">
        <v>3</v>
      </c>
      <c r="H7472" t="s">
        <v>4</v>
      </c>
      <c r="I7472" s="2">
        <v>458.6</v>
      </c>
      <c r="J7472" s="2">
        <v>458.50106249999999</v>
      </c>
      <c r="K7472" s="2">
        <v>458.50171820099899</v>
      </c>
      <c r="L7472" s="2">
        <f t="shared" si="116"/>
        <v>6.5570099900469359E-4</v>
      </c>
    </row>
    <row r="7473" spans="1:12" hidden="1" x14ac:dyDescent="0.25">
      <c r="A7473" t="s">
        <v>5680</v>
      </c>
      <c r="B7473" s="1" t="s">
        <v>5768</v>
      </c>
      <c r="C7473" t="s">
        <v>5774</v>
      </c>
      <c r="D7473">
        <v>8190811</v>
      </c>
      <c r="E7473">
        <v>4409713</v>
      </c>
      <c r="F7473" t="s">
        <v>5778</v>
      </c>
      <c r="G7473" t="s">
        <v>3</v>
      </c>
      <c r="H7473" t="s">
        <v>6</v>
      </c>
      <c r="I7473" s="2">
        <v>847.5</v>
      </c>
      <c r="J7473" s="2">
        <v>847.49381249999999</v>
      </c>
      <c r="K7473" s="2">
        <v>847.494681614</v>
      </c>
      <c r="L7473" s="2">
        <f t="shared" si="116"/>
        <v>8.6911400001099537E-4</v>
      </c>
    </row>
    <row r="7474" spans="1:12" hidden="1" x14ac:dyDescent="0.25">
      <c r="A7474" t="s">
        <v>5680</v>
      </c>
      <c r="B7474" s="1" t="s">
        <v>5768</v>
      </c>
      <c r="C7474" t="s">
        <v>5774</v>
      </c>
      <c r="D7474">
        <v>8190811</v>
      </c>
      <c r="E7474">
        <v>4409813</v>
      </c>
      <c r="F7474" t="s">
        <v>5779</v>
      </c>
      <c r="G7474" t="s">
        <v>3</v>
      </c>
      <c r="H7474" t="s">
        <v>4</v>
      </c>
      <c r="I7474" s="2">
        <v>1651</v>
      </c>
      <c r="J7474" s="2">
        <v>1651.1523749999999</v>
      </c>
      <c r="K7474" s="2">
        <v>1651.1519945</v>
      </c>
      <c r="L7474" s="2">
        <f t="shared" si="116"/>
        <v>-3.8049999989198113E-4</v>
      </c>
    </row>
    <row r="7475" spans="1:12" hidden="1" x14ac:dyDescent="0.25">
      <c r="A7475" t="s">
        <v>5680</v>
      </c>
      <c r="B7475" s="1" t="s">
        <v>5768</v>
      </c>
      <c r="C7475" t="s">
        <v>5774</v>
      </c>
      <c r="D7475">
        <v>8190811</v>
      </c>
      <c r="E7475">
        <v>4409813</v>
      </c>
      <c r="F7475" t="s">
        <v>5779</v>
      </c>
      <c r="G7475" t="s">
        <v>3</v>
      </c>
      <c r="H7475" t="s">
        <v>6</v>
      </c>
      <c r="I7475" s="2">
        <v>1354</v>
      </c>
      <c r="J7475" s="2">
        <v>1353.121875</v>
      </c>
      <c r="K7475" s="2">
        <v>1353.1233611109899</v>
      </c>
      <c r="L7475" s="2">
        <f t="shared" si="116"/>
        <v>1.4861109898447467E-3</v>
      </c>
    </row>
    <row r="7476" spans="1:12" hidden="1" x14ac:dyDescent="0.25">
      <c r="A7476" t="s">
        <v>5680</v>
      </c>
      <c r="B7476" s="1" t="s">
        <v>5768</v>
      </c>
      <c r="C7476" t="s">
        <v>5774</v>
      </c>
      <c r="D7476">
        <v>8190811</v>
      </c>
      <c r="E7476">
        <v>4409913</v>
      </c>
      <c r="F7476" t="s">
        <v>5780</v>
      </c>
      <c r="G7476" t="s">
        <v>3</v>
      </c>
      <c r="H7476" t="s">
        <v>4</v>
      </c>
      <c r="I7476" s="2">
        <v>531.4</v>
      </c>
      <c r="J7476" s="2">
        <v>531.13468750000004</v>
      </c>
      <c r="K7476" s="2">
        <v>531.13416261099997</v>
      </c>
      <c r="L7476" s="2">
        <f t="shared" si="116"/>
        <v>-5.2488900007574557E-4</v>
      </c>
    </row>
    <row r="7477" spans="1:12" hidden="1" x14ac:dyDescent="0.25">
      <c r="A7477" t="s">
        <v>5680</v>
      </c>
      <c r="B7477" s="1" t="s">
        <v>5768</v>
      </c>
      <c r="C7477" t="s">
        <v>5774</v>
      </c>
      <c r="D7477">
        <v>8190811</v>
      </c>
      <c r="E7477">
        <v>4409913</v>
      </c>
      <c r="F7477" t="s">
        <v>5780</v>
      </c>
      <c r="G7477" t="s">
        <v>3</v>
      </c>
      <c r="H7477" t="s">
        <v>6</v>
      </c>
      <c r="I7477" s="2">
        <v>326.3</v>
      </c>
      <c r="J7477" s="2">
        <v>325.90284374999999</v>
      </c>
      <c r="K7477" s="2">
        <v>325.90303699999998</v>
      </c>
      <c r="L7477" s="2">
        <f t="shared" si="116"/>
        <v>1.9324999999525971E-4</v>
      </c>
    </row>
    <row r="7478" spans="1:12" hidden="1" x14ac:dyDescent="0.25">
      <c r="A7478" t="s">
        <v>5680</v>
      </c>
      <c r="B7478" s="1" t="s">
        <v>5768</v>
      </c>
      <c r="C7478" t="s">
        <v>5774</v>
      </c>
      <c r="D7478">
        <v>8190811</v>
      </c>
      <c r="E7478">
        <v>4410213</v>
      </c>
      <c r="F7478" t="s">
        <v>5781</v>
      </c>
      <c r="G7478" t="s">
        <v>3</v>
      </c>
      <c r="H7478" t="s">
        <v>4</v>
      </c>
      <c r="I7478" s="2">
        <v>458.7</v>
      </c>
      <c r="J7478" s="2">
        <v>458.72059374999998</v>
      </c>
      <c r="K7478" s="2">
        <v>458.72086540999999</v>
      </c>
      <c r="L7478" s="2">
        <f t="shared" si="116"/>
        <v>2.7166000000988788E-4</v>
      </c>
    </row>
    <row r="7479" spans="1:12" hidden="1" x14ac:dyDescent="0.25">
      <c r="A7479" t="s">
        <v>5680</v>
      </c>
      <c r="B7479" s="1" t="s">
        <v>5768</v>
      </c>
      <c r="C7479" t="s">
        <v>5774</v>
      </c>
      <c r="D7479">
        <v>8190811</v>
      </c>
      <c r="E7479">
        <v>4410213</v>
      </c>
      <c r="F7479" t="s">
        <v>5781</v>
      </c>
      <c r="G7479" t="s">
        <v>3</v>
      </c>
      <c r="H7479" t="s">
        <v>6</v>
      </c>
      <c r="I7479" s="2">
        <v>840.39999999999895</v>
      </c>
      <c r="J7479" s="2">
        <v>840.45249999999999</v>
      </c>
      <c r="K7479" s="2">
        <v>840.45410990100004</v>
      </c>
      <c r="L7479" s="2">
        <f t="shared" si="116"/>
        <v>1.60990100005165E-3</v>
      </c>
    </row>
    <row r="7480" spans="1:12" hidden="1" x14ac:dyDescent="0.25">
      <c r="A7480" t="s">
        <v>5680</v>
      </c>
      <c r="B7480" s="1" t="s">
        <v>5782</v>
      </c>
      <c r="C7480" t="s">
        <v>5783</v>
      </c>
      <c r="D7480">
        <v>8149511</v>
      </c>
      <c r="E7480">
        <v>5943613</v>
      </c>
      <c r="F7480" t="s">
        <v>5784</v>
      </c>
      <c r="G7480" t="s">
        <v>3</v>
      </c>
      <c r="H7480" t="s">
        <v>4</v>
      </c>
      <c r="I7480" s="2">
        <v>2.6</v>
      </c>
      <c r="J7480" s="2">
        <v>2.5920000000000001</v>
      </c>
      <c r="K7480" s="2">
        <v>2.5920000000000001</v>
      </c>
      <c r="L7480" s="2">
        <f t="shared" si="116"/>
        <v>0</v>
      </c>
    </row>
    <row r="7481" spans="1:12" hidden="1" x14ac:dyDescent="0.25">
      <c r="A7481" t="s">
        <v>5680</v>
      </c>
      <c r="B7481" s="1" t="s">
        <v>5782</v>
      </c>
      <c r="C7481" t="s">
        <v>5783</v>
      </c>
      <c r="D7481">
        <v>8149511</v>
      </c>
      <c r="E7481">
        <v>5943613</v>
      </c>
      <c r="F7481" t="s">
        <v>5784</v>
      </c>
      <c r="G7481" t="s">
        <v>3</v>
      </c>
      <c r="H7481" t="s">
        <v>6</v>
      </c>
      <c r="I7481" s="2">
        <v>1</v>
      </c>
      <c r="J7481" s="2">
        <v>1.08</v>
      </c>
      <c r="K7481" s="2">
        <v>1.08</v>
      </c>
      <c r="L7481" s="2">
        <f t="shared" si="116"/>
        <v>0</v>
      </c>
    </row>
    <row r="7482" spans="1:12" hidden="1" x14ac:dyDescent="0.25">
      <c r="A7482" t="s">
        <v>5680</v>
      </c>
      <c r="B7482" s="1" t="s">
        <v>5782</v>
      </c>
      <c r="C7482" t="s">
        <v>5785</v>
      </c>
      <c r="D7482">
        <v>8149311</v>
      </c>
      <c r="E7482">
        <v>5945213</v>
      </c>
      <c r="F7482" t="s">
        <v>5786</v>
      </c>
      <c r="G7482" t="s">
        <v>86</v>
      </c>
      <c r="H7482" t="s">
        <v>4</v>
      </c>
      <c r="I7482" s="2">
        <v>35.43</v>
      </c>
      <c r="K7482" s="2">
        <v>35.4299989757925</v>
      </c>
      <c r="L7482" s="2">
        <f t="shared" si="116"/>
        <v>-1.0242074992561356E-6</v>
      </c>
    </row>
    <row r="7483" spans="1:12" hidden="1" x14ac:dyDescent="0.25">
      <c r="A7483" t="s">
        <v>5680</v>
      </c>
      <c r="B7483" s="1" t="s">
        <v>5782</v>
      </c>
      <c r="C7483" t="s">
        <v>5785</v>
      </c>
      <c r="D7483">
        <v>8149311</v>
      </c>
      <c r="E7483">
        <v>5945213</v>
      </c>
      <c r="F7483" t="s">
        <v>5786</v>
      </c>
      <c r="G7483" t="s">
        <v>86</v>
      </c>
      <c r="H7483" t="s">
        <v>6</v>
      </c>
      <c r="I7483" s="2">
        <v>163.5</v>
      </c>
      <c r="K7483" s="2">
        <v>163.500002450816</v>
      </c>
      <c r="L7483" s="2">
        <f t="shared" si="116"/>
        <v>2.4508159981451172E-6</v>
      </c>
    </row>
    <row r="7484" spans="1:12" hidden="1" x14ac:dyDescent="0.25">
      <c r="A7484" t="s">
        <v>5680</v>
      </c>
      <c r="B7484" s="1" t="s">
        <v>5782</v>
      </c>
      <c r="C7484" t="s">
        <v>5785</v>
      </c>
      <c r="D7484">
        <v>8149311</v>
      </c>
      <c r="E7484">
        <v>5945413</v>
      </c>
      <c r="F7484" t="s">
        <v>5787</v>
      </c>
      <c r="G7484" t="s">
        <v>86</v>
      </c>
      <c r="H7484" t="s">
        <v>4</v>
      </c>
      <c r="I7484" s="2">
        <v>22.22</v>
      </c>
      <c r="K7484" s="2">
        <v>22.220001138251099</v>
      </c>
      <c r="L7484" s="2">
        <f t="shared" si="116"/>
        <v>1.1382511004853768E-6</v>
      </c>
    </row>
    <row r="7485" spans="1:12" hidden="1" x14ac:dyDescent="0.25">
      <c r="A7485" t="s">
        <v>5680</v>
      </c>
      <c r="B7485" s="1" t="s">
        <v>5782</v>
      </c>
      <c r="C7485" t="s">
        <v>5785</v>
      </c>
      <c r="D7485">
        <v>8149311</v>
      </c>
      <c r="E7485">
        <v>5945413</v>
      </c>
      <c r="F7485" t="s">
        <v>5787</v>
      </c>
      <c r="G7485" t="s">
        <v>86</v>
      </c>
      <c r="H7485" t="s">
        <v>6</v>
      </c>
      <c r="I7485" s="2">
        <v>114.8</v>
      </c>
      <c r="K7485" s="2">
        <v>114.800000810876</v>
      </c>
      <c r="L7485" s="2">
        <f t="shared" si="116"/>
        <v>8.1087600278806349E-7</v>
      </c>
    </row>
    <row r="7486" spans="1:12" hidden="1" x14ac:dyDescent="0.25">
      <c r="A7486" t="s">
        <v>5680</v>
      </c>
      <c r="B7486" s="1" t="s">
        <v>5788</v>
      </c>
      <c r="C7486" t="s">
        <v>5789</v>
      </c>
      <c r="D7486">
        <v>9279711</v>
      </c>
      <c r="E7486">
        <v>55248513</v>
      </c>
      <c r="F7486" t="s">
        <v>5790</v>
      </c>
      <c r="G7486" t="s">
        <v>3</v>
      </c>
      <c r="H7486" t="s">
        <v>4</v>
      </c>
      <c r="I7486" s="2">
        <v>81.180000000000007</v>
      </c>
      <c r="J7486" s="2">
        <v>80.721273449999998</v>
      </c>
      <c r="K7486" s="2">
        <v>80.721021809999897</v>
      </c>
      <c r="L7486" s="2">
        <f t="shared" si="116"/>
        <v>-2.5164000010136078E-4</v>
      </c>
    </row>
    <row r="7487" spans="1:12" hidden="1" x14ac:dyDescent="0.25">
      <c r="A7487" t="s">
        <v>5680</v>
      </c>
      <c r="B7487" s="1" t="s">
        <v>5788</v>
      </c>
      <c r="C7487" t="s">
        <v>5789</v>
      </c>
      <c r="D7487">
        <v>9279711</v>
      </c>
      <c r="E7487">
        <v>55248513</v>
      </c>
      <c r="F7487" t="s">
        <v>5790</v>
      </c>
      <c r="G7487" t="s">
        <v>3</v>
      </c>
      <c r="H7487" t="s">
        <v>6</v>
      </c>
      <c r="I7487" s="2">
        <v>5.7750000000000004</v>
      </c>
      <c r="J7487" s="2">
        <v>5.1103349600000003</v>
      </c>
      <c r="K7487" s="2">
        <v>5.1103320029999999</v>
      </c>
      <c r="L7487" s="2">
        <f t="shared" si="116"/>
        <v>-2.9570000004142116E-6</v>
      </c>
    </row>
    <row r="7488" spans="1:12" hidden="1" x14ac:dyDescent="0.25">
      <c r="A7488" t="s">
        <v>5680</v>
      </c>
      <c r="B7488" s="1" t="s">
        <v>5788</v>
      </c>
      <c r="C7488" t="s">
        <v>5789</v>
      </c>
      <c r="D7488">
        <v>9279711</v>
      </c>
      <c r="E7488">
        <v>55248613</v>
      </c>
      <c r="F7488" t="s">
        <v>5791</v>
      </c>
      <c r="G7488" t="s">
        <v>3</v>
      </c>
      <c r="H7488" t="s">
        <v>4</v>
      </c>
      <c r="I7488" s="2">
        <v>85.599999999999895</v>
      </c>
      <c r="J7488" s="2">
        <v>84.894484399999996</v>
      </c>
      <c r="K7488" s="2">
        <v>84.89406099</v>
      </c>
      <c r="L7488" s="2">
        <f t="shared" si="116"/>
        <v>-4.2340999999623818E-4</v>
      </c>
    </row>
    <row r="7489" spans="1:12" hidden="1" x14ac:dyDescent="0.25">
      <c r="A7489" t="s">
        <v>5680</v>
      </c>
      <c r="B7489" s="1" t="s">
        <v>5788</v>
      </c>
      <c r="C7489" t="s">
        <v>5789</v>
      </c>
      <c r="D7489">
        <v>9279711</v>
      </c>
      <c r="E7489">
        <v>55248613</v>
      </c>
      <c r="F7489" t="s">
        <v>5791</v>
      </c>
      <c r="G7489" t="s">
        <v>3</v>
      </c>
      <c r="H7489" t="s">
        <v>6</v>
      </c>
      <c r="I7489" s="2">
        <v>5.7610000000000001</v>
      </c>
      <c r="J7489" s="2">
        <v>5.3979790049999998</v>
      </c>
      <c r="K7489" s="2">
        <v>5.3979435259999899</v>
      </c>
      <c r="L7489" s="2">
        <f t="shared" si="116"/>
        <v>-3.5479000009885908E-5</v>
      </c>
    </row>
    <row r="7490" spans="1:12" hidden="1" x14ac:dyDescent="0.25">
      <c r="A7490" t="s">
        <v>5680</v>
      </c>
      <c r="B7490" s="1" t="s">
        <v>5788</v>
      </c>
      <c r="C7490" t="s">
        <v>5789</v>
      </c>
      <c r="D7490">
        <v>9279711</v>
      </c>
      <c r="E7490">
        <v>55250113</v>
      </c>
      <c r="F7490" t="s">
        <v>5792</v>
      </c>
      <c r="G7490" t="s">
        <v>3</v>
      </c>
      <c r="H7490" t="s">
        <v>4</v>
      </c>
      <c r="I7490" s="2">
        <v>89.82</v>
      </c>
      <c r="J7490" s="2">
        <v>89.080914050000004</v>
      </c>
      <c r="K7490" s="2">
        <v>89.080379500000006</v>
      </c>
      <c r="L7490" s="2">
        <f t="shared" si="116"/>
        <v>-5.3454999999758002E-4</v>
      </c>
    </row>
    <row r="7491" spans="1:12" hidden="1" x14ac:dyDescent="0.25">
      <c r="A7491" t="s">
        <v>5680</v>
      </c>
      <c r="B7491" s="1" t="s">
        <v>5788</v>
      </c>
      <c r="C7491" t="s">
        <v>5789</v>
      </c>
      <c r="D7491">
        <v>9279711</v>
      </c>
      <c r="E7491">
        <v>55250113</v>
      </c>
      <c r="F7491" t="s">
        <v>5792</v>
      </c>
      <c r="G7491" t="s">
        <v>3</v>
      </c>
      <c r="H7491" t="s">
        <v>6</v>
      </c>
      <c r="I7491" s="2">
        <v>6.2679999999999998</v>
      </c>
      <c r="J7491" s="2">
        <v>5.5497626950000001</v>
      </c>
      <c r="K7491" s="2">
        <v>5.5497820019999899</v>
      </c>
      <c r="L7491" s="2">
        <f t="shared" ref="L7491:L7554" si="117">IF(ISBLANK(J7491),K7491-I7491,K7491-J7491)</f>
        <v>1.9306999989865403E-5</v>
      </c>
    </row>
    <row r="7492" spans="1:12" hidden="1" x14ac:dyDescent="0.25">
      <c r="A7492" t="s">
        <v>5680</v>
      </c>
      <c r="B7492" s="1" t="s">
        <v>5788</v>
      </c>
      <c r="C7492" t="s">
        <v>5789</v>
      </c>
      <c r="D7492">
        <v>9279711</v>
      </c>
      <c r="E7492">
        <v>55250213</v>
      </c>
      <c r="F7492" t="s">
        <v>5793</v>
      </c>
      <c r="G7492" t="s">
        <v>3</v>
      </c>
      <c r="H7492" t="s">
        <v>4</v>
      </c>
      <c r="I7492" s="2">
        <v>86.01</v>
      </c>
      <c r="J7492" s="2">
        <v>94.189023449999993</v>
      </c>
      <c r="K7492" s="2">
        <v>94.189038189000001</v>
      </c>
      <c r="L7492" s="2">
        <f t="shared" si="117"/>
        <v>1.4739000008034964E-5</v>
      </c>
    </row>
    <row r="7493" spans="1:12" hidden="1" x14ac:dyDescent="0.25">
      <c r="A7493" t="s">
        <v>5680</v>
      </c>
      <c r="B7493" s="1" t="s">
        <v>5788</v>
      </c>
      <c r="C7493" t="s">
        <v>5789</v>
      </c>
      <c r="D7493">
        <v>9279711</v>
      </c>
      <c r="E7493">
        <v>55250213</v>
      </c>
      <c r="F7493" t="s">
        <v>5793</v>
      </c>
      <c r="G7493" t="s">
        <v>3</v>
      </c>
      <c r="H7493" t="s">
        <v>6</v>
      </c>
      <c r="I7493" s="2">
        <v>6.016</v>
      </c>
      <c r="J7493" s="2">
        <v>5.3373676750000003</v>
      </c>
      <c r="K7493" s="2">
        <v>5.3373260050999898</v>
      </c>
      <c r="L7493" s="2">
        <f t="shared" si="117"/>
        <v>-4.1669900010532501E-5</v>
      </c>
    </row>
    <row r="7494" spans="1:12" hidden="1" x14ac:dyDescent="0.25">
      <c r="A7494" t="s">
        <v>5680</v>
      </c>
      <c r="B7494" s="1" t="s">
        <v>5794</v>
      </c>
      <c r="C7494" t="s">
        <v>5795</v>
      </c>
      <c r="D7494">
        <v>8130811</v>
      </c>
      <c r="E7494">
        <v>6011413</v>
      </c>
      <c r="F7494" t="s">
        <v>5796</v>
      </c>
      <c r="G7494" t="s">
        <v>3</v>
      </c>
      <c r="H7494" t="s">
        <v>4</v>
      </c>
      <c r="I7494" s="2">
        <v>1.7</v>
      </c>
      <c r="J7494" s="2">
        <v>1.7531500245</v>
      </c>
      <c r="K7494" s="2">
        <v>1.7531500099999999</v>
      </c>
      <c r="L7494" s="2">
        <f t="shared" si="117"/>
        <v>-1.4500000089512355E-8</v>
      </c>
    </row>
    <row r="7495" spans="1:12" hidden="1" x14ac:dyDescent="0.25">
      <c r="A7495" t="s">
        <v>5680</v>
      </c>
      <c r="B7495" s="1" t="s">
        <v>5794</v>
      </c>
      <c r="C7495" t="s">
        <v>5795</v>
      </c>
      <c r="D7495">
        <v>8130811</v>
      </c>
      <c r="E7495">
        <v>6011413</v>
      </c>
      <c r="F7495" t="s">
        <v>5796</v>
      </c>
      <c r="G7495" t="s">
        <v>3</v>
      </c>
      <c r="H7495" t="s">
        <v>6</v>
      </c>
      <c r="I7495" s="2">
        <v>0.06</v>
      </c>
      <c r="J7495" s="2">
        <v>0.73065002449999905</v>
      </c>
      <c r="K7495" s="2">
        <v>0.73065002999999995</v>
      </c>
      <c r="L7495" s="2">
        <f t="shared" si="117"/>
        <v>5.5000008991612503E-9</v>
      </c>
    </row>
    <row r="7496" spans="1:12" hidden="1" x14ac:dyDescent="0.25">
      <c r="A7496" t="s">
        <v>5680</v>
      </c>
      <c r="B7496" s="1" t="s">
        <v>5794</v>
      </c>
      <c r="C7496" t="s">
        <v>5795</v>
      </c>
      <c r="D7496">
        <v>8130811</v>
      </c>
      <c r="E7496">
        <v>6011613</v>
      </c>
      <c r="F7496" t="s">
        <v>5797</v>
      </c>
      <c r="G7496" t="s">
        <v>3</v>
      </c>
      <c r="H7496" t="s">
        <v>4</v>
      </c>
      <c r="I7496" s="2">
        <v>24.5</v>
      </c>
      <c r="J7496" s="2">
        <v>24.214785155000001</v>
      </c>
      <c r="K7496" s="2">
        <v>24.214789500999899</v>
      </c>
      <c r="L7496" s="2">
        <f t="shared" si="117"/>
        <v>4.3459998977368741E-6</v>
      </c>
    </row>
    <row r="7497" spans="1:12" hidden="1" x14ac:dyDescent="0.25">
      <c r="A7497" t="s">
        <v>5680</v>
      </c>
      <c r="B7497" s="1" t="s">
        <v>5794</v>
      </c>
      <c r="C7497" t="s">
        <v>5795</v>
      </c>
      <c r="D7497">
        <v>8130811</v>
      </c>
      <c r="E7497">
        <v>6011613</v>
      </c>
      <c r="F7497" t="s">
        <v>5797</v>
      </c>
      <c r="G7497" t="s">
        <v>3</v>
      </c>
      <c r="H7497" t="s">
        <v>6</v>
      </c>
      <c r="I7497" s="2">
        <v>157.5</v>
      </c>
      <c r="J7497" s="2">
        <v>153.9580469</v>
      </c>
      <c r="K7497" s="2">
        <v>153.95807501109999</v>
      </c>
      <c r="L7497" s="2">
        <f t="shared" si="117"/>
        <v>2.8111099993566313E-5</v>
      </c>
    </row>
    <row r="7498" spans="1:12" hidden="1" x14ac:dyDescent="0.25">
      <c r="A7498" t="s">
        <v>5680</v>
      </c>
      <c r="B7498" s="1" t="s">
        <v>5794</v>
      </c>
      <c r="C7498" t="s">
        <v>5795</v>
      </c>
      <c r="D7498">
        <v>8130811</v>
      </c>
      <c r="E7498">
        <v>6011813</v>
      </c>
      <c r="F7498" t="s">
        <v>5798</v>
      </c>
      <c r="G7498" t="s">
        <v>3</v>
      </c>
      <c r="H7498" t="s">
        <v>4</v>
      </c>
      <c r="I7498" s="2">
        <v>2031</v>
      </c>
      <c r="J7498" s="2">
        <v>2031.2661250000001</v>
      </c>
      <c r="K7498" s="2">
        <v>2031.2685376900999</v>
      </c>
      <c r="L7498" s="2">
        <f t="shared" si="117"/>
        <v>2.4126900998453493E-3</v>
      </c>
    </row>
    <row r="7499" spans="1:12" hidden="1" x14ac:dyDescent="0.25">
      <c r="A7499" t="s">
        <v>5680</v>
      </c>
      <c r="B7499" s="1" t="s">
        <v>5794</v>
      </c>
      <c r="C7499" t="s">
        <v>5795</v>
      </c>
      <c r="D7499">
        <v>8130811</v>
      </c>
      <c r="E7499">
        <v>6011813</v>
      </c>
      <c r="F7499" t="s">
        <v>5798</v>
      </c>
      <c r="G7499" t="s">
        <v>3</v>
      </c>
      <c r="H7499" t="s">
        <v>6</v>
      </c>
      <c r="I7499" s="2">
        <v>8863</v>
      </c>
      <c r="J7499" s="2">
        <v>8863.009</v>
      </c>
      <c r="K7499" s="2">
        <v>8863.0095760200002</v>
      </c>
      <c r="L7499" s="2">
        <f t="shared" si="117"/>
        <v>5.7602000015322119E-4</v>
      </c>
    </row>
    <row r="7500" spans="1:12" hidden="1" x14ac:dyDescent="0.25">
      <c r="A7500" t="s">
        <v>5680</v>
      </c>
      <c r="B7500" s="1" t="s">
        <v>5794</v>
      </c>
      <c r="C7500" t="s">
        <v>5799</v>
      </c>
      <c r="D7500">
        <v>6371011</v>
      </c>
      <c r="E7500">
        <v>15957913</v>
      </c>
      <c r="F7500" t="s">
        <v>5800</v>
      </c>
      <c r="G7500" t="s">
        <v>3</v>
      </c>
      <c r="H7500" t="s">
        <v>4</v>
      </c>
      <c r="I7500" s="2">
        <v>1</v>
      </c>
      <c r="J7500" s="2">
        <v>0.96519360349999905</v>
      </c>
      <c r="K7500" s="2">
        <v>0.96519349999999904</v>
      </c>
      <c r="L7500" s="2">
        <f t="shared" si="117"/>
        <v>-1.0350000001491111E-7</v>
      </c>
    </row>
    <row r="7501" spans="1:12" hidden="1" x14ac:dyDescent="0.25">
      <c r="A7501" t="s">
        <v>5680</v>
      </c>
      <c r="B7501" s="1" t="s">
        <v>5794</v>
      </c>
      <c r="C7501" t="s">
        <v>5799</v>
      </c>
      <c r="D7501">
        <v>6371011</v>
      </c>
      <c r="E7501">
        <v>15958013</v>
      </c>
      <c r="F7501" t="s">
        <v>5801</v>
      </c>
      <c r="G7501" t="s">
        <v>3</v>
      </c>
      <c r="H7501" t="s">
        <v>4</v>
      </c>
      <c r="I7501" s="2">
        <v>5.5</v>
      </c>
      <c r="J7501" s="2">
        <v>5.5376992200000004</v>
      </c>
      <c r="K7501" s="2">
        <v>5.5377002999999902</v>
      </c>
      <c r="L7501" s="2">
        <f t="shared" si="117"/>
        <v>1.0799999898836177E-6</v>
      </c>
    </row>
    <row r="7502" spans="1:12" hidden="1" x14ac:dyDescent="0.25">
      <c r="A7502" t="s">
        <v>5680</v>
      </c>
      <c r="B7502" s="1" t="s">
        <v>5794</v>
      </c>
      <c r="C7502" t="s">
        <v>5799</v>
      </c>
      <c r="D7502">
        <v>6371011</v>
      </c>
      <c r="E7502">
        <v>15958013</v>
      </c>
      <c r="F7502" t="s">
        <v>5801</v>
      </c>
      <c r="G7502" t="s">
        <v>3</v>
      </c>
      <c r="H7502" t="s">
        <v>6</v>
      </c>
      <c r="I7502" s="2">
        <v>0.9</v>
      </c>
      <c r="J7502" s="2">
        <v>0.94499999999999995</v>
      </c>
      <c r="K7502" s="2">
        <v>0.94499999999999995</v>
      </c>
      <c r="L7502" s="2">
        <f t="shared" si="117"/>
        <v>0</v>
      </c>
    </row>
    <row r="7503" spans="1:12" hidden="1" x14ac:dyDescent="0.25">
      <c r="A7503" t="s">
        <v>5680</v>
      </c>
      <c r="B7503" s="1" t="s">
        <v>5794</v>
      </c>
      <c r="C7503" t="s">
        <v>5799</v>
      </c>
      <c r="D7503">
        <v>6371011</v>
      </c>
      <c r="E7503">
        <v>15958113</v>
      </c>
      <c r="F7503" t="s">
        <v>5802</v>
      </c>
      <c r="G7503" t="s">
        <v>3</v>
      </c>
      <c r="H7503" t="s">
        <v>4</v>
      </c>
      <c r="I7503" s="2">
        <v>4.4000000000000004</v>
      </c>
      <c r="J7503" s="2">
        <v>4.4688002930000001</v>
      </c>
      <c r="K7503" s="2">
        <v>4.4687999999999999</v>
      </c>
      <c r="L7503" s="2">
        <f t="shared" si="117"/>
        <v>-2.9300000026211137E-7</v>
      </c>
    </row>
    <row r="7504" spans="1:12" hidden="1" x14ac:dyDescent="0.25">
      <c r="A7504" t="s">
        <v>5680</v>
      </c>
      <c r="B7504" s="1" t="s">
        <v>5794</v>
      </c>
      <c r="C7504" t="s">
        <v>5799</v>
      </c>
      <c r="D7504">
        <v>6371011</v>
      </c>
      <c r="E7504">
        <v>15958113</v>
      </c>
      <c r="F7504" t="s">
        <v>5802</v>
      </c>
      <c r="G7504" t="s">
        <v>3</v>
      </c>
      <c r="H7504" t="s">
        <v>6</v>
      </c>
      <c r="I7504" s="2">
        <v>0.9</v>
      </c>
      <c r="J7504" s="2">
        <v>0.84</v>
      </c>
      <c r="K7504" s="2">
        <v>0.84</v>
      </c>
      <c r="L7504" s="2">
        <f t="shared" si="117"/>
        <v>0</v>
      </c>
    </row>
    <row r="7505" spans="1:12" hidden="1" x14ac:dyDescent="0.25">
      <c r="A7505" t="s">
        <v>5680</v>
      </c>
      <c r="B7505" s="1" t="s">
        <v>5794</v>
      </c>
      <c r="C7505" t="s">
        <v>5799</v>
      </c>
      <c r="D7505">
        <v>6371011</v>
      </c>
      <c r="E7505">
        <v>15958213</v>
      </c>
      <c r="F7505" t="s">
        <v>5803</v>
      </c>
      <c r="G7505" t="s">
        <v>3</v>
      </c>
      <c r="H7505" t="s">
        <v>4</v>
      </c>
      <c r="I7505" s="2">
        <v>1</v>
      </c>
      <c r="J7505" s="2">
        <v>0.88083679199999998</v>
      </c>
      <c r="K7505" s="2">
        <v>0.88083676799999999</v>
      </c>
      <c r="L7505" s="2">
        <f t="shared" si="117"/>
        <v>-2.399999998736746E-8</v>
      </c>
    </row>
    <row r="7506" spans="1:12" hidden="1" x14ac:dyDescent="0.25">
      <c r="A7506" t="s">
        <v>5680</v>
      </c>
      <c r="B7506" s="1" t="s">
        <v>5804</v>
      </c>
      <c r="C7506" t="s">
        <v>5805</v>
      </c>
      <c r="D7506">
        <v>8302011</v>
      </c>
      <c r="E7506">
        <v>444813</v>
      </c>
      <c r="F7506" t="s">
        <v>5806</v>
      </c>
      <c r="G7506" t="s">
        <v>3</v>
      </c>
      <c r="H7506" t="s">
        <v>4</v>
      </c>
      <c r="I7506" s="2">
        <v>363.9</v>
      </c>
      <c r="J7506" s="2">
        <v>363.84500000000003</v>
      </c>
      <c r="K7506" s="2">
        <v>363.84478017999999</v>
      </c>
      <c r="L7506" s="2">
        <f t="shared" si="117"/>
        <v>-2.1982000004072688E-4</v>
      </c>
    </row>
    <row r="7507" spans="1:12" hidden="1" x14ac:dyDescent="0.25">
      <c r="A7507" t="s">
        <v>5680</v>
      </c>
      <c r="B7507" s="1" t="s">
        <v>5804</v>
      </c>
      <c r="C7507" t="s">
        <v>5805</v>
      </c>
      <c r="D7507">
        <v>8302011</v>
      </c>
      <c r="E7507">
        <v>444813</v>
      </c>
      <c r="F7507" t="s">
        <v>5806</v>
      </c>
      <c r="G7507" t="s">
        <v>3</v>
      </c>
      <c r="H7507" t="s">
        <v>6</v>
      </c>
      <c r="I7507" s="2">
        <v>2100</v>
      </c>
      <c r="J7507" s="2">
        <v>2100.3375000000001</v>
      </c>
      <c r="K7507" s="2">
        <v>2100.3400965000001</v>
      </c>
      <c r="L7507" s="2">
        <f t="shared" si="117"/>
        <v>2.5964999999814609E-3</v>
      </c>
    </row>
    <row r="7508" spans="1:12" hidden="1" x14ac:dyDescent="0.25">
      <c r="A7508" t="s">
        <v>5680</v>
      </c>
      <c r="B7508" s="1" t="s">
        <v>5807</v>
      </c>
      <c r="C7508" t="s">
        <v>5808</v>
      </c>
      <c r="D7508">
        <v>8497311</v>
      </c>
      <c r="E7508">
        <v>1570113</v>
      </c>
      <c r="F7508" t="s">
        <v>5809</v>
      </c>
      <c r="G7508" t="s">
        <v>86</v>
      </c>
      <c r="H7508" t="s">
        <v>4</v>
      </c>
      <c r="I7508" s="2">
        <v>2.488</v>
      </c>
      <c r="K7508" s="2">
        <v>2.4883025949178901</v>
      </c>
      <c r="L7508" s="2">
        <f t="shared" si="117"/>
        <v>3.0259491789008663E-4</v>
      </c>
    </row>
    <row r="7509" spans="1:12" hidden="1" x14ac:dyDescent="0.25">
      <c r="A7509" t="s">
        <v>5680</v>
      </c>
      <c r="B7509" s="1" t="s">
        <v>5807</v>
      </c>
      <c r="C7509" t="s">
        <v>5808</v>
      </c>
      <c r="D7509">
        <v>8497311</v>
      </c>
      <c r="E7509">
        <v>1570113</v>
      </c>
      <c r="F7509" t="s">
        <v>5809</v>
      </c>
      <c r="G7509" t="s">
        <v>86</v>
      </c>
      <c r="H7509" t="s">
        <v>6</v>
      </c>
      <c r="I7509" s="2">
        <v>0.28549999999999998</v>
      </c>
      <c r="K7509" s="2">
        <v>0.28553473346963998</v>
      </c>
      <c r="L7509" s="2">
        <f t="shared" si="117"/>
        <v>3.4733469640002568E-5</v>
      </c>
    </row>
    <row r="7510" spans="1:12" hidden="1" x14ac:dyDescent="0.25">
      <c r="A7510" t="s">
        <v>5680</v>
      </c>
      <c r="B7510" s="1" t="s">
        <v>5810</v>
      </c>
      <c r="C7510" t="s">
        <v>5811</v>
      </c>
      <c r="D7510">
        <v>13572411</v>
      </c>
      <c r="E7510">
        <v>73759313</v>
      </c>
      <c r="F7510" t="s">
        <v>5812</v>
      </c>
      <c r="G7510" t="s">
        <v>3</v>
      </c>
      <c r="H7510" t="s">
        <v>4</v>
      </c>
      <c r="I7510" s="2">
        <v>40.92</v>
      </c>
      <c r="J7510" s="2">
        <v>40.916410155000001</v>
      </c>
      <c r="K7510" s="2">
        <v>40.916402816999998</v>
      </c>
      <c r="L7510" s="2">
        <f t="shared" si="117"/>
        <v>-7.338000003187517E-6</v>
      </c>
    </row>
    <row r="7511" spans="1:12" hidden="1" x14ac:dyDescent="0.25">
      <c r="A7511" t="s">
        <v>5680</v>
      </c>
      <c r="B7511" s="1" t="s">
        <v>5810</v>
      </c>
      <c r="C7511" t="s">
        <v>5811</v>
      </c>
      <c r="D7511">
        <v>13572411</v>
      </c>
      <c r="E7511">
        <v>73759313</v>
      </c>
      <c r="F7511" t="s">
        <v>5812</v>
      </c>
      <c r="G7511" t="s">
        <v>3</v>
      </c>
      <c r="H7511" t="s">
        <v>6</v>
      </c>
      <c r="I7511" s="2">
        <v>8.6926999999999897</v>
      </c>
      <c r="J7511" s="2">
        <v>8.69313672</v>
      </c>
      <c r="K7511" s="2">
        <v>8.6931494079149996</v>
      </c>
      <c r="L7511" s="2">
        <f t="shared" si="117"/>
        <v>1.2687914999531813E-5</v>
      </c>
    </row>
    <row r="7512" spans="1:12" hidden="1" x14ac:dyDescent="0.25">
      <c r="A7512" t="s">
        <v>5680</v>
      </c>
      <c r="B7512" s="1" t="s">
        <v>5810</v>
      </c>
      <c r="C7512" t="s">
        <v>5811</v>
      </c>
      <c r="D7512">
        <v>13572411</v>
      </c>
      <c r="E7512">
        <v>73759413</v>
      </c>
      <c r="F7512" t="s">
        <v>5813</v>
      </c>
      <c r="G7512" t="s">
        <v>3</v>
      </c>
      <c r="H7512" t="s">
        <v>4</v>
      </c>
      <c r="I7512" s="2">
        <v>43.38</v>
      </c>
      <c r="J7512" s="2">
        <v>43.383640624999998</v>
      </c>
      <c r="K7512" s="2">
        <v>43.383555845999901</v>
      </c>
      <c r="L7512" s="2">
        <f t="shared" si="117"/>
        <v>-8.477900009751238E-5</v>
      </c>
    </row>
    <row r="7513" spans="1:12" hidden="1" x14ac:dyDescent="0.25">
      <c r="A7513" t="s">
        <v>5680</v>
      </c>
      <c r="B7513" s="1" t="s">
        <v>5810</v>
      </c>
      <c r="C7513" t="s">
        <v>5811</v>
      </c>
      <c r="D7513">
        <v>13572411</v>
      </c>
      <c r="E7513">
        <v>73759413</v>
      </c>
      <c r="F7513" t="s">
        <v>5813</v>
      </c>
      <c r="G7513" t="s">
        <v>3</v>
      </c>
      <c r="H7513" t="s">
        <v>6</v>
      </c>
      <c r="I7513" s="2">
        <v>8.0438999999999901</v>
      </c>
      <c r="J7513" s="2">
        <v>8.0434497050000004</v>
      </c>
      <c r="K7513" s="2">
        <v>8.0434496542199998</v>
      </c>
      <c r="L7513" s="2">
        <f t="shared" si="117"/>
        <v>-5.0780000648842361E-8</v>
      </c>
    </row>
    <row r="7514" spans="1:12" hidden="1" x14ac:dyDescent="0.25">
      <c r="A7514" t="s">
        <v>5680</v>
      </c>
      <c r="B7514" s="1" t="s">
        <v>5810</v>
      </c>
      <c r="C7514" t="s">
        <v>5811</v>
      </c>
      <c r="D7514">
        <v>13572411</v>
      </c>
      <c r="E7514">
        <v>73759513</v>
      </c>
      <c r="F7514" t="s">
        <v>5814</v>
      </c>
      <c r="G7514" t="s">
        <v>3</v>
      </c>
      <c r="H7514" t="s">
        <v>4</v>
      </c>
      <c r="I7514" s="2">
        <v>47.69</v>
      </c>
      <c r="J7514" s="2">
        <v>47.69098047</v>
      </c>
      <c r="K7514" s="2">
        <v>47.690900608100002</v>
      </c>
      <c r="L7514" s="2">
        <f t="shared" si="117"/>
        <v>-7.9861899997979435E-5</v>
      </c>
    </row>
    <row r="7515" spans="1:12" hidden="1" x14ac:dyDescent="0.25">
      <c r="A7515" t="s">
        <v>5680</v>
      </c>
      <c r="B7515" s="1" t="s">
        <v>5810</v>
      </c>
      <c r="C7515" t="s">
        <v>5811</v>
      </c>
      <c r="D7515">
        <v>13572411</v>
      </c>
      <c r="E7515">
        <v>73759513</v>
      </c>
      <c r="F7515" t="s">
        <v>5814</v>
      </c>
      <c r="G7515" t="s">
        <v>3</v>
      </c>
      <c r="H7515" t="s">
        <v>6</v>
      </c>
      <c r="I7515" s="2">
        <v>10.0542</v>
      </c>
      <c r="J7515" s="2">
        <v>10.05438672</v>
      </c>
      <c r="K7515" s="2">
        <v>10.054401233254</v>
      </c>
      <c r="L7515" s="2">
        <f t="shared" si="117"/>
        <v>1.451325399948189E-5</v>
      </c>
    </row>
    <row r="7516" spans="1:12" hidden="1" x14ac:dyDescent="0.25">
      <c r="A7516" t="s">
        <v>5680</v>
      </c>
      <c r="B7516" s="1" t="s">
        <v>5810</v>
      </c>
      <c r="C7516" t="s">
        <v>5811</v>
      </c>
      <c r="D7516">
        <v>13572411</v>
      </c>
      <c r="E7516">
        <v>73759613</v>
      </c>
      <c r="F7516" t="s">
        <v>5815</v>
      </c>
      <c r="G7516" t="s">
        <v>3</v>
      </c>
      <c r="H7516" t="s">
        <v>4</v>
      </c>
      <c r="I7516" s="2">
        <v>36.69</v>
      </c>
      <c r="J7516" s="2">
        <v>36.796980470000001</v>
      </c>
      <c r="K7516" s="2">
        <v>36.796948322999903</v>
      </c>
      <c r="L7516" s="2">
        <f t="shared" si="117"/>
        <v>-3.2147000098348144E-5</v>
      </c>
    </row>
    <row r="7517" spans="1:12" hidden="1" x14ac:dyDescent="0.25">
      <c r="A7517" t="s">
        <v>5680</v>
      </c>
      <c r="B7517" s="1" t="s">
        <v>5810</v>
      </c>
      <c r="C7517" t="s">
        <v>5811</v>
      </c>
      <c r="D7517">
        <v>13572411</v>
      </c>
      <c r="E7517">
        <v>73759613</v>
      </c>
      <c r="F7517" t="s">
        <v>5815</v>
      </c>
      <c r="G7517" t="s">
        <v>3</v>
      </c>
      <c r="H7517" t="s">
        <v>6</v>
      </c>
      <c r="I7517" s="2">
        <v>7.9904999999999902</v>
      </c>
      <c r="J7517" s="2">
        <v>7.9933989250000002</v>
      </c>
      <c r="K7517" s="2">
        <v>7.9933992734849904</v>
      </c>
      <c r="L7517" s="2">
        <f t="shared" si="117"/>
        <v>3.4848499019801693E-7</v>
      </c>
    </row>
    <row r="7518" spans="1:12" hidden="1" x14ac:dyDescent="0.25">
      <c r="A7518" t="s">
        <v>5680</v>
      </c>
      <c r="B7518" s="1" t="s">
        <v>5810</v>
      </c>
      <c r="C7518" t="s">
        <v>5816</v>
      </c>
      <c r="D7518">
        <v>13572311</v>
      </c>
      <c r="E7518">
        <v>73759013</v>
      </c>
      <c r="F7518" t="s">
        <v>5817</v>
      </c>
      <c r="G7518" t="s">
        <v>3</v>
      </c>
      <c r="H7518" t="s">
        <v>4</v>
      </c>
      <c r="I7518" s="2">
        <v>23.556999999999999</v>
      </c>
      <c r="J7518" s="2">
        <v>23.557257809999999</v>
      </c>
      <c r="K7518" s="2">
        <v>23.5572502099999</v>
      </c>
      <c r="L7518" s="2">
        <f t="shared" si="117"/>
        <v>-7.6000000994724815E-6</v>
      </c>
    </row>
    <row r="7519" spans="1:12" hidden="1" x14ac:dyDescent="0.25">
      <c r="A7519" t="s">
        <v>5680</v>
      </c>
      <c r="B7519" s="1" t="s">
        <v>5810</v>
      </c>
      <c r="C7519" t="s">
        <v>5816</v>
      </c>
      <c r="D7519">
        <v>13572311</v>
      </c>
      <c r="E7519">
        <v>73759013</v>
      </c>
      <c r="F7519" t="s">
        <v>5817</v>
      </c>
      <c r="G7519" t="s">
        <v>3</v>
      </c>
      <c r="H7519" t="s">
        <v>6</v>
      </c>
      <c r="I7519" s="2">
        <v>3.0203000000000002</v>
      </c>
      <c r="J7519" s="2">
        <v>3.0205976560000001</v>
      </c>
      <c r="K7519" s="2">
        <v>3.0206007098360002</v>
      </c>
      <c r="L7519" s="2">
        <f t="shared" si="117"/>
        <v>3.053836000077581E-6</v>
      </c>
    </row>
    <row r="7520" spans="1:12" hidden="1" x14ac:dyDescent="0.25">
      <c r="A7520" t="s">
        <v>5680</v>
      </c>
      <c r="B7520" s="1" t="s">
        <v>5810</v>
      </c>
      <c r="C7520" t="s">
        <v>5816</v>
      </c>
      <c r="D7520">
        <v>13572311</v>
      </c>
      <c r="E7520">
        <v>73759113</v>
      </c>
      <c r="F7520" t="s">
        <v>5818</v>
      </c>
      <c r="G7520" t="s">
        <v>3</v>
      </c>
      <c r="H7520" t="s">
        <v>4</v>
      </c>
      <c r="I7520" s="2">
        <v>45.527999999999999</v>
      </c>
      <c r="J7520" s="2">
        <v>45.525300779999903</v>
      </c>
      <c r="K7520" s="2">
        <v>45.525252849999902</v>
      </c>
      <c r="L7520" s="2">
        <f t="shared" si="117"/>
        <v>-4.7930000000917516E-5</v>
      </c>
    </row>
    <row r="7521" spans="1:12" hidden="1" x14ac:dyDescent="0.25">
      <c r="A7521" t="s">
        <v>5680</v>
      </c>
      <c r="B7521" s="1" t="s">
        <v>5810</v>
      </c>
      <c r="C7521" t="s">
        <v>5816</v>
      </c>
      <c r="D7521">
        <v>13572311</v>
      </c>
      <c r="E7521">
        <v>73759113</v>
      </c>
      <c r="F7521" t="s">
        <v>5818</v>
      </c>
      <c r="G7521" t="s">
        <v>3</v>
      </c>
      <c r="H7521" t="s">
        <v>6</v>
      </c>
      <c r="I7521" s="2">
        <v>3.7227999999999999</v>
      </c>
      <c r="J7521" s="2">
        <v>3.7232937009999998</v>
      </c>
      <c r="K7521" s="2">
        <v>3.72329978806399</v>
      </c>
      <c r="L7521" s="2">
        <f t="shared" si="117"/>
        <v>6.0870639901899892E-6</v>
      </c>
    </row>
    <row r="7522" spans="1:12" hidden="1" x14ac:dyDescent="0.25">
      <c r="A7522" t="s">
        <v>5680</v>
      </c>
      <c r="B7522" s="1" t="s">
        <v>5810</v>
      </c>
      <c r="C7522" t="s">
        <v>5816</v>
      </c>
      <c r="D7522">
        <v>13572311</v>
      </c>
      <c r="E7522">
        <v>73759213</v>
      </c>
      <c r="F7522" t="s">
        <v>5819</v>
      </c>
      <c r="G7522" t="s">
        <v>3</v>
      </c>
      <c r="H7522" t="s">
        <v>4</v>
      </c>
      <c r="I7522" s="2">
        <v>39.505000000000003</v>
      </c>
      <c r="J7522" s="2">
        <v>39.507757810000001</v>
      </c>
      <c r="K7522" s="2">
        <v>39.507501042900003</v>
      </c>
      <c r="L7522" s="2">
        <f t="shared" si="117"/>
        <v>-2.5676709999800096E-4</v>
      </c>
    </row>
    <row r="7523" spans="1:12" hidden="1" x14ac:dyDescent="0.25">
      <c r="A7523" t="s">
        <v>5680</v>
      </c>
      <c r="B7523" s="1" t="s">
        <v>5810</v>
      </c>
      <c r="C7523" t="s">
        <v>5816</v>
      </c>
      <c r="D7523">
        <v>13572311</v>
      </c>
      <c r="E7523">
        <v>73759213</v>
      </c>
      <c r="F7523" t="s">
        <v>5819</v>
      </c>
      <c r="G7523" t="s">
        <v>3</v>
      </c>
      <c r="H7523" t="s">
        <v>6</v>
      </c>
      <c r="I7523" s="2">
        <v>2.7128000000000001</v>
      </c>
      <c r="J7523" s="2">
        <v>2.7130937500000001</v>
      </c>
      <c r="K7523" s="2">
        <v>2.7130502074540002</v>
      </c>
      <c r="L7523" s="2">
        <f t="shared" si="117"/>
        <v>-4.3542545999919469E-5</v>
      </c>
    </row>
    <row r="7524" spans="1:12" hidden="1" x14ac:dyDescent="0.25">
      <c r="A7524" t="s">
        <v>5680</v>
      </c>
      <c r="B7524" s="1" t="s">
        <v>5820</v>
      </c>
      <c r="C7524" t="s">
        <v>5821</v>
      </c>
      <c r="D7524">
        <v>15483511</v>
      </c>
      <c r="E7524">
        <v>96956013</v>
      </c>
      <c r="F7524" t="s">
        <v>5822</v>
      </c>
      <c r="G7524" t="s">
        <v>3</v>
      </c>
      <c r="H7524" t="s">
        <v>4</v>
      </c>
      <c r="I7524" s="2">
        <v>69.22</v>
      </c>
      <c r="J7524" s="2">
        <v>69.511617199999904</v>
      </c>
      <c r="K7524" s="2">
        <v>69.511775479999997</v>
      </c>
      <c r="L7524" s="2">
        <f t="shared" si="117"/>
        <v>1.5828000009321386E-4</v>
      </c>
    </row>
    <row r="7525" spans="1:12" hidden="1" x14ac:dyDescent="0.25">
      <c r="A7525" t="s">
        <v>5680</v>
      </c>
      <c r="B7525" s="1" t="s">
        <v>5820</v>
      </c>
      <c r="C7525" t="s">
        <v>5821</v>
      </c>
      <c r="D7525">
        <v>15483511</v>
      </c>
      <c r="E7525">
        <v>96956013</v>
      </c>
      <c r="F7525" t="s">
        <v>5822</v>
      </c>
      <c r="G7525" t="s">
        <v>3</v>
      </c>
      <c r="H7525" t="s">
        <v>6</v>
      </c>
      <c r="I7525" s="2">
        <v>3.907</v>
      </c>
      <c r="J7525" s="2">
        <v>3.9074875489999998</v>
      </c>
      <c r="K7525" s="2">
        <v>3.9074895000999899</v>
      </c>
      <c r="L7525" s="2">
        <f t="shared" si="117"/>
        <v>1.9510999900163029E-6</v>
      </c>
    </row>
    <row r="7526" spans="1:12" hidden="1" x14ac:dyDescent="0.25">
      <c r="A7526" t="s">
        <v>5680</v>
      </c>
      <c r="B7526" s="1" t="s">
        <v>5820</v>
      </c>
      <c r="C7526" t="s">
        <v>5821</v>
      </c>
      <c r="D7526">
        <v>15483511</v>
      </c>
      <c r="E7526">
        <v>96956113</v>
      </c>
      <c r="F7526" t="s">
        <v>5823</v>
      </c>
      <c r="G7526" t="s">
        <v>3</v>
      </c>
      <c r="H7526" t="s">
        <v>4</v>
      </c>
      <c r="I7526" s="2">
        <v>68.72</v>
      </c>
      <c r="J7526" s="2">
        <v>68.937531250000006</v>
      </c>
      <c r="K7526" s="2">
        <v>68.937349249999897</v>
      </c>
      <c r="L7526" s="2">
        <f t="shared" si="117"/>
        <v>-1.8200000010892836E-4</v>
      </c>
    </row>
    <row r="7527" spans="1:12" hidden="1" x14ac:dyDescent="0.25">
      <c r="A7527" t="s">
        <v>5680</v>
      </c>
      <c r="B7527" s="1" t="s">
        <v>5820</v>
      </c>
      <c r="C7527" t="s">
        <v>5821</v>
      </c>
      <c r="D7527">
        <v>15483511</v>
      </c>
      <c r="E7527">
        <v>96956113</v>
      </c>
      <c r="F7527" t="s">
        <v>5823</v>
      </c>
      <c r="G7527" t="s">
        <v>3</v>
      </c>
      <c r="H7527" t="s">
        <v>6</v>
      </c>
      <c r="I7527" s="2">
        <v>3.8759999999999999</v>
      </c>
      <c r="J7527" s="2">
        <v>3.8771430665</v>
      </c>
      <c r="K7527" s="2">
        <v>3.8771389989</v>
      </c>
      <c r="L7527" s="2">
        <f t="shared" si="117"/>
        <v>-4.067599999935112E-6</v>
      </c>
    </row>
    <row r="7528" spans="1:12" hidden="1" x14ac:dyDescent="0.25">
      <c r="A7528" t="s">
        <v>5680</v>
      </c>
      <c r="B7528" s="1" t="s">
        <v>5824</v>
      </c>
      <c r="C7528" t="s">
        <v>5825</v>
      </c>
      <c r="D7528">
        <v>9242811</v>
      </c>
      <c r="E7528">
        <v>55201413</v>
      </c>
      <c r="F7528" t="s">
        <v>5826</v>
      </c>
      <c r="G7528" t="s">
        <v>3</v>
      </c>
      <c r="H7528" t="s">
        <v>4</v>
      </c>
      <c r="I7528" s="2">
        <v>16.399999999999999</v>
      </c>
      <c r="J7528" s="2">
        <v>16.196301760000001</v>
      </c>
      <c r="K7528" s="2">
        <v>16.196300500100001</v>
      </c>
      <c r="L7528" s="2">
        <f t="shared" si="117"/>
        <v>-1.2598999994395399E-6</v>
      </c>
    </row>
    <row r="7529" spans="1:12" hidden="1" x14ac:dyDescent="0.25">
      <c r="A7529" t="s">
        <v>5680</v>
      </c>
      <c r="B7529" s="1" t="s">
        <v>5824</v>
      </c>
      <c r="C7529" t="s">
        <v>5825</v>
      </c>
      <c r="D7529">
        <v>9242811</v>
      </c>
      <c r="E7529">
        <v>55201413</v>
      </c>
      <c r="F7529" t="s">
        <v>5826</v>
      </c>
      <c r="G7529" t="s">
        <v>3</v>
      </c>
      <c r="H7529" t="s">
        <v>6</v>
      </c>
      <c r="I7529" s="2">
        <v>9.3109999999999998E-2</v>
      </c>
      <c r="J7529" s="2">
        <v>0.29349996949999901</v>
      </c>
      <c r="K7529" s="2">
        <v>0.29350006329</v>
      </c>
      <c r="L7529" s="2">
        <f t="shared" si="117"/>
        <v>9.3790000987858946E-8</v>
      </c>
    </row>
    <row r="7530" spans="1:12" hidden="1" x14ac:dyDescent="0.25">
      <c r="A7530" t="s">
        <v>5680</v>
      </c>
      <c r="B7530" s="1" t="s">
        <v>5824</v>
      </c>
      <c r="C7530" t="s">
        <v>5825</v>
      </c>
      <c r="D7530">
        <v>9242811</v>
      </c>
      <c r="E7530">
        <v>55201513</v>
      </c>
      <c r="F7530" t="s">
        <v>5827</v>
      </c>
      <c r="G7530" t="s">
        <v>3</v>
      </c>
      <c r="H7530" t="s">
        <v>4</v>
      </c>
      <c r="I7530" s="2">
        <v>16.899999999999999</v>
      </c>
      <c r="J7530" s="2">
        <v>16.814107419999999</v>
      </c>
      <c r="K7530" s="2">
        <v>16.814102340199899</v>
      </c>
      <c r="L7530" s="2">
        <f t="shared" si="117"/>
        <v>-5.0798001005603055E-6</v>
      </c>
    </row>
    <row r="7531" spans="1:12" hidden="1" x14ac:dyDescent="0.25">
      <c r="A7531" t="s">
        <v>5680</v>
      </c>
      <c r="B7531" s="1" t="s">
        <v>5824</v>
      </c>
      <c r="C7531" t="s">
        <v>5825</v>
      </c>
      <c r="D7531">
        <v>9242811</v>
      </c>
      <c r="E7531">
        <v>55201513</v>
      </c>
      <c r="F7531" t="s">
        <v>5827</v>
      </c>
      <c r="G7531" t="s">
        <v>3</v>
      </c>
      <c r="H7531" t="s">
        <v>6</v>
      </c>
      <c r="I7531" s="2">
        <v>9.3729999999999994E-2</v>
      </c>
      <c r="J7531" s="2">
        <v>0.292949951149999</v>
      </c>
      <c r="K7531" s="2">
        <v>0.29295000996999998</v>
      </c>
      <c r="L7531" s="2">
        <f t="shared" si="117"/>
        <v>5.8820000981008036E-8</v>
      </c>
    </row>
    <row r="7532" spans="1:12" hidden="1" x14ac:dyDescent="0.25">
      <c r="A7532" t="s">
        <v>5680</v>
      </c>
      <c r="B7532" s="1" t="s">
        <v>5824</v>
      </c>
      <c r="C7532" t="s">
        <v>5825</v>
      </c>
      <c r="D7532">
        <v>9242811</v>
      </c>
      <c r="E7532">
        <v>55201613</v>
      </c>
      <c r="F7532" t="s">
        <v>5828</v>
      </c>
      <c r="G7532" t="s">
        <v>3</v>
      </c>
      <c r="H7532" t="s">
        <v>4</v>
      </c>
      <c r="I7532" s="2">
        <v>14.5</v>
      </c>
      <c r="J7532" s="2">
        <v>14.401053709999999</v>
      </c>
      <c r="K7532" s="2">
        <v>14.401050123999999</v>
      </c>
      <c r="L7532" s="2">
        <f t="shared" si="117"/>
        <v>-3.5860000000553782E-6</v>
      </c>
    </row>
    <row r="7533" spans="1:12" hidden="1" x14ac:dyDescent="0.25">
      <c r="A7533" t="s">
        <v>5680</v>
      </c>
      <c r="B7533" s="1" t="s">
        <v>5824</v>
      </c>
      <c r="C7533" t="s">
        <v>5825</v>
      </c>
      <c r="D7533">
        <v>9242811</v>
      </c>
      <c r="E7533">
        <v>55201613</v>
      </c>
      <c r="F7533" t="s">
        <v>5828</v>
      </c>
      <c r="G7533" t="s">
        <v>3</v>
      </c>
      <c r="H7533" t="s">
        <v>6</v>
      </c>
      <c r="I7533" s="2">
        <v>7.9899999999999999E-2</v>
      </c>
      <c r="J7533" s="2">
        <v>0.292699981699999</v>
      </c>
      <c r="K7533" s="2">
        <v>0.29270003319999999</v>
      </c>
      <c r="L7533" s="2">
        <f t="shared" si="117"/>
        <v>5.1500000985971184E-8</v>
      </c>
    </row>
    <row r="7534" spans="1:12" hidden="1" x14ac:dyDescent="0.25">
      <c r="A7534" t="s">
        <v>5680</v>
      </c>
      <c r="B7534" s="1" t="s">
        <v>5824</v>
      </c>
      <c r="C7534" t="s">
        <v>5825</v>
      </c>
      <c r="D7534">
        <v>9242811</v>
      </c>
      <c r="E7534">
        <v>55201713</v>
      </c>
      <c r="F7534" t="s">
        <v>5829</v>
      </c>
      <c r="G7534" t="s">
        <v>3</v>
      </c>
      <c r="H7534" t="s">
        <v>4</v>
      </c>
      <c r="I7534" s="2">
        <v>14.8</v>
      </c>
      <c r="J7534" s="2">
        <v>14.630005859999899</v>
      </c>
      <c r="K7534" s="2">
        <v>14.629999945</v>
      </c>
      <c r="L7534" s="2">
        <f t="shared" si="117"/>
        <v>-5.9149998996588238E-6</v>
      </c>
    </row>
    <row r="7535" spans="1:12" hidden="1" x14ac:dyDescent="0.25">
      <c r="A7535" t="s">
        <v>5680</v>
      </c>
      <c r="B7535" s="1" t="s">
        <v>5824</v>
      </c>
      <c r="C7535" t="s">
        <v>5825</v>
      </c>
      <c r="D7535">
        <v>9242811</v>
      </c>
      <c r="E7535">
        <v>55201713</v>
      </c>
      <c r="F7535" t="s">
        <v>5829</v>
      </c>
      <c r="G7535" t="s">
        <v>3</v>
      </c>
      <c r="H7535" t="s">
        <v>6</v>
      </c>
      <c r="I7535" s="2">
        <v>8.7760000000000005E-2</v>
      </c>
      <c r="J7535" s="2">
        <v>0.28164999389999901</v>
      </c>
      <c r="K7535" s="2">
        <v>0.28164997980000001</v>
      </c>
      <c r="L7535" s="2">
        <f t="shared" si="117"/>
        <v>-1.4099999001704333E-8</v>
      </c>
    </row>
    <row r="7536" spans="1:12" hidden="1" x14ac:dyDescent="0.25">
      <c r="A7536" t="s">
        <v>5680</v>
      </c>
      <c r="B7536" s="1" t="s">
        <v>5824</v>
      </c>
      <c r="C7536" t="s">
        <v>5825</v>
      </c>
      <c r="D7536">
        <v>9242811</v>
      </c>
      <c r="E7536">
        <v>55201813</v>
      </c>
      <c r="F7536" t="s">
        <v>5830</v>
      </c>
      <c r="G7536" t="s">
        <v>3</v>
      </c>
      <c r="H7536" t="s">
        <v>4</v>
      </c>
      <c r="I7536" s="2">
        <v>12.8</v>
      </c>
      <c r="J7536" s="2">
        <v>12.70689746</v>
      </c>
      <c r="K7536" s="2">
        <v>12.706901330000001</v>
      </c>
      <c r="L7536" s="2">
        <f t="shared" si="117"/>
        <v>3.8700000004610047E-6</v>
      </c>
    </row>
    <row r="7537" spans="1:12" hidden="1" x14ac:dyDescent="0.25">
      <c r="A7537" t="s">
        <v>5680</v>
      </c>
      <c r="B7537" s="1" t="s">
        <v>5824</v>
      </c>
      <c r="C7537" t="s">
        <v>5825</v>
      </c>
      <c r="D7537">
        <v>9242811</v>
      </c>
      <c r="E7537">
        <v>55201813</v>
      </c>
      <c r="F7537" t="s">
        <v>5830</v>
      </c>
      <c r="G7537" t="s">
        <v>3</v>
      </c>
      <c r="H7537" t="s">
        <v>6</v>
      </c>
      <c r="I7537" s="2">
        <v>7.9949999999999993E-2</v>
      </c>
      <c r="J7537" s="2">
        <v>0.28035000609999999</v>
      </c>
      <c r="K7537" s="2">
        <v>0.28034999779999997</v>
      </c>
      <c r="L7537" s="2">
        <f t="shared" si="117"/>
        <v>-8.3000000206112645E-9</v>
      </c>
    </row>
    <row r="7538" spans="1:12" hidden="1" x14ac:dyDescent="0.25">
      <c r="A7538" t="s">
        <v>5680</v>
      </c>
      <c r="B7538" s="1" t="s">
        <v>5824</v>
      </c>
      <c r="C7538" t="s">
        <v>5825</v>
      </c>
      <c r="D7538">
        <v>9242811</v>
      </c>
      <c r="E7538">
        <v>55201913</v>
      </c>
      <c r="F7538" t="s">
        <v>5831</v>
      </c>
      <c r="G7538" t="s">
        <v>3</v>
      </c>
      <c r="H7538" t="s">
        <v>4</v>
      </c>
      <c r="I7538" s="2">
        <v>12.7</v>
      </c>
      <c r="J7538" s="2">
        <v>12.477899415</v>
      </c>
      <c r="K7538" s="2">
        <v>12.477899959899901</v>
      </c>
      <c r="L7538" s="2">
        <f t="shared" si="117"/>
        <v>5.4489990120032417E-7</v>
      </c>
    </row>
    <row r="7539" spans="1:12" hidden="1" x14ac:dyDescent="0.25">
      <c r="A7539" t="s">
        <v>5680</v>
      </c>
      <c r="B7539" s="1" t="s">
        <v>5824</v>
      </c>
      <c r="C7539" t="s">
        <v>5825</v>
      </c>
      <c r="D7539">
        <v>9242811</v>
      </c>
      <c r="E7539">
        <v>55201913</v>
      </c>
      <c r="F7539" t="s">
        <v>5831</v>
      </c>
      <c r="G7539" t="s">
        <v>3</v>
      </c>
      <c r="H7539" t="s">
        <v>6</v>
      </c>
      <c r="I7539" s="2">
        <v>8.0070000000000002E-2</v>
      </c>
      <c r="J7539" s="2">
        <v>0.27185000609999999</v>
      </c>
      <c r="K7539" s="2">
        <v>0.27185004060000001</v>
      </c>
      <c r="L7539" s="2">
        <f t="shared" si="117"/>
        <v>3.4500000023474087E-8</v>
      </c>
    </row>
    <row r="7540" spans="1:12" hidden="1" x14ac:dyDescent="0.25">
      <c r="A7540" t="s">
        <v>5680</v>
      </c>
      <c r="B7540" s="1" t="s">
        <v>5832</v>
      </c>
      <c r="C7540" t="s">
        <v>5833</v>
      </c>
      <c r="D7540">
        <v>15483111</v>
      </c>
      <c r="E7540">
        <v>96948213</v>
      </c>
      <c r="F7540" t="s">
        <v>5834</v>
      </c>
      <c r="G7540" t="s">
        <v>3</v>
      </c>
      <c r="H7540" t="s">
        <v>4</v>
      </c>
      <c r="I7540" s="2">
        <v>57.7</v>
      </c>
      <c r="J7540" s="2">
        <v>58.719523449999997</v>
      </c>
      <c r="K7540" s="2">
        <v>58.719553129999902</v>
      </c>
      <c r="L7540" s="2">
        <f t="shared" si="117"/>
        <v>2.967999990488579E-5</v>
      </c>
    </row>
    <row r="7541" spans="1:12" hidden="1" x14ac:dyDescent="0.25">
      <c r="A7541" t="s">
        <v>5680</v>
      </c>
      <c r="B7541" s="1" t="s">
        <v>5832</v>
      </c>
      <c r="C7541" t="s">
        <v>5833</v>
      </c>
      <c r="D7541">
        <v>15483111</v>
      </c>
      <c r="E7541">
        <v>96948213</v>
      </c>
      <c r="F7541" t="s">
        <v>5834</v>
      </c>
      <c r="G7541" t="s">
        <v>3</v>
      </c>
      <c r="H7541" t="s">
        <v>6</v>
      </c>
      <c r="I7541" s="2">
        <v>1.25</v>
      </c>
      <c r="J7541" s="2">
        <v>3.3842141115</v>
      </c>
      <c r="K7541" s="2">
        <v>3.3842285029999899</v>
      </c>
      <c r="L7541" s="2">
        <f t="shared" si="117"/>
        <v>1.4391499989940826E-5</v>
      </c>
    </row>
    <row r="7542" spans="1:12" hidden="1" x14ac:dyDescent="0.25">
      <c r="A7542" t="s">
        <v>5680</v>
      </c>
      <c r="B7542" s="1" t="s">
        <v>5832</v>
      </c>
      <c r="C7542" t="s">
        <v>5833</v>
      </c>
      <c r="D7542">
        <v>15483111</v>
      </c>
      <c r="E7542">
        <v>96948313</v>
      </c>
      <c r="F7542" t="s">
        <v>5835</v>
      </c>
      <c r="G7542" t="s">
        <v>3</v>
      </c>
      <c r="H7542" t="s">
        <v>4</v>
      </c>
      <c r="I7542" s="2">
        <v>41.1</v>
      </c>
      <c r="J7542" s="2">
        <v>42.134148439999997</v>
      </c>
      <c r="K7542" s="2">
        <v>42.134169741000001</v>
      </c>
      <c r="L7542" s="2">
        <f t="shared" si="117"/>
        <v>2.1301000003859372E-5</v>
      </c>
    </row>
    <row r="7543" spans="1:12" hidden="1" x14ac:dyDescent="0.25">
      <c r="A7543" t="s">
        <v>5680</v>
      </c>
      <c r="B7543" s="1" t="s">
        <v>5832</v>
      </c>
      <c r="C7543" t="s">
        <v>5833</v>
      </c>
      <c r="D7543">
        <v>15483111</v>
      </c>
      <c r="E7543">
        <v>96948313</v>
      </c>
      <c r="F7543" t="s">
        <v>5835</v>
      </c>
      <c r="G7543" t="s">
        <v>3</v>
      </c>
      <c r="H7543" t="s">
        <v>6</v>
      </c>
      <c r="I7543" s="2">
        <v>0.86</v>
      </c>
      <c r="J7543" s="2">
        <v>2.3070402829999899</v>
      </c>
      <c r="K7543" s="2">
        <v>2.3070350099999901</v>
      </c>
      <c r="L7543" s="2">
        <f t="shared" si="117"/>
        <v>-5.272999999750283E-6</v>
      </c>
    </row>
    <row r="7544" spans="1:12" hidden="1" x14ac:dyDescent="0.25">
      <c r="A7544" t="s">
        <v>5680</v>
      </c>
      <c r="B7544" s="1" t="s">
        <v>5836</v>
      </c>
      <c r="C7544" t="s">
        <v>5837</v>
      </c>
      <c r="D7544">
        <v>7328911</v>
      </c>
      <c r="E7544">
        <v>10657813</v>
      </c>
      <c r="F7544" t="s">
        <v>5838</v>
      </c>
      <c r="G7544" t="s">
        <v>3</v>
      </c>
      <c r="H7544" t="s">
        <v>4</v>
      </c>
      <c r="I7544" s="2">
        <v>1.5</v>
      </c>
      <c r="J7544" s="2">
        <v>1.5383499755000001</v>
      </c>
      <c r="K7544" s="2">
        <v>1.5383502</v>
      </c>
      <c r="L7544" s="2">
        <f t="shared" si="117"/>
        <v>2.2449999992346648E-7</v>
      </c>
    </row>
    <row r="7545" spans="1:12" hidden="1" x14ac:dyDescent="0.25">
      <c r="A7545" t="s">
        <v>5680</v>
      </c>
      <c r="B7545" s="1" t="s">
        <v>5836</v>
      </c>
      <c r="C7545" t="s">
        <v>5837</v>
      </c>
      <c r="D7545">
        <v>7328911</v>
      </c>
      <c r="E7545">
        <v>10657813</v>
      </c>
      <c r="F7545" t="s">
        <v>5838</v>
      </c>
      <c r="G7545" t="s">
        <v>3</v>
      </c>
      <c r="H7545" t="s">
        <v>6</v>
      </c>
      <c r="I7545" s="2">
        <v>2E-3</v>
      </c>
      <c r="J7545" s="2">
        <v>0.64115002450000003</v>
      </c>
      <c r="K7545" s="2">
        <v>0.64115</v>
      </c>
      <c r="L7545" s="2">
        <f t="shared" si="117"/>
        <v>-2.4500000028737645E-8</v>
      </c>
    </row>
    <row r="7546" spans="1:12" hidden="1" x14ac:dyDescent="0.25">
      <c r="A7546" t="s">
        <v>5680</v>
      </c>
      <c r="B7546" s="1" t="s">
        <v>5839</v>
      </c>
      <c r="C7546" t="s">
        <v>5840</v>
      </c>
      <c r="D7546">
        <v>7345511</v>
      </c>
      <c r="E7546">
        <v>10655413</v>
      </c>
      <c r="F7546" t="s">
        <v>5841</v>
      </c>
      <c r="G7546" t="s">
        <v>86</v>
      </c>
      <c r="H7546" t="s">
        <v>4</v>
      </c>
      <c r="I7546" s="2">
        <v>171.85999999999899</v>
      </c>
      <c r="K7546" s="2">
        <v>172.15978910139901</v>
      </c>
      <c r="L7546" s="2">
        <f t="shared" si="117"/>
        <v>0.29978910140002313</v>
      </c>
    </row>
    <row r="7547" spans="1:12" hidden="1" x14ac:dyDescent="0.25">
      <c r="A7547" t="s">
        <v>5680</v>
      </c>
      <c r="B7547" s="1" t="s">
        <v>5839</v>
      </c>
      <c r="C7547" t="s">
        <v>5840</v>
      </c>
      <c r="D7547">
        <v>7345511</v>
      </c>
      <c r="E7547">
        <v>10655413</v>
      </c>
      <c r="F7547" t="s">
        <v>5841</v>
      </c>
      <c r="G7547" t="s">
        <v>86</v>
      </c>
      <c r="H7547" t="s">
        <v>6</v>
      </c>
      <c r="I7547" s="2">
        <v>1348.0003429000001</v>
      </c>
      <c r="K7547" s="2">
        <v>1350.3517954981401</v>
      </c>
      <c r="L7547" s="2">
        <f t="shared" si="117"/>
        <v>2.3514525981399856</v>
      </c>
    </row>
    <row r="7548" spans="1:12" hidden="1" x14ac:dyDescent="0.25">
      <c r="A7548" t="s">
        <v>5680</v>
      </c>
      <c r="B7548" s="1" t="s">
        <v>5842</v>
      </c>
      <c r="C7548" t="s">
        <v>5843</v>
      </c>
      <c r="D7548">
        <v>9216911</v>
      </c>
      <c r="E7548">
        <v>55667813</v>
      </c>
      <c r="F7548" t="s">
        <v>5844</v>
      </c>
      <c r="G7548" t="s">
        <v>3</v>
      </c>
      <c r="H7548" t="s">
        <v>4</v>
      </c>
      <c r="I7548" s="2">
        <v>32.9</v>
      </c>
      <c r="J7548" s="2">
        <v>32.828105469999997</v>
      </c>
      <c r="K7548" s="2">
        <v>32.828101578999899</v>
      </c>
      <c r="L7548" s="2">
        <f t="shared" si="117"/>
        <v>-3.8910000981218218E-6</v>
      </c>
    </row>
    <row r="7549" spans="1:12" hidden="1" x14ac:dyDescent="0.25">
      <c r="A7549" t="s">
        <v>5680</v>
      </c>
      <c r="B7549" s="1" t="s">
        <v>5842</v>
      </c>
      <c r="C7549" t="s">
        <v>5843</v>
      </c>
      <c r="D7549">
        <v>9216911</v>
      </c>
      <c r="E7549">
        <v>55667813</v>
      </c>
      <c r="F7549" t="s">
        <v>5844</v>
      </c>
      <c r="G7549" t="s">
        <v>3</v>
      </c>
      <c r="H7549" t="s">
        <v>6</v>
      </c>
      <c r="I7549" s="2">
        <v>0.309</v>
      </c>
      <c r="J7549" s="2">
        <v>0.6932003175</v>
      </c>
      <c r="K7549" s="2">
        <v>0.69320011479999999</v>
      </c>
      <c r="L7549" s="2">
        <f t="shared" si="117"/>
        <v>-2.0270000000710553E-7</v>
      </c>
    </row>
    <row r="7550" spans="1:12" hidden="1" x14ac:dyDescent="0.25">
      <c r="A7550" t="s">
        <v>5680</v>
      </c>
      <c r="B7550" s="1" t="s">
        <v>5842</v>
      </c>
      <c r="C7550" t="s">
        <v>5843</v>
      </c>
      <c r="D7550">
        <v>9216911</v>
      </c>
      <c r="E7550">
        <v>55667913</v>
      </c>
      <c r="F7550" t="s">
        <v>5845</v>
      </c>
      <c r="G7550" t="s">
        <v>3</v>
      </c>
      <c r="H7550" t="s">
        <v>4</v>
      </c>
      <c r="I7550" s="2">
        <v>28.4</v>
      </c>
      <c r="J7550" s="2">
        <v>28.346382810000001</v>
      </c>
      <c r="K7550" s="2">
        <v>28.346352005</v>
      </c>
      <c r="L7550" s="2">
        <f t="shared" si="117"/>
        <v>-3.0805000001521421E-5</v>
      </c>
    </row>
    <row r="7551" spans="1:12" hidden="1" x14ac:dyDescent="0.25">
      <c r="A7551" t="s">
        <v>5680</v>
      </c>
      <c r="B7551" s="1" t="s">
        <v>5842</v>
      </c>
      <c r="C7551" t="s">
        <v>5843</v>
      </c>
      <c r="D7551">
        <v>9216911</v>
      </c>
      <c r="E7551">
        <v>55667913</v>
      </c>
      <c r="F7551" t="s">
        <v>5845</v>
      </c>
      <c r="G7551" t="s">
        <v>3</v>
      </c>
      <c r="H7551" t="s">
        <v>6</v>
      </c>
      <c r="I7551" s="2">
        <v>0.27500000000000002</v>
      </c>
      <c r="J7551" s="2">
        <v>0.50905096449999998</v>
      </c>
      <c r="K7551" s="2">
        <v>0.50905003441999996</v>
      </c>
      <c r="L7551" s="2">
        <f t="shared" si="117"/>
        <v>-9.3008000001670865E-7</v>
      </c>
    </row>
    <row r="7552" spans="1:12" hidden="1" x14ac:dyDescent="0.25">
      <c r="A7552" t="s">
        <v>5680</v>
      </c>
      <c r="B7552" s="1" t="s">
        <v>5842</v>
      </c>
      <c r="C7552" t="s">
        <v>5843</v>
      </c>
      <c r="D7552">
        <v>9216911</v>
      </c>
      <c r="E7552">
        <v>55668013</v>
      </c>
      <c r="F7552" t="s">
        <v>5846</v>
      </c>
      <c r="G7552" t="s">
        <v>3</v>
      </c>
      <c r="H7552" t="s">
        <v>4</v>
      </c>
      <c r="I7552" s="2">
        <v>23.1</v>
      </c>
      <c r="J7552" s="2">
        <v>23.092935545</v>
      </c>
      <c r="K7552" s="2">
        <v>23.092952029899902</v>
      </c>
      <c r="L7552" s="2">
        <f t="shared" si="117"/>
        <v>1.6484899902025063E-5</v>
      </c>
    </row>
    <row r="7553" spans="1:12" hidden="1" x14ac:dyDescent="0.25">
      <c r="A7553" t="s">
        <v>5680</v>
      </c>
      <c r="B7553" s="1" t="s">
        <v>5842</v>
      </c>
      <c r="C7553" t="s">
        <v>5843</v>
      </c>
      <c r="D7553">
        <v>9216911</v>
      </c>
      <c r="E7553">
        <v>55668013</v>
      </c>
      <c r="F7553" t="s">
        <v>5846</v>
      </c>
      <c r="G7553" t="s">
        <v>3</v>
      </c>
      <c r="H7553" t="s">
        <v>6</v>
      </c>
      <c r="I7553" s="2">
        <v>0.25600000000000001</v>
      </c>
      <c r="J7553" s="2">
        <v>0.29659982299999998</v>
      </c>
      <c r="K7553" s="2">
        <v>0.29659999729999997</v>
      </c>
      <c r="L7553" s="2">
        <f t="shared" si="117"/>
        <v>1.7429999998874735E-7</v>
      </c>
    </row>
    <row r="7554" spans="1:12" hidden="1" x14ac:dyDescent="0.25">
      <c r="A7554" t="s">
        <v>5680</v>
      </c>
      <c r="B7554" s="1" t="s">
        <v>5847</v>
      </c>
      <c r="C7554" t="s">
        <v>5848</v>
      </c>
      <c r="D7554">
        <v>9216611</v>
      </c>
      <c r="E7554">
        <v>55668813</v>
      </c>
      <c r="F7554" t="s">
        <v>5849</v>
      </c>
      <c r="G7554" t="s">
        <v>3</v>
      </c>
      <c r="H7554" t="s">
        <v>4</v>
      </c>
      <c r="I7554" s="2">
        <v>20.5</v>
      </c>
      <c r="J7554" s="2">
        <v>20.803408205</v>
      </c>
      <c r="K7554" s="2">
        <v>20.803400499999999</v>
      </c>
      <c r="L7554" s="2">
        <f t="shared" si="117"/>
        <v>-7.70500000157881E-6</v>
      </c>
    </row>
    <row r="7555" spans="1:12" hidden="1" x14ac:dyDescent="0.25">
      <c r="A7555" t="s">
        <v>5680</v>
      </c>
      <c r="B7555" s="1" t="s">
        <v>5847</v>
      </c>
      <c r="C7555" t="s">
        <v>5848</v>
      </c>
      <c r="D7555">
        <v>9216611</v>
      </c>
      <c r="E7555">
        <v>55668813</v>
      </c>
      <c r="F7555" t="s">
        <v>5849</v>
      </c>
      <c r="G7555" t="s">
        <v>3</v>
      </c>
      <c r="H7555" t="s">
        <v>6</v>
      </c>
      <c r="I7555" s="2">
        <v>0.29980000000000001</v>
      </c>
      <c r="J7555" s="2">
        <v>0.30032199095000001</v>
      </c>
      <c r="K7555" s="2">
        <v>0.300322006299999</v>
      </c>
      <c r="L7555" s="2">
        <f t="shared" ref="L7555:L7618" si="118">IF(ISBLANK(J7555),K7555-I7555,K7555-J7555)</f>
        <v>1.5349998994107494E-8</v>
      </c>
    </row>
    <row r="7556" spans="1:12" hidden="1" x14ac:dyDescent="0.25">
      <c r="A7556" t="s">
        <v>5680</v>
      </c>
      <c r="B7556" s="1" t="s">
        <v>5847</v>
      </c>
      <c r="C7556" t="s">
        <v>5848</v>
      </c>
      <c r="D7556">
        <v>9216611</v>
      </c>
      <c r="E7556">
        <v>55668913</v>
      </c>
      <c r="F7556" t="s">
        <v>5850</v>
      </c>
      <c r="G7556" t="s">
        <v>3</v>
      </c>
      <c r="H7556" t="s">
        <v>4</v>
      </c>
      <c r="I7556" s="2">
        <v>20.399999999999999</v>
      </c>
      <c r="J7556" s="2">
        <v>20.61839844</v>
      </c>
      <c r="K7556" s="2">
        <v>20.618402059999902</v>
      </c>
      <c r="L7556" s="2">
        <f t="shared" si="118"/>
        <v>3.619999901616211E-6</v>
      </c>
    </row>
    <row r="7557" spans="1:12" hidden="1" x14ac:dyDescent="0.25">
      <c r="A7557" t="s">
        <v>5680</v>
      </c>
      <c r="B7557" s="1" t="s">
        <v>5847</v>
      </c>
      <c r="C7557" t="s">
        <v>5848</v>
      </c>
      <c r="D7557">
        <v>9216611</v>
      </c>
      <c r="E7557">
        <v>55668913</v>
      </c>
      <c r="F7557" t="s">
        <v>5850</v>
      </c>
      <c r="G7557" t="s">
        <v>3</v>
      </c>
      <c r="H7557" t="s">
        <v>6</v>
      </c>
      <c r="I7557" s="2">
        <v>0.28689999999999999</v>
      </c>
      <c r="J7557" s="2">
        <v>0.28712640379999999</v>
      </c>
      <c r="K7557" s="2">
        <v>0.28712650830999997</v>
      </c>
      <c r="L7557" s="2">
        <f t="shared" si="118"/>
        <v>1.0450999998745658E-7</v>
      </c>
    </row>
    <row r="7558" spans="1:12" hidden="1" x14ac:dyDescent="0.25">
      <c r="A7558" t="s">
        <v>5680</v>
      </c>
      <c r="B7558" s="1" t="s">
        <v>5847</v>
      </c>
      <c r="C7558" t="s">
        <v>5848</v>
      </c>
      <c r="D7558">
        <v>9216611</v>
      </c>
      <c r="E7558">
        <v>55669013</v>
      </c>
      <c r="F7558" t="s">
        <v>5851</v>
      </c>
      <c r="G7558" t="s">
        <v>3</v>
      </c>
      <c r="H7558" t="s">
        <v>4</v>
      </c>
      <c r="I7558" s="2">
        <v>19.899999999999999</v>
      </c>
      <c r="J7558" s="2">
        <v>20.244857419999999</v>
      </c>
      <c r="K7558" s="2">
        <v>20.244862220999899</v>
      </c>
      <c r="L7558" s="2">
        <f t="shared" si="118"/>
        <v>4.8009998998566061E-6</v>
      </c>
    </row>
    <row r="7559" spans="1:12" hidden="1" x14ac:dyDescent="0.25">
      <c r="A7559" t="s">
        <v>5680</v>
      </c>
      <c r="B7559" s="1" t="s">
        <v>5847</v>
      </c>
      <c r="C7559" t="s">
        <v>5848</v>
      </c>
      <c r="D7559">
        <v>9216611</v>
      </c>
      <c r="E7559">
        <v>55669013</v>
      </c>
      <c r="F7559" t="s">
        <v>5851</v>
      </c>
      <c r="G7559" t="s">
        <v>3</v>
      </c>
      <c r="H7559" t="s">
        <v>6</v>
      </c>
      <c r="I7559" s="2">
        <v>0.252</v>
      </c>
      <c r="J7559" s="2">
        <v>0.25218504334999903</v>
      </c>
      <c r="K7559" s="2">
        <v>0.25218500109999997</v>
      </c>
      <c r="L7559" s="2">
        <f t="shared" si="118"/>
        <v>-4.2249999054888576E-8</v>
      </c>
    </row>
    <row r="7560" spans="1:12" hidden="1" x14ac:dyDescent="0.25">
      <c r="A7560" t="s">
        <v>5680</v>
      </c>
      <c r="B7560" s="1" t="s">
        <v>5847</v>
      </c>
      <c r="C7560" t="s">
        <v>5848</v>
      </c>
      <c r="D7560">
        <v>9216611</v>
      </c>
      <c r="E7560">
        <v>55669113</v>
      </c>
      <c r="F7560" t="s">
        <v>5852</v>
      </c>
      <c r="G7560" t="s">
        <v>3</v>
      </c>
      <c r="H7560" t="s">
        <v>4</v>
      </c>
      <c r="I7560" s="2">
        <v>17.399999999999899</v>
      </c>
      <c r="J7560" s="2">
        <v>17.890166014999998</v>
      </c>
      <c r="K7560" s="2">
        <v>17.890173600099999</v>
      </c>
      <c r="L7560" s="2">
        <f t="shared" si="118"/>
        <v>7.5851000005400238E-6</v>
      </c>
    </row>
    <row r="7561" spans="1:12" hidden="1" x14ac:dyDescent="0.25">
      <c r="A7561" t="s">
        <v>5680</v>
      </c>
      <c r="B7561" s="1" t="s">
        <v>5847</v>
      </c>
      <c r="C7561" t="s">
        <v>5848</v>
      </c>
      <c r="D7561">
        <v>9216611</v>
      </c>
      <c r="E7561">
        <v>55669113</v>
      </c>
      <c r="F7561" t="s">
        <v>5852</v>
      </c>
      <c r="G7561" t="s">
        <v>3</v>
      </c>
      <c r="H7561" t="s">
        <v>6</v>
      </c>
      <c r="I7561" s="2">
        <v>0.23799999999999999</v>
      </c>
      <c r="J7561" s="2">
        <v>0.23811889649999901</v>
      </c>
      <c r="K7561" s="2">
        <v>0.23811886330000001</v>
      </c>
      <c r="L7561" s="2">
        <f t="shared" si="118"/>
        <v>-3.3199998999977609E-8</v>
      </c>
    </row>
    <row r="7562" spans="1:12" hidden="1" x14ac:dyDescent="0.25">
      <c r="A7562" t="s">
        <v>5680</v>
      </c>
      <c r="B7562" s="1" t="s">
        <v>5847</v>
      </c>
      <c r="C7562" t="s">
        <v>5848</v>
      </c>
      <c r="D7562">
        <v>9216611</v>
      </c>
      <c r="E7562">
        <v>55695813</v>
      </c>
      <c r="F7562" t="s">
        <v>5853</v>
      </c>
      <c r="G7562" t="s">
        <v>3</v>
      </c>
      <c r="H7562" t="s">
        <v>4</v>
      </c>
      <c r="I7562" s="2">
        <v>21.6</v>
      </c>
      <c r="J7562" s="2">
        <v>24.958300779999998</v>
      </c>
      <c r="K7562" s="2">
        <v>24.958307520000002</v>
      </c>
      <c r="L7562" s="2">
        <f t="shared" si="118"/>
        <v>6.7400000034467666E-6</v>
      </c>
    </row>
    <row r="7563" spans="1:12" hidden="1" x14ac:dyDescent="0.25">
      <c r="A7563" t="s">
        <v>5680</v>
      </c>
      <c r="B7563" s="1" t="s">
        <v>5847</v>
      </c>
      <c r="C7563" t="s">
        <v>5848</v>
      </c>
      <c r="D7563">
        <v>9216611</v>
      </c>
      <c r="E7563">
        <v>55695813</v>
      </c>
      <c r="F7563" t="s">
        <v>5853</v>
      </c>
      <c r="G7563" t="s">
        <v>3</v>
      </c>
      <c r="H7563" t="s">
        <v>6</v>
      </c>
      <c r="I7563" s="2">
        <v>0.30890000000000001</v>
      </c>
      <c r="J7563" s="2">
        <v>0.30890856935</v>
      </c>
      <c r="K7563" s="2">
        <v>0.30890851029999999</v>
      </c>
      <c r="L7563" s="2">
        <f t="shared" si="118"/>
        <v>-5.9050000000837599E-8</v>
      </c>
    </row>
    <row r="7564" spans="1:12" hidden="1" x14ac:dyDescent="0.25">
      <c r="A7564" t="s">
        <v>5680</v>
      </c>
      <c r="B7564" s="1" t="s">
        <v>5854</v>
      </c>
      <c r="C7564" t="s">
        <v>5855</v>
      </c>
      <c r="D7564">
        <v>9213011</v>
      </c>
      <c r="E7564">
        <v>55703313</v>
      </c>
      <c r="F7564" t="s">
        <v>5856</v>
      </c>
      <c r="G7564" t="s">
        <v>3</v>
      </c>
      <c r="H7564" t="s">
        <v>4</v>
      </c>
      <c r="I7564" s="2">
        <v>82.48</v>
      </c>
      <c r="J7564" s="2">
        <v>82.656476549999994</v>
      </c>
      <c r="K7564" s="2">
        <v>82.656716009999997</v>
      </c>
      <c r="L7564" s="2">
        <f t="shared" si="118"/>
        <v>2.3946000000307777E-4</v>
      </c>
    </row>
    <row r="7565" spans="1:12" hidden="1" x14ac:dyDescent="0.25">
      <c r="A7565" t="s">
        <v>5680</v>
      </c>
      <c r="B7565" s="1" t="s">
        <v>5854</v>
      </c>
      <c r="C7565" t="s">
        <v>5855</v>
      </c>
      <c r="D7565">
        <v>9213011</v>
      </c>
      <c r="E7565">
        <v>55703313</v>
      </c>
      <c r="F7565" t="s">
        <v>5856</v>
      </c>
      <c r="G7565" t="s">
        <v>3</v>
      </c>
      <c r="H7565" t="s">
        <v>6</v>
      </c>
      <c r="I7565" s="2">
        <v>5.5709999999999997</v>
      </c>
      <c r="J7565" s="2">
        <v>4.9423242189999996</v>
      </c>
      <c r="K7565" s="2">
        <v>4.9423200080000003</v>
      </c>
      <c r="L7565" s="2">
        <f t="shared" si="118"/>
        <v>-4.2109999993655833E-6</v>
      </c>
    </row>
    <row r="7566" spans="1:12" hidden="1" x14ac:dyDescent="0.25">
      <c r="A7566" t="s">
        <v>5680</v>
      </c>
      <c r="B7566" s="1" t="s">
        <v>5854</v>
      </c>
      <c r="C7566" t="s">
        <v>5855</v>
      </c>
      <c r="D7566">
        <v>9213011</v>
      </c>
      <c r="E7566">
        <v>55703413</v>
      </c>
      <c r="F7566" t="s">
        <v>5857</v>
      </c>
      <c r="G7566" t="s">
        <v>3</v>
      </c>
      <c r="H7566" t="s">
        <v>4</v>
      </c>
      <c r="I7566" s="2">
        <v>81.430000000000007</v>
      </c>
      <c r="J7566" s="2">
        <v>81.7298203</v>
      </c>
      <c r="K7566" s="2">
        <v>81.729926900000905</v>
      </c>
      <c r="L7566" s="2">
        <f t="shared" si="118"/>
        <v>1.0660000090467747E-4</v>
      </c>
    </row>
    <row r="7567" spans="1:12" hidden="1" x14ac:dyDescent="0.25">
      <c r="A7567" t="s">
        <v>5680</v>
      </c>
      <c r="B7567" s="1" t="s">
        <v>5854</v>
      </c>
      <c r="C7567" t="s">
        <v>5855</v>
      </c>
      <c r="D7567">
        <v>9213011</v>
      </c>
      <c r="E7567">
        <v>55703413</v>
      </c>
      <c r="F7567" t="s">
        <v>5857</v>
      </c>
      <c r="G7567" t="s">
        <v>3</v>
      </c>
      <c r="H7567" t="s">
        <v>6</v>
      </c>
      <c r="I7567" s="2">
        <v>5.4880000000000004</v>
      </c>
      <c r="J7567" s="2">
        <v>4.8696147459999999</v>
      </c>
      <c r="K7567" s="2">
        <v>4.8696090060999904</v>
      </c>
      <c r="L7567" s="2">
        <f t="shared" si="118"/>
        <v>-5.7399000095159636E-6</v>
      </c>
    </row>
    <row r="7568" spans="1:12" hidden="1" x14ac:dyDescent="0.25">
      <c r="A7568" t="s">
        <v>5680</v>
      </c>
      <c r="B7568" s="1" t="s">
        <v>5854</v>
      </c>
      <c r="C7568" t="s">
        <v>5858</v>
      </c>
      <c r="D7568">
        <v>9212911</v>
      </c>
      <c r="E7568">
        <v>55703913</v>
      </c>
      <c r="F7568" t="s">
        <v>5859</v>
      </c>
      <c r="G7568" t="s">
        <v>3</v>
      </c>
      <c r="H7568" t="s">
        <v>4</v>
      </c>
      <c r="I7568" s="2">
        <v>63.54</v>
      </c>
      <c r="J7568" s="2">
        <v>63.317253899999997</v>
      </c>
      <c r="K7568" s="2">
        <v>63.317349399999898</v>
      </c>
      <c r="L7568" s="2">
        <f t="shared" si="118"/>
        <v>9.5499999900994226E-5</v>
      </c>
    </row>
    <row r="7569" spans="1:12" hidden="1" x14ac:dyDescent="0.25">
      <c r="A7569" t="s">
        <v>5680</v>
      </c>
      <c r="B7569" s="1" t="s">
        <v>5854</v>
      </c>
      <c r="C7569" t="s">
        <v>5858</v>
      </c>
      <c r="D7569">
        <v>9212911</v>
      </c>
      <c r="E7569">
        <v>55703913</v>
      </c>
      <c r="F7569" t="s">
        <v>5859</v>
      </c>
      <c r="G7569" t="s">
        <v>3</v>
      </c>
      <c r="H7569" t="s">
        <v>6</v>
      </c>
      <c r="I7569" s="2">
        <v>1.5</v>
      </c>
      <c r="J7569" s="2">
        <v>4.5420942384999998</v>
      </c>
      <c r="K7569" s="2">
        <v>4.5420850059999998</v>
      </c>
      <c r="L7569" s="2">
        <f t="shared" si="118"/>
        <v>-9.2325000000670343E-6</v>
      </c>
    </row>
    <row r="7570" spans="1:12" hidden="1" x14ac:dyDescent="0.25">
      <c r="A7570" t="s">
        <v>5680</v>
      </c>
      <c r="B7570" s="1" t="s">
        <v>5854</v>
      </c>
      <c r="C7570" t="s">
        <v>5858</v>
      </c>
      <c r="D7570">
        <v>9212911</v>
      </c>
      <c r="E7570">
        <v>55704013</v>
      </c>
      <c r="F7570" t="s">
        <v>5860</v>
      </c>
      <c r="G7570" t="s">
        <v>3</v>
      </c>
      <c r="H7570" t="s">
        <v>4</v>
      </c>
      <c r="I7570" s="2">
        <v>64.14</v>
      </c>
      <c r="J7570" s="2">
        <v>64.240156249999998</v>
      </c>
      <c r="K7570" s="2">
        <v>64.239931600000006</v>
      </c>
      <c r="L7570" s="2">
        <f t="shared" si="118"/>
        <v>-2.2464999999272095E-4</v>
      </c>
    </row>
    <row r="7571" spans="1:12" hidden="1" x14ac:dyDescent="0.25">
      <c r="A7571" t="s">
        <v>5680</v>
      </c>
      <c r="B7571" s="1" t="s">
        <v>5854</v>
      </c>
      <c r="C7571" t="s">
        <v>5858</v>
      </c>
      <c r="D7571">
        <v>9212911</v>
      </c>
      <c r="E7571">
        <v>55704013</v>
      </c>
      <c r="F7571" t="s">
        <v>5860</v>
      </c>
      <c r="G7571" t="s">
        <v>3</v>
      </c>
      <c r="H7571" t="s">
        <v>6</v>
      </c>
      <c r="I7571" s="2">
        <v>1.6</v>
      </c>
      <c r="J7571" s="2">
        <v>4.6034711914999997</v>
      </c>
      <c r="K7571" s="2">
        <v>4.6034830019999999</v>
      </c>
      <c r="L7571" s="2">
        <f t="shared" si="118"/>
        <v>1.181050000020889E-5</v>
      </c>
    </row>
    <row r="7572" spans="1:12" hidden="1" x14ac:dyDescent="0.25">
      <c r="A7572" t="s">
        <v>5680</v>
      </c>
      <c r="B7572" s="1" t="s">
        <v>5854</v>
      </c>
      <c r="C7572" t="s">
        <v>5858</v>
      </c>
      <c r="D7572">
        <v>9212911</v>
      </c>
      <c r="E7572">
        <v>55704113</v>
      </c>
      <c r="F7572" t="s">
        <v>5861</v>
      </c>
      <c r="G7572" t="s">
        <v>3</v>
      </c>
      <c r="H7572" t="s">
        <v>4</v>
      </c>
      <c r="I7572" s="2">
        <v>64.02</v>
      </c>
      <c r="J7572" s="2">
        <v>63.901214849999903</v>
      </c>
      <c r="K7572" s="2">
        <v>63.901020199999998</v>
      </c>
      <c r="L7572" s="2">
        <f t="shared" si="118"/>
        <v>-1.9464999990503884E-4</v>
      </c>
    </row>
    <row r="7573" spans="1:12" hidden="1" x14ac:dyDescent="0.25">
      <c r="A7573" t="s">
        <v>5680</v>
      </c>
      <c r="B7573" s="1" t="s">
        <v>5854</v>
      </c>
      <c r="C7573" t="s">
        <v>5858</v>
      </c>
      <c r="D7573">
        <v>9212911</v>
      </c>
      <c r="E7573">
        <v>55704113</v>
      </c>
      <c r="F7573" t="s">
        <v>5861</v>
      </c>
      <c r="G7573" t="s">
        <v>3</v>
      </c>
      <c r="H7573" t="s">
        <v>6</v>
      </c>
      <c r="I7573" s="2">
        <v>1.6</v>
      </c>
      <c r="J7573" s="2">
        <v>4.5993300780000004</v>
      </c>
      <c r="K7573" s="2">
        <v>4.5993280021999903</v>
      </c>
      <c r="L7573" s="2">
        <f t="shared" si="118"/>
        <v>-2.0758000101039897E-6</v>
      </c>
    </row>
    <row r="7574" spans="1:12" hidden="1" x14ac:dyDescent="0.25">
      <c r="A7574" t="s">
        <v>5680</v>
      </c>
      <c r="B7574" s="1" t="s">
        <v>5862</v>
      </c>
      <c r="C7574" t="s">
        <v>5863</v>
      </c>
      <c r="D7574">
        <v>3950711</v>
      </c>
      <c r="E7574">
        <v>34858213</v>
      </c>
      <c r="F7574" t="s">
        <v>5864</v>
      </c>
      <c r="G7574" t="s">
        <v>86</v>
      </c>
      <c r="H7574" t="s">
        <v>4</v>
      </c>
      <c r="I7574" s="2">
        <v>647.86530000000005</v>
      </c>
      <c r="K7574" s="2">
        <v>648.99545016099898</v>
      </c>
      <c r="L7574" s="2">
        <f t="shared" si="118"/>
        <v>1.1301501609989373</v>
      </c>
    </row>
    <row r="7575" spans="1:12" hidden="1" x14ac:dyDescent="0.25">
      <c r="A7575" t="s">
        <v>5680</v>
      </c>
      <c r="B7575" s="1" t="s">
        <v>5862</v>
      </c>
      <c r="C7575" t="s">
        <v>5863</v>
      </c>
      <c r="D7575">
        <v>3950711</v>
      </c>
      <c r="E7575">
        <v>34858213</v>
      </c>
      <c r="F7575" t="s">
        <v>5864</v>
      </c>
      <c r="G7575" t="s">
        <v>86</v>
      </c>
      <c r="H7575" t="s">
        <v>6</v>
      </c>
      <c r="I7575" s="2">
        <v>3846.0014259999998</v>
      </c>
      <c r="K7575" s="2">
        <v>3852.7103794875402</v>
      </c>
      <c r="L7575" s="2">
        <f t="shared" si="118"/>
        <v>6.7089534875403842</v>
      </c>
    </row>
    <row r="7576" spans="1:12" hidden="1" x14ac:dyDescent="0.25">
      <c r="A7576" t="s">
        <v>5680</v>
      </c>
      <c r="B7576" s="1" t="s">
        <v>5862</v>
      </c>
      <c r="C7576" t="s">
        <v>5863</v>
      </c>
      <c r="D7576">
        <v>3950711</v>
      </c>
      <c r="E7576">
        <v>34858313</v>
      </c>
      <c r="F7576" t="s">
        <v>5865</v>
      </c>
      <c r="G7576" t="s">
        <v>86</v>
      </c>
      <c r="H7576" t="s">
        <v>4</v>
      </c>
      <c r="I7576" s="2">
        <v>538.27</v>
      </c>
      <c r="K7576" s="2">
        <v>539.20895662999897</v>
      </c>
      <c r="L7576" s="2">
        <f t="shared" si="118"/>
        <v>0.93895662999898377</v>
      </c>
    </row>
    <row r="7577" spans="1:12" hidden="1" x14ac:dyDescent="0.25">
      <c r="A7577" t="s">
        <v>5680</v>
      </c>
      <c r="B7577" s="1" t="s">
        <v>5862</v>
      </c>
      <c r="C7577" t="s">
        <v>5863</v>
      </c>
      <c r="D7577">
        <v>3950711</v>
      </c>
      <c r="E7577">
        <v>34858313</v>
      </c>
      <c r="F7577" t="s">
        <v>5865</v>
      </c>
      <c r="G7577" t="s">
        <v>86</v>
      </c>
      <c r="H7577" t="s">
        <v>6</v>
      </c>
      <c r="I7577" s="2">
        <v>3030.06079</v>
      </c>
      <c r="K7577" s="2">
        <v>3035.34642604183</v>
      </c>
      <c r="L7577" s="2">
        <f t="shared" si="118"/>
        <v>5.2856360418300028</v>
      </c>
    </row>
    <row r="7578" spans="1:12" hidden="1" x14ac:dyDescent="0.25">
      <c r="A7578" t="s">
        <v>5680</v>
      </c>
      <c r="B7578" s="1" t="s">
        <v>5862</v>
      </c>
      <c r="C7578" t="s">
        <v>5863</v>
      </c>
      <c r="D7578">
        <v>3950711</v>
      </c>
      <c r="E7578">
        <v>34858413</v>
      </c>
      <c r="F7578" t="s">
        <v>5866</v>
      </c>
      <c r="G7578" t="s">
        <v>86</v>
      </c>
      <c r="H7578" t="s">
        <v>4</v>
      </c>
      <c r="I7578" s="2">
        <v>2.8650000000000002</v>
      </c>
      <c r="K7578" s="2">
        <v>2.8650000836</v>
      </c>
      <c r="L7578" s="2">
        <f t="shared" si="118"/>
        <v>8.3599999811667658E-8</v>
      </c>
    </row>
    <row r="7579" spans="1:12" hidden="1" x14ac:dyDescent="0.25">
      <c r="A7579" t="s">
        <v>5680</v>
      </c>
      <c r="B7579" s="1" t="s">
        <v>5862</v>
      </c>
      <c r="C7579" t="s">
        <v>5863</v>
      </c>
      <c r="D7579">
        <v>3950711</v>
      </c>
      <c r="E7579">
        <v>34858413</v>
      </c>
      <c r="F7579" t="s">
        <v>5866</v>
      </c>
      <c r="G7579" t="s">
        <v>86</v>
      </c>
      <c r="H7579" t="s">
        <v>6</v>
      </c>
      <c r="I7579" s="2">
        <v>36.43</v>
      </c>
      <c r="K7579" s="2">
        <v>36.430000328969903</v>
      </c>
      <c r="L7579" s="2">
        <f t="shared" si="118"/>
        <v>3.2896990376229951E-7</v>
      </c>
    </row>
    <row r="7580" spans="1:12" hidden="1" x14ac:dyDescent="0.25">
      <c r="A7580" t="s">
        <v>5680</v>
      </c>
      <c r="B7580" s="1" t="s">
        <v>5862</v>
      </c>
      <c r="C7580" t="s">
        <v>5863</v>
      </c>
      <c r="D7580">
        <v>3950711</v>
      </c>
      <c r="E7580">
        <v>34858513</v>
      </c>
      <c r="F7580" t="s">
        <v>5867</v>
      </c>
      <c r="G7580" t="s">
        <v>86</v>
      </c>
      <c r="H7580" t="s">
        <v>4</v>
      </c>
      <c r="I7580" s="2">
        <v>13.33</v>
      </c>
      <c r="K7580" s="2">
        <v>13.330000050849</v>
      </c>
      <c r="L7580" s="2">
        <f t="shared" si="118"/>
        <v>5.0848999677555184E-8</v>
      </c>
    </row>
    <row r="7581" spans="1:12" hidden="1" x14ac:dyDescent="0.25">
      <c r="A7581" t="s">
        <v>5680</v>
      </c>
      <c r="B7581" s="1" t="s">
        <v>5862</v>
      </c>
      <c r="C7581" t="s">
        <v>5863</v>
      </c>
      <c r="D7581">
        <v>3950711</v>
      </c>
      <c r="E7581">
        <v>34858513</v>
      </c>
      <c r="F7581" t="s">
        <v>5867</v>
      </c>
      <c r="G7581" t="s">
        <v>86</v>
      </c>
      <c r="H7581" t="s">
        <v>6</v>
      </c>
      <c r="I7581" s="2">
        <v>169.4</v>
      </c>
      <c r="K7581" s="2">
        <v>169.39999629499999</v>
      </c>
      <c r="L7581" s="2">
        <f t="shared" si="118"/>
        <v>-3.7050000116778392E-6</v>
      </c>
    </row>
    <row r="7582" spans="1:12" hidden="1" x14ac:dyDescent="0.25">
      <c r="A7582" t="s">
        <v>5680</v>
      </c>
      <c r="B7582" s="1" t="s">
        <v>5868</v>
      </c>
      <c r="C7582" t="s">
        <v>5869</v>
      </c>
      <c r="D7582">
        <v>9253611</v>
      </c>
      <c r="E7582">
        <v>55202813</v>
      </c>
      <c r="F7582" t="s">
        <v>5870</v>
      </c>
      <c r="G7582" t="s">
        <v>86</v>
      </c>
      <c r="H7582" t="s">
        <v>4</v>
      </c>
      <c r="I7582" s="2">
        <v>1.07</v>
      </c>
      <c r="K7582" s="2">
        <v>1.0711163653399001</v>
      </c>
      <c r="L7582" s="2">
        <f t="shared" si="118"/>
        <v>1.1163653399000051E-3</v>
      </c>
    </row>
    <row r="7583" spans="1:12" hidden="1" x14ac:dyDescent="0.25">
      <c r="A7583" t="s">
        <v>5680</v>
      </c>
      <c r="B7583" s="1" t="s">
        <v>5868</v>
      </c>
      <c r="C7583" t="s">
        <v>5869</v>
      </c>
      <c r="D7583">
        <v>9253611</v>
      </c>
      <c r="E7583">
        <v>55202813</v>
      </c>
      <c r="F7583" t="s">
        <v>5870</v>
      </c>
      <c r="G7583" t="s">
        <v>86</v>
      </c>
      <c r="H7583" t="s">
        <v>6</v>
      </c>
      <c r="I7583" s="2">
        <v>3.2989999999999998E-3</v>
      </c>
      <c r="K7583" s="2">
        <v>3.3024417610899898E-3</v>
      </c>
      <c r="L7583" s="2">
        <f t="shared" si="118"/>
        <v>3.4417610899899372E-6</v>
      </c>
    </row>
    <row r="7584" spans="1:12" hidden="1" x14ac:dyDescent="0.25">
      <c r="A7584" t="s">
        <v>5680</v>
      </c>
      <c r="B7584" s="1" t="s">
        <v>5868</v>
      </c>
      <c r="C7584" t="s">
        <v>5869</v>
      </c>
      <c r="D7584">
        <v>9253611</v>
      </c>
      <c r="E7584">
        <v>55202913</v>
      </c>
      <c r="F7584" t="s">
        <v>5871</v>
      </c>
      <c r="G7584" t="s">
        <v>3</v>
      </c>
      <c r="H7584" t="s">
        <v>4</v>
      </c>
      <c r="I7584" s="2">
        <v>0.89500000000000002</v>
      </c>
      <c r="J7584" s="2">
        <v>0.10504997255</v>
      </c>
      <c r="K7584" s="2">
        <v>0.10505000909999899</v>
      </c>
      <c r="L7584" s="2">
        <f t="shared" si="118"/>
        <v>3.6549998999602096E-8</v>
      </c>
    </row>
    <row r="7585" spans="1:12" hidden="1" x14ac:dyDescent="0.25">
      <c r="A7585" t="s">
        <v>5680</v>
      </c>
      <c r="B7585" s="1" t="s">
        <v>5868</v>
      </c>
      <c r="C7585" t="s">
        <v>5869</v>
      </c>
      <c r="D7585">
        <v>9253611</v>
      </c>
      <c r="E7585">
        <v>55202913</v>
      </c>
      <c r="F7585" t="s">
        <v>5871</v>
      </c>
      <c r="G7585" t="s">
        <v>3</v>
      </c>
      <c r="H7585" t="s">
        <v>6</v>
      </c>
      <c r="I7585" s="2">
        <v>2.5539999999999998E-3</v>
      </c>
      <c r="J7585" s="2">
        <v>4.3499984739999997E-3</v>
      </c>
      <c r="K7585" s="2">
        <v>4.3499999999999997E-3</v>
      </c>
      <c r="L7585" s="2">
        <f t="shared" si="118"/>
        <v>1.5259999999739371E-9</v>
      </c>
    </row>
    <row r="7586" spans="1:12" hidden="1" x14ac:dyDescent="0.25">
      <c r="A7586" t="s">
        <v>5680</v>
      </c>
      <c r="B7586" s="1" t="s">
        <v>5868</v>
      </c>
      <c r="C7586" t="s">
        <v>5872</v>
      </c>
      <c r="D7586">
        <v>9253711</v>
      </c>
      <c r="E7586">
        <v>55202713</v>
      </c>
      <c r="F7586" t="s">
        <v>5873</v>
      </c>
      <c r="G7586" t="s">
        <v>3</v>
      </c>
      <c r="H7586" t="s">
        <v>4</v>
      </c>
      <c r="I7586" s="2">
        <v>2.524</v>
      </c>
      <c r="J7586" s="2">
        <v>2.248949219</v>
      </c>
      <c r="K7586" s="2">
        <v>2.2489499999999998</v>
      </c>
      <c r="L7586" s="2">
        <f t="shared" si="118"/>
        <v>7.8099999978320511E-7</v>
      </c>
    </row>
    <row r="7587" spans="1:12" hidden="1" x14ac:dyDescent="0.25">
      <c r="A7587" t="s">
        <v>5680</v>
      </c>
      <c r="B7587" s="1" t="s">
        <v>5868</v>
      </c>
      <c r="C7587" t="s">
        <v>5872</v>
      </c>
      <c r="D7587">
        <v>9253711</v>
      </c>
      <c r="E7587">
        <v>55202713</v>
      </c>
      <c r="F7587" t="s">
        <v>5873</v>
      </c>
      <c r="G7587" t="s">
        <v>3</v>
      </c>
      <c r="H7587" t="s">
        <v>6</v>
      </c>
      <c r="I7587" s="2">
        <v>4.1480000000000003E-2</v>
      </c>
      <c r="J7587" s="2">
        <v>8.3499965650000001E-3</v>
      </c>
      <c r="K7587" s="2">
        <v>8.3499999999999998E-3</v>
      </c>
      <c r="L7587" s="2">
        <f t="shared" si="118"/>
        <v>3.4349999997185243E-9</v>
      </c>
    </row>
    <row r="7588" spans="1:12" hidden="1" x14ac:dyDescent="0.25">
      <c r="A7588" t="s">
        <v>5680</v>
      </c>
      <c r="B7588" s="1" t="s">
        <v>5868</v>
      </c>
      <c r="C7588" t="s">
        <v>5874</v>
      </c>
      <c r="D7588">
        <v>9253811</v>
      </c>
      <c r="E7588">
        <v>55202113</v>
      </c>
      <c r="F7588" t="s">
        <v>5875</v>
      </c>
      <c r="G7588" t="s">
        <v>3</v>
      </c>
      <c r="H7588" t="s">
        <v>4</v>
      </c>
      <c r="I7588" s="2">
        <v>11.590999999999999</v>
      </c>
      <c r="J7588" s="2">
        <v>11.104080079999999</v>
      </c>
      <c r="K7588" s="2">
        <v>11.1040764319999</v>
      </c>
      <c r="L7588" s="2">
        <f t="shared" si="118"/>
        <v>-3.6480000993321937E-6</v>
      </c>
    </row>
    <row r="7589" spans="1:12" hidden="1" x14ac:dyDescent="0.25">
      <c r="A7589" t="s">
        <v>5680</v>
      </c>
      <c r="B7589" s="1" t="s">
        <v>5868</v>
      </c>
      <c r="C7589" t="s">
        <v>5874</v>
      </c>
      <c r="D7589">
        <v>9253811</v>
      </c>
      <c r="E7589">
        <v>55202113</v>
      </c>
      <c r="F7589" t="s">
        <v>5875</v>
      </c>
      <c r="G7589" t="s">
        <v>3</v>
      </c>
      <c r="H7589" t="s">
        <v>6</v>
      </c>
      <c r="I7589" s="2">
        <v>0.19999999999999901</v>
      </c>
      <c r="J7589" s="2">
        <v>0.23587593079999999</v>
      </c>
      <c r="K7589" s="2">
        <v>0.23587601600999999</v>
      </c>
      <c r="L7589" s="2">
        <f t="shared" si="118"/>
        <v>8.5210000000390806E-8</v>
      </c>
    </row>
    <row r="7590" spans="1:12" hidden="1" x14ac:dyDescent="0.25">
      <c r="A7590" t="s">
        <v>5680</v>
      </c>
      <c r="B7590" s="1" t="s">
        <v>5868</v>
      </c>
      <c r="C7590" t="s">
        <v>5874</v>
      </c>
      <c r="D7590">
        <v>9253811</v>
      </c>
      <c r="E7590">
        <v>55202213</v>
      </c>
      <c r="F7590" t="s">
        <v>5876</v>
      </c>
      <c r="G7590" t="s">
        <v>3</v>
      </c>
      <c r="H7590" t="s">
        <v>4</v>
      </c>
      <c r="I7590" s="2">
        <v>7.6999999999999904</v>
      </c>
      <c r="J7590" s="2">
        <v>7.6870034199999999</v>
      </c>
      <c r="K7590" s="2">
        <v>7.6870014706999896</v>
      </c>
      <c r="L7590" s="2">
        <f t="shared" si="118"/>
        <v>-1.9493000102954738E-6</v>
      </c>
    </row>
    <row r="7591" spans="1:12" hidden="1" x14ac:dyDescent="0.25">
      <c r="A7591" t="s">
        <v>5680</v>
      </c>
      <c r="B7591" s="1" t="s">
        <v>5868</v>
      </c>
      <c r="C7591" t="s">
        <v>5874</v>
      </c>
      <c r="D7591">
        <v>9253811</v>
      </c>
      <c r="E7591">
        <v>55202213</v>
      </c>
      <c r="F7591" t="s">
        <v>5876</v>
      </c>
      <c r="G7591" t="s">
        <v>3</v>
      </c>
      <c r="H7591" t="s">
        <v>6</v>
      </c>
      <c r="I7591" s="2">
        <v>0.1</v>
      </c>
      <c r="J7591" s="2">
        <v>0.15270162965</v>
      </c>
      <c r="K7591" s="2">
        <v>0.15270159459999999</v>
      </c>
      <c r="L7591" s="2">
        <f t="shared" si="118"/>
        <v>-3.5050000013470139E-8</v>
      </c>
    </row>
    <row r="7592" spans="1:12" hidden="1" x14ac:dyDescent="0.25">
      <c r="A7592" t="s">
        <v>5680</v>
      </c>
      <c r="B7592" s="1" t="s">
        <v>5868</v>
      </c>
      <c r="C7592" t="s">
        <v>5874</v>
      </c>
      <c r="D7592">
        <v>9253811</v>
      </c>
      <c r="E7592">
        <v>55202313</v>
      </c>
      <c r="F7592" t="s">
        <v>5877</v>
      </c>
      <c r="G7592" t="s">
        <v>3</v>
      </c>
      <c r="H7592" t="s">
        <v>4</v>
      </c>
      <c r="I7592" s="2">
        <v>9.7001999999999899</v>
      </c>
      <c r="J7592" s="2">
        <v>9.80142676</v>
      </c>
      <c r="K7592" s="2">
        <v>9.8014278469999994</v>
      </c>
      <c r="L7592" s="2">
        <f t="shared" si="118"/>
        <v>1.0869999993445845E-6</v>
      </c>
    </row>
    <row r="7593" spans="1:12" hidden="1" x14ac:dyDescent="0.25">
      <c r="A7593" t="s">
        <v>5680</v>
      </c>
      <c r="B7593" s="1" t="s">
        <v>5868</v>
      </c>
      <c r="C7593" t="s">
        <v>5874</v>
      </c>
      <c r="D7593">
        <v>9253811</v>
      </c>
      <c r="E7593">
        <v>55202313</v>
      </c>
      <c r="F7593" t="s">
        <v>5877</v>
      </c>
      <c r="G7593" t="s">
        <v>3</v>
      </c>
      <c r="H7593" t="s">
        <v>6</v>
      </c>
      <c r="I7593" s="2">
        <v>0.2</v>
      </c>
      <c r="J7593" s="2">
        <v>0.19154452515000001</v>
      </c>
      <c r="K7593" s="2">
        <v>0.19154450420999999</v>
      </c>
      <c r="L7593" s="2">
        <f t="shared" si="118"/>
        <v>-2.0940000011737681E-8</v>
      </c>
    </row>
    <row r="7594" spans="1:12" hidden="1" x14ac:dyDescent="0.25">
      <c r="A7594" t="s">
        <v>5680</v>
      </c>
      <c r="B7594" s="1" t="s">
        <v>5868</v>
      </c>
      <c r="C7594" t="s">
        <v>5874</v>
      </c>
      <c r="D7594">
        <v>9253811</v>
      </c>
      <c r="E7594">
        <v>55202413</v>
      </c>
      <c r="F7594" t="s">
        <v>5878</v>
      </c>
      <c r="G7594" t="s">
        <v>3</v>
      </c>
      <c r="H7594" t="s">
        <v>4</v>
      </c>
      <c r="I7594" s="2">
        <v>8.9</v>
      </c>
      <c r="J7594" s="2">
        <v>8.9173916000000002</v>
      </c>
      <c r="K7594" s="2">
        <v>8.9173919300000009</v>
      </c>
      <c r="L7594" s="2">
        <f t="shared" si="118"/>
        <v>3.3000000065896984E-7</v>
      </c>
    </row>
    <row r="7595" spans="1:12" hidden="1" x14ac:dyDescent="0.25">
      <c r="A7595" t="s">
        <v>5680</v>
      </c>
      <c r="B7595" s="1" t="s">
        <v>5868</v>
      </c>
      <c r="C7595" t="s">
        <v>5874</v>
      </c>
      <c r="D7595">
        <v>9253811</v>
      </c>
      <c r="E7595">
        <v>55202413</v>
      </c>
      <c r="F7595" t="s">
        <v>5878</v>
      </c>
      <c r="G7595" t="s">
        <v>3</v>
      </c>
      <c r="H7595" t="s">
        <v>6</v>
      </c>
      <c r="I7595" s="2">
        <v>0.1</v>
      </c>
      <c r="J7595" s="2">
        <v>0.18748750305</v>
      </c>
      <c r="K7595" s="2">
        <v>0.18748752463000001</v>
      </c>
      <c r="L7595" s="2">
        <f t="shared" si="118"/>
        <v>2.1580000009180367E-8</v>
      </c>
    </row>
    <row r="7596" spans="1:12" hidden="1" x14ac:dyDescent="0.25">
      <c r="A7596" t="s">
        <v>5882</v>
      </c>
      <c r="B7596" s="1" t="s">
        <v>5879</v>
      </c>
      <c r="C7596" t="s">
        <v>5880</v>
      </c>
      <c r="D7596">
        <v>16154811</v>
      </c>
      <c r="E7596">
        <v>103892613</v>
      </c>
      <c r="F7596" t="s">
        <v>5881</v>
      </c>
      <c r="G7596" t="s">
        <v>3</v>
      </c>
      <c r="H7596" t="s">
        <v>4</v>
      </c>
      <c r="I7596" s="2">
        <v>30.866</v>
      </c>
      <c r="J7596" s="2">
        <v>30.864404295</v>
      </c>
      <c r="K7596" s="2">
        <v>30.864309780100001</v>
      </c>
      <c r="L7596" s="2">
        <f t="shared" si="118"/>
        <v>-9.4514899998898727E-5</v>
      </c>
    </row>
    <row r="7597" spans="1:12" hidden="1" x14ac:dyDescent="0.25">
      <c r="A7597" t="s">
        <v>5882</v>
      </c>
      <c r="B7597" s="1" t="s">
        <v>5879</v>
      </c>
      <c r="C7597" t="s">
        <v>5880</v>
      </c>
      <c r="D7597">
        <v>16154811</v>
      </c>
      <c r="E7597">
        <v>103892613</v>
      </c>
      <c r="F7597" t="s">
        <v>5881</v>
      </c>
      <c r="G7597" t="s">
        <v>3</v>
      </c>
      <c r="H7597" t="s">
        <v>6</v>
      </c>
      <c r="I7597" s="2">
        <v>0.27</v>
      </c>
      <c r="J7597" s="2">
        <v>0.26838204955</v>
      </c>
      <c r="K7597" s="2">
        <v>0.26838272591099899</v>
      </c>
      <c r="L7597" s="2">
        <f t="shared" si="118"/>
        <v>6.7636099898571445E-7</v>
      </c>
    </row>
    <row r="7598" spans="1:12" hidden="1" x14ac:dyDescent="0.25">
      <c r="A7598" t="s">
        <v>5882</v>
      </c>
      <c r="B7598" s="1" t="s">
        <v>5879</v>
      </c>
      <c r="C7598" t="s">
        <v>5880</v>
      </c>
      <c r="D7598">
        <v>16154811</v>
      </c>
      <c r="E7598">
        <v>103892713</v>
      </c>
      <c r="F7598" t="s">
        <v>5883</v>
      </c>
      <c r="G7598" t="s">
        <v>3</v>
      </c>
      <c r="H7598" t="s">
        <v>4</v>
      </c>
      <c r="I7598" s="2">
        <v>37.125</v>
      </c>
      <c r="J7598" s="2">
        <v>37.110929689999999</v>
      </c>
      <c r="K7598" s="2">
        <v>37.1109670909999</v>
      </c>
      <c r="L7598" s="2">
        <f t="shared" si="118"/>
        <v>3.7400999900683018E-5</v>
      </c>
    </row>
    <row r="7599" spans="1:12" hidden="1" x14ac:dyDescent="0.25">
      <c r="A7599" t="s">
        <v>5882</v>
      </c>
      <c r="B7599" s="1" t="s">
        <v>5879</v>
      </c>
      <c r="C7599" t="s">
        <v>5880</v>
      </c>
      <c r="D7599">
        <v>16154811</v>
      </c>
      <c r="E7599">
        <v>103892713</v>
      </c>
      <c r="F7599" t="s">
        <v>5883</v>
      </c>
      <c r="G7599" t="s">
        <v>3</v>
      </c>
      <c r="H7599" t="s">
        <v>6</v>
      </c>
      <c r="I7599" s="2">
        <v>0.29099999999999998</v>
      </c>
      <c r="J7599" s="2">
        <v>0.28857461550000002</v>
      </c>
      <c r="K7599" s="2">
        <v>0.28857398842100002</v>
      </c>
      <c r="L7599" s="2">
        <f t="shared" si="118"/>
        <v>-6.2707900000402717E-7</v>
      </c>
    </row>
    <row r="7600" spans="1:12" hidden="1" x14ac:dyDescent="0.25">
      <c r="A7600" t="s">
        <v>5882</v>
      </c>
      <c r="B7600" s="1" t="s">
        <v>5879</v>
      </c>
      <c r="C7600" t="s">
        <v>5884</v>
      </c>
      <c r="D7600">
        <v>8536511</v>
      </c>
      <c r="E7600">
        <v>478813</v>
      </c>
      <c r="F7600" t="s">
        <v>5885</v>
      </c>
      <c r="G7600" t="s">
        <v>3</v>
      </c>
      <c r="H7600" t="s">
        <v>4</v>
      </c>
      <c r="I7600" s="2">
        <v>440.21</v>
      </c>
      <c r="J7600" s="2">
        <v>636.43787499999996</v>
      </c>
      <c r="K7600" s="2">
        <v>636.43770089999998</v>
      </c>
      <c r="L7600" s="2">
        <f t="shared" si="118"/>
        <v>-1.7409999998108106E-4</v>
      </c>
    </row>
    <row r="7601" spans="1:12" hidden="1" x14ac:dyDescent="0.25">
      <c r="A7601" t="s">
        <v>5882</v>
      </c>
      <c r="B7601" s="1" t="s">
        <v>5879</v>
      </c>
      <c r="C7601" t="s">
        <v>5884</v>
      </c>
      <c r="D7601">
        <v>8536511</v>
      </c>
      <c r="E7601">
        <v>478813</v>
      </c>
      <c r="F7601" t="s">
        <v>5885</v>
      </c>
      <c r="G7601" t="s">
        <v>3</v>
      </c>
      <c r="H7601" t="s">
        <v>6</v>
      </c>
      <c r="I7601" s="2">
        <v>1.37</v>
      </c>
      <c r="J7601" s="2">
        <v>1.3975791015000001</v>
      </c>
      <c r="K7601" s="2">
        <v>1.3975820451099901</v>
      </c>
      <c r="L7601" s="2">
        <f t="shared" si="118"/>
        <v>2.9436099899804447E-6</v>
      </c>
    </row>
    <row r="7602" spans="1:12" hidden="1" x14ac:dyDescent="0.25">
      <c r="A7602" t="s">
        <v>5882</v>
      </c>
      <c r="B7602" s="1" t="s">
        <v>5879</v>
      </c>
      <c r="C7602" t="s">
        <v>5884</v>
      </c>
      <c r="D7602">
        <v>8536511</v>
      </c>
      <c r="E7602">
        <v>479213</v>
      </c>
      <c r="F7602" t="s">
        <v>5886</v>
      </c>
      <c r="G7602" t="s">
        <v>3</v>
      </c>
      <c r="H7602" t="s">
        <v>4</v>
      </c>
      <c r="I7602" s="2">
        <v>70.77</v>
      </c>
      <c r="J7602" s="2">
        <v>77.761492199999907</v>
      </c>
      <c r="K7602" s="2">
        <v>77.761540331099894</v>
      </c>
      <c r="L7602" s="2">
        <f t="shared" si="118"/>
        <v>4.8131099987358539E-5</v>
      </c>
    </row>
    <row r="7603" spans="1:12" hidden="1" x14ac:dyDescent="0.25">
      <c r="A7603" t="s">
        <v>5882</v>
      </c>
      <c r="B7603" s="1" t="s">
        <v>5879</v>
      </c>
      <c r="C7603" t="s">
        <v>5884</v>
      </c>
      <c r="D7603">
        <v>8536511</v>
      </c>
      <c r="E7603">
        <v>479213</v>
      </c>
      <c r="F7603" t="s">
        <v>5886</v>
      </c>
      <c r="G7603" t="s">
        <v>3</v>
      </c>
      <c r="H7603" t="s">
        <v>6</v>
      </c>
      <c r="I7603" s="2">
        <v>0.16</v>
      </c>
      <c r="J7603" s="2">
        <v>0.16525370789999999</v>
      </c>
      <c r="K7603" s="2">
        <v>0.16525350030200001</v>
      </c>
      <c r="L7603" s="2">
        <f t="shared" si="118"/>
        <v>-2.07597999984932E-7</v>
      </c>
    </row>
    <row r="7604" spans="1:12" hidden="1" x14ac:dyDescent="0.25">
      <c r="A7604" t="s">
        <v>5882</v>
      </c>
      <c r="B7604" s="1" t="s">
        <v>5879</v>
      </c>
      <c r="C7604" t="s">
        <v>5884</v>
      </c>
      <c r="D7604">
        <v>8536511</v>
      </c>
      <c r="E7604">
        <v>479313</v>
      </c>
      <c r="F7604" t="s">
        <v>5887</v>
      </c>
      <c r="G7604" t="s">
        <v>3</v>
      </c>
      <c r="H7604" t="s">
        <v>4</v>
      </c>
      <c r="I7604" s="2">
        <v>11.05</v>
      </c>
      <c r="J7604" s="2">
        <v>12.810777345</v>
      </c>
      <c r="K7604" s="2">
        <v>12.8107735215</v>
      </c>
      <c r="L7604" s="2">
        <f t="shared" si="118"/>
        <v>-3.8235000001662911E-6</v>
      </c>
    </row>
    <row r="7605" spans="1:12" hidden="1" x14ac:dyDescent="0.25">
      <c r="A7605" t="s">
        <v>5882</v>
      </c>
      <c r="B7605" s="1" t="s">
        <v>5879</v>
      </c>
      <c r="C7605" t="s">
        <v>5884</v>
      </c>
      <c r="D7605">
        <v>8536511</v>
      </c>
      <c r="E7605">
        <v>479313</v>
      </c>
      <c r="F7605" t="s">
        <v>5887</v>
      </c>
      <c r="G7605" t="s">
        <v>3</v>
      </c>
      <c r="H7605" t="s">
        <v>6</v>
      </c>
      <c r="I7605" s="2">
        <v>0.03</v>
      </c>
      <c r="J7605" s="2">
        <v>3.5469497680000003E-2</v>
      </c>
      <c r="K7605" s="2">
        <v>3.5469500738000002E-2</v>
      </c>
      <c r="L7605" s="2">
        <f t="shared" si="118"/>
        <v>3.0579999990565376E-9</v>
      </c>
    </row>
    <row r="7606" spans="1:12" hidden="1" x14ac:dyDescent="0.25">
      <c r="A7606" t="s">
        <v>5882</v>
      </c>
      <c r="B7606" s="1" t="s">
        <v>5879</v>
      </c>
      <c r="C7606" t="s">
        <v>5884</v>
      </c>
      <c r="D7606">
        <v>8536511</v>
      </c>
      <c r="E7606">
        <v>479413</v>
      </c>
      <c r="F7606" t="s">
        <v>5888</v>
      </c>
      <c r="G7606" t="s">
        <v>3</v>
      </c>
      <c r="H7606" t="s">
        <v>4</v>
      </c>
      <c r="I7606" s="2">
        <v>12.08</v>
      </c>
      <c r="J7606" s="2">
        <v>13.869412109999899</v>
      </c>
      <c r="K7606" s="2">
        <v>13.8694206004</v>
      </c>
      <c r="L7606" s="2">
        <f t="shared" si="118"/>
        <v>8.4904001003138774E-6</v>
      </c>
    </row>
    <row r="7607" spans="1:12" hidden="1" x14ac:dyDescent="0.25">
      <c r="A7607" t="s">
        <v>5882</v>
      </c>
      <c r="B7607" s="1" t="s">
        <v>5879</v>
      </c>
      <c r="C7607" t="s">
        <v>5884</v>
      </c>
      <c r="D7607">
        <v>8536511</v>
      </c>
      <c r="E7607">
        <v>479413</v>
      </c>
      <c r="F7607" t="s">
        <v>5888</v>
      </c>
      <c r="G7607" t="s">
        <v>3</v>
      </c>
      <c r="H7607" t="s">
        <v>6</v>
      </c>
      <c r="I7607" s="2">
        <v>0.04</v>
      </c>
      <c r="J7607" s="2">
        <v>3.6595016479999999E-2</v>
      </c>
      <c r="K7607" s="2">
        <v>3.6595000015999898E-2</v>
      </c>
      <c r="L7607" s="2">
        <f t="shared" si="118"/>
        <v>-1.6464000100746556E-8</v>
      </c>
    </row>
    <row r="7608" spans="1:12" hidden="1" x14ac:dyDescent="0.25">
      <c r="A7608" t="s">
        <v>5882</v>
      </c>
      <c r="B7608" s="1" t="s">
        <v>5879</v>
      </c>
      <c r="C7608" t="s">
        <v>5884</v>
      </c>
      <c r="D7608">
        <v>8536511</v>
      </c>
      <c r="E7608">
        <v>72254813</v>
      </c>
      <c r="F7608" t="s">
        <v>5889</v>
      </c>
      <c r="G7608" t="s">
        <v>3</v>
      </c>
      <c r="H7608" t="s">
        <v>4</v>
      </c>
      <c r="I7608" s="2">
        <v>4.58</v>
      </c>
      <c r="J7608" s="2">
        <v>19.839689454999998</v>
      </c>
      <c r="K7608" s="2">
        <v>19.839700740000001</v>
      </c>
      <c r="L7608" s="2">
        <f t="shared" si="118"/>
        <v>1.1285000002914103E-5</v>
      </c>
    </row>
    <row r="7609" spans="1:12" hidden="1" x14ac:dyDescent="0.25">
      <c r="A7609" t="s">
        <v>5882</v>
      </c>
      <c r="B7609" s="1" t="s">
        <v>5879</v>
      </c>
      <c r="C7609" t="s">
        <v>5884</v>
      </c>
      <c r="D7609">
        <v>8536511</v>
      </c>
      <c r="E7609">
        <v>72254813</v>
      </c>
      <c r="F7609" t="s">
        <v>5889</v>
      </c>
      <c r="G7609" t="s">
        <v>3</v>
      </c>
      <c r="H7609" t="s">
        <v>6</v>
      </c>
      <c r="I7609" s="2">
        <v>0.1</v>
      </c>
      <c r="J7609" s="2">
        <v>9.7900177000000005E-2</v>
      </c>
      <c r="K7609" s="2">
        <v>9.7899999400000007E-2</v>
      </c>
      <c r="L7609" s="2">
        <f t="shared" si="118"/>
        <v>-1.775999999981126E-7</v>
      </c>
    </row>
    <row r="7610" spans="1:12" hidden="1" x14ac:dyDescent="0.25">
      <c r="A7610" t="s">
        <v>5882</v>
      </c>
      <c r="B7610" s="1" t="s">
        <v>5879</v>
      </c>
      <c r="C7610" t="s">
        <v>5884</v>
      </c>
      <c r="D7610">
        <v>8536511</v>
      </c>
      <c r="E7610">
        <v>72254913</v>
      </c>
      <c r="F7610" t="s">
        <v>5890</v>
      </c>
      <c r="G7610" t="s">
        <v>3</v>
      </c>
      <c r="H7610" t="s">
        <v>4</v>
      </c>
      <c r="I7610" s="2">
        <v>4.8600000000000003</v>
      </c>
      <c r="J7610" s="2">
        <v>19.632460940000001</v>
      </c>
      <c r="K7610" s="2">
        <v>19.632450619999901</v>
      </c>
      <c r="L7610" s="2">
        <f t="shared" si="118"/>
        <v>-1.0320000100705329E-5</v>
      </c>
    </row>
    <row r="7611" spans="1:12" hidden="1" x14ac:dyDescent="0.25">
      <c r="A7611" t="s">
        <v>5882</v>
      </c>
      <c r="B7611" s="1" t="s">
        <v>5879</v>
      </c>
      <c r="C7611" t="s">
        <v>5884</v>
      </c>
      <c r="D7611">
        <v>8536511</v>
      </c>
      <c r="E7611">
        <v>72254913</v>
      </c>
      <c r="F7611" t="s">
        <v>5890</v>
      </c>
      <c r="G7611" t="s">
        <v>3</v>
      </c>
      <c r="H7611" t="s">
        <v>6</v>
      </c>
      <c r="I7611" s="2">
        <v>0.1</v>
      </c>
      <c r="J7611" s="2">
        <v>0.1031502228</v>
      </c>
      <c r="K7611" s="2">
        <v>0.103149999199999</v>
      </c>
      <c r="L7611" s="2">
        <f t="shared" si="118"/>
        <v>-2.2360000100085653E-7</v>
      </c>
    </row>
    <row r="7612" spans="1:12" hidden="1" x14ac:dyDescent="0.25">
      <c r="A7612" t="s">
        <v>5882</v>
      </c>
      <c r="B7612" s="1" t="s">
        <v>5879</v>
      </c>
      <c r="C7612" t="s">
        <v>5891</v>
      </c>
      <c r="D7612">
        <v>1046611</v>
      </c>
      <c r="E7612">
        <v>46954813</v>
      </c>
      <c r="F7612" t="s">
        <v>5892</v>
      </c>
      <c r="G7612" t="s">
        <v>3</v>
      </c>
      <c r="H7612" t="s">
        <v>4</v>
      </c>
      <c r="I7612" s="2">
        <v>29.109000000000002</v>
      </c>
      <c r="J7612" s="2">
        <v>29.071181639999999</v>
      </c>
      <c r="K7612" s="2">
        <v>29.071076130000002</v>
      </c>
      <c r="L7612" s="2">
        <f t="shared" si="118"/>
        <v>-1.0550999999736632E-4</v>
      </c>
    </row>
    <row r="7613" spans="1:12" hidden="1" x14ac:dyDescent="0.25">
      <c r="A7613" t="s">
        <v>5882</v>
      </c>
      <c r="B7613" s="1" t="s">
        <v>5879</v>
      </c>
      <c r="C7613" t="s">
        <v>5891</v>
      </c>
      <c r="D7613">
        <v>1046611</v>
      </c>
      <c r="E7613">
        <v>46954813</v>
      </c>
      <c r="F7613" t="s">
        <v>5892</v>
      </c>
      <c r="G7613" t="s">
        <v>3</v>
      </c>
      <c r="H7613" t="s">
        <v>6</v>
      </c>
      <c r="I7613" s="2">
        <v>0.67600000000000005</v>
      </c>
      <c r="K7613" s="2">
        <v>0.67599949371999901</v>
      </c>
      <c r="L7613" s="2">
        <f t="shared" si="118"/>
        <v>-5.0628000103358772E-7</v>
      </c>
    </row>
    <row r="7614" spans="1:12" hidden="1" x14ac:dyDescent="0.25">
      <c r="A7614" t="s">
        <v>5882</v>
      </c>
      <c r="B7614" s="1" t="s">
        <v>5879</v>
      </c>
      <c r="C7614" t="s">
        <v>5891</v>
      </c>
      <c r="D7614">
        <v>1046611</v>
      </c>
      <c r="E7614">
        <v>46955113</v>
      </c>
      <c r="F7614" t="s">
        <v>5893</v>
      </c>
      <c r="G7614" t="s">
        <v>3</v>
      </c>
      <c r="H7614" t="s">
        <v>4</v>
      </c>
      <c r="I7614" s="2">
        <v>32.146000000000001</v>
      </c>
      <c r="J7614" s="2">
        <v>32.145761719999904</v>
      </c>
      <c r="K7614" s="2">
        <v>32.145859359999903</v>
      </c>
      <c r="L7614" s="2">
        <f t="shared" si="118"/>
        <v>9.7639999999898919E-5</v>
      </c>
    </row>
    <row r="7615" spans="1:12" hidden="1" x14ac:dyDescent="0.25">
      <c r="A7615" t="s">
        <v>5882</v>
      </c>
      <c r="B7615" s="1" t="s">
        <v>5879</v>
      </c>
      <c r="C7615" t="s">
        <v>5891</v>
      </c>
      <c r="D7615">
        <v>1046611</v>
      </c>
      <c r="E7615">
        <v>46955113</v>
      </c>
      <c r="F7615" t="s">
        <v>5893</v>
      </c>
      <c r="G7615" t="s">
        <v>3</v>
      </c>
      <c r="H7615" t="s">
        <v>6</v>
      </c>
      <c r="I7615" s="2">
        <v>0.76200000000000001</v>
      </c>
      <c r="K7615" s="2">
        <v>0.76200275665999895</v>
      </c>
      <c r="L7615" s="2">
        <f t="shared" si="118"/>
        <v>2.7566599989370388E-6</v>
      </c>
    </row>
    <row r="7616" spans="1:12" hidden="1" x14ac:dyDescent="0.25">
      <c r="A7616" t="s">
        <v>5882</v>
      </c>
      <c r="B7616" s="1" t="s">
        <v>5879</v>
      </c>
      <c r="C7616" t="s">
        <v>5891</v>
      </c>
      <c r="D7616">
        <v>1046611</v>
      </c>
      <c r="E7616">
        <v>46955213</v>
      </c>
      <c r="F7616" t="s">
        <v>5894</v>
      </c>
      <c r="G7616" t="s">
        <v>3</v>
      </c>
      <c r="H7616" t="s">
        <v>4</v>
      </c>
      <c r="I7616" s="2">
        <v>30.550999999999998</v>
      </c>
      <c r="J7616" s="2">
        <v>30.549919920000001</v>
      </c>
      <c r="K7616" s="2">
        <v>30.549955390000001</v>
      </c>
      <c r="L7616" s="2">
        <f t="shared" si="118"/>
        <v>3.5470000000259461E-5</v>
      </c>
    </row>
    <row r="7617" spans="1:12" hidden="1" x14ac:dyDescent="0.25">
      <c r="A7617" t="s">
        <v>5882</v>
      </c>
      <c r="B7617" s="1" t="s">
        <v>5879</v>
      </c>
      <c r="C7617" t="s">
        <v>5891</v>
      </c>
      <c r="D7617">
        <v>1046611</v>
      </c>
      <c r="E7617">
        <v>46955213</v>
      </c>
      <c r="F7617" t="s">
        <v>5894</v>
      </c>
      <c r="G7617" t="s">
        <v>3</v>
      </c>
      <c r="H7617" t="s">
        <v>6</v>
      </c>
      <c r="I7617" s="2">
        <v>0.83699999999999897</v>
      </c>
      <c r="K7617" s="2">
        <v>0.83699239813699999</v>
      </c>
      <c r="L7617" s="2">
        <f t="shared" si="118"/>
        <v>-7.6018629989738074E-6</v>
      </c>
    </row>
    <row r="7618" spans="1:12" hidden="1" x14ac:dyDescent="0.25">
      <c r="A7618" t="s">
        <v>5882</v>
      </c>
      <c r="B7618" s="1" t="s">
        <v>5879</v>
      </c>
      <c r="C7618" t="s">
        <v>5891</v>
      </c>
      <c r="D7618">
        <v>1046611</v>
      </c>
      <c r="E7618">
        <v>46955413</v>
      </c>
      <c r="F7618" t="s">
        <v>5895</v>
      </c>
      <c r="G7618" t="s">
        <v>3</v>
      </c>
      <c r="H7618" t="s">
        <v>4</v>
      </c>
      <c r="I7618" s="2">
        <v>0.20499999999999999</v>
      </c>
      <c r="J7618" s="2">
        <v>0.20526615905000001</v>
      </c>
      <c r="K7618" s="2">
        <v>0.20526600019999999</v>
      </c>
      <c r="L7618" s="2">
        <f t="shared" si="118"/>
        <v>-1.5885000001492067E-7</v>
      </c>
    </row>
    <row r="7619" spans="1:12" hidden="1" x14ac:dyDescent="0.25">
      <c r="A7619" t="s">
        <v>5882</v>
      </c>
      <c r="B7619" s="1" t="s">
        <v>5879</v>
      </c>
      <c r="C7619" t="s">
        <v>5891</v>
      </c>
      <c r="D7619">
        <v>1046611</v>
      </c>
      <c r="E7619">
        <v>46955413</v>
      </c>
      <c r="F7619" t="s">
        <v>5895</v>
      </c>
      <c r="G7619" t="s">
        <v>3</v>
      </c>
      <c r="H7619" t="s">
        <v>6</v>
      </c>
      <c r="I7619" s="2">
        <v>1E-3</v>
      </c>
      <c r="J7619" s="2">
        <v>6.0500133049999996E-4</v>
      </c>
      <c r="K7619" s="2">
        <v>6.050000111E-4</v>
      </c>
      <c r="L7619" s="2">
        <f t="shared" ref="L7619:L7682" si="119">IF(ISBLANK(J7619),K7619-I7619,K7619-J7619)</f>
        <v>-1.3193999999537923E-9</v>
      </c>
    </row>
    <row r="7620" spans="1:12" hidden="1" x14ac:dyDescent="0.25">
      <c r="A7620" t="s">
        <v>5882</v>
      </c>
      <c r="B7620" s="1" t="s">
        <v>5879</v>
      </c>
      <c r="C7620" t="s">
        <v>5891</v>
      </c>
      <c r="D7620">
        <v>1046611</v>
      </c>
      <c r="E7620">
        <v>88766613</v>
      </c>
      <c r="F7620" t="s">
        <v>5896</v>
      </c>
      <c r="G7620" t="s">
        <v>3</v>
      </c>
      <c r="H7620" t="s">
        <v>4</v>
      </c>
      <c r="I7620" s="2">
        <v>27.411999999999999</v>
      </c>
      <c r="J7620" s="2">
        <v>27.396083985000001</v>
      </c>
      <c r="K7620" s="2">
        <v>27.396055259999901</v>
      </c>
      <c r="L7620" s="2">
        <f t="shared" si="119"/>
        <v>-2.8725000099427689E-5</v>
      </c>
    </row>
    <row r="7621" spans="1:12" hidden="1" x14ac:dyDescent="0.25">
      <c r="A7621" t="s">
        <v>5882</v>
      </c>
      <c r="B7621" s="1" t="s">
        <v>5879</v>
      </c>
      <c r="C7621" t="s">
        <v>5891</v>
      </c>
      <c r="D7621">
        <v>1046611</v>
      </c>
      <c r="E7621">
        <v>88766613</v>
      </c>
      <c r="F7621" t="s">
        <v>5896</v>
      </c>
      <c r="G7621" t="s">
        <v>3</v>
      </c>
      <c r="H7621" t="s">
        <v>6</v>
      </c>
      <c r="I7621" s="2">
        <v>0.187</v>
      </c>
      <c r="J7621" s="2">
        <v>0.18693695069999999</v>
      </c>
      <c r="K7621" s="2">
        <v>0.18693616229999899</v>
      </c>
      <c r="L7621" s="2">
        <f t="shared" si="119"/>
        <v>-7.8840000100610652E-7</v>
      </c>
    </row>
    <row r="7622" spans="1:12" hidden="1" x14ac:dyDescent="0.25">
      <c r="A7622" t="s">
        <v>5882</v>
      </c>
      <c r="B7622" s="1" t="s">
        <v>5879</v>
      </c>
      <c r="C7622" t="s">
        <v>5891</v>
      </c>
      <c r="D7622">
        <v>1046611</v>
      </c>
      <c r="E7622">
        <v>88766813</v>
      </c>
      <c r="F7622" t="s">
        <v>5897</v>
      </c>
      <c r="G7622" t="s">
        <v>3</v>
      </c>
      <c r="H7622" t="s">
        <v>4</v>
      </c>
      <c r="I7622" s="2">
        <v>25.277000000000001</v>
      </c>
      <c r="J7622" s="2">
        <v>25.264291014999898</v>
      </c>
      <c r="K7622" s="2">
        <v>25.264294590999999</v>
      </c>
      <c r="L7622" s="2">
        <f t="shared" si="119"/>
        <v>3.5760001004803144E-6</v>
      </c>
    </row>
    <row r="7623" spans="1:12" hidden="1" x14ac:dyDescent="0.25">
      <c r="A7623" t="s">
        <v>5882</v>
      </c>
      <c r="B7623" s="1" t="s">
        <v>5879</v>
      </c>
      <c r="C7623" t="s">
        <v>5891</v>
      </c>
      <c r="D7623">
        <v>1046611</v>
      </c>
      <c r="E7623">
        <v>88766813</v>
      </c>
      <c r="F7623" t="s">
        <v>5897</v>
      </c>
      <c r="G7623" t="s">
        <v>3</v>
      </c>
      <c r="H7623" t="s">
        <v>6</v>
      </c>
      <c r="I7623" s="2">
        <v>0.17399999999999999</v>
      </c>
      <c r="J7623" s="2">
        <v>0.17360954284999999</v>
      </c>
      <c r="K7623" s="2">
        <v>0.17360981331</v>
      </c>
      <c r="L7623" s="2">
        <f t="shared" si="119"/>
        <v>2.7046000000696679E-7</v>
      </c>
    </row>
    <row r="7624" spans="1:12" hidden="1" x14ac:dyDescent="0.25">
      <c r="A7624" t="s">
        <v>5882</v>
      </c>
      <c r="B7624" s="1" t="s">
        <v>5879</v>
      </c>
      <c r="C7624" t="s">
        <v>5891</v>
      </c>
      <c r="D7624">
        <v>1046611</v>
      </c>
      <c r="E7624">
        <v>88766913</v>
      </c>
      <c r="F7624" t="s">
        <v>5898</v>
      </c>
      <c r="G7624" t="s">
        <v>3</v>
      </c>
      <c r="H7624" t="s">
        <v>4</v>
      </c>
      <c r="I7624" s="2">
        <v>25.882999999999999</v>
      </c>
      <c r="J7624" s="2">
        <v>25.867673830000001</v>
      </c>
      <c r="K7624" s="2">
        <v>25.867658827</v>
      </c>
      <c r="L7624" s="2">
        <f t="shared" si="119"/>
        <v>-1.5003000001456712E-5</v>
      </c>
    </row>
    <row r="7625" spans="1:12" hidden="1" x14ac:dyDescent="0.25">
      <c r="A7625" t="s">
        <v>5882</v>
      </c>
      <c r="B7625" s="1" t="s">
        <v>5879</v>
      </c>
      <c r="C7625" t="s">
        <v>5891</v>
      </c>
      <c r="D7625">
        <v>1046611</v>
      </c>
      <c r="E7625">
        <v>88766913</v>
      </c>
      <c r="F7625" t="s">
        <v>5898</v>
      </c>
      <c r="G7625" t="s">
        <v>3</v>
      </c>
      <c r="H7625" t="s">
        <v>6</v>
      </c>
      <c r="I7625" s="2">
        <v>0.17599999999999999</v>
      </c>
      <c r="J7625" s="2">
        <v>0.17675920105000001</v>
      </c>
      <c r="K7625" s="2">
        <v>0.17675907790999901</v>
      </c>
      <c r="L7625" s="2">
        <f t="shared" si="119"/>
        <v>-1.2314000100155376E-7</v>
      </c>
    </row>
    <row r="7626" spans="1:12" hidden="1" x14ac:dyDescent="0.25">
      <c r="A7626" t="s">
        <v>5882</v>
      </c>
      <c r="B7626" s="1" t="s">
        <v>5899</v>
      </c>
      <c r="C7626" t="s">
        <v>5900</v>
      </c>
      <c r="D7626">
        <v>8350811</v>
      </c>
      <c r="E7626">
        <v>908513</v>
      </c>
      <c r="F7626" t="s">
        <v>5901</v>
      </c>
      <c r="G7626" t="s">
        <v>3</v>
      </c>
      <c r="H7626" t="s">
        <v>4</v>
      </c>
      <c r="I7626" s="2">
        <v>627.25699999999995</v>
      </c>
      <c r="J7626" s="2">
        <v>626.73474999999996</v>
      </c>
      <c r="K7626" s="2">
        <v>626.73428190000902</v>
      </c>
      <c r="L7626" s="2">
        <f t="shared" si="119"/>
        <v>-4.6809999093966326E-4</v>
      </c>
    </row>
    <row r="7627" spans="1:12" hidden="1" x14ac:dyDescent="0.25">
      <c r="A7627" t="s">
        <v>5882</v>
      </c>
      <c r="B7627" s="1" t="s">
        <v>5899</v>
      </c>
      <c r="C7627" t="s">
        <v>5900</v>
      </c>
      <c r="D7627">
        <v>8350811</v>
      </c>
      <c r="E7627">
        <v>908513</v>
      </c>
      <c r="F7627" t="s">
        <v>5901</v>
      </c>
      <c r="G7627" t="s">
        <v>3</v>
      </c>
      <c r="H7627" t="s">
        <v>6</v>
      </c>
      <c r="I7627" s="2">
        <v>0.91900000000000004</v>
      </c>
      <c r="J7627" s="2">
        <v>0.92046929949999901</v>
      </c>
      <c r="K7627" s="2">
        <v>0.92047054030099995</v>
      </c>
      <c r="L7627" s="2">
        <f t="shared" si="119"/>
        <v>1.2408010009457016E-6</v>
      </c>
    </row>
    <row r="7628" spans="1:12" hidden="1" x14ac:dyDescent="0.25">
      <c r="A7628" t="s">
        <v>5882</v>
      </c>
      <c r="B7628" s="1" t="s">
        <v>5899</v>
      </c>
      <c r="C7628" t="s">
        <v>5900</v>
      </c>
      <c r="D7628">
        <v>8350811</v>
      </c>
      <c r="E7628">
        <v>908613</v>
      </c>
      <c r="F7628" t="s">
        <v>5902</v>
      </c>
      <c r="G7628" t="s">
        <v>3</v>
      </c>
      <c r="H7628" t="s">
        <v>4</v>
      </c>
      <c r="I7628" s="2">
        <v>119.23399999999999</v>
      </c>
      <c r="J7628" s="2">
        <v>119.2337656</v>
      </c>
      <c r="K7628" s="2">
        <v>119.233740389999</v>
      </c>
      <c r="L7628" s="2">
        <f t="shared" si="119"/>
        <v>-2.5210000998754367E-5</v>
      </c>
    </row>
    <row r="7629" spans="1:12" hidden="1" x14ac:dyDescent="0.25">
      <c r="A7629" t="s">
        <v>5882</v>
      </c>
      <c r="B7629" s="1" t="s">
        <v>5899</v>
      </c>
      <c r="C7629" t="s">
        <v>5900</v>
      </c>
      <c r="D7629">
        <v>8350811</v>
      </c>
      <c r="E7629">
        <v>908613</v>
      </c>
      <c r="F7629" t="s">
        <v>5902</v>
      </c>
      <c r="G7629" t="s">
        <v>3</v>
      </c>
      <c r="H7629" t="s">
        <v>6</v>
      </c>
      <c r="I7629" s="2">
        <v>0.246</v>
      </c>
      <c r="J7629" s="2">
        <v>0.2466385498</v>
      </c>
      <c r="K7629" s="2">
        <v>0.24663851140000001</v>
      </c>
      <c r="L7629" s="2">
        <f t="shared" si="119"/>
        <v>-3.8399999985339051E-8</v>
      </c>
    </row>
    <row r="7630" spans="1:12" hidden="1" x14ac:dyDescent="0.25">
      <c r="A7630" t="s">
        <v>5882</v>
      </c>
      <c r="B7630" s="1" t="s">
        <v>5903</v>
      </c>
      <c r="C7630" t="s">
        <v>5904</v>
      </c>
      <c r="D7630">
        <v>8449511</v>
      </c>
      <c r="E7630">
        <v>1415813</v>
      </c>
      <c r="F7630" t="s">
        <v>5905</v>
      </c>
      <c r="G7630" t="s">
        <v>3</v>
      </c>
      <c r="H7630" t="s">
        <v>4</v>
      </c>
      <c r="I7630" s="2">
        <v>2301.1080000000002</v>
      </c>
      <c r="J7630" s="2">
        <v>2301.1097500000001</v>
      </c>
      <c r="K7630" s="2">
        <v>2301.10767270939</v>
      </c>
      <c r="L7630" s="2">
        <f t="shared" si="119"/>
        <v>-2.0772906100319233E-3</v>
      </c>
    </row>
    <row r="7631" spans="1:12" hidden="1" x14ac:dyDescent="0.25">
      <c r="A7631" t="s">
        <v>5882</v>
      </c>
      <c r="B7631" s="1" t="s">
        <v>5903</v>
      </c>
      <c r="C7631" t="s">
        <v>5904</v>
      </c>
      <c r="D7631">
        <v>8449511</v>
      </c>
      <c r="E7631">
        <v>1415813</v>
      </c>
      <c r="F7631" t="s">
        <v>5905</v>
      </c>
      <c r="G7631" t="s">
        <v>3</v>
      </c>
      <c r="H7631" t="s">
        <v>6</v>
      </c>
      <c r="I7631" s="2">
        <v>7275.4610000000002</v>
      </c>
      <c r="J7631" s="2">
        <v>7275.4634999999998</v>
      </c>
      <c r="K7631" s="2">
        <v>7275.46602477129</v>
      </c>
      <c r="L7631" s="2">
        <f t="shared" si="119"/>
        <v>2.5247712901546038E-3</v>
      </c>
    </row>
    <row r="7632" spans="1:12" hidden="1" x14ac:dyDescent="0.25">
      <c r="A7632" t="s">
        <v>5882</v>
      </c>
      <c r="B7632" s="1" t="s">
        <v>5906</v>
      </c>
      <c r="C7632" t="s">
        <v>5907</v>
      </c>
      <c r="D7632">
        <v>7320211</v>
      </c>
      <c r="E7632">
        <v>8336213</v>
      </c>
      <c r="F7632" t="s">
        <v>5908</v>
      </c>
      <c r="G7632" t="s">
        <v>3</v>
      </c>
      <c r="H7632" t="s">
        <v>4</v>
      </c>
      <c r="I7632" s="2">
        <v>63.93</v>
      </c>
      <c r="J7632" s="2">
        <v>25.856097654999999</v>
      </c>
      <c r="K7632" s="2">
        <v>25.856105509999999</v>
      </c>
      <c r="L7632" s="2">
        <f t="shared" si="119"/>
        <v>7.854999999779011E-6</v>
      </c>
    </row>
    <row r="7633" spans="1:12" hidden="1" x14ac:dyDescent="0.25">
      <c r="A7633" t="s">
        <v>5882</v>
      </c>
      <c r="B7633" s="1" t="s">
        <v>5906</v>
      </c>
      <c r="C7633" t="s">
        <v>5907</v>
      </c>
      <c r="D7633">
        <v>7320211</v>
      </c>
      <c r="E7633">
        <v>8336213</v>
      </c>
      <c r="F7633" t="s">
        <v>5908</v>
      </c>
      <c r="G7633" t="s">
        <v>3</v>
      </c>
      <c r="H7633" t="s">
        <v>6</v>
      </c>
      <c r="I7633" s="2">
        <v>0.15</v>
      </c>
      <c r="J7633" s="2">
        <v>0.15985238644999999</v>
      </c>
      <c r="K7633" s="2">
        <v>0.159852504201</v>
      </c>
      <c r="L7633" s="2">
        <f t="shared" si="119"/>
        <v>1.177510000061055E-7</v>
      </c>
    </row>
    <row r="7634" spans="1:12" hidden="1" x14ac:dyDescent="0.25">
      <c r="A7634" t="s">
        <v>5882</v>
      </c>
      <c r="B7634" s="1" t="s">
        <v>5906</v>
      </c>
      <c r="C7634" t="s">
        <v>5907</v>
      </c>
      <c r="D7634">
        <v>7320211</v>
      </c>
      <c r="E7634">
        <v>8336313</v>
      </c>
      <c r="F7634" t="s">
        <v>5909</v>
      </c>
      <c r="G7634" t="s">
        <v>3</v>
      </c>
      <c r="H7634" t="s">
        <v>4</v>
      </c>
      <c r="I7634" s="2">
        <v>129.47999999999999</v>
      </c>
      <c r="J7634" s="2">
        <v>93.555265599999998</v>
      </c>
      <c r="K7634" s="2">
        <v>93.555213300000005</v>
      </c>
      <c r="L7634" s="2">
        <f t="shared" si="119"/>
        <v>-5.2299999993010715E-5</v>
      </c>
    </row>
    <row r="7635" spans="1:12" hidden="1" x14ac:dyDescent="0.25">
      <c r="A7635" t="s">
        <v>5882</v>
      </c>
      <c r="B7635" s="1" t="s">
        <v>5906</v>
      </c>
      <c r="C7635" t="s">
        <v>5907</v>
      </c>
      <c r="D7635">
        <v>7320211</v>
      </c>
      <c r="E7635">
        <v>8336313</v>
      </c>
      <c r="F7635" t="s">
        <v>5909</v>
      </c>
      <c r="G7635" t="s">
        <v>3</v>
      </c>
      <c r="H7635" t="s">
        <v>6</v>
      </c>
      <c r="I7635" s="2">
        <v>0.15</v>
      </c>
      <c r="J7635" s="2">
        <v>0.16602212524999899</v>
      </c>
      <c r="K7635" s="2">
        <v>0.16602200512099899</v>
      </c>
      <c r="L7635" s="2">
        <f t="shared" si="119"/>
        <v>-1.2012899999747084E-7</v>
      </c>
    </row>
    <row r="7636" spans="1:12" hidden="1" x14ac:dyDescent="0.25">
      <c r="A7636" t="s">
        <v>5882</v>
      </c>
      <c r="B7636" s="1" t="s">
        <v>5910</v>
      </c>
      <c r="C7636" t="s">
        <v>5911</v>
      </c>
      <c r="D7636">
        <v>1140311</v>
      </c>
      <c r="E7636">
        <v>46661413</v>
      </c>
      <c r="F7636" t="s">
        <v>5912</v>
      </c>
      <c r="G7636" t="s">
        <v>3</v>
      </c>
      <c r="H7636" t="s">
        <v>4</v>
      </c>
      <c r="I7636" s="2">
        <v>10.403</v>
      </c>
      <c r="J7636" s="2">
        <v>23.012675779999999</v>
      </c>
      <c r="K7636" s="2">
        <v>23.01267601</v>
      </c>
      <c r="L7636" s="2">
        <f t="shared" si="119"/>
        <v>2.3000000126671694E-7</v>
      </c>
    </row>
    <row r="7637" spans="1:12" hidden="1" x14ac:dyDescent="0.25">
      <c r="A7637" t="s">
        <v>5882</v>
      </c>
      <c r="B7637" s="1" t="s">
        <v>5910</v>
      </c>
      <c r="C7637" t="s">
        <v>5911</v>
      </c>
      <c r="D7637">
        <v>1140311</v>
      </c>
      <c r="E7637">
        <v>46661413</v>
      </c>
      <c r="F7637" t="s">
        <v>5912</v>
      </c>
      <c r="G7637" t="s">
        <v>3</v>
      </c>
      <c r="H7637" t="s">
        <v>6</v>
      </c>
      <c r="I7637" s="2">
        <v>7.49999999999999E-2</v>
      </c>
      <c r="J7637" s="2">
        <v>0.16014508054999901</v>
      </c>
      <c r="K7637" s="2">
        <v>0.16014500163000001</v>
      </c>
      <c r="L7637" s="2">
        <f t="shared" si="119"/>
        <v>-7.8919999008109087E-8</v>
      </c>
    </row>
    <row r="7638" spans="1:12" hidden="1" x14ac:dyDescent="0.25">
      <c r="A7638" t="s">
        <v>5882</v>
      </c>
      <c r="B7638" s="1" t="s">
        <v>5910</v>
      </c>
      <c r="C7638" t="s">
        <v>5911</v>
      </c>
      <c r="D7638">
        <v>1140311</v>
      </c>
      <c r="E7638">
        <v>46661613</v>
      </c>
      <c r="F7638" t="s">
        <v>5913</v>
      </c>
      <c r="G7638" t="s">
        <v>3</v>
      </c>
      <c r="H7638" t="s">
        <v>4</v>
      </c>
      <c r="I7638" s="2">
        <v>6.5000000000000002E-2</v>
      </c>
      <c r="J7638" s="2">
        <v>0.4879585266</v>
      </c>
      <c r="K7638" s="2">
        <v>0.48795841000000001</v>
      </c>
      <c r="L7638" s="2">
        <f t="shared" si="119"/>
        <v>-1.1659999998858694E-7</v>
      </c>
    </row>
    <row r="7639" spans="1:12" hidden="1" x14ac:dyDescent="0.25">
      <c r="A7639" t="s">
        <v>5882</v>
      </c>
      <c r="B7639" s="1" t="s">
        <v>5910</v>
      </c>
      <c r="C7639" t="s">
        <v>5911</v>
      </c>
      <c r="D7639">
        <v>1140311</v>
      </c>
      <c r="E7639">
        <v>95173113</v>
      </c>
      <c r="F7639" t="s">
        <v>5914</v>
      </c>
      <c r="G7639" t="s">
        <v>3</v>
      </c>
      <c r="H7639" t="s">
        <v>4</v>
      </c>
      <c r="I7639" s="2">
        <v>3.722</v>
      </c>
      <c r="J7639" s="2">
        <v>4.3751782224999998</v>
      </c>
      <c r="K7639" s="2">
        <v>4.3751785909999903</v>
      </c>
      <c r="L7639" s="2">
        <f t="shared" si="119"/>
        <v>3.6849999052179783E-7</v>
      </c>
    </row>
    <row r="7640" spans="1:12" hidden="1" x14ac:dyDescent="0.25">
      <c r="A7640" t="s">
        <v>5882</v>
      </c>
      <c r="B7640" s="1" t="s">
        <v>5910</v>
      </c>
      <c r="C7640" t="s">
        <v>5911</v>
      </c>
      <c r="D7640">
        <v>1140311</v>
      </c>
      <c r="E7640">
        <v>95173113</v>
      </c>
      <c r="F7640" t="s">
        <v>5914</v>
      </c>
      <c r="G7640" t="s">
        <v>3</v>
      </c>
      <c r="H7640" t="s">
        <v>6</v>
      </c>
      <c r="I7640" s="2">
        <v>2.8000000000000001E-2</v>
      </c>
      <c r="J7640" s="2">
        <v>3.2682991029999997E-2</v>
      </c>
      <c r="K7640" s="2">
        <v>3.2682999710000001E-2</v>
      </c>
      <c r="L7640" s="2">
        <f t="shared" si="119"/>
        <v>8.6800000034803482E-9</v>
      </c>
    </row>
    <row r="7641" spans="1:12" hidden="1" x14ac:dyDescent="0.25">
      <c r="A7641" t="s">
        <v>5882</v>
      </c>
      <c r="B7641" s="1" t="s">
        <v>5915</v>
      </c>
      <c r="C7641" t="s">
        <v>5916</v>
      </c>
      <c r="D7641">
        <v>8148711</v>
      </c>
      <c r="E7641">
        <v>5950413</v>
      </c>
      <c r="F7641" t="s">
        <v>5917</v>
      </c>
      <c r="G7641" t="s">
        <v>3</v>
      </c>
      <c r="H7641" t="s">
        <v>4</v>
      </c>
      <c r="I7641" s="2">
        <v>244.06</v>
      </c>
      <c r="J7641" s="2">
        <v>185.35148439999901</v>
      </c>
      <c r="K7641" s="2">
        <v>185.35209953410001</v>
      </c>
      <c r="L7641" s="2">
        <f t="shared" si="119"/>
        <v>6.1513410099678367E-4</v>
      </c>
    </row>
    <row r="7642" spans="1:12" hidden="1" x14ac:dyDescent="0.25">
      <c r="A7642" t="s">
        <v>5882</v>
      </c>
      <c r="B7642" s="1" t="s">
        <v>5915</v>
      </c>
      <c r="C7642" t="s">
        <v>5916</v>
      </c>
      <c r="D7642">
        <v>8148711</v>
      </c>
      <c r="E7642">
        <v>5950413</v>
      </c>
      <c r="F7642" t="s">
        <v>5917</v>
      </c>
      <c r="G7642" t="s">
        <v>3</v>
      </c>
      <c r="H7642" t="s">
        <v>6</v>
      </c>
      <c r="I7642" s="2">
        <v>458.32400000000001</v>
      </c>
      <c r="K7642" s="2">
        <v>458.32414630142102</v>
      </c>
      <c r="L7642" s="2">
        <f t="shared" si="119"/>
        <v>1.4630142101168531E-4</v>
      </c>
    </row>
    <row r="7643" spans="1:12" hidden="1" x14ac:dyDescent="0.25">
      <c r="A7643" t="s">
        <v>5882</v>
      </c>
      <c r="B7643" s="1" t="s">
        <v>5915</v>
      </c>
      <c r="C7643" t="s">
        <v>5916</v>
      </c>
      <c r="D7643">
        <v>8148711</v>
      </c>
      <c r="E7643">
        <v>5951013</v>
      </c>
      <c r="F7643" t="s">
        <v>5918</v>
      </c>
      <c r="G7643" t="s">
        <v>3</v>
      </c>
      <c r="H7643" t="s">
        <v>4</v>
      </c>
      <c r="I7643" s="2">
        <v>254.99</v>
      </c>
      <c r="J7643" s="2">
        <v>197.68893750000001</v>
      </c>
      <c r="K7643" s="2">
        <v>197.68857900699899</v>
      </c>
      <c r="L7643" s="2">
        <f t="shared" si="119"/>
        <v>-3.5849300101631343E-4</v>
      </c>
    </row>
    <row r="7644" spans="1:12" hidden="1" x14ac:dyDescent="0.25">
      <c r="A7644" t="s">
        <v>5882</v>
      </c>
      <c r="B7644" s="1" t="s">
        <v>5915</v>
      </c>
      <c r="C7644" t="s">
        <v>5916</v>
      </c>
      <c r="D7644">
        <v>8148711</v>
      </c>
      <c r="E7644">
        <v>5951013</v>
      </c>
      <c r="F7644" t="s">
        <v>5918</v>
      </c>
      <c r="G7644" t="s">
        <v>3</v>
      </c>
      <c r="H7644" t="s">
        <v>6</v>
      </c>
      <c r="I7644" s="2">
        <v>500.30599999999998</v>
      </c>
      <c r="K7644" s="2">
        <v>500.30542715772998</v>
      </c>
      <c r="L7644" s="2">
        <f t="shared" si="119"/>
        <v>-5.7284227000309329E-4</v>
      </c>
    </row>
    <row r="7645" spans="1:12" hidden="1" x14ac:dyDescent="0.25">
      <c r="A7645" t="s">
        <v>5882</v>
      </c>
      <c r="B7645" s="1" t="s">
        <v>5915</v>
      </c>
      <c r="C7645" t="s">
        <v>5916</v>
      </c>
      <c r="D7645">
        <v>8148711</v>
      </c>
      <c r="E7645">
        <v>5951113</v>
      </c>
      <c r="F7645" t="s">
        <v>5919</v>
      </c>
      <c r="G7645" t="s">
        <v>3</v>
      </c>
      <c r="H7645" t="s">
        <v>4</v>
      </c>
      <c r="I7645" s="2">
        <v>231.04</v>
      </c>
      <c r="J7645" s="2">
        <v>189.8911406</v>
      </c>
      <c r="K7645" s="2">
        <v>189.89103585087801</v>
      </c>
      <c r="L7645" s="2">
        <f t="shared" si="119"/>
        <v>-1.0474912198787933E-4</v>
      </c>
    </row>
    <row r="7646" spans="1:12" hidden="1" x14ac:dyDescent="0.25">
      <c r="A7646" t="s">
        <v>5882</v>
      </c>
      <c r="B7646" s="1" t="s">
        <v>5915</v>
      </c>
      <c r="C7646" t="s">
        <v>5916</v>
      </c>
      <c r="D7646">
        <v>8148711</v>
      </c>
      <c r="E7646">
        <v>5951113</v>
      </c>
      <c r="F7646" t="s">
        <v>5919</v>
      </c>
      <c r="G7646" t="s">
        <v>3</v>
      </c>
      <c r="H7646" t="s">
        <v>6</v>
      </c>
      <c r="I7646" s="2">
        <v>474.113</v>
      </c>
      <c r="K7646" s="2">
        <v>474.11301345187002</v>
      </c>
      <c r="L7646" s="2">
        <f t="shared" si="119"/>
        <v>1.3451870017888723E-5</v>
      </c>
    </row>
    <row r="7647" spans="1:12" hidden="1" x14ac:dyDescent="0.25">
      <c r="A7647" t="s">
        <v>5882</v>
      </c>
      <c r="B7647" s="1" t="s">
        <v>5915</v>
      </c>
      <c r="C7647" t="s">
        <v>5916</v>
      </c>
      <c r="D7647">
        <v>8148711</v>
      </c>
      <c r="E7647">
        <v>5951313</v>
      </c>
      <c r="F7647" t="s">
        <v>5920</v>
      </c>
      <c r="G7647" t="s">
        <v>3</v>
      </c>
      <c r="H7647" t="s">
        <v>4</v>
      </c>
      <c r="I7647" s="2">
        <v>249.88</v>
      </c>
      <c r="J7647" s="2">
        <v>184.19200000000001</v>
      </c>
      <c r="K7647" s="2">
        <v>184.19145375899899</v>
      </c>
      <c r="L7647" s="2">
        <f t="shared" si="119"/>
        <v>-5.462410010181884E-4</v>
      </c>
    </row>
    <row r="7648" spans="1:12" hidden="1" x14ac:dyDescent="0.25">
      <c r="A7648" t="s">
        <v>5882</v>
      </c>
      <c r="B7648" s="1" t="s">
        <v>5915</v>
      </c>
      <c r="C7648" t="s">
        <v>5916</v>
      </c>
      <c r="D7648">
        <v>8148711</v>
      </c>
      <c r="E7648">
        <v>5951313</v>
      </c>
      <c r="F7648" t="s">
        <v>5920</v>
      </c>
      <c r="G7648" t="s">
        <v>3</v>
      </c>
      <c r="H7648" t="s">
        <v>6</v>
      </c>
      <c r="I7648" s="2">
        <v>476.43200000000002</v>
      </c>
      <c r="K7648" s="2">
        <v>476.432431119829</v>
      </c>
      <c r="L7648" s="2">
        <f t="shared" si="119"/>
        <v>4.3111982898835777E-4</v>
      </c>
    </row>
    <row r="7649" spans="1:12" hidden="1" x14ac:dyDescent="0.25">
      <c r="A7649" t="s">
        <v>5882</v>
      </c>
      <c r="B7649" s="1" t="s">
        <v>5921</v>
      </c>
      <c r="C7649" t="s">
        <v>5922</v>
      </c>
      <c r="D7649">
        <v>8350311</v>
      </c>
      <c r="E7649">
        <v>910413</v>
      </c>
      <c r="F7649" t="s">
        <v>5923</v>
      </c>
      <c r="G7649" t="s">
        <v>3</v>
      </c>
      <c r="H7649" t="s">
        <v>4</v>
      </c>
      <c r="I7649" s="2">
        <v>1.2470000000000001</v>
      </c>
      <c r="J7649" s="2">
        <v>1.4366313474999901</v>
      </c>
      <c r="K7649" s="2">
        <v>1.43663152099999</v>
      </c>
      <c r="L7649" s="2">
        <f t="shared" si="119"/>
        <v>1.7349999992255505E-7</v>
      </c>
    </row>
    <row r="7650" spans="1:12" hidden="1" x14ac:dyDescent="0.25">
      <c r="A7650" t="s">
        <v>5882</v>
      </c>
      <c r="B7650" s="1" t="s">
        <v>5921</v>
      </c>
      <c r="C7650" t="s">
        <v>5922</v>
      </c>
      <c r="D7650">
        <v>8350311</v>
      </c>
      <c r="E7650">
        <v>910413</v>
      </c>
      <c r="F7650" t="s">
        <v>5923</v>
      </c>
      <c r="G7650" t="s">
        <v>3</v>
      </c>
      <c r="H7650" t="s">
        <v>6</v>
      </c>
      <c r="I7650" s="2">
        <v>2.7E-2</v>
      </c>
      <c r="J7650" s="2">
        <v>3.7486495969999999E-2</v>
      </c>
      <c r="K7650" s="2">
        <v>3.7486500301000002E-2</v>
      </c>
      <c r="L7650" s="2">
        <f t="shared" si="119"/>
        <v>4.3310000030771789E-9</v>
      </c>
    </row>
    <row r="7651" spans="1:12" hidden="1" x14ac:dyDescent="0.25">
      <c r="A7651" t="s">
        <v>5882</v>
      </c>
      <c r="B7651" s="1" t="s">
        <v>5921</v>
      </c>
      <c r="C7651" t="s">
        <v>5922</v>
      </c>
      <c r="D7651">
        <v>8350311</v>
      </c>
      <c r="E7651">
        <v>910713</v>
      </c>
      <c r="F7651" t="s">
        <v>5924</v>
      </c>
      <c r="G7651" t="s">
        <v>3</v>
      </c>
      <c r="H7651" t="s">
        <v>4</v>
      </c>
      <c r="I7651" s="2">
        <v>0.89400000000000002</v>
      </c>
      <c r="J7651" s="2">
        <v>1.1729892580000001</v>
      </c>
      <c r="K7651" s="2">
        <v>1.1729885200000001</v>
      </c>
      <c r="L7651" s="2">
        <f t="shared" si="119"/>
        <v>-7.3800000000012744E-7</v>
      </c>
    </row>
    <row r="7652" spans="1:12" hidden="1" x14ac:dyDescent="0.25">
      <c r="A7652" t="s">
        <v>5882</v>
      </c>
      <c r="B7652" s="1" t="s">
        <v>5921</v>
      </c>
      <c r="C7652" t="s">
        <v>5922</v>
      </c>
      <c r="D7652">
        <v>8350311</v>
      </c>
      <c r="E7652">
        <v>910713</v>
      </c>
      <c r="F7652" t="s">
        <v>5924</v>
      </c>
      <c r="G7652" t="s">
        <v>3</v>
      </c>
      <c r="H7652" t="s">
        <v>6</v>
      </c>
      <c r="I7652" s="2">
        <v>2.1999999999999999E-2</v>
      </c>
      <c r="J7652" s="2">
        <v>3.9105991365000002E-2</v>
      </c>
      <c r="K7652" s="2">
        <v>3.9106000000000002E-2</v>
      </c>
      <c r="L7652" s="2">
        <f t="shared" si="119"/>
        <v>8.6349999997570315E-9</v>
      </c>
    </row>
    <row r="7653" spans="1:12" hidden="1" x14ac:dyDescent="0.25">
      <c r="A7653" t="s">
        <v>5882</v>
      </c>
      <c r="B7653" s="1" t="s">
        <v>5921</v>
      </c>
      <c r="C7653" t="s">
        <v>5922</v>
      </c>
      <c r="D7653">
        <v>8350311</v>
      </c>
      <c r="E7653">
        <v>910813</v>
      </c>
      <c r="F7653" t="s">
        <v>5925</v>
      </c>
      <c r="G7653" t="s">
        <v>3</v>
      </c>
      <c r="H7653" t="s">
        <v>4</v>
      </c>
      <c r="I7653" s="2">
        <v>0.92800000000000005</v>
      </c>
      <c r="J7653" s="2">
        <v>0.52952294899999997</v>
      </c>
      <c r="K7653" s="2">
        <v>0.52952304100000003</v>
      </c>
      <c r="L7653" s="2">
        <f t="shared" si="119"/>
        <v>9.2000000062597564E-8</v>
      </c>
    </row>
    <row r="7654" spans="1:12" hidden="1" x14ac:dyDescent="0.25">
      <c r="A7654" t="s">
        <v>5882</v>
      </c>
      <c r="B7654" s="1" t="s">
        <v>5921</v>
      </c>
      <c r="C7654" t="s">
        <v>5922</v>
      </c>
      <c r="D7654">
        <v>8350311</v>
      </c>
      <c r="E7654">
        <v>910813</v>
      </c>
      <c r="F7654" t="s">
        <v>5925</v>
      </c>
      <c r="G7654" t="s">
        <v>3</v>
      </c>
      <c r="H7654" t="s">
        <v>6</v>
      </c>
      <c r="I7654" s="2">
        <v>2.4E-2</v>
      </c>
      <c r="J7654" s="2">
        <v>1.5886999129999999E-2</v>
      </c>
      <c r="K7654" s="2">
        <v>1.5887000400999999E-2</v>
      </c>
      <c r="L7654" s="2">
        <f t="shared" si="119"/>
        <v>1.2709999996918242E-9</v>
      </c>
    </row>
    <row r="7655" spans="1:12" hidden="1" x14ac:dyDescent="0.25">
      <c r="A7655" t="s">
        <v>5882</v>
      </c>
      <c r="B7655" s="1" t="s">
        <v>5921</v>
      </c>
      <c r="C7655" t="s">
        <v>5922</v>
      </c>
      <c r="D7655">
        <v>8350311</v>
      </c>
      <c r="E7655">
        <v>911113</v>
      </c>
      <c r="F7655" t="s">
        <v>5926</v>
      </c>
      <c r="G7655" t="s">
        <v>3</v>
      </c>
      <c r="H7655" t="s">
        <v>4</v>
      </c>
      <c r="I7655" s="2">
        <v>0.88300000000000001</v>
      </c>
      <c r="J7655" s="2">
        <v>0.64659832750000001</v>
      </c>
      <c r="K7655" s="2">
        <v>0.64659851099999999</v>
      </c>
      <c r="L7655" s="2">
        <f t="shared" si="119"/>
        <v>1.8349999997280264E-7</v>
      </c>
    </row>
    <row r="7656" spans="1:12" hidden="1" x14ac:dyDescent="0.25">
      <c r="A7656" t="s">
        <v>5882</v>
      </c>
      <c r="B7656" s="1" t="s">
        <v>5921</v>
      </c>
      <c r="C7656" t="s">
        <v>5922</v>
      </c>
      <c r="D7656">
        <v>8350311</v>
      </c>
      <c r="E7656">
        <v>911113</v>
      </c>
      <c r="F7656" t="s">
        <v>5926</v>
      </c>
      <c r="G7656" t="s">
        <v>3</v>
      </c>
      <c r="H7656" t="s">
        <v>6</v>
      </c>
      <c r="I7656" s="2">
        <v>1.9E-2</v>
      </c>
      <c r="J7656" s="2">
        <v>1.5522003175E-2</v>
      </c>
      <c r="K7656" s="2">
        <v>1.55220001009999E-2</v>
      </c>
      <c r="L7656" s="2">
        <f t="shared" si="119"/>
        <v>-3.0740000996065664E-9</v>
      </c>
    </row>
    <row r="7657" spans="1:12" hidden="1" x14ac:dyDescent="0.25">
      <c r="A7657" t="s">
        <v>5882</v>
      </c>
      <c r="B7657" s="1" t="s">
        <v>5927</v>
      </c>
      <c r="C7657" t="s">
        <v>5928</v>
      </c>
      <c r="D7657">
        <v>882511</v>
      </c>
      <c r="E7657">
        <v>47401413</v>
      </c>
      <c r="F7657" t="s">
        <v>5929</v>
      </c>
      <c r="G7657" t="s">
        <v>86</v>
      </c>
      <c r="H7657" t="s">
        <v>4</v>
      </c>
      <c r="I7657" s="2">
        <v>0.27500000000000002</v>
      </c>
      <c r="K7657" s="2">
        <v>0.27506288209999902</v>
      </c>
      <c r="L7657" s="2">
        <f t="shared" si="119"/>
        <v>6.2882099998995411E-5</v>
      </c>
    </row>
    <row r="7658" spans="1:12" hidden="1" x14ac:dyDescent="0.25">
      <c r="A7658" t="s">
        <v>5882</v>
      </c>
      <c r="B7658" s="1" t="s">
        <v>5927</v>
      </c>
      <c r="C7658" t="s">
        <v>5928</v>
      </c>
      <c r="D7658">
        <v>882511</v>
      </c>
      <c r="E7658">
        <v>47401413</v>
      </c>
      <c r="F7658" t="s">
        <v>5929</v>
      </c>
      <c r="G7658" t="s">
        <v>86</v>
      </c>
      <c r="H7658" t="s">
        <v>6</v>
      </c>
      <c r="I7658" s="2">
        <v>8.0000000000000002E-3</v>
      </c>
      <c r="K7658" s="2">
        <v>8.0018296715999894E-3</v>
      </c>
      <c r="L7658" s="2">
        <f t="shared" si="119"/>
        <v>1.8296715999892299E-6</v>
      </c>
    </row>
    <row r="7659" spans="1:12" hidden="1" x14ac:dyDescent="0.25">
      <c r="A7659" t="s">
        <v>5882</v>
      </c>
      <c r="B7659" s="1" t="s">
        <v>5927</v>
      </c>
      <c r="C7659" t="s">
        <v>5928</v>
      </c>
      <c r="D7659">
        <v>882511</v>
      </c>
      <c r="E7659">
        <v>47401513</v>
      </c>
      <c r="F7659" t="s">
        <v>5930</v>
      </c>
      <c r="G7659" t="s">
        <v>3</v>
      </c>
      <c r="H7659" t="s">
        <v>4</v>
      </c>
      <c r="I7659" s="2">
        <v>178.53700000000001</v>
      </c>
      <c r="J7659" s="2">
        <v>178.53717189999901</v>
      </c>
      <c r="K7659" s="2">
        <v>178.53661410000001</v>
      </c>
      <c r="L7659" s="2">
        <f t="shared" si="119"/>
        <v>-5.57799999000963E-4</v>
      </c>
    </row>
    <row r="7660" spans="1:12" hidden="1" x14ac:dyDescent="0.25">
      <c r="A7660" t="s">
        <v>5882</v>
      </c>
      <c r="B7660" s="1" t="s">
        <v>5927</v>
      </c>
      <c r="C7660" t="s">
        <v>5928</v>
      </c>
      <c r="D7660">
        <v>882511</v>
      </c>
      <c r="E7660">
        <v>47401513</v>
      </c>
      <c r="F7660" t="s">
        <v>5930</v>
      </c>
      <c r="G7660" t="s">
        <v>3</v>
      </c>
      <c r="H7660" t="s">
        <v>6</v>
      </c>
      <c r="I7660" s="2">
        <v>3.6509999999999998</v>
      </c>
      <c r="J7660" s="2">
        <v>3.6507021485000002</v>
      </c>
      <c r="K7660" s="2">
        <v>3.6506880051000001</v>
      </c>
      <c r="L7660" s="2">
        <f t="shared" si="119"/>
        <v>-1.4143400000055095E-5</v>
      </c>
    </row>
    <row r="7661" spans="1:12" hidden="1" x14ac:dyDescent="0.25">
      <c r="A7661" t="s">
        <v>5882</v>
      </c>
      <c r="B7661" s="1" t="s">
        <v>5927</v>
      </c>
      <c r="C7661" t="s">
        <v>5928</v>
      </c>
      <c r="D7661">
        <v>882511</v>
      </c>
      <c r="E7661">
        <v>47401613</v>
      </c>
      <c r="F7661" t="s">
        <v>5931</v>
      </c>
      <c r="G7661" t="s">
        <v>3</v>
      </c>
      <c r="H7661" t="s">
        <v>4</v>
      </c>
      <c r="I7661" s="2">
        <v>180.322</v>
      </c>
      <c r="J7661" s="2">
        <v>180.3222969</v>
      </c>
      <c r="K7661" s="2">
        <v>180.32245811000001</v>
      </c>
      <c r="L7661" s="2">
        <f t="shared" si="119"/>
        <v>1.6121000001589891E-4</v>
      </c>
    </row>
    <row r="7662" spans="1:12" hidden="1" x14ac:dyDescent="0.25">
      <c r="A7662" t="s">
        <v>5882</v>
      </c>
      <c r="B7662" s="1" t="s">
        <v>5927</v>
      </c>
      <c r="C7662" t="s">
        <v>5928</v>
      </c>
      <c r="D7662">
        <v>882511</v>
      </c>
      <c r="E7662">
        <v>47401613</v>
      </c>
      <c r="F7662" t="s">
        <v>5931</v>
      </c>
      <c r="G7662" t="s">
        <v>3</v>
      </c>
      <c r="H7662" t="s">
        <v>6</v>
      </c>
      <c r="I7662" s="2">
        <v>3.6760000000000002</v>
      </c>
      <c r="J7662" s="2">
        <v>3.6761171875</v>
      </c>
      <c r="K7662" s="2">
        <v>3.6761195070100001</v>
      </c>
      <c r="L7662" s="2">
        <f t="shared" si="119"/>
        <v>2.3195100000705793E-6</v>
      </c>
    </row>
    <row r="7663" spans="1:12" hidden="1" x14ac:dyDescent="0.25">
      <c r="A7663" t="s">
        <v>5882</v>
      </c>
      <c r="B7663" s="1" t="s">
        <v>5932</v>
      </c>
      <c r="C7663" t="s">
        <v>5933</v>
      </c>
      <c r="D7663">
        <v>8350611</v>
      </c>
      <c r="E7663">
        <v>909213</v>
      </c>
      <c r="F7663" t="s">
        <v>5934</v>
      </c>
      <c r="G7663" t="s">
        <v>3</v>
      </c>
      <c r="H7663" t="s">
        <v>4</v>
      </c>
      <c r="I7663" s="2">
        <v>69.798000000000002</v>
      </c>
      <c r="J7663" s="2">
        <v>69.748609400000007</v>
      </c>
      <c r="K7663" s="2">
        <v>69.748599519999999</v>
      </c>
      <c r="L7663" s="2">
        <f t="shared" si="119"/>
        <v>-9.8800000074561467E-6</v>
      </c>
    </row>
    <row r="7664" spans="1:12" hidden="1" x14ac:dyDescent="0.25">
      <c r="A7664" t="s">
        <v>5882</v>
      </c>
      <c r="B7664" s="1" t="s">
        <v>5932</v>
      </c>
      <c r="C7664" t="s">
        <v>5933</v>
      </c>
      <c r="D7664">
        <v>8350611</v>
      </c>
      <c r="E7664">
        <v>909213</v>
      </c>
      <c r="F7664" t="s">
        <v>5934</v>
      </c>
      <c r="G7664" t="s">
        <v>3</v>
      </c>
      <c r="H7664" t="s">
        <v>6</v>
      </c>
      <c r="I7664" s="2">
        <v>1.702</v>
      </c>
      <c r="J7664" s="2">
        <v>1.7017918700000001</v>
      </c>
      <c r="K7664" s="2">
        <v>1.7017931102999899</v>
      </c>
      <c r="L7664" s="2">
        <f t="shared" si="119"/>
        <v>1.2402999898242228E-6</v>
      </c>
    </row>
    <row r="7665" spans="1:12" hidden="1" x14ac:dyDescent="0.25">
      <c r="A7665" t="s">
        <v>5882</v>
      </c>
      <c r="B7665" s="1" t="s">
        <v>5932</v>
      </c>
      <c r="C7665" t="s">
        <v>5933</v>
      </c>
      <c r="D7665">
        <v>8350611</v>
      </c>
      <c r="E7665">
        <v>909613</v>
      </c>
      <c r="F7665" t="s">
        <v>5935</v>
      </c>
      <c r="G7665" t="s">
        <v>3</v>
      </c>
      <c r="H7665" t="s">
        <v>4</v>
      </c>
      <c r="I7665" s="2">
        <v>69.424999999999997</v>
      </c>
      <c r="J7665" s="2">
        <v>69.424796900000004</v>
      </c>
      <c r="K7665" s="2">
        <v>69.424814729999994</v>
      </c>
      <c r="L7665" s="2">
        <f t="shared" si="119"/>
        <v>1.7829999990226497E-5</v>
      </c>
    </row>
    <row r="7666" spans="1:12" hidden="1" x14ac:dyDescent="0.25">
      <c r="A7666" t="s">
        <v>5882</v>
      </c>
      <c r="B7666" s="1" t="s">
        <v>5932</v>
      </c>
      <c r="C7666" t="s">
        <v>5933</v>
      </c>
      <c r="D7666">
        <v>8350611</v>
      </c>
      <c r="E7666">
        <v>909613</v>
      </c>
      <c r="F7666" t="s">
        <v>5935</v>
      </c>
      <c r="G7666" t="s">
        <v>3</v>
      </c>
      <c r="H7666" t="s">
        <v>6</v>
      </c>
      <c r="I7666" s="2">
        <v>2.1070000000000002</v>
      </c>
      <c r="J7666" s="2">
        <v>2.1069558105000001</v>
      </c>
      <c r="K7666" s="2">
        <v>2.106953554</v>
      </c>
      <c r="L7666" s="2">
        <f t="shared" si="119"/>
        <v>-2.256500000186179E-6</v>
      </c>
    </row>
    <row r="7667" spans="1:12" hidden="1" x14ac:dyDescent="0.25">
      <c r="A7667" t="s">
        <v>5882</v>
      </c>
      <c r="B7667" s="1" t="s">
        <v>5932</v>
      </c>
      <c r="C7667" t="s">
        <v>5933</v>
      </c>
      <c r="D7667">
        <v>8350611</v>
      </c>
      <c r="E7667">
        <v>97012313</v>
      </c>
      <c r="F7667" t="s">
        <v>5936</v>
      </c>
      <c r="G7667" t="s">
        <v>3</v>
      </c>
      <c r="H7667" t="s">
        <v>4</v>
      </c>
      <c r="I7667" s="2">
        <v>19.7</v>
      </c>
      <c r="J7667" s="2">
        <v>20.201867190000002</v>
      </c>
      <c r="K7667" s="2">
        <v>20.201927060999999</v>
      </c>
      <c r="L7667" s="2">
        <f t="shared" si="119"/>
        <v>5.987099999771317E-5</v>
      </c>
    </row>
    <row r="7668" spans="1:12" hidden="1" x14ac:dyDescent="0.25">
      <c r="A7668" t="s">
        <v>5882</v>
      </c>
      <c r="B7668" s="1" t="s">
        <v>5932</v>
      </c>
      <c r="C7668" t="s">
        <v>5933</v>
      </c>
      <c r="D7668">
        <v>8350611</v>
      </c>
      <c r="E7668">
        <v>97012313</v>
      </c>
      <c r="F7668" t="s">
        <v>5936</v>
      </c>
      <c r="G7668" t="s">
        <v>3</v>
      </c>
      <c r="H7668" t="s">
        <v>6</v>
      </c>
      <c r="I7668" s="2">
        <v>1.6</v>
      </c>
      <c r="J7668" s="2">
        <v>2.91747265599999</v>
      </c>
      <c r="K7668" s="2">
        <v>2.9174760761999901</v>
      </c>
      <c r="L7668" s="2">
        <f t="shared" si="119"/>
        <v>3.4202000001037902E-6</v>
      </c>
    </row>
    <row r="7669" spans="1:12" hidden="1" x14ac:dyDescent="0.25">
      <c r="A7669" t="s">
        <v>5882</v>
      </c>
      <c r="B7669" s="1" t="s">
        <v>5932</v>
      </c>
      <c r="C7669" t="s">
        <v>5933</v>
      </c>
      <c r="D7669">
        <v>8350611</v>
      </c>
      <c r="E7669">
        <v>97012613</v>
      </c>
      <c r="F7669" t="s">
        <v>5937</v>
      </c>
      <c r="G7669" t="s">
        <v>3</v>
      </c>
      <c r="H7669" t="s">
        <v>4</v>
      </c>
      <c r="I7669" s="2">
        <v>18.100000000000001</v>
      </c>
      <c r="J7669" s="2">
        <v>23.763300780000002</v>
      </c>
      <c r="K7669" s="2">
        <v>23.763294419999902</v>
      </c>
      <c r="L7669" s="2">
        <f t="shared" si="119"/>
        <v>-6.3600000999031181E-6</v>
      </c>
    </row>
    <row r="7670" spans="1:12" hidden="1" x14ac:dyDescent="0.25">
      <c r="A7670" t="s">
        <v>5882</v>
      </c>
      <c r="B7670" s="1" t="s">
        <v>5932</v>
      </c>
      <c r="C7670" t="s">
        <v>5933</v>
      </c>
      <c r="D7670">
        <v>8350611</v>
      </c>
      <c r="E7670">
        <v>97012613</v>
      </c>
      <c r="F7670" t="s">
        <v>5937</v>
      </c>
      <c r="G7670" t="s">
        <v>3</v>
      </c>
      <c r="H7670" t="s">
        <v>6</v>
      </c>
      <c r="I7670" s="2">
        <v>1.47</v>
      </c>
      <c r="J7670" s="2">
        <v>2.730620117</v>
      </c>
      <c r="K7670" s="2">
        <v>2.7306180770999999</v>
      </c>
      <c r="L7670" s="2">
        <f t="shared" si="119"/>
        <v>-2.0399000000281831E-6</v>
      </c>
    </row>
    <row r="7671" spans="1:12" hidden="1" x14ac:dyDescent="0.25">
      <c r="A7671" t="s">
        <v>5882</v>
      </c>
      <c r="B7671" s="1" t="s">
        <v>5932</v>
      </c>
      <c r="C7671" t="s">
        <v>5938</v>
      </c>
      <c r="D7671">
        <v>8522311</v>
      </c>
      <c r="E7671">
        <v>484513</v>
      </c>
      <c r="F7671" t="s">
        <v>5939</v>
      </c>
      <c r="G7671" t="s">
        <v>3</v>
      </c>
      <c r="H7671" t="s">
        <v>4</v>
      </c>
      <c r="I7671" s="2">
        <v>588.79899999999998</v>
      </c>
      <c r="J7671" s="2">
        <v>585.88</v>
      </c>
      <c r="K7671" s="2">
        <v>585.88035769487999</v>
      </c>
      <c r="L7671" s="2">
        <f t="shared" si="119"/>
        <v>3.576948799945967E-4</v>
      </c>
    </row>
    <row r="7672" spans="1:12" hidden="1" x14ac:dyDescent="0.25">
      <c r="A7672" t="s">
        <v>5882</v>
      </c>
      <c r="B7672" s="1" t="s">
        <v>5932</v>
      </c>
      <c r="C7672" t="s">
        <v>5938</v>
      </c>
      <c r="D7672">
        <v>8522311</v>
      </c>
      <c r="E7672">
        <v>484513</v>
      </c>
      <c r="F7672" t="s">
        <v>5939</v>
      </c>
      <c r="G7672" t="s">
        <v>3</v>
      </c>
      <c r="H7672" t="s">
        <v>6</v>
      </c>
      <c r="I7672" s="2">
        <v>629.62</v>
      </c>
      <c r="J7672" s="2">
        <v>628.048</v>
      </c>
      <c r="K7672" s="2">
        <v>628.04726580589602</v>
      </c>
      <c r="L7672" s="2">
        <f t="shared" si="119"/>
        <v>-7.3419410398400942E-4</v>
      </c>
    </row>
    <row r="7673" spans="1:12" hidden="1" x14ac:dyDescent="0.25">
      <c r="A7673" t="s">
        <v>5882</v>
      </c>
      <c r="B7673" s="1" t="s">
        <v>5932</v>
      </c>
      <c r="C7673" t="s">
        <v>5938</v>
      </c>
      <c r="D7673">
        <v>8522311</v>
      </c>
      <c r="E7673">
        <v>484813</v>
      </c>
      <c r="F7673" t="s">
        <v>5940</v>
      </c>
      <c r="G7673" t="s">
        <v>3</v>
      </c>
      <c r="H7673" t="s">
        <v>4</v>
      </c>
      <c r="I7673" s="2">
        <v>1708.3050000000001</v>
      </c>
      <c r="J7673" s="2">
        <v>1708.3183750000001</v>
      </c>
      <c r="K7673" s="2">
        <v>1708.32025677959</v>
      </c>
      <c r="L7673" s="2">
        <f t="shared" si="119"/>
        <v>1.8817795898939949E-3</v>
      </c>
    </row>
    <row r="7674" spans="1:12" hidden="1" x14ac:dyDescent="0.25">
      <c r="A7674" t="s">
        <v>5882</v>
      </c>
      <c r="B7674" s="1" t="s">
        <v>5932</v>
      </c>
      <c r="C7674" t="s">
        <v>5938</v>
      </c>
      <c r="D7674">
        <v>8522311</v>
      </c>
      <c r="E7674">
        <v>484813</v>
      </c>
      <c r="F7674" t="s">
        <v>5940</v>
      </c>
      <c r="G7674" t="s">
        <v>3</v>
      </c>
      <c r="H7674" t="s">
        <v>6</v>
      </c>
      <c r="I7674" s="2">
        <v>8357.6450000000004</v>
      </c>
      <c r="J7674" s="2">
        <v>8357.6470000000008</v>
      </c>
      <c r="K7674" s="2">
        <v>8357.6388367107993</v>
      </c>
      <c r="L7674" s="2">
        <f t="shared" si="119"/>
        <v>-8.163289201547741E-3</v>
      </c>
    </row>
    <row r="7675" spans="1:12" hidden="1" x14ac:dyDescent="0.25">
      <c r="A7675" t="s">
        <v>5882</v>
      </c>
      <c r="B7675" s="1" t="s">
        <v>5941</v>
      </c>
      <c r="C7675" t="s">
        <v>5942</v>
      </c>
      <c r="D7675">
        <v>8506011</v>
      </c>
      <c r="E7675">
        <v>535113</v>
      </c>
      <c r="F7675" t="s">
        <v>5943</v>
      </c>
      <c r="G7675" t="s">
        <v>3</v>
      </c>
      <c r="H7675" t="s">
        <v>4</v>
      </c>
      <c r="I7675" s="2">
        <v>1897.41</v>
      </c>
      <c r="J7675" s="2">
        <v>1897.4045000000001</v>
      </c>
      <c r="K7675" s="2">
        <v>1897.40576849999</v>
      </c>
      <c r="L7675" s="2">
        <f t="shared" si="119"/>
        <v>1.2684999899192917E-3</v>
      </c>
    </row>
    <row r="7676" spans="1:12" hidden="1" x14ac:dyDescent="0.25">
      <c r="A7676" t="s">
        <v>5882</v>
      </c>
      <c r="B7676" s="1" t="s">
        <v>5941</v>
      </c>
      <c r="C7676" t="s">
        <v>5942</v>
      </c>
      <c r="D7676">
        <v>8506011</v>
      </c>
      <c r="E7676">
        <v>535113</v>
      </c>
      <c r="F7676" t="s">
        <v>5943</v>
      </c>
      <c r="G7676" t="s">
        <v>3</v>
      </c>
      <c r="H7676" t="s">
        <v>6</v>
      </c>
      <c r="I7676" s="2">
        <v>7040.07</v>
      </c>
      <c r="J7676" s="2">
        <v>7040.08</v>
      </c>
      <c r="K7676" s="2">
        <v>7040.0877004999002</v>
      </c>
      <c r="L7676" s="2">
        <f t="shared" si="119"/>
        <v>7.7004999002383556E-3</v>
      </c>
    </row>
    <row r="7677" spans="1:12" hidden="1" x14ac:dyDescent="0.25">
      <c r="A7677" t="s">
        <v>5882</v>
      </c>
      <c r="B7677" s="1" t="s">
        <v>5941</v>
      </c>
      <c r="C7677" t="s">
        <v>5942</v>
      </c>
      <c r="D7677">
        <v>8506011</v>
      </c>
      <c r="E7677">
        <v>535213</v>
      </c>
      <c r="F7677" t="s">
        <v>5944</v>
      </c>
      <c r="G7677" t="s">
        <v>3</v>
      </c>
      <c r="H7677" t="s">
        <v>4</v>
      </c>
      <c r="I7677" s="2">
        <v>1616.97</v>
      </c>
      <c r="J7677" s="2">
        <v>1616.965375</v>
      </c>
      <c r="K7677" s="2">
        <v>1616.9664651099999</v>
      </c>
      <c r="L7677" s="2">
        <f t="shared" si="119"/>
        <v>1.090109999950073E-3</v>
      </c>
    </row>
    <row r="7678" spans="1:12" hidden="1" x14ac:dyDescent="0.25">
      <c r="A7678" t="s">
        <v>5882</v>
      </c>
      <c r="B7678" s="1" t="s">
        <v>5941</v>
      </c>
      <c r="C7678" t="s">
        <v>5942</v>
      </c>
      <c r="D7678">
        <v>8506011</v>
      </c>
      <c r="E7678">
        <v>535213</v>
      </c>
      <c r="F7678" t="s">
        <v>5944</v>
      </c>
      <c r="G7678" t="s">
        <v>3</v>
      </c>
      <c r="H7678" t="s">
        <v>6</v>
      </c>
      <c r="I7678" s="2">
        <v>5665.07</v>
      </c>
      <c r="J7678" s="2">
        <v>5665.0715</v>
      </c>
      <c r="K7678" s="2">
        <v>5665.0729195999902</v>
      </c>
      <c r="L7678" s="2">
        <f t="shared" si="119"/>
        <v>1.4195999901858158E-3</v>
      </c>
    </row>
    <row r="7679" spans="1:12" hidden="1" x14ac:dyDescent="0.25">
      <c r="A7679" t="s">
        <v>5882</v>
      </c>
      <c r="B7679" s="1" t="s">
        <v>5941</v>
      </c>
      <c r="C7679" t="s">
        <v>5942</v>
      </c>
      <c r="D7679">
        <v>8506011</v>
      </c>
      <c r="E7679">
        <v>535313</v>
      </c>
      <c r="F7679" t="s">
        <v>5945</v>
      </c>
      <c r="G7679" t="s">
        <v>3</v>
      </c>
      <c r="H7679" t="s">
        <v>4</v>
      </c>
      <c r="I7679" s="2">
        <v>2945.74</v>
      </c>
      <c r="J7679" s="2">
        <v>2945.7392500000001</v>
      </c>
      <c r="K7679" s="2">
        <v>2945.7348146200002</v>
      </c>
      <c r="L7679" s="2">
        <f t="shared" si="119"/>
        <v>-4.4353799999043986E-3</v>
      </c>
    </row>
    <row r="7680" spans="1:12" hidden="1" x14ac:dyDescent="0.25">
      <c r="A7680" t="s">
        <v>5882</v>
      </c>
      <c r="B7680" s="1" t="s">
        <v>5941</v>
      </c>
      <c r="C7680" t="s">
        <v>5942</v>
      </c>
      <c r="D7680">
        <v>8506011</v>
      </c>
      <c r="E7680">
        <v>535313</v>
      </c>
      <c r="F7680" t="s">
        <v>5945</v>
      </c>
      <c r="G7680" t="s">
        <v>3</v>
      </c>
      <c r="H7680" t="s">
        <v>6</v>
      </c>
      <c r="I7680" s="2">
        <v>5099.3500000000004</v>
      </c>
      <c r="J7680" s="2">
        <v>5099.3504999999996</v>
      </c>
      <c r="K7680" s="2">
        <v>5099.3476179988902</v>
      </c>
      <c r="L7680" s="2">
        <f t="shared" si="119"/>
        <v>-2.8820011093557696E-3</v>
      </c>
    </row>
    <row r="7681" spans="1:12" hidden="1" x14ac:dyDescent="0.25">
      <c r="A7681" t="s">
        <v>5882</v>
      </c>
      <c r="B7681" s="1" t="s">
        <v>5946</v>
      </c>
      <c r="C7681" t="s">
        <v>5947</v>
      </c>
      <c r="D7681">
        <v>8519411</v>
      </c>
      <c r="E7681">
        <v>519913</v>
      </c>
      <c r="F7681" t="s">
        <v>5948</v>
      </c>
      <c r="G7681" t="s">
        <v>3</v>
      </c>
      <c r="H7681" t="s">
        <v>4</v>
      </c>
      <c r="I7681" s="2">
        <v>1410.94</v>
      </c>
      <c r="J7681" s="2">
        <v>1410.9413750000001</v>
      </c>
      <c r="K7681" s="2">
        <v>1410.9417007100001</v>
      </c>
      <c r="L7681" s="2">
        <f t="shared" si="119"/>
        <v>3.2570999997005856E-4</v>
      </c>
    </row>
    <row r="7682" spans="1:12" hidden="1" x14ac:dyDescent="0.25">
      <c r="A7682" t="s">
        <v>5882</v>
      </c>
      <c r="B7682" s="1" t="s">
        <v>5946</v>
      </c>
      <c r="C7682" t="s">
        <v>5947</v>
      </c>
      <c r="D7682">
        <v>8519411</v>
      </c>
      <c r="E7682">
        <v>519913</v>
      </c>
      <c r="F7682" t="s">
        <v>5948</v>
      </c>
      <c r="G7682" t="s">
        <v>3</v>
      </c>
      <c r="H7682" t="s">
        <v>6</v>
      </c>
      <c r="I7682" s="2">
        <v>5553.32</v>
      </c>
      <c r="J7682" s="2">
        <v>5553.3149999999996</v>
      </c>
      <c r="K7682" s="2">
        <v>5553.3216450009904</v>
      </c>
      <c r="L7682" s="2">
        <f t="shared" si="119"/>
        <v>6.6450009908294305E-3</v>
      </c>
    </row>
    <row r="7683" spans="1:12" hidden="1" x14ac:dyDescent="0.25">
      <c r="A7683" t="s">
        <v>5882</v>
      </c>
      <c r="B7683" s="1" t="s">
        <v>5946</v>
      </c>
      <c r="C7683" t="s">
        <v>5947</v>
      </c>
      <c r="D7683">
        <v>8519411</v>
      </c>
      <c r="E7683">
        <v>520013</v>
      </c>
      <c r="F7683" t="s">
        <v>5949</v>
      </c>
      <c r="G7683" t="s">
        <v>3</v>
      </c>
      <c r="H7683" t="s">
        <v>4</v>
      </c>
      <c r="I7683" s="2">
        <v>1481.45</v>
      </c>
      <c r="J7683" s="2">
        <v>1481.4481249999999</v>
      </c>
      <c r="K7683" s="2">
        <v>1481.44763412</v>
      </c>
      <c r="L7683" s="2">
        <f t="shared" ref="L7683:L7746" si="120">IF(ISBLANK(J7683),K7683-I7683,K7683-J7683)</f>
        <v>-4.9087999991570541E-4</v>
      </c>
    </row>
    <row r="7684" spans="1:12" hidden="1" x14ac:dyDescent="0.25">
      <c r="A7684" t="s">
        <v>5882</v>
      </c>
      <c r="B7684" s="1" t="s">
        <v>5946</v>
      </c>
      <c r="C7684" t="s">
        <v>5947</v>
      </c>
      <c r="D7684">
        <v>8519411</v>
      </c>
      <c r="E7684">
        <v>520013</v>
      </c>
      <c r="F7684" t="s">
        <v>5949</v>
      </c>
      <c r="G7684" t="s">
        <v>3</v>
      </c>
      <c r="H7684" t="s">
        <v>6</v>
      </c>
      <c r="I7684" s="2">
        <v>5641.07</v>
      </c>
      <c r="J7684" s="2">
        <v>5641.0794999999998</v>
      </c>
      <c r="K7684" s="2">
        <v>5641.0740769999902</v>
      </c>
      <c r="L7684" s="2">
        <f t="shared" si="120"/>
        <v>-5.4230000096140429E-3</v>
      </c>
    </row>
    <row r="7685" spans="1:12" hidden="1" x14ac:dyDescent="0.25">
      <c r="A7685" t="s">
        <v>5882</v>
      </c>
      <c r="B7685" s="1" t="s">
        <v>5950</v>
      </c>
      <c r="C7685" t="s">
        <v>5951</v>
      </c>
      <c r="D7685">
        <v>933911</v>
      </c>
      <c r="E7685">
        <v>47383613</v>
      </c>
      <c r="F7685" t="s">
        <v>5952</v>
      </c>
      <c r="G7685" t="s">
        <v>3</v>
      </c>
      <c r="H7685" t="s">
        <v>4</v>
      </c>
      <c r="I7685" s="2">
        <v>9.18</v>
      </c>
      <c r="J7685" s="2">
        <v>22.765201170000001</v>
      </c>
      <c r="K7685" s="2">
        <v>22.7652</v>
      </c>
      <c r="L7685" s="2">
        <f t="shared" si="120"/>
        <v>-1.1700000008829647E-6</v>
      </c>
    </row>
    <row r="7686" spans="1:12" hidden="1" x14ac:dyDescent="0.25">
      <c r="A7686" t="s">
        <v>5882</v>
      </c>
      <c r="B7686" s="1" t="s">
        <v>5950</v>
      </c>
      <c r="C7686" t="s">
        <v>5951</v>
      </c>
      <c r="D7686">
        <v>933911</v>
      </c>
      <c r="E7686">
        <v>47383613</v>
      </c>
      <c r="F7686" t="s">
        <v>5952</v>
      </c>
      <c r="G7686" t="s">
        <v>3</v>
      </c>
      <c r="H7686" t="s">
        <v>6</v>
      </c>
      <c r="I7686" s="2">
        <v>1.7000000000000001E-2</v>
      </c>
      <c r="K7686" s="2">
        <v>1.70000027599999E-2</v>
      </c>
      <c r="L7686" s="2">
        <f t="shared" si="120"/>
        <v>2.7599998987659635E-9</v>
      </c>
    </row>
    <row r="7687" spans="1:12" hidden="1" x14ac:dyDescent="0.25">
      <c r="A7687" t="s">
        <v>5882</v>
      </c>
      <c r="B7687" s="1" t="s">
        <v>5950</v>
      </c>
      <c r="C7687" t="s">
        <v>5951</v>
      </c>
      <c r="D7687">
        <v>933911</v>
      </c>
      <c r="E7687">
        <v>47383713</v>
      </c>
      <c r="F7687" t="s">
        <v>5953</v>
      </c>
      <c r="G7687" t="s">
        <v>3</v>
      </c>
      <c r="H7687" t="s">
        <v>4</v>
      </c>
      <c r="I7687" s="2">
        <v>22.864000000000001</v>
      </c>
      <c r="J7687" s="2">
        <v>47.041546875000002</v>
      </c>
      <c r="K7687" s="2">
        <v>47.041550099999903</v>
      </c>
      <c r="L7687" s="2">
        <f t="shared" si="120"/>
        <v>3.2249999009081876E-6</v>
      </c>
    </row>
    <row r="7688" spans="1:12" hidden="1" x14ac:dyDescent="0.25">
      <c r="A7688" t="s">
        <v>5882</v>
      </c>
      <c r="B7688" s="1" t="s">
        <v>5950</v>
      </c>
      <c r="C7688" t="s">
        <v>5951</v>
      </c>
      <c r="D7688">
        <v>933911</v>
      </c>
      <c r="E7688">
        <v>47383713</v>
      </c>
      <c r="F7688" t="s">
        <v>5953</v>
      </c>
      <c r="G7688" t="s">
        <v>3</v>
      </c>
      <c r="H7688" t="s">
        <v>6</v>
      </c>
      <c r="I7688" s="2">
        <v>4.2999999999999997E-2</v>
      </c>
      <c r="K7688" s="2">
        <v>4.3000005959999997E-2</v>
      </c>
      <c r="L7688" s="2">
        <f t="shared" si="120"/>
        <v>5.960000000471144E-9</v>
      </c>
    </row>
    <row r="7689" spans="1:12" hidden="1" x14ac:dyDescent="0.25">
      <c r="A7689" t="s">
        <v>5882</v>
      </c>
      <c r="B7689" s="1" t="s">
        <v>5950</v>
      </c>
      <c r="C7689" t="s">
        <v>5951</v>
      </c>
      <c r="D7689">
        <v>933911</v>
      </c>
      <c r="E7689">
        <v>47383813</v>
      </c>
      <c r="F7689" t="s">
        <v>5954</v>
      </c>
      <c r="G7689" t="s">
        <v>3</v>
      </c>
      <c r="H7689" t="s">
        <v>4</v>
      </c>
      <c r="I7689" s="2">
        <v>21.286999999999999</v>
      </c>
      <c r="J7689" s="2">
        <v>45.390996094999998</v>
      </c>
      <c r="K7689" s="2">
        <v>45.391000099999999</v>
      </c>
      <c r="L7689" s="2">
        <f t="shared" si="120"/>
        <v>4.0050000009728137E-6</v>
      </c>
    </row>
    <row r="7690" spans="1:12" hidden="1" x14ac:dyDescent="0.25">
      <c r="A7690" t="s">
        <v>5882</v>
      </c>
      <c r="B7690" s="1" t="s">
        <v>5950</v>
      </c>
      <c r="C7690" t="s">
        <v>5951</v>
      </c>
      <c r="D7690">
        <v>933911</v>
      </c>
      <c r="E7690">
        <v>47383813</v>
      </c>
      <c r="F7690" t="s">
        <v>5954</v>
      </c>
      <c r="G7690" t="s">
        <v>3</v>
      </c>
      <c r="H7690" t="s">
        <v>6</v>
      </c>
      <c r="I7690" s="2">
        <v>0.04</v>
      </c>
      <c r="K7690" s="2">
        <v>4.0000004599999903E-2</v>
      </c>
      <c r="L7690" s="2">
        <f t="shared" si="120"/>
        <v>4.5999999018220272E-9</v>
      </c>
    </row>
    <row r="7691" spans="1:12" hidden="1" x14ac:dyDescent="0.25">
      <c r="A7691" t="s">
        <v>5882</v>
      </c>
      <c r="B7691" s="1" t="s">
        <v>5955</v>
      </c>
      <c r="C7691" t="s">
        <v>5956</v>
      </c>
      <c r="D7691">
        <v>8185411</v>
      </c>
      <c r="E7691">
        <v>5362313</v>
      </c>
      <c r="F7691" t="s">
        <v>5957</v>
      </c>
      <c r="G7691" t="s">
        <v>3</v>
      </c>
      <c r="H7691" t="s">
        <v>4</v>
      </c>
      <c r="I7691" s="2">
        <v>188.23699999999999</v>
      </c>
      <c r="J7691" s="2">
        <v>188.23709375000001</v>
      </c>
      <c r="K7691" s="2">
        <v>188.237075111</v>
      </c>
      <c r="L7691" s="2">
        <f t="shared" si="120"/>
        <v>-1.8639000018083607E-5</v>
      </c>
    </row>
    <row r="7692" spans="1:12" hidden="1" x14ac:dyDescent="0.25">
      <c r="A7692" t="s">
        <v>5882</v>
      </c>
      <c r="B7692" s="1" t="s">
        <v>5955</v>
      </c>
      <c r="C7692" t="s">
        <v>5956</v>
      </c>
      <c r="D7692">
        <v>8185411</v>
      </c>
      <c r="E7692">
        <v>5362313</v>
      </c>
      <c r="F7692" t="s">
        <v>5957</v>
      </c>
      <c r="G7692" t="s">
        <v>3</v>
      </c>
      <c r="H7692" t="s">
        <v>6</v>
      </c>
      <c r="I7692" s="2">
        <v>0.66</v>
      </c>
      <c r="J7692" s="2">
        <v>0.66111236549999997</v>
      </c>
      <c r="K7692" s="2">
        <v>0.661113014009999</v>
      </c>
      <c r="L7692" s="2">
        <f t="shared" si="120"/>
        <v>6.4850999903498519E-7</v>
      </c>
    </row>
    <row r="7693" spans="1:12" hidden="1" x14ac:dyDescent="0.25">
      <c r="A7693" t="s">
        <v>5882</v>
      </c>
      <c r="B7693" s="1" t="s">
        <v>5955</v>
      </c>
      <c r="C7693" t="s">
        <v>5956</v>
      </c>
      <c r="D7693">
        <v>8185411</v>
      </c>
      <c r="E7693">
        <v>5362413</v>
      </c>
      <c r="F7693" t="s">
        <v>5958</v>
      </c>
      <c r="G7693" t="s">
        <v>3</v>
      </c>
      <c r="H7693" t="s">
        <v>4</v>
      </c>
      <c r="I7693" s="2">
        <v>256.7</v>
      </c>
      <c r="J7693" s="2">
        <v>256.70056249999999</v>
      </c>
      <c r="K7693" s="2">
        <v>256.70063649999997</v>
      </c>
      <c r="L7693" s="2">
        <f t="shared" si="120"/>
        <v>7.3999999983698217E-5</v>
      </c>
    </row>
    <row r="7694" spans="1:12" hidden="1" x14ac:dyDescent="0.25">
      <c r="A7694" t="s">
        <v>5882</v>
      </c>
      <c r="B7694" s="1" t="s">
        <v>5955</v>
      </c>
      <c r="C7694" t="s">
        <v>5956</v>
      </c>
      <c r="D7694">
        <v>8185411</v>
      </c>
      <c r="E7694">
        <v>5362413</v>
      </c>
      <c r="F7694" t="s">
        <v>5958</v>
      </c>
      <c r="G7694" t="s">
        <v>3</v>
      </c>
      <c r="H7694" t="s">
        <v>6</v>
      </c>
      <c r="I7694" s="2">
        <v>0.60199999999999998</v>
      </c>
      <c r="J7694" s="2">
        <v>0.60317761250000002</v>
      </c>
      <c r="K7694" s="2">
        <v>0.60317752711999995</v>
      </c>
      <c r="L7694" s="2">
        <f t="shared" si="120"/>
        <v>-8.5380000069967821E-8</v>
      </c>
    </row>
    <row r="7695" spans="1:12" hidden="1" x14ac:dyDescent="0.25">
      <c r="A7695" t="s">
        <v>5882</v>
      </c>
      <c r="B7695" s="1" t="s">
        <v>5955</v>
      </c>
      <c r="C7695" t="s">
        <v>5956</v>
      </c>
      <c r="D7695">
        <v>8185411</v>
      </c>
      <c r="E7695">
        <v>5362513</v>
      </c>
      <c r="F7695" t="s">
        <v>5959</v>
      </c>
      <c r="G7695" t="s">
        <v>3</v>
      </c>
      <c r="H7695" t="s">
        <v>4</v>
      </c>
      <c r="I7695" s="2">
        <v>27.704999999999998</v>
      </c>
      <c r="J7695" s="2">
        <v>27.70460156</v>
      </c>
      <c r="K7695" s="2">
        <v>27.704622133000001</v>
      </c>
      <c r="L7695" s="2">
        <f t="shared" si="120"/>
        <v>2.05730000004678E-5</v>
      </c>
    </row>
    <row r="7696" spans="1:12" hidden="1" x14ac:dyDescent="0.25">
      <c r="A7696" t="s">
        <v>5882</v>
      </c>
      <c r="B7696" s="1" t="s">
        <v>5955</v>
      </c>
      <c r="C7696" t="s">
        <v>5956</v>
      </c>
      <c r="D7696">
        <v>8185411</v>
      </c>
      <c r="E7696">
        <v>5362513</v>
      </c>
      <c r="F7696" t="s">
        <v>5959</v>
      </c>
      <c r="G7696" t="s">
        <v>3</v>
      </c>
      <c r="H7696" t="s">
        <v>6</v>
      </c>
      <c r="I7696" s="2">
        <v>0.16900000000000001</v>
      </c>
      <c r="J7696" s="2">
        <v>0.1731796417</v>
      </c>
      <c r="K7696" s="2">
        <v>0.173179500199999</v>
      </c>
      <c r="L7696" s="2">
        <f t="shared" si="120"/>
        <v>-1.4150000099411031E-7</v>
      </c>
    </row>
    <row r="7697" spans="1:12" hidden="1" x14ac:dyDescent="0.25">
      <c r="A7697" t="s">
        <v>5882</v>
      </c>
      <c r="B7697" s="1" t="s">
        <v>5955</v>
      </c>
      <c r="C7697" t="s">
        <v>5956</v>
      </c>
      <c r="D7697">
        <v>8185411</v>
      </c>
      <c r="E7697">
        <v>5362613</v>
      </c>
      <c r="F7697" t="s">
        <v>5960</v>
      </c>
      <c r="G7697" t="s">
        <v>3</v>
      </c>
      <c r="H7697" t="s">
        <v>4</v>
      </c>
      <c r="I7697" s="2">
        <v>26.998999999999999</v>
      </c>
      <c r="J7697" s="2">
        <v>26.998494139999998</v>
      </c>
      <c r="K7697" s="2">
        <v>26.998467550999901</v>
      </c>
      <c r="L7697" s="2">
        <f t="shared" si="120"/>
        <v>-2.6589000096777227E-5</v>
      </c>
    </row>
    <row r="7698" spans="1:12" hidden="1" x14ac:dyDescent="0.25">
      <c r="A7698" t="s">
        <v>5882</v>
      </c>
      <c r="B7698" s="1" t="s">
        <v>5955</v>
      </c>
      <c r="C7698" t="s">
        <v>5956</v>
      </c>
      <c r="D7698">
        <v>8185411</v>
      </c>
      <c r="E7698">
        <v>5362613</v>
      </c>
      <c r="F7698" t="s">
        <v>5960</v>
      </c>
      <c r="G7698" t="s">
        <v>3</v>
      </c>
      <c r="H7698" t="s">
        <v>6</v>
      </c>
      <c r="I7698" s="2">
        <v>0.16800000000000001</v>
      </c>
      <c r="J7698" s="2">
        <v>0.17197694394999999</v>
      </c>
      <c r="K7698" s="2">
        <v>0.171976501600999</v>
      </c>
      <c r="L7698" s="2">
        <f t="shared" si="120"/>
        <v>-4.4234900098416574E-7</v>
      </c>
    </row>
    <row r="7699" spans="1:12" hidden="1" x14ac:dyDescent="0.25">
      <c r="A7699" t="s">
        <v>5882</v>
      </c>
      <c r="B7699" s="1" t="s">
        <v>5955</v>
      </c>
      <c r="C7699" t="s">
        <v>5956</v>
      </c>
      <c r="D7699">
        <v>8185411</v>
      </c>
      <c r="E7699">
        <v>5363013</v>
      </c>
      <c r="F7699" t="s">
        <v>5961</v>
      </c>
      <c r="G7699" t="s">
        <v>3</v>
      </c>
      <c r="H7699" t="s">
        <v>4</v>
      </c>
      <c r="I7699" s="2">
        <v>331.92200000000003</v>
      </c>
      <c r="J7699" s="2">
        <v>329.71271875000002</v>
      </c>
      <c r="K7699" s="2">
        <v>329.71259320000001</v>
      </c>
      <c r="L7699" s="2">
        <f t="shared" si="120"/>
        <v>-1.2555000000702421E-4</v>
      </c>
    </row>
    <row r="7700" spans="1:12" hidden="1" x14ac:dyDescent="0.25">
      <c r="A7700" t="s">
        <v>5882</v>
      </c>
      <c r="B7700" s="1" t="s">
        <v>5955</v>
      </c>
      <c r="C7700" t="s">
        <v>5956</v>
      </c>
      <c r="D7700">
        <v>8185411</v>
      </c>
      <c r="E7700">
        <v>5363013</v>
      </c>
      <c r="F7700" t="s">
        <v>5961</v>
      </c>
      <c r="G7700" t="s">
        <v>3</v>
      </c>
      <c r="H7700" t="s">
        <v>6</v>
      </c>
      <c r="I7700" s="2">
        <v>0.96499999999999997</v>
      </c>
      <c r="J7700" s="2">
        <v>0.96621380599999995</v>
      </c>
      <c r="K7700" s="2">
        <v>0.96621401200000001</v>
      </c>
      <c r="L7700" s="2">
        <f t="shared" si="120"/>
        <v>2.0600000005810415E-7</v>
      </c>
    </row>
    <row r="7701" spans="1:12" hidden="1" x14ac:dyDescent="0.25">
      <c r="A7701" t="s">
        <v>5882</v>
      </c>
      <c r="B7701" s="1" t="s">
        <v>5955</v>
      </c>
      <c r="C7701" t="s">
        <v>5962</v>
      </c>
      <c r="D7701">
        <v>8185511</v>
      </c>
      <c r="E7701">
        <v>5362113</v>
      </c>
      <c r="F7701" t="s">
        <v>5963</v>
      </c>
      <c r="G7701" t="s">
        <v>3</v>
      </c>
      <c r="H7701" t="s">
        <v>4</v>
      </c>
      <c r="I7701" s="2">
        <v>44.751800000000003</v>
      </c>
      <c r="J7701" s="2">
        <v>44.725292969999998</v>
      </c>
      <c r="K7701" s="2">
        <v>44.725295199999998</v>
      </c>
      <c r="L7701" s="2">
        <f t="shared" si="120"/>
        <v>2.229999999769916E-6</v>
      </c>
    </row>
    <row r="7702" spans="1:12" hidden="1" x14ac:dyDescent="0.25">
      <c r="A7702" t="s">
        <v>5882</v>
      </c>
      <c r="B7702" s="1" t="s">
        <v>5955</v>
      </c>
      <c r="C7702" t="s">
        <v>5962</v>
      </c>
      <c r="D7702">
        <v>8185511</v>
      </c>
      <c r="E7702">
        <v>5362113</v>
      </c>
      <c r="F7702" t="s">
        <v>5963</v>
      </c>
      <c r="G7702" t="s">
        <v>3</v>
      </c>
      <c r="H7702" t="s">
        <v>6</v>
      </c>
      <c r="I7702" s="2">
        <v>0.4</v>
      </c>
      <c r="K7702" s="2">
        <v>0.39999996113359998</v>
      </c>
      <c r="L7702" s="2">
        <f t="shared" si="120"/>
        <v>-3.8866400042802951E-8</v>
      </c>
    </row>
    <row r="7703" spans="1:12" hidden="1" x14ac:dyDescent="0.25">
      <c r="A7703" t="s">
        <v>5882</v>
      </c>
      <c r="B7703" s="1" t="s">
        <v>5955</v>
      </c>
      <c r="C7703" t="s">
        <v>5964</v>
      </c>
      <c r="D7703">
        <v>9219711</v>
      </c>
      <c r="E7703">
        <v>57748313</v>
      </c>
      <c r="F7703" t="s">
        <v>5965</v>
      </c>
      <c r="G7703" t="s">
        <v>3</v>
      </c>
      <c r="H7703" t="s">
        <v>4</v>
      </c>
      <c r="I7703" s="2">
        <v>69.653000000000006</v>
      </c>
      <c r="J7703" s="2">
        <v>79.670648449999902</v>
      </c>
      <c r="K7703" s="2">
        <v>79.670580110000003</v>
      </c>
      <c r="L7703" s="2">
        <f t="shared" si="120"/>
        <v>-6.8339999899080794E-5</v>
      </c>
    </row>
    <row r="7704" spans="1:12" hidden="1" x14ac:dyDescent="0.25">
      <c r="A7704" t="s">
        <v>5882</v>
      </c>
      <c r="B7704" s="1" t="s">
        <v>5955</v>
      </c>
      <c r="C7704" t="s">
        <v>5964</v>
      </c>
      <c r="D7704">
        <v>9219711</v>
      </c>
      <c r="E7704">
        <v>57748313</v>
      </c>
      <c r="F7704" t="s">
        <v>5965</v>
      </c>
      <c r="G7704" t="s">
        <v>3</v>
      </c>
      <c r="H7704" t="s">
        <v>6</v>
      </c>
      <c r="I7704" s="2">
        <v>3.8929999999999998</v>
      </c>
      <c r="J7704" s="2">
        <v>4.2713134764999996</v>
      </c>
      <c r="K7704" s="2">
        <v>4.2713205060000003</v>
      </c>
      <c r="L7704" s="2">
        <f t="shared" si="120"/>
        <v>7.0295000007547515E-6</v>
      </c>
    </row>
    <row r="7705" spans="1:12" hidden="1" x14ac:dyDescent="0.25">
      <c r="A7705" t="s">
        <v>5882</v>
      </c>
      <c r="B7705" s="1" t="s">
        <v>5955</v>
      </c>
      <c r="C7705" t="s">
        <v>5964</v>
      </c>
      <c r="D7705">
        <v>9219711</v>
      </c>
      <c r="E7705">
        <v>57748413</v>
      </c>
      <c r="F7705" t="s">
        <v>5966</v>
      </c>
      <c r="G7705" t="s">
        <v>3</v>
      </c>
      <c r="H7705" t="s">
        <v>4</v>
      </c>
      <c r="I7705" s="2">
        <v>72.793000000000006</v>
      </c>
      <c r="J7705" s="2">
        <v>79.951265599999999</v>
      </c>
      <c r="K7705" s="2">
        <v>79.951108399999995</v>
      </c>
      <c r="L7705" s="2">
        <f t="shared" si="120"/>
        <v>-1.5720000000385426E-4</v>
      </c>
    </row>
    <row r="7706" spans="1:12" hidden="1" x14ac:dyDescent="0.25">
      <c r="A7706" t="s">
        <v>5882</v>
      </c>
      <c r="B7706" s="1" t="s">
        <v>5955</v>
      </c>
      <c r="C7706" t="s">
        <v>5964</v>
      </c>
      <c r="D7706">
        <v>9219711</v>
      </c>
      <c r="E7706">
        <v>57748413</v>
      </c>
      <c r="F7706" t="s">
        <v>5966</v>
      </c>
      <c r="G7706" t="s">
        <v>3</v>
      </c>
      <c r="H7706" t="s">
        <v>6</v>
      </c>
      <c r="I7706" s="2">
        <v>3.7490000000000001</v>
      </c>
      <c r="J7706" s="2">
        <v>4.2106718750000001</v>
      </c>
      <c r="K7706" s="2">
        <v>4.2106725159999998</v>
      </c>
      <c r="L7706" s="2">
        <f t="shared" si="120"/>
        <v>6.4099999974587263E-7</v>
      </c>
    </row>
    <row r="7707" spans="1:12" hidden="1" x14ac:dyDescent="0.25">
      <c r="A7707" t="s">
        <v>5882</v>
      </c>
      <c r="B7707" s="1" t="s">
        <v>5955</v>
      </c>
      <c r="C7707" t="s">
        <v>5964</v>
      </c>
      <c r="D7707">
        <v>9219711</v>
      </c>
      <c r="E7707">
        <v>57748513</v>
      </c>
      <c r="F7707" t="s">
        <v>5967</v>
      </c>
      <c r="G7707" t="s">
        <v>3</v>
      </c>
      <c r="H7707" t="s">
        <v>4</v>
      </c>
      <c r="I7707" s="2">
        <v>67.864000000000004</v>
      </c>
      <c r="J7707" s="2">
        <v>77.959265599999995</v>
      </c>
      <c r="K7707" s="2">
        <v>77.959227709999993</v>
      </c>
      <c r="L7707" s="2">
        <f t="shared" si="120"/>
        <v>-3.7890000001539192E-5</v>
      </c>
    </row>
    <row r="7708" spans="1:12" hidden="1" x14ac:dyDescent="0.25">
      <c r="A7708" t="s">
        <v>5882</v>
      </c>
      <c r="B7708" s="1" t="s">
        <v>5955</v>
      </c>
      <c r="C7708" t="s">
        <v>5964</v>
      </c>
      <c r="D7708">
        <v>9219711</v>
      </c>
      <c r="E7708">
        <v>57748513</v>
      </c>
      <c r="F7708" t="s">
        <v>5967</v>
      </c>
      <c r="G7708" t="s">
        <v>3</v>
      </c>
      <c r="H7708" t="s">
        <v>6</v>
      </c>
      <c r="I7708" s="2">
        <v>3.4849999999999999</v>
      </c>
      <c r="J7708" s="2">
        <v>3.9581303710000002</v>
      </c>
      <c r="K7708" s="2">
        <v>3.958142016</v>
      </c>
      <c r="L7708" s="2">
        <f t="shared" si="120"/>
        <v>1.1644999999838035E-5</v>
      </c>
    </row>
    <row r="7709" spans="1:12" hidden="1" x14ac:dyDescent="0.25">
      <c r="A7709" t="s">
        <v>5882</v>
      </c>
      <c r="B7709" s="1" t="s">
        <v>5955</v>
      </c>
      <c r="C7709" t="s">
        <v>5964</v>
      </c>
      <c r="D7709">
        <v>9219711</v>
      </c>
      <c r="E7709">
        <v>57748613</v>
      </c>
      <c r="F7709" t="s">
        <v>5968</v>
      </c>
      <c r="G7709" t="s">
        <v>3</v>
      </c>
      <c r="H7709" t="s">
        <v>4</v>
      </c>
      <c r="I7709" s="2">
        <v>69.001999999999995</v>
      </c>
      <c r="J7709" s="2">
        <v>80.277781250000004</v>
      </c>
      <c r="K7709" s="2">
        <v>80.277723259999902</v>
      </c>
      <c r="L7709" s="2">
        <f t="shared" si="120"/>
        <v>-5.7990000101426631E-5</v>
      </c>
    </row>
    <row r="7710" spans="1:12" hidden="1" x14ac:dyDescent="0.25">
      <c r="A7710" t="s">
        <v>5882</v>
      </c>
      <c r="B7710" s="1" t="s">
        <v>5955</v>
      </c>
      <c r="C7710" t="s">
        <v>5964</v>
      </c>
      <c r="D7710">
        <v>9219711</v>
      </c>
      <c r="E7710">
        <v>57748613</v>
      </c>
      <c r="F7710" t="s">
        <v>5968</v>
      </c>
      <c r="G7710" t="s">
        <v>3</v>
      </c>
      <c r="H7710" t="s">
        <v>6</v>
      </c>
      <c r="I7710" s="2">
        <v>3.8340000000000001</v>
      </c>
      <c r="J7710" s="2">
        <v>4.292085449</v>
      </c>
      <c r="K7710" s="2">
        <v>4.2920805139999896</v>
      </c>
      <c r="L7710" s="2">
        <f t="shared" si="120"/>
        <v>-4.9350000104197989E-6</v>
      </c>
    </row>
    <row r="7711" spans="1:12" hidden="1" x14ac:dyDescent="0.25">
      <c r="A7711" t="s">
        <v>5882</v>
      </c>
      <c r="B7711" s="1" t="s">
        <v>5969</v>
      </c>
      <c r="C7711" t="s">
        <v>5970</v>
      </c>
      <c r="D7711">
        <v>5615011</v>
      </c>
      <c r="E7711">
        <v>21312413</v>
      </c>
      <c r="F7711" t="s">
        <v>5971</v>
      </c>
      <c r="G7711" t="s">
        <v>86</v>
      </c>
      <c r="H7711" t="s">
        <v>4</v>
      </c>
      <c r="I7711" s="2">
        <v>0.38</v>
      </c>
      <c r="K7711" s="2">
        <v>0.38008688221999998</v>
      </c>
      <c r="L7711" s="2">
        <f t="shared" si="120"/>
        <v>8.6882219999973032E-5</v>
      </c>
    </row>
    <row r="7712" spans="1:12" hidden="1" x14ac:dyDescent="0.25">
      <c r="A7712" t="s">
        <v>5882</v>
      </c>
      <c r="B7712" s="1" t="s">
        <v>5969</v>
      </c>
      <c r="C7712" t="s">
        <v>5970</v>
      </c>
      <c r="D7712">
        <v>5615011</v>
      </c>
      <c r="E7712">
        <v>21312413</v>
      </c>
      <c r="F7712" t="s">
        <v>5971</v>
      </c>
      <c r="G7712" t="s">
        <v>86</v>
      </c>
      <c r="H7712" t="s">
        <v>6</v>
      </c>
      <c r="I7712" s="2">
        <v>3.0000000000000001E-3</v>
      </c>
      <c r="K7712" s="2">
        <v>3.0006859803999998E-3</v>
      </c>
      <c r="L7712" s="2">
        <f t="shared" si="120"/>
        <v>6.8598039999973395E-7</v>
      </c>
    </row>
    <row r="7713" spans="1:12" hidden="1" x14ac:dyDescent="0.25">
      <c r="A7713" t="s">
        <v>5882</v>
      </c>
      <c r="B7713" s="1" t="s">
        <v>5969</v>
      </c>
      <c r="C7713" t="s">
        <v>5970</v>
      </c>
      <c r="D7713">
        <v>5615011</v>
      </c>
      <c r="E7713">
        <v>21312513</v>
      </c>
      <c r="F7713" t="s">
        <v>5972</v>
      </c>
      <c r="G7713" t="s">
        <v>86</v>
      </c>
      <c r="H7713" t="s">
        <v>4</v>
      </c>
      <c r="I7713" s="2">
        <v>0.2</v>
      </c>
      <c r="K7713" s="2">
        <v>0.20004573427200001</v>
      </c>
      <c r="L7713" s="2">
        <f t="shared" si="120"/>
        <v>4.5734271999997578E-5</v>
      </c>
    </row>
    <row r="7714" spans="1:12" hidden="1" x14ac:dyDescent="0.25">
      <c r="A7714" t="s">
        <v>5882</v>
      </c>
      <c r="B7714" s="1" t="s">
        <v>5969</v>
      </c>
      <c r="C7714" t="s">
        <v>5970</v>
      </c>
      <c r="D7714">
        <v>5615011</v>
      </c>
      <c r="E7714">
        <v>21312513</v>
      </c>
      <c r="F7714" t="s">
        <v>5972</v>
      </c>
      <c r="G7714" t="s">
        <v>86</v>
      </c>
      <c r="H7714" t="s">
        <v>6</v>
      </c>
      <c r="I7714" s="2">
        <v>1E-3</v>
      </c>
      <c r="K7714" s="2">
        <v>1.00022867498999E-3</v>
      </c>
      <c r="L7714" s="2">
        <f t="shared" si="120"/>
        <v>2.2867498999002041E-7</v>
      </c>
    </row>
    <row r="7715" spans="1:12" hidden="1" x14ac:dyDescent="0.25">
      <c r="A7715" t="s">
        <v>5882</v>
      </c>
      <c r="B7715" s="1" t="s">
        <v>5969</v>
      </c>
      <c r="C7715" t="s">
        <v>5970</v>
      </c>
      <c r="D7715">
        <v>5615011</v>
      </c>
      <c r="E7715">
        <v>98406313</v>
      </c>
      <c r="F7715" t="s">
        <v>5973</v>
      </c>
      <c r="G7715" t="s">
        <v>86</v>
      </c>
      <c r="H7715" t="s">
        <v>4</v>
      </c>
      <c r="I7715" s="2">
        <v>8.0000000000000002E-3</v>
      </c>
      <c r="K7715" s="2">
        <v>8.0122096848909904E-3</v>
      </c>
      <c r="L7715" s="2">
        <f t="shared" si="120"/>
        <v>1.220968489099028E-5</v>
      </c>
    </row>
    <row r="7716" spans="1:12" hidden="1" x14ac:dyDescent="0.25">
      <c r="A7716" t="s">
        <v>5882</v>
      </c>
      <c r="B7716" s="1" t="s">
        <v>5969</v>
      </c>
      <c r="C7716" t="s">
        <v>5970</v>
      </c>
      <c r="D7716">
        <v>5615011</v>
      </c>
      <c r="E7716">
        <v>98406313</v>
      </c>
      <c r="F7716" t="s">
        <v>5973</v>
      </c>
      <c r="G7716" t="s">
        <v>86</v>
      </c>
      <c r="H7716" t="s">
        <v>6</v>
      </c>
      <c r="I7716" s="2">
        <v>2E-3</v>
      </c>
      <c r="K7716" s="2">
        <v>2.0030524170628001E-3</v>
      </c>
      <c r="L7716" s="2">
        <f t="shared" si="120"/>
        <v>3.05241706280001E-6</v>
      </c>
    </row>
    <row r="7717" spans="1:12" hidden="1" x14ac:dyDescent="0.25">
      <c r="A7717" t="s">
        <v>5882</v>
      </c>
      <c r="B7717" s="1" t="s">
        <v>5969</v>
      </c>
      <c r="C7717" t="s">
        <v>5970</v>
      </c>
      <c r="D7717">
        <v>5615011</v>
      </c>
      <c r="E7717">
        <v>98406413</v>
      </c>
      <c r="F7717" t="s">
        <v>5974</v>
      </c>
      <c r="G7717" t="s">
        <v>86</v>
      </c>
      <c r="H7717" t="s">
        <v>4</v>
      </c>
      <c r="I7717" s="2">
        <v>3.5000000000000003E-2</v>
      </c>
      <c r="K7717" s="2">
        <v>3.5053416766119998E-2</v>
      </c>
      <c r="L7717" s="2">
        <f t="shared" si="120"/>
        <v>5.3416766119994408E-5</v>
      </c>
    </row>
    <row r="7718" spans="1:12" hidden="1" x14ac:dyDescent="0.25">
      <c r="A7718" t="s">
        <v>5882</v>
      </c>
      <c r="B7718" s="1" t="s">
        <v>5969</v>
      </c>
      <c r="C7718" t="s">
        <v>5970</v>
      </c>
      <c r="D7718">
        <v>5615011</v>
      </c>
      <c r="E7718">
        <v>98406413</v>
      </c>
      <c r="F7718" t="s">
        <v>5974</v>
      </c>
      <c r="G7718" t="s">
        <v>86</v>
      </c>
      <c r="H7718" t="s">
        <v>6</v>
      </c>
      <c r="I7718" s="2">
        <v>7.0000000000000001E-3</v>
      </c>
      <c r="K7718" s="2">
        <v>7.0106839076399998E-3</v>
      </c>
      <c r="L7718" s="2">
        <f t="shared" si="120"/>
        <v>1.0683907639999664E-5</v>
      </c>
    </row>
    <row r="7719" spans="1:12" hidden="1" x14ac:dyDescent="0.25">
      <c r="A7719" t="s">
        <v>5882</v>
      </c>
      <c r="B7719" s="1" t="s">
        <v>5969</v>
      </c>
      <c r="C7719" t="s">
        <v>5970</v>
      </c>
      <c r="D7719">
        <v>5615011</v>
      </c>
      <c r="E7719">
        <v>98406513</v>
      </c>
      <c r="F7719" t="s">
        <v>5975</v>
      </c>
      <c r="G7719" t="s">
        <v>86</v>
      </c>
      <c r="H7719" t="s">
        <v>4</v>
      </c>
      <c r="I7719" s="2">
        <v>2.1000000000000001E-2</v>
      </c>
      <c r="K7719" s="2">
        <v>2.1032048884789999E-2</v>
      </c>
      <c r="L7719" s="2">
        <f t="shared" si="120"/>
        <v>3.2048884789998011E-5</v>
      </c>
    </row>
    <row r="7720" spans="1:12" hidden="1" x14ac:dyDescent="0.25">
      <c r="A7720" t="s">
        <v>5882</v>
      </c>
      <c r="B7720" s="1" t="s">
        <v>5969</v>
      </c>
      <c r="C7720" t="s">
        <v>5970</v>
      </c>
      <c r="D7720">
        <v>5615011</v>
      </c>
      <c r="E7720">
        <v>98406513</v>
      </c>
      <c r="F7720" t="s">
        <v>5975</v>
      </c>
      <c r="G7720" t="s">
        <v>86</v>
      </c>
      <c r="H7720" t="s">
        <v>6</v>
      </c>
      <c r="I7720" s="2">
        <v>4.0000000000000001E-3</v>
      </c>
      <c r="K7720" s="2">
        <v>4.0061050350360004E-3</v>
      </c>
      <c r="L7720" s="2">
        <f t="shared" si="120"/>
        <v>6.1050350360003156E-6</v>
      </c>
    </row>
    <row r="7721" spans="1:12" hidden="1" x14ac:dyDescent="0.25">
      <c r="A7721" t="s">
        <v>5882</v>
      </c>
      <c r="B7721" s="1" t="s">
        <v>5976</v>
      </c>
      <c r="C7721" t="s">
        <v>5977</v>
      </c>
      <c r="D7721">
        <v>1024211</v>
      </c>
      <c r="E7721">
        <v>47334213</v>
      </c>
      <c r="F7721" t="s">
        <v>5978</v>
      </c>
      <c r="G7721" t="s">
        <v>3</v>
      </c>
      <c r="H7721" t="s">
        <v>4</v>
      </c>
      <c r="I7721" s="2">
        <v>51.2</v>
      </c>
      <c r="J7721" s="2">
        <v>51.189644549999997</v>
      </c>
      <c r="K7721" s="2">
        <v>51.1896313499999</v>
      </c>
      <c r="L7721" s="2">
        <f t="shared" si="120"/>
        <v>-1.3200000097413067E-5</v>
      </c>
    </row>
    <row r="7722" spans="1:12" hidden="1" x14ac:dyDescent="0.25">
      <c r="A7722" t="s">
        <v>5882</v>
      </c>
      <c r="B7722" s="1" t="s">
        <v>5976</v>
      </c>
      <c r="C7722" t="s">
        <v>5977</v>
      </c>
      <c r="D7722">
        <v>1024211</v>
      </c>
      <c r="E7722">
        <v>47334213</v>
      </c>
      <c r="F7722" t="s">
        <v>5978</v>
      </c>
      <c r="G7722" t="s">
        <v>3</v>
      </c>
      <c r="H7722" t="s">
        <v>6</v>
      </c>
      <c r="I7722" s="2">
        <v>0.9</v>
      </c>
      <c r="J7722" s="2">
        <v>0.882864501999999</v>
      </c>
      <c r="K7722" s="2">
        <v>0.88286453709999901</v>
      </c>
      <c r="L7722" s="2">
        <f t="shared" si="120"/>
        <v>3.5100000017607158E-8</v>
      </c>
    </row>
    <row r="7723" spans="1:12" hidden="1" x14ac:dyDescent="0.25">
      <c r="A7723" t="s">
        <v>5882</v>
      </c>
      <c r="B7723" s="1" t="s">
        <v>5976</v>
      </c>
      <c r="C7723" t="s">
        <v>5977</v>
      </c>
      <c r="D7723">
        <v>1024211</v>
      </c>
      <c r="E7723">
        <v>47334313</v>
      </c>
      <c r="F7723" t="s">
        <v>5979</v>
      </c>
      <c r="G7723" t="s">
        <v>3</v>
      </c>
      <c r="H7723" t="s">
        <v>4</v>
      </c>
      <c r="I7723" s="2">
        <v>51.4</v>
      </c>
      <c r="J7723" s="2">
        <v>51.198613299999998</v>
      </c>
      <c r="K7723" s="2">
        <v>51.198654560000001</v>
      </c>
      <c r="L7723" s="2">
        <f t="shared" si="120"/>
        <v>4.1260000003262576E-5</v>
      </c>
    </row>
    <row r="7724" spans="1:12" hidden="1" x14ac:dyDescent="0.25">
      <c r="A7724" t="s">
        <v>5882</v>
      </c>
      <c r="B7724" s="1" t="s">
        <v>5976</v>
      </c>
      <c r="C7724" t="s">
        <v>5977</v>
      </c>
      <c r="D7724">
        <v>1024211</v>
      </c>
      <c r="E7724">
        <v>47334313</v>
      </c>
      <c r="F7724" t="s">
        <v>5979</v>
      </c>
      <c r="G7724" t="s">
        <v>3</v>
      </c>
      <c r="H7724" t="s">
        <v>6</v>
      </c>
      <c r="I7724" s="2">
        <v>0.9</v>
      </c>
      <c r="J7724" s="2">
        <v>0.91016223149999997</v>
      </c>
      <c r="K7724" s="2">
        <v>0.91016202899999998</v>
      </c>
      <c r="L7724" s="2">
        <f t="shared" si="120"/>
        <v>-2.0249999999055746E-7</v>
      </c>
    </row>
    <row r="7725" spans="1:12" hidden="1" x14ac:dyDescent="0.25">
      <c r="A7725" t="s">
        <v>5882</v>
      </c>
      <c r="B7725" s="1" t="s">
        <v>5976</v>
      </c>
      <c r="C7725" t="s">
        <v>5977</v>
      </c>
      <c r="D7725">
        <v>1024211</v>
      </c>
      <c r="E7725">
        <v>72371913</v>
      </c>
      <c r="F7725" t="s">
        <v>5980</v>
      </c>
      <c r="G7725" t="s">
        <v>3</v>
      </c>
      <c r="H7725" t="s">
        <v>4</v>
      </c>
      <c r="I7725" s="2">
        <v>61.1</v>
      </c>
      <c r="J7725" s="2">
        <v>61.103597649999998</v>
      </c>
      <c r="K7725" s="2">
        <v>61.103614239999999</v>
      </c>
      <c r="L7725" s="2">
        <f t="shared" si="120"/>
        <v>1.6590000001315275E-5</v>
      </c>
    </row>
    <row r="7726" spans="1:12" hidden="1" x14ac:dyDescent="0.25">
      <c r="A7726" t="s">
        <v>5882</v>
      </c>
      <c r="B7726" s="1" t="s">
        <v>5976</v>
      </c>
      <c r="C7726" t="s">
        <v>5977</v>
      </c>
      <c r="D7726">
        <v>1024211</v>
      </c>
      <c r="E7726">
        <v>72371913</v>
      </c>
      <c r="F7726" t="s">
        <v>5980</v>
      </c>
      <c r="G7726" t="s">
        <v>3</v>
      </c>
      <c r="H7726" t="s">
        <v>6</v>
      </c>
      <c r="I7726" s="2">
        <v>1</v>
      </c>
      <c r="J7726" s="2">
        <v>1.0232078855</v>
      </c>
      <c r="K7726" s="2">
        <v>1.0232074769999999</v>
      </c>
      <c r="L7726" s="2">
        <f t="shared" si="120"/>
        <v>-4.085000000486616E-7</v>
      </c>
    </row>
    <row r="7727" spans="1:12" hidden="1" x14ac:dyDescent="0.25">
      <c r="A7727" t="s">
        <v>5882</v>
      </c>
      <c r="B7727" s="1" t="s">
        <v>5976</v>
      </c>
      <c r="C7727" t="s">
        <v>5977</v>
      </c>
      <c r="D7727">
        <v>1024211</v>
      </c>
      <c r="E7727">
        <v>72372013</v>
      </c>
      <c r="F7727" t="s">
        <v>5981</v>
      </c>
      <c r="G7727" t="s">
        <v>3</v>
      </c>
      <c r="H7727" t="s">
        <v>4</v>
      </c>
      <c r="I7727" s="2">
        <v>66.400000000000006</v>
      </c>
      <c r="J7727" s="2">
        <v>66.434976550000002</v>
      </c>
      <c r="K7727" s="2">
        <v>66.434911119999995</v>
      </c>
      <c r="L7727" s="2">
        <f t="shared" si="120"/>
        <v>-6.5430000006472255E-5</v>
      </c>
    </row>
    <row r="7728" spans="1:12" hidden="1" x14ac:dyDescent="0.25">
      <c r="A7728" t="s">
        <v>5882</v>
      </c>
      <c r="B7728" s="1" t="s">
        <v>5976</v>
      </c>
      <c r="C7728" t="s">
        <v>5977</v>
      </c>
      <c r="D7728">
        <v>1024211</v>
      </c>
      <c r="E7728">
        <v>72372013</v>
      </c>
      <c r="F7728" t="s">
        <v>5981</v>
      </c>
      <c r="G7728" t="s">
        <v>3</v>
      </c>
      <c r="H7728" t="s">
        <v>6</v>
      </c>
      <c r="I7728" s="2">
        <v>1</v>
      </c>
      <c r="J7728" s="2">
        <v>1.0171973265000001</v>
      </c>
      <c r="K7728" s="2">
        <v>1.0171980359999999</v>
      </c>
      <c r="L7728" s="2">
        <f t="shared" si="120"/>
        <v>7.0949999986247292E-7</v>
      </c>
    </row>
    <row r="7729" spans="1:12" hidden="1" x14ac:dyDescent="0.25">
      <c r="A7729" t="s">
        <v>5882</v>
      </c>
      <c r="B7729" s="1" t="s">
        <v>5982</v>
      </c>
      <c r="C7729" t="s">
        <v>5983</v>
      </c>
      <c r="D7729">
        <v>8212411</v>
      </c>
      <c r="E7729">
        <v>6698313</v>
      </c>
      <c r="F7729" t="s">
        <v>5984</v>
      </c>
      <c r="G7729" t="s">
        <v>3</v>
      </c>
      <c r="H7729" t="s">
        <v>4</v>
      </c>
      <c r="I7729" s="2">
        <v>1397.154</v>
      </c>
      <c r="J7729" s="2">
        <v>1372.716625</v>
      </c>
      <c r="K7729" s="2">
        <v>1372.71713701712</v>
      </c>
      <c r="L7729" s="2">
        <f t="shared" si="120"/>
        <v>5.1201711994508514E-4</v>
      </c>
    </row>
    <row r="7730" spans="1:12" hidden="1" x14ac:dyDescent="0.25">
      <c r="A7730" t="s">
        <v>5882</v>
      </c>
      <c r="B7730" s="1" t="s">
        <v>5982</v>
      </c>
      <c r="C7730" t="s">
        <v>5983</v>
      </c>
      <c r="D7730">
        <v>8212411</v>
      </c>
      <c r="E7730">
        <v>6698313</v>
      </c>
      <c r="F7730" t="s">
        <v>5984</v>
      </c>
      <c r="G7730" t="s">
        <v>3</v>
      </c>
      <c r="H7730" t="s">
        <v>6</v>
      </c>
      <c r="I7730" s="2">
        <v>3382.201</v>
      </c>
      <c r="J7730" s="2">
        <v>3338.4862499999999</v>
      </c>
      <c r="K7730" s="2">
        <v>3338.48757198064</v>
      </c>
      <c r="L7730" s="2">
        <f t="shared" si="120"/>
        <v>1.3219806401139067E-3</v>
      </c>
    </row>
    <row r="7731" spans="1:12" hidden="1" x14ac:dyDescent="0.25">
      <c r="A7731" t="s">
        <v>5882</v>
      </c>
      <c r="B7731" s="1" t="s">
        <v>5982</v>
      </c>
      <c r="C7731" t="s">
        <v>5983</v>
      </c>
      <c r="D7731">
        <v>8212411</v>
      </c>
      <c r="E7731">
        <v>6698513</v>
      </c>
      <c r="F7731" t="s">
        <v>5985</v>
      </c>
      <c r="G7731" t="s">
        <v>3</v>
      </c>
      <c r="H7731" t="s">
        <v>4</v>
      </c>
      <c r="I7731" s="2">
        <v>254.07900000000001</v>
      </c>
      <c r="J7731" s="2">
        <v>239.59465625000001</v>
      </c>
      <c r="K7731" s="2">
        <v>239.59466849999899</v>
      </c>
      <c r="L7731" s="2">
        <f t="shared" si="120"/>
        <v>1.2249998974311893E-5</v>
      </c>
    </row>
    <row r="7732" spans="1:12" hidden="1" x14ac:dyDescent="0.25">
      <c r="A7732" t="s">
        <v>5882</v>
      </c>
      <c r="B7732" s="1" t="s">
        <v>5982</v>
      </c>
      <c r="C7732" t="s">
        <v>5983</v>
      </c>
      <c r="D7732">
        <v>8212411</v>
      </c>
      <c r="E7732">
        <v>6698513</v>
      </c>
      <c r="F7732" t="s">
        <v>5985</v>
      </c>
      <c r="G7732" t="s">
        <v>3</v>
      </c>
      <c r="H7732" t="s">
        <v>6</v>
      </c>
      <c r="I7732" s="2">
        <v>0.92</v>
      </c>
      <c r="J7732" s="2">
        <v>0.92021405050000005</v>
      </c>
      <c r="K7732" s="2">
        <v>0.92021451109999997</v>
      </c>
      <c r="L7732" s="2">
        <f t="shared" si="120"/>
        <v>4.6059999991854284E-7</v>
      </c>
    </row>
    <row r="7733" spans="1:12" hidden="1" x14ac:dyDescent="0.25">
      <c r="A7733" t="s">
        <v>5882</v>
      </c>
      <c r="B7733" s="1" t="s">
        <v>5982</v>
      </c>
      <c r="C7733" t="s">
        <v>5983</v>
      </c>
      <c r="D7733">
        <v>8212411</v>
      </c>
      <c r="E7733">
        <v>6698813</v>
      </c>
      <c r="F7733" t="s">
        <v>5986</v>
      </c>
      <c r="G7733" t="s">
        <v>3</v>
      </c>
      <c r="H7733" t="s">
        <v>4</v>
      </c>
      <c r="I7733" s="2">
        <v>229.40599999999901</v>
      </c>
      <c r="J7733" s="2">
        <v>229.40579689999899</v>
      </c>
      <c r="K7733" s="2">
        <v>229.40570588301901</v>
      </c>
      <c r="L7733" s="2">
        <f t="shared" si="120"/>
        <v>-9.1016979979485768E-5</v>
      </c>
    </row>
    <row r="7734" spans="1:12" hidden="1" x14ac:dyDescent="0.25">
      <c r="A7734" t="s">
        <v>5882</v>
      </c>
      <c r="B7734" s="1" t="s">
        <v>5982</v>
      </c>
      <c r="C7734" t="s">
        <v>5983</v>
      </c>
      <c r="D7734">
        <v>8212411</v>
      </c>
      <c r="E7734">
        <v>6698813</v>
      </c>
      <c r="F7734" t="s">
        <v>5986</v>
      </c>
      <c r="G7734" t="s">
        <v>3</v>
      </c>
      <c r="H7734" t="s">
        <v>6</v>
      </c>
      <c r="I7734" s="2">
        <v>755.76099999999997</v>
      </c>
      <c r="J7734" s="2">
        <v>755.76106249999998</v>
      </c>
      <c r="K7734" s="2">
        <v>755.76074712729996</v>
      </c>
      <c r="L7734" s="2">
        <f t="shared" si="120"/>
        <v>-3.1537270001535944E-4</v>
      </c>
    </row>
    <row r="7735" spans="1:12" hidden="1" x14ac:dyDescent="0.25">
      <c r="A7735" t="s">
        <v>5882</v>
      </c>
      <c r="B7735" s="1" t="s">
        <v>5982</v>
      </c>
      <c r="C7735" t="s">
        <v>5983</v>
      </c>
      <c r="D7735">
        <v>8212411</v>
      </c>
      <c r="E7735">
        <v>6698913</v>
      </c>
      <c r="F7735" t="s">
        <v>5987</v>
      </c>
      <c r="G7735" t="s">
        <v>3</v>
      </c>
      <c r="H7735" t="s">
        <v>4</v>
      </c>
      <c r="I7735" s="2">
        <v>175.905</v>
      </c>
      <c r="J7735" s="2">
        <v>175.90537499999999</v>
      </c>
      <c r="K7735" s="2">
        <v>175.90536999999901</v>
      </c>
      <c r="L7735" s="2">
        <f t="shared" si="120"/>
        <v>-5.0000009821360436E-6</v>
      </c>
    </row>
    <row r="7736" spans="1:12" hidden="1" x14ac:dyDescent="0.25">
      <c r="A7736" t="s">
        <v>5882</v>
      </c>
      <c r="B7736" s="1" t="s">
        <v>5982</v>
      </c>
      <c r="C7736" t="s">
        <v>5983</v>
      </c>
      <c r="D7736">
        <v>8212411</v>
      </c>
      <c r="E7736">
        <v>6698913</v>
      </c>
      <c r="F7736" t="s">
        <v>5987</v>
      </c>
      <c r="G7736" t="s">
        <v>3</v>
      </c>
      <c r="H7736" t="s">
        <v>6</v>
      </c>
      <c r="I7736" s="2">
        <v>2.7050000000000001</v>
      </c>
      <c r="J7736" s="2">
        <v>2.705361328</v>
      </c>
      <c r="K7736" s="2">
        <v>2.7053450321999999</v>
      </c>
      <c r="L7736" s="2">
        <f t="shared" si="120"/>
        <v>-1.6295800000065697E-5</v>
      </c>
    </row>
    <row r="7737" spans="1:12" hidden="1" x14ac:dyDescent="0.25">
      <c r="A7737" t="s">
        <v>5882</v>
      </c>
      <c r="B7737" s="1" t="s">
        <v>5982</v>
      </c>
      <c r="C7737" t="s">
        <v>5983</v>
      </c>
      <c r="D7737">
        <v>8212411</v>
      </c>
      <c r="E7737">
        <v>6699113</v>
      </c>
      <c r="F7737" t="s">
        <v>5988</v>
      </c>
      <c r="G7737" t="s">
        <v>3</v>
      </c>
      <c r="H7737" t="s">
        <v>4</v>
      </c>
      <c r="I7737" s="2">
        <v>176.977</v>
      </c>
      <c r="J7737" s="2">
        <v>176.97648439999901</v>
      </c>
      <c r="K7737" s="2">
        <v>176.976670799999</v>
      </c>
      <c r="L7737" s="2">
        <f t="shared" si="120"/>
        <v>1.8639999998981693E-4</v>
      </c>
    </row>
    <row r="7738" spans="1:12" hidden="1" x14ac:dyDescent="0.25">
      <c r="A7738" t="s">
        <v>5882</v>
      </c>
      <c r="B7738" s="1" t="s">
        <v>5982</v>
      </c>
      <c r="C7738" t="s">
        <v>5983</v>
      </c>
      <c r="D7738">
        <v>8212411</v>
      </c>
      <c r="E7738">
        <v>6699113</v>
      </c>
      <c r="F7738" t="s">
        <v>5988</v>
      </c>
      <c r="G7738" t="s">
        <v>3</v>
      </c>
      <c r="H7738" t="s">
        <v>6</v>
      </c>
      <c r="I7738" s="2">
        <v>2.714</v>
      </c>
      <c r="J7738" s="2">
        <v>2.71422582999999</v>
      </c>
      <c r="K7738" s="2">
        <v>2.7142021172000002</v>
      </c>
      <c r="L7738" s="2">
        <f t="shared" si="120"/>
        <v>-2.3712799989805688E-5</v>
      </c>
    </row>
    <row r="7739" spans="1:12" hidden="1" x14ac:dyDescent="0.25">
      <c r="A7739" t="s">
        <v>5882</v>
      </c>
      <c r="B7739" s="1" t="s">
        <v>5989</v>
      </c>
      <c r="C7739" t="s">
        <v>5990</v>
      </c>
      <c r="D7739">
        <v>8007311</v>
      </c>
      <c r="E7739">
        <v>5014013</v>
      </c>
      <c r="F7739" t="s">
        <v>5991</v>
      </c>
      <c r="G7739" t="s">
        <v>3</v>
      </c>
      <c r="H7739" t="s">
        <v>4</v>
      </c>
      <c r="I7739" s="2">
        <v>939.01199999999994</v>
      </c>
      <c r="J7739" s="2">
        <v>938.31887500000005</v>
      </c>
      <c r="K7739" s="2">
        <v>938.31956030000003</v>
      </c>
      <c r="L7739" s="2">
        <f t="shared" si="120"/>
        <v>6.8529999998645508E-4</v>
      </c>
    </row>
    <row r="7740" spans="1:12" hidden="1" x14ac:dyDescent="0.25">
      <c r="A7740" t="s">
        <v>5882</v>
      </c>
      <c r="B7740" s="1" t="s">
        <v>5989</v>
      </c>
      <c r="C7740" t="s">
        <v>5990</v>
      </c>
      <c r="D7740">
        <v>8007311</v>
      </c>
      <c r="E7740">
        <v>5014013</v>
      </c>
      <c r="F7740" t="s">
        <v>5991</v>
      </c>
      <c r="G7740" t="s">
        <v>3</v>
      </c>
      <c r="H7740" t="s">
        <v>6</v>
      </c>
      <c r="I7740" s="2">
        <v>3.2690000000000001</v>
      </c>
      <c r="J7740" s="2">
        <v>3.2685668945000002</v>
      </c>
      <c r="K7740" s="2">
        <v>3.2685619891001001</v>
      </c>
      <c r="L7740" s="2">
        <f t="shared" si="120"/>
        <v>-4.9053999000570059E-6</v>
      </c>
    </row>
    <row r="7741" spans="1:12" hidden="1" x14ac:dyDescent="0.25">
      <c r="A7741" t="s">
        <v>5882</v>
      </c>
      <c r="B7741" s="1" t="s">
        <v>5989</v>
      </c>
      <c r="C7741" t="s">
        <v>5990</v>
      </c>
      <c r="D7741">
        <v>8007311</v>
      </c>
      <c r="E7741">
        <v>5014213</v>
      </c>
      <c r="F7741" t="s">
        <v>5992</v>
      </c>
      <c r="G7741" t="s">
        <v>3</v>
      </c>
      <c r="H7741" t="s">
        <v>4</v>
      </c>
      <c r="I7741" s="2">
        <v>274.23399999999998</v>
      </c>
      <c r="J7741" s="2">
        <v>273.58803124999997</v>
      </c>
      <c r="K7741" s="2">
        <v>273.58804361001</v>
      </c>
      <c r="L7741" s="2">
        <f t="shared" si="120"/>
        <v>1.2360010032352875E-5</v>
      </c>
    </row>
    <row r="7742" spans="1:12" hidden="1" x14ac:dyDescent="0.25">
      <c r="A7742" t="s">
        <v>5882</v>
      </c>
      <c r="B7742" s="1" t="s">
        <v>5989</v>
      </c>
      <c r="C7742" t="s">
        <v>5990</v>
      </c>
      <c r="D7742">
        <v>8007311</v>
      </c>
      <c r="E7742">
        <v>5014213</v>
      </c>
      <c r="F7742" t="s">
        <v>5992</v>
      </c>
      <c r="G7742" t="s">
        <v>3</v>
      </c>
      <c r="H7742" t="s">
        <v>6</v>
      </c>
      <c r="I7742" s="2">
        <v>1.4830000000000001</v>
      </c>
      <c r="J7742" s="2">
        <v>1.4823502195</v>
      </c>
      <c r="K7742" s="2">
        <v>1.4823499431310001</v>
      </c>
      <c r="L7742" s="2">
        <f t="shared" si="120"/>
        <v>-2.7636899990746144E-7</v>
      </c>
    </row>
    <row r="7743" spans="1:12" hidden="1" x14ac:dyDescent="0.25">
      <c r="A7743" t="s">
        <v>5882</v>
      </c>
      <c r="B7743" s="1" t="s">
        <v>5989</v>
      </c>
      <c r="C7743" t="s">
        <v>5990</v>
      </c>
      <c r="D7743">
        <v>8007311</v>
      </c>
      <c r="E7743">
        <v>5014313</v>
      </c>
      <c r="F7743" t="s">
        <v>5993</v>
      </c>
      <c r="G7743" t="s">
        <v>3</v>
      </c>
      <c r="H7743" t="s">
        <v>4</v>
      </c>
      <c r="I7743" s="2">
        <v>369.154</v>
      </c>
      <c r="J7743" s="2">
        <v>368.23050000000001</v>
      </c>
      <c r="K7743" s="2">
        <v>368.2304738011</v>
      </c>
      <c r="L7743" s="2">
        <f t="shared" si="120"/>
        <v>-2.6198900002327719E-5</v>
      </c>
    </row>
    <row r="7744" spans="1:12" hidden="1" x14ac:dyDescent="0.25">
      <c r="A7744" t="s">
        <v>5882</v>
      </c>
      <c r="B7744" s="1" t="s">
        <v>5989</v>
      </c>
      <c r="C7744" t="s">
        <v>5990</v>
      </c>
      <c r="D7744">
        <v>8007311</v>
      </c>
      <c r="E7744">
        <v>5014313</v>
      </c>
      <c r="F7744" t="s">
        <v>5993</v>
      </c>
      <c r="G7744" t="s">
        <v>3</v>
      </c>
      <c r="H7744" t="s">
        <v>6</v>
      </c>
      <c r="I7744" s="2">
        <v>2.2349999999999999</v>
      </c>
      <c r="J7744" s="2">
        <v>2.2352805174999899</v>
      </c>
      <c r="K7744" s="2">
        <v>2.2352745089999901</v>
      </c>
      <c r="L7744" s="2">
        <f t="shared" si="120"/>
        <v>-6.0084999997656041E-6</v>
      </c>
    </row>
    <row r="7745" spans="1:12" hidden="1" x14ac:dyDescent="0.25">
      <c r="A7745" t="s">
        <v>5882</v>
      </c>
      <c r="B7745" s="1" t="s">
        <v>5994</v>
      </c>
      <c r="C7745" t="s">
        <v>5995</v>
      </c>
      <c r="D7745">
        <v>7218011</v>
      </c>
      <c r="E7745">
        <v>10018913</v>
      </c>
      <c r="F7745" t="s">
        <v>5996</v>
      </c>
      <c r="G7745" t="s">
        <v>86</v>
      </c>
      <c r="H7745" t="s">
        <v>4</v>
      </c>
      <c r="I7745" s="2">
        <v>0.24</v>
      </c>
      <c r="K7745" s="2">
        <v>0.240054868958999</v>
      </c>
      <c r="L7745" s="2">
        <f t="shared" si="120"/>
        <v>5.4868958999004791E-5</v>
      </c>
    </row>
    <row r="7746" spans="1:12" hidden="1" x14ac:dyDescent="0.25">
      <c r="A7746" t="s">
        <v>5882</v>
      </c>
      <c r="B7746" s="1" t="s">
        <v>5994</v>
      </c>
      <c r="C7746" t="s">
        <v>5995</v>
      </c>
      <c r="D7746">
        <v>7218011</v>
      </c>
      <c r="E7746">
        <v>10019113</v>
      </c>
      <c r="F7746" t="s">
        <v>5997</v>
      </c>
      <c r="G7746" t="s">
        <v>3</v>
      </c>
      <c r="H7746" t="s">
        <v>4</v>
      </c>
      <c r="I7746" s="2">
        <v>129.39500000000001</v>
      </c>
      <c r="J7746" s="2">
        <v>124.07956249999999</v>
      </c>
      <c r="K7746" s="2">
        <v>124.0795042</v>
      </c>
      <c r="L7746" s="2">
        <f t="shared" si="120"/>
        <v>-5.8299999992073026E-5</v>
      </c>
    </row>
    <row r="7747" spans="1:12" hidden="1" x14ac:dyDescent="0.25">
      <c r="A7747" t="s">
        <v>5882</v>
      </c>
      <c r="B7747" s="1" t="s">
        <v>5994</v>
      </c>
      <c r="C7747" t="s">
        <v>5995</v>
      </c>
      <c r="D7747">
        <v>7218011</v>
      </c>
      <c r="E7747">
        <v>10019113</v>
      </c>
      <c r="F7747" t="s">
        <v>5997</v>
      </c>
      <c r="G7747" t="s">
        <v>3</v>
      </c>
      <c r="H7747" t="s">
        <v>6</v>
      </c>
      <c r="I7747" s="2">
        <v>2.77</v>
      </c>
      <c r="J7747" s="2">
        <v>3.1392563474999999</v>
      </c>
      <c r="K7747" s="2">
        <v>3.1392535029999999</v>
      </c>
      <c r="L7747" s="2">
        <f t="shared" ref="L7747:L7810" si="121">IF(ISBLANK(J7747),K7747-I7747,K7747-J7747)</f>
        <v>-2.8444999999877041E-6</v>
      </c>
    </row>
    <row r="7748" spans="1:12" hidden="1" x14ac:dyDescent="0.25">
      <c r="A7748" t="s">
        <v>5882</v>
      </c>
      <c r="B7748" s="1" t="s">
        <v>5994</v>
      </c>
      <c r="C7748" t="s">
        <v>5995</v>
      </c>
      <c r="D7748">
        <v>7218011</v>
      </c>
      <c r="E7748">
        <v>10019313</v>
      </c>
      <c r="F7748" t="s">
        <v>5998</v>
      </c>
      <c r="G7748" t="s">
        <v>3</v>
      </c>
      <c r="H7748" t="s">
        <v>4</v>
      </c>
      <c r="I7748" s="2">
        <v>112.66</v>
      </c>
      <c r="J7748" s="2">
        <v>102.92996094999999</v>
      </c>
      <c r="K7748" s="2">
        <v>102.929881729999</v>
      </c>
      <c r="L7748" s="2">
        <f t="shared" si="121"/>
        <v>-7.9220000998247997E-5</v>
      </c>
    </row>
    <row r="7749" spans="1:12" hidden="1" x14ac:dyDescent="0.25">
      <c r="A7749" t="s">
        <v>5882</v>
      </c>
      <c r="B7749" s="1" t="s">
        <v>5994</v>
      </c>
      <c r="C7749" t="s">
        <v>5995</v>
      </c>
      <c r="D7749">
        <v>7218011</v>
      </c>
      <c r="E7749">
        <v>10019313</v>
      </c>
      <c r="F7749" t="s">
        <v>5998</v>
      </c>
      <c r="G7749" t="s">
        <v>3</v>
      </c>
      <c r="H7749" t="s">
        <v>6</v>
      </c>
      <c r="I7749" s="2">
        <v>2.504</v>
      </c>
      <c r="J7749" s="2">
        <v>2.7811774900000001</v>
      </c>
      <c r="K7749" s="2">
        <v>2.7811825339999898</v>
      </c>
      <c r="L7749" s="2">
        <f t="shared" si="121"/>
        <v>5.0439999896845222E-6</v>
      </c>
    </row>
    <row r="7750" spans="1:12" hidden="1" x14ac:dyDescent="0.25">
      <c r="A7750" t="s">
        <v>5882</v>
      </c>
      <c r="B7750" s="1" t="s">
        <v>5994</v>
      </c>
      <c r="C7750" t="s">
        <v>5995</v>
      </c>
      <c r="D7750">
        <v>7218011</v>
      </c>
      <c r="E7750">
        <v>10019613</v>
      </c>
      <c r="F7750" t="s">
        <v>5999</v>
      </c>
      <c r="G7750" t="s">
        <v>3</v>
      </c>
      <c r="H7750" t="s">
        <v>4</v>
      </c>
      <c r="I7750" s="2">
        <v>117.82899999999999</v>
      </c>
      <c r="J7750" s="2">
        <v>109.45954690000001</v>
      </c>
      <c r="K7750" s="2">
        <v>109.45928301999901</v>
      </c>
      <c r="L7750" s="2">
        <f t="shared" si="121"/>
        <v>-2.6388000100041609E-4</v>
      </c>
    </row>
    <row r="7751" spans="1:12" hidden="1" x14ac:dyDescent="0.25">
      <c r="A7751" t="s">
        <v>5882</v>
      </c>
      <c r="B7751" s="1" t="s">
        <v>5994</v>
      </c>
      <c r="C7751" t="s">
        <v>5995</v>
      </c>
      <c r="D7751">
        <v>7218011</v>
      </c>
      <c r="E7751">
        <v>10019613</v>
      </c>
      <c r="F7751" t="s">
        <v>5999</v>
      </c>
      <c r="G7751" t="s">
        <v>3</v>
      </c>
      <c r="H7751" t="s">
        <v>6</v>
      </c>
      <c r="I7751" s="2">
        <v>2.62</v>
      </c>
      <c r="J7751" s="2">
        <v>2.9273103025</v>
      </c>
      <c r="K7751" s="2">
        <v>2.92730102499999</v>
      </c>
      <c r="L7751" s="2">
        <f t="shared" si="121"/>
        <v>-9.2775000100075999E-6</v>
      </c>
    </row>
    <row r="7752" spans="1:12" hidden="1" x14ac:dyDescent="0.25">
      <c r="A7752" t="s">
        <v>5882</v>
      </c>
      <c r="B7752" s="1" t="s">
        <v>5994</v>
      </c>
      <c r="C7752" t="s">
        <v>6000</v>
      </c>
      <c r="D7752">
        <v>8186111</v>
      </c>
      <c r="E7752">
        <v>5349913</v>
      </c>
      <c r="F7752" t="s">
        <v>6001</v>
      </c>
      <c r="G7752" t="s">
        <v>3</v>
      </c>
      <c r="H7752" t="s">
        <v>4</v>
      </c>
      <c r="I7752" s="2">
        <v>120.06699999999999</v>
      </c>
      <c r="J7752" s="2">
        <v>65.75690625</v>
      </c>
      <c r="K7752" s="2">
        <v>65.756923099999995</v>
      </c>
      <c r="L7752" s="2">
        <f t="shared" si="121"/>
        <v>1.6849999994406062E-5</v>
      </c>
    </row>
    <row r="7753" spans="1:12" hidden="1" x14ac:dyDescent="0.25">
      <c r="A7753" t="s">
        <v>5882</v>
      </c>
      <c r="B7753" s="1" t="s">
        <v>5994</v>
      </c>
      <c r="C7753" t="s">
        <v>6000</v>
      </c>
      <c r="D7753">
        <v>8186111</v>
      </c>
      <c r="E7753">
        <v>5349913</v>
      </c>
      <c r="F7753" t="s">
        <v>6001</v>
      </c>
      <c r="G7753" t="s">
        <v>3</v>
      </c>
      <c r="H7753" t="s">
        <v>6</v>
      </c>
      <c r="I7753" s="2">
        <v>0.153</v>
      </c>
      <c r="J7753" s="2">
        <v>0.15295043945</v>
      </c>
      <c r="K7753" s="2">
        <v>0.15295050120199999</v>
      </c>
      <c r="L7753" s="2">
        <f t="shared" si="121"/>
        <v>6.1751999985704131E-8</v>
      </c>
    </row>
    <row r="7754" spans="1:12" hidden="1" x14ac:dyDescent="0.25">
      <c r="A7754" t="s">
        <v>5882</v>
      </c>
      <c r="B7754" s="1" t="s">
        <v>5994</v>
      </c>
      <c r="C7754" t="s">
        <v>6000</v>
      </c>
      <c r="D7754">
        <v>8186111</v>
      </c>
      <c r="E7754">
        <v>5350213</v>
      </c>
      <c r="F7754" t="s">
        <v>6002</v>
      </c>
      <c r="G7754" t="s">
        <v>3</v>
      </c>
      <c r="H7754" t="s">
        <v>4</v>
      </c>
      <c r="I7754" s="2">
        <v>310.92099999999999</v>
      </c>
      <c r="J7754" s="2">
        <v>310.71228124999999</v>
      </c>
      <c r="K7754" s="2">
        <v>310.71254583270002</v>
      </c>
      <c r="L7754" s="2">
        <f t="shared" si="121"/>
        <v>2.6458270002649442E-4</v>
      </c>
    </row>
    <row r="7755" spans="1:12" hidden="1" x14ac:dyDescent="0.25">
      <c r="A7755" t="s">
        <v>5882</v>
      </c>
      <c r="B7755" s="1" t="s">
        <v>5994</v>
      </c>
      <c r="C7755" t="s">
        <v>6000</v>
      </c>
      <c r="D7755">
        <v>8186111</v>
      </c>
      <c r="E7755">
        <v>5350213</v>
      </c>
      <c r="F7755" t="s">
        <v>6002</v>
      </c>
      <c r="G7755" t="s">
        <v>3</v>
      </c>
      <c r="H7755" t="s">
        <v>6</v>
      </c>
      <c r="I7755" s="2">
        <v>0.77800000000000002</v>
      </c>
      <c r="J7755" s="2">
        <v>0.77802667250000002</v>
      </c>
      <c r="K7755" s="2">
        <v>0.77802600810900002</v>
      </c>
      <c r="L7755" s="2">
        <f t="shared" si="121"/>
        <v>-6.6439099999371365E-7</v>
      </c>
    </row>
    <row r="7756" spans="1:12" hidden="1" x14ac:dyDescent="0.25">
      <c r="A7756" t="s">
        <v>5882</v>
      </c>
      <c r="B7756" s="1" t="s">
        <v>5994</v>
      </c>
      <c r="C7756" t="s">
        <v>6000</v>
      </c>
      <c r="D7756">
        <v>8186111</v>
      </c>
      <c r="E7756">
        <v>72254613</v>
      </c>
      <c r="F7756" t="s">
        <v>6003</v>
      </c>
      <c r="G7756" t="s">
        <v>3</v>
      </c>
      <c r="H7756" t="s">
        <v>4</v>
      </c>
      <c r="I7756" s="2">
        <v>14.819000000000001</v>
      </c>
      <c r="J7756" s="2">
        <v>14.819007809999899</v>
      </c>
      <c r="K7756" s="2">
        <v>14.8190002801999</v>
      </c>
      <c r="L7756" s="2">
        <f t="shared" si="121"/>
        <v>-7.5297999995171949E-6</v>
      </c>
    </row>
    <row r="7757" spans="1:12" hidden="1" x14ac:dyDescent="0.25">
      <c r="A7757" t="s">
        <v>5882</v>
      </c>
      <c r="B7757" s="1" t="s">
        <v>5994</v>
      </c>
      <c r="C7757" t="s">
        <v>6000</v>
      </c>
      <c r="D7757">
        <v>8186111</v>
      </c>
      <c r="E7757">
        <v>72254613</v>
      </c>
      <c r="F7757" t="s">
        <v>6003</v>
      </c>
      <c r="G7757" t="s">
        <v>3</v>
      </c>
      <c r="H7757" t="s">
        <v>6</v>
      </c>
      <c r="I7757" s="2">
        <v>0.08</v>
      </c>
      <c r="J7757" s="2">
        <v>7.9700088500000002E-2</v>
      </c>
      <c r="K7757" s="2">
        <v>7.9700000300000004E-2</v>
      </c>
      <c r="L7757" s="2">
        <f t="shared" si="121"/>
        <v>-8.8199999997984335E-8</v>
      </c>
    </row>
    <row r="7758" spans="1:12" hidden="1" x14ac:dyDescent="0.25">
      <c r="A7758" t="s">
        <v>5882</v>
      </c>
      <c r="B7758" s="1" t="s">
        <v>5994</v>
      </c>
      <c r="C7758" t="s">
        <v>6000</v>
      </c>
      <c r="D7758">
        <v>8186111</v>
      </c>
      <c r="E7758">
        <v>72254713</v>
      </c>
      <c r="F7758" t="s">
        <v>6004</v>
      </c>
      <c r="G7758" t="s">
        <v>3</v>
      </c>
      <c r="H7758" t="s">
        <v>4</v>
      </c>
      <c r="I7758" s="2">
        <v>14.45</v>
      </c>
      <c r="J7758" s="2">
        <v>14.449739259999999</v>
      </c>
      <c r="K7758" s="2">
        <v>14.449750230099999</v>
      </c>
      <c r="L7758" s="2">
        <f t="shared" si="121"/>
        <v>1.0970099999951799E-5</v>
      </c>
    </row>
    <row r="7759" spans="1:12" hidden="1" x14ac:dyDescent="0.25">
      <c r="A7759" t="s">
        <v>5882</v>
      </c>
      <c r="B7759" s="1" t="s">
        <v>5994</v>
      </c>
      <c r="C7759" t="s">
        <v>6000</v>
      </c>
      <c r="D7759">
        <v>8186111</v>
      </c>
      <c r="E7759">
        <v>72254713</v>
      </c>
      <c r="F7759" t="s">
        <v>6004</v>
      </c>
      <c r="G7759" t="s">
        <v>3</v>
      </c>
      <c r="H7759" t="s">
        <v>6</v>
      </c>
      <c r="I7759" s="2">
        <v>7.9000000000000001E-2</v>
      </c>
      <c r="J7759" s="2">
        <v>7.9050025950000005E-2</v>
      </c>
      <c r="K7759" s="2">
        <v>7.9050000199999998E-2</v>
      </c>
      <c r="L7759" s="2">
        <f t="shared" si="121"/>
        <v>-2.5750000007263019E-8</v>
      </c>
    </row>
    <row r="7760" spans="1:12" hidden="1" x14ac:dyDescent="0.25">
      <c r="A7760" t="s">
        <v>5882</v>
      </c>
      <c r="B7760" s="1" t="s">
        <v>5994</v>
      </c>
      <c r="C7760" t="s">
        <v>6005</v>
      </c>
      <c r="D7760">
        <v>8416111</v>
      </c>
      <c r="E7760">
        <v>650113</v>
      </c>
      <c r="F7760" t="s">
        <v>6006</v>
      </c>
      <c r="G7760" t="s">
        <v>3</v>
      </c>
      <c r="H7760" t="s">
        <v>4</v>
      </c>
      <c r="I7760" s="2">
        <v>148.483</v>
      </c>
      <c r="J7760" s="2">
        <v>148.3245781</v>
      </c>
      <c r="K7760" s="2">
        <v>148.3246215021</v>
      </c>
      <c r="L7760" s="2">
        <f t="shared" si="121"/>
        <v>4.3402100004641397E-5</v>
      </c>
    </row>
    <row r="7761" spans="1:12" hidden="1" x14ac:dyDescent="0.25">
      <c r="A7761" t="s">
        <v>5882</v>
      </c>
      <c r="B7761" s="1" t="s">
        <v>5994</v>
      </c>
      <c r="C7761" t="s">
        <v>6005</v>
      </c>
      <c r="D7761">
        <v>8416111</v>
      </c>
      <c r="E7761">
        <v>650113</v>
      </c>
      <c r="F7761" t="s">
        <v>6006</v>
      </c>
      <c r="G7761" t="s">
        <v>3</v>
      </c>
      <c r="H7761" t="s">
        <v>6</v>
      </c>
      <c r="I7761" s="2">
        <v>0.39300000000000002</v>
      </c>
      <c r="J7761" s="2">
        <v>0.39267413330000001</v>
      </c>
      <c r="K7761" s="2">
        <v>0.39267400613999898</v>
      </c>
      <c r="L7761" s="2">
        <f t="shared" si="121"/>
        <v>-1.2716000102885872E-7</v>
      </c>
    </row>
    <row r="7762" spans="1:12" hidden="1" x14ac:dyDescent="0.25">
      <c r="A7762" t="s">
        <v>5882</v>
      </c>
      <c r="B7762" s="1" t="s">
        <v>5994</v>
      </c>
      <c r="C7762" t="s">
        <v>6005</v>
      </c>
      <c r="D7762">
        <v>8416111</v>
      </c>
      <c r="E7762">
        <v>650413</v>
      </c>
      <c r="F7762" t="s">
        <v>6007</v>
      </c>
      <c r="G7762" t="s">
        <v>3</v>
      </c>
      <c r="H7762" t="s">
        <v>4</v>
      </c>
      <c r="I7762" s="2">
        <v>270.29300000000001</v>
      </c>
      <c r="J7762" s="2">
        <v>268.65287499999999</v>
      </c>
      <c r="K7762" s="2">
        <v>268.65237521009902</v>
      </c>
      <c r="L7762" s="2">
        <f t="shared" si="121"/>
        <v>-4.9978990097088172E-4</v>
      </c>
    </row>
    <row r="7763" spans="1:12" hidden="1" x14ac:dyDescent="0.25">
      <c r="A7763" t="s">
        <v>5882</v>
      </c>
      <c r="B7763" s="1" t="s">
        <v>5994</v>
      </c>
      <c r="C7763" t="s">
        <v>6005</v>
      </c>
      <c r="D7763">
        <v>8416111</v>
      </c>
      <c r="E7763">
        <v>650413</v>
      </c>
      <c r="F7763" t="s">
        <v>6007</v>
      </c>
      <c r="G7763" t="s">
        <v>3</v>
      </c>
      <c r="H7763" t="s">
        <v>6</v>
      </c>
      <c r="I7763" s="2">
        <v>0.64700000000000002</v>
      </c>
      <c r="J7763" s="2">
        <v>0.64715203850000003</v>
      </c>
      <c r="K7763" s="2">
        <v>0.64715062652099997</v>
      </c>
      <c r="L7763" s="2">
        <f t="shared" si="121"/>
        <v>-1.4119790000544086E-6</v>
      </c>
    </row>
    <row r="7764" spans="1:12" hidden="1" x14ac:dyDescent="0.25">
      <c r="A7764" t="s">
        <v>5882</v>
      </c>
      <c r="B7764" s="1" t="s">
        <v>6008</v>
      </c>
      <c r="C7764" t="s">
        <v>6009</v>
      </c>
      <c r="D7764">
        <v>8350011</v>
      </c>
      <c r="E7764">
        <v>912113</v>
      </c>
      <c r="F7764" t="s">
        <v>6010</v>
      </c>
      <c r="G7764" t="s">
        <v>3</v>
      </c>
      <c r="H7764" t="s">
        <v>4</v>
      </c>
      <c r="I7764" s="2">
        <v>201.839</v>
      </c>
      <c r="J7764" s="2">
        <v>201.70676560000001</v>
      </c>
      <c r="K7764" s="2">
        <v>201.70655120000001</v>
      </c>
      <c r="L7764" s="2">
        <f t="shared" si="121"/>
        <v>-2.1440000000438886E-4</v>
      </c>
    </row>
    <row r="7765" spans="1:12" hidden="1" x14ac:dyDescent="0.25">
      <c r="A7765" t="s">
        <v>5882</v>
      </c>
      <c r="B7765" s="1" t="s">
        <v>6008</v>
      </c>
      <c r="C7765" t="s">
        <v>6009</v>
      </c>
      <c r="D7765">
        <v>8350011</v>
      </c>
      <c r="E7765">
        <v>912113</v>
      </c>
      <c r="F7765" t="s">
        <v>6010</v>
      </c>
      <c r="G7765" t="s">
        <v>3</v>
      </c>
      <c r="H7765" t="s">
        <v>6</v>
      </c>
      <c r="I7765" s="2">
        <v>3.8540000000000001</v>
      </c>
      <c r="J7765" s="2">
        <v>3.8535842284999902</v>
      </c>
      <c r="K7765" s="2">
        <v>3.8535905179999999</v>
      </c>
      <c r="L7765" s="2">
        <f t="shared" si="121"/>
        <v>6.2895000096929721E-6</v>
      </c>
    </row>
    <row r="7766" spans="1:12" hidden="1" x14ac:dyDescent="0.25">
      <c r="A7766" t="s">
        <v>5882</v>
      </c>
      <c r="B7766" s="1" t="s">
        <v>6008</v>
      </c>
      <c r="C7766" t="s">
        <v>6009</v>
      </c>
      <c r="D7766">
        <v>8350011</v>
      </c>
      <c r="E7766">
        <v>912213</v>
      </c>
      <c r="F7766" t="s">
        <v>6011</v>
      </c>
      <c r="G7766" t="s">
        <v>3</v>
      </c>
      <c r="H7766" t="s">
        <v>4</v>
      </c>
      <c r="I7766" s="2">
        <v>178.279</v>
      </c>
      <c r="J7766" s="2">
        <v>178.07420310000001</v>
      </c>
      <c r="K7766" s="2">
        <v>178.07438452999901</v>
      </c>
      <c r="L7766" s="2">
        <f t="shared" si="121"/>
        <v>1.8142999900305767E-4</v>
      </c>
    </row>
    <row r="7767" spans="1:12" hidden="1" x14ac:dyDescent="0.25">
      <c r="A7767" t="s">
        <v>5882</v>
      </c>
      <c r="B7767" s="1" t="s">
        <v>6008</v>
      </c>
      <c r="C7767" t="s">
        <v>6009</v>
      </c>
      <c r="D7767">
        <v>8350011</v>
      </c>
      <c r="E7767">
        <v>912213</v>
      </c>
      <c r="F7767" t="s">
        <v>6011</v>
      </c>
      <c r="G7767" t="s">
        <v>3</v>
      </c>
      <c r="H7767" t="s">
        <v>6</v>
      </c>
      <c r="I7767" s="2">
        <v>3.2589999999999999</v>
      </c>
      <c r="J7767" s="2">
        <v>3.2592241209999999</v>
      </c>
      <c r="K7767" s="2">
        <v>3.2592265661000002</v>
      </c>
      <c r="L7767" s="2">
        <f t="shared" si="121"/>
        <v>2.4451000002478906E-6</v>
      </c>
    </row>
    <row r="7768" spans="1:12" hidden="1" x14ac:dyDescent="0.25">
      <c r="A7768" t="s">
        <v>5882</v>
      </c>
      <c r="B7768" s="1" t="s">
        <v>6008</v>
      </c>
      <c r="C7768" t="s">
        <v>6009</v>
      </c>
      <c r="D7768">
        <v>8350011</v>
      </c>
      <c r="E7768">
        <v>912313</v>
      </c>
      <c r="F7768" t="s">
        <v>6012</v>
      </c>
      <c r="G7768" t="s">
        <v>3</v>
      </c>
      <c r="H7768" t="s">
        <v>4</v>
      </c>
      <c r="I7768" s="2">
        <v>200.43899999999999</v>
      </c>
      <c r="J7768" s="2">
        <v>200.43934375000001</v>
      </c>
      <c r="K7768" s="2">
        <v>200.43916279999999</v>
      </c>
      <c r="L7768" s="2">
        <f t="shared" si="121"/>
        <v>-1.8095000001494554E-4</v>
      </c>
    </row>
    <row r="7769" spans="1:12" hidden="1" x14ac:dyDescent="0.25">
      <c r="A7769" t="s">
        <v>5882</v>
      </c>
      <c r="B7769" s="1" t="s">
        <v>6008</v>
      </c>
      <c r="C7769" t="s">
        <v>6009</v>
      </c>
      <c r="D7769">
        <v>8350011</v>
      </c>
      <c r="E7769">
        <v>912313</v>
      </c>
      <c r="F7769" t="s">
        <v>6012</v>
      </c>
      <c r="G7769" t="s">
        <v>3</v>
      </c>
      <c r="H7769" t="s">
        <v>6</v>
      </c>
      <c r="I7769" s="2">
        <v>3.7240000000000002</v>
      </c>
      <c r="J7769" s="2">
        <v>3.7239599609999998</v>
      </c>
      <c r="K7769" s="2">
        <v>3.7239650100000001</v>
      </c>
      <c r="L7769" s="2">
        <f t="shared" si="121"/>
        <v>5.0490000003122759E-6</v>
      </c>
    </row>
    <row r="7770" spans="1:12" hidden="1" x14ac:dyDescent="0.25">
      <c r="A7770" t="s">
        <v>5882</v>
      </c>
      <c r="B7770" s="1" t="s">
        <v>6008</v>
      </c>
      <c r="C7770" t="s">
        <v>6009</v>
      </c>
      <c r="D7770">
        <v>8350011</v>
      </c>
      <c r="E7770">
        <v>912513</v>
      </c>
      <c r="F7770" t="s">
        <v>6013</v>
      </c>
      <c r="G7770" t="s">
        <v>3</v>
      </c>
      <c r="H7770" t="s">
        <v>4</v>
      </c>
      <c r="I7770" s="2">
        <v>181.82300000000001</v>
      </c>
      <c r="J7770" s="2">
        <v>181.66121874999999</v>
      </c>
      <c r="K7770" s="2">
        <v>181.661367009999</v>
      </c>
      <c r="L7770" s="2">
        <f t="shared" si="121"/>
        <v>1.4825999900835996E-4</v>
      </c>
    </row>
    <row r="7771" spans="1:12" hidden="1" x14ac:dyDescent="0.25">
      <c r="A7771" t="s">
        <v>5882</v>
      </c>
      <c r="B7771" s="1" t="s">
        <v>6008</v>
      </c>
      <c r="C7771" t="s">
        <v>6009</v>
      </c>
      <c r="D7771">
        <v>8350011</v>
      </c>
      <c r="E7771">
        <v>912513</v>
      </c>
      <c r="F7771" t="s">
        <v>6013</v>
      </c>
      <c r="G7771" t="s">
        <v>3</v>
      </c>
      <c r="H7771" t="s">
        <v>6</v>
      </c>
      <c r="I7771" s="2">
        <v>3.177</v>
      </c>
      <c r="J7771" s="2">
        <v>3.1772333984999999</v>
      </c>
      <c r="K7771" s="2">
        <v>3.1772365451</v>
      </c>
      <c r="L7771" s="2">
        <f t="shared" si="121"/>
        <v>3.1466000001145744E-6</v>
      </c>
    </row>
    <row r="7772" spans="1:12" hidden="1" x14ac:dyDescent="0.25">
      <c r="A7772" t="s">
        <v>5882</v>
      </c>
      <c r="B7772" s="1" t="s">
        <v>6014</v>
      </c>
      <c r="C7772" t="s">
        <v>6015</v>
      </c>
      <c r="D7772">
        <v>8518611</v>
      </c>
      <c r="E7772">
        <v>527313</v>
      </c>
      <c r="F7772" t="s">
        <v>6016</v>
      </c>
      <c r="G7772" t="s">
        <v>3</v>
      </c>
      <c r="H7772" t="s">
        <v>4</v>
      </c>
      <c r="I7772" s="2">
        <v>179.52</v>
      </c>
      <c r="J7772" s="2">
        <v>179.52060939999899</v>
      </c>
      <c r="K7772" s="2">
        <v>179.52062200999899</v>
      </c>
      <c r="L7772" s="2">
        <f t="shared" si="121"/>
        <v>1.2609999998858257E-5</v>
      </c>
    </row>
    <row r="7773" spans="1:12" hidden="1" x14ac:dyDescent="0.25">
      <c r="A7773" t="s">
        <v>5882</v>
      </c>
      <c r="B7773" s="1" t="s">
        <v>6014</v>
      </c>
      <c r="C7773" t="s">
        <v>6015</v>
      </c>
      <c r="D7773">
        <v>8518611</v>
      </c>
      <c r="E7773">
        <v>527313</v>
      </c>
      <c r="F7773" t="s">
        <v>6016</v>
      </c>
      <c r="G7773" t="s">
        <v>3</v>
      </c>
      <c r="H7773" t="s">
        <v>6</v>
      </c>
      <c r="I7773" s="2">
        <v>0.752</v>
      </c>
      <c r="J7773" s="2">
        <v>0.75051873800000002</v>
      </c>
      <c r="K7773" s="2">
        <v>0.750520025704</v>
      </c>
      <c r="L7773" s="2">
        <f t="shared" si="121"/>
        <v>1.2877039999859008E-6</v>
      </c>
    </row>
    <row r="7774" spans="1:12" hidden="1" x14ac:dyDescent="0.25">
      <c r="A7774" t="s">
        <v>5882</v>
      </c>
      <c r="B7774" s="1" t="s">
        <v>6014</v>
      </c>
      <c r="C7774" t="s">
        <v>6015</v>
      </c>
      <c r="D7774">
        <v>8518611</v>
      </c>
      <c r="E7774">
        <v>527413</v>
      </c>
      <c r="F7774" t="s">
        <v>6017</v>
      </c>
      <c r="G7774" t="s">
        <v>3</v>
      </c>
      <c r="H7774" t="s">
        <v>4</v>
      </c>
      <c r="I7774" s="2">
        <v>281.13099999999997</v>
      </c>
      <c r="J7774" s="2">
        <v>281.13096875000002</v>
      </c>
      <c r="K7774" s="2">
        <v>281.130780491</v>
      </c>
      <c r="L7774" s="2">
        <f t="shared" si="121"/>
        <v>-1.8825900002639173E-4</v>
      </c>
    </row>
    <row r="7775" spans="1:12" hidden="1" x14ac:dyDescent="0.25">
      <c r="A7775" t="s">
        <v>5882</v>
      </c>
      <c r="B7775" s="1" t="s">
        <v>6014</v>
      </c>
      <c r="C7775" t="s">
        <v>6015</v>
      </c>
      <c r="D7775">
        <v>8518611</v>
      </c>
      <c r="E7775">
        <v>527413</v>
      </c>
      <c r="F7775" t="s">
        <v>6017</v>
      </c>
      <c r="G7775" t="s">
        <v>3</v>
      </c>
      <c r="H7775" t="s">
        <v>6</v>
      </c>
      <c r="I7775" s="2">
        <v>0.93600000000000005</v>
      </c>
      <c r="J7775" s="2">
        <v>0.93650402850000003</v>
      </c>
      <c r="K7775" s="2">
        <v>0.93650551980109997</v>
      </c>
      <c r="L7775" s="2">
        <f t="shared" si="121"/>
        <v>1.4913010999428877E-6</v>
      </c>
    </row>
    <row r="7776" spans="1:12" hidden="1" x14ac:dyDescent="0.25">
      <c r="A7776" t="s">
        <v>5882</v>
      </c>
      <c r="B7776" s="1" t="s">
        <v>6014</v>
      </c>
      <c r="C7776" t="s">
        <v>6015</v>
      </c>
      <c r="D7776">
        <v>8518611</v>
      </c>
      <c r="E7776">
        <v>527513</v>
      </c>
      <c r="F7776" t="s">
        <v>6018</v>
      </c>
      <c r="G7776" t="s">
        <v>3</v>
      </c>
      <c r="H7776" t="s">
        <v>4</v>
      </c>
      <c r="I7776" s="2">
        <v>226.64400000000001</v>
      </c>
      <c r="J7776" s="2">
        <v>226.64398439999999</v>
      </c>
      <c r="K7776" s="2">
        <v>226.64404790009999</v>
      </c>
      <c r="L7776" s="2">
        <f t="shared" si="121"/>
        <v>6.3500099997781945E-5</v>
      </c>
    </row>
    <row r="7777" spans="1:12" hidden="1" x14ac:dyDescent="0.25">
      <c r="A7777" t="s">
        <v>5882</v>
      </c>
      <c r="B7777" s="1" t="s">
        <v>6014</v>
      </c>
      <c r="C7777" t="s">
        <v>6015</v>
      </c>
      <c r="D7777">
        <v>8518611</v>
      </c>
      <c r="E7777">
        <v>527513</v>
      </c>
      <c r="F7777" t="s">
        <v>6018</v>
      </c>
      <c r="G7777" t="s">
        <v>3</v>
      </c>
      <c r="H7777" t="s">
        <v>6</v>
      </c>
      <c r="I7777" s="2">
        <v>0.26400000000000001</v>
      </c>
      <c r="J7777" s="2">
        <v>0.26510391234999903</v>
      </c>
      <c r="K7777" s="2">
        <v>0.26510350200029997</v>
      </c>
      <c r="L7777" s="2">
        <f t="shared" si="121"/>
        <v>-4.1034969905373586E-7</v>
      </c>
    </row>
    <row r="7778" spans="1:12" hidden="1" x14ac:dyDescent="0.25">
      <c r="A7778" t="s">
        <v>6022</v>
      </c>
      <c r="B7778" s="1" t="s">
        <v>6019</v>
      </c>
      <c r="C7778" t="s">
        <v>6020</v>
      </c>
      <c r="D7778">
        <v>7393911</v>
      </c>
      <c r="E7778">
        <v>68311513</v>
      </c>
      <c r="F7778" t="s">
        <v>6021</v>
      </c>
      <c r="G7778" t="s">
        <v>86</v>
      </c>
      <c r="H7778" t="s">
        <v>4</v>
      </c>
      <c r="I7778" s="2">
        <v>0.3</v>
      </c>
      <c r="K7778" s="2">
        <v>0.300642306108799</v>
      </c>
      <c r="L7778" s="2">
        <f t="shared" si="121"/>
        <v>6.4230610879900674E-4</v>
      </c>
    </row>
    <row r="7779" spans="1:12" hidden="1" x14ac:dyDescent="0.25">
      <c r="A7779" t="s">
        <v>6022</v>
      </c>
      <c r="B7779" s="1" t="s">
        <v>6019</v>
      </c>
      <c r="C7779" t="s">
        <v>6020</v>
      </c>
      <c r="D7779">
        <v>7393911</v>
      </c>
      <c r="E7779">
        <v>68311513</v>
      </c>
      <c r="F7779" t="s">
        <v>6021</v>
      </c>
      <c r="G7779" t="s">
        <v>86</v>
      </c>
      <c r="H7779" t="s">
        <v>6</v>
      </c>
      <c r="I7779" s="2">
        <v>1.2999999999999999E-2</v>
      </c>
      <c r="K7779" s="2">
        <v>1.3027833380940001E-2</v>
      </c>
      <c r="L7779" s="2">
        <f t="shared" si="121"/>
        <v>2.7833380940001443E-5</v>
      </c>
    </row>
    <row r="7780" spans="1:12" hidden="1" x14ac:dyDescent="0.25">
      <c r="A7780" t="s">
        <v>6022</v>
      </c>
      <c r="B7780" s="1" t="s">
        <v>6019</v>
      </c>
      <c r="C7780" t="s">
        <v>6020</v>
      </c>
      <c r="D7780">
        <v>7393911</v>
      </c>
      <c r="E7780">
        <v>68311613</v>
      </c>
      <c r="F7780" t="s">
        <v>6023</v>
      </c>
      <c r="G7780" t="s">
        <v>86</v>
      </c>
      <c r="H7780" t="s">
        <v>4</v>
      </c>
      <c r="I7780" s="2">
        <v>174</v>
      </c>
      <c r="K7780" s="2">
        <v>174.372529149</v>
      </c>
      <c r="L7780" s="2">
        <f t="shared" si="121"/>
        <v>0.37252914900000178</v>
      </c>
    </row>
    <row r="7781" spans="1:12" hidden="1" x14ac:dyDescent="0.25">
      <c r="A7781" t="s">
        <v>6022</v>
      </c>
      <c r="B7781" s="1" t="s">
        <v>6019</v>
      </c>
      <c r="C7781" t="s">
        <v>6020</v>
      </c>
      <c r="D7781">
        <v>7393911</v>
      </c>
      <c r="E7781">
        <v>68311613</v>
      </c>
      <c r="F7781" t="s">
        <v>6023</v>
      </c>
      <c r="G7781" t="s">
        <v>86</v>
      </c>
      <c r="H7781" t="s">
        <v>6</v>
      </c>
      <c r="I7781" s="2">
        <v>2.5319999999999898</v>
      </c>
      <c r="K7781" s="2">
        <v>2.53742096283136</v>
      </c>
      <c r="L7781" s="2">
        <f t="shared" si="121"/>
        <v>5.4209628313701685E-3</v>
      </c>
    </row>
    <row r="7782" spans="1:12" hidden="1" x14ac:dyDescent="0.25">
      <c r="A7782" t="s">
        <v>6022</v>
      </c>
      <c r="B7782" s="1" t="s">
        <v>6019</v>
      </c>
      <c r="C7782" t="s">
        <v>6020</v>
      </c>
      <c r="D7782">
        <v>7393911</v>
      </c>
      <c r="E7782">
        <v>68311713</v>
      </c>
      <c r="F7782" t="s">
        <v>6024</v>
      </c>
      <c r="G7782" t="s">
        <v>3</v>
      </c>
      <c r="H7782" t="s">
        <v>4</v>
      </c>
      <c r="I7782" s="2">
        <v>77.302000000000007</v>
      </c>
      <c r="J7782" s="2">
        <v>77.301757800000004</v>
      </c>
      <c r="K7782" s="2">
        <v>77.30169094</v>
      </c>
      <c r="L7782" s="2">
        <f t="shared" si="121"/>
        <v>-6.6860000003998721E-5</v>
      </c>
    </row>
    <row r="7783" spans="1:12" hidden="1" x14ac:dyDescent="0.25">
      <c r="A7783" t="s">
        <v>6022</v>
      </c>
      <c r="B7783" s="1" t="s">
        <v>6019</v>
      </c>
      <c r="C7783" t="s">
        <v>6020</v>
      </c>
      <c r="D7783">
        <v>7393911</v>
      </c>
      <c r="E7783">
        <v>68311713</v>
      </c>
      <c r="F7783" t="s">
        <v>6024</v>
      </c>
      <c r="G7783" t="s">
        <v>3</v>
      </c>
      <c r="H7783" t="s">
        <v>6</v>
      </c>
      <c r="I7783" s="2">
        <v>19.757999999999999</v>
      </c>
      <c r="J7783" s="2">
        <v>19.757949219999901</v>
      </c>
      <c r="K7783" s="2">
        <v>19.7579182499999</v>
      </c>
      <c r="L7783" s="2">
        <f t="shared" si="121"/>
        <v>-3.0970000000962727E-5</v>
      </c>
    </row>
    <row r="7784" spans="1:12" hidden="1" x14ac:dyDescent="0.25">
      <c r="A7784" t="s">
        <v>6022</v>
      </c>
      <c r="B7784" s="1" t="s">
        <v>6025</v>
      </c>
      <c r="C7784" t="s">
        <v>6026</v>
      </c>
      <c r="D7784">
        <v>8219211</v>
      </c>
      <c r="E7784">
        <v>68314613</v>
      </c>
      <c r="F7784" t="s">
        <v>6027</v>
      </c>
      <c r="G7784" t="s">
        <v>86</v>
      </c>
      <c r="H7784" t="s">
        <v>4</v>
      </c>
      <c r="I7784" s="2">
        <v>229.2</v>
      </c>
      <c r="K7784" s="2">
        <v>229.82794320000099</v>
      </c>
      <c r="L7784" s="2">
        <f t="shared" si="121"/>
        <v>0.62794320000099901</v>
      </c>
    </row>
    <row r="7785" spans="1:12" hidden="1" x14ac:dyDescent="0.25">
      <c r="A7785" t="s">
        <v>6022</v>
      </c>
      <c r="B7785" s="1" t="s">
        <v>6025</v>
      </c>
      <c r="C7785" t="s">
        <v>6026</v>
      </c>
      <c r="D7785">
        <v>8219211</v>
      </c>
      <c r="E7785">
        <v>68314613</v>
      </c>
      <c r="F7785" t="s">
        <v>6027</v>
      </c>
      <c r="G7785" t="s">
        <v>86</v>
      </c>
      <c r="H7785" t="s">
        <v>6</v>
      </c>
      <c r="I7785" s="2">
        <v>13.847</v>
      </c>
      <c r="K7785" s="2">
        <v>13.884935595000099</v>
      </c>
      <c r="L7785" s="2">
        <f t="shared" si="121"/>
        <v>3.7935595000099909E-2</v>
      </c>
    </row>
    <row r="7786" spans="1:12" hidden="1" x14ac:dyDescent="0.25">
      <c r="A7786" t="s">
        <v>6022</v>
      </c>
      <c r="B7786" s="1" t="s">
        <v>6025</v>
      </c>
      <c r="C7786" t="s">
        <v>6026</v>
      </c>
      <c r="D7786">
        <v>8219211</v>
      </c>
      <c r="E7786">
        <v>68314713</v>
      </c>
      <c r="F7786" t="s">
        <v>6028</v>
      </c>
      <c r="G7786" t="s">
        <v>86</v>
      </c>
      <c r="H7786" t="s">
        <v>4</v>
      </c>
      <c r="I7786" s="2">
        <v>276.95999999999998</v>
      </c>
      <c r="K7786" s="2">
        <v>277.718838239999</v>
      </c>
      <c r="L7786" s="2">
        <f t="shared" si="121"/>
        <v>0.75883823999902233</v>
      </c>
    </row>
    <row r="7787" spans="1:12" hidden="1" x14ac:dyDescent="0.25">
      <c r="A7787" t="s">
        <v>6022</v>
      </c>
      <c r="B7787" s="1" t="s">
        <v>6025</v>
      </c>
      <c r="C7787" t="s">
        <v>6026</v>
      </c>
      <c r="D7787">
        <v>8219211</v>
      </c>
      <c r="E7787">
        <v>68314713</v>
      </c>
      <c r="F7787" t="s">
        <v>6028</v>
      </c>
      <c r="G7787" t="s">
        <v>86</v>
      </c>
      <c r="H7787" t="s">
        <v>6</v>
      </c>
      <c r="I7787" s="2">
        <v>18.478999999999999</v>
      </c>
      <c r="K7787" s="2">
        <v>18.529627777800101</v>
      </c>
      <c r="L7787" s="2">
        <f t="shared" si="121"/>
        <v>5.0627777800102081E-2</v>
      </c>
    </row>
    <row r="7788" spans="1:12" hidden="1" x14ac:dyDescent="0.25">
      <c r="A7788" t="s">
        <v>6022</v>
      </c>
      <c r="B7788" s="1" t="s">
        <v>6025</v>
      </c>
      <c r="C7788" t="s">
        <v>6026</v>
      </c>
      <c r="D7788">
        <v>8219211</v>
      </c>
      <c r="E7788">
        <v>68314813</v>
      </c>
      <c r="F7788" t="s">
        <v>6029</v>
      </c>
      <c r="G7788" t="s">
        <v>86</v>
      </c>
      <c r="H7788" t="s">
        <v>4</v>
      </c>
      <c r="I7788" s="2">
        <v>437.6</v>
      </c>
      <c r="K7788" s="2">
        <v>438.79913483999599</v>
      </c>
      <c r="L7788" s="2">
        <f t="shared" si="121"/>
        <v>1.1991348399959634</v>
      </c>
    </row>
    <row r="7789" spans="1:12" hidden="1" x14ac:dyDescent="0.25">
      <c r="A7789" t="s">
        <v>6022</v>
      </c>
      <c r="B7789" s="1" t="s">
        <v>6025</v>
      </c>
      <c r="C7789" t="s">
        <v>6026</v>
      </c>
      <c r="D7789">
        <v>8219211</v>
      </c>
      <c r="E7789">
        <v>68314813</v>
      </c>
      <c r="F7789" t="s">
        <v>6029</v>
      </c>
      <c r="G7789" t="s">
        <v>86</v>
      </c>
      <c r="H7789" t="s">
        <v>6</v>
      </c>
      <c r="I7789" s="2">
        <v>35.137</v>
      </c>
      <c r="K7789" s="2">
        <v>35.233265378399999</v>
      </c>
      <c r="L7789" s="2">
        <f t="shared" si="121"/>
        <v>9.6265378399998269E-2</v>
      </c>
    </row>
    <row r="7790" spans="1:12" x14ac:dyDescent="0.25">
      <c r="A7790" t="s">
        <v>6022</v>
      </c>
      <c r="B7790" s="1" t="s">
        <v>6030</v>
      </c>
      <c r="C7790" t="s">
        <v>6031</v>
      </c>
      <c r="D7790">
        <v>9223711</v>
      </c>
      <c r="E7790">
        <v>118464113</v>
      </c>
      <c r="F7790" t="s">
        <v>6032</v>
      </c>
      <c r="G7790" t="s">
        <v>3</v>
      </c>
      <c r="H7790" t="s">
        <v>4</v>
      </c>
      <c r="I7790" s="2">
        <v>7.2649999999999899</v>
      </c>
      <c r="J7790" s="2">
        <v>6.9377105715000003</v>
      </c>
      <c r="K7790" s="2">
        <v>1.30828856219999</v>
      </c>
      <c r="L7790" s="2">
        <f t="shared" si="121"/>
        <v>-5.6294220093000105</v>
      </c>
    </row>
    <row r="7791" spans="1:12" hidden="1" x14ac:dyDescent="0.25">
      <c r="A7791" t="s">
        <v>6022</v>
      </c>
      <c r="B7791" s="1" t="s">
        <v>6030</v>
      </c>
      <c r="C7791" t="s">
        <v>6031</v>
      </c>
      <c r="D7791">
        <v>9223711</v>
      </c>
      <c r="E7791">
        <v>118464113</v>
      </c>
      <c r="F7791" t="s">
        <v>6032</v>
      </c>
      <c r="G7791" t="s">
        <v>3</v>
      </c>
      <c r="H7791" t="s">
        <v>6</v>
      </c>
      <c r="I7791" s="2">
        <v>0.157999999999999</v>
      </c>
      <c r="J7791" s="2">
        <v>0.157099920275</v>
      </c>
      <c r="K7791" s="2">
        <v>3.1873500540099901E-2</v>
      </c>
      <c r="L7791" s="2">
        <f t="shared" si="121"/>
        <v>-0.12522641973490009</v>
      </c>
    </row>
    <row r="7792" spans="1:12" x14ac:dyDescent="0.25">
      <c r="A7792" t="s">
        <v>6022</v>
      </c>
      <c r="B7792" s="1" t="s">
        <v>6030</v>
      </c>
      <c r="C7792" t="s">
        <v>6031</v>
      </c>
      <c r="D7792">
        <v>9223711</v>
      </c>
      <c r="E7792">
        <v>118464213</v>
      </c>
      <c r="F7792" t="s">
        <v>6033</v>
      </c>
      <c r="G7792" t="s">
        <v>3</v>
      </c>
      <c r="H7792" t="s">
        <v>4</v>
      </c>
      <c r="I7792" s="2">
        <v>144.86399999999901</v>
      </c>
      <c r="J7792" s="2">
        <v>144.8634375</v>
      </c>
      <c r="K7792" s="2">
        <v>67.623809249999894</v>
      </c>
      <c r="L7792" s="2">
        <f t="shared" si="121"/>
        <v>-77.239628250000109</v>
      </c>
    </row>
    <row r="7793" spans="1:12" x14ac:dyDescent="0.25">
      <c r="A7793" t="s">
        <v>6022</v>
      </c>
      <c r="B7793" s="1" t="s">
        <v>6030</v>
      </c>
      <c r="C7793" t="s">
        <v>6031</v>
      </c>
      <c r="D7793">
        <v>9223711</v>
      </c>
      <c r="E7793">
        <v>118464213</v>
      </c>
      <c r="F7793" t="s">
        <v>6033</v>
      </c>
      <c r="G7793" t="s">
        <v>3</v>
      </c>
      <c r="H7793" t="s">
        <v>6</v>
      </c>
      <c r="I7793" s="2">
        <v>5.6</v>
      </c>
      <c r="J7793" s="2">
        <v>5.5999497070000004</v>
      </c>
      <c r="K7793" s="2">
        <v>2.5689610399899898</v>
      </c>
      <c r="L7793" s="2">
        <f t="shared" si="121"/>
        <v>-3.0309886670100106</v>
      </c>
    </row>
    <row r="7794" spans="1:12" hidden="1" x14ac:dyDescent="0.25">
      <c r="A7794" t="s">
        <v>6022</v>
      </c>
      <c r="B7794" s="1" t="s">
        <v>6034</v>
      </c>
      <c r="C7794" t="s">
        <v>6035</v>
      </c>
      <c r="D7794">
        <v>10763611</v>
      </c>
      <c r="E7794">
        <v>59280213</v>
      </c>
      <c r="F7794" t="s">
        <v>6036</v>
      </c>
      <c r="G7794" t="s">
        <v>86</v>
      </c>
      <c r="H7794" t="s">
        <v>4</v>
      </c>
      <c r="I7794" s="2">
        <v>142.13999999999899</v>
      </c>
      <c r="K7794" s="2">
        <v>142.37006922379999</v>
      </c>
      <c r="L7794" s="2">
        <f t="shared" si="121"/>
        <v>0.23006922380099581</v>
      </c>
    </row>
    <row r="7795" spans="1:12" hidden="1" x14ac:dyDescent="0.25">
      <c r="A7795" t="s">
        <v>6022</v>
      </c>
      <c r="B7795" s="1" t="s">
        <v>6034</v>
      </c>
      <c r="C7795" t="s">
        <v>6035</v>
      </c>
      <c r="D7795">
        <v>10763611</v>
      </c>
      <c r="E7795">
        <v>59280213</v>
      </c>
      <c r="F7795" t="s">
        <v>6036</v>
      </c>
      <c r="G7795" t="s">
        <v>86</v>
      </c>
      <c r="H7795" t="s">
        <v>6</v>
      </c>
      <c r="I7795" s="2">
        <v>25.26</v>
      </c>
      <c r="K7795" s="2">
        <v>25.3008865683999</v>
      </c>
      <c r="L7795" s="2">
        <f t="shared" si="121"/>
        <v>4.0886568399898238E-2</v>
      </c>
    </row>
    <row r="7796" spans="1:12" hidden="1" x14ac:dyDescent="0.25">
      <c r="A7796" t="s">
        <v>6022</v>
      </c>
      <c r="B7796" s="1" t="s">
        <v>6037</v>
      </c>
      <c r="C7796" t="s">
        <v>6038</v>
      </c>
      <c r="D7796">
        <v>8057311</v>
      </c>
      <c r="E7796">
        <v>112375613</v>
      </c>
      <c r="F7796" t="s">
        <v>6039</v>
      </c>
      <c r="G7796" t="s">
        <v>86</v>
      </c>
      <c r="H7796" t="s">
        <v>4</v>
      </c>
      <c r="I7796" s="2">
        <v>278</v>
      </c>
      <c r="K7796" s="2">
        <v>278.761667399999</v>
      </c>
      <c r="L7796" s="2">
        <f t="shared" si="121"/>
        <v>0.76166739999899846</v>
      </c>
    </row>
    <row r="7797" spans="1:12" hidden="1" x14ac:dyDescent="0.25">
      <c r="A7797" t="s">
        <v>6022</v>
      </c>
      <c r="B7797" s="1" t="s">
        <v>6037</v>
      </c>
      <c r="C7797" t="s">
        <v>6038</v>
      </c>
      <c r="D7797">
        <v>8057311</v>
      </c>
      <c r="E7797">
        <v>112375613</v>
      </c>
      <c r="F7797" t="s">
        <v>6039</v>
      </c>
      <c r="G7797" t="s">
        <v>86</v>
      </c>
      <c r="H7797" t="s">
        <v>6</v>
      </c>
      <c r="I7797" s="2">
        <v>24.2</v>
      </c>
      <c r="K7797" s="2">
        <v>24.2662940999999</v>
      </c>
      <c r="L7797" s="2">
        <f t="shared" si="121"/>
        <v>6.629409999990088E-2</v>
      </c>
    </row>
    <row r="7798" spans="1:12" hidden="1" x14ac:dyDescent="0.25">
      <c r="A7798" t="s">
        <v>6022</v>
      </c>
      <c r="B7798" s="1" t="s">
        <v>6040</v>
      </c>
      <c r="C7798" t="s">
        <v>6041</v>
      </c>
      <c r="D7798">
        <v>8184111</v>
      </c>
      <c r="E7798">
        <v>72158213</v>
      </c>
      <c r="F7798" t="s">
        <v>6042</v>
      </c>
      <c r="G7798" t="s">
        <v>3</v>
      </c>
      <c r="H7798" t="s">
        <v>4</v>
      </c>
      <c r="I7798" s="2">
        <v>77.709000000000003</v>
      </c>
      <c r="J7798" s="2">
        <v>77.484007800000001</v>
      </c>
      <c r="K7798" s="2">
        <v>77.484100419999905</v>
      </c>
      <c r="L7798" s="2">
        <f t="shared" si="121"/>
        <v>9.2619999904286487E-5</v>
      </c>
    </row>
    <row r="7799" spans="1:12" hidden="1" x14ac:dyDescent="0.25">
      <c r="A7799" t="s">
        <v>6022</v>
      </c>
      <c r="B7799" s="1" t="s">
        <v>6040</v>
      </c>
      <c r="C7799" t="s">
        <v>6041</v>
      </c>
      <c r="D7799">
        <v>8184111</v>
      </c>
      <c r="E7799">
        <v>72158213</v>
      </c>
      <c r="F7799" t="s">
        <v>6042</v>
      </c>
      <c r="G7799" t="s">
        <v>3</v>
      </c>
      <c r="H7799" t="s">
        <v>6</v>
      </c>
      <c r="I7799" s="2">
        <v>3.0880000000000001</v>
      </c>
      <c r="J7799" s="2">
        <v>3.0880954589999998</v>
      </c>
      <c r="K7799" s="2">
        <v>3.0880884998999898</v>
      </c>
      <c r="L7799" s="2">
        <f t="shared" si="121"/>
        <v>-6.9591000100288625E-6</v>
      </c>
    </row>
    <row r="7800" spans="1:12" hidden="1" x14ac:dyDescent="0.25">
      <c r="A7800" t="s">
        <v>6022</v>
      </c>
      <c r="B7800" s="1" t="s">
        <v>6040</v>
      </c>
      <c r="C7800" t="s">
        <v>6041</v>
      </c>
      <c r="D7800">
        <v>8184111</v>
      </c>
      <c r="E7800">
        <v>72158313</v>
      </c>
      <c r="F7800" t="s">
        <v>6043</v>
      </c>
      <c r="G7800" t="s">
        <v>3</v>
      </c>
      <c r="H7800" t="s">
        <v>4</v>
      </c>
      <c r="I7800" s="2">
        <v>92.03</v>
      </c>
      <c r="J7800" s="2">
        <v>91.674718749999997</v>
      </c>
      <c r="K7800" s="2">
        <v>91.674767419999995</v>
      </c>
      <c r="L7800" s="2">
        <f t="shared" si="121"/>
        <v>4.8669999998196545E-5</v>
      </c>
    </row>
    <row r="7801" spans="1:12" hidden="1" x14ac:dyDescent="0.25">
      <c r="A7801" t="s">
        <v>6022</v>
      </c>
      <c r="B7801" s="1" t="s">
        <v>6040</v>
      </c>
      <c r="C7801" t="s">
        <v>6041</v>
      </c>
      <c r="D7801">
        <v>8184111</v>
      </c>
      <c r="E7801">
        <v>72158313</v>
      </c>
      <c r="F7801" t="s">
        <v>6043</v>
      </c>
      <c r="G7801" t="s">
        <v>3</v>
      </c>
      <c r="H7801" t="s">
        <v>6</v>
      </c>
      <c r="I7801" s="2">
        <v>3.661</v>
      </c>
      <c r="J7801" s="2">
        <v>3.6609904784999898</v>
      </c>
      <c r="K7801" s="2">
        <v>3.6609775068900001</v>
      </c>
      <c r="L7801" s="2">
        <f t="shared" si="121"/>
        <v>-1.2971609989698152E-5</v>
      </c>
    </row>
    <row r="7802" spans="1:12" hidden="1" x14ac:dyDescent="0.25">
      <c r="A7802" t="s">
        <v>6022</v>
      </c>
      <c r="B7802" s="1" t="s">
        <v>6040</v>
      </c>
      <c r="C7802" t="s">
        <v>6044</v>
      </c>
      <c r="D7802">
        <v>8171111</v>
      </c>
      <c r="E7802">
        <v>126787713</v>
      </c>
      <c r="F7802" t="s">
        <v>6045</v>
      </c>
      <c r="G7802" t="s">
        <v>86</v>
      </c>
      <c r="H7802" t="s">
        <v>4</v>
      </c>
      <c r="I7802" s="2">
        <v>21.7</v>
      </c>
      <c r="K7802" s="2">
        <v>21.7464605136499</v>
      </c>
      <c r="L7802" s="2">
        <f t="shared" si="121"/>
        <v>4.6460513649901003E-2</v>
      </c>
    </row>
    <row r="7803" spans="1:12" hidden="1" x14ac:dyDescent="0.25">
      <c r="A7803" t="s">
        <v>6022</v>
      </c>
      <c r="B7803" s="1" t="s">
        <v>6040</v>
      </c>
      <c r="C7803" t="s">
        <v>6044</v>
      </c>
      <c r="D7803">
        <v>8171111</v>
      </c>
      <c r="E7803">
        <v>126787713</v>
      </c>
      <c r="F7803" t="s">
        <v>6045</v>
      </c>
      <c r="G7803" t="s">
        <v>86</v>
      </c>
      <c r="H7803" t="s">
        <v>6</v>
      </c>
      <c r="I7803" s="2">
        <v>10</v>
      </c>
      <c r="K7803" s="2">
        <v>10.02140991013</v>
      </c>
      <c r="L7803" s="2">
        <f t="shared" si="121"/>
        <v>2.1409910130000043E-2</v>
      </c>
    </row>
    <row r="7804" spans="1:12" hidden="1" x14ac:dyDescent="0.25">
      <c r="A7804" t="s">
        <v>6022</v>
      </c>
      <c r="B7804" s="1" t="s">
        <v>6040</v>
      </c>
      <c r="C7804" t="s">
        <v>6044</v>
      </c>
      <c r="D7804">
        <v>8171111</v>
      </c>
      <c r="E7804">
        <v>5385813</v>
      </c>
      <c r="F7804" t="s">
        <v>6046</v>
      </c>
      <c r="G7804" t="s">
        <v>3</v>
      </c>
      <c r="H7804" t="s">
        <v>4</v>
      </c>
      <c r="I7804" s="2">
        <v>1755</v>
      </c>
      <c r="J7804" s="2">
        <v>1878.406125</v>
      </c>
      <c r="K7804" s="2">
        <v>1878.40695800099</v>
      </c>
      <c r="L7804" s="2">
        <f t="shared" si="121"/>
        <v>8.3300099004190997E-4</v>
      </c>
    </row>
    <row r="7805" spans="1:12" hidden="1" x14ac:dyDescent="0.25">
      <c r="A7805" t="s">
        <v>6022</v>
      </c>
      <c r="B7805" s="1" t="s">
        <v>6040</v>
      </c>
      <c r="C7805" t="s">
        <v>6044</v>
      </c>
      <c r="D7805">
        <v>8171111</v>
      </c>
      <c r="E7805">
        <v>5385813</v>
      </c>
      <c r="F7805" t="s">
        <v>6046</v>
      </c>
      <c r="G7805" t="s">
        <v>3</v>
      </c>
      <c r="H7805" t="s">
        <v>6</v>
      </c>
      <c r="I7805" s="2">
        <v>3638</v>
      </c>
      <c r="J7805" s="2">
        <v>3668.14725</v>
      </c>
      <c r="K7805" s="2">
        <v>3668.1451430000002</v>
      </c>
      <c r="L7805" s="2">
        <f t="shared" si="121"/>
        <v>-2.1069999997962441E-3</v>
      </c>
    </row>
    <row r="7806" spans="1:12" hidden="1" x14ac:dyDescent="0.25">
      <c r="A7806" t="s">
        <v>6022</v>
      </c>
      <c r="B7806" s="1" t="s">
        <v>6047</v>
      </c>
      <c r="C7806" t="s">
        <v>6048</v>
      </c>
      <c r="D7806">
        <v>8518911</v>
      </c>
      <c r="E7806">
        <v>112412313</v>
      </c>
      <c r="F7806" t="s">
        <v>6049</v>
      </c>
      <c r="G7806" t="s">
        <v>3</v>
      </c>
      <c r="H7806" t="s">
        <v>4</v>
      </c>
      <c r="I7806" s="2">
        <v>59.914000000000001</v>
      </c>
      <c r="J7806" s="2">
        <v>59.881617200000001</v>
      </c>
      <c r="K7806" s="2">
        <v>59.881632719999999</v>
      </c>
      <c r="L7806" s="2">
        <f t="shared" si="121"/>
        <v>1.5519999998048206E-5</v>
      </c>
    </row>
    <row r="7807" spans="1:12" hidden="1" x14ac:dyDescent="0.25">
      <c r="A7807" t="s">
        <v>6022</v>
      </c>
      <c r="B7807" s="1" t="s">
        <v>6047</v>
      </c>
      <c r="C7807" t="s">
        <v>6048</v>
      </c>
      <c r="D7807">
        <v>8518911</v>
      </c>
      <c r="E7807">
        <v>112412313</v>
      </c>
      <c r="F7807" t="s">
        <v>6049</v>
      </c>
      <c r="G7807" t="s">
        <v>3</v>
      </c>
      <c r="H7807" t="s">
        <v>6</v>
      </c>
      <c r="I7807" s="2">
        <v>2.1360000000000001</v>
      </c>
      <c r="J7807" s="2">
        <v>2.1356728514999999</v>
      </c>
      <c r="K7807" s="2">
        <v>2.1356680420009901</v>
      </c>
      <c r="L7807" s="2">
        <f t="shared" si="121"/>
        <v>-4.8094990097169443E-6</v>
      </c>
    </row>
    <row r="7808" spans="1:12" hidden="1" x14ac:dyDescent="0.25">
      <c r="A7808" t="s">
        <v>6022</v>
      </c>
      <c r="B7808" s="1" t="s">
        <v>6047</v>
      </c>
      <c r="C7808" t="s">
        <v>6048</v>
      </c>
      <c r="D7808">
        <v>8518911</v>
      </c>
      <c r="E7808">
        <v>112412413</v>
      </c>
      <c r="F7808" t="s">
        <v>6050</v>
      </c>
      <c r="G7808" t="s">
        <v>3</v>
      </c>
      <c r="H7808" t="s">
        <v>4</v>
      </c>
      <c r="I7808" s="2">
        <v>65.959000000000003</v>
      </c>
      <c r="J7808" s="2">
        <v>65.797109399999997</v>
      </c>
      <c r="K7808" s="2">
        <v>65.797215929999993</v>
      </c>
      <c r="L7808" s="2">
        <f t="shared" si="121"/>
        <v>1.0652999999649637E-4</v>
      </c>
    </row>
    <row r="7809" spans="1:12" hidden="1" x14ac:dyDescent="0.25">
      <c r="A7809" t="s">
        <v>6022</v>
      </c>
      <c r="B7809" s="1" t="s">
        <v>6047</v>
      </c>
      <c r="C7809" t="s">
        <v>6048</v>
      </c>
      <c r="D7809">
        <v>8518911</v>
      </c>
      <c r="E7809">
        <v>112412413</v>
      </c>
      <c r="F7809" t="s">
        <v>6050</v>
      </c>
      <c r="G7809" t="s">
        <v>3</v>
      </c>
      <c r="H7809" t="s">
        <v>6</v>
      </c>
      <c r="I7809" s="2">
        <v>2.35</v>
      </c>
      <c r="J7809" s="2">
        <v>2.3504833985000002</v>
      </c>
      <c r="K7809" s="2">
        <v>2.3504855430999898</v>
      </c>
      <c r="L7809" s="2">
        <f t="shared" si="121"/>
        <v>2.1445999895952639E-6</v>
      </c>
    </row>
    <row r="7810" spans="1:12" hidden="1" x14ac:dyDescent="0.25">
      <c r="A7810" t="s">
        <v>6022</v>
      </c>
      <c r="B7810" s="1" t="s">
        <v>6047</v>
      </c>
      <c r="C7810" t="s">
        <v>6051</v>
      </c>
      <c r="D7810">
        <v>1099311</v>
      </c>
      <c r="E7810">
        <v>68339113</v>
      </c>
      <c r="F7810" t="s">
        <v>6052</v>
      </c>
      <c r="G7810" t="s">
        <v>3</v>
      </c>
      <c r="H7810" t="s">
        <v>4</v>
      </c>
      <c r="I7810" s="2">
        <v>91.182000000000002</v>
      </c>
      <c r="J7810" s="2">
        <v>91.182124999999999</v>
      </c>
      <c r="K7810" s="2">
        <v>91.182099129999997</v>
      </c>
      <c r="L7810" s="2">
        <f t="shared" si="121"/>
        <v>-2.5870000001759763E-5</v>
      </c>
    </row>
    <row r="7811" spans="1:12" hidden="1" x14ac:dyDescent="0.25">
      <c r="A7811" t="s">
        <v>6022</v>
      </c>
      <c r="B7811" s="1" t="s">
        <v>6047</v>
      </c>
      <c r="C7811" t="s">
        <v>6051</v>
      </c>
      <c r="D7811">
        <v>1099311</v>
      </c>
      <c r="E7811">
        <v>68339113</v>
      </c>
      <c r="F7811" t="s">
        <v>6052</v>
      </c>
      <c r="G7811" t="s">
        <v>3</v>
      </c>
      <c r="H7811" t="s">
        <v>6</v>
      </c>
      <c r="I7811" s="2">
        <v>3.4710000000000001</v>
      </c>
      <c r="J7811" s="2">
        <v>3.4714472655000002</v>
      </c>
      <c r="K7811" s="2">
        <v>3.4714474989999902</v>
      </c>
      <c r="L7811" s="2">
        <f t="shared" ref="L7811:L7874" si="122">IF(ISBLANK(J7811),K7811-I7811,K7811-J7811)</f>
        <v>2.3349999000998878E-7</v>
      </c>
    </row>
    <row r="7812" spans="1:12" hidden="1" x14ac:dyDescent="0.25">
      <c r="A7812" t="s">
        <v>6022</v>
      </c>
      <c r="B7812" s="1" t="s">
        <v>6047</v>
      </c>
      <c r="C7812" t="s">
        <v>6051</v>
      </c>
      <c r="D7812">
        <v>1099311</v>
      </c>
      <c r="E7812">
        <v>68339213</v>
      </c>
      <c r="F7812" t="s">
        <v>6053</v>
      </c>
      <c r="G7812" t="s">
        <v>3</v>
      </c>
      <c r="H7812" t="s">
        <v>4</v>
      </c>
      <c r="I7812" s="2">
        <v>92.822999999999993</v>
      </c>
      <c r="J7812" s="2">
        <v>92.822937499999995</v>
      </c>
      <c r="K7812" s="2">
        <v>92.822847919999901</v>
      </c>
      <c r="L7812" s="2">
        <f t="shared" si="122"/>
        <v>-8.9580000093292256E-5</v>
      </c>
    </row>
    <row r="7813" spans="1:12" hidden="1" x14ac:dyDescent="0.25">
      <c r="A7813" t="s">
        <v>6022</v>
      </c>
      <c r="B7813" s="1" t="s">
        <v>6047</v>
      </c>
      <c r="C7813" t="s">
        <v>6051</v>
      </c>
      <c r="D7813">
        <v>1099311</v>
      </c>
      <c r="E7813">
        <v>68339213</v>
      </c>
      <c r="F7813" t="s">
        <v>6053</v>
      </c>
      <c r="G7813" t="s">
        <v>3</v>
      </c>
      <c r="H7813" t="s">
        <v>6</v>
      </c>
      <c r="I7813" s="2">
        <v>3.4889999999999999</v>
      </c>
      <c r="J7813" s="2">
        <v>3.489257324</v>
      </c>
      <c r="K7813" s="2">
        <v>3.4892650039999902</v>
      </c>
      <c r="L7813" s="2">
        <f t="shared" si="122"/>
        <v>7.6799999901844274E-6</v>
      </c>
    </row>
    <row r="7814" spans="1:12" hidden="1" x14ac:dyDescent="0.25">
      <c r="A7814" t="s">
        <v>6057</v>
      </c>
      <c r="B7814" s="1" t="s">
        <v>6054</v>
      </c>
      <c r="C7814" t="s">
        <v>6055</v>
      </c>
      <c r="D7814">
        <v>4713311</v>
      </c>
      <c r="E7814">
        <v>28152013</v>
      </c>
      <c r="F7814" t="s">
        <v>6056</v>
      </c>
      <c r="G7814" t="s">
        <v>86</v>
      </c>
      <c r="H7814" t="s">
        <v>4</v>
      </c>
      <c r="I7814" s="2">
        <v>4.5610399999999904</v>
      </c>
      <c r="K7814" s="2">
        <v>4.5612677792880003</v>
      </c>
      <c r="L7814" s="2">
        <f t="shared" si="122"/>
        <v>2.2777928800987723E-4</v>
      </c>
    </row>
    <row r="7815" spans="1:12" hidden="1" x14ac:dyDescent="0.25">
      <c r="A7815" t="s">
        <v>6057</v>
      </c>
      <c r="B7815" s="1" t="s">
        <v>6054</v>
      </c>
      <c r="C7815" t="s">
        <v>6055</v>
      </c>
      <c r="D7815">
        <v>4713311</v>
      </c>
      <c r="E7815">
        <v>28152013</v>
      </c>
      <c r="F7815" t="s">
        <v>6056</v>
      </c>
      <c r="G7815" t="s">
        <v>86</v>
      </c>
      <c r="H7815" t="s">
        <v>6</v>
      </c>
      <c r="I7815" s="2">
        <v>0.211201263999999</v>
      </c>
      <c r="K7815" s="2">
        <v>0.21121182000522901</v>
      </c>
      <c r="L7815" s="2">
        <f t="shared" si="122"/>
        <v>1.0556005230005772E-5</v>
      </c>
    </row>
    <row r="7816" spans="1:12" hidden="1" x14ac:dyDescent="0.25">
      <c r="A7816" t="s">
        <v>6057</v>
      </c>
      <c r="B7816" s="1" t="s">
        <v>6054</v>
      </c>
      <c r="C7816" t="s">
        <v>6058</v>
      </c>
      <c r="D7816">
        <v>4713411</v>
      </c>
      <c r="E7816">
        <v>28151913</v>
      </c>
      <c r="F7816" t="s">
        <v>6059</v>
      </c>
      <c r="G7816" t="s">
        <v>86</v>
      </c>
      <c r="H7816" t="s">
        <v>4</v>
      </c>
      <c r="I7816" s="2">
        <v>4.5610399999999904</v>
      </c>
      <c r="K7816" s="2">
        <v>4.5612677792880003</v>
      </c>
      <c r="L7816" s="2">
        <f t="shared" si="122"/>
        <v>2.2777928800987723E-4</v>
      </c>
    </row>
    <row r="7817" spans="1:12" hidden="1" x14ac:dyDescent="0.25">
      <c r="A7817" t="s">
        <v>6057</v>
      </c>
      <c r="B7817" s="1" t="s">
        <v>6054</v>
      </c>
      <c r="C7817" t="s">
        <v>6058</v>
      </c>
      <c r="D7817">
        <v>4713411</v>
      </c>
      <c r="E7817">
        <v>28151913</v>
      </c>
      <c r="F7817" t="s">
        <v>6059</v>
      </c>
      <c r="G7817" t="s">
        <v>86</v>
      </c>
      <c r="H7817" t="s">
        <v>6</v>
      </c>
      <c r="I7817" s="2">
        <v>0.136258879999999</v>
      </c>
      <c r="K7817" s="2">
        <v>0.13626569343289999</v>
      </c>
      <c r="L7817" s="2">
        <f t="shared" si="122"/>
        <v>6.8134329009872374E-6</v>
      </c>
    </row>
    <row r="7818" spans="1:12" hidden="1" x14ac:dyDescent="0.25">
      <c r="A7818" t="s">
        <v>6057</v>
      </c>
      <c r="B7818" s="1" t="s">
        <v>6054</v>
      </c>
      <c r="C7818" t="s">
        <v>6060</v>
      </c>
      <c r="D7818">
        <v>4713111</v>
      </c>
      <c r="E7818">
        <v>28152513</v>
      </c>
      <c r="F7818" t="s">
        <v>6061</v>
      </c>
      <c r="G7818" t="s">
        <v>3</v>
      </c>
      <c r="H7818" t="s">
        <v>4</v>
      </c>
      <c r="I7818" s="2">
        <v>39.72</v>
      </c>
      <c r="J7818" s="2">
        <v>16.469255860000001</v>
      </c>
      <c r="K7818" s="2">
        <v>16.469211791999999</v>
      </c>
      <c r="L7818" s="2">
        <f t="shared" si="122"/>
        <v>-4.4068000001118435E-5</v>
      </c>
    </row>
    <row r="7819" spans="1:12" hidden="1" x14ac:dyDescent="0.25">
      <c r="A7819" t="s">
        <v>6057</v>
      </c>
      <c r="B7819" s="1" t="s">
        <v>6054</v>
      </c>
      <c r="C7819" t="s">
        <v>6060</v>
      </c>
      <c r="D7819">
        <v>4713111</v>
      </c>
      <c r="E7819">
        <v>28152513</v>
      </c>
      <c r="F7819" t="s">
        <v>6061</v>
      </c>
      <c r="G7819" t="s">
        <v>3</v>
      </c>
      <c r="H7819" t="s">
        <v>6</v>
      </c>
      <c r="I7819" s="2">
        <v>2.88</v>
      </c>
      <c r="J7819" s="2">
        <v>3.2805876464999999</v>
      </c>
      <c r="K7819" s="2">
        <v>3.2805955089999999</v>
      </c>
      <c r="L7819" s="2">
        <f t="shared" si="122"/>
        <v>7.8624999999554746E-6</v>
      </c>
    </row>
    <row r="7820" spans="1:12" hidden="1" x14ac:dyDescent="0.25">
      <c r="A7820" t="s">
        <v>6057</v>
      </c>
      <c r="B7820" s="1" t="s">
        <v>6054</v>
      </c>
      <c r="C7820" t="s">
        <v>6060</v>
      </c>
      <c r="D7820">
        <v>4713111</v>
      </c>
      <c r="E7820">
        <v>67433413</v>
      </c>
      <c r="F7820" t="s">
        <v>6062</v>
      </c>
      <c r="G7820" t="s">
        <v>86</v>
      </c>
      <c r="H7820" t="s">
        <v>4</v>
      </c>
      <c r="I7820" s="2">
        <v>0.33435999999999999</v>
      </c>
      <c r="K7820" s="2">
        <v>0.33443159200609901</v>
      </c>
      <c r="L7820" s="2">
        <f t="shared" si="122"/>
        <v>7.159200609901939E-5</v>
      </c>
    </row>
    <row r="7821" spans="1:12" hidden="1" x14ac:dyDescent="0.25">
      <c r="A7821" t="s">
        <v>6057</v>
      </c>
      <c r="B7821" s="1" t="s">
        <v>6054</v>
      </c>
      <c r="C7821" t="s">
        <v>6060</v>
      </c>
      <c r="D7821">
        <v>4713111</v>
      </c>
      <c r="E7821">
        <v>67433513</v>
      </c>
      <c r="F7821" t="s">
        <v>6063</v>
      </c>
      <c r="G7821" t="s">
        <v>3</v>
      </c>
      <c r="H7821" t="s">
        <v>4</v>
      </c>
      <c r="I7821" s="2">
        <v>33.979999999999997</v>
      </c>
      <c r="J7821" s="2">
        <v>38.074695310000003</v>
      </c>
      <c r="K7821" s="2">
        <v>38.074614460999904</v>
      </c>
      <c r="L7821" s="2">
        <f t="shared" si="122"/>
        <v>-8.0849000099192381E-5</v>
      </c>
    </row>
    <row r="7822" spans="1:12" hidden="1" x14ac:dyDescent="0.25">
      <c r="A7822" t="s">
        <v>6057</v>
      </c>
      <c r="B7822" s="1" t="s">
        <v>6054</v>
      </c>
      <c r="C7822" t="s">
        <v>6060</v>
      </c>
      <c r="D7822">
        <v>4713111</v>
      </c>
      <c r="E7822">
        <v>67433513</v>
      </c>
      <c r="F7822" t="s">
        <v>6063</v>
      </c>
      <c r="G7822" t="s">
        <v>3</v>
      </c>
      <c r="H7822" t="s">
        <v>6</v>
      </c>
      <c r="I7822" s="2">
        <v>2.59</v>
      </c>
      <c r="J7822" s="2">
        <v>3.2813454590000002</v>
      </c>
      <c r="K7822" s="2">
        <v>3.2813530131999999</v>
      </c>
      <c r="L7822" s="2">
        <f t="shared" si="122"/>
        <v>7.5541999997597031E-6</v>
      </c>
    </row>
    <row r="7823" spans="1:12" hidden="1" x14ac:dyDescent="0.25">
      <c r="A7823" t="s">
        <v>6057</v>
      </c>
      <c r="B7823" s="1" t="s">
        <v>6054</v>
      </c>
      <c r="C7823" t="s">
        <v>6060</v>
      </c>
      <c r="D7823">
        <v>4713111</v>
      </c>
      <c r="E7823">
        <v>67433613</v>
      </c>
      <c r="F7823" t="s">
        <v>6064</v>
      </c>
      <c r="G7823" t="s">
        <v>3</v>
      </c>
      <c r="H7823" t="s">
        <v>4</v>
      </c>
      <c r="I7823" s="2">
        <v>21.41</v>
      </c>
      <c r="J7823" s="2">
        <v>16.385951169999998</v>
      </c>
      <c r="K7823" s="2">
        <v>16.385789052</v>
      </c>
      <c r="L7823" s="2">
        <f t="shared" si="122"/>
        <v>-1.6211799999865661E-4</v>
      </c>
    </row>
    <row r="7824" spans="1:12" hidden="1" x14ac:dyDescent="0.25">
      <c r="A7824" t="s">
        <v>6057</v>
      </c>
      <c r="B7824" s="1" t="s">
        <v>6054</v>
      </c>
      <c r="C7824" t="s">
        <v>6060</v>
      </c>
      <c r="D7824">
        <v>4713111</v>
      </c>
      <c r="E7824">
        <v>67433613</v>
      </c>
      <c r="F7824" t="s">
        <v>6064</v>
      </c>
      <c r="G7824" t="s">
        <v>3</v>
      </c>
      <c r="H7824" t="s">
        <v>6</v>
      </c>
      <c r="I7824" s="2">
        <v>3.08</v>
      </c>
      <c r="J7824" s="2">
        <v>3.2790605469999998</v>
      </c>
      <c r="K7824" s="2">
        <v>3.2790670070000001</v>
      </c>
      <c r="L7824" s="2">
        <f t="shared" si="122"/>
        <v>6.4600000002634772E-6</v>
      </c>
    </row>
    <row r="7825" spans="1:12" hidden="1" x14ac:dyDescent="0.25">
      <c r="A7825" t="s">
        <v>6057</v>
      </c>
      <c r="B7825" s="1" t="s">
        <v>6054</v>
      </c>
      <c r="C7825" t="s">
        <v>6060</v>
      </c>
      <c r="D7825">
        <v>4713111</v>
      </c>
      <c r="E7825">
        <v>94841513</v>
      </c>
      <c r="F7825" t="s">
        <v>6065</v>
      </c>
      <c r="G7825" t="s">
        <v>3</v>
      </c>
      <c r="H7825" t="s">
        <v>4</v>
      </c>
      <c r="I7825" s="2">
        <v>5.2197560000000003</v>
      </c>
      <c r="K7825" s="2">
        <v>5.2200167986274</v>
      </c>
      <c r="L7825" s="2">
        <f t="shared" si="122"/>
        <v>2.6079862739969428E-4</v>
      </c>
    </row>
    <row r="7826" spans="1:12" hidden="1" x14ac:dyDescent="0.25">
      <c r="A7826" t="s">
        <v>6057</v>
      </c>
      <c r="B7826" s="1" t="s">
        <v>6054</v>
      </c>
      <c r="C7826" t="s">
        <v>6060</v>
      </c>
      <c r="D7826">
        <v>4713111</v>
      </c>
      <c r="E7826">
        <v>94841513</v>
      </c>
      <c r="F7826" t="s">
        <v>6065</v>
      </c>
      <c r="G7826" t="s">
        <v>3</v>
      </c>
      <c r="H7826" t="s">
        <v>6</v>
      </c>
      <c r="I7826" s="2">
        <v>0.37811839200000003</v>
      </c>
      <c r="K7826" s="2">
        <v>0.37813729579630001</v>
      </c>
      <c r="L7826" s="2">
        <f t="shared" si="122"/>
        <v>1.8903796299984954E-5</v>
      </c>
    </row>
    <row r="7827" spans="1:12" hidden="1" x14ac:dyDescent="0.25">
      <c r="A7827" t="s">
        <v>6057</v>
      </c>
      <c r="B7827" s="1" t="s">
        <v>6054</v>
      </c>
      <c r="C7827" t="s">
        <v>6060</v>
      </c>
      <c r="D7827">
        <v>4713111</v>
      </c>
      <c r="E7827">
        <v>94841613</v>
      </c>
      <c r="F7827" t="s">
        <v>6066</v>
      </c>
      <c r="G7827" t="s">
        <v>3</v>
      </c>
      <c r="H7827" t="s">
        <v>4</v>
      </c>
      <c r="I7827" s="2">
        <v>5.4951211999999998</v>
      </c>
      <c r="K7827" s="2">
        <v>5.4953957333481904</v>
      </c>
      <c r="L7827" s="2">
        <f t="shared" si="122"/>
        <v>2.7453334819060871E-4</v>
      </c>
    </row>
    <row r="7828" spans="1:12" hidden="1" x14ac:dyDescent="0.25">
      <c r="A7828" t="s">
        <v>6057</v>
      </c>
      <c r="B7828" s="1" t="s">
        <v>6054</v>
      </c>
      <c r="C7828" t="s">
        <v>6060</v>
      </c>
      <c r="D7828">
        <v>4713111</v>
      </c>
      <c r="E7828">
        <v>94841613</v>
      </c>
      <c r="F7828" t="s">
        <v>6066</v>
      </c>
      <c r="G7828" t="s">
        <v>3</v>
      </c>
      <c r="H7828" t="s">
        <v>6</v>
      </c>
      <c r="I7828" s="2">
        <v>0.36789897599999899</v>
      </c>
      <c r="K7828" s="2">
        <v>0.36791734689319899</v>
      </c>
      <c r="L7828" s="2">
        <f t="shared" si="122"/>
        <v>1.8370893200003735E-5</v>
      </c>
    </row>
    <row r="7829" spans="1:12" hidden="1" x14ac:dyDescent="0.25">
      <c r="A7829" t="s">
        <v>6057</v>
      </c>
      <c r="B7829" s="1" t="s">
        <v>6054</v>
      </c>
      <c r="C7829" t="s">
        <v>6060</v>
      </c>
      <c r="D7829">
        <v>4713111</v>
      </c>
      <c r="E7829">
        <v>94841713</v>
      </c>
      <c r="F7829" t="s">
        <v>6067</v>
      </c>
      <c r="G7829" t="s">
        <v>3</v>
      </c>
      <c r="H7829" t="s">
        <v>4</v>
      </c>
      <c r="I7829" s="2">
        <v>3.0067181999999999</v>
      </c>
      <c r="K7829" s="2">
        <v>3.0068684168822899</v>
      </c>
      <c r="L7829" s="2">
        <f t="shared" si="122"/>
        <v>1.5021688228999963E-4</v>
      </c>
    </row>
    <row r="7830" spans="1:12" hidden="1" x14ac:dyDescent="0.25">
      <c r="A7830" t="s">
        <v>6057</v>
      </c>
      <c r="B7830" s="1" t="s">
        <v>6054</v>
      </c>
      <c r="C7830" t="s">
        <v>6060</v>
      </c>
      <c r="D7830">
        <v>4713111</v>
      </c>
      <c r="E7830">
        <v>94841713</v>
      </c>
      <c r="F7830" t="s">
        <v>6067</v>
      </c>
      <c r="G7830" t="s">
        <v>3</v>
      </c>
      <c r="H7830" t="s">
        <v>6</v>
      </c>
      <c r="I7830" s="2">
        <v>0.20779479199999901</v>
      </c>
      <c r="K7830" s="2">
        <v>0.20780516941109001</v>
      </c>
      <c r="L7830" s="2">
        <f t="shared" si="122"/>
        <v>1.0377411091000432E-5</v>
      </c>
    </row>
    <row r="7831" spans="1:12" hidden="1" x14ac:dyDescent="0.25">
      <c r="A7831" t="s">
        <v>6057</v>
      </c>
      <c r="B7831" s="1" t="s">
        <v>6068</v>
      </c>
      <c r="C7831" t="s">
        <v>6069</v>
      </c>
      <c r="D7831">
        <v>2990311</v>
      </c>
      <c r="E7831">
        <v>38213013</v>
      </c>
      <c r="F7831" t="s">
        <v>6070</v>
      </c>
      <c r="G7831" t="s">
        <v>3</v>
      </c>
      <c r="H7831" t="s">
        <v>4</v>
      </c>
      <c r="I7831" s="2">
        <v>17.5</v>
      </c>
      <c r="J7831" s="2">
        <v>17.524105469999999</v>
      </c>
      <c r="K7831" s="2">
        <v>17.524134089999901</v>
      </c>
      <c r="L7831" s="2">
        <f t="shared" si="122"/>
        <v>2.8619999902446125E-5</v>
      </c>
    </row>
    <row r="7832" spans="1:12" hidden="1" x14ac:dyDescent="0.25">
      <c r="A7832" t="s">
        <v>6057</v>
      </c>
      <c r="B7832" s="1" t="s">
        <v>6068</v>
      </c>
      <c r="C7832" t="s">
        <v>6069</v>
      </c>
      <c r="D7832">
        <v>2990311</v>
      </c>
      <c r="E7832">
        <v>38213013</v>
      </c>
      <c r="F7832" t="s">
        <v>6070</v>
      </c>
      <c r="G7832" t="s">
        <v>3</v>
      </c>
      <c r="H7832" t="s">
        <v>6</v>
      </c>
      <c r="I7832" s="2">
        <v>0.14000000000000001</v>
      </c>
      <c r="J7832" s="2">
        <v>0.13704566955</v>
      </c>
      <c r="K7832" s="2">
        <v>0.13704550099999999</v>
      </c>
      <c r="L7832" s="2">
        <f t="shared" si="122"/>
        <v>-1.6855000001259057E-7</v>
      </c>
    </row>
    <row r="7833" spans="1:12" hidden="1" x14ac:dyDescent="0.25">
      <c r="A7833" t="s">
        <v>6057</v>
      </c>
      <c r="B7833" s="1" t="s">
        <v>6068</v>
      </c>
      <c r="C7833" t="s">
        <v>6069</v>
      </c>
      <c r="D7833">
        <v>2990311</v>
      </c>
      <c r="E7833">
        <v>38213113</v>
      </c>
      <c r="F7833" t="s">
        <v>6071</v>
      </c>
      <c r="G7833" t="s">
        <v>3</v>
      </c>
      <c r="H7833" t="s">
        <v>4</v>
      </c>
      <c r="I7833" s="2">
        <v>15.6</v>
      </c>
      <c r="J7833" s="2">
        <v>15.53391504</v>
      </c>
      <c r="K7833" s="2">
        <v>15.533920000999901</v>
      </c>
      <c r="L7833" s="2">
        <f t="shared" si="122"/>
        <v>4.9609999006605676E-6</v>
      </c>
    </row>
    <row r="7834" spans="1:12" hidden="1" x14ac:dyDescent="0.25">
      <c r="A7834" t="s">
        <v>6057</v>
      </c>
      <c r="B7834" s="1" t="s">
        <v>6068</v>
      </c>
      <c r="C7834" t="s">
        <v>6069</v>
      </c>
      <c r="D7834">
        <v>2990311</v>
      </c>
      <c r="E7834">
        <v>38213113</v>
      </c>
      <c r="F7834" t="s">
        <v>6071</v>
      </c>
      <c r="G7834" t="s">
        <v>3</v>
      </c>
      <c r="H7834" t="s">
        <v>6</v>
      </c>
      <c r="I7834" s="2">
        <v>0.13</v>
      </c>
      <c r="J7834" s="2">
        <v>0.13104862975000001</v>
      </c>
      <c r="K7834" s="2">
        <v>0.13104850060000001</v>
      </c>
      <c r="L7834" s="2">
        <f t="shared" si="122"/>
        <v>-1.291500000000223E-7</v>
      </c>
    </row>
    <row r="7835" spans="1:12" hidden="1" x14ac:dyDescent="0.25">
      <c r="A7835" t="s">
        <v>6057</v>
      </c>
      <c r="B7835" s="1" t="s">
        <v>6068</v>
      </c>
      <c r="C7835" t="s">
        <v>6069</v>
      </c>
      <c r="D7835">
        <v>2990311</v>
      </c>
      <c r="E7835">
        <v>38213213</v>
      </c>
      <c r="F7835" t="s">
        <v>6072</v>
      </c>
      <c r="G7835" t="s">
        <v>3</v>
      </c>
      <c r="H7835" t="s">
        <v>4</v>
      </c>
      <c r="I7835" s="2">
        <v>60</v>
      </c>
      <c r="J7835" s="2">
        <v>59.927218750000002</v>
      </c>
      <c r="K7835" s="2">
        <v>59.927458440000002</v>
      </c>
      <c r="L7835" s="2">
        <f t="shared" si="122"/>
        <v>2.3969000000079177E-4</v>
      </c>
    </row>
    <row r="7836" spans="1:12" hidden="1" x14ac:dyDescent="0.25">
      <c r="A7836" t="s">
        <v>6057</v>
      </c>
      <c r="B7836" s="1" t="s">
        <v>6068</v>
      </c>
      <c r="C7836" t="s">
        <v>6069</v>
      </c>
      <c r="D7836">
        <v>2990311</v>
      </c>
      <c r="E7836">
        <v>38213213</v>
      </c>
      <c r="F7836" t="s">
        <v>6072</v>
      </c>
      <c r="G7836" t="s">
        <v>3</v>
      </c>
      <c r="H7836" t="s">
        <v>6</v>
      </c>
      <c r="I7836" s="2">
        <v>4.43</v>
      </c>
      <c r="J7836" s="2">
        <v>4.4269990234999996</v>
      </c>
      <c r="K7836" s="2">
        <v>4.4269939999999997</v>
      </c>
      <c r="L7836" s="2">
        <f t="shared" si="122"/>
        <v>-5.0234999999787533E-6</v>
      </c>
    </row>
    <row r="7837" spans="1:12" hidden="1" x14ac:dyDescent="0.25">
      <c r="A7837" t="s">
        <v>6057</v>
      </c>
      <c r="B7837" s="1" t="s">
        <v>6068</v>
      </c>
      <c r="C7837" t="s">
        <v>6069</v>
      </c>
      <c r="D7837">
        <v>2990311</v>
      </c>
      <c r="E7837">
        <v>38213313</v>
      </c>
      <c r="F7837" t="s">
        <v>6073</v>
      </c>
      <c r="G7837" t="s">
        <v>3</v>
      </c>
      <c r="H7837" t="s">
        <v>4</v>
      </c>
      <c r="I7837" s="2">
        <v>60.2</v>
      </c>
      <c r="J7837" s="2">
        <v>60.256433599999902</v>
      </c>
      <c r="K7837" s="2">
        <v>60.256435209999999</v>
      </c>
      <c r="L7837" s="2">
        <f t="shared" si="122"/>
        <v>1.6100000976848605E-6</v>
      </c>
    </row>
    <row r="7838" spans="1:12" hidden="1" x14ac:dyDescent="0.25">
      <c r="A7838" t="s">
        <v>6057</v>
      </c>
      <c r="B7838" s="1" t="s">
        <v>6068</v>
      </c>
      <c r="C7838" t="s">
        <v>6069</v>
      </c>
      <c r="D7838">
        <v>2990311</v>
      </c>
      <c r="E7838">
        <v>38213313</v>
      </c>
      <c r="F7838" t="s">
        <v>6073</v>
      </c>
      <c r="G7838" t="s">
        <v>3</v>
      </c>
      <c r="H7838" t="s">
        <v>6</v>
      </c>
      <c r="I7838" s="2">
        <v>4.46</v>
      </c>
      <c r="J7838" s="2">
        <v>4.4581103515000002</v>
      </c>
      <c r="K7838" s="2">
        <v>4.4581215009999902</v>
      </c>
      <c r="L7838" s="2">
        <f t="shared" si="122"/>
        <v>1.1149499989926426E-5</v>
      </c>
    </row>
    <row r="7839" spans="1:12" hidden="1" x14ac:dyDescent="0.25">
      <c r="A7839" t="s">
        <v>6057</v>
      </c>
      <c r="B7839" s="1" t="s">
        <v>6068</v>
      </c>
      <c r="C7839" t="s">
        <v>6074</v>
      </c>
      <c r="D7839">
        <v>8404811</v>
      </c>
      <c r="E7839">
        <v>98945613</v>
      </c>
      <c r="F7839" t="s">
        <v>6075</v>
      </c>
      <c r="G7839" t="s">
        <v>3</v>
      </c>
      <c r="H7839" t="s">
        <v>4</v>
      </c>
      <c r="I7839" s="2">
        <v>4220.6959999999999</v>
      </c>
      <c r="J7839" s="2">
        <v>4220.6715000000004</v>
      </c>
      <c r="K7839" s="2">
        <v>4220.6717191653397</v>
      </c>
      <c r="L7839" s="2">
        <f t="shared" si="122"/>
        <v>2.191653393310844E-4</v>
      </c>
    </row>
    <row r="7840" spans="1:12" hidden="1" x14ac:dyDescent="0.25">
      <c r="A7840" t="s">
        <v>6057</v>
      </c>
      <c r="B7840" s="1" t="s">
        <v>6068</v>
      </c>
      <c r="C7840" t="s">
        <v>6074</v>
      </c>
      <c r="D7840">
        <v>8404811</v>
      </c>
      <c r="E7840">
        <v>98945613</v>
      </c>
      <c r="F7840" t="s">
        <v>6075</v>
      </c>
      <c r="G7840" t="s">
        <v>3</v>
      </c>
      <c r="H7840" t="s">
        <v>6</v>
      </c>
      <c r="I7840" s="2">
        <v>2090.6021999999998</v>
      </c>
      <c r="J7840" s="2">
        <v>2090.5605</v>
      </c>
      <c r="K7840" s="2">
        <v>2090.55652976281</v>
      </c>
      <c r="L7840" s="2">
        <f t="shared" si="122"/>
        <v>-3.9702371900602884E-3</v>
      </c>
    </row>
    <row r="7841" spans="1:12" hidden="1" x14ac:dyDescent="0.25">
      <c r="A7841" t="s">
        <v>6057</v>
      </c>
      <c r="B7841" s="1" t="s">
        <v>6068</v>
      </c>
      <c r="C7841" t="s">
        <v>6076</v>
      </c>
      <c r="D7841">
        <v>8404911</v>
      </c>
      <c r="E7841">
        <v>361613</v>
      </c>
      <c r="F7841" t="s">
        <v>6077</v>
      </c>
      <c r="G7841" t="s">
        <v>3</v>
      </c>
      <c r="H7841" t="s">
        <v>4</v>
      </c>
      <c r="I7841" s="2">
        <v>4.1100000000000003</v>
      </c>
      <c r="J7841" s="2">
        <v>4.1114716795000001</v>
      </c>
      <c r="K7841" s="2">
        <v>4.1114690019999998</v>
      </c>
      <c r="L7841" s="2">
        <f t="shared" si="122"/>
        <v>-2.6775000003809168E-6</v>
      </c>
    </row>
    <row r="7842" spans="1:12" hidden="1" x14ac:dyDescent="0.25">
      <c r="A7842" t="s">
        <v>6057</v>
      </c>
      <c r="B7842" s="1" t="s">
        <v>6068</v>
      </c>
      <c r="C7842" t="s">
        <v>6076</v>
      </c>
      <c r="D7842">
        <v>8404911</v>
      </c>
      <c r="E7842">
        <v>361613</v>
      </c>
      <c r="F7842" t="s">
        <v>6077</v>
      </c>
      <c r="G7842" t="s">
        <v>3</v>
      </c>
      <c r="H7842" t="s">
        <v>6</v>
      </c>
      <c r="I7842" s="2">
        <v>7.0000000000000007E-2</v>
      </c>
      <c r="J7842" s="2">
        <v>6.8597518900000001E-2</v>
      </c>
      <c r="K7842" s="2">
        <v>6.85975001E-2</v>
      </c>
      <c r="L7842" s="2">
        <f t="shared" si="122"/>
        <v>-1.880000000120674E-8</v>
      </c>
    </row>
    <row r="7843" spans="1:12" hidden="1" x14ac:dyDescent="0.25">
      <c r="A7843" t="s">
        <v>6057</v>
      </c>
      <c r="B7843" s="1" t="s">
        <v>6068</v>
      </c>
      <c r="C7843" t="s">
        <v>6076</v>
      </c>
      <c r="D7843">
        <v>8404911</v>
      </c>
      <c r="E7843">
        <v>361713</v>
      </c>
      <c r="F7843" t="s">
        <v>6078</v>
      </c>
      <c r="G7843" t="s">
        <v>3</v>
      </c>
      <c r="H7843" t="s">
        <v>4</v>
      </c>
      <c r="I7843" s="2">
        <v>2.93</v>
      </c>
      <c r="J7843" s="2">
        <v>2.91931396499999</v>
      </c>
      <c r="K7843" s="2">
        <v>2.9193142110000001</v>
      </c>
      <c r="L7843" s="2">
        <f t="shared" si="122"/>
        <v>2.4600001014007944E-7</v>
      </c>
    </row>
    <row r="7844" spans="1:12" hidden="1" x14ac:dyDescent="0.25">
      <c r="A7844" t="s">
        <v>6057</v>
      </c>
      <c r="B7844" s="1" t="s">
        <v>6068</v>
      </c>
      <c r="C7844" t="s">
        <v>6076</v>
      </c>
      <c r="D7844">
        <v>8404911</v>
      </c>
      <c r="E7844">
        <v>361713</v>
      </c>
      <c r="F7844" t="s">
        <v>6078</v>
      </c>
      <c r="G7844" t="s">
        <v>3</v>
      </c>
      <c r="H7844" t="s">
        <v>6</v>
      </c>
      <c r="I7844" s="2">
        <v>0.06</v>
      </c>
      <c r="J7844" s="2">
        <v>5.67380103999999E-2</v>
      </c>
      <c r="K7844" s="2">
        <v>5.6738009299999899E-2</v>
      </c>
      <c r="L7844" s="2">
        <f t="shared" si="122"/>
        <v>-1.1000000008087873E-9</v>
      </c>
    </row>
    <row r="7845" spans="1:12" hidden="1" x14ac:dyDescent="0.25">
      <c r="A7845" t="s">
        <v>6057</v>
      </c>
      <c r="B7845" s="1" t="s">
        <v>6068</v>
      </c>
      <c r="C7845" t="s">
        <v>6076</v>
      </c>
      <c r="D7845">
        <v>8404911</v>
      </c>
      <c r="E7845">
        <v>361913</v>
      </c>
      <c r="F7845" t="s">
        <v>6079</v>
      </c>
      <c r="G7845" t="s">
        <v>3</v>
      </c>
      <c r="H7845" t="s">
        <v>4</v>
      </c>
      <c r="I7845" s="2">
        <v>2.42</v>
      </c>
      <c r="J7845" s="2">
        <v>2.4149802244999998</v>
      </c>
      <c r="K7845" s="2">
        <v>2.4149794720000002</v>
      </c>
      <c r="L7845" s="2">
        <f t="shared" si="122"/>
        <v>-7.5249999964555059E-7</v>
      </c>
    </row>
    <row r="7846" spans="1:12" hidden="1" x14ac:dyDescent="0.25">
      <c r="A7846" t="s">
        <v>6057</v>
      </c>
      <c r="B7846" s="1" t="s">
        <v>6068</v>
      </c>
      <c r="C7846" t="s">
        <v>6076</v>
      </c>
      <c r="D7846">
        <v>8404911</v>
      </c>
      <c r="E7846">
        <v>361913</v>
      </c>
      <c r="F7846" t="s">
        <v>6079</v>
      </c>
      <c r="G7846" t="s">
        <v>3</v>
      </c>
      <c r="H7846" t="s">
        <v>6</v>
      </c>
      <c r="I7846" s="2">
        <v>7.0000000000000007E-2</v>
      </c>
      <c r="J7846" s="2">
        <v>5.0708499900000002E-2</v>
      </c>
      <c r="K7846" s="2">
        <v>5.0708499999999899E-2</v>
      </c>
      <c r="L7846" s="2">
        <f t="shared" si="122"/>
        <v>9.9999897251734637E-11</v>
      </c>
    </row>
    <row r="7847" spans="1:12" hidden="1" x14ac:dyDescent="0.25">
      <c r="A7847" t="s">
        <v>6057</v>
      </c>
      <c r="B7847" s="1" t="s">
        <v>6068</v>
      </c>
      <c r="C7847" t="s">
        <v>6076</v>
      </c>
      <c r="D7847">
        <v>8404911</v>
      </c>
      <c r="E7847">
        <v>98943513</v>
      </c>
      <c r="F7847" t="s">
        <v>6080</v>
      </c>
      <c r="G7847" t="s">
        <v>3</v>
      </c>
      <c r="H7847" t="s">
        <v>4</v>
      </c>
      <c r="I7847" s="2">
        <v>0.42</v>
      </c>
      <c r="K7847" s="2">
        <v>0.42000002460000002</v>
      </c>
      <c r="L7847" s="2">
        <f t="shared" si="122"/>
        <v>2.4600000037011682E-8</v>
      </c>
    </row>
    <row r="7848" spans="1:12" hidden="1" x14ac:dyDescent="0.25">
      <c r="A7848" t="s">
        <v>6057</v>
      </c>
      <c r="B7848" s="1" t="s">
        <v>6068</v>
      </c>
      <c r="C7848" t="s">
        <v>6076</v>
      </c>
      <c r="D7848">
        <v>8404911</v>
      </c>
      <c r="E7848">
        <v>98943513</v>
      </c>
      <c r="F7848" t="s">
        <v>6080</v>
      </c>
      <c r="G7848" t="s">
        <v>3</v>
      </c>
      <c r="H7848" t="s">
        <v>6</v>
      </c>
      <c r="I7848" s="2">
        <v>0.04</v>
      </c>
      <c r="K7848" s="2">
        <v>3.9999999539999997E-2</v>
      </c>
      <c r="L7848" s="2">
        <f t="shared" si="122"/>
        <v>-4.6000000336610114E-10</v>
      </c>
    </row>
    <row r="7849" spans="1:12" hidden="1" x14ac:dyDescent="0.25">
      <c r="A7849" t="s">
        <v>6057</v>
      </c>
      <c r="B7849" s="1" t="s">
        <v>6081</v>
      </c>
      <c r="C7849" t="s">
        <v>6082</v>
      </c>
      <c r="D7849">
        <v>3866811</v>
      </c>
      <c r="E7849">
        <v>37160913</v>
      </c>
      <c r="F7849" t="s">
        <v>6083</v>
      </c>
      <c r="G7849" t="s">
        <v>3</v>
      </c>
      <c r="H7849" t="s">
        <v>4</v>
      </c>
      <c r="I7849" s="2">
        <v>49.292999999999999</v>
      </c>
      <c r="J7849" s="2">
        <v>49.293429689999897</v>
      </c>
      <c r="K7849" s="2">
        <v>49.2934431199999</v>
      </c>
      <c r="L7849" s="2">
        <f t="shared" si="122"/>
        <v>1.3430000002756515E-5</v>
      </c>
    </row>
    <row r="7850" spans="1:12" hidden="1" x14ac:dyDescent="0.25">
      <c r="A7850" t="s">
        <v>6057</v>
      </c>
      <c r="B7850" s="1" t="s">
        <v>6081</v>
      </c>
      <c r="C7850" t="s">
        <v>6082</v>
      </c>
      <c r="D7850">
        <v>3866811</v>
      </c>
      <c r="E7850">
        <v>37160913</v>
      </c>
      <c r="F7850" t="s">
        <v>6083</v>
      </c>
      <c r="G7850" t="s">
        <v>3</v>
      </c>
      <c r="H7850" t="s">
        <v>6</v>
      </c>
      <c r="I7850" s="2">
        <v>0.7</v>
      </c>
      <c r="J7850" s="2">
        <v>0.93355151349999999</v>
      </c>
      <c r="K7850" s="2">
        <v>0.93355205819999998</v>
      </c>
      <c r="L7850" s="2">
        <f t="shared" si="122"/>
        <v>5.4469999999362528E-7</v>
      </c>
    </row>
    <row r="7851" spans="1:12" hidden="1" x14ac:dyDescent="0.25">
      <c r="A7851" t="s">
        <v>6057</v>
      </c>
      <c r="B7851" s="1" t="s">
        <v>6081</v>
      </c>
      <c r="C7851" t="s">
        <v>6082</v>
      </c>
      <c r="D7851">
        <v>3866811</v>
      </c>
      <c r="E7851">
        <v>37161113</v>
      </c>
      <c r="F7851" t="s">
        <v>6084</v>
      </c>
      <c r="G7851" t="s">
        <v>3</v>
      </c>
      <c r="H7851" t="s">
        <v>4</v>
      </c>
      <c r="I7851" s="2">
        <v>44.787999999999997</v>
      </c>
      <c r="J7851" s="2">
        <v>44.787605470000003</v>
      </c>
      <c r="K7851" s="2">
        <v>44.787578240999899</v>
      </c>
      <c r="L7851" s="2">
        <f t="shared" si="122"/>
        <v>-2.7229000103545786E-5</v>
      </c>
    </row>
    <row r="7852" spans="1:12" hidden="1" x14ac:dyDescent="0.25">
      <c r="A7852" t="s">
        <v>6057</v>
      </c>
      <c r="B7852" s="1" t="s">
        <v>6081</v>
      </c>
      <c r="C7852" t="s">
        <v>6082</v>
      </c>
      <c r="D7852">
        <v>3866811</v>
      </c>
      <c r="E7852">
        <v>37161113</v>
      </c>
      <c r="F7852" t="s">
        <v>6084</v>
      </c>
      <c r="G7852" t="s">
        <v>3</v>
      </c>
      <c r="H7852" t="s">
        <v>6</v>
      </c>
      <c r="I7852" s="2">
        <v>1</v>
      </c>
      <c r="J7852" s="2">
        <v>0.91344097899999899</v>
      </c>
      <c r="K7852" s="2">
        <v>0.91344153839999898</v>
      </c>
      <c r="L7852" s="2">
        <f t="shared" si="122"/>
        <v>5.5939999998866341E-7</v>
      </c>
    </row>
    <row r="7853" spans="1:12" hidden="1" x14ac:dyDescent="0.25">
      <c r="A7853" t="s">
        <v>6057</v>
      </c>
      <c r="B7853" s="1" t="s">
        <v>6081</v>
      </c>
      <c r="C7853" t="s">
        <v>6082</v>
      </c>
      <c r="D7853">
        <v>3866811</v>
      </c>
      <c r="E7853">
        <v>37161213</v>
      </c>
      <c r="F7853" t="s">
        <v>6085</v>
      </c>
      <c r="G7853" t="s">
        <v>3</v>
      </c>
      <c r="H7853" t="s">
        <v>4</v>
      </c>
      <c r="I7853" s="2">
        <v>45.92</v>
      </c>
      <c r="J7853" s="2">
        <v>45.920308595000002</v>
      </c>
      <c r="K7853" s="2">
        <v>45.92027521</v>
      </c>
      <c r="L7853" s="2">
        <f t="shared" si="122"/>
        <v>-3.3385000001828757E-5</v>
      </c>
    </row>
    <row r="7854" spans="1:12" hidden="1" x14ac:dyDescent="0.25">
      <c r="A7854" t="s">
        <v>6057</v>
      </c>
      <c r="B7854" s="1" t="s">
        <v>6081</v>
      </c>
      <c r="C7854" t="s">
        <v>6082</v>
      </c>
      <c r="D7854">
        <v>3866811</v>
      </c>
      <c r="E7854">
        <v>37161213</v>
      </c>
      <c r="F7854" t="s">
        <v>6085</v>
      </c>
      <c r="G7854" t="s">
        <v>3</v>
      </c>
      <c r="H7854" t="s">
        <v>6</v>
      </c>
      <c r="I7854" s="2">
        <v>0.7</v>
      </c>
      <c r="J7854" s="2">
        <v>0.92087976049999998</v>
      </c>
      <c r="K7854" s="2">
        <v>0.9208790577</v>
      </c>
      <c r="L7854" s="2">
        <f t="shared" si="122"/>
        <v>-7.0279999997424625E-7</v>
      </c>
    </row>
    <row r="7855" spans="1:12" hidden="1" x14ac:dyDescent="0.25">
      <c r="A7855" t="s">
        <v>6057</v>
      </c>
      <c r="B7855" s="1" t="s">
        <v>6081</v>
      </c>
      <c r="C7855" t="s">
        <v>6082</v>
      </c>
      <c r="D7855">
        <v>3866811</v>
      </c>
      <c r="E7855">
        <v>37161313</v>
      </c>
      <c r="F7855" t="s">
        <v>6086</v>
      </c>
      <c r="G7855" t="s">
        <v>3</v>
      </c>
      <c r="H7855" t="s">
        <v>4</v>
      </c>
      <c r="I7855" s="2">
        <v>41.241999999999997</v>
      </c>
      <c r="J7855" s="2">
        <v>41.170476559999997</v>
      </c>
      <c r="K7855" s="2">
        <v>41.170480140000002</v>
      </c>
      <c r="L7855" s="2">
        <f t="shared" si="122"/>
        <v>3.5800000048880065E-6</v>
      </c>
    </row>
    <row r="7856" spans="1:12" hidden="1" x14ac:dyDescent="0.25">
      <c r="A7856" t="s">
        <v>6057</v>
      </c>
      <c r="B7856" s="1" t="s">
        <v>6081</v>
      </c>
      <c r="C7856" t="s">
        <v>6082</v>
      </c>
      <c r="D7856">
        <v>3866811</v>
      </c>
      <c r="E7856">
        <v>37161313</v>
      </c>
      <c r="F7856" t="s">
        <v>6086</v>
      </c>
      <c r="G7856" t="s">
        <v>3</v>
      </c>
      <c r="H7856" t="s">
        <v>6</v>
      </c>
      <c r="I7856" s="2">
        <v>1.4</v>
      </c>
      <c r="J7856" s="2">
        <v>0.84529290749999997</v>
      </c>
      <c r="K7856" s="2">
        <v>0.84529353730000001</v>
      </c>
      <c r="L7856" s="2">
        <f t="shared" si="122"/>
        <v>6.298000000404258E-7</v>
      </c>
    </row>
    <row r="7857" spans="1:12" hidden="1" x14ac:dyDescent="0.25">
      <c r="A7857" t="s">
        <v>6057</v>
      </c>
      <c r="B7857" s="1" t="s">
        <v>6081</v>
      </c>
      <c r="C7857" t="s">
        <v>6087</v>
      </c>
      <c r="D7857">
        <v>3866111</v>
      </c>
      <c r="E7857">
        <v>37164513</v>
      </c>
      <c r="F7857" t="s">
        <v>6088</v>
      </c>
      <c r="G7857" t="s">
        <v>3</v>
      </c>
      <c r="H7857" t="s">
        <v>4</v>
      </c>
      <c r="I7857" s="2">
        <v>6684.4503999999997</v>
      </c>
      <c r="J7857" s="2">
        <v>6712.2214999999997</v>
      </c>
      <c r="K7857" s="2">
        <v>6712.2159296488098</v>
      </c>
      <c r="L7857" s="2">
        <f t="shared" si="122"/>
        <v>-5.5703511898173019E-3</v>
      </c>
    </row>
    <row r="7858" spans="1:12" hidden="1" x14ac:dyDescent="0.25">
      <c r="A7858" t="s">
        <v>6057</v>
      </c>
      <c r="B7858" s="1" t="s">
        <v>6081</v>
      </c>
      <c r="C7858" t="s">
        <v>6087</v>
      </c>
      <c r="D7858">
        <v>3866111</v>
      </c>
      <c r="E7858">
        <v>37164513</v>
      </c>
      <c r="F7858" t="s">
        <v>6088</v>
      </c>
      <c r="G7858" t="s">
        <v>3</v>
      </c>
      <c r="H7858" t="s">
        <v>6</v>
      </c>
      <c r="I7858" s="2">
        <v>10779.8</v>
      </c>
      <c r="J7858" s="2">
        <v>10800.468999999999</v>
      </c>
      <c r="K7858" s="2">
        <v>10800.469692000001</v>
      </c>
      <c r="L7858" s="2">
        <f t="shared" si="122"/>
        <v>6.9200000143609941E-4</v>
      </c>
    </row>
    <row r="7859" spans="1:12" hidden="1" x14ac:dyDescent="0.25">
      <c r="A7859" t="s">
        <v>6057</v>
      </c>
      <c r="B7859" s="1" t="s">
        <v>6081</v>
      </c>
      <c r="C7859" t="s">
        <v>6087</v>
      </c>
      <c r="D7859">
        <v>3866111</v>
      </c>
      <c r="E7859">
        <v>37164713</v>
      </c>
      <c r="F7859" t="s">
        <v>6089</v>
      </c>
      <c r="G7859" t="s">
        <v>3</v>
      </c>
      <c r="H7859" t="s">
        <v>4</v>
      </c>
      <c r="I7859" s="2">
        <v>6667.8612000000003</v>
      </c>
      <c r="J7859" s="2">
        <v>6668.2889999999998</v>
      </c>
      <c r="K7859" s="2">
        <v>6668.2870735186098</v>
      </c>
      <c r="L7859" s="2">
        <f t="shared" si="122"/>
        <v>-1.9264813900008448E-3</v>
      </c>
    </row>
    <row r="7860" spans="1:12" hidden="1" x14ac:dyDescent="0.25">
      <c r="A7860" t="s">
        <v>6057</v>
      </c>
      <c r="B7860" s="1" t="s">
        <v>6081</v>
      </c>
      <c r="C7860" t="s">
        <v>6087</v>
      </c>
      <c r="D7860">
        <v>3866111</v>
      </c>
      <c r="E7860">
        <v>37164713</v>
      </c>
      <c r="F7860" t="s">
        <v>6089</v>
      </c>
      <c r="G7860" t="s">
        <v>3</v>
      </c>
      <c r="H7860" t="s">
        <v>6</v>
      </c>
      <c r="I7860" s="2">
        <v>11595.5</v>
      </c>
      <c r="J7860" s="2">
        <v>11593.308999999999</v>
      </c>
      <c r="K7860" s="2">
        <v>11593.336286</v>
      </c>
      <c r="L7860" s="2">
        <f t="shared" si="122"/>
        <v>2.7286000000458444E-2</v>
      </c>
    </row>
    <row r="7861" spans="1:12" hidden="1" x14ac:dyDescent="0.25">
      <c r="A7861" t="s">
        <v>6057</v>
      </c>
      <c r="B7861" s="1" t="s">
        <v>6081</v>
      </c>
      <c r="C7861" t="s">
        <v>6087</v>
      </c>
      <c r="D7861">
        <v>3866111</v>
      </c>
      <c r="E7861">
        <v>37164813</v>
      </c>
      <c r="F7861" t="s">
        <v>6090</v>
      </c>
      <c r="G7861" t="s">
        <v>86</v>
      </c>
      <c r="H7861" t="s">
        <v>4</v>
      </c>
      <c r="I7861" s="2">
        <v>0.87</v>
      </c>
      <c r="K7861" s="2">
        <v>0.87004346594249904</v>
      </c>
      <c r="L7861" s="2">
        <f t="shared" si="122"/>
        <v>4.3465942499043564E-5</v>
      </c>
    </row>
    <row r="7862" spans="1:12" hidden="1" x14ac:dyDescent="0.25">
      <c r="A7862" t="s">
        <v>6057</v>
      </c>
      <c r="B7862" s="1" t="s">
        <v>6081</v>
      </c>
      <c r="C7862" t="s">
        <v>6087</v>
      </c>
      <c r="D7862">
        <v>3866111</v>
      </c>
      <c r="E7862">
        <v>37165013</v>
      </c>
      <c r="F7862" t="s">
        <v>6091</v>
      </c>
      <c r="G7862" t="s">
        <v>86</v>
      </c>
      <c r="H7862" t="s">
        <v>4</v>
      </c>
      <c r="I7862" s="2">
        <v>0.41</v>
      </c>
      <c r="K7862" s="2">
        <v>0.41002047056090002</v>
      </c>
      <c r="L7862" s="2">
        <f t="shared" si="122"/>
        <v>2.0470560900043289E-5</v>
      </c>
    </row>
    <row r="7863" spans="1:12" hidden="1" x14ac:dyDescent="0.25">
      <c r="A7863" t="s">
        <v>6057</v>
      </c>
      <c r="B7863" s="1" t="s">
        <v>6081</v>
      </c>
      <c r="C7863" t="s">
        <v>6087</v>
      </c>
      <c r="D7863">
        <v>3866111</v>
      </c>
      <c r="E7863">
        <v>37165113</v>
      </c>
      <c r="F7863" t="s">
        <v>6092</v>
      </c>
      <c r="G7863" t="s">
        <v>86</v>
      </c>
      <c r="H7863" t="s">
        <v>4</v>
      </c>
      <c r="I7863" s="2">
        <v>0.34</v>
      </c>
      <c r="K7863" s="2">
        <v>0.34001698104649902</v>
      </c>
      <c r="L7863" s="2">
        <f t="shared" si="122"/>
        <v>1.6981046498998342E-5</v>
      </c>
    </row>
    <row r="7864" spans="1:12" hidden="1" x14ac:dyDescent="0.25">
      <c r="A7864" t="s">
        <v>6057</v>
      </c>
      <c r="B7864" s="1" t="s">
        <v>6081</v>
      </c>
      <c r="C7864" t="s">
        <v>6087</v>
      </c>
      <c r="D7864">
        <v>3866111</v>
      </c>
      <c r="E7864">
        <v>37165513</v>
      </c>
      <c r="F7864" t="s">
        <v>6093</v>
      </c>
      <c r="G7864" t="s">
        <v>86</v>
      </c>
      <c r="H7864" t="s">
        <v>4</v>
      </c>
      <c r="I7864" s="2">
        <v>0.41</v>
      </c>
      <c r="K7864" s="2">
        <v>0.41002047056090002</v>
      </c>
      <c r="L7864" s="2">
        <f t="shared" si="122"/>
        <v>2.0470560900043289E-5</v>
      </c>
    </row>
    <row r="7865" spans="1:12" hidden="1" x14ac:dyDescent="0.25">
      <c r="A7865" t="s">
        <v>6057</v>
      </c>
      <c r="B7865" s="1" t="s">
        <v>6094</v>
      </c>
      <c r="C7865" t="s">
        <v>6095</v>
      </c>
      <c r="D7865">
        <v>3853711</v>
      </c>
      <c r="E7865">
        <v>37815013</v>
      </c>
      <c r="F7865" t="s">
        <v>6096</v>
      </c>
      <c r="G7865" t="s">
        <v>3</v>
      </c>
      <c r="H7865" t="s">
        <v>4</v>
      </c>
      <c r="I7865" s="2">
        <v>2185.3015999999998</v>
      </c>
      <c r="J7865" s="2">
        <v>2185.4205000000002</v>
      </c>
      <c r="K7865" s="2">
        <v>2185.4197390494901</v>
      </c>
      <c r="L7865" s="2">
        <f t="shared" si="122"/>
        <v>-7.6095051008451264E-4</v>
      </c>
    </row>
    <row r="7866" spans="1:12" hidden="1" x14ac:dyDescent="0.25">
      <c r="A7866" t="s">
        <v>6057</v>
      </c>
      <c r="B7866" s="1" t="s">
        <v>6094</v>
      </c>
      <c r="C7866" t="s">
        <v>6095</v>
      </c>
      <c r="D7866">
        <v>3853711</v>
      </c>
      <c r="E7866">
        <v>37815013</v>
      </c>
      <c r="F7866" t="s">
        <v>6096</v>
      </c>
      <c r="G7866" t="s">
        <v>3</v>
      </c>
      <c r="H7866" t="s">
        <v>6</v>
      </c>
      <c r="I7866" s="2">
        <v>3994.1</v>
      </c>
      <c r="J7866" s="2">
        <v>3994.0822499999999</v>
      </c>
      <c r="K7866" s="2">
        <v>3994.0817909999901</v>
      </c>
      <c r="L7866" s="2">
        <f t="shared" si="122"/>
        <v>-4.5900000986875966E-4</v>
      </c>
    </row>
    <row r="7867" spans="1:12" hidden="1" x14ac:dyDescent="0.25">
      <c r="A7867" t="s">
        <v>6057</v>
      </c>
      <c r="B7867" s="1" t="s">
        <v>6094</v>
      </c>
      <c r="C7867" t="s">
        <v>6095</v>
      </c>
      <c r="D7867">
        <v>3853711</v>
      </c>
      <c r="E7867">
        <v>37815113</v>
      </c>
      <c r="F7867" t="s">
        <v>6097</v>
      </c>
      <c r="G7867" t="s">
        <v>3</v>
      </c>
      <c r="H7867" t="s">
        <v>4</v>
      </c>
      <c r="I7867" s="2">
        <v>2583.5005999999998</v>
      </c>
      <c r="J7867" s="2">
        <v>2583.3487500000001</v>
      </c>
      <c r="K7867" s="2">
        <v>2583.3513675069998</v>
      </c>
      <c r="L7867" s="2">
        <f t="shared" si="122"/>
        <v>2.6175069997407263E-3</v>
      </c>
    </row>
    <row r="7868" spans="1:12" hidden="1" x14ac:dyDescent="0.25">
      <c r="A7868" t="s">
        <v>6057</v>
      </c>
      <c r="B7868" s="1" t="s">
        <v>6094</v>
      </c>
      <c r="C7868" t="s">
        <v>6095</v>
      </c>
      <c r="D7868">
        <v>3853711</v>
      </c>
      <c r="E7868">
        <v>37815113</v>
      </c>
      <c r="F7868" t="s">
        <v>6097</v>
      </c>
      <c r="G7868" t="s">
        <v>3</v>
      </c>
      <c r="H7868" t="s">
        <v>6</v>
      </c>
      <c r="I7868" s="2">
        <v>4376.2</v>
      </c>
      <c r="J7868" s="2">
        <v>4376.1554999999998</v>
      </c>
      <c r="K7868" s="2">
        <v>4376.15805799999</v>
      </c>
      <c r="L7868" s="2">
        <f t="shared" si="122"/>
        <v>2.5579999901310657E-3</v>
      </c>
    </row>
    <row r="7869" spans="1:12" hidden="1" x14ac:dyDescent="0.25">
      <c r="A7869" t="s">
        <v>6057</v>
      </c>
      <c r="B7869" s="1" t="s">
        <v>6094</v>
      </c>
      <c r="C7869" t="s">
        <v>6095</v>
      </c>
      <c r="D7869">
        <v>3853711</v>
      </c>
      <c r="E7869">
        <v>37815213</v>
      </c>
      <c r="F7869" t="s">
        <v>6098</v>
      </c>
      <c r="G7869" t="s">
        <v>3</v>
      </c>
      <c r="H7869" t="s">
        <v>4</v>
      </c>
      <c r="I7869" s="2">
        <v>4359.6959999999999</v>
      </c>
      <c r="J7869" s="2">
        <v>4359.7539999999999</v>
      </c>
      <c r="K7869" s="2">
        <v>4359.76783133561</v>
      </c>
      <c r="L7869" s="2">
        <f t="shared" si="122"/>
        <v>1.3831335610120732E-2</v>
      </c>
    </row>
    <row r="7870" spans="1:12" hidden="1" x14ac:dyDescent="0.25">
      <c r="A7870" t="s">
        <v>6057</v>
      </c>
      <c r="B7870" s="1" t="s">
        <v>6094</v>
      </c>
      <c r="C7870" t="s">
        <v>6095</v>
      </c>
      <c r="D7870">
        <v>3853711</v>
      </c>
      <c r="E7870">
        <v>37815213</v>
      </c>
      <c r="F7870" t="s">
        <v>6098</v>
      </c>
      <c r="G7870" t="s">
        <v>3</v>
      </c>
      <c r="H7870" t="s">
        <v>6</v>
      </c>
      <c r="I7870" s="2">
        <v>7927.4</v>
      </c>
      <c r="J7870" s="2">
        <v>7927.3379999999997</v>
      </c>
      <c r="K7870" s="2">
        <v>7927.3166549999996</v>
      </c>
      <c r="L7870" s="2">
        <f t="shared" si="122"/>
        <v>-2.1345000000110304E-2</v>
      </c>
    </row>
    <row r="7871" spans="1:12" hidden="1" x14ac:dyDescent="0.25">
      <c r="A7871" t="s">
        <v>6057</v>
      </c>
      <c r="B7871" s="1" t="s">
        <v>6099</v>
      </c>
      <c r="C7871" t="s">
        <v>6100</v>
      </c>
      <c r="D7871">
        <v>3857011</v>
      </c>
      <c r="E7871">
        <v>37799613</v>
      </c>
      <c r="F7871" t="s">
        <v>6101</v>
      </c>
      <c r="G7871" t="s">
        <v>86</v>
      </c>
      <c r="H7871" t="s">
        <v>4</v>
      </c>
      <c r="I7871" s="2">
        <v>1.65855999999999</v>
      </c>
      <c r="K7871" s="2">
        <v>1.6586429499952899</v>
      </c>
      <c r="L7871" s="2">
        <f t="shared" si="122"/>
        <v>8.2949995299896884E-5</v>
      </c>
    </row>
    <row r="7872" spans="1:12" hidden="1" x14ac:dyDescent="0.25">
      <c r="A7872" t="s">
        <v>6057</v>
      </c>
      <c r="B7872" s="1" t="s">
        <v>6099</v>
      </c>
      <c r="C7872" t="s">
        <v>6100</v>
      </c>
      <c r="D7872">
        <v>3857011</v>
      </c>
      <c r="E7872">
        <v>37799613</v>
      </c>
      <c r="F7872" t="s">
        <v>6101</v>
      </c>
      <c r="G7872" t="s">
        <v>86</v>
      </c>
      <c r="H7872" t="s">
        <v>6</v>
      </c>
      <c r="I7872" s="2">
        <v>0.37811839200000003</v>
      </c>
      <c r="K7872" s="2">
        <v>0.37813729579630001</v>
      </c>
      <c r="L7872" s="2">
        <f t="shared" si="122"/>
        <v>1.8903796299984954E-5</v>
      </c>
    </row>
    <row r="7873" spans="1:12" hidden="1" x14ac:dyDescent="0.25">
      <c r="A7873" t="s">
        <v>6057</v>
      </c>
      <c r="B7873" s="1" t="s">
        <v>6099</v>
      </c>
      <c r="C7873" t="s">
        <v>6100</v>
      </c>
      <c r="D7873">
        <v>3857011</v>
      </c>
      <c r="E7873">
        <v>37800113</v>
      </c>
      <c r="F7873" t="s">
        <v>6102</v>
      </c>
      <c r="G7873" t="s">
        <v>86</v>
      </c>
      <c r="H7873" t="s">
        <v>4</v>
      </c>
      <c r="I7873" s="2">
        <v>1.4191199999999999</v>
      </c>
      <c r="K7873" s="2">
        <v>1.4191908639149999</v>
      </c>
      <c r="L7873" s="2">
        <f t="shared" si="122"/>
        <v>7.086391499999678E-5</v>
      </c>
    </row>
    <row r="7874" spans="1:12" hidden="1" x14ac:dyDescent="0.25">
      <c r="A7874" t="s">
        <v>6057</v>
      </c>
      <c r="B7874" s="1" t="s">
        <v>6099</v>
      </c>
      <c r="C7874" t="s">
        <v>6100</v>
      </c>
      <c r="D7874">
        <v>3857011</v>
      </c>
      <c r="E7874">
        <v>37800113</v>
      </c>
      <c r="F7874" t="s">
        <v>6102</v>
      </c>
      <c r="G7874" t="s">
        <v>86</v>
      </c>
      <c r="H7874" t="s">
        <v>6</v>
      </c>
      <c r="I7874" s="2">
        <v>0.299769535999999</v>
      </c>
      <c r="K7874" s="2">
        <v>0.2997845207091</v>
      </c>
      <c r="L7874" s="2">
        <f t="shared" si="122"/>
        <v>1.4984709100995808E-5</v>
      </c>
    </row>
    <row r="7875" spans="1:12" hidden="1" x14ac:dyDescent="0.25">
      <c r="A7875" t="s">
        <v>6057</v>
      </c>
      <c r="B7875" s="1" t="s">
        <v>6099</v>
      </c>
      <c r="C7875" t="s">
        <v>6103</v>
      </c>
      <c r="D7875">
        <v>3872411</v>
      </c>
      <c r="E7875">
        <v>37780113</v>
      </c>
      <c r="F7875" t="s">
        <v>6104</v>
      </c>
      <c r="G7875" t="s">
        <v>3</v>
      </c>
      <c r="H7875" t="s">
        <v>4</v>
      </c>
      <c r="I7875" s="2">
        <v>42.2</v>
      </c>
      <c r="J7875" s="2">
        <v>49.829597655000001</v>
      </c>
      <c r="K7875" s="2">
        <v>49.8295628999999</v>
      </c>
      <c r="L7875" s="2">
        <f t="shared" ref="L7875:L7938" si="123">IF(ISBLANK(J7875),K7875-I7875,K7875-J7875)</f>
        <v>-3.4755000100972211E-5</v>
      </c>
    </row>
    <row r="7876" spans="1:12" hidden="1" x14ac:dyDescent="0.25">
      <c r="A7876" t="s">
        <v>6057</v>
      </c>
      <c r="B7876" s="1" t="s">
        <v>6099</v>
      </c>
      <c r="C7876" t="s">
        <v>6103</v>
      </c>
      <c r="D7876">
        <v>3872411</v>
      </c>
      <c r="E7876">
        <v>37780113</v>
      </c>
      <c r="F7876" t="s">
        <v>6104</v>
      </c>
      <c r="G7876" t="s">
        <v>3</v>
      </c>
      <c r="H7876" t="s">
        <v>6</v>
      </c>
      <c r="I7876" s="2">
        <v>3.8</v>
      </c>
      <c r="J7876" s="2">
        <v>4.4119326169999997</v>
      </c>
      <c r="K7876" s="2">
        <v>4.4119335039999896</v>
      </c>
      <c r="L7876" s="2">
        <f t="shared" si="123"/>
        <v>8.8699998990193762E-7</v>
      </c>
    </row>
    <row r="7877" spans="1:12" hidden="1" x14ac:dyDescent="0.25">
      <c r="A7877" t="s">
        <v>6057</v>
      </c>
      <c r="B7877" s="1" t="s">
        <v>6099</v>
      </c>
      <c r="C7877" t="s">
        <v>6103</v>
      </c>
      <c r="D7877">
        <v>3872411</v>
      </c>
      <c r="E7877">
        <v>37780213</v>
      </c>
      <c r="F7877" t="s">
        <v>6105</v>
      </c>
      <c r="G7877" t="s">
        <v>3</v>
      </c>
      <c r="H7877" t="s">
        <v>4</v>
      </c>
      <c r="I7877" s="2">
        <v>41.9</v>
      </c>
      <c r="J7877" s="2">
        <v>51.921261700000002</v>
      </c>
      <c r="K7877" s="2">
        <v>51.921277600000003</v>
      </c>
      <c r="L7877" s="2">
        <f t="shared" si="123"/>
        <v>1.5900000001067838E-5</v>
      </c>
    </row>
    <row r="7878" spans="1:12" hidden="1" x14ac:dyDescent="0.25">
      <c r="A7878" t="s">
        <v>6057</v>
      </c>
      <c r="B7878" s="1" t="s">
        <v>6099</v>
      </c>
      <c r="C7878" t="s">
        <v>6103</v>
      </c>
      <c r="D7878">
        <v>3872411</v>
      </c>
      <c r="E7878">
        <v>37780213</v>
      </c>
      <c r="F7878" t="s">
        <v>6105</v>
      </c>
      <c r="G7878" t="s">
        <v>3</v>
      </c>
      <c r="H7878" t="s">
        <v>6</v>
      </c>
      <c r="I7878" s="2">
        <v>3.8</v>
      </c>
      <c r="J7878" s="2">
        <v>4.3453754885000002</v>
      </c>
      <c r="K7878" s="2">
        <v>4.3453660049999998</v>
      </c>
      <c r="L7878" s="2">
        <f t="shared" si="123"/>
        <v>-9.4835000004067638E-6</v>
      </c>
    </row>
    <row r="7879" spans="1:12" hidden="1" x14ac:dyDescent="0.25">
      <c r="A7879" t="s">
        <v>6057</v>
      </c>
      <c r="B7879" s="1" t="s">
        <v>6099</v>
      </c>
      <c r="C7879" t="s">
        <v>6106</v>
      </c>
      <c r="D7879">
        <v>12791811</v>
      </c>
      <c r="E7879">
        <v>67407813</v>
      </c>
      <c r="F7879" t="s">
        <v>6107</v>
      </c>
      <c r="G7879" t="s">
        <v>86</v>
      </c>
      <c r="H7879" t="s">
        <v>4</v>
      </c>
      <c r="I7879" s="2">
        <v>36.032499999999999</v>
      </c>
      <c r="K7879" s="2">
        <v>36.133384239999998</v>
      </c>
      <c r="L7879" s="2">
        <f t="shared" si="123"/>
        <v>0.10088423999999918</v>
      </c>
    </row>
    <row r="7880" spans="1:12" hidden="1" x14ac:dyDescent="0.25">
      <c r="A7880" t="s">
        <v>6057</v>
      </c>
      <c r="B7880" s="1" t="s">
        <v>6099</v>
      </c>
      <c r="C7880" t="s">
        <v>6106</v>
      </c>
      <c r="D7880">
        <v>12791811</v>
      </c>
      <c r="E7880">
        <v>67407813</v>
      </c>
      <c r="F7880" t="s">
        <v>6107</v>
      </c>
      <c r="G7880" t="s">
        <v>86</v>
      </c>
      <c r="H7880" t="s">
        <v>6</v>
      </c>
      <c r="I7880" s="2">
        <v>48.517000000000003</v>
      </c>
      <c r="K7880" s="2">
        <v>48.652835959999997</v>
      </c>
      <c r="L7880" s="2">
        <f t="shared" si="123"/>
        <v>0.13583595999999432</v>
      </c>
    </row>
    <row r="7881" spans="1:12" hidden="1" x14ac:dyDescent="0.25">
      <c r="A7881" t="s">
        <v>6057</v>
      </c>
      <c r="B7881" s="1" t="s">
        <v>6099</v>
      </c>
      <c r="C7881" t="s">
        <v>6108</v>
      </c>
      <c r="D7881">
        <v>3872711</v>
      </c>
      <c r="E7881">
        <v>94876413</v>
      </c>
      <c r="F7881" t="s">
        <v>6109</v>
      </c>
      <c r="G7881" t="s">
        <v>86</v>
      </c>
      <c r="H7881" t="s">
        <v>4</v>
      </c>
      <c r="I7881" s="2">
        <v>46.3462999999999</v>
      </c>
      <c r="K7881" s="2">
        <v>46.473252600000002</v>
      </c>
      <c r="L7881" s="2">
        <f t="shared" si="123"/>
        <v>0.12695260000010222</v>
      </c>
    </row>
    <row r="7882" spans="1:12" hidden="1" x14ac:dyDescent="0.25">
      <c r="A7882" t="s">
        <v>6057</v>
      </c>
      <c r="B7882" s="1" t="s">
        <v>6099</v>
      </c>
      <c r="C7882" t="s">
        <v>6108</v>
      </c>
      <c r="D7882">
        <v>3872711</v>
      </c>
      <c r="E7882">
        <v>94876413</v>
      </c>
      <c r="F7882" t="s">
        <v>6109</v>
      </c>
      <c r="G7882" t="s">
        <v>86</v>
      </c>
      <c r="H7882" t="s">
        <v>6</v>
      </c>
      <c r="I7882" s="2">
        <v>12.1120999999999</v>
      </c>
      <c r="K7882" s="2">
        <v>12.145285439999901</v>
      </c>
      <c r="L7882" s="2">
        <f t="shared" si="123"/>
        <v>3.3185440000000455E-2</v>
      </c>
    </row>
    <row r="7883" spans="1:12" hidden="1" x14ac:dyDescent="0.25">
      <c r="A7883" t="s">
        <v>6057</v>
      </c>
      <c r="B7883" s="1" t="s">
        <v>6110</v>
      </c>
      <c r="C7883" t="s">
        <v>6111</v>
      </c>
      <c r="D7883">
        <v>8004311</v>
      </c>
      <c r="E7883">
        <v>5056413</v>
      </c>
      <c r="F7883" t="s">
        <v>6112</v>
      </c>
      <c r="G7883" t="s">
        <v>3</v>
      </c>
      <c r="H7883" t="s">
        <v>4</v>
      </c>
      <c r="I7883" s="2">
        <v>2</v>
      </c>
      <c r="J7883" s="2">
        <v>2.0006000975</v>
      </c>
      <c r="K7883" s="2">
        <v>2.0005999999999999</v>
      </c>
      <c r="L7883" s="2">
        <f t="shared" si="123"/>
        <v>-9.7500000073580395E-8</v>
      </c>
    </row>
    <row r="7884" spans="1:12" hidden="1" x14ac:dyDescent="0.25">
      <c r="A7884" t="s">
        <v>6057</v>
      </c>
      <c r="B7884" s="1" t="s">
        <v>6110</v>
      </c>
      <c r="C7884" t="s">
        <v>6111</v>
      </c>
      <c r="D7884">
        <v>8004311</v>
      </c>
      <c r="E7884">
        <v>5056413</v>
      </c>
      <c r="F7884" t="s">
        <v>6112</v>
      </c>
      <c r="G7884" t="s">
        <v>3</v>
      </c>
      <c r="H7884" t="s">
        <v>6</v>
      </c>
      <c r="I7884" s="2">
        <v>2.37</v>
      </c>
      <c r="J7884" s="2">
        <v>0.62454998799999994</v>
      </c>
      <c r="K7884" s="2">
        <v>0.62455002000000004</v>
      </c>
      <c r="L7884" s="2">
        <f t="shared" si="123"/>
        <v>3.2000000094178915E-8</v>
      </c>
    </row>
    <row r="7885" spans="1:12" hidden="1" x14ac:dyDescent="0.25">
      <c r="A7885" t="s">
        <v>6057</v>
      </c>
      <c r="B7885" s="1" t="s">
        <v>6110</v>
      </c>
      <c r="C7885" t="s">
        <v>6111</v>
      </c>
      <c r="D7885">
        <v>8004311</v>
      </c>
      <c r="E7885">
        <v>5056513</v>
      </c>
      <c r="F7885" t="s">
        <v>6113</v>
      </c>
      <c r="G7885" t="s">
        <v>3</v>
      </c>
      <c r="H7885" t="s">
        <v>4</v>
      </c>
      <c r="I7885" s="2">
        <v>4.0549999999999997</v>
      </c>
      <c r="J7885" s="2">
        <v>4.0546501465000002</v>
      </c>
      <c r="K7885" s="2">
        <v>4.0546502000000002</v>
      </c>
      <c r="L7885" s="2">
        <f t="shared" si="123"/>
        <v>5.349999998571775E-8</v>
      </c>
    </row>
    <row r="7886" spans="1:12" hidden="1" x14ac:dyDescent="0.25">
      <c r="A7886" t="s">
        <v>6057</v>
      </c>
      <c r="B7886" s="1" t="s">
        <v>6110</v>
      </c>
      <c r="C7886" t="s">
        <v>6111</v>
      </c>
      <c r="D7886">
        <v>8004311</v>
      </c>
      <c r="E7886">
        <v>5056513</v>
      </c>
      <c r="F7886" t="s">
        <v>6113</v>
      </c>
      <c r="G7886" t="s">
        <v>3</v>
      </c>
      <c r="H7886" t="s">
        <v>6</v>
      </c>
      <c r="I7886" s="2">
        <v>2.0703999999999998</v>
      </c>
      <c r="J7886" s="2">
        <v>1.26600024399999</v>
      </c>
      <c r="K7886" s="2">
        <v>1.26600004</v>
      </c>
      <c r="L7886" s="2">
        <f t="shared" si="123"/>
        <v>-2.0399999001163849E-7</v>
      </c>
    </row>
    <row r="7887" spans="1:12" hidden="1" x14ac:dyDescent="0.25">
      <c r="A7887" t="s">
        <v>6057</v>
      </c>
      <c r="B7887" s="1" t="s">
        <v>6110</v>
      </c>
      <c r="C7887" t="s">
        <v>6111</v>
      </c>
      <c r="D7887">
        <v>8004311</v>
      </c>
      <c r="E7887">
        <v>5056613</v>
      </c>
      <c r="F7887" t="s">
        <v>6114</v>
      </c>
      <c r="G7887" t="s">
        <v>3</v>
      </c>
      <c r="H7887" t="s">
        <v>4</v>
      </c>
      <c r="I7887" s="2">
        <v>2.9119999999999999</v>
      </c>
      <c r="J7887" s="2">
        <v>2.911500244</v>
      </c>
      <c r="K7887" s="2">
        <v>2.9115000000000002</v>
      </c>
      <c r="L7887" s="2">
        <f t="shared" si="123"/>
        <v>-2.4399999976054687E-7</v>
      </c>
    </row>
    <row r="7888" spans="1:12" hidden="1" x14ac:dyDescent="0.25">
      <c r="A7888" t="s">
        <v>6057</v>
      </c>
      <c r="B7888" s="1" t="s">
        <v>6110</v>
      </c>
      <c r="C7888" t="s">
        <v>6111</v>
      </c>
      <c r="D7888">
        <v>8004311</v>
      </c>
      <c r="E7888">
        <v>5056613</v>
      </c>
      <c r="F7888" t="s">
        <v>6114</v>
      </c>
      <c r="G7888" t="s">
        <v>3</v>
      </c>
      <c r="H7888" t="s">
        <v>6</v>
      </c>
      <c r="I7888" s="2">
        <v>2.2702</v>
      </c>
      <c r="J7888" s="2">
        <v>0.90905004899999997</v>
      </c>
      <c r="K7888" s="2">
        <v>0.90905002000000001</v>
      </c>
      <c r="L7888" s="2">
        <f t="shared" si="123"/>
        <v>-2.8999999956980105E-8</v>
      </c>
    </row>
    <row r="7889" spans="1:12" hidden="1" x14ac:dyDescent="0.25">
      <c r="A7889" t="s">
        <v>6057</v>
      </c>
      <c r="B7889" s="1" t="s">
        <v>6110</v>
      </c>
      <c r="C7889" t="s">
        <v>6111</v>
      </c>
      <c r="D7889">
        <v>8004311</v>
      </c>
      <c r="E7889">
        <v>5056813</v>
      </c>
      <c r="F7889" t="s">
        <v>6115</v>
      </c>
      <c r="G7889" t="s">
        <v>3</v>
      </c>
      <c r="H7889" t="s">
        <v>4</v>
      </c>
      <c r="I7889" s="2">
        <v>2.1</v>
      </c>
      <c r="J7889" s="2">
        <v>2.0597001954999898</v>
      </c>
      <c r="K7889" s="2">
        <v>2.0597002199999999</v>
      </c>
      <c r="L7889" s="2">
        <f t="shared" si="123"/>
        <v>2.4500010020744867E-8</v>
      </c>
    </row>
    <row r="7890" spans="1:12" hidden="1" x14ac:dyDescent="0.25">
      <c r="A7890" t="s">
        <v>6057</v>
      </c>
      <c r="B7890" s="1" t="s">
        <v>6110</v>
      </c>
      <c r="C7890" t="s">
        <v>6111</v>
      </c>
      <c r="D7890">
        <v>8004311</v>
      </c>
      <c r="E7890">
        <v>5056813</v>
      </c>
      <c r="F7890" t="s">
        <v>6115</v>
      </c>
      <c r="G7890" t="s">
        <v>3</v>
      </c>
      <c r="H7890" t="s">
        <v>6</v>
      </c>
      <c r="I7890" s="2">
        <v>1.4914000000000001</v>
      </c>
      <c r="J7890" s="2">
        <v>0.64304998800000002</v>
      </c>
      <c r="K7890" s="2">
        <v>0.64305000000000001</v>
      </c>
      <c r="L7890" s="2">
        <f t="shared" si="123"/>
        <v>1.199999999368373E-8</v>
      </c>
    </row>
    <row r="7891" spans="1:12" hidden="1" x14ac:dyDescent="0.25">
      <c r="A7891" t="s">
        <v>6057</v>
      </c>
      <c r="B7891" s="1" t="s">
        <v>6110</v>
      </c>
      <c r="C7891" t="s">
        <v>6111</v>
      </c>
      <c r="D7891">
        <v>8004311</v>
      </c>
      <c r="E7891">
        <v>5056913</v>
      </c>
      <c r="F7891" t="s">
        <v>6116</v>
      </c>
      <c r="G7891" t="s">
        <v>3</v>
      </c>
      <c r="H7891" t="s">
        <v>4</v>
      </c>
      <c r="I7891" s="2">
        <v>1.8</v>
      </c>
      <c r="J7891" s="2">
        <v>1.7681999509999999</v>
      </c>
      <c r="K7891" s="2">
        <v>1.7682</v>
      </c>
      <c r="L7891" s="2">
        <f t="shared" si="123"/>
        <v>4.900000005747529E-8</v>
      </c>
    </row>
    <row r="7892" spans="1:12" hidden="1" x14ac:dyDescent="0.25">
      <c r="A7892" t="s">
        <v>6057</v>
      </c>
      <c r="B7892" s="1" t="s">
        <v>6110</v>
      </c>
      <c r="C7892" t="s">
        <v>6111</v>
      </c>
      <c r="D7892">
        <v>8004311</v>
      </c>
      <c r="E7892">
        <v>5056913</v>
      </c>
      <c r="F7892" t="s">
        <v>6116</v>
      </c>
      <c r="G7892" t="s">
        <v>3</v>
      </c>
      <c r="H7892" t="s">
        <v>6</v>
      </c>
      <c r="I7892" s="2">
        <v>1.8146</v>
      </c>
      <c r="J7892" s="2">
        <v>0.55200000000000005</v>
      </c>
      <c r="K7892" s="2">
        <v>0.55200000000000005</v>
      </c>
      <c r="L7892" s="2">
        <f t="shared" si="123"/>
        <v>0</v>
      </c>
    </row>
    <row r="7893" spans="1:12" hidden="1" x14ac:dyDescent="0.25">
      <c r="A7893" t="s">
        <v>6057</v>
      </c>
      <c r="B7893" s="1" t="s">
        <v>6110</v>
      </c>
      <c r="C7893" t="s">
        <v>6111</v>
      </c>
      <c r="D7893">
        <v>8004311</v>
      </c>
      <c r="E7893">
        <v>5057013</v>
      </c>
      <c r="F7893" t="s">
        <v>6117</v>
      </c>
      <c r="G7893" t="s">
        <v>3</v>
      </c>
      <c r="H7893" t="s">
        <v>4</v>
      </c>
      <c r="I7893" s="2">
        <v>4.0039999999999996</v>
      </c>
      <c r="J7893" s="2">
        <v>4.0036005860000001</v>
      </c>
      <c r="K7893" s="2">
        <v>4.0036000200000004</v>
      </c>
      <c r="L7893" s="2">
        <f t="shared" si="123"/>
        <v>-5.6599999975759374E-7</v>
      </c>
    </row>
    <row r="7894" spans="1:12" hidden="1" x14ac:dyDescent="0.25">
      <c r="A7894" t="s">
        <v>6057</v>
      </c>
      <c r="B7894" s="1" t="s">
        <v>6110</v>
      </c>
      <c r="C7894" t="s">
        <v>6111</v>
      </c>
      <c r="D7894">
        <v>8004311</v>
      </c>
      <c r="E7894">
        <v>5057013</v>
      </c>
      <c r="F7894" t="s">
        <v>6117</v>
      </c>
      <c r="G7894" t="s">
        <v>3</v>
      </c>
      <c r="H7894" t="s">
        <v>6</v>
      </c>
      <c r="I7894" s="2">
        <v>1.4798</v>
      </c>
      <c r="J7894" s="2">
        <v>1.2500500489999999</v>
      </c>
      <c r="K7894" s="2">
        <v>1.25005002</v>
      </c>
      <c r="L7894" s="2">
        <f t="shared" si="123"/>
        <v>-2.8999999956980105E-8</v>
      </c>
    </row>
    <row r="7895" spans="1:12" hidden="1" x14ac:dyDescent="0.25">
      <c r="A7895" t="s">
        <v>6057</v>
      </c>
      <c r="B7895" s="1" t="s">
        <v>6110</v>
      </c>
      <c r="C7895" t="s">
        <v>6111</v>
      </c>
      <c r="D7895">
        <v>8004311</v>
      </c>
      <c r="E7895">
        <v>5057113</v>
      </c>
      <c r="F7895" t="s">
        <v>6118</v>
      </c>
      <c r="G7895" t="s">
        <v>3</v>
      </c>
      <c r="H7895" t="s">
        <v>4</v>
      </c>
      <c r="I7895" s="2">
        <v>2.8420000000000001</v>
      </c>
      <c r="J7895" s="2">
        <v>2.8423999025</v>
      </c>
      <c r="K7895" s="2">
        <v>2.8424</v>
      </c>
      <c r="L7895" s="2">
        <f t="shared" si="123"/>
        <v>9.7500000073580395E-8</v>
      </c>
    </row>
    <row r="7896" spans="1:12" hidden="1" x14ac:dyDescent="0.25">
      <c r="A7896" t="s">
        <v>6057</v>
      </c>
      <c r="B7896" s="1" t="s">
        <v>6110</v>
      </c>
      <c r="C7896" t="s">
        <v>6111</v>
      </c>
      <c r="D7896">
        <v>8004311</v>
      </c>
      <c r="E7896">
        <v>5057113</v>
      </c>
      <c r="F7896" t="s">
        <v>6118</v>
      </c>
      <c r="G7896" t="s">
        <v>3</v>
      </c>
      <c r="H7896" t="s">
        <v>6</v>
      </c>
      <c r="I7896" s="2">
        <v>1.655</v>
      </c>
      <c r="J7896" s="2">
        <v>0.8874000245</v>
      </c>
      <c r="K7896" s="2">
        <v>0.88740001999999996</v>
      </c>
      <c r="L7896" s="2">
        <f t="shared" si="123"/>
        <v>-4.5000000392647621E-9</v>
      </c>
    </row>
    <row r="7897" spans="1:12" hidden="1" x14ac:dyDescent="0.25">
      <c r="A7897" t="s">
        <v>6057</v>
      </c>
      <c r="B7897" s="1" t="s">
        <v>6110</v>
      </c>
      <c r="C7897" t="s">
        <v>6111</v>
      </c>
      <c r="D7897">
        <v>8004311</v>
      </c>
      <c r="E7897">
        <v>67414613</v>
      </c>
      <c r="F7897" t="s">
        <v>6119</v>
      </c>
      <c r="G7897" t="s">
        <v>3</v>
      </c>
      <c r="H7897" t="s">
        <v>4</v>
      </c>
      <c r="I7897" s="2">
        <v>3.6269999999999998</v>
      </c>
      <c r="J7897" s="2">
        <v>3.6267497560000002</v>
      </c>
      <c r="K7897" s="2">
        <v>3.6267500020000001</v>
      </c>
      <c r="L7897" s="2">
        <f t="shared" si="123"/>
        <v>2.4599999992602761E-7</v>
      </c>
    </row>
    <row r="7898" spans="1:12" hidden="1" x14ac:dyDescent="0.25">
      <c r="A7898" t="s">
        <v>6057</v>
      </c>
      <c r="B7898" s="1" t="s">
        <v>6110</v>
      </c>
      <c r="C7898" t="s">
        <v>6111</v>
      </c>
      <c r="D7898">
        <v>8004311</v>
      </c>
      <c r="E7898">
        <v>67414613</v>
      </c>
      <c r="F7898" t="s">
        <v>6119</v>
      </c>
      <c r="G7898" t="s">
        <v>3</v>
      </c>
      <c r="H7898" t="s">
        <v>6</v>
      </c>
      <c r="I7898" s="2">
        <v>1.466</v>
      </c>
      <c r="J7898" s="2">
        <v>1.1323500975</v>
      </c>
      <c r="K7898" s="2">
        <v>1.13235</v>
      </c>
      <c r="L7898" s="2">
        <f t="shared" si="123"/>
        <v>-9.7500000073580395E-8</v>
      </c>
    </row>
    <row r="7899" spans="1:12" hidden="1" x14ac:dyDescent="0.25">
      <c r="A7899" t="s">
        <v>6057</v>
      </c>
      <c r="B7899" s="1" t="s">
        <v>6110</v>
      </c>
      <c r="C7899" t="s">
        <v>6120</v>
      </c>
      <c r="D7899">
        <v>7410911</v>
      </c>
      <c r="E7899">
        <v>10377613</v>
      </c>
      <c r="F7899" t="s">
        <v>6121</v>
      </c>
      <c r="G7899" t="s">
        <v>3</v>
      </c>
      <c r="H7899" t="s">
        <v>4</v>
      </c>
      <c r="I7899" s="2">
        <v>60.302</v>
      </c>
      <c r="J7899" s="2">
        <v>60.3025156</v>
      </c>
      <c r="K7899" s="2">
        <v>60.302308609999997</v>
      </c>
      <c r="L7899" s="2">
        <f t="shared" si="123"/>
        <v>-2.0699000000234946E-4</v>
      </c>
    </row>
    <row r="7900" spans="1:12" hidden="1" x14ac:dyDescent="0.25">
      <c r="A7900" t="s">
        <v>6057</v>
      </c>
      <c r="B7900" s="1" t="s">
        <v>6110</v>
      </c>
      <c r="C7900" t="s">
        <v>6120</v>
      </c>
      <c r="D7900">
        <v>7410911</v>
      </c>
      <c r="E7900">
        <v>10377613</v>
      </c>
      <c r="F7900" t="s">
        <v>6121</v>
      </c>
      <c r="G7900" t="s">
        <v>3</v>
      </c>
      <c r="H7900" t="s">
        <v>6</v>
      </c>
      <c r="I7900" s="2">
        <v>37.817</v>
      </c>
      <c r="J7900" s="2">
        <v>37.816917969999999</v>
      </c>
      <c r="K7900" s="2">
        <v>37.816948539999999</v>
      </c>
      <c r="L7900" s="2">
        <f t="shared" si="123"/>
        <v>3.0569999999841002E-5</v>
      </c>
    </row>
    <row r="7901" spans="1:12" hidden="1" x14ac:dyDescent="0.25">
      <c r="A7901" t="s">
        <v>6057</v>
      </c>
      <c r="B7901" s="1" t="s">
        <v>6110</v>
      </c>
      <c r="C7901" t="s">
        <v>6120</v>
      </c>
      <c r="D7901">
        <v>7410911</v>
      </c>
      <c r="E7901">
        <v>10377713</v>
      </c>
      <c r="F7901" t="s">
        <v>6122</v>
      </c>
      <c r="G7901" t="s">
        <v>3</v>
      </c>
      <c r="H7901" t="s">
        <v>4</v>
      </c>
      <c r="I7901" s="2">
        <v>62.646000000000001</v>
      </c>
      <c r="J7901" s="2">
        <v>62.160710950000002</v>
      </c>
      <c r="K7901" s="2">
        <v>62.160714710000001</v>
      </c>
      <c r="L7901" s="2">
        <f t="shared" si="123"/>
        <v>3.7599999984649912E-6</v>
      </c>
    </row>
    <row r="7902" spans="1:12" hidden="1" x14ac:dyDescent="0.25">
      <c r="A7902" t="s">
        <v>6057</v>
      </c>
      <c r="B7902" s="1" t="s">
        <v>6110</v>
      </c>
      <c r="C7902" t="s">
        <v>6120</v>
      </c>
      <c r="D7902">
        <v>7410911</v>
      </c>
      <c r="E7902">
        <v>10377713</v>
      </c>
      <c r="F7902" t="s">
        <v>6122</v>
      </c>
      <c r="G7902" t="s">
        <v>3</v>
      </c>
      <c r="H7902" t="s">
        <v>6</v>
      </c>
      <c r="I7902" s="2">
        <v>42.283000000000001</v>
      </c>
      <c r="J7902" s="2">
        <v>42.28260547</v>
      </c>
      <c r="K7902" s="2">
        <v>42.282600109999997</v>
      </c>
      <c r="L7902" s="2">
        <f t="shared" si="123"/>
        <v>-5.3600000029518924E-6</v>
      </c>
    </row>
    <row r="7903" spans="1:12" hidden="1" x14ac:dyDescent="0.25">
      <c r="A7903" t="s">
        <v>6057</v>
      </c>
      <c r="B7903" s="1" t="s">
        <v>6110</v>
      </c>
      <c r="C7903" t="s">
        <v>6123</v>
      </c>
      <c r="D7903">
        <v>2878411</v>
      </c>
      <c r="E7903">
        <v>37949413</v>
      </c>
      <c r="F7903" t="s">
        <v>6124</v>
      </c>
      <c r="G7903" t="s">
        <v>3</v>
      </c>
      <c r="H7903" t="s">
        <v>4</v>
      </c>
      <c r="I7903" s="2">
        <v>2.2399903999999999</v>
      </c>
      <c r="K7903" s="2">
        <v>2.2401024835536001</v>
      </c>
      <c r="L7903" s="2">
        <f t="shared" si="123"/>
        <v>1.1208355360015076E-4</v>
      </c>
    </row>
    <row r="7904" spans="1:12" hidden="1" x14ac:dyDescent="0.25">
      <c r="A7904" t="s">
        <v>6057</v>
      </c>
      <c r="B7904" s="1" t="s">
        <v>6110</v>
      </c>
      <c r="C7904" t="s">
        <v>6123</v>
      </c>
      <c r="D7904">
        <v>2878411</v>
      </c>
      <c r="E7904">
        <v>37949413</v>
      </c>
      <c r="F7904" t="s">
        <v>6124</v>
      </c>
      <c r="G7904" t="s">
        <v>3</v>
      </c>
      <c r="H7904" t="s">
        <v>6</v>
      </c>
      <c r="I7904" s="2">
        <v>0.22962150000000001</v>
      </c>
      <c r="K7904" s="2">
        <v>0.229632975052769</v>
      </c>
      <c r="L7904" s="2">
        <f t="shared" si="123"/>
        <v>1.1475052768994409E-5</v>
      </c>
    </row>
    <row r="7905" spans="1:12" hidden="1" x14ac:dyDescent="0.25">
      <c r="A7905" t="s">
        <v>6057</v>
      </c>
      <c r="B7905" s="1" t="s">
        <v>6110</v>
      </c>
      <c r="C7905" t="s">
        <v>6123</v>
      </c>
      <c r="D7905">
        <v>2878411</v>
      </c>
      <c r="E7905">
        <v>37949513</v>
      </c>
      <c r="F7905" t="s">
        <v>6125</v>
      </c>
      <c r="G7905" t="s">
        <v>3</v>
      </c>
      <c r="H7905" t="s">
        <v>4</v>
      </c>
      <c r="I7905" s="2">
        <v>2.2175647999999999</v>
      </c>
      <c r="K7905" s="2">
        <v>2.2176757102709899</v>
      </c>
      <c r="L7905" s="2">
        <f t="shared" si="123"/>
        <v>1.109102709899723E-4</v>
      </c>
    </row>
    <row r="7906" spans="1:12" hidden="1" x14ac:dyDescent="0.25">
      <c r="A7906" t="s">
        <v>6057</v>
      </c>
      <c r="B7906" s="1" t="s">
        <v>6110</v>
      </c>
      <c r="C7906" t="s">
        <v>6123</v>
      </c>
      <c r="D7906">
        <v>2878411</v>
      </c>
      <c r="E7906">
        <v>37949513</v>
      </c>
      <c r="F7906" t="s">
        <v>6125</v>
      </c>
      <c r="G7906" t="s">
        <v>3</v>
      </c>
      <c r="H7906" t="s">
        <v>6</v>
      </c>
      <c r="I7906" s="2">
        <v>0.227322</v>
      </c>
      <c r="K7906" s="2">
        <v>0.22733335622797901</v>
      </c>
      <c r="L7906" s="2">
        <f t="shared" si="123"/>
        <v>1.1356227979014699E-5</v>
      </c>
    </row>
    <row r="7907" spans="1:12" hidden="1" x14ac:dyDescent="0.25">
      <c r="A7907" t="s">
        <v>6057</v>
      </c>
      <c r="B7907" s="1" t="s">
        <v>6110</v>
      </c>
      <c r="C7907" t="s">
        <v>6123</v>
      </c>
      <c r="D7907">
        <v>2878411</v>
      </c>
      <c r="E7907">
        <v>37949613</v>
      </c>
      <c r="F7907" t="s">
        <v>6126</v>
      </c>
      <c r="G7907" t="s">
        <v>3</v>
      </c>
      <c r="H7907" t="s">
        <v>4</v>
      </c>
      <c r="I7907" s="2">
        <v>2.1931535999999898</v>
      </c>
      <c r="K7907" s="2">
        <v>2.1932631447443001</v>
      </c>
      <c r="L7907" s="2">
        <f t="shared" si="123"/>
        <v>1.0954474431024153E-4</v>
      </c>
    </row>
    <row r="7908" spans="1:12" hidden="1" x14ac:dyDescent="0.25">
      <c r="A7908" t="s">
        <v>6057</v>
      </c>
      <c r="B7908" s="1" t="s">
        <v>6110</v>
      </c>
      <c r="C7908" t="s">
        <v>6123</v>
      </c>
      <c r="D7908">
        <v>2878411</v>
      </c>
      <c r="E7908">
        <v>37949613</v>
      </c>
      <c r="F7908" t="s">
        <v>6126</v>
      </c>
      <c r="G7908" t="s">
        <v>3</v>
      </c>
      <c r="H7908" t="s">
        <v>6</v>
      </c>
      <c r="I7908" s="2">
        <v>0.22484000000000001</v>
      </c>
      <c r="K7908" s="2">
        <v>0.22485123659979001</v>
      </c>
      <c r="L7908" s="2">
        <f t="shared" si="123"/>
        <v>1.1236599789993251E-5</v>
      </c>
    </row>
    <row r="7909" spans="1:12" hidden="1" x14ac:dyDescent="0.25">
      <c r="A7909" t="s">
        <v>6057</v>
      </c>
      <c r="B7909" s="1" t="s">
        <v>6110</v>
      </c>
      <c r="C7909" t="s">
        <v>6127</v>
      </c>
      <c r="D7909">
        <v>2918911</v>
      </c>
      <c r="E7909">
        <v>38124713</v>
      </c>
      <c r="F7909" t="s">
        <v>6128</v>
      </c>
      <c r="G7909" t="s">
        <v>86</v>
      </c>
      <c r="H7909" t="s">
        <v>4</v>
      </c>
      <c r="I7909" s="2">
        <v>4.5143744000000003</v>
      </c>
      <c r="K7909" s="2">
        <v>4.5153407337370002</v>
      </c>
      <c r="L7909" s="2">
        <f t="shared" si="123"/>
        <v>9.6633373699983593E-4</v>
      </c>
    </row>
    <row r="7910" spans="1:12" hidden="1" x14ac:dyDescent="0.25">
      <c r="A7910" t="s">
        <v>6057</v>
      </c>
      <c r="B7910" s="1" t="s">
        <v>6110</v>
      </c>
      <c r="C7910" t="s">
        <v>6127</v>
      </c>
      <c r="D7910">
        <v>2918911</v>
      </c>
      <c r="E7910">
        <v>38124713</v>
      </c>
      <c r="F7910" t="s">
        <v>6128</v>
      </c>
      <c r="G7910" t="s">
        <v>86</v>
      </c>
      <c r="H7910" t="s">
        <v>6</v>
      </c>
      <c r="I7910" s="2">
        <v>0.74292219999999898</v>
      </c>
      <c r="K7910" s="2">
        <v>0.74308125124629898</v>
      </c>
      <c r="L7910" s="2">
        <f t="shared" si="123"/>
        <v>1.5905124630000156E-4</v>
      </c>
    </row>
    <row r="7911" spans="1:12" hidden="1" x14ac:dyDescent="0.25">
      <c r="A7911" t="s">
        <v>6057</v>
      </c>
      <c r="B7911" s="1" t="s">
        <v>6110</v>
      </c>
      <c r="C7911" t="s">
        <v>6127</v>
      </c>
      <c r="D7911">
        <v>2918911</v>
      </c>
      <c r="E7911">
        <v>38124813</v>
      </c>
      <c r="F7911" t="s">
        <v>6129</v>
      </c>
      <c r="G7911" t="s">
        <v>86</v>
      </c>
      <c r="H7911" t="s">
        <v>4</v>
      </c>
      <c r="I7911" s="2">
        <v>1.3582732</v>
      </c>
      <c r="K7911" s="2">
        <v>1.35856395896759</v>
      </c>
      <c r="L7911" s="2">
        <f t="shared" si="123"/>
        <v>2.9075896759001019E-4</v>
      </c>
    </row>
    <row r="7912" spans="1:12" hidden="1" x14ac:dyDescent="0.25">
      <c r="A7912" t="s">
        <v>6057</v>
      </c>
      <c r="B7912" s="1" t="s">
        <v>6110</v>
      </c>
      <c r="C7912" t="s">
        <v>6127</v>
      </c>
      <c r="D7912">
        <v>2918911</v>
      </c>
      <c r="E7912">
        <v>38124813</v>
      </c>
      <c r="F7912" t="s">
        <v>6129</v>
      </c>
      <c r="G7912" t="s">
        <v>86</v>
      </c>
      <c r="H7912" t="s">
        <v>6</v>
      </c>
      <c r="I7912" s="2">
        <v>0.2493554</v>
      </c>
      <c r="K7912" s="2">
        <v>0.249408793803999</v>
      </c>
      <c r="L7912" s="2">
        <f t="shared" si="123"/>
        <v>5.3393803998991185E-5</v>
      </c>
    </row>
    <row r="7913" spans="1:12" hidden="1" x14ac:dyDescent="0.25">
      <c r="A7913" t="s">
        <v>6057</v>
      </c>
      <c r="B7913" s="1" t="s">
        <v>6110</v>
      </c>
      <c r="C7913" t="s">
        <v>6130</v>
      </c>
      <c r="D7913">
        <v>9202811</v>
      </c>
      <c r="E7913">
        <v>57827213</v>
      </c>
      <c r="F7913" t="s">
        <v>6131</v>
      </c>
      <c r="G7913" t="s">
        <v>3</v>
      </c>
      <c r="H7913" t="s">
        <v>4</v>
      </c>
      <c r="I7913" s="2">
        <v>52.743000000000002</v>
      </c>
      <c r="J7913" s="2">
        <v>51.683156250000003</v>
      </c>
      <c r="K7913" s="2">
        <v>51.683306859999902</v>
      </c>
      <c r="L7913" s="2">
        <f t="shared" si="123"/>
        <v>1.5060999989913171E-4</v>
      </c>
    </row>
    <row r="7914" spans="1:12" hidden="1" x14ac:dyDescent="0.25">
      <c r="A7914" t="s">
        <v>6057</v>
      </c>
      <c r="B7914" s="1" t="s">
        <v>6110</v>
      </c>
      <c r="C7914" t="s">
        <v>6130</v>
      </c>
      <c r="D7914">
        <v>9202811</v>
      </c>
      <c r="E7914">
        <v>57827213</v>
      </c>
      <c r="F7914" t="s">
        <v>6131</v>
      </c>
      <c r="G7914" t="s">
        <v>3</v>
      </c>
      <c r="H7914" t="s">
        <v>6</v>
      </c>
      <c r="I7914" s="2">
        <v>4.3579999999999997</v>
      </c>
      <c r="J7914" s="2">
        <v>4.3577490234999896</v>
      </c>
      <c r="K7914" s="2">
        <v>4.3577490129999896</v>
      </c>
      <c r="L7914" s="2">
        <f t="shared" si="123"/>
        <v>-1.0499999980595476E-8</v>
      </c>
    </row>
    <row r="7915" spans="1:12" hidden="1" x14ac:dyDescent="0.25">
      <c r="A7915" t="s">
        <v>6057</v>
      </c>
      <c r="B7915" s="1" t="s">
        <v>6110</v>
      </c>
      <c r="C7915" t="s">
        <v>6130</v>
      </c>
      <c r="D7915">
        <v>9202811</v>
      </c>
      <c r="E7915">
        <v>57827313</v>
      </c>
      <c r="F7915" t="s">
        <v>6132</v>
      </c>
      <c r="G7915" t="s">
        <v>3</v>
      </c>
      <c r="H7915" t="s">
        <v>4</v>
      </c>
      <c r="I7915" s="2">
        <v>53.442999999999998</v>
      </c>
      <c r="J7915" s="2">
        <v>52.062730449999997</v>
      </c>
      <c r="K7915" s="2">
        <v>52.06274106</v>
      </c>
      <c r="L7915" s="2">
        <f t="shared" si="123"/>
        <v>1.0610000003907771E-5</v>
      </c>
    </row>
    <row r="7916" spans="1:12" hidden="1" x14ac:dyDescent="0.25">
      <c r="A7916" t="s">
        <v>6057</v>
      </c>
      <c r="B7916" s="1" t="s">
        <v>6110</v>
      </c>
      <c r="C7916" t="s">
        <v>6130</v>
      </c>
      <c r="D7916">
        <v>9202811</v>
      </c>
      <c r="E7916">
        <v>57827313</v>
      </c>
      <c r="F7916" t="s">
        <v>6132</v>
      </c>
      <c r="G7916" t="s">
        <v>3</v>
      </c>
      <c r="H7916" t="s">
        <v>6</v>
      </c>
      <c r="I7916" s="2">
        <v>4.37</v>
      </c>
      <c r="J7916" s="2">
        <v>4.370379883</v>
      </c>
      <c r="K7916" s="2">
        <v>4.3703835050000004</v>
      </c>
      <c r="L7916" s="2">
        <f t="shared" si="123"/>
        <v>3.6220000003694963E-6</v>
      </c>
    </row>
    <row r="7917" spans="1:12" hidden="1" x14ac:dyDescent="0.25">
      <c r="A7917" t="s">
        <v>6057</v>
      </c>
      <c r="B7917" s="1" t="s">
        <v>6110</v>
      </c>
      <c r="C7917" t="s">
        <v>6130</v>
      </c>
      <c r="D7917">
        <v>9202811</v>
      </c>
      <c r="E7917">
        <v>57827413</v>
      </c>
      <c r="F7917" t="s">
        <v>6133</v>
      </c>
      <c r="G7917" t="s">
        <v>3</v>
      </c>
      <c r="H7917" t="s">
        <v>4</v>
      </c>
      <c r="I7917" s="2">
        <v>56.252000000000002</v>
      </c>
      <c r="J7917" s="2">
        <v>54.467750000000002</v>
      </c>
      <c r="K7917" s="2">
        <v>54.46765285</v>
      </c>
      <c r="L7917" s="2">
        <f t="shared" si="123"/>
        <v>-9.7150000001988701E-5</v>
      </c>
    </row>
    <row r="7918" spans="1:12" hidden="1" x14ac:dyDescent="0.25">
      <c r="A7918" t="s">
        <v>6057</v>
      </c>
      <c r="B7918" s="1" t="s">
        <v>6110</v>
      </c>
      <c r="C7918" t="s">
        <v>6130</v>
      </c>
      <c r="D7918">
        <v>9202811</v>
      </c>
      <c r="E7918">
        <v>57827413</v>
      </c>
      <c r="F7918" t="s">
        <v>6133</v>
      </c>
      <c r="G7918" t="s">
        <v>3</v>
      </c>
      <c r="H7918" t="s">
        <v>6</v>
      </c>
      <c r="I7918" s="2">
        <v>4.5810000000000004</v>
      </c>
      <c r="J7918" s="2">
        <v>4.5813769530000004</v>
      </c>
      <c r="K7918" s="2">
        <v>4.5813670039999996</v>
      </c>
      <c r="L7918" s="2">
        <f t="shared" si="123"/>
        <v>-9.9490000007307344E-6</v>
      </c>
    </row>
    <row r="7919" spans="1:12" hidden="1" x14ac:dyDescent="0.25">
      <c r="A7919" t="s">
        <v>6057</v>
      </c>
      <c r="B7919" s="1" t="s">
        <v>6110</v>
      </c>
      <c r="C7919" t="s">
        <v>6130</v>
      </c>
      <c r="D7919">
        <v>9202811</v>
      </c>
      <c r="E7919">
        <v>57827513</v>
      </c>
      <c r="F7919" t="s">
        <v>6134</v>
      </c>
      <c r="G7919" t="s">
        <v>3</v>
      </c>
      <c r="H7919" t="s">
        <v>4</v>
      </c>
      <c r="I7919" s="2">
        <v>62.012</v>
      </c>
      <c r="J7919" s="2">
        <v>59.015062499999999</v>
      </c>
      <c r="K7919" s="2">
        <v>59.015235499999903</v>
      </c>
      <c r="L7919" s="2">
        <f t="shared" si="123"/>
        <v>1.729999999042775E-4</v>
      </c>
    </row>
    <row r="7920" spans="1:12" hidden="1" x14ac:dyDescent="0.25">
      <c r="A7920" t="s">
        <v>6057</v>
      </c>
      <c r="B7920" s="1" t="s">
        <v>6110</v>
      </c>
      <c r="C7920" t="s">
        <v>6130</v>
      </c>
      <c r="D7920">
        <v>9202811</v>
      </c>
      <c r="E7920">
        <v>57827513</v>
      </c>
      <c r="F7920" t="s">
        <v>6134</v>
      </c>
      <c r="G7920" t="s">
        <v>3</v>
      </c>
      <c r="H7920" t="s">
        <v>6</v>
      </c>
      <c r="I7920" s="2">
        <v>4.7380000000000004</v>
      </c>
      <c r="J7920" s="2">
        <v>4.7383803709999999</v>
      </c>
      <c r="K7920" s="2">
        <v>4.7383954999999904</v>
      </c>
      <c r="L7920" s="2">
        <f t="shared" si="123"/>
        <v>1.5128999990565717E-5</v>
      </c>
    </row>
    <row r="7921" spans="1:12" hidden="1" x14ac:dyDescent="0.25">
      <c r="A7921" t="s">
        <v>6057</v>
      </c>
      <c r="B7921" s="1" t="s">
        <v>6110</v>
      </c>
      <c r="C7921" t="s">
        <v>6135</v>
      </c>
      <c r="D7921">
        <v>8220011</v>
      </c>
      <c r="E7921">
        <v>5253913</v>
      </c>
      <c r="F7921" t="s">
        <v>6136</v>
      </c>
      <c r="G7921" t="s">
        <v>86</v>
      </c>
      <c r="H7921" t="s">
        <v>4</v>
      </c>
      <c r="I7921" s="2">
        <v>405.13139999999999</v>
      </c>
      <c r="K7921" s="2">
        <v>406.24133399999602</v>
      </c>
      <c r="L7921" s="2">
        <f t="shared" si="123"/>
        <v>1.1099339999960307</v>
      </c>
    </row>
    <row r="7922" spans="1:12" hidden="1" x14ac:dyDescent="0.25">
      <c r="A7922" t="s">
        <v>6057</v>
      </c>
      <c r="B7922" s="1" t="s">
        <v>6110</v>
      </c>
      <c r="C7922" t="s">
        <v>6135</v>
      </c>
      <c r="D7922">
        <v>8220011</v>
      </c>
      <c r="E7922">
        <v>5253913</v>
      </c>
      <c r="F7922" t="s">
        <v>6136</v>
      </c>
      <c r="G7922" t="s">
        <v>86</v>
      </c>
      <c r="H7922" t="s">
        <v>6</v>
      </c>
      <c r="I7922" s="2">
        <v>55.221600000000002</v>
      </c>
      <c r="K7922" s="2">
        <v>55.372871999999802</v>
      </c>
      <c r="L7922" s="2">
        <f t="shared" si="123"/>
        <v>0.15127199999979979</v>
      </c>
    </row>
    <row r="7923" spans="1:12" hidden="1" x14ac:dyDescent="0.25">
      <c r="A7923" t="s">
        <v>6057</v>
      </c>
      <c r="B7923" s="1" t="s">
        <v>6110</v>
      </c>
      <c r="C7923" t="s">
        <v>6135</v>
      </c>
      <c r="D7923">
        <v>8220011</v>
      </c>
      <c r="E7923">
        <v>5254013</v>
      </c>
      <c r="F7923" t="s">
        <v>6137</v>
      </c>
      <c r="G7923" t="s">
        <v>86</v>
      </c>
      <c r="H7923" t="s">
        <v>4</v>
      </c>
      <c r="I7923" s="2">
        <v>417.54588000000001</v>
      </c>
      <c r="K7923" s="2">
        <v>418.68972599999699</v>
      </c>
      <c r="L7923" s="2">
        <f t="shared" si="123"/>
        <v>1.1438459999969837</v>
      </c>
    </row>
    <row r="7924" spans="1:12" hidden="1" x14ac:dyDescent="0.25">
      <c r="A7924" t="s">
        <v>6057</v>
      </c>
      <c r="B7924" s="1" t="s">
        <v>6110</v>
      </c>
      <c r="C7924" t="s">
        <v>6135</v>
      </c>
      <c r="D7924">
        <v>8220011</v>
      </c>
      <c r="E7924">
        <v>5254013</v>
      </c>
      <c r="F7924" t="s">
        <v>6137</v>
      </c>
      <c r="G7924" t="s">
        <v>86</v>
      </c>
      <c r="H7924" t="s">
        <v>6</v>
      </c>
      <c r="I7924" s="2">
        <v>38.219160000000002</v>
      </c>
      <c r="K7924" s="2">
        <v>38.323860000000003</v>
      </c>
      <c r="L7924" s="2">
        <f t="shared" si="123"/>
        <v>0.10470000000000113</v>
      </c>
    </row>
    <row r="7925" spans="1:12" hidden="1" x14ac:dyDescent="0.25">
      <c r="A7925" t="s">
        <v>6057</v>
      </c>
      <c r="B7925" s="1" t="s">
        <v>6138</v>
      </c>
      <c r="C7925" t="s">
        <v>6139</v>
      </c>
      <c r="D7925">
        <v>6594511</v>
      </c>
      <c r="E7925">
        <v>17844813</v>
      </c>
      <c r="F7925" t="s">
        <v>6140</v>
      </c>
      <c r="G7925" t="s">
        <v>3</v>
      </c>
      <c r="H7925" t="s">
        <v>4</v>
      </c>
      <c r="I7925" s="2">
        <v>566.29999999999995</v>
      </c>
      <c r="J7925" s="2">
        <v>566.22249999999997</v>
      </c>
      <c r="K7925" s="2">
        <v>566.22233960000005</v>
      </c>
      <c r="L7925" s="2">
        <f t="shared" si="123"/>
        <v>-1.6039999991335208E-4</v>
      </c>
    </row>
    <row r="7926" spans="1:12" hidden="1" x14ac:dyDescent="0.25">
      <c r="A7926" t="s">
        <v>6057</v>
      </c>
      <c r="B7926" s="1" t="s">
        <v>6138</v>
      </c>
      <c r="C7926" t="s">
        <v>6139</v>
      </c>
      <c r="D7926">
        <v>6594511</v>
      </c>
      <c r="E7926">
        <v>17844813</v>
      </c>
      <c r="F7926" t="s">
        <v>6140</v>
      </c>
      <c r="G7926" t="s">
        <v>3</v>
      </c>
      <c r="H7926" t="s">
        <v>6</v>
      </c>
      <c r="I7926" s="2">
        <v>1284.8</v>
      </c>
      <c r="J7926" s="2">
        <v>1284.8333749999999</v>
      </c>
      <c r="K7926" s="2">
        <v>1284.8321971999901</v>
      </c>
      <c r="L7926" s="2">
        <f t="shared" si="123"/>
        <v>-1.1778000098274788E-3</v>
      </c>
    </row>
    <row r="7927" spans="1:12" hidden="1" x14ac:dyDescent="0.25">
      <c r="A7927" t="s">
        <v>6057</v>
      </c>
      <c r="B7927" s="1" t="s">
        <v>6138</v>
      </c>
      <c r="C7927" t="s">
        <v>6139</v>
      </c>
      <c r="D7927">
        <v>6594511</v>
      </c>
      <c r="E7927">
        <v>17844913</v>
      </c>
      <c r="F7927" t="s">
        <v>6141</v>
      </c>
      <c r="G7927" t="s">
        <v>3</v>
      </c>
      <c r="H7927" t="s">
        <v>4</v>
      </c>
      <c r="I7927" s="2">
        <v>555.4</v>
      </c>
      <c r="J7927" s="2">
        <v>555.44512499999996</v>
      </c>
      <c r="K7927" s="2">
        <v>555.4463839</v>
      </c>
      <c r="L7927" s="2">
        <f t="shared" si="123"/>
        <v>1.2589000000389206E-3</v>
      </c>
    </row>
    <row r="7928" spans="1:12" hidden="1" x14ac:dyDescent="0.25">
      <c r="A7928" t="s">
        <v>6057</v>
      </c>
      <c r="B7928" s="1" t="s">
        <v>6138</v>
      </c>
      <c r="C7928" t="s">
        <v>6139</v>
      </c>
      <c r="D7928">
        <v>6594511</v>
      </c>
      <c r="E7928">
        <v>17844913</v>
      </c>
      <c r="F7928" t="s">
        <v>6141</v>
      </c>
      <c r="G7928" t="s">
        <v>3</v>
      </c>
      <c r="H7928" t="s">
        <v>6</v>
      </c>
      <c r="I7928" s="2">
        <v>1252.8</v>
      </c>
      <c r="J7928" s="2">
        <v>1252.7596249999999</v>
      </c>
      <c r="K7928" s="2">
        <v>1252.7601010999999</v>
      </c>
      <c r="L7928" s="2">
        <f t="shared" si="123"/>
        <v>4.7610000001441222E-4</v>
      </c>
    </row>
    <row r="7929" spans="1:12" hidden="1" x14ac:dyDescent="0.25">
      <c r="A7929" t="s">
        <v>6057</v>
      </c>
      <c r="B7929" s="1" t="s">
        <v>6138</v>
      </c>
      <c r="C7929" t="s">
        <v>6142</v>
      </c>
      <c r="D7929">
        <v>6594311</v>
      </c>
      <c r="E7929">
        <v>17845713</v>
      </c>
      <c r="F7929" t="s">
        <v>6143</v>
      </c>
      <c r="G7929" t="s">
        <v>3</v>
      </c>
      <c r="H7929" t="s">
        <v>4</v>
      </c>
      <c r="I7929" s="2">
        <v>161.92099999999999</v>
      </c>
      <c r="J7929" s="2">
        <v>161.92060939999999</v>
      </c>
      <c r="K7929" s="2">
        <v>161.92053741999999</v>
      </c>
      <c r="L7929" s="2">
        <f t="shared" si="123"/>
        <v>-7.1980000001303779E-5</v>
      </c>
    </row>
    <row r="7930" spans="1:12" hidden="1" x14ac:dyDescent="0.25">
      <c r="A7930" t="s">
        <v>6057</v>
      </c>
      <c r="B7930" s="1" t="s">
        <v>6138</v>
      </c>
      <c r="C7930" t="s">
        <v>6142</v>
      </c>
      <c r="D7930">
        <v>6594311</v>
      </c>
      <c r="E7930">
        <v>17845713</v>
      </c>
      <c r="F7930" t="s">
        <v>6143</v>
      </c>
      <c r="G7930" t="s">
        <v>3</v>
      </c>
      <c r="H7930" t="s">
        <v>6</v>
      </c>
      <c r="I7930" s="2">
        <v>895.43100000000004</v>
      </c>
      <c r="J7930" s="2">
        <v>895.42975000000001</v>
      </c>
      <c r="K7930" s="2">
        <v>895.43064859999902</v>
      </c>
      <c r="L7930" s="2">
        <f t="shared" si="123"/>
        <v>8.9859999900454568E-4</v>
      </c>
    </row>
    <row r="7931" spans="1:12" hidden="1" x14ac:dyDescent="0.25">
      <c r="A7931" t="s">
        <v>6057</v>
      </c>
      <c r="B7931" s="1" t="s">
        <v>6138</v>
      </c>
      <c r="C7931" t="s">
        <v>6144</v>
      </c>
      <c r="D7931">
        <v>6594411</v>
      </c>
      <c r="E7931">
        <v>17845413</v>
      </c>
      <c r="F7931" t="s">
        <v>6145</v>
      </c>
      <c r="G7931" t="s">
        <v>3</v>
      </c>
      <c r="H7931" t="s">
        <v>4</v>
      </c>
      <c r="I7931" s="2">
        <v>737.548</v>
      </c>
      <c r="J7931" s="2">
        <v>737.54693750000001</v>
      </c>
      <c r="K7931" s="2">
        <v>737.54850050999903</v>
      </c>
      <c r="L7931" s="2">
        <f t="shared" si="123"/>
        <v>1.563009999017595E-3</v>
      </c>
    </row>
    <row r="7932" spans="1:12" hidden="1" x14ac:dyDescent="0.25">
      <c r="A7932" t="s">
        <v>6057</v>
      </c>
      <c r="B7932" s="1" t="s">
        <v>6138</v>
      </c>
      <c r="C7932" t="s">
        <v>6144</v>
      </c>
      <c r="D7932">
        <v>6594411</v>
      </c>
      <c r="E7932">
        <v>17845413</v>
      </c>
      <c r="F7932" t="s">
        <v>6145</v>
      </c>
      <c r="G7932" t="s">
        <v>3</v>
      </c>
      <c r="H7932" t="s">
        <v>6</v>
      </c>
      <c r="I7932" s="2">
        <v>2384.643</v>
      </c>
      <c r="J7932" s="2">
        <v>2384.6417499999998</v>
      </c>
      <c r="K7932" s="2">
        <v>2384.6430126</v>
      </c>
      <c r="L7932" s="2">
        <f t="shared" si="123"/>
        <v>1.2626000002455839E-3</v>
      </c>
    </row>
    <row r="7933" spans="1:12" hidden="1" x14ac:dyDescent="0.25">
      <c r="A7933" t="s">
        <v>6057</v>
      </c>
      <c r="B7933" s="1" t="s">
        <v>6146</v>
      </c>
      <c r="C7933" t="s">
        <v>6147</v>
      </c>
      <c r="D7933">
        <v>7889011</v>
      </c>
      <c r="E7933">
        <v>2746813</v>
      </c>
      <c r="F7933" t="s">
        <v>6148</v>
      </c>
      <c r="G7933" t="s">
        <v>3</v>
      </c>
      <c r="H7933" t="s">
        <v>4</v>
      </c>
      <c r="I7933" s="2">
        <v>51.987000000000002</v>
      </c>
      <c r="J7933" s="2">
        <v>51.986824200000001</v>
      </c>
      <c r="K7933" s="2">
        <v>51.986829109999903</v>
      </c>
      <c r="L7933" s="2">
        <f t="shared" si="123"/>
        <v>4.9099999017698792E-6</v>
      </c>
    </row>
    <row r="7934" spans="1:12" hidden="1" x14ac:dyDescent="0.25">
      <c r="A7934" t="s">
        <v>6057</v>
      </c>
      <c r="B7934" s="1" t="s">
        <v>6146</v>
      </c>
      <c r="C7934" t="s">
        <v>6147</v>
      </c>
      <c r="D7934">
        <v>7889011</v>
      </c>
      <c r="E7934">
        <v>2746813</v>
      </c>
      <c r="F7934" t="s">
        <v>6148</v>
      </c>
      <c r="G7934" t="s">
        <v>3</v>
      </c>
      <c r="H7934" t="s">
        <v>6</v>
      </c>
      <c r="I7934" s="2">
        <v>51.521000000000001</v>
      </c>
      <c r="J7934" s="2">
        <v>51.457339849999997</v>
      </c>
      <c r="K7934" s="2">
        <v>51.457412519999899</v>
      </c>
      <c r="L7934" s="2">
        <f t="shared" si="123"/>
        <v>7.2669999902075233E-5</v>
      </c>
    </row>
    <row r="7935" spans="1:12" hidden="1" x14ac:dyDescent="0.25">
      <c r="A7935" t="s">
        <v>6057</v>
      </c>
      <c r="B7935" s="1" t="s">
        <v>6146</v>
      </c>
      <c r="C7935" t="s">
        <v>6147</v>
      </c>
      <c r="D7935">
        <v>7889011</v>
      </c>
      <c r="E7935">
        <v>2746913</v>
      </c>
      <c r="F7935" t="s">
        <v>6149</v>
      </c>
      <c r="G7935" t="s">
        <v>3</v>
      </c>
      <c r="H7935" t="s">
        <v>4</v>
      </c>
      <c r="I7935" s="2">
        <v>50.853000000000002</v>
      </c>
      <c r="J7935" s="2">
        <v>50.852566400000001</v>
      </c>
      <c r="K7935" s="2">
        <v>50.852582089000002</v>
      </c>
      <c r="L7935" s="2">
        <f t="shared" si="123"/>
        <v>1.5689000001373188E-5</v>
      </c>
    </row>
    <row r="7936" spans="1:12" hidden="1" x14ac:dyDescent="0.25">
      <c r="A7936" t="s">
        <v>6057</v>
      </c>
      <c r="B7936" s="1" t="s">
        <v>6146</v>
      </c>
      <c r="C7936" t="s">
        <v>6147</v>
      </c>
      <c r="D7936">
        <v>7889011</v>
      </c>
      <c r="E7936">
        <v>2746913</v>
      </c>
      <c r="F7936" t="s">
        <v>6149</v>
      </c>
      <c r="G7936" t="s">
        <v>3</v>
      </c>
      <c r="H7936" t="s">
        <v>6</v>
      </c>
      <c r="I7936" s="2">
        <v>52.683</v>
      </c>
      <c r="J7936" s="2">
        <v>52.586515599999998</v>
      </c>
      <c r="K7936" s="2">
        <v>52.586526310010001</v>
      </c>
      <c r="L7936" s="2">
        <f t="shared" si="123"/>
        <v>1.0710010002412673E-5</v>
      </c>
    </row>
    <row r="7937" spans="1:12" hidden="1" x14ac:dyDescent="0.25">
      <c r="A7937" t="s">
        <v>6057</v>
      </c>
      <c r="B7937" s="1" t="s">
        <v>6150</v>
      </c>
      <c r="C7937" t="s">
        <v>6151</v>
      </c>
      <c r="D7937">
        <v>2985011</v>
      </c>
      <c r="E7937">
        <v>38387013</v>
      </c>
      <c r="F7937" t="s">
        <v>6152</v>
      </c>
      <c r="G7937" t="s">
        <v>3</v>
      </c>
      <c r="H7937" t="s">
        <v>4</v>
      </c>
      <c r="I7937" s="2">
        <v>33.923000000000002</v>
      </c>
      <c r="J7937" s="2">
        <v>33.778261720000003</v>
      </c>
      <c r="K7937" s="2">
        <v>33.778266596999899</v>
      </c>
      <c r="L7937" s="2">
        <f t="shared" si="123"/>
        <v>4.8769998954867333E-6</v>
      </c>
    </row>
    <row r="7938" spans="1:12" hidden="1" x14ac:dyDescent="0.25">
      <c r="A7938" t="s">
        <v>6057</v>
      </c>
      <c r="B7938" s="1" t="s">
        <v>6150</v>
      </c>
      <c r="C7938" t="s">
        <v>6151</v>
      </c>
      <c r="D7938">
        <v>2985011</v>
      </c>
      <c r="E7938">
        <v>38387013</v>
      </c>
      <c r="F7938" t="s">
        <v>6152</v>
      </c>
      <c r="G7938" t="s">
        <v>3</v>
      </c>
      <c r="H7938" t="s">
        <v>6</v>
      </c>
      <c r="I7938" s="2">
        <v>2.6909999999999998</v>
      </c>
      <c r="J7938" s="2">
        <v>2.579345215</v>
      </c>
      <c r="K7938" s="2">
        <v>2.5793318360099899</v>
      </c>
      <c r="L7938" s="2">
        <f t="shared" si="123"/>
        <v>-1.3378990010082248E-5</v>
      </c>
    </row>
    <row r="7939" spans="1:12" hidden="1" x14ac:dyDescent="0.25">
      <c r="A7939" t="s">
        <v>6057</v>
      </c>
      <c r="B7939" s="1" t="s">
        <v>6150</v>
      </c>
      <c r="C7939" t="s">
        <v>6151</v>
      </c>
      <c r="D7939">
        <v>2985011</v>
      </c>
      <c r="E7939">
        <v>38387313</v>
      </c>
      <c r="F7939" t="s">
        <v>6153</v>
      </c>
      <c r="G7939" t="s">
        <v>3</v>
      </c>
      <c r="H7939" t="s">
        <v>4</v>
      </c>
      <c r="I7939" s="2">
        <v>34.281999999999996</v>
      </c>
      <c r="J7939" s="2">
        <v>33.325074219999998</v>
      </c>
      <c r="K7939" s="2">
        <v>33.3250807111</v>
      </c>
      <c r="L7939" s="2">
        <f t="shared" ref="L7939:L8002" si="124">IF(ISBLANK(J7939),K7939-I7939,K7939-J7939)</f>
        <v>6.4911000023926135E-6</v>
      </c>
    </row>
    <row r="7940" spans="1:12" hidden="1" x14ac:dyDescent="0.25">
      <c r="A7940" t="s">
        <v>6057</v>
      </c>
      <c r="B7940" s="1" t="s">
        <v>6150</v>
      </c>
      <c r="C7940" t="s">
        <v>6151</v>
      </c>
      <c r="D7940">
        <v>2985011</v>
      </c>
      <c r="E7940">
        <v>38387313</v>
      </c>
      <c r="F7940" t="s">
        <v>6153</v>
      </c>
      <c r="G7940" t="s">
        <v>3</v>
      </c>
      <c r="H7940" t="s">
        <v>6</v>
      </c>
      <c r="I7940" s="2">
        <v>2.5249999999999999</v>
      </c>
      <c r="J7940" s="2">
        <v>2.5121625975000001</v>
      </c>
      <c r="K7940" s="2">
        <v>2.5121615500000001</v>
      </c>
      <c r="L7940" s="2">
        <f t="shared" si="124"/>
        <v>-1.0475000000731427E-6</v>
      </c>
    </row>
    <row r="7941" spans="1:12" hidden="1" x14ac:dyDescent="0.25">
      <c r="A7941" t="s">
        <v>6057</v>
      </c>
      <c r="B7941" s="1" t="s">
        <v>6150</v>
      </c>
      <c r="C7941" t="s">
        <v>6151</v>
      </c>
      <c r="D7941">
        <v>2985011</v>
      </c>
      <c r="E7941">
        <v>38387513</v>
      </c>
      <c r="F7941" t="s">
        <v>6154</v>
      </c>
      <c r="G7941" t="s">
        <v>86</v>
      </c>
      <c r="H7941" t="s">
        <v>4</v>
      </c>
      <c r="I7941" s="2">
        <v>0.71831999999999996</v>
      </c>
      <c r="K7941" s="2">
        <v>0.71835592115379998</v>
      </c>
      <c r="L7941" s="2">
        <f t="shared" si="124"/>
        <v>3.5921153800022587E-5</v>
      </c>
    </row>
    <row r="7942" spans="1:12" hidden="1" x14ac:dyDescent="0.25">
      <c r="A7942" t="s">
        <v>6057</v>
      </c>
      <c r="B7942" s="1" t="s">
        <v>6150</v>
      </c>
      <c r="C7942" t="s">
        <v>6151</v>
      </c>
      <c r="D7942">
        <v>2985011</v>
      </c>
      <c r="E7942">
        <v>38387513</v>
      </c>
      <c r="F7942" t="s">
        <v>6154</v>
      </c>
      <c r="G7942" t="s">
        <v>86</v>
      </c>
      <c r="H7942" t="s">
        <v>6</v>
      </c>
      <c r="I7942" s="2">
        <v>2.04388319999999E-2</v>
      </c>
      <c r="K7942" s="2">
        <v>2.04398522244769E-2</v>
      </c>
      <c r="L7942" s="2">
        <f t="shared" si="124"/>
        <v>1.0202244770003699E-6</v>
      </c>
    </row>
    <row r="7943" spans="1:12" hidden="1" x14ac:dyDescent="0.25">
      <c r="A7943" t="s">
        <v>6057</v>
      </c>
      <c r="B7943" s="1" t="s">
        <v>6150</v>
      </c>
      <c r="C7943" t="s">
        <v>6151</v>
      </c>
      <c r="D7943">
        <v>2985011</v>
      </c>
      <c r="E7943">
        <v>38387813</v>
      </c>
      <c r="F7943" t="s">
        <v>6155</v>
      </c>
      <c r="G7943" t="s">
        <v>3</v>
      </c>
      <c r="H7943" t="s">
        <v>4</v>
      </c>
      <c r="I7943" s="2">
        <v>14.194000000000001</v>
      </c>
      <c r="J7943" s="2">
        <v>14.072261719999901</v>
      </c>
      <c r="K7943" s="2">
        <v>14.072262500000001</v>
      </c>
      <c r="L7943" s="2">
        <f t="shared" si="124"/>
        <v>7.8000010006462617E-7</v>
      </c>
    </row>
    <row r="7944" spans="1:12" hidden="1" x14ac:dyDescent="0.25">
      <c r="A7944" t="s">
        <v>6057</v>
      </c>
      <c r="B7944" s="1" t="s">
        <v>6150</v>
      </c>
      <c r="C7944" t="s">
        <v>6151</v>
      </c>
      <c r="D7944">
        <v>2985011</v>
      </c>
      <c r="E7944">
        <v>38387813</v>
      </c>
      <c r="F7944" t="s">
        <v>6155</v>
      </c>
      <c r="G7944" t="s">
        <v>3</v>
      </c>
      <c r="H7944" t="s">
        <v>6</v>
      </c>
      <c r="I7944" s="2">
        <v>1.1619999999999999</v>
      </c>
      <c r="J7944" s="2">
        <v>1.1615733644999999</v>
      </c>
      <c r="K7944" s="2">
        <v>1.16157303</v>
      </c>
      <c r="L7944" s="2">
        <f t="shared" si="124"/>
        <v>-3.3449999992107848E-7</v>
      </c>
    </row>
    <row r="7945" spans="1:12" hidden="1" x14ac:dyDescent="0.25">
      <c r="A7945" t="s">
        <v>6057</v>
      </c>
      <c r="B7945" s="1" t="s">
        <v>6150</v>
      </c>
      <c r="C7945" t="s">
        <v>6151</v>
      </c>
      <c r="D7945">
        <v>2985011</v>
      </c>
      <c r="E7945">
        <v>38387913</v>
      </c>
      <c r="F7945" t="s">
        <v>6156</v>
      </c>
      <c r="G7945" t="s">
        <v>3</v>
      </c>
      <c r="H7945" t="s">
        <v>4</v>
      </c>
      <c r="I7945" s="2">
        <v>18.765000000000001</v>
      </c>
      <c r="J7945" s="2">
        <v>18.331259764999999</v>
      </c>
      <c r="K7945" s="2">
        <v>18.331270109999998</v>
      </c>
      <c r="L7945" s="2">
        <f t="shared" si="124"/>
        <v>1.0344999999745141E-5</v>
      </c>
    </row>
    <row r="7946" spans="1:12" hidden="1" x14ac:dyDescent="0.25">
      <c r="A7946" t="s">
        <v>6057</v>
      </c>
      <c r="B7946" s="1" t="s">
        <v>6150</v>
      </c>
      <c r="C7946" t="s">
        <v>6151</v>
      </c>
      <c r="D7946">
        <v>2985011</v>
      </c>
      <c r="E7946">
        <v>38387913</v>
      </c>
      <c r="F7946" t="s">
        <v>6156</v>
      </c>
      <c r="G7946" t="s">
        <v>3</v>
      </c>
      <c r="H7946" t="s">
        <v>6</v>
      </c>
      <c r="I7946" s="2">
        <v>0.60499999999999998</v>
      </c>
      <c r="J7946" s="2">
        <v>0.60500512699999898</v>
      </c>
      <c r="K7946" s="2">
        <v>0.60500501200000001</v>
      </c>
      <c r="L7946" s="2">
        <f t="shared" si="124"/>
        <v>-1.1499999896802393E-7</v>
      </c>
    </row>
    <row r="7947" spans="1:12" hidden="1" x14ac:dyDescent="0.25">
      <c r="A7947" t="s">
        <v>6057</v>
      </c>
      <c r="B7947" s="1" t="s">
        <v>6150</v>
      </c>
      <c r="C7947" t="s">
        <v>6151</v>
      </c>
      <c r="D7947">
        <v>2985011</v>
      </c>
      <c r="E7947">
        <v>38388013</v>
      </c>
      <c r="F7947" t="s">
        <v>6157</v>
      </c>
      <c r="G7947" t="s">
        <v>86</v>
      </c>
      <c r="H7947" t="s">
        <v>4</v>
      </c>
      <c r="I7947" s="2">
        <v>0.683279999999999</v>
      </c>
      <c r="K7947" s="2">
        <v>0.68331415620680003</v>
      </c>
      <c r="L7947" s="2">
        <f t="shared" si="124"/>
        <v>3.4156206801028155E-5</v>
      </c>
    </row>
    <row r="7948" spans="1:12" hidden="1" x14ac:dyDescent="0.25">
      <c r="A7948" t="s">
        <v>6057</v>
      </c>
      <c r="B7948" s="1" t="s">
        <v>6150</v>
      </c>
      <c r="C7948" t="s">
        <v>6151</v>
      </c>
      <c r="D7948">
        <v>2985011</v>
      </c>
      <c r="E7948">
        <v>38388013</v>
      </c>
      <c r="F7948" t="s">
        <v>6157</v>
      </c>
      <c r="G7948" t="s">
        <v>86</v>
      </c>
      <c r="H7948" t="s">
        <v>6</v>
      </c>
      <c r="I7948" s="2">
        <v>2.04388319999999E-2</v>
      </c>
      <c r="K7948" s="2">
        <v>2.04398522244769E-2</v>
      </c>
      <c r="L7948" s="2">
        <f t="shared" si="124"/>
        <v>1.0202244770003699E-6</v>
      </c>
    </row>
    <row r="7949" spans="1:12" hidden="1" x14ac:dyDescent="0.25">
      <c r="A7949" t="s">
        <v>6057</v>
      </c>
      <c r="B7949" s="1" t="s">
        <v>6150</v>
      </c>
      <c r="C7949" t="s">
        <v>6151</v>
      </c>
      <c r="D7949">
        <v>2985011</v>
      </c>
      <c r="E7949">
        <v>38388113</v>
      </c>
      <c r="F7949" t="s">
        <v>6158</v>
      </c>
      <c r="G7949" t="s">
        <v>86</v>
      </c>
      <c r="H7949" t="s">
        <v>4</v>
      </c>
      <c r="I7949" s="2">
        <v>0.29783999999999999</v>
      </c>
      <c r="K7949" s="2">
        <v>0.29785489724429998</v>
      </c>
      <c r="L7949" s="2">
        <f t="shared" si="124"/>
        <v>1.4897244299982848E-5</v>
      </c>
    </row>
    <row r="7950" spans="1:12" hidden="1" x14ac:dyDescent="0.25">
      <c r="A7950" t="s">
        <v>6057</v>
      </c>
      <c r="B7950" s="1" t="s">
        <v>6150</v>
      </c>
      <c r="C7950" t="s">
        <v>6151</v>
      </c>
      <c r="D7950">
        <v>2985011</v>
      </c>
      <c r="E7950">
        <v>38388113</v>
      </c>
      <c r="F7950" t="s">
        <v>6158</v>
      </c>
      <c r="G7950" t="s">
        <v>86</v>
      </c>
      <c r="H7950" t="s">
        <v>6</v>
      </c>
      <c r="I7950" s="2">
        <v>3.4064719999999898E-3</v>
      </c>
      <c r="K7950" s="2">
        <v>3.4066422406729998E-3</v>
      </c>
      <c r="L7950" s="2">
        <f t="shared" si="124"/>
        <v>1.7024067301002477E-7</v>
      </c>
    </row>
    <row r="7951" spans="1:12" hidden="1" x14ac:dyDescent="0.25">
      <c r="A7951" t="s">
        <v>6057</v>
      </c>
      <c r="B7951" s="1" t="s">
        <v>6159</v>
      </c>
      <c r="C7951" t="s">
        <v>6160</v>
      </c>
      <c r="D7951">
        <v>6602011</v>
      </c>
      <c r="E7951">
        <v>19033913</v>
      </c>
      <c r="F7951" t="s">
        <v>6161</v>
      </c>
      <c r="G7951" t="s">
        <v>86</v>
      </c>
      <c r="H7951" t="s">
        <v>4</v>
      </c>
      <c r="I7951" s="2">
        <v>0.51976</v>
      </c>
      <c r="K7951" s="2">
        <v>0.51978597254519998</v>
      </c>
      <c r="L7951" s="2">
        <f t="shared" si="124"/>
        <v>2.5972545199981489E-5</v>
      </c>
    </row>
    <row r="7952" spans="1:12" hidden="1" x14ac:dyDescent="0.25">
      <c r="A7952" t="s">
        <v>6057</v>
      </c>
      <c r="B7952" s="1" t="s">
        <v>6159</v>
      </c>
      <c r="C7952" t="s">
        <v>6160</v>
      </c>
      <c r="D7952">
        <v>6602011</v>
      </c>
      <c r="E7952">
        <v>19033913</v>
      </c>
      <c r="F7952" t="s">
        <v>6161</v>
      </c>
      <c r="G7952" t="s">
        <v>86</v>
      </c>
      <c r="H7952" t="s">
        <v>6</v>
      </c>
      <c r="I7952" s="2">
        <v>5.1131144719999903E-2</v>
      </c>
      <c r="K7952" s="2">
        <v>5.1133699989439903E-2</v>
      </c>
      <c r="L7952" s="2">
        <f t="shared" si="124"/>
        <v>2.5552694399993969E-6</v>
      </c>
    </row>
    <row r="7953" spans="1:12" hidden="1" x14ac:dyDescent="0.25">
      <c r="A7953" t="s">
        <v>6057</v>
      </c>
      <c r="B7953" s="1" t="s">
        <v>6162</v>
      </c>
      <c r="C7953" t="s">
        <v>6163</v>
      </c>
      <c r="D7953">
        <v>6464511</v>
      </c>
      <c r="E7953">
        <v>18718913</v>
      </c>
      <c r="F7953" t="s">
        <v>6164</v>
      </c>
      <c r="G7953" t="s">
        <v>86</v>
      </c>
      <c r="H7953" t="s">
        <v>4</v>
      </c>
      <c r="I7953" s="2">
        <v>1.0138239999999901</v>
      </c>
      <c r="K7953" s="2">
        <v>1.0138746440144</v>
      </c>
      <c r="L7953" s="2">
        <f t="shared" si="124"/>
        <v>5.0644014409906291E-5</v>
      </c>
    </row>
    <row r="7954" spans="1:12" hidden="1" x14ac:dyDescent="0.25">
      <c r="A7954" t="s">
        <v>6057</v>
      </c>
      <c r="B7954" s="1" t="s">
        <v>6162</v>
      </c>
      <c r="C7954" t="s">
        <v>6163</v>
      </c>
      <c r="D7954">
        <v>6464511</v>
      </c>
      <c r="E7954">
        <v>18718913</v>
      </c>
      <c r="F7954" t="s">
        <v>6164</v>
      </c>
      <c r="G7954" t="s">
        <v>86</v>
      </c>
      <c r="H7954" t="s">
        <v>6</v>
      </c>
      <c r="I7954" s="2">
        <v>0.125017522399999</v>
      </c>
      <c r="K7954" s="2">
        <v>0.12502377196469</v>
      </c>
      <c r="L7954" s="2">
        <f t="shared" si="124"/>
        <v>6.2495646910021296E-6</v>
      </c>
    </row>
    <row r="7955" spans="1:12" hidden="1" x14ac:dyDescent="0.25">
      <c r="A7955" t="s">
        <v>6057</v>
      </c>
      <c r="B7955" s="1" t="s">
        <v>6162</v>
      </c>
      <c r="C7955" t="s">
        <v>6163</v>
      </c>
      <c r="D7955">
        <v>6464511</v>
      </c>
      <c r="E7955">
        <v>18719013</v>
      </c>
      <c r="F7955" t="s">
        <v>6165</v>
      </c>
      <c r="G7955" t="s">
        <v>86</v>
      </c>
      <c r="H7955" t="s">
        <v>4</v>
      </c>
      <c r="I7955" s="2">
        <v>0.41931200000000002</v>
      </c>
      <c r="K7955" s="2">
        <v>0.41933296371489998</v>
      </c>
      <c r="L7955" s="2">
        <f t="shared" si="124"/>
        <v>2.096371489995752E-5</v>
      </c>
    </row>
    <row r="7956" spans="1:12" hidden="1" x14ac:dyDescent="0.25">
      <c r="A7956" t="s">
        <v>6057</v>
      </c>
      <c r="B7956" s="1" t="s">
        <v>6162</v>
      </c>
      <c r="C7956" t="s">
        <v>6163</v>
      </c>
      <c r="D7956">
        <v>6464511</v>
      </c>
      <c r="E7956">
        <v>18719013</v>
      </c>
      <c r="F7956" t="s">
        <v>6165</v>
      </c>
      <c r="G7956" t="s">
        <v>86</v>
      </c>
      <c r="H7956" t="s">
        <v>6</v>
      </c>
      <c r="I7956" s="2">
        <v>5.1778374399999903E-2</v>
      </c>
      <c r="K7956" s="2">
        <v>5.1780962154349901E-2</v>
      </c>
      <c r="L7956" s="2">
        <f t="shared" si="124"/>
        <v>2.5877543499974731E-6</v>
      </c>
    </row>
    <row r="7957" spans="1:12" hidden="1" x14ac:dyDescent="0.25">
      <c r="A7957" t="s">
        <v>6057</v>
      </c>
      <c r="B7957" s="1" t="s">
        <v>6162</v>
      </c>
      <c r="C7957" t="s">
        <v>6166</v>
      </c>
      <c r="D7957">
        <v>6464111</v>
      </c>
      <c r="E7957">
        <v>18721213</v>
      </c>
      <c r="F7957" t="s">
        <v>6167</v>
      </c>
      <c r="G7957" t="s">
        <v>3</v>
      </c>
      <c r="H7957" t="s">
        <v>4</v>
      </c>
      <c r="I7957" s="2">
        <v>10.8</v>
      </c>
      <c r="J7957" s="2">
        <v>9.2419960949999993</v>
      </c>
      <c r="K7957" s="2">
        <v>9.2420001999999997</v>
      </c>
      <c r="L7957" s="2">
        <f t="shared" si="124"/>
        <v>4.1050000003650666E-6</v>
      </c>
    </row>
    <row r="7958" spans="1:12" hidden="1" x14ac:dyDescent="0.25">
      <c r="A7958" t="s">
        <v>6057</v>
      </c>
      <c r="B7958" s="1" t="s">
        <v>6162</v>
      </c>
      <c r="C7958" t="s">
        <v>6166</v>
      </c>
      <c r="D7958">
        <v>6464111</v>
      </c>
      <c r="E7958">
        <v>18721213</v>
      </c>
      <c r="F7958" t="s">
        <v>6167</v>
      </c>
      <c r="G7958" t="s">
        <v>3</v>
      </c>
      <c r="H7958" t="s">
        <v>6</v>
      </c>
      <c r="I7958" s="2">
        <v>1.8</v>
      </c>
      <c r="J7958" s="2">
        <v>1.4396502685000001</v>
      </c>
      <c r="K7958" s="2">
        <v>1.43965002</v>
      </c>
      <c r="L7958" s="2">
        <f t="shared" si="124"/>
        <v>-2.4850000013287854E-7</v>
      </c>
    </row>
    <row r="7959" spans="1:12" hidden="1" x14ac:dyDescent="0.25">
      <c r="A7959" t="s">
        <v>6057</v>
      </c>
      <c r="B7959" s="1" t="s">
        <v>6162</v>
      </c>
      <c r="C7959" t="s">
        <v>6166</v>
      </c>
      <c r="D7959">
        <v>6464111</v>
      </c>
      <c r="E7959">
        <v>18721313</v>
      </c>
      <c r="F7959" t="s">
        <v>6168</v>
      </c>
      <c r="G7959" t="s">
        <v>3</v>
      </c>
      <c r="H7959" t="s">
        <v>4</v>
      </c>
      <c r="I7959" s="2">
        <v>7</v>
      </c>
      <c r="J7959" s="2">
        <v>7.3456474599999897</v>
      </c>
      <c r="K7959" s="2">
        <v>7.3456504200000001</v>
      </c>
      <c r="L7959" s="2">
        <f t="shared" si="124"/>
        <v>2.9600000104323954E-6</v>
      </c>
    </row>
    <row r="7960" spans="1:12" hidden="1" x14ac:dyDescent="0.25">
      <c r="A7960" t="s">
        <v>6057</v>
      </c>
      <c r="B7960" s="1" t="s">
        <v>6162</v>
      </c>
      <c r="C7960" t="s">
        <v>6166</v>
      </c>
      <c r="D7960">
        <v>6464111</v>
      </c>
      <c r="E7960">
        <v>18721313</v>
      </c>
      <c r="F7960" t="s">
        <v>6168</v>
      </c>
      <c r="G7960" t="s">
        <v>3</v>
      </c>
      <c r="H7960" t="s">
        <v>6</v>
      </c>
      <c r="I7960" s="2">
        <v>1.1000000000000001</v>
      </c>
      <c r="J7960" s="2">
        <v>1.1478496094999999</v>
      </c>
      <c r="K7960" s="2">
        <v>1.147850021</v>
      </c>
      <c r="L7960" s="2">
        <f t="shared" si="124"/>
        <v>4.1150000007483811E-7</v>
      </c>
    </row>
    <row r="7961" spans="1:12" hidden="1" x14ac:dyDescent="0.25">
      <c r="A7961" t="s">
        <v>6057</v>
      </c>
      <c r="B7961" s="1" t="s">
        <v>6169</v>
      </c>
      <c r="C7961" t="s">
        <v>6170</v>
      </c>
      <c r="D7961">
        <v>6622011</v>
      </c>
      <c r="E7961">
        <v>67406813</v>
      </c>
      <c r="F7961" t="s">
        <v>6171</v>
      </c>
      <c r="G7961" t="s">
        <v>86</v>
      </c>
      <c r="H7961" t="s">
        <v>4</v>
      </c>
      <c r="I7961" s="2">
        <v>90.825000000000003</v>
      </c>
      <c r="K7961" s="2">
        <v>91.073866200000197</v>
      </c>
      <c r="L7961" s="2">
        <f t="shared" si="124"/>
        <v>0.24886620000019377</v>
      </c>
    </row>
    <row r="7962" spans="1:12" hidden="1" x14ac:dyDescent="0.25">
      <c r="A7962" t="s">
        <v>6057</v>
      </c>
      <c r="B7962" s="1" t="s">
        <v>6169</v>
      </c>
      <c r="C7962" t="s">
        <v>6170</v>
      </c>
      <c r="D7962">
        <v>6622011</v>
      </c>
      <c r="E7962">
        <v>67406813</v>
      </c>
      <c r="F7962" t="s">
        <v>6171</v>
      </c>
      <c r="G7962" t="s">
        <v>86</v>
      </c>
      <c r="H7962" t="s">
        <v>6</v>
      </c>
      <c r="I7962" s="2">
        <v>19.0992</v>
      </c>
      <c r="K7962" s="2">
        <v>19.151528280000001</v>
      </c>
      <c r="L7962" s="2">
        <f t="shared" si="124"/>
        <v>5.2328280000001115E-2</v>
      </c>
    </row>
    <row r="7963" spans="1:12" hidden="1" x14ac:dyDescent="0.25">
      <c r="A7963" t="s">
        <v>6057</v>
      </c>
      <c r="B7963" s="1" t="s">
        <v>6169</v>
      </c>
      <c r="C7963" t="s">
        <v>6170</v>
      </c>
      <c r="D7963">
        <v>6622011</v>
      </c>
      <c r="E7963">
        <v>67406913</v>
      </c>
      <c r="F7963" t="s">
        <v>6172</v>
      </c>
      <c r="G7963" t="s">
        <v>86</v>
      </c>
      <c r="H7963" t="s">
        <v>4</v>
      </c>
      <c r="I7963" s="2">
        <v>85.635000000000005</v>
      </c>
      <c r="K7963" s="2">
        <v>85.869602399999394</v>
      </c>
      <c r="L7963" s="2">
        <f t="shared" si="124"/>
        <v>0.23460239999938892</v>
      </c>
    </row>
    <row r="7964" spans="1:12" hidden="1" x14ac:dyDescent="0.25">
      <c r="A7964" t="s">
        <v>6057</v>
      </c>
      <c r="B7964" s="1" t="s">
        <v>6169</v>
      </c>
      <c r="C7964" t="s">
        <v>6170</v>
      </c>
      <c r="D7964">
        <v>6622011</v>
      </c>
      <c r="E7964">
        <v>67406913</v>
      </c>
      <c r="F7964" t="s">
        <v>6172</v>
      </c>
      <c r="G7964" t="s">
        <v>86</v>
      </c>
      <c r="H7964" t="s">
        <v>6</v>
      </c>
      <c r="I7964" s="2">
        <v>20.863800000000001</v>
      </c>
      <c r="K7964" s="2">
        <v>20.920958939999899</v>
      </c>
      <c r="L7964" s="2">
        <f t="shared" si="124"/>
        <v>5.715893999989774E-2</v>
      </c>
    </row>
    <row r="7965" spans="1:12" hidden="1" x14ac:dyDescent="0.25">
      <c r="A7965" t="s">
        <v>6057</v>
      </c>
      <c r="B7965" s="1" t="s">
        <v>6169</v>
      </c>
      <c r="C7965" t="s">
        <v>6170</v>
      </c>
      <c r="D7965">
        <v>6622011</v>
      </c>
      <c r="E7965">
        <v>67407013</v>
      </c>
      <c r="F7965" t="s">
        <v>6173</v>
      </c>
      <c r="G7965" t="s">
        <v>86</v>
      </c>
      <c r="H7965" t="s">
        <v>4</v>
      </c>
      <c r="I7965" s="2">
        <v>76.085399999999893</v>
      </c>
      <c r="K7965" s="2">
        <v>76.293834599999897</v>
      </c>
      <c r="L7965" s="2">
        <f t="shared" si="124"/>
        <v>0.20843460000000391</v>
      </c>
    </row>
    <row r="7966" spans="1:12" hidden="1" x14ac:dyDescent="0.25">
      <c r="A7966" t="s">
        <v>6057</v>
      </c>
      <c r="B7966" s="1" t="s">
        <v>6169</v>
      </c>
      <c r="C7966" t="s">
        <v>6170</v>
      </c>
      <c r="D7966">
        <v>6622011</v>
      </c>
      <c r="E7966">
        <v>67407013</v>
      </c>
      <c r="F7966" t="s">
        <v>6173</v>
      </c>
      <c r="G7966" t="s">
        <v>86</v>
      </c>
      <c r="H7966" t="s">
        <v>6</v>
      </c>
      <c r="I7966" s="2">
        <v>14.6358</v>
      </c>
      <c r="K7966" s="2">
        <v>14.6758936200001</v>
      </c>
      <c r="L7966" s="2">
        <f t="shared" si="124"/>
        <v>4.0093620000099861E-2</v>
      </c>
    </row>
    <row r="7967" spans="1:12" hidden="1" x14ac:dyDescent="0.25">
      <c r="A7967" t="s">
        <v>6057</v>
      </c>
      <c r="B7967" s="1" t="s">
        <v>6169</v>
      </c>
      <c r="C7967" t="s">
        <v>6174</v>
      </c>
      <c r="D7967">
        <v>6660711</v>
      </c>
      <c r="E7967">
        <v>17773213</v>
      </c>
      <c r="F7967" t="s">
        <v>6175</v>
      </c>
      <c r="G7967" t="s">
        <v>86</v>
      </c>
      <c r="H7967" t="s">
        <v>4</v>
      </c>
      <c r="I7967" s="2">
        <v>0.72416000000000003</v>
      </c>
      <c r="K7967" s="2">
        <v>0.724196199714499</v>
      </c>
      <c r="L7967" s="2">
        <f t="shared" si="124"/>
        <v>3.6199714498974522E-5</v>
      </c>
    </row>
    <row r="7968" spans="1:12" hidden="1" x14ac:dyDescent="0.25">
      <c r="A7968" t="s">
        <v>6057</v>
      </c>
      <c r="B7968" s="1" t="s">
        <v>6169</v>
      </c>
      <c r="C7968" t="s">
        <v>6174</v>
      </c>
      <c r="D7968">
        <v>6660711</v>
      </c>
      <c r="E7968">
        <v>17773213</v>
      </c>
      <c r="F7968" t="s">
        <v>6175</v>
      </c>
      <c r="G7968" t="s">
        <v>86</v>
      </c>
      <c r="H7968" t="s">
        <v>6</v>
      </c>
      <c r="I7968" s="2">
        <v>7.8348855999999897E-2</v>
      </c>
      <c r="K7968" s="2">
        <v>7.8352767265550002E-2</v>
      </c>
      <c r="L7968" s="2">
        <f t="shared" si="124"/>
        <v>3.9112655501050142E-6</v>
      </c>
    </row>
    <row r="7969" spans="1:12" hidden="1" x14ac:dyDescent="0.25">
      <c r="A7969" t="s">
        <v>6057</v>
      </c>
      <c r="B7969" s="1" t="s">
        <v>6169</v>
      </c>
      <c r="C7969" t="s">
        <v>6174</v>
      </c>
      <c r="D7969">
        <v>6660711</v>
      </c>
      <c r="E7969">
        <v>17773313</v>
      </c>
      <c r="F7969" t="s">
        <v>6176</v>
      </c>
      <c r="G7969" t="s">
        <v>86</v>
      </c>
      <c r="H7969" t="s">
        <v>4</v>
      </c>
      <c r="I7969" s="2">
        <v>2.0148000000000001</v>
      </c>
      <c r="K7969" s="2">
        <v>2.0149008394543899</v>
      </c>
      <c r="L7969" s="2">
        <f t="shared" si="124"/>
        <v>1.0083945438976727E-4</v>
      </c>
    </row>
    <row r="7970" spans="1:12" hidden="1" x14ac:dyDescent="0.25">
      <c r="A7970" t="s">
        <v>6057</v>
      </c>
      <c r="B7970" s="1" t="s">
        <v>6169</v>
      </c>
      <c r="C7970" t="s">
        <v>6174</v>
      </c>
      <c r="D7970">
        <v>6660711</v>
      </c>
      <c r="E7970">
        <v>17773313</v>
      </c>
      <c r="F7970" t="s">
        <v>6176</v>
      </c>
      <c r="G7970" t="s">
        <v>86</v>
      </c>
      <c r="H7970" t="s">
        <v>6</v>
      </c>
      <c r="I7970" s="2">
        <v>0.21801420799999999</v>
      </c>
      <c r="K7970" s="2">
        <v>0.21802510408979001</v>
      </c>
      <c r="L7970" s="2">
        <f t="shared" si="124"/>
        <v>1.0896089790018992E-5</v>
      </c>
    </row>
    <row r="7971" spans="1:12" hidden="1" x14ac:dyDescent="0.25">
      <c r="A7971" t="s">
        <v>6057</v>
      </c>
      <c r="B7971" s="1" t="s">
        <v>6169</v>
      </c>
      <c r="C7971" t="s">
        <v>6174</v>
      </c>
      <c r="D7971">
        <v>6660711</v>
      </c>
      <c r="E7971">
        <v>17773413</v>
      </c>
      <c r="F7971" t="s">
        <v>6177</v>
      </c>
      <c r="G7971" t="s">
        <v>86</v>
      </c>
      <c r="H7971" t="s">
        <v>4</v>
      </c>
      <c r="I7971" s="2">
        <v>1.0511999999999999</v>
      </c>
      <c r="K7971" s="2">
        <v>1.0512525567716</v>
      </c>
      <c r="L7971" s="2">
        <f t="shared" si="124"/>
        <v>5.2556771600098529E-5</v>
      </c>
    </row>
    <row r="7972" spans="1:12" hidden="1" x14ac:dyDescent="0.25">
      <c r="A7972" t="s">
        <v>6057</v>
      </c>
      <c r="B7972" s="1" t="s">
        <v>6169</v>
      </c>
      <c r="C7972" t="s">
        <v>6174</v>
      </c>
      <c r="D7972">
        <v>6660711</v>
      </c>
      <c r="E7972">
        <v>17773413</v>
      </c>
      <c r="F7972" t="s">
        <v>6177</v>
      </c>
      <c r="G7972" t="s">
        <v>86</v>
      </c>
      <c r="H7972" t="s">
        <v>6</v>
      </c>
      <c r="I7972" s="2">
        <v>0.112413575999999</v>
      </c>
      <c r="K7972" s="2">
        <v>0.11241919198271</v>
      </c>
      <c r="L7972" s="2">
        <f t="shared" si="124"/>
        <v>5.6159827109963922E-6</v>
      </c>
    </row>
    <row r="7973" spans="1:12" hidden="1" x14ac:dyDescent="0.25">
      <c r="A7973" t="s">
        <v>6057</v>
      </c>
      <c r="B7973" s="1" t="s">
        <v>6169</v>
      </c>
      <c r="C7973" t="s">
        <v>6174</v>
      </c>
      <c r="D7973">
        <v>6660711</v>
      </c>
      <c r="E7973">
        <v>17773513</v>
      </c>
      <c r="F7973" t="s">
        <v>6178</v>
      </c>
      <c r="G7973" t="s">
        <v>86</v>
      </c>
      <c r="H7973" t="s">
        <v>4</v>
      </c>
      <c r="I7973" s="2">
        <v>0.28616000000000003</v>
      </c>
      <c r="K7973" s="2">
        <v>0.28617429122589899</v>
      </c>
      <c r="L7973" s="2">
        <f t="shared" si="124"/>
        <v>1.4291225898965809E-5</v>
      </c>
    </row>
    <row r="7974" spans="1:12" hidden="1" x14ac:dyDescent="0.25">
      <c r="A7974" t="s">
        <v>6057</v>
      </c>
      <c r="B7974" s="1" t="s">
        <v>6169</v>
      </c>
      <c r="C7974" t="s">
        <v>6174</v>
      </c>
      <c r="D7974">
        <v>6660711</v>
      </c>
      <c r="E7974">
        <v>17773513</v>
      </c>
      <c r="F7974" t="s">
        <v>6178</v>
      </c>
      <c r="G7974" t="s">
        <v>86</v>
      </c>
      <c r="H7974" t="s">
        <v>6</v>
      </c>
      <c r="I7974" s="2">
        <v>3.0658247999999898E-2</v>
      </c>
      <c r="K7974" s="2">
        <v>3.0659780380179899E-2</v>
      </c>
      <c r="L7974" s="2">
        <f t="shared" si="124"/>
        <v>1.5323801800005976E-6</v>
      </c>
    </row>
    <row r="7975" spans="1:12" hidden="1" x14ac:dyDescent="0.25">
      <c r="A7975" t="s">
        <v>6057</v>
      </c>
      <c r="B7975" s="1" t="s">
        <v>6169</v>
      </c>
      <c r="C7975" t="s">
        <v>6179</v>
      </c>
      <c r="D7975">
        <v>6465211</v>
      </c>
      <c r="E7975">
        <v>18718113</v>
      </c>
      <c r="F7975" t="s">
        <v>6180</v>
      </c>
      <c r="G7975" t="s">
        <v>86</v>
      </c>
      <c r="H7975" t="s">
        <v>4</v>
      </c>
      <c r="I7975" s="2">
        <v>29.1838611999999</v>
      </c>
      <c r="K7975" s="2">
        <v>29.2638227999999</v>
      </c>
      <c r="L7975" s="2">
        <f t="shared" si="124"/>
        <v>7.9961600000000743E-2</v>
      </c>
    </row>
    <row r="7976" spans="1:12" hidden="1" x14ac:dyDescent="0.25">
      <c r="A7976" t="s">
        <v>6057</v>
      </c>
      <c r="B7976" s="1" t="s">
        <v>6169</v>
      </c>
      <c r="C7976" t="s">
        <v>6179</v>
      </c>
      <c r="D7976">
        <v>6465211</v>
      </c>
      <c r="E7976">
        <v>18718113</v>
      </c>
      <c r="F7976" t="s">
        <v>6180</v>
      </c>
      <c r="G7976" t="s">
        <v>86</v>
      </c>
      <c r="H7976" t="s">
        <v>6</v>
      </c>
      <c r="I7976" s="2">
        <v>4.8491915813799897</v>
      </c>
      <c r="K7976" s="2">
        <v>4.86247707900002</v>
      </c>
      <c r="L7976" s="2">
        <f t="shared" si="124"/>
        <v>1.3285497620030284E-2</v>
      </c>
    </row>
    <row r="7977" spans="1:12" hidden="1" x14ac:dyDescent="0.25">
      <c r="A7977" t="s">
        <v>6057</v>
      </c>
      <c r="B7977" s="1" t="s">
        <v>6169</v>
      </c>
      <c r="C7977" t="s">
        <v>6179</v>
      </c>
      <c r="D7977">
        <v>6465211</v>
      </c>
      <c r="E7977">
        <v>18718213</v>
      </c>
      <c r="F7977" t="s">
        <v>6181</v>
      </c>
      <c r="G7977" t="s">
        <v>86</v>
      </c>
      <c r="H7977" t="s">
        <v>4</v>
      </c>
      <c r="I7977" s="2">
        <v>0.43736000000000003</v>
      </c>
      <c r="K7977" s="2">
        <v>0.43855803600000298</v>
      </c>
      <c r="L7977" s="2">
        <f t="shared" si="124"/>
        <v>1.1980360000029555E-3</v>
      </c>
    </row>
    <row r="7978" spans="1:12" hidden="1" x14ac:dyDescent="0.25">
      <c r="A7978" t="s">
        <v>6057</v>
      </c>
      <c r="B7978" s="1" t="s">
        <v>6169</v>
      </c>
      <c r="C7978" t="s">
        <v>6179</v>
      </c>
      <c r="D7978">
        <v>6465211</v>
      </c>
      <c r="E7978">
        <v>18718213</v>
      </c>
      <c r="F7978" t="s">
        <v>6181</v>
      </c>
      <c r="G7978" t="s">
        <v>86</v>
      </c>
      <c r="H7978" t="s">
        <v>6</v>
      </c>
      <c r="I7978" s="2">
        <v>0.75479901199999999</v>
      </c>
      <c r="K7978" s="2">
        <v>0.75686677200000296</v>
      </c>
      <c r="L7978" s="2">
        <f t="shared" si="124"/>
        <v>2.0677600000029717E-3</v>
      </c>
    </row>
    <row r="7979" spans="1:12" hidden="1" x14ac:dyDescent="0.25">
      <c r="A7979" t="s">
        <v>6057</v>
      </c>
      <c r="B7979" s="1" t="s">
        <v>6182</v>
      </c>
      <c r="C7979" t="s">
        <v>6183</v>
      </c>
      <c r="D7979">
        <v>8219711</v>
      </c>
      <c r="E7979">
        <v>5255513</v>
      </c>
      <c r="F7979" t="s">
        <v>6184</v>
      </c>
      <c r="G7979" t="s">
        <v>86</v>
      </c>
      <c r="H7979" t="s">
        <v>4</v>
      </c>
      <c r="I7979" s="2">
        <v>192.13380000000001</v>
      </c>
      <c r="K7979" s="2">
        <v>192.66016739999799</v>
      </c>
      <c r="L7979" s="2">
        <f t="shared" si="124"/>
        <v>0.5263673999979801</v>
      </c>
    </row>
    <row r="7980" spans="1:12" hidden="1" x14ac:dyDescent="0.25">
      <c r="A7980" t="s">
        <v>6057</v>
      </c>
      <c r="B7980" s="1" t="s">
        <v>6182</v>
      </c>
      <c r="C7980" t="s">
        <v>6183</v>
      </c>
      <c r="D7980">
        <v>8219711</v>
      </c>
      <c r="E7980">
        <v>5255513</v>
      </c>
      <c r="F7980" t="s">
        <v>6184</v>
      </c>
      <c r="G7980" t="s">
        <v>86</v>
      </c>
      <c r="H7980" t="s">
        <v>6</v>
      </c>
      <c r="I7980" s="2">
        <v>57.505200000000002</v>
      </c>
      <c r="K7980" s="2">
        <v>57.662750999999602</v>
      </c>
      <c r="L7980" s="2">
        <f t="shared" si="124"/>
        <v>0.15755099999960009</v>
      </c>
    </row>
    <row r="7981" spans="1:12" hidden="1" x14ac:dyDescent="0.25">
      <c r="A7981" t="s">
        <v>6057</v>
      </c>
      <c r="B7981" s="1" t="s">
        <v>6182</v>
      </c>
      <c r="C7981" t="s">
        <v>6183</v>
      </c>
      <c r="D7981">
        <v>8219711</v>
      </c>
      <c r="E7981">
        <v>5255613</v>
      </c>
      <c r="F7981" t="s">
        <v>6185</v>
      </c>
      <c r="G7981" t="s">
        <v>86</v>
      </c>
      <c r="H7981" t="s">
        <v>4</v>
      </c>
      <c r="I7981" s="2">
        <v>240.19319999999999</v>
      </c>
      <c r="K7981" s="2">
        <v>240.85135080000001</v>
      </c>
      <c r="L7981" s="2">
        <f t="shared" si="124"/>
        <v>0.65815080000001558</v>
      </c>
    </row>
    <row r="7982" spans="1:12" hidden="1" x14ac:dyDescent="0.25">
      <c r="A7982" t="s">
        <v>6057</v>
      </c>
      <c r="B7982" s="1" t="s">
        <v>6182</v>
      </c>
      <c r="C7982" t="s">
        <v>6183</v>
      </c>
      <c r="D7982">
        <v>8219711</v>
      </c>
      <c r="E7982">
        <v>5255613</v>
      </c>
      <c r="F7982" t="s">
        <v>6185</v>
      </c>
      <c r="G7982" t="s">
        <v>86</v>
      </c>
      <c r="H7982" t="s">
        <v>6</v>
      </c>
      <c r="I7982" s="2">
        <v>57.09</v>
      </c>
      <c r="K7982" s="2">
        <v>57.246425999999602</v>
      </c>
      <c r="L7982" s="2">
        <f t="shared" si="124"/>
        <v>0.15642599999959828</v>
      </c>
    </row>
    <row r="7983" spans="1:12" hidden="1" x14ac:dyDescent="0.25">
      <c r="A7983" t="s">
        <v>6057</v>
      </c>
      <c r="B7983" s="1" t="s">
        <v>6182</v>
      </c>
      <c r="C7983" t="s">
        <v>6183</v>
      </c>
      <c r="D7983">
        <v>8219711</v>
      </c>
      <c r="E7983">
        <v>5255813</v>
      </c>
      <c r="F7983" t="s">
        <v>6186</v>
      </c>
      <c r="G7983" t="s">
        <v>86</v>
      </c>
      <c r="H7983" t="s">
        <v>4</v>
      </c>
      <c r="I7983" s="2">
        <v>171.477599999999</v>
      </c>
      <c r="K7983" s="2">
        <v>171.94738559999999</v>
      </c>
      <c r="L7983" s="2">
        <f t="shared" si="124"/>
        <v>0.46978560000098923</v>
      </c>
    </row>
    <row r="7984" spans="1:12" hidden="1" x14ac:dyDescent="0.25">
      <c r="A7984" t="s">
        <v>6057</v>
      </c>
      <c r="B7984" s="1" t="s">
        <v>6182</v>
      </c>
      <c r="C7984" t="s">
        <v>6183</v>
      </c>
      <c r="D7984">
        <v>8219711</v>
      </c>
      <c r="E7984">
        <v>5255813</v>
      </c>
      <c r="F7984" t="s">
        <v>6186</v>
      </c>
      <c r="G7984" t="s">
        <v>86</v>
      </c>
      <c r="H7984" t="s">
        <v>6</v>
      </c>
      <c r="I7984" s="2">
        <v>44.8416</v>
      </c>
      <c r="K7984" s="2">
        <v>44.964454200000098</v>
      </c>
      <c r="L7984" s="2">
        <f t="shared" si="124"/>
        <v>0.1228542000000985</v>
      </c>
    </row>
    <row r="7985" spans="1:12" hidden="1" x14ac:dyDescent="0.25">
      <c r="A7985" t="s">
        <v>6057</v>
      </c>
      <c r="B7985" s="1" t="s">
        <v>6182</v>
      </c>
      <c r="C7985" t="s">
        <v>6183</v>
      </c>
      <c r="D7985">
        <v>8219711</v>
      </c>
      <c r="E7985">
        <v>5255913</v>
      </c>
      <c r="F7985" t="s">
        <v>6187</v>
      </c>
      <c r="G7985" t="s">
        <v>86</v>
      </c>
      <c r="H7985" t="s">
        <v>4</v>
      </c>
      <c r="I7985" s="2">
        <v>226.9068</v>
      </c>
      <c r="K7985" s="2">
        <v>227.5285116</v>
      </c>
      <c r="L7985" s="2">
        <f t="shared" si="124"/>
        <v>0.62171159999999759</v>
      </c>
    </row>
    <row r="7986" spans="1:12" hidden="1" x14ac:dyDescent="0.25">
      <c r="A7986" t="s">
        <v>6057</v>
      </c>
      <c r="B7986" s="1" t="s">
        <v>6182</v>
      </c>
      <c r="C7986" t="s">
        <v>6183</v>
      </c>
      <c r="D7986">
        <v>8219711</v>
      </c>
      <c r="E7986">
        <v>5255913</v>
      </c>
      <c r="F7986" t="s">
        <v>6187</v>
      </c>
      <c r="G7986" t="s">
        <v>86</v>
      </c>
      <c r="H7986" t="s">
        <v>6</v>
      </c>
      <c r="I7986" s="2">
        <v>38.302199999999999</v>
      </c>
      <c r="K7986" s="2">
        <v>38.407124999999603</v>
      </c>
      <c r="L7986" s="2">
        <f t="shared" si="124"/>
        <v>0.10492499999960359</v>
      </c>
    </row>
    <row r="7987" spans="1:12" hidden="1" x14ac:dyDescent="0.25">
      <c r="A7987" t="s">
        <v>6057</v>
      </c>
      <c r="B7987" s="1" t="s">
        <v>6182</v>
      </c>
      <c r="C7987" t="s">
        <v>6183</v>
      </c>
      <c r="D7987">
        <v>8219711</v>
      </c>
      <c r="E7987">
        <v>5256013</v>
      </c>
      <c r="F7987" t="s">
        <v>6188</v>
      </c>
      <c r="G7987" t="s">
        <v>86</v>
      </c>
      <c r="H7987" t="s">
        <v>4</v>
      </c>
      <c r="I7987" s="2">
        <v>224.31180000000001</v>
      </c>
      <c r="K7987" s="2">
        <v>224.92636140000101</v>
      </c>
      <c r="L7987" s="2">
        <f t="shared" si="124"/>
        <v>0.61456140000100845</v>
      </c>
    </row>
    <row r="7988" spans="1:12" hidden="1" x14ac:dyDescent="0.25">
      <c r="A7988" t="s">
        <v>6057</v>
      </c>
      <c r="B7988" s="1" t="s">
        <v>6182</v>
      </c>
      <c r="C7988" t="s">
        <v>6183</v>
      </c>
      <c r="D7988">
        <v>8219711</v>
      </c>
      <c r="E7988">
        <v>5256013</v>
      </c>
      <c r="F7988" t="s">
        <v>6188</v>
      </c>
      <c r="G7988" t="s">
        <v>86</v>
      </c>
      <c r="H7988" t="s">
        <v>6</v>
      </c>
      <c r="I7988" s="2">
        <v>68.092799999999997</v>
      </c>
      <c r="K7988" s="2">
        <v>68.279349599999705</v>
      </c>
      <c r="L7988" s="2">
        <f t="shared" si="124"/>
        <v>0.18654959999970799</v>
      </c>
    </row>
    <row r="7989" spans="1:12" hidden="1" x14ac:dyDescent="0.25">
      <c r="A7989" t="s">
        <v>6057</v>
      </c>
      <c r="B7989" s="1" t="s">
        <v>6182</v>
      </c>
      <c r="C7989" t="s">
        <v>6183</v>
      </c>
      <c r="D7989">
        <v>8219711</v>
      </c>
      <c r="E7989">
        <v>5256113</v>
      </c>
      <c r="F7989" t="s">
        <v>6189</v>
      </c>
      <c r="G7989" t="s">
        <v>86</v>
      </c>
      <c r="H7989" t="s">
        <v>4</v>
      </c>
      <c r="I7989" s="2">
        <v>222.4434</v>
      </c>
      <c r="K7989" s="2">
        <v>223.05277080000101</v>
      </c>
      <c r="L7989" s="2">
        <f t="shared" si="124"/>
        <v>0.60937080000101673</v>
      </c>
    </row>
    <row r="7990" spans="1:12" hidden="1" x14ac:dyDescent="0.25">
      <c r="A7990" t="s">
        <v>6057</v>
      </c>
      <c r="B7990" s="1" t="s">
        <v>6182</v>
      </c>
      <c r="C7990" t="s">
        <v>6183</v>
      </c>
      <c r="D7990">
        <v>8219711</v>
      </c>
      <c r="E7990">
        <v>5256113</v>
      </c>
      <c r="F7990" t="s">
        <v>6189</v>
      </c>
      <c r="G7990" t="s">
        <v>86</v>
      </c>
      <c r="H7990" t="s">
        <v>6</v>
      </c>
      <c r="I7990" s="2">
        <v>62.383800000000001</v>
      </c>
      <c r="K7990" s="2">
        <v>62.554707000000199</v>
      </c>
      <c r="L7990" s="2">
        <f t="shared" si="124"/>
        <v>0.17090700000019865</v>
      </c>
    </row>
    <row r="7991" spans="1:12" hidden="1" x14ac:dyDescent="0.25">
      <c r="A7991" t="s">
        <v>6057</v>
      </c>
      <c r="B7991" s="1" t="s">
        <v>6182</v>
      </c>
      <c r="C7991" t="s">
        <v>6190</v>
      </c>
      <c r="D7991">
        <v>6662011</v>
      </c>
      <c r="E7991">
        <v>17764113</v>
      </c>
      <c r="F7991" t="s">
        <v>6191</v>
      </c>
      <c r="G7991" t="s">
        <v>86</v>
      </c>
      <c r="H7991" t="s">
        <v>4</v>
      </c>
      <c r="I7991" s="2">
        <v>2.0434743999999898</v>
      </c>
      <c r="K7991" s="2">
        <v>2.0435766109235001</v>
      </c>
      <c r="L7991" s="2">
        <f t="shared" si="124"/>
        <v>1.0221092351025973E-4</v>
      </c>
    </row>
    <row r="7992" spans="1:12" hidden="1" x14ac:dyDescent="0.25">
      <c r="A7992" t="s">
        <v>6057</v>
      </c>
      <c r="B7992" s="1" t="s">
        <v>6182</v>
      </c>
      <c r="C7992" t="s">
        <v>6190</v>
      </c>
      <c r="D7992">
        <v>6662011</v>
      </c>
      <c r="E7992">
        <v>17764113</v>
      </c>
      <c r="F7992" t="s">
        <v>6191</v>
      </c>
      <c r="G7992" t="s">
        <v>86</v>
      </c>
      <c r="H7992" t="s">
        <v>6</v>
      </c>
      <c r="I7992" s="2">
        <v>0.431685499999999</v>
      </c>
      <c r="K7992" s="2">
        <v>0.43170708801969998</v>
      </c>
      <c r="L7992" s="2">
        <f t="shared" si="124"/>
        <v>2.1588019700979899E-5</v>
      </c>
    </row>
    <row r="7993" spans="1:12" hidden="1" x14ac:dyDescent="0.25">
      <c r="A7993" t="s">
        <v>6057</v>
      </c>
      <c r="B7993" s="1" t="s">
        <v>6182</v>
      </c>
      <c r="C7993" t="s">
        <v>6190</v>
      </c>
      <c r="D7993">
        <v>6662011</v>
      </c>
      <c r="E7993">
        <v>17764213</v>
      </c>
      <c r="F7993" t="s">
        <v>6192</v>
      </c>
      <c r="G7993" t="s">
        <v>86</v>
      </c>
      <c r="H7993" t="s">
        <v>4</v>
      </c>
      <c r="I7993" s="2">
        <v>2.5377719999999999</v>
      </c>
      <c r="K7993" s="2">
        <v>2.5378988577579902</v>
      </c>
      <c r="L7993" s="2">
        <f t="shared" si="124"/>
        <v>1.2685775799026189E-4</v>
      </c>
    </row>
    <row r="7994" spans="1:12" hidden="1" x14ac:dyDescent="0.25">
      <c r="A7994" t="s">
        <v>6057</v>
      </c>
      <c r="B7994" s="1" t="s">
        <v>6182</v>
      </c>
      <c r="C7994" t="s">
        <v>6190</v>
      </c>
      <c r="D7994">
        <v>6662011</v>
      </c>
      <c r="E7994">
        <v>17764213</v>
      </c>
      <c r="F7994" t="s">
        <v>6192</v>
      </c>
      <c r="G7994" t="s">
        <v>86</v>
      </c>
      <c r="H7994" t="s">
        <v>6</v>
      </c>
      <c r="I7994" s="2">
        <v>0.53611199999999903</v>
      </c>
      <c r="K7994" s="2">
        <v>0.53613877900929896</v>
      </c>
      <c r="L7994" s="2">
        <f t="shared" si="124"/>
        <v>2.6779009299926493E-5</v>
      </c>
    </row>
    <row r="7995" spans="1:12" hidden="1" x14ac:dyDescent="0.25">
      <c r="A7995" t="s">
        <v>6057</v>
      </c>
      <c r="B7995" s="1" t="s">
        <v>6182</v>
      </c>
      <c r="C7995" t="s">
        <v>6190</v>
      </c>
      <c r="D7995">
        <v>6662011</v>
      </c>
      <c r="E7995">
        <v>17764613</v>
      </c>
      <c r="F7995" t="s">
        <v>6193</v>
      </c>
      <c r="G7995" t="s">
        <v>3</v>
      </c>
      <c r="H7995" t="s">
        <v>4</v>
      </c>
      <c r="I7995" s="2">
        <v>31.937999999999999</v>
      </c>
      <c r="J7995" s="2">
        <v>31.93816211</v>
      </c>
      <c r="K7995" s="2">
        <v>31.93818521</v>
      </c>
      <c r="L7995" s="2">
        <f t="shared" si="124"/>
        <v>2.3099999999942611E-5</v>
      </c>
    </row>
    <row r="7996" spans="1:12" hidden="1" x14ac:dyDescent="0.25">
      <c r="A7996" t="s">
        <v>6057</v>
      </c>
      <c r="B7996" s="1" t="s">
        <v>6182</v>
      </c>
      <c r="C7996" t="s">
        <v>6190</v>
      </c>
      <c r="D7996">
        <v>6662011</v>
      </c>
      <c r="E7996">
        <v>17764613</v>
      </c>
      <c r="F7996" t="s">
        <v>6193</v>
      </c>
      <c r="G7996" t="s">
        <v>3</v>
      </c>
      <c r="H7996" t="s">
        <v>6</v>
      </c>
      <c r="I7996" s="2">
        <v>3.738</v>
      </c>
      <c r="J7996" s="2">
        <v>3.7382773439999899</v>
      </c>
      <c r="K7996" s="2">
        <v>3.7382792520999999</v>
      </c>
      <c r="L7996" s="2">
        <f t="shared" si="124"/>
        <v>1.908100009995195E-6</v>
      </c>
    </row>
    <row r="7997" spans="1:12" hidden="1" x14ac:dyDescent="0.25">
      <c r="A7997" t="s">
        <v>6057</v>
      </c>
      <c r="B7997" s="1" t="s">
        <v>6182</v>
      </c>
      <c r="C7997" t="s">
        <v>6190</v>
      </c>
      <c r="D7997">
        <v>6662011</v>
      </c>
      <c r="E7997">
        <v>17764713</v>
      </c>
      <c r="F7997" t="s">
        <v>6194</v>
      </c>
      <c r="G7997" t="s">
        <v>3</v>
      </c>
      <c r="H7997" t="s">
        <v>4</v>
      </c>
      <c r="I7997" s="2">
        <v>40.033000000000001</v>
      </c>
      <c r="J7997" s="2">
        <v>40.033441404999998</v>
      </c>
      <c r="K7997" s="2">
        <v>40.03342365001</v>
      </c>
      <c r="L7997" s="2">
        <f t="shared" si="124"/>
        <v>-1.7754989997342818E-5</v>
      </c>
    </row>
    <row r="7998" spans="1:12" hidden="1" x14ac:dyDescent="0.25">
      <c r="A7998" t="s">
        <v>6057</v>
      </c>
      <c r="B7998" s="1" t="s">
        <v>6182</v>
      </c>
      <c r="C7998" t="s">
        <v>6190</v>
      </c>
      <c r="D7998">
        <v>6662011</v>
      </c>
      <c r="E7998">
        <v>17764713</v>
      </c>
      <c r="F7998" t="s">
        <v>6194</v>
      </c>
      <c r="G7998" t="s">
        <v>3</v>
      </c>
      <c r="H7998" t="s">
        <v>6</v>
      </c>
      <c r="I7998" s="2">
        <v>3.6859999999999999</v>
      </c>
      <c r="J7998" s="2">
        <v>3.6860695799999998</v>
      </c>
      <c r="K7998" s="2">
        <v>3.6860705485</v>
      </c>
      <c r="L7998" s="2">
        <f t="shared" si="124"/>
        <v>9.6850000019799154E-7</v>
      </c>
    </row>
    <row r="7999" spans="1:12" hidden="1" x14ac:dyDescent="0.25">
      <c r="A7999" t="s">
        <v>6057</v>
      </c>
      <c r="B7999" s="1" t="s">
        <v>6182</v>
      </c>
      <c r="C7999" t="s">
        <v>6190</v>
      </c>
      <c r="D7999">
        <v>6662011</v>
      </c>
      <c r="E7999">
        <v>17765113</v>
      </c>
      <c r="F7999" t="s">
        <v>6195</v>
      </c>
      <c r="G7999" t="s">
        <v>3</v>
      </c>
      <c r="H7999" t="s">
        <v>4</v>
      </c>
      <c r="I7999" s="2">
        <v>4.2843991999999904</v>
      </c>
      <c r="K7999" s="2">
        <v>4.2846131453339904</v>
      </c>
      <c r="L7999" s="2">
        <f t="shared" si="124"/>
        <v>2.139453339999875E-4</v>
      </c>
    </row>
    <row r="8000" spans="1:12" hidden="1" x14ac:dyDescent="0.25">
      <c r="A8000" t="s">
        <v>6057</v>
      </c>
      <c r="B8000" s="1" t="s">
        <v>6182</v>
      </c>
      <c r="C8000" t="s">
        <v>6190</v>
      </c>
      <c r="D8000">
        <v>6662011</v>
      </c>
      <c r="E8000">
        <v>17765113</v>
      </c>
      <c r="F8000" t="s">
        <v>6195</v>
      </c>
      <c r="G8000" t="s">
        <v>3</v>
      </c>
      <c r="H8000" t="s">
        <v>6</v>
      </c>
      <c r="I8000" s="2">
        <v>0.75817799999999902</v>
      </c>
      <c r="K8000" s="2">
        <v>0.75821587129809997</v>
      </c>
      <c r="L8000" s="2">
        <f t="shared" si="124"/>
        <v>3.7871298100955464E-5</v>
      </c>
    </row>
    <row r="8001" spans="1:12" hidden="1" x14ac:dyDescent="0.25">
      <c r="A8001" t="s">
        <v>6057</v>
      </c>
      <c r="B8001" s="1" t="s">
        <v>6182</v>
      </c>
      <c r="C8001" t="s">
        <v>6190</v>
      </c>
      <c r="D8001">
        <v>6662011</v>
      </c>
      <c r="E8001">
        <v>17765213</v>
      </c>
      <c r="F8001" t="s">
        <v>6196</v>
      </c>
      <c r="G8001" t="s">
        <v>3</v>
      </c>
      <c r="H8001" t="s">
        <v>4</v>
      </c>
      <c r="I8001" s="2">
        <v>4.7823759999999904</v>
      </c>
      <c r="K8001" s="2">
        <v>4.7826147123459997</v>
      </c>
      <c r="L8001" s="2">
        <f t="shared" si="124"/>
        <v>2.3871234600925106E-4</v>
      </c>
    </row>
    <row r="8002" spans="1:12" hidden="1" x14ac:dyDescent="0.25">
      <c r="A8002" t="s">
        <v>6057</v>
      </c>
      <c r="B8002" s="1" t="s">
        <v>6182</v>
      </c>
      <c r="C8002" t="s">
        <v>6190</v>
      </c>
      <c r="D8002">
        <v>6662011</v>
      </c>
      <c r="E8002">
        <v>17765213</v>
      </c>
      <c r="F8002" t="s">
        <v>6196</v>
      </c>
      <c r="G8002" t="s">
        <v>3</v>
      </c>
      <c r="H8002" t="s">
        <v>6</v>
      </c>
      <c r="I8002" s="2">
        <v>0.84628899999999896</v>
      </c>
      <c r="K8002" s="2">
        <v>0.84633127473939995</v>
      </c>
      <c r="L8002" s="2">
        <f t="shared" si="124"/>
        <v>4.2274739400993688E-5</v>
      </c>
    </row>
    <row r="8003" spans="1:12" hidden="1" x14ac:dyDescent="0.25">
      <c r="A8003" t="s">
        <v>6057</v>
      </c>
      <c r="B8003" s="1" t="s">
        <v>6182</v>
      </c>
      <c r="C8003" t="s">
        <v>6197</v>
      </c>
      <c r="D8003">
        <v>10723711</v>
      </c>
      <c r="E8003">
        <v>58814913</v>
      </c>
      <c r="F8003" t="s">
        <v>6198</v>
      </c>
      <c r="G8003" t="s">
        <v>3</v>
      </c>
      <c r="H8003" t="s">
        <v>4</v>
      </c>
      <c r="I8003" s="2">
        <v>78.528000000000006</v>
      </c>
      <c r="J8003" s="2">
        <v>78.4772344</v>
      </c>
      <c r="K8003" s="2">
        <v>78.477379830000004</v>
      </c>
      <c r="L8003" s="2">
        <f t="shared" ref="L8003:L8066" si="125">IF(ISBLANK(J8003),K8003-I8003,K8003-J8003)</f>
        <v>1.4543000000344364E-4</v>
      </c>
    </row>
    <row r="8004" spans="1:12" hidden="1" x14ac:dyDescent="0.25">
      <c r="A8004" t="s">
        <v>6057</v>
      </c>
      <c r="B8004" s="1" t="s">
        <v>6182</v>
      </c>
      <c r="C8004" t="s">
        <v>6197</v>
      </c>
      <c r="D8004">
        <v>10723711</v>
      </c>
      <c r="E8004">
        <v>58814913</v>
      </c>
      <c r="F8004" t="s">
        <v>6198</v>
      </c>
      <c r="G8004" t="s">
        <v>3</v>
      </c>
      <c r="H8004" t="s">
        <v>6</v>
      </c>
      <c r="I8004" s="2">
        <v>5.1059999999999999</v>
      </c>
      <c r="J8004" s="2">
        <v>3.6614091795000001</v>
      </c>
      <c r="K8004" s="2">
        <v>3.6614163479999902</v>
      </c>
      <c r="L8004" s="2">
        <f t="shared" si="125"/>
        <v>7.1684999900512025E-6</v>
      </c>
    </row>
    <row r="8005" spans="1:12" hidden="1" x14ac:dyDescent="0.25">
      <c r="A8005" t="s">
        <v>6057</v>
      </c>
      <c r="B8005" s="1" t="s">
        <v>6182</v>
      </c>
      <c r="C8005" t="s">
        <v>6197</v>
      </c>
      <c r="D8005">
        <v>10723711</v>
      </c>
      <c r="E8005">
        <v>58815013</v>
      </c>
      <c r="F8005" t="s">
        <v>6199</v>
      </c>
      <c r="G8005" t="s">
        <v>3</v>
      </c>
      <c r="H8005" t="s">
        <v>4</v>
      </c>
      <c r="I8005" s="2">
        <v>85.192999999999898</v>
      </c>
      <c r="J8005" s="2">
        <v>84.729156250000003</v>
      </c>
      <c r="K8005" s="2">
        <v>84.729097019999898</v>
      </c>
      <c r="L8005" s="2">
        <f t="shared" si="125"/>
        <v>-5.9230000104548708E-5</v>
      </c>
    </row>
    <row r="8006" spans="1:12" hidden="1" x14ac:dyDescent="0.25">
      <c r="A8006" t="s">
        <v>6057</v>
      </c>
      <c r="B8006" s="1" t="s">
        <v>6182</v>
      </c>
      <c r="C8006" t="s">
        <v>6197</v>
      </c>
      <c r="D8006">
        <v>10723711</v>
      </c>
      <c r="E8006">
        <v>58815013</v>
      </c>
      <c r="F8006" t="s">
        <v>6199</v>
      </c>
      <c r="G8006" t="s">
        <v>3</v>
      </c>
      <c r="H8006" t="s">
        <v>6</v>
      </c>
      <c r="I8006" s="2">
        <v>5.1269999999999998</v>
      </c>
      <c r="J8006" s="2">
        <v>3.6814177244999899</v>
      </c>
      <c r="K8006" s="2">
        <v>3.68141984600009</v>
      </c>
      <c r="L8006" s="2">
        <f t="shared" si="125"/>
        <v>2.1215001000385314E-6</v>
      </c>
    </row>
    <row r="8007" spans="1:12" hidden="1" x14ac:dyDescent="0.25">
      <c r="A8007" t="s">
        <v>6057</v>
      </c>
      <c r="B8007" s="1" t="s">
        <v>6182</v>
      </c>
      <c r="C8007" t="s">
        <v>6197</v>
      </c>
      <c r="D8007">
        <v>10723711</v>
      </c>
      <c r="E8007">
        <v>58850313</v>
      </c>
      <c r="F8007" t="s">
        <v>6200</v>
      </c>
      <c r="G8007" t="s">
        <v>3</v>
      </c>
      <c r="H8007" t="s">
        <v>4</v>
      </c>
      <c r="I8007" s="2">
        <v>76.314999999999898</v>
      </c>
      <c r="J8007" s="2">
        <v>76.153070299999996</v>
      </c>
      <c r="K8007" s="2">
        <v>76.153041770000002</v>
      </c>
      <c r="L8007" s="2">
        <f t="shared" si="125"/>
        <v>-2.8529999994475475E-5</v>
      </c>
    </row>
    <row r="8008" spans="1:12" hidden="1" x14ac:dyDescent="0.25">
      <c r="A8008" t="s">
        <v>6057</v>
      </c>
      <c r="B8008" s="1" t="s">
        <v>6182</v>
      </c>
      <c r="C8008" t="s">
        <v>6197</v>
      </c>
      <c r="D8008">
        <v>10723711</v>
      </c>
      <c r="E8008">
        <v>58850313</v>
      </c>
      <c r="F8008" t="s">
        <v>6200</v>
      </c>
      <c r="G8008" t="s">
        <v>3</v>
      </c>
      <c r="H8008" t="s">
        <v>6</v>
      </c>
      <c r="I8008" s="2">
        <v>3.5640000000000001</v>
      </c>
      <c r="J8008" s="2">
        <v>3.5639714354999898</v>
      </c>
      <c r="K8008" s="2">
        <v>3.5639680329999899</v>
      </c>
      <c r="L8008" s="2">
        <f t="shared" si="125"/>
        <v>-3.4024999999715533E-6</v>
      </c>
    </row>
    <row r="8009" spans="1:12" hidden="1" x14ac:dyDescent="0.25">
      <c r="A8009" t="s">
        <v>6057</v>
      </c>
      <c r="B8009" s="1" t="s">
        <v>6182</v>
      </c>
      <c r="C8009" t="s">
        <v>6201</v>
      </c>
      <c r="D8009">
        <v>4724511</v>
      </c>
      <c r="E8009">
        <v>67456613</v>
      </c>
      <c r="F8009" t="s">
        <v>6202</v>
      </c>
      <c r="G8009" t="s">
        <v>3</v>
      </c>
      <c r="H8009" t="s">
        <v>4</v>
      </c>
      <c r="I8009" s="2">
        <v>0.50700000000000001</v>
      </c>
      <c r="J8009" s="2">
        <v>0.50663702399999999</v>
      </c>
      <c r="K8009" s="2">
        <v>0.506637</v>
      </c>
      <c r="L8009" s="2">
        <f t="shared" si="125"/>
        <v>-2.399999998736746E-8</v>
      </c>
    </row>
    <row r="8010" spans="1:12" hidden="1" x14ac:dyDescent="0.25">
      <c r="A8010" t="s">
        <v>6057</v>
      </c>
      <c r="B8010" s="1" t="s">
        <v>6182</v>
      </c>
      <c r="C8010" t="s">
        <v>6201</v>
      </c>
      <c r="D8010">
        <v>4724511</v>
      </c>
      <c r="E8010">
        <v>67456613</v>
      </c>
      <c r="F8010" t="s">
        <v>6202</v>
      </c>
      <c r="G8010" t="s">
        <v>3</v>
      </c>
      <c r="H8010" t="s">
        <v>6</v>
      </c>
      <c r="I8010" s="2">
        <v>8.3000000000000004E-2</v>
      </c>
      <c r="K8010" s="2">
        <v>8.2999997999999894E-2</v>
      </c>
      <c r="L8010" s="2">
        <f t="shared" si="125"/>
        <v>-2.0000001099695908E-9</v>
      </c>
    </row>
    <row r="8011" spans="1:12" hidden="1" x14ac:dyDescent="0.25">
      <c r="A8011" t="s">
        <v>6057</v>
      </c>
      <c r="B8011" s="1" t="s">
        <v>6182</v>
      </c>
      <c r="C8011" t="s">
        <v>6203</v>
      </c>
      <c r="D8011">
        <v>6595211</v>
      </c>
      <c r="E8011">
        <v>17836013</v>
      </c>
      <c r="F8011" t="s">
        <v>6204</v>
      </c>
      <c r="G8011" t="s">
        <v>3</v>
      </c>
      <c r="H8011" t="s">
        <v>4</v>
      </c>
      <c r="I8011" s="2">
        <v>174.69800000000001</v>
      </c>
      <c r="J8011" s="2">
        <v>174.69787500000001</v>
      </c>
      <c r="K8011" s="2">
        <v>174.6978611033</v>
      </c>
      <c r="L8011" s="2">
        <f t="shared" si="125"/>
        <v>-1.389670001117338E-5</v>
      </c>
    </row>
    <row r="8012" spans="1:12" hidden="1" x14ac:dyDescent="0.25">
      <c r="A8012" t="s">
        <v>6057</v>
      </c>
      <c r="B8012" s="1" t="s">
        <v>6182</v>
      </c>
      <c r="C8012" t="s">
        <v>6203</v>
      </c>
      <c r="D8012">
        <v>6595211</v>
      </c>
      <c r="E8012">
        <v>17836013</v>
      </c>
      <c r="F8012" t="s">
        <v>6204</v>
      </c>
      <c r="G8012" t="s">
        <v>3</v>
      </c>
      <c r="H8012" t="s">
        <v>6</v>
      </c>
      <c r="I8012" s="2">
        <v>1068.4401</v>
      </c>
      <c r="K8012" s="2">
        <v>1068.44092477035</v>
      </c>
      <c r="L8012" s="2">
        <f t="shared" si="125"/>
        <v>8.2477034993644338E-4</v>
      </c>
    </row>
    <row r="8013" spans="1:12" hidden="1" x14ac:dyDescent="0.25">
      <c r="A8013" t="s">
        <v>6057</v>
      </c>
      <c r="B8013" s="1" t="s">
        <v>6182</v>
      </c>
      <c r="C8013" t="s">
        <v>6205</v>
      </c>
      <c r="D8013">
        <v>4724611</v>
      </c>
      <c r="E8013">
        <v>27721513</v>
      </c>
      <c r="F8013" t="s">
        <v>6206</v>
      </c>
      <c r="G8013" t="s">
        <v>3</v>
      </c>
      <c r="H8013" t="s">
        <v>4</v>
      </c>
      <c r="I8013" s="2">
        <v>75.403000000000006</v>
      </c>
      <c r="J8013" s="2">
        <v>75.403351549999996</v>
      </c>
      <c r="K8013" s="2">
        <v>75.403268420000003</v>
      </c>
      <c r="L8013" s="2">
        <f t="shared" si="125"/>
        <v>-8.3129999993047932E-5</v>
      </c>
    </row>
    <row r="8014" spans="1:12" hidden="1" x14ac:dyDescent="0.25">
      <c r="A8014" t="s">
        <v>6057</v>
      </c>
      <c r="B8014" s="1" t="s">
        <v>6182</v>
      </c>
      <c r="C8014" t="s">
        <v>6205</v>
      </c>
      <c r="D8014">
        <v>4724611</v>
      </c>
      <c r="E8014">
        <v>27721513</v>
      </c>
      <c r="F8014" t="s">
        <v>6206</v>
      </c>
      <c r="G8014" t="s">
        <v>3</v>
      </c>
      <c r="H8014" t="s">
        <v>6</v>
      </c>
      <c r="I8014" s="2">
        <v>4.3739999999999997</v>
      </c>
      <c r="J8014" s="2">
        <v>4.3736166990000003</v>
      </c>
      <c r="K8014" s="2">
        <v>4.373609503</v>
      </c>
      <c r="L8014" s="2">
        <f t="shared" si="125"/>
        <v>-7.1960000003201685E-6</v>
      </c>
    </row>
    <row r="8015" spans="1:12" hidden="1" x14ac:dyDescent="0.25">
      <c r="A8015" t="s">
        <v>6057</v>
      </c>
      <c r="B8015" s="1" t="s">
        <v>6182</v>
      </c>
      <c r="C8015" t="s">
        <v>6205</v>
      </c>
      <c r="D8015">
        <v>4724611</v>
      </c>
      <c r="E8015">
        <v>27721713</v>
      </c>
      <c r="F8015" t="s">
        <v>6207</v>
      </c>
      <c r="G8015" t="s">
        <v>3</v>
      </c>
      <c r="H8015" t="s">
        <v>4</v>
      </c>
      <c r="I8015" s="2">
        <v>88.593999999999994</v>
      </c>
      <c r="J8015" s="2">
        <v>88.571257799999998</v>
      </c>
      <c r="K8015" s="2">
        <v>88.571158109999999</v>
      </c>
      <c r="L8015" s="2">
        <f t="shared" si="125"/>
        <v>-9.9689999998986423E-5</v>
      </c>
    </row>
    <row r="8016" spans="1:12" hidden="1" x14ac:dyDescent="0.25">
      <c r="A8016" t="s">
        <v>6057</v>
      </c>
      <c r="B8016" s="1" t="s">
        <v>6182</v>
      </c>
      <c r="C8016" t="s">
        <v>6205</v>
      </c>
      <c r="D8016">
        <v>4724611</v>
      </c>
      <c r="E8016">
        <v>27721713</v>
      </c>
      <c r="F8016" t="s">
        <v>6207</v>
      </c>
      <c r="G8016" t="s">
        <v>3</v>
      </c>
      <c r="H8016" t="s">
        <v>6</v>
      </c>
      <c r="I8016" s="2">
        <v>4.7910000000000004</v>
      </c>
      <c r="J8016" s="2">
        <v>4.7908623045000001</v>
      </c>
      <c r="K8016" s="2">
        <v>4.7908475019999903</v>
      </c>
      <c r="L8016" s="2">
        <f t="shared" si="125"/>
        <v>-1.4802500009736264E-5</v>
      </c>
    </row>
    <row r="8017" spans="1:12" hidden="1" x14ac:dyDescent="0.25">
      <c r="A8017" t="s">
        <v>6057</v>
      </c>
      <c r="B8017" s="1" t="s">
        <v>6208</v>
      </c>
      <c r="C8017" t="s">
        <v>6209</v>
      </c>
      <c r="D8017">
        <v>6559611</v>
      </c>
      <c r="E8017">
        <v>17956513</v>
      </c>
      <c r="F8017" t="s">
        <v>6210</v>
      </c>
      <c r="G8017" t="s">
        <v>3</v>
      </c>
      <c r="H8017" t="s">
        <v>4</v>
      </c>
      <c r="I8017" s="2">
        <v>304.25869999999998</v>
      </c>
      <c r="J8017" s="2">
        <v>304.25890625</v>
      </c>
      <c r="K8017" s="2">
        <v>304.258713943499</v>
      </c>
      <c r="L8017" s="2">
        <f t="shared" si="125"/>
        <v>-1.9230650099189006E-4</v>
      </c>
    </row>
    <row r="8018" spans="1:12" hidden="1" x14ac:dyDescent="0.25">
      <c r="A8018" t="s">
        <v>6057</v>
      </c>
      <c r="B8018" s="1" t="s">
        <v>6208</v>
      </c>
      <c r="C8018" t="s">
        <v>6209</v>
      </c>
      <c r="D8018">
        <v>6559611</v>
      </c>
      <c r="E8018">
        <v>17956513</v>
      </c>
      <c r="F8018" t="s">
        <v>6210</v>
      </c>
      <c r="G8018" t="s">
        <v>3</v>
      </c>
      <c r="H8018" t="s">
        <v>6</v>
      </c>
      <c r="I8018" s="2">
        <v>23.759</v>
      </c>
      <c r="K8018" s="2">
        <v>23.7590150700618</v>
      </c>
      <c r="L8018" s="2">
        <f t="shared" si="125"/>
        <v>1.5070061799349332E-5</v>
      </c>
    </row>
    <row r="8019" spans="1:12" hidden="1" x14ac:dyDescent="0.25">
      <c r="A8019" t="s">
        <v>6057</v>
      </c>
      <c r="B8019" s="1" t="s">
        <v>6208</v>
      </c>
      <c r="C8019" t="s">
        <v>6209</v>
      </c>
      <c r="D8019">
        <v>6559611</v>
      </c>
      <c r="E8019">
        <v>17957013</v>
      </c>
      <c r="F8019" t="s">
        <v>6211</v>
      </c>
      <c r="G8019" t="s">
        <v>3</v>
      </c>
      <c r="H8019" t="s">
        <v>4</v>
      </c>
      <c r="I8019" s="2">
        <v>327.70519999999999</v>
      </c>
      <c r="J8019" s="2">
        <v>327.70600000000002</v>
      </c>
      <c r="K8019" s="2">
        <v>327.70522970654901</v>
      </c>
      <c r="L8019" s="2">
        <f t="shared" si="125"/>
        <v>-7.7029345101209401E-4</v>
      </c>
    </row>
    <row r="8020" spans="1:12" hidden="1" x14ac:dyDescent="0.25">
      <c r="A8020" t="s">
        <v>6057</v>
      </c>
      <c r="B8020" s="1" t="s">
        <v>6208</v>
      </c>
      <c r="C8020" t="s">
        <v>6209</v>
      </c>
      <c r="D8020">
        <v>6559611</v>
      </c>
      <c r="E8020">
        <v>17957013</v>
      </c>
      <c r="F8020" t="s">
        <v>6211</v>
      </c>
      <c r="G8020" t="s">
        <v>3</v>
      </c>
      <c r="H8020" t="s">
        <v>6</v>
      </c>
      <c r="I8020" s="2">
        <v>25.567899999999899</v>
      </c>
      <c r="K8020" s="2">
        <v>25.567930227494401</v>
      </c>
      <c r="L8020" s="2">
        <f t="shared" si="125"/>
        <v>3.0227494502099717E-5</v>
      </c>
    </row>
    <row r="8021" spans="1:12" hidden="1" x14ac:dyDescent="0.25">
      <c r="A8021" t="s">
        <v>6057</v>
      </c>
      <c r="B8021" s="1" t="s">
        <v>6212</v>
      </c>
      <c r="C8021" t="s">
        <v>6213</v>
      </c>
      <c r="D8021">
        <v>3767811</v>
      </c>
      <c r="E8021">
        <v>37874113</v>
      </c>
      <c r="F8021" t="s">
        <v>6214</v>
      </c>
      <c r="G8021" t="s">
        <v>3</v>
      </c>
      <c r="H8021" t="s">
        <v>4</v>
      </c>
      <c r="I8021" s="2">
        <v>10.199999999999999</v>
      </c>
      <c r="J8021" s="2">
        <v>11.15576074</v>
      </c>
      <c r="K8021" s="2">
        <v>11.155752601</v>
      </c>
      <c r="L8021" s="2">
        <f t="shared" si="125"/>
        <v>-8.1390000001846374E-6</v>
      </c>
    </row>
    <row r="8022" spans="1:12" hidden="1" x14ac:dyDescent="0.25">
      <c r="A8022" t="s">
        <v>6057</v>
      </c>
      <c r="B8022" s="1" t="s">
        <v>6212</v>
      </c>
      <c r="C8022" t="s">
        <v>6213</v>
      </c>
      <c r="D8022">
        <v>3767811</v>
      </c>
      <c r="E8022">
        <v>37874113</v>
      </c>
      <c r="F8022" t="s">
        <v>6214</v>
      </c>
      <c r="G8022" t="s">
        <v>3</v>
      </c>
      <c r="H8022" t="s">
        <v>6</v>
      </c>
      <c r="I8022" s="2">
        <v>7.3999999999999899E-2</v>
      </c>
      <c r="J8022" s="2">
        <v>8.8208122250000007E-2</v>
      </c>
      <c r="K8022" s="2">
        <v>8.8208001350999904E-2</v>
      </c>
      <c r="L8022" s="2">
        <f t="shared" si="125"/>
        <v>-1.2089900010281429E-7</v>
      </c>
    </row>
    <row r="8023" spans="1:12" hidden="1" x14ac:dyDescent="0.25">
      <c r="A8023" t="s">
        <v>6057</v>
      </c>
      <c r="B8023" s="1" t="s">
        <v>6212</v>
      </c>
      <c r="C8023" t="s">
        <v>6213</v>
      </c>
      <c r="D8023">
        <v>3767811</v>
      </c>
      <c r="E8023">
        <v>37874213</v>
      </c>
      <c r="F8023" t="s">
        <v>6215</v>
      </c>
      <c r="G8023" t="s">
        <v>3</v>
      </c>
      <c r="H8023" t="s">
        <v>4</v>
      </c>
      <c r="I8023" s="2">
        <v>9.9</v>
      </c>
      <c r="J8023" s="2">
        <v>8.8258828099999995</v>
      </c>
      <c r="K8023" s="2">
        <v>8.82588456309999</v>
      </c>
      <c r="L8023" s="2">
        <f t="shared" si="125"/>
        <v>1.7530999905090994E-6</v>
      </c>
    </row>
    <row r="8024" spans="1:12" hidden="1" x14ac:dyDescent="0.25">
      <c r="A8024" t="s">
        <v>6057</v>
      </c>
      <c r="B8024" s="1" t="s">
        <v>6212</v>
      </c>
      <c r="C8024" t="s">
        <v>6213</v>
      </c>
      <c r="D8024">
        <v>3767811</v>
      </c>
      <c r="E8024">
        <v>37874213</v>
      </c>
      <c r="F8024" t="s">
        <v>6215</v>
      </c>
      <c r="G8024" t="s">
        <v>3</v>
      </c>
      <c r="H8024" t="s">
        <v>6</v>
      </c>
      <c r="I8024" s="2">
        <v>7.8E-2</v>
      </c>
      <c r="J8024" s="2">
        <v>7.2003021249999993E-2</v>
      </c>
      <c r="K8024" s="2">
        <v>7.20030017611E-2</v>
      </c>
      <c r="L8024" s="2">
        <f t="shared" si="125"/>
        <v>-1.9488899993813646E-8</v>
      </c>
    </row>
    <row r="8025" spans="1:12" hidden="1" x14ac:dyDescent="0.25">
      <c r="A8025" t="s">
        <v>6057</v>
      </c>
      <c r="B8025" s="1" t="s">
        <v>6212</v>
      </c>
      <c r="C8025" t="s">
        <v>6216</v>
      </c>
      <c r="D8025">
        <v>9207411</v>
      </c>
      <c r="E8025">
        <v>54831913</v>
      </c>
      <c r="F8025" t="s">
        <v>6217</v>
      </c>
      <c r="G8025" t="s">
        <v>3</v>
      </c>
      <c r="H8025" t="s">
        <v>4</v>
      </c>
      <c r="I8025" s="2">
        <v>58.7</v>
      </c>
      <c r="J8025" s="2">
        <v>58.818167950000003</v>
      </c>
      <c r="K8025" s="2">
        <v>58.818169209999901</v>
      </c>
      <c r="L8025" s="2">
        <f t="shared" si="125"/>
        <v>1.2599998981954741E-6</v>
      </c>
    </row>
    <row r="8026" spans="1:12" hidden="1" x14ac:dyDescent="0.25">
      <c r="A8026" t="s">
        <v>6057</v>
      </c>
      <c r="B8026" s="1" t="s">
        <v>6212</v>
      </c>
      <c r="C8026" t="s">
        <v>6216</v>
      </c>
      <c r="D8026">
        <v>9207411</v>
      </c>
      <c r="E8026">
        <v>54831913</v>
      </c>
      <c r="F8026" t="s">
        <v>6217</v>
      </c>
      <c r="G8026" t="s">
        <v>3</v>
      </c>
      <c r="H8026" t="s">
        <v>6</v>
      </c>
      <c r="I8026" s="2">
        <v>5</v>
      </c>
      <c r="J8026" s="2">
        <v>5.0010268550000001</v>
      </c>
      <c r="K8026" s="2">
        <v>5.0010230020000002</v>
      </c>
      <c r="L8026" s="2">
        <f t="shared" si="125"/>
        <v>-3.8529999999425968E-6</v>
      </c>
    </row>
    <row r="8027" spans="1:12" hidden="1" x14ac:dyDescent="0.25">
      <c r="A8027" t="s">
        <v>6057</v>
      </c>
      <c r="B8027" s="1" t="s">
        <v>6212</v>
      </c>
      <c r="C8027" t="s">
        <v>6216</v>
      </c>
      <c r="D8027">
        <v>9207411</v>
      </c>
      <c r="E8027">
        <v>54832013</v>
      </c>
      <c r="F8027" t="s">
        <v>6218</v>
      </c>
      <c r="G8027" t="s">
        <v>3</v>
      </c>
      <c r="H8027" t="s">
        <v>4</v>
      </c>
      <c r="I8027" s="2">
        <v>62.6</v>
      </c>
      <c r="J8027" s="2">
        <v>59.801992200000001</v>
      </c>
      <c r="K8027" s="2">
        <v>59.802339400000001</v>
      </c>
      <c r="L8027" s="2">
        <f t="shared" si="125"/>
        <v>3.47200000000214E-4</v>
      </c>
    </row>
    <row r="8028" spans="1:12" hidden="1" x14ac:dyDescent="0.25">
      <c r="A8028" t="s">
        <v>6057</v>
      </c>
      <c r="B8028" s="1" t="s">
        <v>6212</v>
      </c>
      <c r="C8028" t="s">
        <v>6216</v>
      </c>
      <c r="D8028">
        <v>9207411</v>
      </c>
      <c r="E8028">
        <v>54832013</v>
      </c>
      <c r="F8028" t="s">
        <v>6218</v>
      </c>
      <c r="G8028" t="s">
        <v>3</v>
      </c>
      <c r="H8028" t="s">
        <v>6</v>
      </c>
      <c r="I8028" s="2">
        <v>5</v>
      </c>
      <c r="J8028" s="2">
        <v>5.0677431649999898</v>
      </c>
      <c r="K8028" s="2">
        <v>5.0677380130099898</v>
      </c>
      <c r="L8028" s="2">
        <f t="shared" si="125"/>
        <v>-5.1519899999519225E-6</v>
      </c>
    </row>
    <row r="8029" spans="1:12" hidden="1" x14ac:dyDescent="0.25">
      <c r="A8029" t="s">
        <v>6057</v>
      </c>
      <c r="B8029" s="1" t="s">
        <v>6219</v>
      </c>
      <c r="C8029" t="s">
        <v>6220</v>
      </c>
      <c r="D8029">
        <v>3769311</v>
      </c>
      <c r="E8029">
        <v>37867413</v>
      </c>
      <c r="F8029" t="s">
        <v>6221</v>
      </c>
      <c r="G8029" t="s">
        <v>3</v>
      </c>
      <c r="H8029" t="s">
        <v>4</v>
      </c>
      <c r="I8029" s="2">
        <v>39.091999999999999</v>
      </c>
      <c r="J8029" s="2">
        <v>39.091621095000001</v>
      </c>
      <c r="K8029" s="2">
        <v>39.091558849999998</v>
      </c>
      <c r="L8029" s="2">
        <f t="shared" si="125"/>
        <v>-6.2245000002292272E-5</v>
      </c>
    </row>
    <row r="8030" spans="1:12" hidden="1" x14ac:dyDescent="0.25">
      <c r="A8030" t="s">
        <v>6057</v>
      </c>
      <c r="B8030" s="1" t="s">
        <v>6219</v>
      </c>
      <c r="C8030" t="s">
        <v>6220</v>
      </c>
      <c r="D8030">
        <v>3769311</v>
      </c>
      <c r="E8030">
        <v>37867413</v>
      </c>
      <c r="F8030" t="s">
        <v>6221</v>
      </c>
      <c r="G8030" t="s">
        <v>3</v>
      </c>
      <c r="H8030" t="s">
        <v>6</v>
      </c>
      <c r="I8030" s="2">
        <v>0.29399999999999998</v>
      </c>
      <c r="J8030" s="2">
        <v>0.2935321045</v>
      </c>
      <c r="K8030" s="2">
        <v>0.293531002199999</v>
      </c>
      <c r="L8030" s="2">
        <f t="shared" si="125"/>
        <v>-1.1023000009990902E-6</v>
      </c>
    </row>
    <row r="8031" spans="1:12" hidden="1" x14ac:dyDescent="0.25">
      <c r="A8031" t="s">
        <v>6057</v>
      </c>
      <c r="B8031" s="1" t="s">
        <v>6219</v>
      </c>
      <c r="C8031" t="s">
        <v>6220</v>
      </c>
      <c r="D8031">
        <v>3769311</v>
      </c>
      <c r="E8031">
        <v>37867513</v>
      </c>
      <c r="F8031" t="s">
        <v>6222</v>
      </c>
      <c r="G8031" t="s">
        <v>3</v>
      </c>
      <c r="H8031" t="s">
        <v>4</v>
      </c>
      <c r="I8031" s="2">
        <v>38.735999999999997</v>
      </c>
      <c r="J8031" s="2">
        <v>38.735718749999997</v>
      </c>
      <c r="K8031" s="2">
        <v>38.7357222901</v>
      </c>
      <c r="L8031" s="2">
        <f t="shared" si="125"/>
        <v>3.5401000033630226E-6</v>
      </c>
    </row>
    <row r="8032" spans="1:12" hidden="1" x14ac:dyDescent="0.25">
      <c r="A8032" t="s">
        <v>6057</v>
      </c>
      <c r="B8032" s="1" t="s">
        <v>6219</v>
      </c>
      <c r="C8032" t="s">
        <v>6220</v>
      </c>
      <c r="D8032">
        <v>3769311</v>
      </c>
      <c r="E8032">
        <v>37867513</v>
      </c>
      <c r="F8032" t="s">
        <v>6222</v>
      </c>
      <c r="G8032" t="s">
        <v>3</v>
      </c>
      <c r="H8032" t="s">
        <v>6</v>
      </c>
      <c r="I8032" s="2">
        <v>0.28799999999999998</v>
      </c>
      <c r="J8032" s="2">
        <v>0.28750329589999901</v>
      </c>
      <c r="K8032" s="2">
        <v>0.28750200161</v>
      </c>
      <c r="L8032" s="2">
        <f t="shared" si="125"/>
        <v>-1.2942899990098233E-6</v>
      </c>
    </row>
    <row r="8033" spans="1:12" hidden="1" x14ac:dyDescent="0.25">
      <c r="A8033" t="s">
        <v>6057</v>
      </c>
      <c r="B8033" s="1" t="s">
        <v>6219</v>
      </c>
      <c r="C8033" t="s">
        <v>6223</v>
      </c>
      <c r="D8033">
        <v>3769511</v>
      </c>
      <c r="E8033">
        <v>37866613</v>
      </c>
      <c r="F8033" t="s">
        <v>6224</v>
      </c>
      <c r="G8033" t="s">
        <v>86</v>
      </c>
      <c r="H8033" t="s">
        <v>4</v>
      </c>
      <c r="I8033" s="2">
        <v>8.1449569999999998</v>
      </c>
      <c r="K8033" s="2">
        <v>8.1467007851907898</v>
      </c>
      <c r="L8033" s="2">
        <f t="shared" si="125"/>
        <v>1.7437851907899926E-3</v>
      </c>
    </row>
    <row r="8034" spans="1:12" hidden="1" x14ac:dyDescent="0.25">
      <c r="A8034" t="s">
        <v>6057</v>
      </c>
      <c r="B8034" s="1" t="s">
        <v>6219</v>
      </c>
      <c r="C8034" t="s">
        <v>6223</v>
      </c>
      <c r="D8034">
        <v>3769511</v>
      </c>
      <c r="E8034">
        <v>37866613</v>
      </c>
      <c r="F8034" t="s">
        <v>6224</v>
      </c>
      <c r="G8034" t="s">
        <v>86</v>
      </c>
      <c r="H8034" t="s">
        <v>6</v>
      </c>
      <c r="I8034" s="2">
        <v>5.3929936479999899E-2</v>
      </c>
      <c r="K8034" s="2">
        <v>5.3941480969115899E-2</v>
      </c>
      <c r="L8034" s="2">
        <f t="shared" si="125"/>
        <v>1.1544489115999923E-5</v>
      </c>
    </row>
    <row r="8035" spans="1:12" hidden="1" x14ac:dyDescent="0.25">
      <c r="A8035" t="s">
        <v>6057</v>
      </c>
      <c r="B8035" s="1" t="s">
        <v>6219</v>
      </c>
      <c r="C8035" t="s">
        <v>6223</v>
      </c>
      <c r="D8035">
        <v>3769511</v>
      </c>
      <c r="E8035">
        <v>37866713</v>
      </c>
      <c r="F8035" t="s">
        <v>6225</v>
      </c>
      <c r="G8035" t="s">
        <v>86</v>
      </c>
      <c r="H8035" t="s">
        <v>4</v>
      </c>
      <c r="I8035" s="2">
        <v>8.0755458000000004</v>
      </c>
      <c r="K8035" s="2">
        <v>8.0772752052721</v>
      </c>
      <c r="L8035" s="2">
        <f t="shared" si="125"/>
        <v>1.7294052720995268E-3</v>
      </c>
    </row>
    <row r="8036" spans="1:12" hidden="1" x14ac:dyDescent="0.25">
      <c r="A8036" t="s">
        <v>6057</v>
      </c>
      <c r="B8036" s="1" t="s">
        <v>6219</v>
      </c>
      <c r="C8036" t="s">
        <v>6223</v>
      </c>
      <c r="D8036">
        <v>3769511</v>
      </c>
      <c r="E8036">
        <v>37866713</v>
      </c>
      <c r="F8036" t="s">
        <v>6225</v>
      </c>
      <c r="G8036" t="s">
        <v>86</v>
      </c>
      <c r="H8036" t="s">
        <v>6</v>
      </c>
      <c r="I8036" s="2">
        <v>5.3551795359999897E-2</v>
      </c>
      <c r="K8036" s="2">
        <v>5.3563259859668998E-2</v>
      </c>
      <c r="L8036" s="2">
        <f t="shared" si="125"/>
        <v>1.1464499669100459E-5</v>
      </c>
    </row>
    <row r="8037" spans="1:12" hidden="1" x14ac:dyDescent="0.25">
      <c r="A8037" t="s">
        <v>6057</v>
      </c>
      <c r="B8037" s="1" t="s">
        <v>6219</v>
      </c>
      <c r="C8037" t="s">
        <v>6223</v>
      </c>
      <c r="D8037">
        <v>3769511</v>
      </c>
      <c r="E8037">
        <v>37866813</v>
      </c>
      <c r="F8037" t="s">
        <v>6226</v>
      </c>
      <c r="G8037" t="s">
        <v>86</v>
      </c>
      <c r="H8037" t="s">
        <v>4</v>
      </c>
      <c r="I8037" s="2">
        <v>3.0897420000000002</v>
      </c>
      <c r="K8037" s="2">
        <v>3.0898964602781001</v>
      </c>
      <c r="L8037" s="2">
        <f t="shared" si="125"/>
        <v>1.5446027809984386E-4</v>
      </c>
    </row>
    <row r="8038" spans="1:12" hidden="1" x14ac:dyDescent="0.25">
      <c r="A8038" t="s">
        <v>6057</v>
      </c>
      <c r="B8038" s="1" t="s">
        <v>6219</v>
      </c>
      <c r="C8038" t="s">
        <v>6223</v>
      </c>
      <c r="D8038">
        <v>3769511</v>
      </c>
      <c r="E8038">
        <v>37866813</v>
      </c>
      <c r="F8038" t="s">
        <v>6226</v>
      </c>
      <c r="G8038" t="s">
        <v>86</v>
      </c>
      <c r="H8038" t="s">
        <v>6</v>
      </c>
      <c r="I8038" s="2">
        <v>7.2197658959999994E-2</v>
      </c>
      <c r="K8038" s="2">
        <v>7.2201267911246106E-2</v>
      </c>
      <c r="L8038" s="2">
        <f t="shared" si="125"/>
        <v>3.6089512461118245E-6</v>
      </c>
    </row>
    <row r="8039" spans="1:12" hidden="1" x14ac:dyDescent="0.25">
      <c r="A8039" t="s">
        <v>6057</v>
      </c>
      <c r="B8039" s="1" t="s">
        <v>6219</v>
      </c>
      <c r="C8039" t="s">
        <v>6227</v>
      </c>
      <c r="D8039">
        <v>10722111</v>
      </c>
      <c r="E8039">
        <v>58850413</v>
      </c>
      <c r="F8039" t="s">
        <v>6228</v>
      </c>
      <c r="G8039" t="s">
        <v>86</v>
      </c>
      <c r="H8039" t="s">
        <v>4</v>
      </c>
      <c r="I8039" s="2">
        <v>2.8596336</v>
      </c>
      <c r="K8039" s="2">
        <v>2.8602458541860298</v>
      </c>
      <c r="L8039" s="2">
        <f t="shared" si="125"/>
        <v>6.1225418602983694E-4</v>
      </c>
    </row>
    <row r="8040" spans="1:12" hidden="1" x14ac:dyDescent="0.25">
      <c r="A8040" t="s">
        <v>6057</v>
      </c>
      <c r="B8040" s="1" t="s">
        <v>6219</v>
      </c>
      <c r="C8040" t="s">
        <v>6227</v>
      </c>
      <c r="D8040">
        <v>10722111</v>
      </c>
      <c r="E8040">
        <v>58850413</v>
      </c>
      <c r="F8040" t="s">
        <v>6228</v>
      </c>
      <c r="G8040" t="s">
        <v>86</v>
      </c>
      <c r="H8040" t="s">
        <v>6</v>
      </c>
      <c r="I8040" s="2">
        <v>0.11637125008</v>
      </c>
      <c r="K8040" s="2">
        <v>0.11639616024174999</v>
      </c>
      <c r="L8040" s="2">
        <f t="shared" si="125"/>
        <v>2.4910161749991389E-5</v>
      </c>
    </row>
    <row r="8041" spans="1:12" hidden="1" x14ac:dyDescent="0.25">
      <c r="A8041" t="s">
        <v>6057</v>
      </c>
      <c r="B8041" s="1" t="s">
        <v>6219</v>
      </c>
      <c r="C8041" t="s">
        <v>6227</v>
      </c>
      <c r="D8041">
        <v>10722111</v>
      </c>
      <c r="E8041">
        <v>58850513</v>
      </c>
      <c r="F8041" t="s">
        <v>6229</v>
      </c>
      <c r="G8041" t="s">
        <v>86</v>
      </c>
      <c r="H8041" t="s">
        <v>4</v>
      </c>
      <c r="I8041" s="2">
        <v>3.2609414000000001</v>
      </c>
      <c r="K8041" s="2">
        <v>3.2616396029349999</v>
      </c>
      <c r="L8041" s="2">
        <f t="shared" si="125"/>
        <v>6.9820293499978092E-4</v>
      </c>
    </row>
    <row r="8042" spans="1:12" hidden="1" x14ac:dyDescent="0.25">
      <c r="A8042" t="s">
        <v>6057</v>
      </c>
      <c r="B8042" s="1" t="s">
        <v>6219</v>
      </c>
      <c r="C8042" t="s">
        <v>6227</v>
      </c>
      <c r="D8042">
        <v>10722111</v>
      </c>
      <c r="E8042">
        <v>58850513</v>
      </c>
      <c r="F8042" t="s">
        <v>6229</v>
      </c>
      <c r="G8042" t="s">
        <v>86</v>
      </c>
      <c r="H8042" t="s">
        <v>6</v>
      </c>
      <c r="I8042" s="2">
        <v>0.12868004799999999</v>
      </c>
      <c r="K8042" s="2">
        <v>0.12870759741695001</v>
      </c>
      <c r="L8042" s="2">
        <f t="shared" si="125"/>
        <v>2.7549416950017891E-5</v>
      </c>
    </row>
    <row r="8043" spans="1:12" hidden="1" x14ac:dyDescent="0.25">
      <c r="A8043" t="s">
        <v>6057</v>
      </c>
      <c r="B8043" s="1" t="s">
        <v>6219</v>
      </c>
      <c r="C8043" t="s">
        <v>6227</v>
      </c>
      <c r="D8043">
        <v>10722111</v>
      </c>
      <c r="E8043">
        <v>58850613</v>
      </c>
      <c r="F8043" t="s">
        <v>6230</v>
      </c>
      <c r="G8043" t="s">
        <v>86</v>
      </c>
      <c r="H8043" t="s">
        <v>4</v>
      </c>
      <c r="I8043" s="2">
        <v>3.1849989999999999</v>
      </c>
      <c r="K8043" s="2">
        <v>3.1856808141097002</v>
      </c>
      <c r="L8043" s="2">
        <f t="shared" si="125"/>
        <v>6.8181410970025169E-4</v>
      </c>
    </row>
    <row r="8044" spans="1:12" hidden="1" x14ac:dyDescent="0.25">
      <c r="A8044" t="s">
        <v>6057</v>
      </c>
      <c r="B8044" s="1" t="s">
        <v>6219</v>
      </c>
      <c r="C8044" t="s">
        <v>6227</v>
      </c>
      <c r="D8044">
        <v>10722111</v>
      </c>
      <c r="E8044">
        <v>58850613</v>
      </c>
      <c r="F8044" t="s">
        <v>6230</v>
      </c>
      <c r="G8044" t="s">
        <v>86</v>
      </c>
      <c r="H8044" t="s">
        <v>6</v>
      </c>
      <c r="I8044" s="2">
        <v>0.13956761479999999</v>
      </c>
      <c r="K8044" s="2">
        <v>0.13959749513023501</v>
      </c>
      <c r="L8044" s="2">
        <f t="shared" si="125"/>
        <v>2.9880330235015906E-5</v>
      </c>
    </row>
    <row r="8045" spans="1:12" hidden="1" x14ac:dyDescent="0.25">
      <c r="A8045" t="s">
        <v>6057</v>
      </c>
      <c r="B8045" s="1" t="s">
        <v>6219</v>
      </c>
      <c r="C8045" t="s">
        <v>6227</v>
      </c>
      <c r="D8045">
        <v>10722111</v>
      </c>
      <c r="E8045">
        <v>58850713</v>
      </c>
      <c r="F8045" t="s">
        <v>6231</v>
      </c>
      <c r="G8045" t="s">
        <v>86</v>
      </c>
      <c r="H8045" t="s">
        <v>4</v>
      </c>
      <c r="I8045" s="2">
        <v>3.2538078000000001</v>
      </c>
      <c r="K8045" s="2">
        <v>3.2545044975296</v>
      </c>
      <c r="L8045" s="2">
        <f t="shared" si="125"/>
        <v>6.9669752959988784E-4</v>
      </c>
    </row>
    <row r="8046" spans="1:12" hidden="1" x14ac:dyDescent="0.25">
      <c r="A8046" t="s">
        <v>6057</v>
      </c>
      <c r="B8046" s="1" t="s">
        <v>6219</v>
      </c>
      <c r="C8046" t="s">
        <v>6227</v>
      </c>
      <c r="D8046">
        <v>10722111</v>
      </c>
      <c r="E8046">
        <v>58850713</v>
      </c>
      <c r="F8046" t="s">
        <v>6231</v>
      </c>
      <c r="G8046" t="s">
        <v>86</v>
      </c>
      <c r="H8046" t="s">
        <v>6</v>
      </c>
      <c r="I8046" s="2">
        <v>0.12716748351999899</v>
      </c>
      <c r="K8046" s="2">
        <v>0.12719470823816301</v>
      </c>
      <c r="L8046" s="2">
        <f t="shared" si="125"/>
        <v>2.7224718164020612E-5</v>
      </c>
    </row>
    <row r="8047" spans="1:12" hidden="1" x14ac:dyDescent="0.25">
      <c r="A8047" t="s">
        <v>6057</v>
      </c>
      <c r="B8047" s="1" t="s">
        <v>6232</v>
      </c>
      <c r="C8047" t="s">
        <v>6233</v>
      </c>
      <c r="D8047">
        <v>2905911</v>
      </c>
      <c r="E8047">
        <v>38672213</v>
      </c>
      <c r="F8047" t="s">
        <v>6234</v>
      </c>
      <c r="G8047" t="s">
        <v>3</v>
      </c>
      <c r="H8047" t="s">
        <v>4</v>
      </c>
      <c r="I8047" s="2">
        <v>4460.8985000000002</v>
      </c>
      <c r="J8047" s="2">
        <v>4460.8580000000002</v>
      </c>
      <c r="K8047" s="2">
        <v>4460.8513486031898</v>
      </c>
      <c r="L8047" s="2">
        <f t="shared" si="125"/>
        <v>-6.6513968104118248E-3</v>
      </c>
    </row>
    <row r="8048" spans="1:12" hidden="1" x14ac:dyDescent="0.25">
      <c r="A8048" t="s">
        <v>6057</v>
      </c>
      <c r="B8048" s="1" t="s">
        <v>6232</v>
      </c>
      <c r="C8048" t="s">
        <v>6233</v>
      </c>
      <c r="D8048">
        <v>2905911</v>
      </c>
      <c r="E8048">
        <v>38672213</v>
      </c>
      <c r="F8048" t="s">
        <v>6234</v>
      </c>
      <c r="G8048" t="s">
        <v>3</v>
      </c>
      <c r="H8048" t="s">
        <v>6</v>
      </c>
      <c r="I8048" s="2">
        <v>1770.9033999999999</v>
      </c>
      <c r="J8048" s="2">
        <v>1770.9501250000001</v>
      </c>
      <c r="K8048" s="2">
        <v>1770.94716753384</v>
      </c>
      <c r="L8048" s="2">
        <f t="shared" si="125"/>
        <v>-2.9574661600690888E-3</v>
      </c>
    </row>
    <row r="8049" spans="1:12" hidden="1" x14ac:dyDescent="0.25">
      <c r="A8049" t="s">
        <v>6057</v>
      </c>
      <c r="B8049" s="1" t="s">
        <v>6232</v>
      </c>
      <c r="C8049" t="s">
        <v>6233</v>
      </c>
      <c r="D8049">
        <v>2905911</v>
      </c>
      <c r="E8049">
        <v>38672413</v>
      </c>
      <c r="F8049" t="s">
        <v>6235</v>
      </c>
      <c r="G8049" t="s">
        <v>86</v>
      </c>
      <c r="H8049" t="s">
        <v>4</v>
      </c>
      <c r="I8049" s="2">
        <v>0.16</v>
      </c>
      <c r="K8049" s="2">
        <v>0.160007993596399</v>
      </c>
      <c r="L8049" s="2">
        <f t="shared" si="125"/>
        <v>7.9935963989974379E-6</v>
      </c>
    </row>
    <row r="8050" spans="1:12" hidden="1" x14ac:dyDescent="0.25">
      <c r="A8050" t="s">
        <v>6057</v>
      </c>
      <c r="B8050" s="1" t="s">
        <v>6232</v>
      </c>
      <c r="C8050" t="s">
        <v>6233</v>
      </c>
      <c r="D8050">
        <v>2905911</v>
      </c>
      <c r="E8050">
        <v>38672913</v>
      </c>
      <c r="F8050" t="s">
        <v>6236</v>
      </c>
      <c r="G8050" t="s">
        <v>86</v>
      </c>
      <c r="H8050" t="s">
        <v>4</v>
      </c>
      <c r="I8050" s="2">
        <v>0.16</v>
      </c>
      <c r="K8050" s="2">
        <v>0.160007993596399</v>
      </c>
      <c r="L8050" s="2">
        <f t="shared" si="125"/>
        <v>7.9935963989974379E-6</v>
      </c>
    </row>
    <row r="8051" spans="1:12" hidden="1" x14ac:dyDescent="0.25">
      <c r="A8051" t="s">
        <v>6057</v>
      </c>
      <c r="B8051" s="1" t="s">
        <v>6232</v>
      </c>
      <c r="C8051" t="s">
        <v>6233</v>
      </c>
      <c r="D8051">
        <v>2905911</v>
      </c>
      <c r="E8051">
        <v>38673013</v>
      </c>
      <c r="F8051" t="s">
        <v>6237</v>
      </c>
      <c r="G8051" t="s">
        <v>3</v>
      </c>
      <c r="H8051" t="s">
        <v>4</v>
      </c>
      <c r="I8051" s="2">
        <v>6702.1018000000004</v>
      </c>
      <c r="J8051" s="2">
        <v>6702.0844999999999</v>
      </c>
      <c r="K8051" s="2">
        <v>6702.0803238197004</v>
      </c>
      <c r="L8051" s="2">
        <f t="shared" si="125"/>
        <v>-4.1761802995097241E-3</v>
      </c>
    </row>
    <row r="8052" spans="1:12" hidden="1" x14ac:dyDescent="0.25">
      <c r="A8052" t="s">
        <v>6057</v>
      </c>
      <c r="B8052" s="1" t="s">
        <v>6232</v>
      </c>
      <c r="C8052" t="s">
        <v>6233</v>
      </c>
      <c r="D8052">
        <v>2905911</v>
      </c>
      <c r="E8052">
        <v>38673013</v>
      </c>
      <c r="F8052" t="s">
        <v>6237</v>
      </c>
      <c r="G8052" t="s">
        <v>3</v>
      </c>
      <c r="H8052" t="s">
        <v>6</v>
      </c>
      <c r="I8052" s="2">
        <v>1875.5008</v>
      </c>
      <c r="J8052" s="2">
        <v>1873.673</v>
      </c>
      <c r="K8052" s="2">
        <v>1873.67084547938</v>
      </c>
      <c r="L8052" s="2">
        <f t="shared" si="125"/>
        <v>-2.1545206200244138E-3</v>
      </c>
    </row>
    <row r="8053" spans="1:12" hidden="1" x14ac:dyDescent="0.25">
      <c r="A8053" t="s">
        <v>6057</v>
      </c>
      <c r="B8053" s="1" t="s">
        <v>6232</v>
      </c>
      <c r="C8053" t="s">
        <v>6233</v>
      </c>
      <c r="D8053">
        <v>2905911</v>
      </c>
      <c r="E8053">
        <v>38673113</v>
      </c>
      <c r="F8053" t="s">
        <v>6238</v>
      </c>
      <c r="G8053" t="s">
        <v>86</v>
      </c>
      <c r="H8053" t="s">
        <v>4</v>
      </c>
      <c r="I8053" s="2">
        <v>0.16</v>
      </c>
      <c r="K8053" s="2">
        <v>0.160007993596399</v>
      </c>
      <c r="L8053" s="2">
        <f t="shared" si="125"/>
        <v>7.9935963989974379E-6</v>
      </c>
    </row>
    <row r="8054" spans="1:12" hidden="1" x14ac:dyDescent="0.25">
      <c r="A8054" t="s">
        <v>6057</v>
      </c>
      <c r="B8054" s="1" t="s">
        <v>6232</v>
      </c>
      <c r="C8054" t="s">
        <v>6233</v>
      </c>
      <c r="D8054">
        <v>2905911</v>
      </c>
      <c r="E8054">
        <v>38673213</v>
      </c>
      <c r="F8054" t="s">
        <v>6239</v>
      </c>
      <c r="G8054" t="s">
        <v>86</v>
      </c>
      <c r="H8054" t="s">
        <v>4</v>
      </c>
      <c r="I8054" s="2">
        <v>0.12</v>
      </c>
      <c r="K8054" s="2">
        <v>0.12000599377295899</v>
      </c>
      <c r="L8054" s="2">
        <f t="shared" si="125"/>
        <v>5.993772958998167E-6</v>
      </c>
    </row>
    <row r="8055" spans="1:12" hidden="1" x14ac:dyDescent="0.25">
      <c r="A8055" t="s">
        <v>6057</v>
      </c>
      <c r="B8055" s="1" t="s">
        <v>6232</v>
      </c>
      <c r="C8055" t="s">
        <v>6240</v>
      </c>
      <c r="D8055">
        <v>3005211</v>
      </c>
      <c r="E8055">
        <v>38366413</v>
      </c>
      <c r="F8055" t="s">
        <v>6241</v>
      </c>
      <c r="G8055" t="s">
        <v>3</v>
      </c>
      <c r="H8055" t="s">
        <v>4</v>
      </c>
      <c r="I8055" s="2">
        <v>3600.4975999999901</v>
      </c>
      <c r="J8055" s="2">
        <v>3600.4517500000002</v>
      </c>
      <c r="K8055" s="2">
        <v>3600.4510598301499</v>
      </c>
      <c r="L8055" s="2">
        <f t="shared" si="125"/>
        <v>-6.9016985025882605E-4</v>
      </c>
    </row>
    <row r="8056" spans="1:12" hidden="1" x14ac:dyDescent="0.25">
      <c r="A8056" t="s">
        <v>6057</v>
      </c>
      <c r="B8056" s="1" t="s">
        <v>6232</v>
      </c>
      <c r="C8056" t="s">
        <v>6240</v>
      </c>
      <c r="D8056">
        <v>3005211</v>
      </c>
      <c r="E8056">
        <v>38366413</v>
      </c>
      <c r="F8056" t="s">
        <v>6241</v>
      </c>
      <c r="G8056" t="s">
        <v>3</v>
      </c>
      <c r="H8056" t="s">
        <v>6</v>
      </c>
      <c r="I8056" s="2">
        <v>14641.1705</v>
      </c>
      <c r="J8056" s="2">
        <v>14641.339</v>
      </c>
      <c r="K8056" s="2">
        <v>14641.3310944647</v>
      </c>
      <c r="L8056" s="2">
        <f t="shared" si="125"/>
        <v>-7.9055352998693706E-3</v>
      </c>
    </row>
    <row r="8057" spans="1:12" hidden="1" x14ac:dyDescent="0.25">
      <c r="A8057" t="s">
        <v>6057</v>
      </c>
      <c r="B8057" s="1" t="s">
        <v>6232</v>
      </c>
      <c r="C8057" t="s">
        <v>6240</v>
      </c>
      <c r="D8057">
        <v>3005211</v>
      </c>
      <c r="E8057">
        <v>38366513</v>
      </c>
      <c r="F8057" t="s">
        <v>6242</v>
      </c>
      <c r="G8057" t="s">
        <v>3</v>
      </c>
      <c r="H8057" t="s">
        <v>4</v>
      </c>
      <c r="I8057" s="2">
        <v>3688.002</v>
      </c>
      <c r="J8057" s="2">
        <v>3687.9029999999998</v>
      </c>
      <c r="K8057" s="2">
        <v>3687.9017837850201</v>
      </c>
      <c r="L8057" s="2">
        <f t="shared" si="125"/>
        <v>-1.2162149796495214E-3</v>
      </c>
    </row>
    <row r="8058" spans="1:12" hidden="1" x14ac:dyDescent="0.25">
      <c r="A8058" t="s">
        <v>6057</v>
      </c>
      <c r="B8058" s="1" t="s">
        <v>6232</v>
      </c>
      <c r="C8058" t="s">
        <v>6240</v>
      </c>
      <c r="D8058">
        <v>3005211</v>
      </c>
      <c r="E8058">
        <v>38366513</v>
      </c>
      <c r="F8058" t="s">
        <v>6242</v>
      </c>
      <c r="G8058" t="s">
        <v>3</v>
      </c>
      <c r="H8058" t="s">
        <v>6</v>
      </c>
      <c r="I8058" s="2">
        <v>2499.5043999999998</v>
      </c>
      <c r="J8058" s="2">
        <v>2489.3492500000002</v>
      </c>
      <c r="K8058" s="2">
        <v>2489.3495697692902</v>
      </c>
      <c r="L8058" s="2">
        <f t="shared" si="125"/>
        <v>3.1976928994481568E-4</v>
      </c>
    </row>
    <row r="8059" spans="1:12" hidden="1" x14ac:dyDescent="0.25">
      <c r="A8059" t="s">
        <v>6057</v>
      </c>
      <c r="B8059" s="1" t="s">
        <v>6232</v>
      </c>
      <c r="C8059" t="s">
        <v>6240</v>
      </c>
      <c r="D8059">
        <v>3005211</v>
      </c>
      <c r="E8059">
        <v>38366713</v>
      </c>
      <c r="F8059" t="s">
        <v>6243</v>
      </c>
      <c r="G8059" t="s">
        <v>3</v>
      </c>
      <c r="H8059" t="s">
        <v>4</v>
      </c>
      <c r="I8059" s="2">
        <v>3999.5025999999998</v>
      </c>
      <c r="J8059" s="2">
        <v>3999.5695000000001</v>
      </c>
      <c r="K8059" s="2">
        <v>3999.5710410308202</v>
      </c>
      <c r="L8059" s="2">
        <f t="shared" si="125"/>
        <v>1.5410308201353473E-3</v>
      </c>
    </row>
    <row r="8060" spans="1:12" hidden="1" x14ac:dyDescent="0.25">
      <c r="A8060" t="s">
        <v>6057</v>
      </c>
      <c r="B8060" s="1" t="s">
        <v>6232</v>
      </c>
      <c r="C8060" t="s">
        <v>6240</v>
      </c>
      <c r="D8060">
        <v>3005211</v>
      </c>
      <c r="E8060">
        <v>38366713</v>
      </c>
      <c r="F8060" t="s">
        <v>6243</v>
      </c>
      <c r="G8060" t="s">
        <v>3</v>
      </c>
      <c r="H8060" t="s">
        <v>6</v>
      </c>
      <c r="I8060" s="2">
        <v>3360.9018000000001</v>
      </c>
      <c r="J8060" s="2">
        <v>3341.33725</v>
      </c>
      <c r="K8060" s="2">
        <v>3341.34185936637</v>
      </c>
      <c r="L8060" s="2">
        <f t="shared" si="125"/>
        <v>4.6093663700048637E-3</v>
      </c>
    </row>
    <row r="8061" spans="1:12" hidden="1" x14ac:dyDescent="0.25">
      <c r="A8061" t="s">
        <v>6057</v>
      </c>
      <c r="B8061" s="1" t="s">
        <v>6232</v>
      </c>
      <c r="C8061" t="s">
        <v>6244</v>
      </c>
      <c r="D8061">
        <v>3019411</v>
      </c>
      <c r="E8061">
        <v>38365213</v>
      </c>
      <c r="F8061" t="s">
        <v>6245</v>
      </c>
      <c r="G8061" t="s">
        <v>86</v>
      </c>
      <c r="H8061" t="s">
        <v>4</v>
      </c>
      <c r="I8061" s="2">
        <v>38.602485999999999</v>
      </c>
      <c r="K8061" s="2">
        <v>38.708265701166098</v>
      </c>
      <c r="L8061" s="2">
        <f t="shared" si="125"/>
        <v>0.10577970116609947</v>
      </c>
    </row>
    <row r="8062" spans="1:12" hidden="1" x14ac:dyDescent="0.25">
      <c r="A8062" t="s">
        <v>6057</v>
      </c>
      <c r="B8062" s="1" t="s">
        <v>6232</v>
      </c>
      <c r="C8062" t="s">
        <v>6244</v>
      </c>
      <c r="D8062">
        <v>3019411</v>
      </c>
      <c r="E8062">
        <v>38365213</v>
      </c>
      <c r="F8062" t="s">
        <v>6245</v>
      </c>
      <c r="G8062" t="s">
        <v>86</v>
      </c>
      <c r="H8062" t="s">
        <v>6</v>
      </c>
      <c r="I8062" s="2">
        <v>1.0295050128800001</v>
      </c>
      <c r="K8062" s="2">
        <v>1.0323256264859999</v>
      </c>
      <c r="L8062" s="2">
        <f t="shared" si="125"/>
        <v>2.8206136059998332E-3</v>
      </c>
    </row>
    <row r="8063" spans="1:12" hidden="1" x14ac:dyDescent="0.25">
      <c r="A8063" t="s">
        <v>6057</v>
      </c>
      <c r="B8063" s="1" t="s">
        <v>6232</v>
      </c>
      <c r="C8063" t="s">
        <v>6244</v>
      </c>
      <c r="D8063">
        <v>3019411</v>
      </c>
      <c r="E8063">
        <v>38365313</v>
      </c>
      <c r="F8063" t="s">
        <v>6246</v>
      </c>
      <c r="G8063" t="s">
        <v>86</v>
      </c>
      <c r="H8063" t="s">
        <v>4</v>
      </c>
      <c r="I8063" s="2">
        <v>25.706142399999901</v>
      </c>
      <c r="K8063" s="2">
        <v>25.776571396200001</v>
      </c>
      <c r="L8063" s="2">
        <f t="shared" si="125"/>
        <v>7.0428996200099903E-2</v>
      </c>
    </row>
    <row r="8064" spans="1:12" hidden="1" x14ac:dyDescent="0.25">
      <c r="A8064" t="s">
        <v>6057</v>
      </c>
      <c r="B8064" s="1" t="s">
        <v>6232</v>
      </c>
      <c r="C8064" t="s">
        <v>6244</v>
      </c>
      <c r="D8064">
        <v>3019411</v>
      </c>
      <c r="E8064">
        <v>38365313</v>
      </c>
      <c r="F8064" t="s">
        <v>6246</v>
      </c>
      <c r="G8064" t="s">
        <v>86</v>
      </c>
      <c r="H8064" t="s">
        <v>6</v>
      </c>
      <c r="I8064" s="2">
        <v>1.5467788224800001</v>
      </c>
      <c r="K8064" s="2">
        <v>1.5510164264340001</v>
      </c>
      <c r="L8064" s="2">
        <f t="shared" si="125"/>
        <v>4.2376039539999688E-3</v>
      </c>
    </row>
    <row r="8065" spans="1:12" hidden="1" x14ac:dyDescent="0.25">
      <c r="A8065" t="s">
        <v>6057</v>
      </c>
      <c r="B8065" s="1" t="s">
        <v>6232</v>
      </c>
      <c r="C8065" t="s">
        <v>6244</v>
      </c>
      <c r="D8065">
        <v>3019411</v>
      </c>
      <c r="E8065">
        <v>38365413</v>
      </c>
      <c r="F8065" t="s">
        <v>6247</v>
      </c>
      <c r="G8065" t="s">
        <v>86</v>
      </c>
      <c r="H8065" t="s">
        <v>4</v>
      </c>
      <c r="I8065" s="2">
        <v>21.2243596</v>
      </c>
      <c r="K8065" s="2">
        <v>21.2825031462</v>
      </c>
      <c r="L8065" s="2">
        <f t="shared" si="125"/>
        <v>5.8143546200000173E-2</v>
      </c>
    </row>
    <row r="8066" spans="1:12" hidden="1" x14ac:dyDescent="0.25">
      <c r="A8066" t="s">
        <v>6057</v>
      </c>
      <c r="B8066" s="1" t="s">
        <v>6232</v>
      </c>
      <c r="C8066" t="s">
        <v>6244</v>
      </c>
      <c r="D8066">
        <v>3019411</v>
      </c>
      <c r="E8066">
        <v>38365413</v>
      </c>
      <c r="F8066" t="s">
        <v>6247</v>
      </c>
      <c r="G8066" t="s">
        <v>86</v>
      </c>
      <c r="H8066" t="s">
        <v>6</v>
      </c>
      <c r="I8066" s="2">
        <v>1.04707280263999</v>
      </c>
      <c r="K8066" s="2">
        <v>1.0499415765119899</v>
      </c>
      <c r="L8066" s="2">
        <f t="shared" si="125"/>
        <v>2.8687738719999079E-3</v>
      </c>
    </row>
    <row r="8067" spans="1:12" hidden="1" x14ac:dyDescent="0.25">
      <c r="A8067" t="s">
        <v>6057</v>
      </c>
      <c r="B8067" s="1" t="s">
        <v>6232</v>
      </c>
      <c r="C8067" t="s">
        <v>6244</v>
      </c>
      <c r="D8067">
        <v>3019411</v>
      </c>
      <c r="E8067">
        <v>38365613</v>
      </c>
      <c r="F8067" t="s">
        <v>6248</v>
      </c>
      <c r="G8067" t="s">
        <v>86</v>
      </c>
      <c r="H8067" t="s">
        <v>4</v>
      </c>
      <c r="I8067" s="2">
        <v>38.468365999999897</v>
      </c>
      <c r="K8067" s="2">
        <v>38.573747670833697</v>
      </c>
      <c r="L8067" s="2">
        <f t="shared" ref="L8067:L8130" si="126">IF(ISBLANK(J8067),K8067-I8067,K8067-J8067)</f>
        <v>0.10538167083380046</v>
      </c>
    </row>
    <row r="8068" spans="1:12" hidden="1" x14ac:dyDescent="0.25">
      <c r="A8068" t="s">
        <v>6057</v>
      </c>
      <c r="B8068" s="1" t="s">
        <v>6232</v>
      </c>
      <c r="C8068" t="s">
        <v>6244</v>
      </c>
      <c r="D8068">
        <v>3019411</v>
      </c>
      <c r="E8068">
        <v>38365613</v>
      </c>
      <c r="F8068" t="s">
        <v>6248</v>
      </c>
      <c r="G8068" t="s">
        <v>86</v>
      </c>
      <c r="H8068" t="s">
        <v>6</v>
      </c>
      <c r="I8068" s="2">
        <v>0.85529109775999901</v>
      </c>
      <c r="K8068" s="2">
        <v>0.85763434437600305</v>
      </c>
      <c r="L8068" s="2">
        <f t="shared" si="126"/>
        <v>2.3432466160040466E-3</v>
      </c>
    </row>
    <row r="8069" spans="1:12" hidden="1" x14ac:dyDescent="0.25">
      <c r="A8069" t="s">
        <v>6057</v>
      </c>
      <c r="B8069" s="1" t="s">
        <v>6232</v>
      </c>
      <c r="C8069" t="s">
        <v>6249</v>
      </c>
      <c r="D8069">
        <v>3005111</v>
      </c>
      <c r="E8069">
        <v>67474613</v>
      </c>
      <c r="F8069" t="s">
        <v>6250</v>
      </c>
      <c r="G8069" t="s">
        <v>3</v>
      </c>
      <c r="H8069" t="s">
        <v>4</v>
      </c>
      <c r="I8069" s="2">
        <v>833.91949999999997</v>
      </c>
      <c r="J8069" s="2">
        <v>830.96381250000002</v>
      </c>
      <c r="K8069" s="2">
        <v>830.96387076244696</v>
      </c>
      <c r="L8069" s="2">
        <f t="shared" si="126"/>
        <v>5.8262446941625967E-5</v>
      </c>
    </row>
    <row r="8070" spans="1:12" hidden="1" x14ac:dyDescent="0.25">
      <c r="A8070" t="s">
        <v>6057</v>
      </c>
      <c r="B8070" s="1" t="s">
        <v>6232</v>
      </c>
      <c r="C8070" t="s">
        <v>6249</v>
      </c>
      <c r="D8070">
        <v>3005111</v>
      </c>
      <c r="E8070">
        <v>67474613</v>
      </c>
      <c r="F8070" t="s">
        <v>6250</v>
      </c>
      <c r="G8070" t="s">
        <v>3</v>
      </c>
      <c r="H8070" t="s">
        <v>6</v>
      </c>
      <c r="I8070" s="2">
        <v>3488.63</v>
      </c>
      <c r="J8070" s="2">
        <v>3529.21225</v>
      </c>
      <c r="K8070" s="2">
        <v>3529.2093886100001</v>
      </c>
      <c r="L8070" s="2">
        <f t="shared" si="126"/>
        <v>-2.8613899999072601E-3</v>
      </c>
    </row>
    <row r="8071" spans="1:12" hidden="1" x14ac:dyDescent="0.25">
      <c r="A8071" t="s">
        <v>6057</v>
      </c>
      <c r="B8071" s="1" t="s">
        <v>6232</v>
      </c>
      <c r="C8071" t="s">
        <v>6249</v>
      </c>
      <c r="D8071">
        <v>3005111</v>
      </c>
      <c r="E8071">
        <v>67474713</v>
      </c>
      <c r="F8071" t="s">
        <v>6251</v>
      </c>
      <c r="G8071" t="s">
        <v>3</v>
      </c>
      <c r="H8071" t="s">
        <v>4</v>
      </c>
      <c r="I8071" s="2">
        <v>911.779799999999</v>
      </c>
      <c r="J8071" s="2">
        <v>914.77593750000005</v>
      </c>
      <c r="K8071" s="2">
        <v>914.77600005827901</v>
      </c>
      <c r="L8071" s="2">
        <f t="shared" si="126"/>
        <v>6.2558278955293645E-5</v>
      </c>
    </row>
    <row r="8072" spans="1:12" hidden="1" x14ac:dyDescent="0.25">
      <c r="A8072" t="s">
        <v>6057</v>
      </c>
      <c r="B8072" s="1" t="s">
        <v>6232</v>
      </c>
      <c r="C8072" t="s">
        <v>6249</v>
      </c>
      <c r="D8072">
        <v>3005111</v>
      </c>
      <c r="E8072">
        <v>67474713</v>
      </c>
      <c r="F8072" t="s">
        <v>6251</v>
      </c>
      <c r="G8072" t="s">
        <v>3</v>
      </c>
      <c r="H8072" t="s">
        <v>6</v>
      </c>
      <c r="I8072" s="2">
        <v>3814.37</v>
      </c>
      <c r="J8072" s="2">
        <v>3773.7109999999998</v>
      </c>
      <c r="K8072" s="2">
        <v>3773.7174265099902</v>
      </c>
      <c r="L8072" s="2">
        <f t="shared" si="126"/>
        <v>6.4265099904332601E-3</v>
      </c>
    </row>
    <row r="8073" spans="1:12" hidden="1" x14ac:dyDescent="0.25">
      <c r="A8073" t="s">
        <v>6057</v>
      </c>
      <c r="B8073" s="1" t="s">
        <v>6252</v>
      </c>
      <c r="C8073" t="s">
        <v>6253</v>
      </c>
      <c r="D8073">
        <v>3022411</v>
      </c>
      <c r="E8073">
        <v>38353913</v>
      </c>
      <c r="F8073" t="s">
        <v>6254</v>
      </c>
      <c r="G8073" t="s">
        <v>3</v>
      </c>
      <c r="H8073" t="s">
        <v>4</v>
      </c>
      <c r="I8073" s="2">
        <v>46.064519999999902</v>
      </c>
      <c r="K8073" s="2">
        <v>46.1934922489</v>
      </c>
      <c r="L8073" s="2">
        <f t="shared" si="126"/>
        <v>0.12897224890009795</v>
      </c>
    </row>
    <row r="8074" spans="1:12" hidden="1" x14ac:dyDescent="0.25">
      <c r="A8074" t="s">
        <v>6057</v>
      </c>
      <c r="B8074" s="1" t="s">
        <v>6252</v>
      </c>
      <c r="C8074" t="s">
        <v>6253</v>
      </c>
      <c r="D8074">
        <v>3022411</v>
      </c>
      <c r="E8074">
        <v>38353913</v>
      </c>
      <c r="F8074" t="s">
        <v>6254</v>
      </c>
      <c r="G8074" t="s">
        <v>3</v>
      </c>
      <c r="H8074" t="s">
        <v>6</v>
      </c>
      <c r="I8074" s="2">
        <v>57.008380000000002</v>
      </c>
      <c r="K8074" s="2">
        <v>57.167992695800002</v>
      </c>
      <c r="L8074" s="2">
        <f t="shared" si="126"/>
        <v>0.15961269579999993</v>
      </c>
    </row>
    <row r="8075" spans="1:12" hidden="1" x14ac:dyDescent="0.25">
      <c r="A8075" t="s">
        <v>6057</v>
      </c>
      <c r="B8075" s="1" t="s">
        <v>6252</v>
      </c>
      <c r="C8075" t="s">
        <v>6253</v>
      </c>
      <c r="D8075">
        <v>3022411</v>
      </c>
      <c r="E8075">
        <v>38354113</v>
      </c>
      <c r="F8075" t="s">
        <v>6255</v>
      </c>
      <c r="G8075" t="s">
        <v>3</v>
      </c>
      <c r="H8075" t="s">
        <v>4</v>
      </c>
      <c r="I8075" s="2">
        <v>17.54</v>
      </c>
      <c r="J8075" s="2">
        <v>2.0642592774999899</v>
      </c>
      <c r="K8075" s="2">
        <v>2.0642595410000002</v>
      </c>
      <c r="L8075" s="2">
        <f t="shared" si="126"/>
        <v>2.635000102557683E-7</v>
      </c>
    </row>
    <row r="8076" spans="1:12" hidden="1" x14ac:dyDescent="0.25">
      <c r="A8076" t="s">
        <v>6057</v>
      </c>
      <c r="B8076" s="1" t="s">
        <v>6252</v>
      </c>
      <c r="C8076" t="s">
        <v>6253</v>
      </c>
      <c r="D8076">
        <v>3022411</v>
      </c>
      <c r="E8076">
        <v>38354113</v>
      </c>
      <c r="F8076" t="s">
        <v>6255</v>
      </c>
      <c r="G8076" t="s">
        <v>3</v>
      </c>
      <c r="H8076" t="s">
        <v>6</v>
      </c>
      <c r="I8076" s="2">
        <v>0.12</v>
      </c>
      <c r="J8076" s="2">
        <v>1.6206502915E-2</v>
      </c>
      <c r="K8076" s="2">
        <v>1.6206501129999999E-2</v>
      </c>
      <c r="L8076" s="2">
        <f t="shared" si="126"/>
        <v>-1.7850000019747903E-9</v>
      </c>
    </row>
    <row r="8077" spans="1:12" hidden="1" x14ac:dyDescent="0.25">
      <c r="A8077" t="s">
        <v>6057</v>
      </c>
      <c r="B8077" s="1" t="s">
        <v>6252</v>
      </c>
      <c r="C8077" t="s">
        <v>6253</v>
      </c>
      <c r="D8077">
        <v>3022411</v>
      </c>
      <c r="E8077">
        <v>94863613</v>
      </c>
      <c r="F8077" t="s">
        <v>6256</v>
      </c>
      <c r="G8077" t="s">
        <v>86</v>
      </c>
      <c r="H8077" t="s">
        <v>4</v>
      </c>
      <c r="I8077" s="2">
        <v>6.1599399999999997</v>
      </c>
      <c r="K8077" s="2">
        <v>6.1771862479999999</v>
      </c>
      <c r="L8077" s="2">
        <f t="shared" si="126"/>
        <v>1.7246248000000186E-2</v>
      </c>
    </row>
    <row r="8078" spans="1:12" hidden="1" x14ac:dyDescent="0.25">
      <c r="A8078" t="s">
        <v>6057</v>
      </c>
      <c r="B8078" s="1" t="s">
        <v>6252</v>
      </c>
      <c r="C8078" t="s">
        <v>6253</v>
      </c>
      <c r="D8078">
        <v>3022411</v>
      </c>
      <c r="E8078">
        <v>94863613</v>
      </c>
      <c r="F8078" t="s">
        <v>6256</v>
      </c>
      <c r="G8078" t="s">
        <v>86</v>
      </c>
      <c r="H8078" t="s">
        <v>6</v>
      </c>
      <c r="I8078" s="2">
        <v>3.2149999999999999</v>
      </c>
      <c r="K8078" s="2">
        <v>3.224001157</v>
      </c>
      <c r="L8078" s="2">
        <f t="shared" si="126"/>
        <v>9.0011570000001484E-3</v>
      </c>
    </row>
    <row r="8079" spans="1:12" hidden="1" x14ac:dyDescent="0.25">
      <c r="A8079" t="s">
        <v>6057</v>
      </c>
      <c r="B8079" s="1" t="s">
        <v>6252</v>
      </c>
      <c r="C8079" t="s">
        <v>6253</v>
      </c>
      <c r="D8079">
        <v>3022411</v>
      </c>
      <c r="E8079">
        <v>94863713</v>
      </c>
      <c r="F8079" t="s">
        <v>6257</v>
      </c>
      <c r="G8079" t="s">
        <v>86</v>
      </c>
      <c r="H8079" t="s">
        <v>4</v>
      </c>
      <c r="I8079" s="2">
        <v>2.6620200000000001</v>
      </c>
      <c r="K8079" s="2">
        <v>2.6694730419999999</v>
      </c>
      <c r="L8079" s="2">
        <f t="shared" si="126"/>
        <v>7.4530419999998543E-3</v>
      </c>
    </row>
    <row r="8080" spans="1:12" hidden="1" x14ac:dyDescent="0.25">
      <c r="A8080" t="s">
        <v>6057</v>
      </c>
      <c r="B8080" s="1" t="s">
        <v>6252</v>
      </c>
      <c r="C8080" t="s">
        <v>6253</v>
      </c>
      <c r="D8080">
        <v>3022411</v>
      </c>
      <c r="E8080">
        <v>94863713</v>
      </c>
      <c r="F8080" t="s">
        <v>6257</v>
      </c>
      <c r="G8080" t="s">
        <v>86</v>
      </c>
      <c r="H8080" t="s">
        <v>6</v>
      </c>
      <c r="I8080" s="2">
        <v>3.5365000000000002</v>
      </c>
      <c r="K8080" s="2">
        <v>3.5464013609999898</v>
      </c>
      <c r="L8080" s="2">
        <f t="shared" si="126"/>
        <v>9.9013609999896168E-3</v>
      </c>
    </row>
    <row r="8081" spans="1:12" hidden="1" x14ac:dyDescent="0.25">
      <c r="A8081" t="s">
        <v>6057</v>
      </c>
      <c r="B8081" s="1" t="s">
        <v>6258</v>
      </c>
      <c r="C8081" t="s">
        <v>6259</v>
      </c>
      <c r="D8081">
        <v>6581211</v>
      </c>
      <c r="E8081">
        <v>17397713</v>
      </c>
      <c r="F8081" t="s">
        <v>6260</v>
      </c>
      <c r="G8081" t="s">
        <v>86</v>
      </c>
      <c r="H8081" t="s">
        <v>4</v>
      </c>
      <c r="I8081" s="2">
        <v>197.27189999999999</v>
      </c>
      <c r="K8081" s="2">
        <v>197.81234939999999</v>
      </c>
      <c r="L8081" s="2">
        <f t="shared" si="126"/>
        <v>0.54044939999999997</v>
      </c>
    </row>
    <row r="8082" spans="1:12" hidden="1" x14ac:dyDescent="0.25">
      <c r="A8082" t="s">
        <v>6057</v>
      </c>
      <c r="B8082" s="1" t="s">
        <v>6258</v>
      </c>
      <c r="C8082" t="s">
        <v>6259</v>
      </c>
      <c r="D8082">
        <v>6581211</v>
      </c>
      <c r="E8082">
        <v>17397713</v>
      </c>
      <c r="F8082" t="s">
        <v>6260</v>
      </c>
      <c r="G8082" t="s">
        <v>86</v>
      </c>
      <c r="H8082" t="s">
        <v>6</v>
      </c>
      <c r="I8082" s="2">
        <v>2.9894400000000001</v>
      </c>
      <c r="K8082" s="2">
        <v>2.99763040199998</v>
      </c>
      <c r="L8082" s="2">
        <f t="shared" si="126"/>
        <v>8.1904019999798905E-3</v>
      </c>
    </row>
    <row r="8083" spans="1:12" hidden="1" x14ac:dyDescent="0.25">
      <c r="A8083" t="s">
        <v>6057</v>
      </c>
      <c r="B8083" s="1" t="s">
        <v>6258</v>
      </c>
      <c r="C8083" t="s">
        <v>6259</v>
      </c>
      <c r="D8083">
        <v>6581211</v>
      </c>
      <c r="E8083">
        <v>17397813</v>
      </c>
      <c r="F8083" t="s">
        <v>6261</v>
      </c>
      <c r="G8083" t="s">
        <v>86</v>
      </c>
      <c r="H8083" t="s">
        <v>4</v>
      </c>
      <c r="I8083" s="2">
        <v>197.78052</v>
      </c>
      <c r="K8083" s="2">
        <v>198.32233379999801</v>
      </c>
      <c r="L8083" s="2">
        <f t="shared" si="126"/>
        <v>0.54181379999801038</v>
      </c>
    </row>
    <row r="8084" spans="1:12" hidden="1" x14ac:dyDescent="0.25">
      <c r="A8084" t="s">
        <v>6057</v>
      </c>
      <c r="B8084" s="1" t="s">
        <v>6258</v>
      </c>
      <c r="C8084" t="s">
        <v>6259</v>
      </c>
      <c r="D8084">
        <v>6581211</v>
      </c>
      <c r="E8084">
        <v>17397813</v>
      </c>
      <c r="F8084" t="s">
        <v>6261</v>
      </c>
      <c r="G8084" t="s">
        <v>86</v>
      </c>
      <c r="H8084" t="s">
        <v>6</v>
      </c>
      <c r="I8084" s="2">
        <v>2.7714599999999998</v>
      </c>
      <c r="K8084" s="2">
        <v>2.7790533719999999</v>
      </c>
      <c r="L8084" s="2">
        <f t="shared" si="126"/>
        <v>7.5933720000000982E-3</v>
      </c>
    </row>
    <row r="8085" spans="1:12" hidden="1" x14ac:dyDescent="0.25">
      <c r="A8085" t="s">
        <v>6057</v>
      </c>
      <c r="B8085" s="1" t="s">
        <v>6258</v>
      </c>
      <c r="C8085" t="s">
        <v>6259</v>
      </c>
      <c r="D8085">
        <v>6581211</v>
      </c>
      <c r="E8085">
        <v>17397913</v>
      </c>
      <c r="F8085" t="s">
        <v>6262</v>
      </c>
      <c r="G8085" t="s">
        <v>86</v>
      </c>
      <c r="H8085" t="s">
        <v>4</v>
      </c>
      <c r="I8085" s="2">
        <v>201.74567999999999</v>
      </c>
      <c r="K8085" s="2">
        <v>202.29844800000001</v>
      </c>
      <c r="L8085" s="2">
        <f t="shared" si="126"/>
        <v>0.55276800000001458</v>
      </c>
    </row>
    <row r="8086" spans="1:12" hidden="1" x14ac:dyDescent="0.25">
      <c r="A8086" t="s">
        <v>6057</v>
      </c>
      <c r="B8086" s="1" t="s">
        <v>6258</v>
      </c>
      <c r="C8086" t="s">
        <v>6259</v>
      </c>
      <c r="D8086">
        <v>6581211</v>
      </c>
      <c r="E8086">
        <v>17397913</v>
      </c>
      <c r="F8086" t="s">
        <v>6262</v>
      </c>
      <c r="G8086" t="s">
        <v>86</v>
      </c>
      <c r="H8086" t="s">
        <v>6</v>
      </c>
      <c r="I8086" s="2">
        <v>3.8925000000000001</v>
      </c>
      <c r="K8086" s="2">
        <v>3.9031630800000099</v>
      </c>
      <c r="L8086" s="2">
        <f t="shared" si="126"/>
        <v>1.0663080000009817E-2</v>
      </c>
    </row>
    <row r="8087" spans="1:12" hidden="1" x14ac:dyDescent="0.25">
      <c r="A8087" t="s">
        <v>6057</v>
      </c>
      <c r="B8087" s="1" t="s">
        <v>6263</v>
      </c>
      <c r="C8087" t="s">
        <v>6264</v>
      </c>
      <c r="D8087">
        <v>3776611</v>
      </c>
      <c r="E8087">
        <v>37248913</v>
      </c>
      <c r="F8087" t="s">
        <v>6265</v>
      </c>
      <c r="G8087" t="s">
        <v>86</v>
      </c>
      <c r="H8087" t="s">
        <v>4</v>
      </c>
      <c r="I8087" s="2">
        <v>1.0764199999999999</v>
      </c>
      <c r="K8087" s="2">
        <v>1.07647375243289</v>
      </c>
      <c r="L8087" s="2">
        <f t="shared" si="126"/>
        <v>5.3752432890075141E-5</v>
      </c>
    </row>
    <row r="8088" spans="1:12" hidden="1" x14ac:dyDescent="0.25">
      <c r="A8088" t="s">
        <v>6057</v>
      </c>
      <c r="B8088" s="1" t="s">
        <v>6263</v>
      </c>
      <c r="C8088" t="s">
        <v>6264</v>
      </c>
      <c r="D8088">
        <v>3776611</v>
      </c>
      <c r="E8088">
        <v>37249013</v>
      </c>
      <c r="F8088" t="s">
        <v>6266</v>
      </c>
      <c r="G8088" t="s">
        <v>3</v>
      </c>
      <c r="H8088" t="s">
        <v>4</v>
      </c>
      <c r="I8088" s="2">
        <v>271.97399999999999</v>
      </c>
      <c r="J8088" s="2">
        <v>271.54746875000001</v>
      </c>
      <c r="K8088" s="2">
        <v>271.5475146101</v>
      </c>
      <c r="L8088" s="2">
        <f t="shared" si="126"/>
        <v>4.5860099987748981E-5</v>
      </c>
    </row>
    <row r="8089" spans="1:12" hidden="1" x14ac:dyDescent="0.25">
      <c r="A8089" t="s">
        <v>6057</v>
      </c>
      <c r="B8089" s="1" t="s">
        <v>6263</v>
      </c>
      <c r="C8089" t="s">
        <v>6264</v>
      </c>
      <c r="D8089">
        <v>3776611</v>
      </c>
      <c r="E8089">
        <v>37249013</v>
      </c>
      <c r="F8089" t="s">
        <v>6266</v>
      </c>
      <c r="G8089" t="s">
        <v>3</v>
      </c>
      <c r="H8089" t="s">
        <v>6</v>
      </c>
      <c r="I8089" s="2">
        <v>745.24099999999999</v>
      </c>
      <c r="J8089" s="2">
        <v>745.24743750000005</v>
      </c>
      <c r="K8089" s="2">
        <v>745.24133540199898</v>
      </c>
      <c r="L8089" s="2">
        <f t="shared" si="126"/>
        <v>-6.1020980010653147E-3</v>
      </c>
    </row>
    <row r="8090" spans="1:12" hidden="1" x14ac:dyDescent="0.25">
      <c r="A8090" t="s">
        <v>6057</v>
      </c>
      <c r="B8090" s="1" t="s">
        <v>6263</v>
      </c>
      <c r="C8090" t="s">
        <v>6264</v>
      </c>
      <c r="D8090">
        <v>3776611</v>
      </c>
      <c r="E8090">
        <v>37249213</v>
      </c>
      <c r="F8090" t="s">
        <v>6267</v>
      </c>
      <c r="G8090" t="s">
        <v>3</v>
      </c>
      <c r="H8090" t="s">
        <v>4</v>
      </c>
      <c r="I8090" s="2">
        <v>139.20099999999999</v>
      </c>
      <c r="J8090" s="2">
        <v>139.20121875000001</v>
      </c>
      <c r="K8090" s="2">
        <v>139.20117831099901</v>
      </c>
      <c r="L8090" s="2">
        <f t="shared" si="126"/>
        <v>-4.0439000997594121E-5</v>
      </c>
    </row>
    <row r="8091" spans="1:12" hidden="1" x14ac:dyDescent="0.25">
      <c r="A8091" t="s">
        <v>6057</v>
      </c>
      <c r="B8091" s="1" t="s">
        <v>6263</v>
      </c>
      <c r="C8091" t="s">
        <v>6264</v>
      </c>
      <c r="D8091">
        <v>3776611</v>
      </c>
      <c r="E8091">
        <v>37249213</v>
      </c>
      <c r="F8091" t="s">
        <v>6267</v>
      </c>
      <c r="G8091" t="s">
        <v>3</v>
      </c>
      <c r="H8091" t="s">
        <v>6</v>
      </c>
      <c r="I8091" s="2">
        <v>115.657</v>
      </c>
      <c r="J8091" s="2">
        <v>115.65703125</v>
      </c>
      <c r="K8091" s="2">
        <v>115.65677868741</v>
      </c>
      <c r="L8091" s="2">
        <f t="shared" si="126"/>
        <v>-2.5256259000627779E-4</v>
      </c>
    </row>
    <row r="8092" spans="1:12" hidden="1" x14ac:dyDescent="0.25">
      <c r="A8092" t="s">
        <v>6057</v>
      </c>
      <c r="B8092" s="1" t="s">
        <v>6263</v>
      </c>
      <c r="C8092" t="s">
        <v>6264</v>
      </c>
      <c r="D8092">
        <v>3776611</v>
      </c>
      <c r="E8092">
        <v>37249513</v>
      </c>
      <c r="F8092" t="s">
        <v>6268</v>
      </c>
      <c r="G8092" t="s">
        <v>3</v>
      </c>
      <c r="H8092" t="s">
        <v>4</v>
      </c>
      <c r="I8092" s="2">
        <v>368.447</v>
      </c>
      <c r="J8092" s="2">
        <v>367.9659375</v>
      </c>
      <c r="K8092" s="2">
        <v>367.96607363099901</v>
      </c>
      <c r="L8092" s="2">
        <f t="shared" si="126"/>
        <v>1.3613099901021997E-4</v>
      </c>
    </row>
    <row r="8093" spans="1:12" hidden="1" x14ac:dyDescent="0.25">
      <c r="A8093" t="s">
        <v>6057</v>
      </c>
      <c r="B8093" s="1" t="s">
        <v>6263</v>
      </c>
      <c r="C8093" t="s">
        <v>6264</v>
      </c>
      <c r="D8093">
        <v>3776611</v>
      </c>
      <c r="E8093">
        <v>37249513</v>
      </c>
      <c r="F8093" t="s">
        <v>6268</v>
      </c>
      <c r="G8093" t="s">
        <v>3</v>
      </c>
      <c r="H8093" t="s">
        <v>6</v>
      </c>
      <c r="I8093" s="2">
        <v>787.52099999999905</v>
      </c>
      <c r="J8093" s="2">
        <v>787.52925000000005</v>
      </c>
      <c r="K8093" s="2">
        <v>787.52053119800996</v>
      </c>
      <c r="L8093" s="2">
        <f t="shared" si="126"/>
        <v>-8.7188019900850122E-3</v>
      </c>
    </row>
    <row r="8094" spans="1:12" hidden="1" x14ac:dyDescent="0.25">
      <c r="A8094" t="s">
        <v>6057</v>
      </c>
      <c r="B8094" s="1" t="s">
        <v>6269</v>
      </c>
      <c r="C8094" t="s">
        <v>6270</v>
      </c>
      <c r="D8094">
        <v>3897711</v>
      </c>
      <c r="E8094">
        <v>37131813</v>
      </c>
      <c r="F8094" t="s">
        <v>6271</v>
      </c>
      <c r="G8094" t="s">
        <v>3</v>
      </c>
      <c r="H8094" t="s">
        <v>4</v>
      </c>
      <c r="I8094" s="2">
        <v>133.596</v>
      </c>
      <c r="J8094" s="2">
        <v>133.5962031</v>
      </c>
      <c r="K8094" s="2">
        <v>133.59626932</v>
      </c>
      <c r="L8094" s="2">
        <f t="shared" si="126"/>
        <v>6.6220000007888302E-5</v>
      </c>
    </row>
    <row r="8095" spans="1:12" hidden="1" x14ac:dyDescent="0.25">
      <c r="A8095" t="s">
        <v>6057</v>
      </c>
      <c r="B8095" s="1" t="s">
        <v>6269</v>
      </c>
      <c r="C8095" t="s">
        <v>6270</v>
      </c>
      <c r="D8095">
        <v>3897711</v>
      </c>
      <c r="E8095">
        <v>37131813</v>
      </c>
      <c r="F8095" t="s">
        <v>6271</v>
      </c>
      <c r="G8095" t="s">
        <v>3</v>
      </c>
      <c r="H8095" t="s">
        <v>6</v>
      </c>
      <c r="I8095" s="2">
        <v>5.99</v>
      </c>
      <c r="J8095" s="2">
        <v>5.9896616199999997</v>
      </c>
      <c r="K8095" s="2">
        <v>5.9896570209999904</v>
      </c>
      <c r="L8095" s="2">
        <f t="shared" si="126"/>
        <v>-4.5990000092643868E-6</v>
      </c>
    </row>
    <row r="8096" spans="1:12" hidden="1" x14ac:dyDescent="0.25">
      <c r="A8096" t="s">
        <v>6057</v>
      </c>
      <c r="B8096" s="1" t="s">
        <v>6269</v>
      </c>
      <c r="C8096" t="s">
        <v>6270</v>
      </c>
      <c r="D8096">
        <v>3897711</v>
      </c>
      <c r="E8096">
        <v>37131913</v>
      </c>
      <c r="F8096" t="s">
        <v>6272</v>
      </c>
      <c r="G8096" t="s">
        <v>3</v>
      </c>
      <c r="H8096" t="s">
        <v>4</v>
      </c>
      <c r="I8096" s="2">
        <v>136.86500000000001</v>
      </c>
      <c r="J8096" s="2">
        <v>136.86525</v>
      </c>
      <c r="K8096" s="2">
        <v>136.86538030999901</v>
      </c>
      <c r="L8096" s="2">
        <f t="shared" si="126"/>
        <v>1.3030999900820461E-4</v>
      </c>
    </row>
    <row r="8097" spans="1:12" hidden="1" x14ac:dyDescent="0.25">
      <c r="A8097" t="s">
        <v>6057</v>
      </c>
      <c r="B8097" s="1" t="s">
        <v>6269</v>
      </c>
      <c r="C8097" t="s">
        <v>6270</v>
      </c>
      <c r="D8097">
        <v>3897711</v>
      </c>
      <c r="E8097">
        <v>37131913</v>
      </c>
      <c r="F8097" t="s">
        <v>6272</v>
      </c>
      <c r="G8097" t="s">
        <v>3</v>
      </c>
      <c r="H8097" t="s">
        <v>6</v>
      </c>
      <c r="I8097" s="2">
        <v>5.9989999999999997</v>
      </c>
      <c r="J8097" s="2">
        <v>5.9985927749999997</v>
      </c>
      <c r="K8097" s="2">
        <v>5.9985780120000003</v>
      </c>
      <c r="L8097" s="2">
        <f t="shared" si="126"/>
        <v>-1.4762999999362592E-5</v>
      </c>
    </row>
    <row r="8098" spans="1:12" hidden="1" x14ac:dyDescent="0.25">
      <c r="A8098" t="s">
        <v>6057</v>
      </c>
      <c r="B8098" s="1" t="s">
        <v>6273</v>
      </c>
      <c r="C8098" t="s">
        <v>6274</v>
      </c>
      <c r="D8098">
        <v>5452111</v>
      </c>
      <c r="E8098">
        <v>27541513</v>
      </c>
      <c r="F8098" t="s">
        <v>6275</v>
      </c>
      <c r="G8098" t="s">
        <v>86</v>
      </c>
      <c r="H8098" t="s">
        <v>4</v>
      </c>
      <c r="I8098" s="2">
        <v>2.0965600000000002</v>
      </c>
      <c r="K8098" s="2">
        <v>2.0966646942775</v>
      </c>
      <c r="L8098" s="2">
        <f t="shared" si="126"/>
        <v>1.0469427749981719E-4</v>
      </c>
    </row>
    <row r="8099" spans="1:12" hidden="1" x14ac:dyDescent="0.25">
      <c r="A8099" t="s">
        <v>6057</v>
      </c>
      <c r="B8099" s="1" t="s">
        <v>6273</v>
      </c>
      <c r="C8099" t="s">
        <v>6274</v>
      </c>
      <c r="D8099">
        <v>5452111</v>
      </c>
      <c r="E8099">
        <v>27541513</v>
      </c>
      <c r="F8099" t="s">
        <v>6275</v>
      </c>
      <c r="G8099" t="s">
        <v>86</v>
      </c>
      <c r="H8099" t="s">
        <v>6</v>
      </c>
      <c r="I8099" s="2">
        <v>0.26229834400000002</v>
      </c>
      <c r="K8099" s="2">
        <v>0.26231145327439997</v>
      </c>
      <c r="L8099" s="2">
        <f t="shared" si="126"/>
        <v>1.3109274399958348E-5</v>
      </c>
    </row>
    <row r="8100" spans="1:12" hidden="1" x14ac:dyDescent="0.25">
      <c r="A8100" t="s">
        <v>6057</v>
      </c>
      <c r="B8100" s="1" t="s">
        <v>6273</v>
      </c>
      <c r="C8100" t="s">
        <v>6274</v>
      </c>
      <c r="D8100">
        <v>5452111</v>
      </c>
      <c r="E8100">
        <v>27541613</v>
      </c>
      <c r="F8100" t="s">
        <v>6276</v>
      </c>
      <c r="G8100" t="s">
        <v>86</v>
      </c>
      <c r="H8100" t="s">
        <v>4</v>
      </c>
      <c r="I8100" s="2">
        <v>1.5184</v>
      </c>
      <c r="K8100" s="2">
        <v>1.5184758493886901</v>
      </c>
      <c r="L8100" s="2">
        <f t="shared" si="126"/>
        <v>7.5849388690096831E-5</v>
      </c>
    </row>
    <row r="8101" spans="1:12" hidden="1" x14ac:dyDescent="0.25">
      <c r="A8101" t="s">
        <v>6057</v>
      </c>
      <c r="B8101" s="1" t="s">
        <v>6273</v>
      </c>
      <c r="C8101" t="s">
        <v>6274</v>
      </c>
      <c r="D8101">
        <v>5452111</v>
      </c>
      <c r="E8101">
        <v>27541613</v>
      </c>
      <c r="F8101" t="s">
        <v>6276</v>
      </c>
      <c r="G8101" t="s">
        <v>86</v>
      </c>
      <c r="H8101" t="s">
        <v>6</v>
      </c>
      <c r="I8101" s="2">
        <v>0.19076243200000001</v>
      </c>
      <c r="K8101" s="2">
        <v>0.190771961257099</v>
      </c>
      <c r="L8101" s="2">
        <f t="shared" si="126"/>
        <v>9.5292570989891079E-6</v>
      </c>
    </row>
    <row r="8102" spans="1:12" hidden="1" x14ac:dyDescent="0.25">
      <c r="A8102" t="s">
        <v>6057</v>
      </c>
      <c r="B8102" s="1" t="s">
        <v>6273</v>
      </c>
      <c r="C8102" t="s">
        <v>6274</v>
      </c>
      <c r="D8102">
        <v>5452111</v>
      </c>
      <c r="E8102">
        <v>27541713</v>
      </c>
      <c r="F8102" t="s">
        <v>6277</v>
      </c>
      <c r="G8102" t="s">
        <v>86</v>
      </c>
      <c r="H8102" t="s">
        <v>4</v>
      </c>
      <c r="I8102" s="2">
        <v>2.1666400000000001</v>
      </c>
      <c r="K8102" s="2">
        <v>2.1667483021097902</v>
      </c>
      <c r="L8102" s="2">
        <f t="shared" si="126"/>
        <v>1.0830210979007049E-4</v>
      </c>
    </row>
    <row r="8103" spans="1:12" hidden="1" x14ac:dyDescent="0.25">
      <c r="A8103" t="s">
        <v>6057</v>
      </c>
      <c r="B8103" s="1" t="s">
        <v>6273</v>
      </c>
      <c r="C8103" t="s">
        <v>6274</v>
      </c>
      <c r="D8103">
        <v>5452111</v>
      </c>
      <c r="E8103">
        <v>27541713</v>
      </c>
      <c r="F8103" t="s">
        <v>6277</v>
      </c>
      <c r="G8103" t="s">
        <v>86</v>
      </c>
      <c r="H8103" t="s">
        <v>6</v>
      </c>
      <c r="I8103" s="2">
        <v>0.269111287999999</v>
      </c>
      <c r="K8103" s="2">
        <v>0.26912472123730002</v>
      </c>
      <c r="L8103" s="2">
        <f t="shared" si="126"/>
        <v>1.3433237301019307E-5</v>
      </c>
    </row>
    <row r="8104" spans="1:12" hidden="1" x14ac:dyDescent="0.25">
      <c r="A8104" t="s">
        <v>6057</v>
      </c>
      <c r="B8104" s="1" t="s">
        <v>6273</v>
      </c>
      <c r="C8104" t="s">
        <v>6274</v>
      </c>
      <c r="D8104">
        <v>5452111</v>
      </c>
      <c r="E8104">
        <v>27541813</v>
      </c>
      <c r="F8104" t="s">
        <v>6278</v>
      </c>
      <c r="G8104" t="s">
        <v>86</v>
      </c>
      <c r="H8104" t="s">
        <v>4</v>
      </c>
      <c r="I8104" s="2">
        <v>1.7811999999999899</v>
      </c>
      <c r="K8104" s="2">
        <v>1.78128909957349</v>
      </c>
      <c r="L8104" s="2">
        <f t="shared" si="126"/>
        <v>8.9099573500117657E-5</v>
      </c>
    </row>
    <row r="8105" spans="1:12" hidden="1" x14ac:dyDescent="0.25">
      <c r="A8105" t="s">
        <v>6057</v>
      </c>
      <c r="B8105" s="1" t="s">
        <v>6273</v>
      </c>
      <c r="C8105" t="s">
        <v>6274</v>
      </c>
      <c r="D8105">
        <v>5452111</v>
      </c>
      <c r="E8105">
        <v>27541813</v>
      </c>
      <c r="F8105" t="s">
        <v>6278</v>
      </c>
      <c r="G8105" t="s">
        <v>86</v>
      </c>
      <c r="H8105" t="s">
        <v>6</v>
      </c>
      <c r="I8105" s="2">
        <v>0.22142068000000001</v>
      </c>
      <c r="K8105" s="2">
        <v>0.22143173750412001</v>
      </c>
      <c r="L8105" s="2">
        <f t="shared" si="126"/>
        <v>1.1057504120004502E-5</v>
      </c>
    </row>
    <row r="8106" spans="1:12" hidden="1" x14ac:dyDescent="0.25">
      <c r="A8106" t="s">
        <v>6057</v>
      </c>
      <c r="B8106" s="1" t="s">
        <v>6279</v>
      </c>
      <c r="C8106" t="s">
        <v>6280</v>
      </c>
      <c r="D8106">
        <v>12800611</v>
      </c>
      <c r="E8106">
        <v>67507313</v>
      </c>
      <c r="F8106" t="s">
        <v>6281</v>
      </c>
      <c r="G8106" t="s">
        <v>3</v>
      </c>
      <c r="H8106" t="s">
        <v>4</v>
      </c>
      <c r="I8106" s="2">
        <v>2.9</v>
      </c>
      <c r="J8106" s="2">
        <v>1.871088257</v>
      </c>
      <c r="K8106" s="2">
        <v>1.8710880400000001</v>
      </c>
      <c r="L8106" s="2">
        <f t="shared" si="126"/>
        <v>-2.1699999996904751E-7</v>
      </c>
    </row>
    <row r="8107" spans="1:12" hidden="1" x14ac:dyDescent="0.25">
      <c r="A8107" t="s">
        <v>6057</v>
      </c>
      <c r="B8107" s="1" t="s">
        <v>6279</v>
      </c>
      <c r="C8107" t="s">
        <v>6280</v>
      </c>
      <c r="D8107">
        <v>12800611</v>
      </c>
      <c r="E8107">
        <v>67507313</v>
      </c>
      <c r="F8107" t="s">
        <v>6281</v>
      </c>
      <c r="G8107" t="s">
        <v>3</v>
      </c>
      <c r="H8107" t="s">
        <v>6</v>
      </c>
      <c r="I8107" s="2">
        <v>0.02</v>
      </c>
      <c r="J8107" s="2">
        <v>1.3562500955000001E-2</v>
      </c>
      <c r="K8107" s="2">
        <v>1.3562500499999901E-2</v>
      </c>
      <c r="L8107" s="2">
        <f t="shared" si="126"/>
        <v>-4.5500010009691394E-10</v>
      </c>
    </row>
    <row r="8108" spans="1:12" hidden="1" x14ac:dyDescent="0.25">
      <c r="A8108" t="s">
        <v>6057</v>
      </c>
      <c r="B8108" s="1" t="s">
        <v>6279</v>
      </c>
      <c r="C8108" t="s">
        <v>6282</v>
      </c>
      <c r="D8108">
        <v>4744211</v>
      </c>
      <c r="E8108">
        <v>27693213</v>
      </c>
      <c r="F8108" t="s">
        <v>6283</v>
      </c>
      <c r="G8108" t="s">
        <v>3</v>
      </c>
      <c r="H8108" t="s">
        <v>4</v>
      </c>
      <c r="I8108" s="2">
        <v>0.4</v>
      </c>
      <c r="J8108" s="2">
        <v>2.3685371095000001</v>
      </c>
      <c r="K8108" s="2">
        <v>2.3685374000000001</v>
      </c>
      <c r="L8108" s="2">
        <f t="shared" si="126"/>
        <v>2.9050000005526044E-7</v>
      </c>
    </row>
    <row r="8109" spans="1:12" hidden="1" x14ac:dyDescent="0.25">
      <c r="A8109" t="s">
        <v>6057</v>
      </c>
      <c r="B8109" s="1" t="s">
        <v>6279</v>
      </c>
      <c r="C8109" t="s">
        <v>6282</v>
      </c>
      <c r="D8109">
        <v>4744211</v>
      </c>
      <c r="E8109">
        <v>67500613</v>
      </c>
      <c r="F8109" t="s">
        <v>6284</v>
      </c>
      <c r="G8109" t="s">
        <v>3</v>
      </c>
      <c r="H8109" t="s">
        <v>4</v>
      </c>
      <c r="I8109" s="2">
        <v>0.2</v>
      </c>
      <c r="J8109" s="2">
        <v>0.20371350099999999</v>
      </c>
      <c r="K8109" s="2">
        <v>0.2037135072</v>
      </c>
      <c r="L8109" s="2">
        <f t="shared" si="126"/>
        <v>6.2000000133899391E-9</v>
      </c>
    </row>
    <row r="8110" spans="1:12" hidden="1" x14ac:dyDescent="0.25">
      <c r="A8110" t="s">
        <v>6057</v>
      </c>
      <c r="B8110" s="1" t="s">
        <v>6279</v>
      </c>
      <c r="C8110" t="s">
        <v>6282</v>
      </c>
      <c r="D8110">
        <v>4744211</v>
      </c>
      <c r="E8110">
        <v>67500713</v>
      </c>
      <c r="F8110" t="s">
        <v>6285</v>
      </c>
      <c r="G8110" t="s">
        <v>3</v>
      </c>
      <c r="H8110" t="s">
        <v>4</v>
      </c>
      <c r="I8110" s="2">
        <v>0.4</v>
      </c>
      <c r="J8110" s="2">
        <v>0.15991979980000001</v>
      </c>
      <c r="K8110" s="2">
        <v>0.15991978412999999</v>
      </c>
      <c r="L8110" s="2">
        <f t="shared" si="126"/>
        <v>-1.5670000019785135E-8</v>
      </c>
    </row>
    <row r="8111" spans="1:12" hidden="1" x14ac:dyDescent="0.25">
      <c r="A8111" t="s">
        <v>6057</v>
      </c>
      <c r="B8111" s="1" t="s">
        <v>6279</v>
      </c>
      <c r="C8111" t="s">
        <v>6282</v>
      </c>
      <c r="D8111">
        <v>4744211</v>
      </c>
      <c r="E8111">
        <v>67500813</v>
      </c>
      <c r="F8111" t="s">
        <v>6286</v>
      </c>
      <c r="G8111" t="s">
        <v>3</v>
      </c>
      <c r="H8111" t="s">
        <v>4</v>
      </c>
      <c r="I8111" s="2">
        <v>0.3</v>
      </c>
      <c r="J8111" s="2">
        <v>0.16461599730000001</v>
      </c>
      <c r="K8111" s="2">
        <v>0.16461601104000001</v>
      </c>
      <c r="L8111" s="2">
        <f t="shared" si="126"/>
        <v>1.3739999998874097E-8</v>
      </c>
    </row>
    <row r="8112" spans="1:12" hidden="1" x14ac:dyDescent="0.25">
      <c r="A8112" t="s">
        <v>6057</v>
      </c>
      <c r="B8112" s="1" t="s">
        <v>6279</v>
      </c>
      <c r="C8112" t="s">
        <v>6287</v>
      </c>
      <c r="D8112">
        <v>4473111</v>
      </c>
      <c r="E8112">
        <v>27692313</v>
      </c>
      <c r="F8112" t="s">
        <v>6288</v>
      </c>
      <c r="G8112" t="s">
        <v>86</v>
      </c>
      <c r="H8112" t="s">
        <v>4</v>
      </c>
      <c r="I8112" s="2">
        <v>1.7525839999999999</v>
      </c>
      <c r="K8112" s="2">
        <v>1.7526715628709999</v>
      </c>
      <c r="L8112" s="2">
        <f t="shared" si="126"/>
        <v>8.7562870999979836E-5</v>
      </c>
    </row>
    <row r="8113" spans="1:12" hidden="1" x14ac:dyDescent="0.25">
      <c r="A8113" t="s">
        <v>6057</v>
      </c>
      <c r="B8113" s="1" t="s">
        <v>6279</v>
      </c>
      <c r="C8113" t="s">
        <v>6287</v>
      </c>
      <c r="D8113">
        <v>4473111</v>
      </c>
      <c r="E8113">
        <v>27692313</v>
      </c>
      <c r="F8113" t="s">
        <v>6288</v>
      </c>
      <c r="G8113" t="s">
        <v>86</v>
      </c>
      <c r="H8113" t="s">
        <v>6</v>
      </c>
      <c r="I8113" s="2">
        <v>0.192806315199999</v>
      </c>
      <c r="K8113" s="2">
        <v>0.19281595112293001</v>
      </c>
      <c r="L8113" s="2">
        <f t="shared" si="126"/>
        <v>9.6359229310172267E-6</v>
      </c>
    </row>
    <row r="8114" spans="1:12" hidden="1" x14ac:dyDescent="0.25">
      <c r="A8114" t="s">
        <v>6057</v>
      </c>
      <c r="B8114" s="1" t="s">
        <v>6279</v>
      </c>
      <c r="C8114" t="s">
        <v>6287</v>
      </c>
      <c r="D8114">
        <v>4473111</v>
      </c>
      <c r="E8114">
        <v>27692413</v>
      </c>
      <c r="F8114" t="s">
        <v>6289</v>
      </c>
      <c r="G8114" t="s">
        <v>86</v>
      </c>
      <c r="H8114" t="s">
        <v>4</v>
      </c>
      <c r="I8114" s="2">
        <v>1.815072</v>
      </c>
      <c r="K8114" s="2">
        <v>1.8151626187487</v>
      </c>
      <c r="L8114" s="2">
        <f t="shared" si="126"/>
        <v>9.0618748699977658E-5</v>
      </c>
    </row>
    <row r="8115" spans="1:12" hidden="1" x14ac:dyDescent="0.25">
      <c r="A8115" t="s">
        <v>6057</v>
      </c>
      <c r="B8115" s="1" t="s">
        <v>6279</v>
      </c>
      <c r="C8115" t="s">
        <v>6287</v>
      </c>
      <c r="D8115">
        <v>4473111</v>
      </c>
      <c r="E8115">
        <v>27692413</v>
      </c>
      <c r="F8115" t="s">
        <v>6289</v>
      </c>
      <c r="G8115" t="s">
        <v>86</v>
      </c>
      <c r="H8115" t="s">
        <v>6</v>
      </c>
      <c r="I8115" s="2">
        <v>0.19961925919999901</v>
      </c>
      <c r="K8115" s="2">
        <v>0.19962924133757901</v>
      </c>
      <c r="L8115" s="2">
        <f t="shared" si="126"/>
        <v>9.9821375799946654E-6</v>
      </c>
    </row>
    <row r="8116" spans="1:12" hidden="1" x14ac:dyDescent="0.25">
      <c r="A8116" t="s">
        <v>6057</v>
      </c>
      <c r="B8116" s="1" t="s">
        <v>6279</v>
      </c>
      <c r="C8116" t="s">
        <v>6290</v>
      </c>
      <c r="D8116">
        <v>4742711</v>
      </c>
      <c r="E8116">
        <v>99882513</v>
      </c>
      <c r="F8116" t="s">
        <v>6291</v>
      </c>
      <c r="G8116" t="s">
        <v>3</v>
      </c>
      <c r="H8116" t="s">
        <v>4</v>
      </c>
      <c r="I8116" s="2">
        <v>21.9</v>
      </c>
      <c r="J8116" s="2">
        <v>14.366314454999999</v>
      </c>
      <c r="K8116" s="2">
        <v>14.366295782999901</v>
      </c>
      <c r="L8116" s="2">
        <f t="shared" si="126"/>
        <v>-1.867200009897374E-5</v>
      </c>
    </row>
    <row r="8117" spans="1:12" hidden="1" x14ac:dyDescent="0.25">
      <c r="A8117" t="s">
        <v>6057</v>
      </c>
      <c r="B8117" s="1" t="s">
        <v>6279</v>
      </c>
      <c r="C8117" t="s">
        <v>6290</v>
      </c>
      <c r="D8117">
        <v>4742711</v>
      </c>
      <c r="E8117">
        <v>99882513</v>
      </c>
      <c r="F8117" t="s">
        <v>6291</v>
      </c>
      <c r="G8117" t="s">
        <v>3</v>
      </c>
      <c r="H8117" t="s">
        <v>6</v>
      </c>
      <c r="I8117" s="2">
        <v>1</v>
      </c>
      <c r="J8117" s="2">
        <v>0.873110778999999</v>
      </c>
      <c r="K8117" s="2">
        <v>0.87310452639999903</v>
      </c>
      <c r="L8117" s="2">
        <f t="shared" si="126"/>
        <v>-6.2525999999785142E-6</v>
      </c>
    </row>
    <row r="8118" spans="1:12" hidden="1" x14ac:dyDescent="0.25">
      <c r="A8118" t="s">
        <v>6057</v>
      </c>
      <c r="B8118" s="1" t="s">
        <v>6279</v>
      </c>
      <c r="C8118" t="s">
        <v>6290</v>
      </c>
      <c r="D8118">
        <v>4742711</v>
      </c>
      <c r="E8118">
        <v>99882613</v>
      </c>
      <c r="F8118" t="s">
        <v>6292</v>
      </c>
      <c r="G8118" t="s">
        <v>3</v>
      </c>
      <c r="H8118" t="s">
        <v>4</v>
      </c>
      <c r="I8118" s="2">
        <v>19.399999999999999</v>
      </c>
      <c r="J8118" s="2">
        <v>14.870668945</v>
      </c>
      <c r="K8118" s="2">
        <v>14.870793670999999</v>
      </c>
      <c r="L8118" s="2">
        <f t="shared" si="126"/>
        <v>1.2472599999924228E-4</v>
      </c>
    </row>
    <row r="8119" spans="1:12" hidden="1" x14ac:dyDescent="0.25">
      <c r="A8119" t="s">
        <v>6057</v>
      </c>
      <c r="B8119" s="1" t="s">
        <v>6279</v>
      </c>
      <c r="C8119" t="s">
        <v>6290</v>
      </c>
      <c r="D8119">
        <v>4742711</v>
      </c>
      <c r="E8119">
        <v>99882613</v>
      </c>
      <c r="F8119" t="s">
        <v>6292</v>
      </c>
      <c r="G8119" t="s">
        <v>3</v>
      </c>
      <c r="H8119" t="s">
        <v>6</v>
      </c>
      <c r="I8119" s="2">
        <v>1</v>
      </c>
      <c r="J8119" s="2">
        <v>0.88877008049999995</v>
      </c>
      <c r="K8119" s="2">
        <v>0.88877401759999997</v>
      </c>
      <c r="L8119" s="2">
        <f t="shared" si="126"/>
        <v>3.9371000000176792E-6</v>
      </c>
    </row>
    <row r="8120" spans="1:12" hidden="1" x14ac:dyDescent="0.25">
      <c r="A8120" t="s">
        <v>6057</v>
      </c>
      <c r="B8120" s="1" t="s">
        <v>6293</v>
      </c>
      <c r="C8120" t="s">
        <v>6294</v>
      </c>
      <c r="D8120">
        <v>5450811</v>
      </c>
      <c r="E8120">
        <v>27550113</v>
      </c>
      <c r="F8120" t="s">
        <v>6295</v>
      </c>
      <c r="G8120" t="s">
        <v>86</v>
      </c>
      <c r="H8120" t="s">
        <v>4</v>
      </c>
      <c r="I8120" s="2">
        <v>1.0003919999999999</v>
      </c>
      <c r="K8120" s="2">
        <v>1.0004419874277899</v>
      </c>
      <c r="L8120" s="2">
        <f t="shared" si="126"/>
        <v>4.9987427789943695E-5</v>
      </c>
    </row>
    <row r="8121" spans="1:12" hidden="1" x14ac:dyDescent="0.25">
      <c r="A8121" t="s">
        <v>6057</v>
      </c>
      <c r="B8121" s="1" t="s">
        <v>6293</v>
      </c>
      <c r="C8121" t="s">
        <v>6294</v>
      </c>
      <c r="D8121">
        <v>5450811</v>
      </c>
      <c r="E8121">
        <v>27550113</v>
      </c>
      <c r="F8121" t="s">
        <v>6295</v>
      </c>
      <c r="G8121" t="s">
        <v>86</v>
      </c>
      <c r="H8121" t="s">
        <v>6</v>
      </c>
      <c r="I8121" s="2">
        <v>0.128083347199999</v>
      </c>
      <c r="K8121" s="2">
        <v>0.128089751513489</v>
      </c>
      <c r="L8121" s="2">
        <f t="shared" si="126"/>
        <v>6.4043134899993692E-6</v>
      </c>
    </row>
    <row r="8122" spans="1:12" hidden="1" x14ac:dyDescent="0.25">
      <c r="A8122" t="s">
        <v>6057</v>
      </c>
      <c r="B8122" s="1" t="s">
        <v>6293</v>
      </c>
      <c r="C8122" t="s">
        <v>6294</v>
      </c>
      <c r="D8122">
        <v>5450811</v>
      </c>
      <c r="E8122">
        <v>27550213</v>
      </c>
      <c r="F8122" t="s">
        <v>6296</v>
      </c>
      <c r="G8122" t="s">
        <v>86</v>
      </c>
      <c r="H8122" t="s">
        <v>4</v>
      </c>
      <c r="I8122" s="2">
        <v>0.45610400000000001</v>
      </c>
      <c r="K8122" s="2">
        <v>0.45612680118979998</v>
      </c>
      <c r="L8122" s="2">
        <f t="shared" si="126"/>
        <v>2.2801189799970256E-5</v>
      </c>
    </row>
    <row r="8123" spans="1:12" hidden="1" x14ac:dyDescent="0.25">
      <c r="A8123" t="s">
        <v>6057</v>
      </c>
      <c r="B8123" s="1" t="s">
        <v>6293</v>
      </c>
      <c r="C8123" t="s">
        <v>6294</v>
      </c>
      <c r="D8123">
        <v>5450811</v>
      </c>
      <c r="E8123">
        <v>27550213</v>
      </c>
      <c r="F8123" t="s">
        <v>6296</v>
      </c>
      <c r="G8123" t="s">
        <v>86</v>
      </c>
      <c r="H8123" t="s">
        <v>6</v>
      </c>
      <c r="I8123" s="2">
        <v>5.82506712E-2</v>
      </c>
      <c r="K8123" s="2">
        <v>5.8253579743119899E-2</v>
      </c>
      <c r="L8123" s="2">
        <f t="shared" si="126"/>
        <v>2.9085431198991318E-6</v>
      </c>
    </row>
    <row r="8124" spans="1:12" hidden="1" x14ac:dyDescent="0.25">
      <c r="A8124" t="s">
        <v>6057</v>
      </c>
      <c r="B8124" s="1" t="s">
        <v>6297</v>
      </c>
      <c r="C8124" t="s">
        <v>6298</v>
      </c>
      <c r="D8124">
        <v>3748611</v>
      </c>
      <c r="E8124">
        <v>37854913</v>
      </c>
      <c r="F8124" t="s">
        <v>6299</v>
      </c>
      <c r="G8124" t="s">
        <v>86</v>
      </c>
      <c r="H8124" t="s">
        <v>4</v>
      </c>
      <c r="I8124" s="2">
        <v>1.59432</v>
      </c>
      <c r="K8124" s="2">
        <v>1.5943997235813001</v>
      </c>
      <c r="L8124" s="2">
        <f t="shared" si="126"/>
        <v>7.972358130015067E-5</v>
      </c>
    </row>
    <row r="8125" spans="1:12" hidden="1" x14ac:dyDescent="0.25">
      <c r="A8125" t="s">
        <v>6057</v>
      </c>
      <c r="B8125" s="1" t="s">
        <v>6297</v>
      </c>
      <c r="C8125" t="s">
        <v>6298</v>
      </c>
      <c r="D8125">
        <v>3748611</v>
      </c>
      <c r="E8125">
        <v>37854913</v>
      </c>
      <c r="F8125" t="s">
        <v>6299</v>
      </c>
      <c r="G8125" t="s">
        <v>86</v>
      </c>
      <c r="H8125" t="s">
        <v>6</v>
      </c>
      <c r="I8125" s="2">
        <v>3.0658247999999898E-2</v>
      </c>
      <c r="K8125" s="2">
        <v>3.0659780380179899E-2</v>
      </c>
      <c r="L8125" s="2">
        <f t="shared" si="126"/>
        <v>1.5323801800005976E-6</v>
      </c>
    </row>
    <row r="8126" spans="1:12" hidden="1" x14ac:dyDescent="0.25">
      <c r="A8126" t="s">
        <v>6057</v>
      </c>
      <c r="B8126" s="1" t="s">
        <v>6300</v>
      </c>
      <c r="C8126" t="s">
        <v>6301</v>
      </c>
      <c r="D8126">
        <v>4843611</v>
      </c>
      <c r="E8126">
        <v>29689613</v>
      </c>
      <c r="F8126" t="s">
        <v>6302</v>
      </c>
      <c r="G8126" t="s">
        <v>86</v>
      </c>
      <c r="H8126" t="s">
        <v>4</v>
      </c>
      <c r="I8126" s="2">
        <v>415.88508000000002</v>
      </c>
      <c r="K8126" s="2">
        <v>417.02442599999802</v>
      </c>
      <c r="L8126" s="2">
        <f t="shared" si="126"/>
        <v>1.1393459999979996</v>
      </c>
    </row>
    <row r="8127" spans="1:12" hidden="1" x14ac:dyDescent="0.25">
      <c r="A8127" t="s">
        <v>6057</v>
      </c>
      <c r="B8127" s="1" t="s">
        <v>6300</v>
      </c>
      <c r="C8127" t="s">
        <v>6301</v>
      </c>
      <c r="D8127">
        <v>4843611</v>
      </c>
      <c r="E8127">
        <v>29689613</v>
      </c>
      <c r="F8127" t="s">
        <v>6302</v>
      </c>
      <c r="G8127" t="s">
        <v>86</v>
      </c>
      <c r="H8127" t="s">
        <v>6</v>
      </c>
      <c r="I8127" s="2">
        <v>8.2728599999999908</v>
      </c>
      <c r="K8127" s="2">
        <v>8.2955254200000503</v>
      </c>
      <c r="L8127" s="2">
        <f t="shared" si="126"/>
        <v>2.2665420000059555E-2</v>
      </c>
    </row>
    <row r="8128" spans="1:12" hidden="1" x14ac:dyDescent="0.25">
      <c r="A8128" t="s">
        <v>6057</v>
      </c>
      <c r="B8128" s="1" t="s">
        <v>6300</v>
      </c>
      <c r="C8128" t="s">
        <v>6301</v>
      </c>
      <c r="D8128">
        <v>4843611</v>
      </c>
      <c r="E8128">
        <v>29689713</v>
      </c>
      <c r="F8128" t="s">
        <v>6303</v>
      </c>
      <c r="G8128" t="s">
        <v>86</v>
      </c>
      <c r="H8128" t="s">
        <v>4</v>
      </c>
      <c r="I8128" s="2">
        <v>407.36309999999997</v>
      </c>
      <c r="K8128" s="2">
        <v>408.47905799999899</v>
      </c>
      <c r="L8128" s="2">
        <f t="shared" si="126"/>
        <v>1.1159579999990115</v>
      </c>
    </row>
    <row r="8129" spans="1:12" hidden="1" x14ac:dyDescent="0.25">
      <c r="A8129" t="s">
        <v>6057</v>
      </c>
      <c r="B8129" s="1" t="s">
        <v>6300</v>
      </c>
      <c r="C8129" t="s">
        <v>6301</v>
      </c>
      <c r="D8129">
        <v>4843611</v>
      </c>
      <c r="E8129">
        <v>29689713</v>
      </c>
      <c r="F8129" t="s">
        <v>6303</v>
      </c>
      <c r="G8129" t="s">
        <v>86</v>
      </c>
      <c r="H8129" t="s">
        <v>6</v>
      </c>
      <c r="I8129" s="2">
        <v>3.3631199999999999</v>
      </c>
      <c r="K8129" s="2">
        <v>3.3723342480000098</v>
      </c>
      <c r="L8129" s="2">
        <f t="shared" si="126"/>
        <v>9.214248000009917E-3</v>
      </c>
    </row>
    <row r="8130" spans="1:12" hidden="1" x14ac:dyDescent="0.25">
      <c r="A8130" t="s">
        <v>6057</v>
      </c>
      <c r="B8130" s="1" t="s">
        <v>6300</v>
      </c>
      <c r="C8130" t="s">
        <v>6304</v>
      </c>
      <c r="D8130">
        <v>3692211</v>
      </c>
      <c r="E8130">
        <v>37043513</v>
      </c>
      <c r="F8130" t="s">
        <v>6305</v>
      </c>
      <c r="G8130" t="s">
        <v>3</v>
      </c>
      <c r="H8130" t="s">
        <v>4</v>
      </c>
      <c r="I8130" s="2">
        <v>5.4141472000000004</v>
      </c>
      <c r="K8130" s="2">
        <v>5.41441819337299</v>
      </c>
      <c r="L8130" s="2">
        <f t="shared" si="126"/>
        <v>2.7099337298963633E-4</v>
      </c>
    </row>
    <row r="8131" spans="1:12" hidden="1" x14ac:dyDescent="0.25">
      <c r="A8131" t="s">
        <v>6057</v>
      </c>
      <c r="B8131" s="1" t="s">
        <v>6300</v>
      </c>
      <c r="C8131" t="s">
        <v>6304</v>
      </c>
      <c r="D8131">
        <v>3692211</v>
      </c>
      <c r="E8131">
        <v>37043513</v>
      </c>
      <c r="F8131" t="s">
        <v>6305</v>
      </c>
      <c r="G8131" t="s">
        <v>3</v>
      </c>
      <c r="H8131" t="s">
        <v>6</v>
      </c>
      <c r="I8131" s="2">
        <v>0.39445550000000001</v>
      </c>
      <c r="K8131" s="2">
        <v>0.39447518492639899</v>
      </c>
      <c r="L8131" s="2">
        <f t="shared" ref="L8131:L8194" si="127">IF(ISBLANK(J8131),K8131-I8131,K8131-J8131)</f>
        <v>1.9684926398977343E-5</v>
      </c>
    </row>
    <row r="8132" spans="1:12" hidden="1" x14ac:dyDescent="0.25">
      <c r="A8132" t="s">
        <v>6057</v>
      </c>
      <c r="B8132" s="1" t="s">
        <v>6300</v>
      </c>
      <c r="C8132" t="s">
        <v>6304</v>
      </c>
      <c r="D8132">
        <v>3692211</v>
      </c>
      <c r="E8132">
        <v>37043613</v>
      </c>
      <c r="F8132" t="s">
        <v>6306</v>
      </c>
      <c r="G8132" t="s">
        <v>3</v>
      </c>
      <c r="H8132" t="s">
        <v>4</v>
      </c>
      <c r="I8132" s="2">
        <v>4.1479768000000004</v>
      </c>
      <c r="K8132" s="2">
        <v>4.1481841399799899</v>
      </c>
      <c r="L8132" s="2">
        <f t="shared" si="127"/>
        <v>2.0733997998956255E-4</v>
      </c>
    </row>
    <row r="8133" spans="1:12" hidden="1" x14ac:dyDescent="0.25">
      <c r="A8133" t="s">
        <v>6057</v>
      </c>
      <c r="B8133" s="1" t="s">
        <v>6300</v>
      </c>
      <c r="C8133" t="s">
        <v>6304</v>
      </c>
      <c r="D8133">
        <v>3692211</v>
      </c>
      <c r="E8133">
        <v>37043613</v>
      </c>
      <c r="F8133" t="s">
        <v>6306</v>
      </c>
      <c r="G8133" t="s">
        <v>3</v>
      </c>
      <c r="H8133" t="s">
        <v>6</v>
      </c>
      <c r="I8133" s="2">
        <v>0.30221999999999899</v>
      </c>
      <c r="K8133" s="2">
        <v>0.30223508814869998</v>
      </c>
      <c r="L8133" s="2">
        <f t="shared" si="127"/>
        <v>1.5088148700992399E-5</v>
      </c>
    </row>
    <row r="8134" spans="1:12" hidden="1" x14ac:dyDescent="0.25">
      <c r="A8134" t="s">
        <v>6057</v>
      </c>
      <c r="B8134" s="1" t="s">
        <v>6300</v>
      </c>
      <c r="C8134" t="s">
        <v>6304</v>
      </c>
      <c r="D8134">
        <v>3692211</v>
      </c>
      <c r="E8134">
        <v>37043713</v>
      </c>
      <c r="F8134" t="s">
        <v>6307</v>
      </c>
      <c r="G8134" t="s">
        <v>3</v>
      </c>
      <c r="H8134" t="s">
        <v>4</v>
      </c>
      <c r="I8134" s="2">
        <v>7.5666543999999902</v>
      </c>
      <c r="K8134" s="2">
        <v>7.5670324280679901</v>
      </c>
      <c r="L8134" s="2">
        <f t="shared" si="127"/>
        <v>3.7802806799991373E-4</v>
      </c>
    </row>
    <row r="8135" spans="1:12" hidden="1" x14ac:dyDescent="0.25">
      <c r="A8135" t="s">
        <v>6057</v>
      </c>
      <c r="B8135" s="1" t="s">
        <v>6300</v>
      </c>
      <c r="C8135" t="s">
        <v>6304</v>
      </c>
      <c r="D8135">
        <v>3692211</v>
      </c>
      <c r="E8135">
        <v>37043713</v>
      </c>
      <c r="F8135" t="s">
        <v>6307</v>
      </c>
      <c r="G8135" t="s">
        <v>3</v>
      </c>
      <c r="H8135" t="s">
        <v>6</v>
      </c>
      <c r="I8135" s="2">
        <v>0.55129599999999901</v>
      </c>
      <c r="K8135" s="2">
        <v>0.55132353057729899</v>
      </c>
      <c r="L8135" s="2">
        <f t="shared" si="127"/>
        <v>2.7530577299983428E-5</v>
      </c>
    </row>
    <row r="8136" spans="1:12" hidden="1" x14ac:dyDescent="0.25">
      <c r="A8136" t="s">
        <v>6057</v>
      </c>
      <c r="B8136" s="1" t="s">
        <v>6308</v>
      </c>
      <c r="C8136" t="s">
        <v>6309</v>
      </c>
      <c r="D8136">
        <v>3881111</v>
      </c>
      <c r="E8136">
        <v>37158713</v>
      </c>
      <c r="F8136" t="s">
        <v>6310</v>
      </c>
      <c r="G8136" t="s">
        <v>3</v>
      </c>
      <c r="H8136" t="s">
        <v>4</v>
      </c>
      <c r="I8136" s="2">
        <v>4226.8049000000001</v>
      </c>
      <c r="J8136" s="2">
        <v>4226.8145000000004</v>
      </c>
      <c r="K8136" s="2">
        <v>4226.8184456418603</v>
      </c>
      <c r="L8136" s="2">
        <f t="shared" si="127"/>
        <v>3.9456418599002063E-3</v>
      </c>
    </row>
    <row r="8137" spans="1:12" hidden="1" x14ac:dyDescent="0.25">
      <c r="A8137" t="s">
        <v>6057</v>
      </c>
      <c r="B8137" s="1" t="s">
        <v>6308</v>
      </c>
      <c r="C8137" t="s">
        <v>6309</v>
      </c>
      <c r="D8137">
        <v>3881111</v>
      </c>
      <c r="E8137">
        <v>37158713</v>
      </c>
      <c r="F8137" t="s">
        <v>6310</v>
      </c>
      <c r="G8137" t="s">
        <v>3</v>
      </c>
      <c r="H8137" t="s">
        <v>6</v>
      </c>
      <c r="I8137" s="2">
        <v>3802.8</v>
      </c>
      <c r="J8137" s="2">
        <v>3802.80575</v>
      </c>
      <c r="K8137" s="2">
        <v>3802.80910301009</v>
      </c>
      <c r="L8137" s="2">
        <f t="shared" si="127"/>
        <v>3.3530100899952231E-3</v>
      </c>
    </row>
    <row r="8138" spans="1:12" hidden="1" x14ac:dyDescent="0.25">
      <c r="A8138" t="s">
        <v>6057</v>
      </c>
      <c r="B8138" s="1" t="s">
        <v>6308</v>
      </c>
      <c r="C8138" t="s">
        <v>6309</v>
      </c>
      <c r="D8138">
        <v>3881111</v>
      </c>
      <c r="E8138">
        <v>37158913</v>
      </c>
      <c r="F8138" t="s">
        <v>6311</v>
      </c>
      <c r="G8138" t="s">
        <v>3</v>
      </c>
      <c r="H8138" t="s">
        <v>4</v>
      </c>
      <c r="I8138" s="2">
        <v>3852.1016</v>
      </c>
      <c r="J8138" s="2">
        <v>3852.0425</v>
      </c>
      <c r="K8138" s="2">
        <v>3852.0404191984699</v>
      </c>
      <c r="L8138" s="2">
        <f t="shared" si="127"/>
        <v>-2.0808015301554406E-3</v>
      </c>
    </row>
    <row r="8139" spans="1:12" hidden="1" x14ac:dyDescent="0.25">
      <c r="A8139" t="s">
        <v>6057</v>
      </c>
      <c r="B8139" s="1" t="s">
        <v>6308</v>
      </c>
      <c r="C8139" t="s">
        <v>6309</v>
      </c>
      <c r="D8139">
        <v>3881111</v>
      </c>
      <c r="E8139">
        <v>37158913</v>
      </c>
      <c r="F8139" t="s">
        <v>6311</v>
      </c>
      <c r="G8139" t="s">
        <v>3</v>
      </c>
      <c r="H8139" t="s">
        <v>6</v>
      </c>
      <c r="I8139" s="2">
        <v>3852.6</v>
      </c>
      <c r="J8139" s="2">
        <v>3852.5072500000001</v>
      </c>
      <c r="K8139" s="2">
        <v>3852.5055109999998</v>
      </c>
      <c r="L8139" s="2">
        <f t="shared" si="127"/>
        <v>-1.7390000002706074E-3</v>
      </c>
    </row>
    <row r="8140" spans="1:12" hidden="1" x14ac:dyDescent="0.25">
      <c r="A8140" t="s">
        <v>6057</v>
      </c>
      <c r="B8140" s="1" t="s">
        <v>6312</v>
      </c>
      <c r="C8140" t="s">
        <v>6313</v>
      </c>
      <c r="D8140">
        <v>3883511</v>
      </c>
      <c r="E8140">
        <v>37138613</v>
      </c>
      <c r="F8140" t="s">
        <v>6314</v>
      </c>
      <c r="G8140" t="s">
        <v>3</v>
      </c>
      <c r="H8140" t="s">
        <v>4</v>
      </c>
      <c r="I8140" s="2">
        <v>15.8</v>
      </c>
      <c r="J8140" s="2">
        <v>16.93560742</v>
      </c>
      <c r="K8140" s="2">
        <v>16.935923961039901</v>
      </c>
      <c r="L8140" s="2">
        <f t="shared" si="127"/>
        <v>3.1654103990064186E-4</v>
      </c>
    </row>
    <row r="8141" spans="1:12" hidden="1" x14ac:dyDescent="0.25">
      <c r="A8141" t="s">
        <v>6057</v>
      </c>
      <c r="B8141" s="1" t="s">
        <v>6312</v>
      </c>
      <c r="C8141" t="s">
        <v>6313</v>
      </c>
      <c r="D8141">
        <v>3883511</v>
      </c>
      <c r="E8141">
        <v>37138613</v>
      </c>
      <c r="F8141" t="s">
        <v>6314</v>
      </c>
      <c r="G8141" t="s">
        <v>3</v>
      </c>
      <c r="H8141" t="s">
        <v>6</v>
      </c>
      <c r="I8141" s="2">
        <v>6.6</v>
      </c>
      <c r="J8141" s="2">
        <v>2.7218620604999999</v>
      </c>
      <c r="K8141" s="2">
        <v>2.7217010203999901</v>
      </c>
      <c r="L8141" s="2">
        <f t="shared" si="127"/>
        <v>-1.6104010000983493E-4</v>
      </c>
    </row>
    <row r="8142" spans="1:12" hidden="1" x14ac:dyDescent="0.25">
      <c r="A8142" t="s">
        <v>6057</v>
      </c>
      <c r="B8142" s="1" t="s">
        <v>6312</v>
      </c>
      <c r="C8142" t="s">
        <v>6313</v>
      </c>
      <c r="D8142">
        <v>3883511</v>
      </c>
      <c r="E8142">
        <v>37138713</v>
      </c>
      <c r="F8142" t="s">
        <v>6315</v>
      </c>
      <c r="G8142" t="s">
        <v>3</v>
      </c>
      <c r="H8142" t="s">
        <v>4</v>
      </c>
      <c r="I8142" s="2">
        <v>22</v>
      </c>
      <c r="J8142" s="2">
        <v>19.055789059999999</v>
      </c>
      <c r="K8142" s="2">
        <v>19.055871868800001</v>
      </c>
      <c r="L8142" s="2">
        <f t="shared" si="127"/>
        <v>8.2808800001998861E-5</v>
      </c>
    </row>
    <row r="8143" spans="1:12" hidden="1" x14ac:dyDescent="0.25">
      <c r="A8143" t="s">
        <v>6057</v>
      </c>
      <c r="B8143" s="1" t="s">
        <v>6312</v>
      </c>
      <c r="C8143" t="s">
        <v>6313</v>
      </c>
      <c r="D8143">
        <v>3883511</v>
      </c>
      <c r="E8143">
        <v>37138713</v>
      </c>
      <c r="F8143" t="s">
        <v>6315</v>
      </c>
      <c r="G8143" t="s">
        <v>3</v>
      </c>
      <c r="H8143" t="s">
        <v>6</v>
      </c>
      <c r="I8143" s="2">
        <v>5.9</v>
      </c>
      <c r="J8143" s="2">
        <v>2.4100095215000001</v>
      </c>
      <c r="K8143" s="2">
        <v>2.4099312016039902</v>
      </c>
      <c r="L8143" s="2">
        <f t="shared" si="127"/>
        <v>-7.8319896009926282E-5</v>
      </c>
    </row>
    <row r="8144" spans="1:12" hidden="1" x14ac:dyDescent="0.25">
      <c r="A8144" t="s">
        <v>6057</v>
      </c>
      <c r="B8144" s="1" t="s">
        <v>6312</v>
      </c>
      <c r="C8144" t="s">
        <v>6313</v>
      </c>
      <c r="D8144">
        <v>3883511</v>
      </c>
      <c r="E8144">
        <v>37138813</v>
      </c>
      <c r="F8144" t="s">
        <v>6316</v>
      </c>
      <c r="G8144" t="s">
        <v>3</v>
      </c>
      <c r="H8144" t="s">
        <v>4</v>
      </c>
      <c r="I8144" s="2">
        <v>20.5</v>
      </c>
      <c r="J8144" s="2">
        <v>23.037158205000001</v>
      </c>
      <c r="K8144" s="2">
        <v>23.0372194228</v>
      </c>
      <c r="L8144" s="2">
        <f t="shared" si="127"/>
        <v>6.1217799999013778E-5</v>
      </c>
    </row>
    <row r="8145" spans="1:12" hidden="1" x14ac:dyDescent="0.25">
      <c r="A8145" t="s">
        <v>6057</v>
      </c>
      <c r="B8145" s="1" t="s">
        <v>6312</v>
      </c>
      <c r="C8145" t="s">
        <v>6313</v>
      </c>
      <c r="D8145">
        <v>3883511</v>
      </c>
      <c r="E8145">
        <v>37138813</v>
      </c>
      <c r="F8145" t="s">
        <v>6316</v>
      </c>
      <c r="G8145" t="s">
        <v>3</v>
      </c>
      <c r="H8145" t="s">
        <v>6</v>
      </c>
      <c r="I8145" s="2">
        <v>5.2</v>
      </c>
      <c r="J8145" s="2">
        <v>2.2464675294999998</v>
      </c>
      <c r="K8145" s="2">
        <v>2.2464431808039902</v>
      </c>
      <c r="L8145" s="2">
        <f t="shared" si="127"/>
        <v>-2.4348696009646176E-5</v>
      </c>
    </row>
    <row r="8146" spans="1:12" hidden="1" x14ac:dyDescent="0.25">
      <c r="A8146" t="s">
        <v>6057</v>
      </c>
      <c r="B8146" s="1" t="s">
        <v>6312</v>
      </c>
      <c r="C8146" t="s">
        <v>6313</v>
      </c>
      <c r="D8146">
        <v>3883511</v>
      </c>
      <c r="E8146">
        <v>37138913</v>
      </c>
      <c r="F8146" t="s">
        <v>6317</v>
      </c>
      <c r="G8146" t="s">
        <v>3</v>
      </c>
      <c r="H8146" t="s">
        <v>4</v>
      </c>
      <c r="I8146" s="2">
        <v>22.7</v>
      </c>
      <c r="J8146" s="2">
        <v>21.29283594</v>
      </c>
      <c r="K8146" s="2">
        <v>21.292770148199899</v>
      </c>
      <c r="L8146" s="2">
        <f t="shared" si="127"/>
        <v>-6.5791800100356568E-5</v>
      </c>
    </row>
    <row r="8147" spans="1:12" hidden="1" x14ac:dyDescent="0.25">
      <c r="A8147" t="s">
        <v>6057</v>
      </c>
      <c r="B8147" s="1" t="s">
        <v>6312</v>
      </c>
      <c r="C8147" t="s">
        <v>6313</v>
      </c>
      <c r="D8147">
        <v>3883511</v>
      </c>
      <c r="E8147">
        <v>37138913</v>
      </c>
      <c r="F8147" t="s">
        <v>6317</v>
      </c>
      <c r="G8147" t="s">
        <v>3</v>
      </c>
      <c r="H8147" t="s">
        <v>6</v>
      </c>
      <c r="I8147" s="2">
        <v>6.2</v>
      </c>
      <c r="J8147" s="2">
        <v>2.6303479004999999</v>
      </c>
      <c r="K8147" s="2">
        <v>2.6302573563999898</v>
      </c>
      <c r="L8147" s="2">
        <f t="shared" si="127"/>
        <v>-9.0544100010081507E-5</v>
      </c>
    </row>
    <row r="8148" spans="1:12" hidden="1" x14ac:dyDescent="0.25">
      <c r="A8148" t="s">
        <v>6057</v>
      </c>
      <c r="B8148" s="1" t="s">
        <v>6312</v>
      </c>
      <c r="C8148" t="s">
        <v>6313</v>
      </c>
      <c r="D8148">
        <v>3883511</v>
      </c>
      <c r="E8148">
        <v>37139013</v>
      </c>
      <c r="F8148" t="s">
        <v>6318</v>
      </c>
      <c r="G8148" t="s">
        <v>3</v>
      </c>
      <c r="H8148" t="s">
        <v>4</v>
      </c>
      <c r="I8148" s="2">
        <v>21.9</v>
      </c>
      <c r="J8148" s="2">
        <v>23.312916014999999</v>
      </c>
      <c r="K8148" s="2">
        <v>23.312836714199999</v>
      </c>
      <c r="L8148" s="2">
        <f t="shared" si="127"/>
        <v>-7.9300799999515448E-5</v>
      </c>
    </row>
    <row r="8149" spans="1:12" hidden="1" x14ac:dyDescent="0.25">
      <c r="A8149" t="s">
        <v>6057</v>
      </c>
      <c r="B8149" s="1" t="s">
        <v>6312</v>
      </c>
      <c r="C8149" t="s">
        <v>6313</v>
      </c>
      <c r="D8149">
        <v>3883511</v>
      </c>
      <c r="E8149">
        <v>37139013</v>
      </c>
      <c r="F8149" t="s">
        <v>6318</v>
      </c>
      <c r="G8149" t="s">
        <v>3</v>
      </c>
      <c r="H8149" t="s">
        <v>6</v>
      </c>
      <c r="I8149" s="2">
        <v>7.3</v>
      </c>
      <c r="J8149" s="2">
        <v>2.9303896484999998</v>
      </c>
      <c r="K8149" s="2">
        <v>2.9302231224000002</v>
      </c>
      <c r="L8149" s="2">
        <f t="shared" si="127"/>
        <v>-1.6652609999967538E-4</v>
      </c>
    </row>
    <row r="8150" spans="1:12" hidden="1" x14ac:dyDescent="0.25">
      <c r="A8150" t="s">
        <v>6057</v>
      </c>
      <c r="B8150" s="1" t="s">
        <v>6312</v>
      </c>
      <c r="C8150" t="s">
        <v>6313</v>
      </c>
      <c r="D8150">
        <v>3883511</v>
      </c>
      <c r="E8150">
        <v>67547813</v>
      </c>
      <c r="F8150" t="s">
        <v>6319</v>
      </c>
      <c r="G8150" t="s">
        <v>3</v>
      </c>
      <c r="H8150" t="s">
        <v>4</v>
      </c>
      <c r="I8150" s="2">
        <v>20</v>
      </c>
      <c r="J8150" s="2">
        <v>20.328105469999901</v>
      </c>
      <c r="K8150" s="2">
        <v>20.328175716239901</v>
      </c>
      <c r="L8150" s="2">
        <f t="shared" si="127"/>
        <v>7.024623999996038E-5</v>
      </c>
    </row>
    <row r="8151" spans="1:12" hidden="1" x14ac:dyDescent="0.25">
      <c r="A8151" t="s">
        <v>6057</v>
      </c>
      <c r="B8151" s="1" t="s">
        <v>6312</v>
      </c>
      <c r="C8151" t="s">
        <v>6313</v>
      </c>
      <c r="D8151">
        <v>3883511</v>
      </c>
      <c r="E8151">
        <v>67547813</v>
      </c>
      <c r="F8151" t="s">
        <v>6319</v>
      </c>
      <c r="G8151" t="s">
        <v>3</v>
      </c>
      <c r="H8151" t="s">
        <v>6</v>
      </c>
      <c r="I8151" s="2">
        <v>7.1</v>
      </c>
      <c r="J8151" s="2">
        <v>2.2957734374999998</v>
      </c>
      <c r="K8151" s="2">
        <v>2.29572257599999</v>
      </c>
      <c r="L8151" s="2">
        <f t="shared" si="127"/>
        <v>-5.086150000987999E-5</v>
      </c>
    </row>
    <row r="8152" spans="1:12" hidden="1" x14ac:dyDescent="0.25">
      <c r="A8152" t="s">
        <v>6057</v>
      </c>
      <c r="B8152" s="1" t="s">
        <v>6312</v>
      </c>
      <c r="C8152" t="s">
        <v>6320</v>
      </c>
      <c r="D8152">
        <v>3883611</v>
      </c>
      <c r="E8152">
        <v>37138313</v>
      </c>
      <c r="F8152" t="s">
        <v>6321</v>
      </c>
      <c r="G8152" t="s">
        <v>86</v>
      </c>
      <c r="H8152" t="s">
        <v>4</v>
      </c>
      <c r="I8152" s="2">
        <v>19.032800000000002</v>
      </c>
      <c r="K8152" s="2">
        <v>19.08608825</v>
      </c>
      <c r="L8152" s="2">
        <f t="shared" si="127"/>
        <v>5.3288249999997817E-2</v>
      </c>
    </row>
    <row r="8153" spans="1:12" hidden="1" x14ac:dyDescent="0.25">
      <c r="A8153" t="s">
        <v>6057</v>
      </c>
      <c r="B8153" s="1" t="s">
        <v>6312</v>
      </c>
      <c r="C8153" t="s">
        <v>6320</v>
      </c>
      <c r="D8153">
        <v>3883611</v>
      </c>
      <c r="E8153">
        <v>37138313</v>
      </c>
      <c r="F8153" t="s">
        <v>6321</v>
      </c>
      <c r="G8153" t="s">
        <v>86</v>
      </c>
      <c r="H8153" t="s">
        <v>6</v>
      </c>
      <c r="I8153" s="2">
        <v>15.946400000000001</v>
      </c>
      <c r="K8153" s="2">
        <v>15.991046130000001</v>
      </c>
      <c r="L8153" s="2">
        <f t="shared" si="127"/>
        <v>4.4646130000000284E-2</v>
      </c>
    </row>
    <row r="8154" spans="1:12" hidden="1" x14ac:dyDescent="0.25">
      <c r="A8154" t="s">
        <v>6057</v>
      </c>
      <c r="B8154" s="1" t="s">
        <v>6312</v>
      </c>
      <c r="C8154" t="s">
        <v>6320</v>
      </c>
      <c r="D8154">
        <v>3883611</v>
      </c>
      <c r="E8154">
        <v>37138413</v>
      </c>
      <c r="F8154" t="s">
        <v>6322</v>
      </c>
      <c r="G8154" t="s">
        <v>86</v>
      </c>
      <c r="H8154" t="s">
        <v>4</v>
      </c>
      <c r="I8154" s="2">
        <v>6.1727999999999996</v>
      </c>
      <c r="K8154" s="2">
        <v>6.1900825150000003</v>
      </c>
      <c r="L8154" s="2">
        <f t="shared" si="127"/>
        <v>1.7282515000000664E-2</v>
      </c>
    </row>
    <row r="8155" spans="1:12" hidden="1" x14ac:dyDescent="0.25">
      <c r="A8155" t="s">
        <v>6057</v>
      </c>
      <c r="B8155" s="1" t="s">
        <v>6312</v>
      </c>
      <c r="C8155" t="s">
        <v>6320</v>
      </c>
      <c r="D8155">
        <v>3883611</v>
      </c>
      <c r="E8155">
        <v>37138413</v>
      </c>
      <c r="F8155" t="s">
        <v>6322</v>
      </c>
      <c r="G8155" t="s">
        <v>86</v>
      </c>
      <c r="H8155" t="s">
        <v>6</v>
      </c>
      <c r="I8155" s="2">
        <v>5.2725999999999997</v>
      </c>
      <c r="K8155" s="2">
        <v>5.2873623179999996</v>
      </c>
      <c r="L8155" s="2">
        <f t="shared" si="127"/>
        <v>1.476231799999983E-2</v>
      </c>
    </row>
    <row r="8156" spans="1:12" hidden="1" x14ac:dyDescent="0.25">
      <c r="A8156" t="s">
        <v>6057</v>
      </c>
      <c r="B8156" s="1" t="s">
        <v>6312</v>
      </c>
      <c r="C8156" t="s">
        <v>6320</v>
      </c>
      <c r="D8156">
        <v>3883611</v>
      </c>
      <c r="E8156">
        <v>37138513</v>
      </c>
      <c r="F8156" t="s">
        <v>6323</v>
      </c>
      <c r="G8156" t="s">
        <v>86</v>
      </c>
      <c r="H8156" t="s">
        <v>4</v>
      </c>
      <c r="I8156" s="2">
        <v>15.432</v>
      </c>
      <c r="K8156" s="2">
        <v>15.4752063599999</v>
      </c>
      <c r="L8156" s="2">
        <f t="shared" si="127"/>
        <v>4.3206359999899746E-2</v>
      </c>
    </row>
    <row r="8157" spans="1:12" hidden="1" x14ac:dyDescent="0.25">
      <c r="A8157" t="s">
        <v>6057</v>
      </c>
      <c r="B8157" s="1" t="s">
        <v>6312</v>
      </c>
      <c r="C8157" t="s">
        <v>6320</v>
      </c>
      <c r="D8157">
        <v>3883611</v>
      </c>
      <c r="E8157">
        <v>37138513</v>
      </c>
      <c r="F8157" t="s">
        <v>6323</v>
      </c>
      <c r="G8157" t="s">
        <v>86</v>
      </c>
      <c r="H8157" t="s">
        <v>6</v>
      </c>
      <c r="I8157" s="2">
        <v>12.9886</v>
      </c>
      <c r="K8157" s="2">
        <v>13.024965119999999</v>
      </c>
      <c r="L8157" s="2">
        <f t="shared" si="127"/>
        <v>3.6365119999999251E-2</v>
      </c>
    </row>
    <row r="8158" spans="1:12" hidden="1" x14ac:dyDescent="0.25">
      <c r="A8158" t="s">
        <v>6057</v>
      </c>
      <c r="B8158" s="1" t="s">
        <v>6312</v>
      </c>
      <c r="C8158" t="s">
        <v>6324</v>
      </c>
      <c r="D8158">
        <v>12796911</v>
      </c>
      <c r="E8158">
        <v>67547913</v>
      </c>
      <c r="F8158" t="s">
        <v>6325</v>
      </c>
      <c r="G8158" t="s">
        <v>3</v>
      </c>
      <c r="H8158" t="s">
        <v>4</v>
      </c>
      <c r="I8158" s="2">
        <v>73.445999999999998</v>
      </c>
      <c r="J8158" s="2">
        <v>73.360164049999995</v>
      </c>
      <c r="K8158" s="2">
        <v>73.360334960000003</v>
      </c>
      <c r="L8158" s="2">
        <f t="shared" si="127"/>
        <v>1.7091000000846179E-4</v>
      </c>
    </row>
    <row r="8159" spans="1:12" hidden="1" x14ac:dyDescent="0.25">
      <c r="A8159" t="s">
        <v>6057</v>
      </c>
      <c r="B8159" s="1" t="s">
        <v>6312</v>
      </c>
      <c r="C8159" t="s">
        <v>6324</v>
      </c>
      <c r="D8159">
        <v>12796911</v>
      </c>
      <c r="E8159">
        <v>67547913</v>
      </c>
      <c r="F8159" t="s">
        <v>6325</v>
      </c>
      <c r="G8159" t="s">
        <v>3</v>
      </c>
      <c r="H8159" t="s">
        <v>6</v>
      </c>
      <c r="I8159" s="2">
        <v>4.4169999999999998</v>
      </c>
      <c r="J8159" s="2">
        <v>4.4170419919999997</v>
      </c>
      <c r="K8159" s="2">
        <v>4.4170475031</v>
      </c>
      <c r="L8159" s="2">
        <f t="shared" si="127"/>
        <v>5.5111000003549293E-6</v>
      </c>
    </row>
    <row r="8160" spans="1:12" hidden="1" x14ac:dyDescent="0.25">
      <c r="A8160" t="s">
        <v>6057</v>
      </c>
      <c r="B8160" s="1" t="s">
        <v>6312</v>
      </c>
      <c r="C8160" t="s">
        <v>6324</v>
      </c>
      <c r="D8160">
        <v>12796911</v>
      </c>
      <c r="E8160">
        <v>67548013</v>
      </c>
      <c r="F8160" t="s">
        <v>6326</v>
      </c>
      <c r="G8160" t="s">
        <v>3</v>
      </c>
      <c r="H8160" t="s">
        <v>4</v>
      </c>
      <c r="I8160" s="2">
        <v>72.486999999999895</v>
      </c>
      <c r="J8160" s="2">
        <v>72.487359400000003</v>
      </c>
      <c r="K8160" s="2">
        <v>72.486846400000005</v>
      </c>
      <c r="L8160" s="2">
        <f t="shared" si="127"/>
        <v>-5.1299999999798729E-4</v>
      </c>
    </row>
    <row r="8161" spans="1:12" hidden="1" x14ac:dyDescent="0.25">
      <c r="A8161" t="s">
        <v>6057</v>
      </c>
      <c r="B8161" s="1" t="s">
        <v>6312</v>
      </c>
      <c r="C8161" t="s">
        <v>6324</v>
      </c>
      <c r="D8161">
        <v>12796911</v>
      </c>
      <c r="E8161">
        <v>67548013</v>
      </c>
      <c r="F8161" t="s">
        <v>6326</v>
      </c>
      <c r="G8161" t="s">
        <v>3</v>
      </c>
      <c r="H8161" t="s">
        <v>6</v>
      </c>
      <c r="I8161" s="2">
        <v>4.38</v>
      </c>
      <c r="J8161" s="2">
        <v>4.3798046875000001</v>
      </c>
      <c r="K8161" s="2">
        <v>4.3798050010000003</v>
      </c>
      <c r="L8161" s="2">
        <f t="shared" si="127"/>
        <v>3.1350000018193214E-7</v>
      </c>
    </row>
    <row r="8162" spans="1:12" hidden="1" x14ac:dyDescent="0.25">
      <c r="A8162" t="s">
        <v>6057</v>
      </c>
      <c r="B8162" s="1" t="s">
        <v>6312</v>
      </c>
      <c r="C8162" t="s">
        <v>6324</v>
      </c>
      <c r="D8162">
        <v>12796911</v>
      </c>
      <c r="E8162">
        <v>89392613</v>
      </c>
      <c r="F8162" t="s">
        <v>6327</v>
      </c>
      <c r="G8162" t="s">
        <v>86</v>
      </c>
      <c r="H8162" t="s">
        <v>4</v>
      </c>
      <c r="I8162" s="2">
        <v>1.929</v>
      </c>
      <c r="K8162" s="2">
        <v>1.9294130199839901</v>
      </c>
      <c r="L8162" s="2">
        <f t="shared" si="127"/>
        <v>4.1301998399001505E-4</v>
      </c>
    </row>
    <row r="8163" spans="1:12" hidden="1" x14ac:dyDescent="0.25">
      <c r="A8163" t="s">
        <v>6057</v>
      </c>
      <c r="B8163" s="1" t="s">
        <v>6312</v>
      </c>
      <c r="C8163" t="s">
        <v>6324</v>
      </c>
      <c r="D8163">
        <v>12796911</v>
      </c>
      <c r="E8163">
        <v>89392613</v>
      </c>
      <c r="F8163" t="s">
        <v>6327</v>
      </c>
      <c r="G8163" t="s">
        <v>86</v>
      </c>
      <c r="H8163" t="s">
        <v>6</v>
      </c>
      <c r="I8163" s="2">
        <v>0.12859999999999999</v>
      </c>
      <c r="K8163" s="2">
        <v>0.12862753428418999</v>
      </c>
      <c r="L8163" s="2">
        <f t="shared" si="127"/>
        <v>2.7534284190000591E-5</v>
      </c>
    </row>
    <row r="8164" spans="1:12" hidden="1" x14ac:dyDescent="0.25">
      <c r="A8164" t="s">
        <v>6057</v>
      </c>
      <c r="B8164" s="1" t="s">
        <v>6312</v>
      </c>
      <c r="C8164" t="s">
        <v>6324</v>
      </c>
      <c r="D8164">
        <v>12796911</v>
      </c>
      <c r="E8164">
        <v>89392713</v>
      </c>
      <c r="F8164" t="s">
        <v>6328</v>
      </c>
      <c r="G8164" t="s">
        <v>86</v>
      </c>
      <c r="H8164" t="s">
        <v>4</v>
      </c>
      <c r="I8164" s="2">
        <v>2.3148</v>
      </c>
      <c r="K8164" s="2">
        <v>2.3152956752790002</v>
      </c>
      <c r="L8164" s="2">
        <f t="shared" si="127"/>
        <v>4.9567527900018504E-4</v>
      </c>
    </row>
    <row r="8165" spans="1:12" hidden="1" x14ac:dyDescent="0.25">
      <c r="A8165" t="s">
        <v>6057</v>
      </c>
      <c r="B8165" s="1" t="s">
        <v>6312</v>
      </c>
      <c r="C8165" t="s">
        <v>6324</v>
      </c>
      <c r="D8165">
        <v>12796911</v>
      </c>
      <c r="E8165">
        <v>89392713</v>
      </c>
      <c r="F8165" t="s">
        <v>6328</v>
      </c>
      <c r="G8165" t="s">
        <v>86</v>
      </c>
      <c r="H8165" t="s">
        <v>6</v>
      </c>
      <c r="I8165" s="2">
        <v>0.12859999999999999</v>
      </c>
      <c r="K8165" s="2">
        <v>0.12862753428418999</v>
      </c>
      <c r="L8165" s="2">
        <f t="shared" si="127"/>
        <v>2.7534284190000591E-5</v>
      </c>
    </row>
    <row r="8166" spans="1:12" hidden="1" x14ac:dyDescent="0.25">
      <c r="A8166" t="s">
        <v>6057</v>
      </c>
      <c r="B8166" s="1" t="s">
        <v>6312</v>
      </c>
      <c r="C8166" t="s">
        <v>6329</v>
      </c>
      <c r="D8166">
        <v>3881711</v>
      </c>
      <c r="E8166">
        <v>37150413</v>
      </c>
      <c r="F8166" t="s">
        <v>6330</v>
      </c>
      <c r="G8166" t="s">
        <v>86</v>
      </c>
      <c r="H8166" t="s">
        <v>4</v>
      </c>
      <c r="I8166" s="2">
        <v>3.3559999999999999</v>
      </c>
      <c r="K8166" s="2">
        <v>3.3567184189479899</v>
      </c>
      <c r="L8166" s="2">
        <f t="shared" si="127"/>
        <v>7.1841894799007378E-4</v>
      </c>
    </row>
    <row r="8167" spans="1:12" hidden="1" x14ac:dyDescent="0.25">
      <c r="A8167" t="s">
        <v>6057</v>
      </c>
      <c r="B8167" s="1" t="s">
        <v>6312</v>
      </c>
      <c r="C8167" t="s">
        <v>6329</v>
      </c>
      <c r="D8167">
        <v>3881711</v>
      </c>
      <c r="E8167">
        <v>37150613</v>
      </c>
      <c r="F8167" t="s">
        <v>6331</v>
      </c>
      <c r="G8167" t="s">
        <v>3</v>
      </c>
      <c r="H8167" t="s">
        <v>4</v>
      </c>
      <c r="I8167" s="2">
        <v>1956.69999999999</v>
      </c>
      <c r="J8167" s="2">
        <v>1956.7570000000001</v>
      </c>
      <c r="K8167" s="2">
        <v>1956.7585592370101</v>
      </c>
      <c r="L8167" s="2">
        <f t="shared" si="127"/>
        <v>1.5592370100421249E-3</v>
      </c>
    </row>
    <row r="8168" spans="1:12" hidden="1" x14ac:dyDescent="0.25">
      <c r="A8168" t="s">
        <v>6057</v>
      </c>
      <c r="B8168" s="1" t="s">
        <v>6312</v>
      </c>
      <c r="C8168" t="s">
        <v>6329</v>
      </c>
      <c r="D8168">
        <v>3881711</v>
      </c>
      <c r="E8168">
        <v>37150613</v>
      </c>
      <c r="F8168" t="s">
        <v>6331</v>
      </c>
      <c r="G8168" t="s">
        <v>3</v>
      </c>
      <c r="H8168" t="s">
        <v>6</v>
      </c>
      <c r="I8168" s="2">
        <v>61</v>
      </c>
      <c r="J8168" s="2">
        <v>60.93478125</v>
      </c>
      <c r="K8168" s="2">
        <v>60.934737416600001</v>
      </c>
      <c r="L8168" s="2">
        <f t="shared" si="127"/>
        <v>-4.3833399999471112E-5</v>
      </c>
    </row>
    <row r="8169" spans="1:12" hidden="1" x14ac:dyDescent="0.25">
      <c r="A8169" t="s">
        <v>6057</v>
      </c>
      <c r="B8169" s="1" t="s">
        <v>6312</v>
      </c>
      <c r="C8169" t="s">
        <v>6329</v>
      </c>
      <c r="D8169">
        <v>3881711</v>
      </c>
      <c r="E8169">
        <v>37150713</v>
      </c>
      <c r="F8169" t="s">
        <v>6332</v>
      </c>
      <c r="G8169" t="s">
        <v>86</v>
      </c>
      <c r="H8169" t="s">
        <v>4</v>
      </c>
      <c r="I8169" s="2">
        <v>3.84</v>
      </c>
      <c r="K8169" s="2">
        <v>3.8408220851879999</v>
      </c>
      <c r="L8169" s="2">
        <f t="shared" si="127"/>
        <v>8.220851880000879E-4</v>
      </c>
    </row>
    <row r="8170" spans="1:12" hidden="1" x14ac:dyDescent="0.25">
      <c r="A8170" t="s">
        <v>6057</v>
      </c>
      <c r="B8170" s="1" t="s">
        <v>6312</v>
      </c>
      <c r="C8170" t="s">
        <v>6329</v>
      </c>
      <c r="D8170">
        <v>3881711</v>
      </c>
      <c r="E8170">
        <v>37151113</v>
      </c>
      <c r="F8170" t="s">
        <v>6333</v>
      </c>
      <c r="G8170" t="s">
        <v>3</v>
      </c>
      <c r="H8170" t="s">
        <v>4</v>
      </c>
      <c r="I8170" s="2">
        <v>2073.9969000000001</v>
      </c>
      <c r="J8170" s="2">
        <v>2074.0597499999999</v>
      </c>
      <c r="K8170" s="2">
        <v>2074.0598453777602</v>
      </c>
      <c r="L8170" s="2">
        <f t="shared" si="127"/>
        <v>9.5377760317205684E-5</v>
      </c>
    </row>
    <row r="8171" spans="1:12" hidden="1" x14ac:dyDescent="0.25">
      <c r="A8171" t="s">
        <v>6057</v>
      </c>
      <c r="B8171" s="1" t="s">
        <v>6312</v>
      </c>
      <c r="C8171" t="s">
        <v>6329</v>
      </c>
      <c r="D8171">
        <v>3881711</v>
      </c>
      <c r="E8171">
        <v>37151113</v>
      </c>
      <c r="F8171" t="s">
        <v>6333</v>
      </c>
      <c r="G8171" t="s">
        <v>3</v>
      </c>
      <c r="H8171" t="s">
        <v>6</v>
      </c>
      <c r="I8171" s="2">
        <v>56.899899999999903</v>
      </c>
      <c r="J8171" s="2">
        <v>56.946429700000003</v>
      </c>
      <c r="K8171" s="2">
        <v>56.9464978281</v>
      </c>
      <c r="L8171" s="2">
        <f t="shared" si="127"/>
        <v>6.8128099997011304E-5</v>
      </c>
    </row>
    <row r="8172" spans="1:12" hidden="1" x14ac:dyDescent="0.25">
      <c r="A8172" t="s">
        <v>6057</v>
      </c>
      <c r="B8172" s="1" t="s">
        <v>6312</v>
      </c>
      <c r="C8172" t="s">
        <v>6329</v>
      </c>
      <c r="D8172">
        <v>3881711</v>
      </c>
      <c r="E8172">
        <v>37151313</v>
      </c>
      <c r="F8172" t="s">
        <v>6334</v>
      </c>
      <c r="G8172" t="s">
        <v>86</v>
      </c>
      <c r="H8172" t="s">
        <v>4</v>
      </c>
      <c r="I8172" s="2">
        <v>3.7339000000000002</v>
      </c>
      <c r="K8172" s="2">
        <v>3.734699449591</v>
      </c>
      <c r="L8172" s="2">
        <f t="shared" si="127"/>
        <v>7.9944959099975677E-4</v>
      </c>
    </row>
    <row r="8173" spans="1:12" hidden="1" x14ac:dyDescent="0.25">
      <c r="A8173" t="s">
        <v>6057</v>
      </c>
      <c r="B8173" s="1" t="s">
        <v>6312</v>
      </c>
      <c r="C8173" t="s">
        <v>6329</v>
      </c>
      <c r="D8173">
        <v>3881711</v>
      </c>
      <c r="E8173">
        <v>37151413</v>
      </c>
      <c r="F8173" t="s">
        <v>6335</v>
      </c>
      <c r="G8173" t="s">
        <v>86</v>
      </c>
      <c r="H8173" t="s">
        <v>4</v>
      </c>
      <c r="I8173" s="2">
        <v>4.8654000000000002</v>
      </c>
      <c r="K8173" s="2">
        <v>4.8664414662349902</v>
      </c>
      <c r="L8173" s="2">
        <f t="shared" si="127"/>
        <v>1.0414662349900183E-3</v>
      </c>
    </row>
    <row r="8174" spans="1:12" hidden="1" x14ac:dyDescent="0.25">
      <c r="A8174" t="s">
        <v>6057</v>
      </c>
      <c r="B8174" s="1" t="s">
        <v>6312</v>
      </c>
      <c r="C8174" t="s">
        <v>6336</v>
      </c>
      <c r="D8174">
        <v>6558911</v>
      </c>
      <c r="E8174">
        <v>17966613</v>
      </c>
      <c r="F8174" t="s">
        <v>6337</v>
      </c>
      <c r="G8174" t="s">
        <v>3</v>
      </c>
      <c r="H8174" t="s">
        <v>4</v>
      </c>
      <c r="I8174" s="2">
        <v>142.078</v>
      </c>
      <c r="J8174" s="2">
        <v>142.0776406</v>
      </c>
      <c r="K8174" s="2">
        <v>142.07761489999999</v>
      </c>
      <c r="L8174" s="2">
        <f t="shared" si="127"/>
        <v>-2.5700000009010182E-5</v>
      </c>
    </row>
    <row r="8175" spans="1:12" hidden="1" x14ac:dyDescent="0.25">
      <c r="A8175" t="s">
        <v>6057</v>
      </c>
      <c r="B8175" s="1" t="s">
        <v>6312</v>
      </c>
      <c r="C8175" t="s">
        <v>6336</v>
      </c>
      <c r="D8175">
        <v>6558911</v>
      </c>
      <c r="E8175">
        <v>17966613</v>
      </c>
      <c r="F8175" t="s">
        <v>6337</v>
      </c>
      <c r="G8175" t="s">
        <v>3</v>
      </c>
      <c r="H8175" t="s">
        <v>6</v>
      </c>
      <c r="I8175" s="2">
        <v>173.596</v>
      </c>
      <c r="J8175" s="2">
        <v>173.59649999999999</v>
      </c>
      <c r="K8175" s="2">
        <v>173.59643600000001</v>
      </c>
      <c r="L8175" s="2">
        <f t="shared" si="127"/>
        <v>-6.399999998052408E-5</v>
      </c>
    </row>
    <row r="8176" spans="1:12" hidden="1" x14ac:dyDescent="0.25">
      <c r="A8176" t="s">
        <v>6057</v>
      </c>
      <c r="B8176" s="1" t="s">
        <v>6338</v>
      </c>
      <c r="C8176" t="s">
        <v>6339</v>
      </c>
      <c r="D8176">
        <v>3762011</v>
      </c>
      <c r="E8176">
        <v>37027513</v>
      </c>
      <c r="F8176" t="s">
        <v>6340</v>
      </c>
      <c r="G8176" t="s">
        <v>3</v>
      </c>
      <c r="H8176" t="s">
        <v>4</v>
      </c>
      <c r="I8176" s="2">
        <v>182.93299999999999</v>
      </c>
      <c r="J8176" s="2">
        <v>182.9333906</v>
      </c>
      <c r="K8176" s="2">
        <v>182.933014130999</v>
      </c>
      <c r="L8176" s="2">
        <f t="shared" si="127"/>
        <v>-3.7646900099730374E-4</v>
      </c>
    </row>
    <row r="8177" spans="1:12" hidden="1" x14ac:dyDescent="0.25">
      <c r="A8177" t="s">
        <v>6057</v>
      </c>
      <c r="B8177" s="1" t="s">
        <v>6338</v>
      </c>
      <c r="C8177" t="s">
        <v>6339</v>
      </c>
      <c r="D8177">
        <v>3762011</v>
      </c>
      <c r="E8177">
        <v>37027513</v>
      </c>
      <c r="F8177" t="s">
        <v>6340</v>
      </c>
      <c r="G8177" t="s">
        <v>3</v>
      </c>
      <c r="H8177" t="s">
        <v>6</v>
      </c>
      <c r="I8177" s="2">
        <v>470.29399999999998</v>
      </c>
      <c r="J8177" s="2">
        <v>470.29409375</v>
      </c>
      <c r="K8177" s="2">
        <v>470.29445709999999</v>
      </c>
      <c r="L8177" s="2">
        <f t="shared" si="127"/>
        <v>3.633499999864398E-4</v>
      </c>
    </row>
    <row r="8178" spans="1:12" hidden="1" x14ac:dyDescent="0.25">
      <c r="A8178" t="s">
        <v>6057</v>
      </c>
      <c r="B8178" s="1" t="s">
        <v>6341</v>
      </c>
      <c r="C8178" t="s">
        <v>6342</v>
      </c>
      <c r="D8178">
        <v>3915211</v>
      </c>
      <c r="E8178">
        <v>103756813</v>
      </c>
      <c r="F8178" t="s">
        <v>6343</v>
      </c>
      <c r="G8178" t="s">
        <v>3</v>
      </c>
      <c r="H8178" t="s">
        <v>4</v>
      </c>
      <c r="I8178" s="2">
        <v>1.393</v>
      </c>
      <c r="J8178" s="2">
        <v>1.3929000245000001</v>
      </c>
      <c r="K8178" s="2">
        <v>1.3929001000000001</v>
      </c>
      <c r="L8178" s="2">
        <f t="shared" si="127"/>
        <v>7.5500000029649073E-8</v>
      </c>
    </row>
    <row r="8179" spans="1:12" hidden="1" x14ac:dyDescent="0.25">
      <c r="A8179" t="s">
        <v>6057</v>
      </c>
      <c r="B8179" s="1" t="s">
        <v>6341</v>
      </c>
      <c r="C8179" t="s">
        <v>6342</v>
      </c>
      <c r="D8179">
        <v>3915211</v>
      </c>
      <c r="E8179">
        <v>103756813</v>
      </c>
      <c r="F8179" t="s">
        <v>6343</v>
      </c>
      <c r="G8179" t="s">
        <v>3</v>
      </c>
      <c r="H8179" t="s">
        <v>6</v>
      </c>
      <c r="I8179" s="2">
        <v>3.8881000000000001</v>
      </c>
      <c r="J8179" s="2">
        <v>0.43490002439999997</v>
      </c>
      <c r="K8179" s="2">
        <v>0.43490000000000001</v>
      </c>
      <c r="L8179" s="2">
        <f t="shared" si="127"/>
        <v>-2.4399999964952457E-8</v>
      </c>
    </row>
    <row r="8180" spans="1:12" hidden="1" x14ac:dyDescent="0.25">
      <c r="A8180" t="s">
        <v>6057</v>
      </c>
      <c r="B8180" s="1" t="s">
        <v>6341</v>
      </c>
      <c r="C8180" t="s">
        <v>6342</v>
      </c>
      <c r="D8180">
        <v>3915211</v>
      </c>
      <c r="E8180">
        <v>103756913</v>
      </c>
      <c r="F8180" t="s">
        <v>6344</v>
      </c>
      <c r="G8180" t="s">
        <v>3</v>
      </c>
      <c r="H8180" t="s">
        <v>4</v>
      </c>
      <c r="I8180" s="2">
        <v>1.335</v>
      </c>
      <c r="J8180" s="2">
        <v>1.3347500000000001</v>
      </c>
      <c r="K8180" s="2">
        <v>1.3347500000000001</v>
      </c>
      <c r="L8180" s="2">
        <f t="shared" si="127"/>
        <v>0</v>
      </c>
    </row>
    <row r="8181" spans="1:12" hidden="1" x14ac:dyDescent="0.25">
      <c r="A8181" t="s">
        <v>6057</v>
      </c>
      <c r="B8181" s="1" t="s">
        <v>6341</v>
      </c>
      <c r="C8181" t="s">
        <v>6342</v>
      </c>
      <c r="D8181">
        <v>3915211</v>
      </c>
      <c r="E8181">
        <v>103756913</v>
      </c>
      <c r="F8181" t="s">
        <v>6344</v>
      </c>
      <c r="G8181" t="s">
        <v>3</v>
      </c>
      <c r="H8181" t="s">
        <v>6</v>
      </c>
      <c r="I8181" s="2">
        <v>3.5842000000000001</v>
      </c>
      <c r="J8181" s="2">
        <v>0.41679998779999999</v>
      </c>
      <c r="K8181" s="2">
        <v>0.41680001100000003</v>
      </c>
      <c r="L8181" s="2">
        <f t="shared" si="127"/>
        <v>2.3200000032197465E-8</v>
      </c>
    </row>
    <row r="8182" spans="1:12" hidden="1" x14ac:dyDescent="0.25">
      <c r="A8182" t="s">
        <v>6057</v>
      </c>
      <c r="B8182" s="1" t="s">
        <v>6341</v>
      </c>
      <c r="C8182" t="s">
        <v>6345</v>
      </c>
      <c r="D8182">
        <v>6559511</v>
      </c>
      <c r="E8182">
        <v>103757113</v>
      </c>
      <c r="F8182" t="s">
        <v>6346</v>
      </c>
      <c r="G8182" t="s">
        <v>86</v>
      </c>
      <c r="H8182" t="s">
        <v>4</v>
      </c>
      <c r="I8182" s="2">
        <v>2.2667959999999998</v>
      </c>
      <c r="K8182" s="2">
        <v>2.266796239</v>
      </c>
      <c r="L8182" s="2">
        <f t="shared" si="127"/>
        <v>2.3900000023502344E-7</v>
      </c>
    </row>
    <row r="8183" spans="1:12" hidden="1" x14ac:dyDescent="0.25">
      <c r="A8183" t="s">
        <v>6057</v>
      </c>
      <c r="B8183" s="1" t="s">
        <v>6341</v>
      </c>
      <c r="C8183" t="s">
        <v>6345</v>
      </c>
      <c r="D8183">
        <v>6559511</v>
      </c>
      <c r="E8183">
        <v>103757113</v>
      </c>
      <c r="F8183" t="s">
        <v>6346</v>
      </c>
      <c r="G8183" t="s">
        <v>86</v>
      </c>
      <c r="H8183" t="s">
        <v>6</v>
      </c>
      <c r="I8183" s="2">
        <v>0.1425209076</v>
      </c>
      <c r="K8183" s="2">
        <v>0.14252091493999999</v>
      </c>
      <c r="L8183" s="2">
        <f t="shared" si="127"/>
        <v>7.3399999966916596E-9</v>
      </c>
    </row>
    <row r="8184" spans="1:12" hidden="1" x14ac:dyDescent="0.25">
      <c r="A8184" t="s">
        <v>6057</v>
      </c>
      <c r="B8184" s="1" t="s">
        <v>6341</v>
      </c>
      <c r="C8184" t="s">
        <v>6345</v>
      </c>
      <c r="D8184">
        <v>6559511</v>
      </c>
      <c r="E8184">
        <v>103757213</v>
      </c>
      <c r="F8184" t="s">
        <v>6347</v>
      </c>
      <c r="G8184" t="s">
        <v>86</v>
      </c>
      <c r="H8184" t="s">
        <v>4</v>
      </c>
      <c r="I8184" s="2">
        <v>1.9746208000000001</v>
      </c>
      <c r="K8184" s="2">
        <v>1.974620834</v>
      </c>
      <c r="L8184" s="2">
        <f t="shared" si="127"/>
        <v>3.399999992659275E-8</v>
      </c>
    </row>
    <row r="8185" spans="1:12" hidden="1" x14ac:dyDescent="0.25">
      <c r="A8185" t="s">
        <v>6057</v>
      </c>
      <c r="B8185" s="1" t="s">
        <v>6341</v>
      </c>
      <c r="C8185" t="s">
        <v>6345</v>
      </c>
      <c r="D8185">
        <v>6559511</v>
      </c>
      <c r="E8185">
        <v>103757213</v>
      </c>
      <c r="F8185" t="s">
        <v>6347</v>
      </c>
      <c r="G8185" t="s">
        <v>86</v>
      </c>
      <c r="H8185" t="s">
        <v>6</v>
      </c>
      <c r="I8185" s="2">
        <v>0.12416527367999999</v>
      </c>
      <c r="K8185" s="2">
        <v>0.1241652789</v>
      </c>
      <c r="L8185" s="2">
        <f t="shared" si="127"/>
        <v>5.2200000016933146E-9</v>
      </c>
    </row>
    <row r="8186" spans="1:12" hidden="1" x14ac:dyDescent="0.25">
      <c r="A8186" t="s">
        <v>6057</v>
      </c>
      <c r="B8186" s="1" t="s">
        <v>6341</v>
      </c>
      <c r="C8186" t="s">
        <v>6345</v>
      </c>
      <c r="D8186">
        <v>6559511</v>
      </c>
      <c r="E8186">
        <v>103757313</v>
      </c>
      <c r="F8186" t="s">
        <v>6348</v>
      </c>
      <c r="G8186" t="s">
        <v>86</v>
      </c>
      <c r="H8186" t="s">
        <v>4</v>
      </c>
      <c r="I8186" s="2">
        <v>2.3164359999999999</v>
      </c>
      <c r="K8186" s="2">
        <v>2.316436189</v>
      </c>
      <c r="L8186" s="2">
        <f t="shared" si="127"/>
        <v>1.8900000009480777E-7</v>
      </c>
    </row>
    <row r="8187" spans="1:12" hidden="1" x14ac:dyDescent="0.25">
      <c r="A8187" t="s">
        <v>6057</v>
      </c>
      <c r="B8187" s="1" t="s">
        <v>6341</v>
      </c>
      <c r="C8187" t="s">
        <v>6345</v>
      </c>
      <c r="D8187">
        <v>6559511</v>
      </c>
      <c r="E8187">
        <v>103757313</v>
      </c>
      <c r="F8187" t="s">
        <v>6348</v>
      </c>
      <c r="G8187" t="s">
        <v>86</v>
      </c>
      <c r="H8187" t="s">
        <v>6</v>
      </c>
      <c r="I8187" s="2">
        <v>0.14563901207999999</v>
      </c>
      <c r="K8187" s="2">
        <v>0.14563903123999999</v>
      </c>
      <c r="L8187" s="2">
        <f t="shared" si="127"/>
        <v>1.9160000003237698E-8</v>
      </c>
    </row>
    <row r="8188" spans="1:12" hidden="1" x14ac:dyDescent="0.25">
      <c r="A8188" t="s">
        <v>6057</v>
      </c>
      <c r="B8188" s="1" t="s">
        <v>6341</v>
      </c>
      <c r="C8188" t="s">
        <v>6345</v>
      </c>
      <c r="D8188">
        <v>6559511</v>
      </c>
      <c r="E8188">
        <v>103757413</v>
      </c>
      <c r="F8188" t="s">
        <v>6349</v>
      </c>
      <c r="G8188" t="s">
        <v>86</v>
      </c>
      <c r="H8188" t="s">
        <v>4</v>
      </c>
      <c r="I8188" s="2">
        <v>3.8675983999999999</v>
      </c>
      <c r="K8188" s="2">
        <v>3.8675982530000002</v>
      </c>
      <c r="L8188" s="2">
        <f t="shared" si="127"/>
        <v>-1.4699999972833666E-7</v>
      </c>
    </row>
    <row r="8189" spans="1:12" hidden="1" x14ac:dyDescent="0.25">
      <c r="A8189" t="s">
        <v>6057</v>
      </c>
      <c r="B8189" s="1" t="s">
        <v>6341</v>
      </c>
      <c r="C8189" t="s">
        <v>6345</v>
      </c>
      <c r="D8189">
        <v>6559511</v>
      </c>
      <c r="E8189">
        <v>103757413</v>
      </c>
      <c r="F8189" t="s">
        <v>6349</v>
      </c>
      <c r="G8189" t="s">
        <v>86</v>
      </c>
      <c r="H8189" t="s">
        <v>6</v>
      </c>
      <c r="I8189" s="2">
        <v>0.20370635400000001</v>
      </c>
      <c r="K8189" s="2">
        <v>0.20370637219999899</v>
      </c>
      <c r="L8189" s="2">
        <f t="shared" si="127"/>
        <v>1.8199998980117371E-8</v>
      </c>
    </row>
    <row r="8190" spans="1:12" hidden="1" x14ac:dyDescent="0.25">
      <c r="A8190" t="s">
        <v>6057</v>
      </c>
      <c r="B8190" s="1" t="s">
        <v>6341</v>
      </c>
      <c r="C8190" t="s">
        <v>6350</v>
      </c>
      <c r="D8190">
        <v>6559811</v>
      </c>
      <c r="E8190">
        <v>103757613</v>
      </c>
      <c r="F8190" t="s">
        <v>6351</v>
      </c>
      <c r="G8190" t="s">
        <v>86</v>
      </c>
      <c r="H8190" t="s">
        <v>4</v>
      </c>
      <c r="I8190" s="2">
        <v>2.2256824000000002</v>
      </c>
      <c r="K8190" s="2">
        <v>2.225682543</v>
      </c>
      <c r="L8190" s="2">
        <f t="shared" si="127"/>
        <v>1.4299999984146439E-7</v>
      </c>
    </row>
    <row r="8191" spans="1:12" hidden="1" x14ac:dyDescent="0.25">
      <c r="A8191" t="s">
        <v>6057</v>
      </c>
      <c r="B8191" s="1" t="s">
        <v>6341</v>
      </c>
      <c r="C8191" t="s">
        <v>6350</v>
      </c>
      <c r="D8191">
        <v>6559811</v>
      </c>
      <c r="E8191">
        <v>103757613</v>
      </c>
      <c r="F8191" t="s">
        <v>6351</v>
      </c>
      <c r="G8191" t="s">
        <v>86</v>
      </c>
      <c r="H8191" t="s">
        <v>6</v>
      </c>
      <c r="I8191" s="2">
        <v>2.8474765440000001E-2</v>
      </c>
      <c r="K8191" s="2">
        <v>2.84747652699999E-2</v>
      </c>
      <c r="L8191" s="2">
        <f t="shared" si="127"/>
        <v>-1.7000010080203687E-10</v>
      </c>
    </row>
    <row r="8192" spans="1:12" hidden="1" x14ac:dyDescent="0.25">
      <c r="A8192" t="s">
        <v>6057</v>
      </c>
      <c r="B8192" s="1" t="s">
        <v>6341</v>
      </c>
      <c r="C8192" t="s">
        <v>6350</v>
      </c>
      <c r="D8192">
        <v>6559811</v>
      </c>
      <c r="E8192">
        <v>103757713</v>
      </c>
      <c r="F8192" t="s">
        <v>6352</v>
      </c>
      <c r="G8192" t="s">
        <v>86</v>
      </c>
      <c r="H8192" t="s">
        <v>4</v>
      </c>
      <c r="I8192" s="2">
        <v>3.5552168000000002</v>
      </c>
      <c r="K8192" s="2">
        <v>3.5552169060000001</v>
      </c>
      <c r="L8192" s="2">
        <f t="shared" si="127"/>
        <v>1.0599999988869513E-7</v>
      </c>
    </row>
    <row r="8193" spans="1:12" hidden="1" x14ac:dyDescent="0.25">
      <c r="A8193" t="s">
        <v>6057</v>
      </c>
      <c r="B8193" s="1" t="s">
        <v>6341</v>
      </c>
      <c r="C8193" t="s">
        <v>6350</v>
      </c>
      <c r="D8193">
        <v>6559811</v>
      </c>
      <c r="E8193">
        <v>103757713</v>
      </c>
      <c r="F8193" t="s">
        <v>6352</v>
      </c>
      <c r="G8193" t="s">
        <v>86</v>
      </c>
      <c r="H8193" t="s">
        <v>6</v>
      </c>
      <c r="I8193" s="2">
        <v>3.8123239679999997E-2</v>
      </c>
      <c r="K8193" s="2">
        <v>3.8123239439999998E-2</v>
      </c>
      <c r="L8193" s="2">
        <f t="shared" si="127"/>
        <v>-2.3999999904100733E-10</v>
      </c>
    </row>
    <row r="8194" spans="1:12" hidden="1" x14ac:dyDescent="0.25">
      <c r="A8194" t="s">
        <v>6057</v>
      </c>
      <c r="B8194" s="1" t="s">
        <v>6341</v>
      </c>
      <c r="C8194" t="s">
        <v>6353</v>
      </c>
      <c r="D8194">
        <v>6597011</v>
      </c>
      <c r="E8194">
        <v>103757913</v>
      </c>
      <c r="F8194" t="s">
        <v>6354</v>
      </c>
      <c r="G8194" t="s">
        <v>86</v>
      </c>
      <c r="H8194" t="s">
        <v>4</v>
      </c>
      <c r="I8194" s="2">
        <v>1.8210872</v>
      </c>
      <c r="K8194" s="2">
        <v>1.821087098</v>
      </c>
      <c r="L8194" s="2">
        <f t="shared" si="127"/>
        <v>-1.0200000000182285E-7</v>
      </c>
    </row>
    <row r="8195" spans="1:12" hidden="1" x14ac:dyDescent="0.25">
      <c r="A8195" t="s">
        <v>6057</v>
      </c>
      <c r="B8195" s="1" t="s">
        <v>6341</v>
      </c>
      <c r="C8195" t="s">
        <v>6353</v>
      </c>
      <c r="D8195">
        <v>6597011</v>
      </c>
      <c r="E8195">
        <v>103757913</v>
      </c>
      <c r="F8195" t="s">
        <v>6354</v>
      </c>
      <c r="G8195" t="s">
        <v>86</v>
      </c>
      <c r="H8195" t="s">
        <v>6</v>
      </c>
      <c r="I8195" s="2">
        <v>0.16452413544</v>
      </c>
      <c r="K8195" s="2">
        <v>0.164524148859999</v>
      </c>
      <c r="L8195" s="2">
        <f t="shared" ref="L8195:L8258" si="128">IF(ISBLANK(J8195),K8195-I8195,K8195-J8195)</f>
        <v>1.3419999000952032E-8</v>
      </c>
    </row>
    <row r="8196" spans="1:12" hidden="1" x14ac:dyDescent="0.25">
      <c r="A8196" t="s">
        <v>6057</v>
      </c>
      <c r="B8196" s="1" t="s">
        <v>6341</v>
      </c>
      <c r="C8196" t="s">
        <v>6353</v>
      </c>
      <c r="D8196">
        <v>6597011</v>
      </c>
      <c r="E8196">
        <v>103758013</v>
      </c>
      <c r="F8196" t="s">
        <v>6355</v>
      </c>
      <c r="G8196" t="s">
        <v>86</v>
      </c>
      <c r="H8196" t="s">
        <v>4</v>
      </c>
      <c r="I8196" s="2">
        <v>2.3827783999999999</v>
      </c>
      <c r="K8196" s="2">
        <v>2.3827784909999998</v>
      </c>
      <c r="L8196" s="2">
        <f t="shared" si="128"/>
        <v>9.0999999979857193E-8</v>
      </c>
    </row>
    <row r="8197" spans="1:12" hidden="1" x14ac:dyDescent="0.25">
      <c r="A8197" t="s">
        <v>6057</v>
      </c>
      <c r="B8197" s="1" t="s">
        <v>6341</v>
      </c>
      <c r="C8197" t="s">
        <v>6353</v>
      </c>
      <c r="D8197">
        <v>6597011</v>
      </c>
      <c r="E8197">
        <v>103758013</v>
      </c>
      <c r="F8197" t="s">
        <v>6355</v>
      </c>
      <c r="G8197" t="s">
        <v>86</v>
      </c>
      <c r="H8197" t="s">
        <v>6</v>
      </c>
      <c r="I8197" s="2">
        <v>0.21526687344000001</v>
      </c>
      <c r="K8197" s="2">
        <v>0.21526686380000001</v>
      </c>
      <c r="L8197" s="2">
        <f t="shared" si="128"/>
        <v>-9.6399999927054836E-9</v>
      </c>
    </row>
    <row r="8198" spans="1:12" hidden="1" x14ac:dyDescent="0.25">
      <c r="A8198" t="s">
        <v>6057</v>
      </c>
      <c r="B8198" s="1" t="s">
        <v>6341</v>
      </c>
      <c r="C8198" t="s">
        <v>6353</v>
      </c>
      <c r="D8198">
        <v>6597011</v>
      </c>
      <c r="E8198">
        <v>103758113</v>
      </c>
      <c r="F8198" t="s">
        <v>6356</v>
      </c>
      <c r="G8198" t="s">
        <v>86</v>
      </c>
      <c r="H8198" t="s">
        <v>4</v>
      </c>
      <c r="I8198" s="2">
        <v>1.8289127999999999</v>
      </c>
      <c r="K8198" s="2">
        <v>1.828912935</v>
      </c>
      <c r="L8198" s="2">
        <f t="shared" si="128"/>
        <v>1.3500000006771984E-7</v>
      </c>
    </row>
    <row r="8199" spans="1:12" hidden="1" x14ac:dyDescent="0.25">
      <c r="A8199" t="s">
        <v>6057</v>
      </c>
      <c r="B8199" s="1" t="s">
        <v>6341</v>
      </c>
      <c r="C8199" t="s">
        <v>6353</v>
      </c>
      <c r="D8199">
        <v>6597011</v>
      </c>
      <c r="E8199">
        <v>103758113</v>
      </c>
      <c r="F8199" t="s">
        <v>6356</v>
      </c>
      <c r="G8199" t="s">
        <v>86</v>
      </c>
      <c r="H8199" t="s">
        <v>6</v>
      </c>
      <c r="I8199" s="2">
        <v>0.16523012135999901</v>
      </c>
      <c r="K8199" s="2">
        <v>0.16523013154999999</v>
      </c>
      <c r="L8199" s="2">
        <f t="shared" si="128"/>
        <v>1.0190000981902259E-8</v>
      </c>
    </row>
    <row r="8200" spans="1:12" hidden="1" x14ac:dyDescent="0.25">
      <c r="A8200" t="s">
        <v>6057</v>
      </c>
      <c r="B8200" s="1" t="s">
        <v>6341</v>
      </c>
      <c r="C8200" t="s">
        <v>6353</v>
      </c>
      <c r="D8200">
        <v>6597011</v>
      </c>
      <c r="E8200">
        <v>103758213</v>
      </c>
      <c r="F8200" t="s">
        <v>6357</v>
      </c>
      <c r="G8200" t="s">
        <v>86</v>
      </c>
      <c r="H8200" t="s">
        <v>4</v>
      </c>
      <c r="I8200" s="2">
        <v>2.0491391999999999</v>
      </c>
      <c r="K8200" s="2">
        <v>2.0491393100000002</v>
      </c>
      <c r="L8200" s="2">
        <f t="shared" si="128"/>
        <v>1.1000000021965661E-7</v>
      </c>
    </row>
    <row r="8201" spans="1:12" hidden="1" x14ac:dyDescent="0.25">
      <c r="A8201" t="s">
        <v>6057</v>
      </c>
      <c r="B8201" s="1" t="s">
        <v>6341</v>
      </c>
      <c r="C8201" t="s">
        <v>6353</v>
      </c>
      <c r="D8201">
        <v>6597011</v>
      </c>
      <c r="E8201">
        <v>103758213</v>
      </c>
      <c r="F8201" t="s">
        <v>6357</v>
      </c>
      <c r="G8201" t="s">
        <v>86</v>
      </c>
      <c r="H8201" t="s">
        <v>6</v>
      </c>
      <c r="I8201" s="2">
        <v>0.18511539144</v>
      </c>
      <c r="K8201" s="2">
        <v>0.18511540809999999</v>
      </c>
      <c r="L8201" s="2">
        <f t="shared" si="128"/>
        <v>1.66599999906758E-8</v>
      </c>
    </row>
    <row r="8202" spans="1:12" hidden="1" x14ac:dyDescent="0.25">
      <c r="A8202" t="s">
        <v>6057</v>
      </c>
      <c r="B8202" s="1" t="s">
        <v>6341</v>
      </c>
      <c r="C8202" t="s">
        <v>6358</v>
      </c>
      <c r="D8202">
        <v>6531511</v>
      </c>
      <c r="E8202">
        <v>103763213</v>
      </c>
      <c r="F8202" t="s">
        <v>6359</v>
      </c>
      <c r="G8202" t="s">
        <v>3</v>
      </c>
      <c r="H8202" t="s">
        <v>4</v>
      </c>
      <c r="I8202" s="2">
        <v>128.54</v>
      </c>
      <c r="J8202" s="2">
        <v>140.95882810000001</v>
      </c>
      <c r="K8202" s="2">
        <v>140.95895075000001</v>
      </c>
      <c r="L8202" s="2">
        <f t="shared" si="128"/>
        <v>1.2265000000866166E-4</v>
      </c>
    </row>
    <row r="8203" spans="1:12" hidden="1" x14ac:dyDescent="0.25">
      <c r="A8203" t="s">
        <v>6057</v>
      </c>
      <c r="B8203" s="1" t="s">
        <v>6341</v>
      </c>
      <c r="C8203" t="s">
        <v>6358</v>
      </c>
      <c r="D8203">
        <v>6531511</v>
      </c>
      <c r="E8203">
        <v>103763213</v>
      </c>
      <c r="F8203" t="s">
        <v>6359</v>
      </c>
      <c r="G8203" t="s">
        <v>3</v>
      </c>
      <c r="H8203" t="s">
        <v>6</v>
      </c>
      <c r="I8203" s="2">
        <v>2.77</v>
      </c>
      <c r="J8203" s="2">
        <v>2.7845295409999999</v>
      </c>
      <c r="K8203" s="2">
        <v>2.7845260535999898</v>
      </c>
      <c r="L8203" s="2">
        <f t="shared" si="128"/>
        <v>-3.4874000101048352E-6</v>
      </c>
    </row>
    <row r="8204" spans="1:12" hidden="1" x14ac:dyDescent="0.25">
      <c r="A8204" t="s">
        <v>6057</v>
      </c>
      <c r="B8204" s="1" t="s">
        <v>6341</v>
      </c>
      <c r="C8204" t="s">
        <v>6358</v>
      </c>
      <c r="D8204">
        <v>6531511</v>
      </c>
      <c r="E8204">
        <v>103763413</v>
      </c>
      <c r="F8204" t="s">
        <v>6360</v>
      </c>
      <c r="G8204" t="s">
        <v>3</v>
      </c>
      <c r="H8204" t="s">
        <v>4</v>
      </c>
      <c r="I8204" s="2">
        <v>59.7</v>
      </c>
      <c r="J8204" s="2">
        <v>84.141796900000003</v>
      </c>
      <c r="K8204" s="2">
        <v>84.141795840900002</v>
      </c>
      <c r="L8204" s="2">
        <f t="shared" si="128"/>
        <v>-1.0591000005888418E-6</v>
      </c>
    </row>
    <row r="8205" spans="1:12" hidden="1" x14ac:dyDescent="0.25">
      <c r="A8205" t="s">
        <v>6057</v>
      </c>
      <c r="B8205" s="1" t="s">
        <v>6341</v>
      </c>
      <c r="C8205" t="s">
        <v>6358</v>
      </c>
      <c r="D8205">
        <v>6531511</v>
      </c>
      <c r="E8205">
        <v>103763413</v>
      </c>
      <c r="F8205" t="s">
        <v>6360</v>
      </c>
      <c r="G8205" t="s">
        <v>3</v>
      </c>
      <c r="H8205" t="s">
        <v>6</v>
      </c>
      <c r="I8205" s="2">
        <v>4</v>
      </c>
      <c r="J8205" s="2">
        <v>0.85529638649999995</v>
      </c>
      <c r="K8205" s="2">
        <v>0.85529506456000004</v>
      </c>
      <c r="L8205" s="2">
        <f t="shared" si="128"/>
        <v>-1.3219399999098158E-6</v>
      </c>
    </row>
    <row r="8206" spans="1:12" hidden="1" x14ac:dyDescent="0.25">
      <c r="A8206" t="s">
        <v>6057</v>
      </c>
      <c r="B8206" s="1" t="s">
        <v>6361</v>
      </c>
      <c r="C8206" t="s">
        <v>6362</v>
      </c>
      <c r="D8206">
        <v>4105111</v>
      </c>
      <c r="E8206">
        <v>34990413</v>
      </c>
      <c r="F8206" t="s">
        <v>6363</v>
      </c>
      <c r="G8206" t="s">
        <v>3</v>
      </c>
      <c r="H8206" t="s">
        <v>4</v>
      </c>
      <c r="I8206" s="2">
        <v>138.88900000000001</v>
      </c>
      <c r="J8206" s="2">
        <v>138.88887500000001</v>
      </c>
      <c r="K8206" s="2">
        <v>138.88922890000001</v>
      </c>
      <c r="L8206" s="2">
        <f t="shared" si="128"/>
        <v>3.5389999999324573E-4</v>
      </c>
    </row>
    <row r="8207" spans="1:12" hidden="1" x14ac:dyDescent="0.25">
      <c r="A8207" t="s">
        <v>6057</v>
      </c>
      <c r="B8207" s="1" t="s">
        <v>6361</v>
      </c>
      <c r="C8207" t="s">
        <v>6362</v>
      </c>
      <c r="D8207">
        <v>4105111</v>
      </c>
      <c r="E8207">
        <v>34990413</v>
      </c>
      <c r="F8207" t="s">
        <v>6363</v>
      </c>
      <c r="G8207" t="s">
        <v>3</v>
      </c>
      <c r="H8207" t="s">
        <v>6</v>
      </c>
      <c r="I8207" s="2">
        <v>366.15800000000002</v>
      </c>
      <c r="J8207" s="2">
        <v>366.15743750000001</v>
      </c>
      <c r="K8207" s="2">
        <v>366.15798289999998</v>
      </c>
      <c r="L8207" s="2">
        <f t="shared" si="128"/>
        <v>5.4539999996450206E-4</v>
      </c>
    </row>
    <row r="8208" spans="1:12" hidden="1" x14ac:dyDescent="0.25">
      <c r="A8208" t="s">
        <v>6057</v>
      </c>
      <c r="B8208" s="1" t="s">
        <v>6361</v>
      </c>
      <c r="C8208" t="s">
        <v>6362</v>
      </c>
      <c r="D8208">
        <v>4105111</v>
      </c>
      <c r="E8208">
        <v>34990513</v>
      </c>
      <c r="F8208" t="s">
        <v>6364</v>
      </c>
      <c r="G8208" t="s">
        <v>3</v>
      </c>
      <c r="H8208" t="s">
        <v>4</v>
      </c>
      <c r="I8208" s="2">
        <v>136.00700000000001</v>
      </c>
      <c r="J8208" s="2">
        <v>136.0070781</v>
      </c>
      <c r="K8208" s="2">
        <v>136.00704270099999</v>
      </c>
      <c r="L8208" s="2">
        <f t="shared" si="128"/>
        <v>-3.5399000012148463E-5</v>
      </c>
    </row>
    <row r="8209" spans="1:12" hidden="1" x14ac:dyDescent="0.25">
      <c r="A8209" t="s">
        <v>6057</v>
      </c>
      <c r="B8209" s="1" t="s">
        <v>6361</v>
      </c>
      <c r="C8209" t="s">
        <v>6362</v>
      </c>
      <c r="D8209">
        <v>4105111</v>
      </c>
      <c r="E8209">
        <v>34990513</v>
      </c>
      <c r="F8209" t="s">
        <v>6364</v>
      </c>
      <c r="G8209" t="s">
        <v>3</v>
      </c>
      <c r="H8209" t="s">
        <v>6</v>
      </c>
      <c r="I8209" s="2">
        <v>362.15800000000002</v>
      </c>
      <c r="J8209" s="2">
        <v>362.15790625</v>
      </c>
      <c r="K8209" s="2">
        <v>362.15791589999901</v>
      </c>
      <c r="L8209" s="2">
        <f t="shared" si="128"/>
        <v>9.6499990149823134E-6</v>
      </c>
    </row>
    <row r="8210" spans="1:12" hidden="1" x14ac:dyDescent="0.25">
      <c r="A8210" t="s">
        <v>6057</v>
      </c>
      <c r="B8210" s="1" t="s">
        <v>6361</v>
      </c>
      <c r="C8210" t="s">
        <v>6365</v>
      </c>
      <c r="D8210">
        <v>4736011</v>
      </c>
      <c r="E8210">
        <v>27907713</v>
      </c>
      <c r="F8210" t="s">
        <v>6366</v>
      </c>
      <c r="G8210" t="s">
        <v>86</v>
      </c>
      <c r="H8210" t="s">
        <v>4</v>
      </c>
      <c r="I8210" s="2">
        <v>2.76816</v>
      </c>
      <c r="K8210" s="2">
        <v>2.7682984890469999</v>
      </c>
      <c r="L8210" s="2">
        <f t="shared" si="128"/>
        <v>1.3848904699997888E-4</v>
      </c>
    </row>
    <row r="8211" spans="1:12" hidden="1" x14ac:dyDescent="0.25">
      <c r="A8211" t="s">
        <v>6057</v>
      </c>
      <c r="B8211" s="1" t="s">
        <v>6361</v>
      </c>
      <c r="C8211" t="s">
        <v>6365</v>
      </c>
      <c r="D8211">
        <v>4736011</v>
      </c>
      <c r="E8211">
        <v>27907713</v>
      </c>
      <c r="F8211" t="s">
        <v>6366</v>
      </c>
      <c r="G8211" t="s">
        <v>86</v>
      </c>
      <c r="H8211" t="s">
        <v>6</v>
      </c>
      <c r="I8211" s="2">
        <v>0.25446345839999901</v>
      </c>
      <c r="K8211" s="2">
        <v>0.254476182580399</v>
      </c>
      <c r="L8211" s="2">
        <f t="shared" si="128"/>
        <v>1.2724180399992235E-5</v>
      </c>
    </row>
    <row r="8212" spans="1:12" hidden="1" x14ac:dyDescent="0.25">
      <c r="A8212" t="s">
        <v>6057</v>
      </c>
      <c r="B8212" s="1" t="s">
        <v>6361</v>
      </c>
      <c r="C8212" t="s">
        <v>6365</v>
      </c>
      <c r="D8212">
        <v>4736011</v>
      </c>
      <c r="E8212">
        <v>27907813</v>
      </c>
      <c r="F8212" t="s">
        <v>6367</v>
      </c>
      <c r="G8212" t="s">
        <v>86</v>
      </c>
      <c r="H8212" t="s">
        <v>4</v>
      </c>
      <c r="I8212" s="2">
        <v>1.5651200000000001</v>
      </c>
      <c r="K8212" s="2">
        <v>1.5651981597325</v>
      </c>
      <c r="L8212" s="2">
        <f t="shared" si="128"/>
        <v>7.8159732499916146E-5</v>
      </c>
    </row>
    <row r="8213" spans="1:12" hidden="1" x14ac:dyDescent="0.25">
      <c r="A8213" t="s">
        <v>6057</v>
      </c>
      <c r="B8213" s="1" t="s">
        <v>6361</v>
      </c>
      <c r="C8213" t="s">
        <v>6365</v>
      </c>
      <c r="D8213">
        <v>4736011</v>
      </c>
      <c r="E8213">
        <v>27907813</v>
      </c>
      <c r="F8213" t="s">
        <v>6367</v>
      </c>
      <c r="G8213" t="s">
        <v>86</v>
      </c>
      <c r="H8213" t="s">
        <v>6</v>
      </c>
      <c r="I8213" s="2">
        <v>0.14409376559999901</v>
      </c>
      <c r="K8213" s="2">
        <v>0.14410096675938899</v>
      </c>
      <c r="L8213" s="2">
        <f t="shared" si="128"/>
        <v>7.2011593899856674E-6</v>
      </c>
    </row>
    <row r="8214" spans="1:12" hidden="1" x14ac:dyDescent="0.25">
      <c r="A8214" t="s">
        <v>6057</v>
      </c>
      <c r="B8214" s="1" t="s">
        <v>6361</v>
      </c>
      <c r="C8214" t="s">
        <v>6368</v>
      </c>
      <c r="D8214">
        <v>4105211</v>
      </c>
      <c r="E8214">
        <v>67563513</v>
      </c>
      <c r="F8214" t="s">
        <v>6369</v>
      </c>
      <c r="G8214" t="s">
        <v>3</v>
      </c>
      <c r="H8214" t="s">
        <v>4</v>
      </c>
      <c r="I8214" s="2">
        <v>69.465000000000003</v>
      </c>
      <c r="J8214" s="2">
        <v>69.464875000000006</v>
      </c>
      <c r="K8214" s="2">
        <v>69.464899411000005</v>
      </c>
      <c r="L8214" s="2">
        <f t="shared" si="128"/>
        <v>2.4410999998281113E-5</v>
      </c>
    </row>
    <row r="8215" spans="1:12" hidden="1" x14ac:dyDescent="0.25">
      <c r="A8215" t="s">
        <v>6057</v>
      </c>
      <c r="B8215" s="1" t="s">
        <v>6361</v>
      </c>
      <c r="C8215" t="s">
        <v>6368</v>
      </c>
      <c r="D8215">
        <v>4105211</v>
      </c>
      <c r="E8215">
        <v>67563513</v>
      </c>
      <c r="F8215" t="s">
        <v>6369</v>
      </c>
      <c r="G8215" t="s">
        <v>3</v>
      </c>
      <c r="H8215" t="s">
        <v>6</v>
      </c>
      <c r="I8215" s="2">
        <v>194.76</v>
      </c>
      <c r="J8215" s="2">
        <v>193.56864060000001</v>
      </c>
      <c r="K8215" s="2">
        <v>193.568861499999</v>
      </c>
      <c r="L8215" s="2">
        <f t="shared" si="128"/>
        <v>2.2089999899321811E-4</v>
      </c>
    </row>
    <row r="8216" spans="1:12" hidden="1" x14ac:dyDescent="0.25">
      <c r="A8216" t="s">
        <v>6057</v>
      </c>
      <c r="B8216" s="1" t="s">
        <v>6361</v>
      </c>
      <c r="C8216" t="s">
        <v>6370</v>
      </c>
      <c r="D8216">
        <v>8406511</v>
      </c>
      <c r="E8216">
        <v>352313</v>
      </c>
      <c r="F8216" t="s">
        <v>6371</v>
      </c>
      <c r="G8216" t="s">
        <v>3</v>
      </c>
      <c r="H8216" t="s">
        <v>4</v>
      </c>
      <c r="I8216" s="2">
        <v>212.71100000000001</v>
      </c>
      <c r="J8216" s="2">
        <v>212.7113281</v>
      </c>
      <c r="K8216" s="2">
        <v>212.71135460999901</v>
      </c>
      <c r="L8216" s="2">
        <f t="shared" si="128"/>
        <v>2.6509999003110352E-5</v>
      </c>
    </row>
    <row r="8217" spans="1:12" hidden="1" x14ac:dyDescent="0.25">
      <c r="A8217" t="s">
        <v>6057</v>
      </c>
      <c r="B8217" s="1" t="s">
        <v>6361</v>
      </c>
      <c r="C8217" t="s">
        <v>6370</v>
      </c>
      <c r="D8217">
        <v>8406511</v>
      </c>
      <c r="E8217">
        <v>352313</v>
      </c>
      <c r="F8217" t="s">
        <v>6371</v>
      </c>
      <c r="G8217" t="s">
        <v>3</v>
      </c>
      <c r="H8217" t="s">
        <v>6</v>
      </c>
      <c r="I8217" s="2">
        <v>1230.0920000000001</v>
      </c>
      <c r="J8217" s="2">
        <v>1230.0909999999999</v>
      </c>
      <c r="K8217" s="2">
        <v>1230.0924044999999</v>
      </c>
      <c r="L8217" s="2">
        <f t="shared" si="128"/>
        <v>1.4045000000351138E-3</v>
      </c>
    </row>
    <row r="8218" spans="1:12" hidden="1" x14ac:dyDescent="0.25">
      <c r="A8218" t="s">
        <v>6057</v>
      </c>
      <c r="B8218" s="1" t="s">
        <v>6361</v>
      </c>
      <c r="C8218" t="s">
        <v>6372</v>
      </c>
      <c r="D8218">
        <v>4735811</v>
      </c>
      <c r="E8218">
        <v>27908813</v>
      </c>
      <c r="F8218" t="s">
        <v>6373</v>
      </c>
      <c r="G8218" t="s">
        <v>3</v>
      </c>
      <c r="H8218" t="s">
        <v>4</v>
      </c>
      <c r="I8218" s="2">
        <v>54.097999999999999</v>
      </c>
      <c r="J8218" s="2">
        <v>54.097957049999998</v>
      </c>
      <c r="K8218" s="2">
        <v>54.097989509999998</v>
      </c>
      <c r="L8218" s="2">
        <f t="shared" si="128"/>
        <v>3.2459999999900901E-5</v>
      </c>
    </row>
    <row r="8219" spans="1:12" hidden="1" x14ac:dyDescent="0.25">
      <c r="A8219" t="s">
        <v>6057</v>
      </c>
      <c r="B8219" s="1" t="s">
        <v>6361</v>
      </c>
      <c r="C8219" t="s">
        <v>6372</v>
      </c>
      <c r="D8219">
        <v>4735811</v>
      </c>
      <c r="E8219">
        <v>27908813</v>
      </c>
      <c r="F8219" t="s">
        <v>6373</v>
      </c>
      <c r="G8219" t="s">
        <v>3</v>
      </c>
      <c r="H8219" t="s">
        <v>6</v>
      </c>
      <c r="I8219" s="2">
        <v>87.956999999999994</v>
      </c>
      <c r="J8219" s="2">
        <v>87.403062500000004</v>
      </c>
      <c r="K8219" s="2">
        <v>87.403098819999897</v>
      </c>
      <c r="L8219" s="2">
        <f t="shared" si="128"/>
        <v>3.6319999892953092E-5</v>
      </c>
    </row>
    <row r="8220" spans="1:12" hidden="1" x14ac:dyDescent="0.25">
      <c r="A8220" t="s">
        <v>6057</v>
      </c>
      <c r="B8220" s="1" t="s">
        <v>6361</v>
      </c>
      <c r="C8220" t="s">
        <v>6374</v>
      </c>
      <c r="D8220">
        <v>8331411</v>
      </c>
      <c r="E8220">
        <v>108013</v>
      </c>
      <c r="F8220" t="s">
        <v>6375</v>
      </c>
      <c r="G8220" t="s">
        <v>3</v>
      </c>
      <c r="H8220" t="s">
        <v>4</v>
      </c>
      <c r="I8220" s="2">
        <v>299.267</v>
      </c>
      <c r="J8220" s="2">
        <v>299.26659375000003</v>
      </c>
      <c r="K8220" s="2">
        <v>299.26697480000001</v>
      </c>
      <c r="L8220" s="2">
        <f t="shared" si="128"/>
        <v>3.8104999998722633E-4</v>
      </c>
    </row>
    <row r="8221" spans="1:12" hidden="1" x14ac:dyDescent="0.25">
      <c r="A8221" t="s">
        <v>6057</v>
      </c>
      <c r="B8221" s="1" t="s">
        <v>6361</v>
      </c>
      <c r="C8221" t="s">
        <v>6374</v>
      </c>
      <c r="D8221">
        <v>8331411</v>
      </c>
      <c r="E8221">
        <v>108013</v>
      </c>
      <c r="F8221" t="s">
        <v>6375</v>
      </c>
      <c r="G8221" t="s">
        <v>3</v>
      </c>
      <c r="H8221" t="s">
        <v>6</v>
      </c>
      <c r="I8221" s="2">
        <v>448.851</v>
      </c>
      <c r="J8221" s="2">
        <v>448.85034374999998</v>
      </c>
      <c r="K8221" s="2">
        <v>448.85122850009901</v>
      </c>
      <c r="L8221" s="2">
        <f t="shared" si="128"/>
        <v>8.8475009903277169E-4</v>
      </c>
    </row>
    <row r="8222" spans="1:12" hidden="1" x14ac:dyDescent="0.25">
      <c r="A8222" t="s">
        <v>6057</v>
      </c>
      <c r="B8222" s="1" t="s">
        <v>6376</v>
      </c>
      <c r="C8222" t="s">
        <v>6377</v>
      </c>
      <c r="D8222">
        <v>3878511</v>
      </c>
      <c r="E8222">
        <v>37458813</v>
      </c>
      <c r="F8222" t="s">
        <v>6378</v>
      </c>
      <c r="G8222" t="s">
        <v>86</v>
      </c>
      <c r="H8222" t="s">
        <v>4</v>
      </c>
      <c r="I8222" s="2">
        <v>14.2103</v>
      </c>
      <c r="K8222" s="2">
        <v>14.213342461880901</v>
      </c>
      <c r="L8222" s="2">
        <f t="shared" si="128"/>
        <v>3.0424618809004045E-3</v>
      </c>
    </row>
    <row r="8223" spans="1:12" hidden="1" x14ac:dyDescent="0.25">
      <c r="A8223" t="s">
        <v>6057</v>
      </c>
      <c r="B8223" s="1" t="s">
        <v>6376</v>
      </c>
      <c r="C8223" t="s">
        <v>6377</v>
      </c>
      <c r="D8223">
        <v>3878511</v>
      </c>
      <c r="E8223">
        <v>37458813</v>
      </c>
      <c r="F8223" t="s">
        <v>6378</v>
      </c>
      <c r="G8223" t="s">
        <v>86</v>
      </c>
      <c r="H8223" t="s">
        <v>6</v>
      </c>
      <c r="I8223" s="2">
        <v>0.12859999999999999</v>
      </c>
      <c r="K8223" s="2">
        <v>0.12862753428418999</v>
      </c>
      <c r="L8223" s="2">
        <f t="shared" si="128"/>
        <v>2.7534284190000591E-5</v>
      </c>
    </row>
    <row r="8224" spans="1:12" hidden="1" x14ac:dyDescent="0.25">
      <c r="A8224" t="s">
        <v>6057</v>
      </c>
      <c r="B8224" s="1" t="s">
        <v>6379</v>
      </c>
      <c r="C8224" t="s">
        <v>6380</v>
      </c>
      <c r="D8224">
        <v>3880211</v>
      </c>
      <c r="E8224">
        <v>37451013</v>
      </c>
      <c r="F8224" t="s">
        <v>6381</v>
      </c>
      <c r="G8224" t="s">
        <v>3</v>
      </c>
      <c r="H8224" t="s">
        <v>4</v>
      </c>
      <c r="I8224" s="2">
        <v>26.718</v>
      </c>
      <c r="J8224" s="2">
        <v>26.717933594999899</v>
      </c>
      <c r="K8224" s="2">
        <v>26.7178511111</v>
      </c>
      <c r="L8224" s="2">
        <f t="shared" si="128"/>
        <v>-8.2483899898733171E-5</v>
      </c>
    </row>
    <row r="8225" spans="1:12" hidden="1" x14ac:dyDescent="0.25">
      <c r="A8225" t="s">
        <v>6057</v>
      </c>
      <c r="B8225" s="1" t="s">
        <v>6379</v>
      </c>
      <c r="C8225" t="s">
        <v>6380</v>
      </c>
      <c r="D8225">
        <v>3880211</v>
      </c>
      <c r="E8225">
        <v>37451013</v>
      </c>
      <c r="F8225" t="s">
        <v>6381</v>
      </c>
      <c r="G8225" t="s">
        <v>3</v>
      </c>
      <c r="H8225" t="s">
        <v>6</v>
      </c>
      <c r="I8225" s="2">
        <v>0.153</v>
      </c>
      <c r="J8225" s="2">
        <v>0.1531504669</v>
      </c>
      <c r="K8225" s="2">
        <v>0.15314999469999999</v>
      </c>
      <c r="L8225" s="2">
        <f t="shared" si="128"/>
        <v>-4.7220000001790829E-7</v>
      </c>
    </row>
    <row r="8226" spans="1:12" hidden="1" x14ac:dyDescent="0.25">
      <c r="A8226" t="s">
        <v>6057</v>
      </c>
      <c r="B8226" s="1" t="s">
        <v>6379</v>
      </c>
      <c r="C8226" t="s">
        <v>6380</v>
      </c>
      <c r="D8226">
        <v>3880211</v>
      </c>
      <c r="E8226">
        <v>37451113</v>
      </c>
      <c r="F8226" t="s">
        <v>6382</v>
      </c>
      <c r="G8226" t="s">
        <v>3</v>
      </c>
      <c r="H8226" t="s">
        <v>4</v>
      </c>
      <c r="I8226" s="2">
        <v>5.5679999999999996</v>
      </c>
      <c r="J8226" s="2">
        <v>5.5679550799999999</v>
      </c>
      <c r="K8226" s="2">
        <v>5.567950121</v>
      </c>
      <c r="L8226" s="2">
        <f t="shared" si="128"/>
        <v>-4.9589999999710699E-6</v>
      </c>
    </row>
    <row r="8227" spans="1:12" hidden="1" x14ac:dyDescent="0.25">
      <c r="A8227" t="s">
        <v>6057</v>
      </c>
      <c r="B8227" s="1" t="s">
        <v>6379</v>
      </c>
      <c r="C8227" t="s">
        <v>6380</v>
      </c>
      <c r="D8227">
        <v>3880211</v>
      </c>
      <c r="E8227">
        <v>37451113</v>
      </c>
      <c r="F8227" t="s">
        <v>6382</v>
      </c>
      <c r="G8227" t="s">
        <v>3</v>
      </c>
      <c r="H8227" t="s">
        <v>6</v>
      </c>
      <c r="I8227" s="2">
        <v>0.02</v>
      </c>
      <c r="J8227" s="2">
        <v>2.0450019835E-2</v>
      </c>
      <c r="K8227" s="2">
        <v>2.0450003000000001E-2</v>
      </c>
      <c r="L8227" s="2">
        <f t="shared" si="128"/>
        <v>-1.6834999998216471E-8</v>
      </c>
    </row>
    <row r="8228" spans="1:12" hidden="1" x14ac:dyDescent="0.25">
      <c r="A8228" t="s">
        <v>6057</v>
      </c>
      <c r="B8228" s="1" t="s">
        <v>6379</v>
      </c>
      <c r="C8228" t="s">
        <v>6380</v>
      </c>
      <c r="D8228">
        <v>3880211</v>
      </c>
      <c r="E8228">
        <v>37451213</v>
      </c>
      <c r="F8228" t="s">
        <v>6383</v>
      </c>
      <c r="G8228" t="s">
        <v>3</v>
      </c>
      <c r="H8228" t="s">
        <v>4</v>
      </c>
      <c r="I8228" s="2">
        <v>6.2750000000000004</v>
      </c>
      <c r="J8228" s="2">
        <v>6.2746635749999999</v>
      </c>
      <c r="K8228" s="2">
        <v>6.2746498229999998</v>
      </c>
      <c r="L8228" s="2">
        <f t="shared" si="128"/>
        <v>-1.3752000000089026E-5</v>
      </c>
    </row>
    <row r="8229" spans="1:12" hidden="1" x14ac:dyDescent="0.25">
      <c r="A8229" t="s">
        <v>6057</v>
      </c>
      <c r="B8229" s="1" t="s">
        <v>6379</v>
      </c>
      <c r="C8229" t="s">
        <v>6380</v>
      </c>
      <c r="D8229">
        <v>3880211</v>
      </c>
      <c r="E8229">
        <v>37451213</v>
      </c>
      <c r="F8229" t="s">
        <v>6383</v>
      </c>
      <c r="G8229" t="s">
        <v>3</v>
      </c>
      <c r="H8229" t="s">
        <v>6</v>
      </c>
      <c r="I8229" s="2">
        <v>4.2000000000000003E-2</v>
      </c>
      <c r="J8229" s="2">
        <v>4.2099925995000002E-2</v>
      </c>
      <c r="K8229" s="2">
        <v>4.2100011999999999E-2</v>
      </c>
      <c r="L8229" s="2">
        <f t="shared" si="128"/>
        <v>8.6004999996780462E-8</v>
      </c>
    </row>
    <row r="8230" spans="1:12" hidden="1" x14ac:dyDescent="0.25">
      <c r="A8230" t="s">
        <v>6057</v>
      </c>
      <c r="B8230" s="1" t="s">
        <v>6379</v>
      </c>
      <c r="C8230" t="s">
        <v>6380</v>
      </c>
      <c r="D8230">
        <v>3880211</v>
      </c>
      <c r="E8230">
        <v>37451313</v>
      </c>
      <c r="F8230" t="s">
        <v>6384</v>
      </c>
      <c r="G8230" t="s">
        <v>3</v>
      </c>
      <c r="H8230" t="s">
        <v>4</v>
      </c>
      <c r="I8230" s="2">
        <v>6.29</v>
      </c>
      <c r="J8230" s="2">
        <v>6.2898388650000001</v>
      </c>
      <c r="K8230" s="2">
        <v>6.2898511519999998</v>
      </c>
      <c r="L8230" s="2">
        <f t="shared" si="128"/>
        <v>1.2286999999666648E-5</v>
      </c>
    </row>
    <row r="8231" spans="1:12" hidden="1" x14ac:dyDescent="0.25">
      <c r="A8231" t="s">
        <v>6057</v>
      </c>
      <c r="B8231" s="1" t="s">
        <v>6379</v>
      </c>
      <c r="C8231" t="s">
        <v>6380</v>
      </c>
      <c r="D8231">
        <v>3880211</v>
      </c>
      <c r="E8231">
        <v>37451313</v>
      </c>
      <c r="F8231" t="s">
        <v>6384</v>
      </c>
      <c r="G8231" t="s">
        <v>3</v>
      </c>
      <c r="H8231" t="s">
        <v>6</v>
      </c>
      <c r="I8231" s="2">
        <v>4.2000000000000003E-2</v>
      </c>
      <c r="J8231" s="2">
        <v>4.2049926759999898E-2</v>
      </c>
      <c r="K8231" s="2">
        <v>4.2050011999999998E-2</v>
      </c>
      <c r="L8231" s="2">
        <f t="shared" si="128"/>
        <v>8.5240000100017532E-8</v>
      </c>
    </row>
    <row r="8232" spans="1:12" hidden="1" x14ac:dyDescent="0.25">
      <c r="A8232" t="s">
        <v>6057</v>
      </c>
      <c r="B8232" s="1" t="s">
        <v>6379</v>
      </c>
      <c r="C8232" t="s">
        <v>6380</v>
      </c>
      <c r="D8232">
        <v>3880211</v>
      </c>
      <c r="E8232">
        <v>37451413</v>
      </c>
      <c r="F8232" t="s">
        <v>6385</v>
      </c>
      <c r="G8232" t="s">
        <v>3</v>
      </c>
      <c r="H8232" t="s">
        <v>4</v>
      </c>
      <c r="I8232" s="2">
        <v>5.242</v>
      </c>
      <c r="J8232" s="2">
        <v>5.2418564449999998</v>
      </c>
      <c r="K8232" s="2">
        <v>5.2418500699999999</v>
      </c>
      <c r="L8232" s="2">
        <f t="shared" si="128"/>
        <v>-6.3749999998918838E-6</v>
      </c>
    </row>
    <row r="8233" spans="1:12" hidden="1" x14ac:dyDescent="0.25">
      <c r="A8233" t="s">
        <v>6057</v>
      </c>
      <c r="B8233" s="1" t="s">
        <v>6379</v>
      </c>
      <c r="C8233" t="s">
        <v>6380</v>
      </c>
      <c r="D8233">
        <v>3880211</v>
      </c>
      <c r="E8233">
        <v>37451413</v>
      </c>
      <c r="F8233" t="s">
        <v>6385</v>
      </c>
      <c r="G8233" t="s">
        <v>3</v>
      </c>
      <c r="H8233" t="s">
        <v>6</v>
      </c>
      <c r="I8233" s="2">
        <v>4.7E-2</v>
      </c>
      <c r="J8233" s="2">
        <v>4.6599819185000002E-2</v>
      </c>
      <c r="K8233" s="2">
        <v>4.6600009999999997E-2</v>
      </c>
      <c r="L8233" s="2">
        <f t="shared" si="128"/>
        <v>1.9081499999518137E-7</v>
      </c>
    </row>
    <row r="8234" spans="1:12" hidden="1" x14ac:dyDescent="0.25">
      <c r="A8234" t="s">
        <v>6057</v>
      </c>
      <c r="B8234" s="1" t="s">
        <v>6379</v>
      </c>
      <c r="C8234" t="s">
        <v>6380</v>
      </c>
      <c r="D8234">
        <v>3880211</v>
      </c>
      <c r="E8234">
        <v>37451513</v>
      </c>
      <c r="F8234" t="s">
        <v>6386</v>
      </c>
      <c r="G8234" t="s">
        <v>3</v>
      </c>
      <c r="H8234" t="s">
        <v>4</v>
      </c>
      <c r="I8234" s="2">
        <v>7.4969999999999999</v>
      </c>
      <c r="J8234" s="2">
        <v>7.4971079099999898</v>
      </c>
      <c r="K8234" s="2">
        <v>7.49710023</v>
      </c>
      <c r="L8234" s="2">
        <f t="shared" si="128"/>
        <v>-7.6799999897403382E-6</v>
      </c>
    </row>
    <row r="8235" spans="1:12" hidden="1" x14ac:dyDescent="0.25">
      <c r="A8235" t="s">
        <v>6057</v>
      </c>
      <c r="B8235" s="1" t="s">
        <v>6379</v>
      </c>
      <c r="C8235" t="s">
        <v>6380</v>
      </c>
      <c r="D8235">
        <v>3880211</v>
      </c>
      <c r="E8235">
        <v>37451513</v>
      </c>
      <c r="F8235" t="s">
        <v>6386</v>
      </c>
      <c r="G8235" t="s">
        <v>3</v>
      </c>
      <c r="H8235" t="s">
        <v>6</v>
      </c>
      <c r="I8235" s="2">
        <v>4.5999999999999999E-2</v>
      </c>
      <c r="J8235" s="2">
        <v>4.6099826815000002E-2</v>
      </c>
      <c r="K8235" s="2">
        <v>4.6100009999999997E-2</v>
      </c>
      <c r="L8235" s="2">
        <f t="shared" si="128"/>
        <v>1.8318499999531168E-7</v>
      </c>
    </row>
    <row r="8236" spans="1:12" hidden="1" x14ac:dyDescent="0.25">
      <c r="A8236" t="s">
        <v>6057</v>
      </c>
      <c r="B8236" s="1" t="s">
        <v>6379</v>
      </c>
      <c r="C8236" t="s">
        <v>6380</v>
      </c>
      <c r="D8236">
        <v>3880211</v>
      </c>
      <c r="E8236">
        <v>37451613</v>
      </c>
      <c r="F8236" t="s">
        <v>6387</v>
      </c>
      <c r="G8236" t="s">
        <v>3</v>
      </c>
      <c r="H8236" t="s">
        <v>4</v>
      </c>
      <c r="I8236" s="2">
        <v>2.0710000000000002</v>
      </c>
      <c r="J8236" s="2">
        <v>2.0711984865000002</v>
      </c>
      <c r="K8236" s="2">
        <v>2.0711999400000001</v>
      </c>
      <c r="L8236" s="2">
        <f t="shared" si="128"/>
        <v>1.4534999999149534E-6</v>
      </c>
    </row>
    <row r="8237" spans="1:12" hidden="1" x14ac:dyDescent="0.25">
      <c r="A8237" t="s">
        <v>6057</v>
      </c>
      <c r="B8237" s="1" t="s">
        <v>6379</v>
      </c>
      <c r="C8237" t="s">
        <v>6380</v>
      </c>
      <c r="D8237">
        <v>3880211</v>
      </c>
      <c r="E8237">
        <v>37451613</v>
      </c>
      <c r="F8237" t="s">
        <v>6387</v>
      </c>
      <c r="G8237" t="s">
        <v>3</v>
      </c>
      <c r="H8237" t="s">
        <v>6</v>
      </c>
      <c r="I8237" s="2">
        <v>8.0000000000000002E-3</v>
      </c>
      <c r="J8237" s="2">
        <v>7.9999952299999993E-3</v>
      </c>
      <c r="K8237" s="2">
        <v>8.0000000000000002E-3</v>
      </c>
      <c r="L8237" s="2">
        <f t="shared" si="128"/>
        <v>4.7700000008893406E-9</v>
      </c>
    </row>
    <row r="8238" spans="1:12" hidden="1" x14ac:dyDescent="0.25">
      <c r="A8238" t="s">
        <v>6057</v>
      </c>
      <c r="B8238" s="1" t="s">
        <v>6379</v>
      </c>
      <c r="C8238" t="s">
        <v>6380</v>
      </c>
      <c r="D8238">
        <v>3880211</v>
      </c>
      <c r="E8238">
        <v>37451713</v>
      </c>
      <c r="F8238" t="s">
        <v>6388</v>
      </c>
      <c r="G8238" t="s">
        <v>3</v>
      </c>
      <c r="H8238" t="s">
        <v>4</v>
      </c>
      <c r="I8238" s="2">
        <v>10.901999999999999</v>
      </c>
      <c r="J8238" s="2">
        <v>10.901590819999999</v>
      </c>
      <c r="K8238" s="2">
        <v>10.9015503299999</v>
      </c>
      <c r="L8238" s="2">
        <f t="shared" si="128"/>
        <v>-4.0490000099424606E-5</v>
      </c>
    </row>
    <row r="8239" spans="1:12" hidden="1" x14ac:dyDescent="0.25">
      <c r="A8239" t="s">
        <v>6057</v>
      </c>
      <c r="B8239" s="1" t="s">
        <v>6379</v>
      </c>
      <c r="C8239" t="s">
        <v>6380</v>
      </c>
      <c r="D8239">
        <v>3880211</v>
      </c>
      <c r="E8239">
        <v>37451713</v>
      </c>
      <c r="F8239" t="s">
        <v>6388</v>
      </c>
      <c r="G8239" t="s">
        <v>3</v>
      </c>
      <c r="H8239" t="s">
        <v>6</v>
      </c>
      <c r="I8239" s="2">
        <v>0.06</v>
      </c>
      <c r="J8239" s="2">
        <v>5.9649654400000002E-2</v>
      </c>
      <c r="K8239" s="2">
        <v>5.9650007099999999E-2</v>
      </c>
      <c r="L8239" s="2">
        <f t="shared" si="128"/>
        <v>3.5269999999754109E-7</v>
      </c>
    </row>
    <row r="8240" spans="1:12" hidden="1" x14ac:dyDescent="0.25">
      <c r="A8240" t="s">
        <v>6057</v>
      </c>
      <c r="B8240" s="1" t="s">
        <v>6379</v>
      </c>
      <c r="C8240" t="s">
        <v>6380</v>
      </c>
      <c r="D8240">
        <v>3880211</v>
      </c>
      <c r="E8240">
        <v>37451813</v>
      </c>
      <c r="F8240" t="s">
        <v>6389</v>
      </c>
      <c r="G8240" t="s">
        <v>3</v>
      </c>
      <c r="H8240" t="s">
        <v>4</v>
      </c>
      <c r="I8240" s="2">
        <v>26.826000000000001</v>
      </c>
      <c r="J8240" s="2">
        <v>26.825648439999998</v>
      </c>
      <c r="K8240" s="2">
        <v>26.825750789000001</v>
      </c>
      <c r="L8240" s="2">
        <f t="shared" si="128"/>
        <v>1.0234900000227753E-4</v>
      </c>
    </row>
    <row r="8241" spans="1:12" hidden="1" x14ac:dyDescent="0.25">
      <c r="A8241" t="s">
        <v>6057</v>
      </c>
      <c r="B8241" s="1" t="s">
        <v>6379</v>
      </c>
      <c r="C8241" t="s">
        <v>6380</v>
      </c>
      <c r="D8241">
        <v>3880211</v>
      </c>
      <c r="E8241">
        <v>37451813</v>
      </c>
      <c r="F8241" t="s">
        <v>6389</v>
      </c>
      <c r="G8241" t="s">
        <v>3</v>
      </c>
      <c r="H8241" t="s">
        <v>6</v>
      </c>
      <c r="I8241" s="2">
        <v>0.153</v>
      </c>
      <c r="J8241" s="2">
        <v>0.15335049440000001</v>
      </c>
      <c r="K8241" s="2">
        <v>0.153349994799999</v>
      </c>
      <c r="L8241" s="2">
        <f t="shared" si="128"/>
        <v>-4.9960000100823798E-7</v>
      </c>
    </row>
    <row r="8242" spans="1:12" hidden="1" x14ac:dyDescent="0.25">
      <c r="A8242" t="s">
        <v>6057</v>
      </c>
      <c r="B8242" s="1" t="s">
        <v>6379</v>
      </c>
      <c r="C8242" t="s">
        <v>6380</v>
      </c>
      <c r="D8242">
        <v>3880211</v>
      </c>
      <c r="E8242">
        <v>37451913</v>
      </c>
      <c r="F8242" t="s">
        <v>6390</v>
      </c>
      <c r="G8242" t="s">
        <v>3</v>
      </c>
      <c r="H8242" t="s">
        <v>4</v>
      </c>
      <c r="I8242" s="2">
        <v>4.7990000000000004</v>
      </c>
      <c r="J8242" s="2">
        <v>4.7986000974999996</v>
      </c>
      <c r="K8242" s="2">
        <v>4.7986001109999998</v>
      </c>
      <c r="L8242" s="2">
        <f t="shared" si="128"/>
        <v>1.3500000228816589E-8</v>
      </c>
    </row>
    <row r="8243" spans="1:12" hidden="1" x14ac:dyDescent="0.25">
      <c r="A8243" t="s">
        <v>6057</v>
      </c>
      <c r="B8243" s="1" t="s">
        <v>6379</v>
      </c>
      <c r="C8243" t="s">
        <v>6380</v>
      </c>
      <c r="D8243">
        <v>3880211</v>
      </c>
      <c r="E8243">
        <v>37451913</v>
      </c>
      <c r="F8243" t="s">
        <v>6390</v>
      </c>
      <c r="G8243" t="s">
        <v>3</v>
      </c>
      <c r="H8243" t="s">
        <v>6</v>
      </c>
      <c r="I8243" s="2">
        <v>2.1000000000000001E-2</v>
      </c>
      <c r="J8243" s="2">
        <v>2.0500019075000001E-2</v>
      </c>
      <c r="K8243" s="2">
        <v>2.0500002999999999E-2</v>
      </c>
      <c r="L8243" s="2">
        <f t="shared" si="128"/>
        <v>-1.6075000001253281E-8</v>
      </c>
    </row>
    <row r="8244" spans="1:12" hidden="1" x14ac:dyDescent="0.25">
      <c r="A8244" t="s">
        <v>6057</v>
      </c>
      <c r="B8244" s="1" t="s">
        <v>6379</v>
      </c>
      <c r="C8244" t="s">
        <v>6391</v>
      </c>
      <c r="D8244">
        <v>4760211</v>
      </c>
      <c r="E8244">
        <v>32052513</v>
      </c>
      <c r="F8244" t="s">
        <v>6392</v>
      </c>
      <c r="G8244" t="s">
        <v>3</v>
      </c>
      <c r="H8244" t="s">
        <v>4</v>
      </c>
      <c r="I8244" s="2">
        <v>277.92099999999999</v>
      </c>
      <c r="J8244" s="2">
        <v>277.92128124999999</v>
      </c>
      <c r="K8244" s="2">
        <v>277.92110659999997</v>
      </c>
      <c r="L8244" s="2">
        <f t="shared" si="128"/>
        <v>-1.7465000001948283E-4</v>
      </c>
    </row>
    <row r="8245" spans="1:12" hidden="1" x14ac:dyDescent="0.25">
      <c r="A8245" t="s">
        <v>6057</v>
      </c>
      <c r="B8245" s="1" t="s">
        <v>6379</v>
      </c>
      <c r="C8245" t="s">
        <v>6391</v>
      </c>
      <c r="D8245">
        <v>4760211</v>
      </c>
      <c r="E8245">
        <v>32052513</v>
      </c>
      <c r="F8245" t="s">
        <v>6392</v>
      </c>
      <c r="G8245" t="s">
        <v>3</v>
      </c>
      <c r="H8245" t="s">
        <v>6</v>
      </c>
      <c r="I8245" s="2">
        <v>558.51800000000003</v>
      </c>
      <c r="J8245" s="2">
        <v>558.51756250000005</v>
      </c>
      <c r="K8245" s="2">
        <v>558.5183624</v>
      </c>
      <c r="L8245" s="2">
        <f t="shared" si="128"/>
        <v>7.9989999994722893E-4</v>
      </c>
    </row>
    <row r="8246" spans="1:12" hidden="1" x14ac:dyDescent="0.25">
      <c r="A8246" t="s">
        <v>6057</v>
      </c>
      <c r="B8246" s="1" t="s">
        <v>6379</v>
      </c>
      <c r="C8246" t="s">
        <v>6391</v>
      </c>
      <c r="D8246">
        <v>4760211</v>
      </c>
      <c r="E8246">
        <v>32052813</v>
      </c>
      <c r="F8246" t="s">
        <v>6393</v>
      </c>
      <c r="G8246" t="s">
        <v>3</v>
      </c>
      <c r="H8246" t="s">
        <v>4</v>
      </c>
      <c r="I8246" s="2">
        <v>269.25200000000001</v>
      </c>
      <c r="J8246" s="2">
        <v>263.08512500000001</v>
      </c>
      <c r="K8246" s="2">
        <v>263.08470510000001</v>
      </c>
      <c r="L8246" s="2">
        <f t="shared" si="128"/>
        <v>-4.19899999997142E-4</v>
      </c>
    </row>
    <row r="8247" spans="1:12" hidden="1" x14ac:dyDescent="0.25">
      <c r="A8247" t="s">
        <v>6057</v>
      </c>
      <c r="B8247" s="1" t="s">
        <v>6379</v>
      </c>
      <c r="C8247" t="s">
        <v>6391</v>
      </c>
      <c r="D8247">
        <v>4760211</v>
      </c>
      <c r="E8247">
        <v>32052813</v>
      </c>
      <c r="F8247" t="s">
        <v>6393</v>
      </c>
      <c r="G8247" t="s">
        <v>3</v>
      </c>
      <c r="H8247" t="s">
        <v>6</v>
      </c>
      <c r="I8247" s="2">
        <v>558.16300000000001</v>
      </c>
      <c r="J8247" s="2">
        <v>558.164625</v>
      </c>
      <c r="K8247" s="2">
        <v>558.16317189999904</v>
      </c>
      <c r="L8247" s="2">
        <f t="shared" si="128"/>
        <v>-1.4531000009583295E-3</v>
      </c>
    </row>
    <row r="8248" spans="1:12" hidden="1" x14ac:dyDescent="0.25">
      <c r="A8248" t="s">
        <v>6057</v>
      </c>
      <c r="B8248" s="1" t="s">
        <v>6394</v>
      </c>
      <c r="C8248" t="s">
        <v>6395</v>
      </c>
      <c r="D8248">
        <v>3893511</v>
      </c>
      <c r="E8248">
        <v>37450213</v>
      </c>
      <c r="F8248" t="s">
        <v>6396</v>
      </c>
      <c r="G8248" t="s">
        <v>3</v>
      </c>
      <c r="H8248" t="s">
        <v>4</v>
      </c>
      <c r="I8248" s="2">
        <v>18.818999999999999</v>
      </c>
      <c r="J8248" s="2">
        <v>18.573953124999999</v>
      </c>
      <c r="K8248" s="2">
        <v>18.573952111000001</v>
      </c>
      <c r="L8248" s="2">
        <f t="shared" si="128"/>
        <v>-1.0139999986336079E-6</v>
      </c>
    </row>
    <row r="8249" spans="1:12" hidden="1" x14ac:dyDescent="0.25">
      <c r="A8249" t="s">
        <v>6057</v>
      </c>
      <c r="B8249" s="1" t="s">
        <v>6394</v>
      </c>
      <c r="C8249" t="s">
        <v>6395</v>
      </c>
      <c r="D8249">
        <v>3893511</v>
      </c>
      <c r="E8249">
        <v>37450213</v>
      </c>
      <c r="F8249" t="s">
        <v>6396</v>
      </c>
      <c r="G8249" t="s">
        <v>3</v>
      </c>
      <c r="H8249" t="s">
        <v>6</v>
      </c>
      <c r="I8249" s="2">
        <v>2.3E-2</v>
      </c>
      <c r="J8249" s="2">
        <v>2.3383996965000001E-2</v>
      </c>
      <c r="K8249" s="2">
        <v>2.3384002099999999E-2</v>
      </c>
      <c r="L8249" s="2">
        <f t="shared" si="128"/>
        <v>5.13499999812983E-9</v>
      </c>
    </row>
    <row r="8250" spans="1:12" hidden="1" x14ac:dyDescent="0.25">
      <c r="A8250" t="s">
        <v>6057</v>
      </c>
      <c r="B8250" s="1" t="s">
        <v>6397</v>
      </c>
      <c r="C8250" t="s">
        <v>6398</v>
      </c>
      <c r="D8250">
        <v>4952011</v>
      </c>
      <c r="E8250">
        <v>28942313</v>
      </c>
      <c r="F8250" t="s">
        <v>6399</v>
      </c>
      <c r="G8250" t="s">
        <v>3</v>
      </c>
      <c r="H8250" t="s">
        <v>4</v>
      </c>
      <c r="I8250" s="2">
        <v>313.79999999999899</v>
      </c>
      <c r="J8250" s="2">
        <v>243.34976560000001</v>
      </c>
      <c r="K8250" s="2">
        <v>243.348876969999</v>
      </c>
      <c r="L8250" s="2">
        <f t="shared" si="128"/>
        <v>-8.886300010146897E-4</v>
      </c>
    </row>
    <row r="8251" spans="1:12" hidden="1" x14ac:dyDescent="0.25">
      <c r="A8251" t="s">
        <v>6057</v>
      </c>
      <c r="B8251" s="1" t="s">
        <v>6397</v>
      </c>
      <c r="C8251" t="s">
        <v>6398</v>
      </c>
      <c r="D8251">
        <v>4952011</v>
      </c>
      <c r="E8251">
        <v>28942313</v>
      </c>
      <c r="F8251" t="s">
        <v>6399</v>
      </c>
      <c r="G8251" t="s">
        <v>3</v>
      </c>
      <c r="H8251" t="s">
        <v>6</v>
      </c>
      <c r="I8251" s="2">
        <v>0.7</v>
      </c>
      <c r="K8251" s="2">
        <v>0.69999939836916802</v>
      </c>
      <c r="L8251" s="2">
        <f t="shared" si="128"/>
        <v>-6.0163083193121025E-7</v>
      </c>
    </row>
    <row r="8252" spans="1:12" hidden="1" x14ac:dyDescent="0.25">
      <c r="A8252" t="s">
        <v>6057</v>
      </c>
      <c r="B8252" s="1" t="s">
        <v>6400</v>
      </c>
      <c r="C8252" t="s">
        <v>6401</v>
      </c>
      <c r="D8252">
        <v>3193911</v>
      </c>
      <c r="E8252">
        <v>38702013</v>
      </c>
      <c r="F8252" t="s">
        <v>6402</v>
      </c>
      <c r="G8252" t="s">
        <v>3</v>
      </c>
      <c r="H8252" t="s">
        <v>4</v>
      </c>
      <c r="I8252" s="2">
        <v>3396.8049000000001</v>
      </c>
      <c r="J8252" s="2">
        <v>3396.7514999999999</v>
      </c>
      <c r="K8252" s="2">
        <v>3396.75624910546</v>
      </c>
      <c r="L8252" s="2">
        <f t="shared" si="128"/>
        <v>4.749105460177816E-3</v>
      </c>
    </row>
    <row r="8253" spans="1:12" hidden="1" x14ac:dyDescent="0.25">
      <c r="A8253" t="s">
        <v>6057</v>
      </c>
      <c r="B8253" s="1" t="s">
        <v>6400</v>
      </c>
      <c r="C8253" t="s">
        <v>6401</v>
      </c>
      <c r="D8253">
        <v>3193911</v>
      </c>
      <c r="E8253">
        <v>38702013</v>
      </c>
      <c r="F8253" t="s">
        <v>6402</v>
      </c>
      <c r="G8253" t="s">
        <v>3</v>
      </c>
      <c r="H8253" t="s">
        <v>6</v>
      </c>
      <c r="I8253" s="2">
        <v>3737.5962</v>
      </c>
      <c r="J8253" s="2">
        <v>3737.6590000000001</v>
      </c>
      <c r="K8253" s="2">
        <v>3737.6560308185699</v>
      </c>
      <c r="L8253" s="2">
        <f t="shared" si="128"/>
        <v>-2.9691814302168495E-3</v>
      </c>
    </row>
    <row r="8254" spans="1:12" hidden="1" x14ac:dyDescent="0.25">
      <c r="A8254" t="s">
        <v>6057</v>
      </c>
      <c r="B8254" s="1" t="s">
        <v>6400</v>
      </c>
      <c r="C8254" t="s">
        <v>6401</v>
      </c>
      <c r="D8254">
        <v>3193911</v>
      </c>
      <c r="E8254">
        <v>38702213</v>
      </c>
      <c r="F8254" t="s">
        <v>6403</v>
      </c>
      <c r="G8254" t="s">
        <v>86</v>
      </c>
      <c r="H8254" t="s">
        <v>4</v>
      </c>
      <c r="I8254" s="2">
        <v>0.5</v>
      </c>
      <c r="K8254" s="2">
        <v>0.50002498517089999</v>
      </c>
      <c r="L8254" s="2">
        <f t="shared" si="128"/>
        <v>2.4985170899993747E-5</v>
      </c>
    </row>
    <row r="8255" spans="1:12" hidden="1" x14ac:dyDescent="0.25">
      <c r="A8255" t="s">
        <v>6057</v>
      </c>
      <c r="B8255" s="1" t="s">
        <v>6400</v>
      </c>
      <c r="C8255" t="s">
        <v>6401</v>
      </c>
      <c r="D8255">
        <v>3193911</v>
      </c>
      <c r="E8255">
        <v>38702213</v>
      </c>
      <c r="F8255" t="s">
        <v>6403</v>
      </c>
      <c r="G8255" t="s">
        <v>86</v>
      </c>
      <c r="H8255" t="s">
        <v>6</v>
      </c>
      <c r="I8255" s="2">
        <v>0.01</v>
      </c>
      <c r="K8255" s="2">
        <v>1.00004997174359E-2</v>
      </c>
      <c r="L8255" s="2">
        <f t="shared" si="128"/>
        <v>4.9971743589991013E-7</v>
      </c>
    </row>
    <row r="8256" spans="1:12" hidden="1" x14ac:dyDescent="0.25">
      <c r="A8256" t="s">
        <v>6057</v>
      </c>
      <c r="B8256" s="1" t="s">
        <v>6400</v>
      </c>
      <c r="C8256" t="s">
        <v>6401</v>
      </c>
      <c r="D8256">
        <v>3193911</v>
      </c>
      <c r="E8256">
        <v>38702313</v>
      </c>
      <c r="F8256" t="s">
        <v>6404</v>
      </c>
      <c r="G8256" t="s">
        <v>86</v>
      </c>
      <c r="H8256" t="s">
        <v>4</v>
      </c>
      <c r="I8256" s="2">
        <v>0.5</v>
      </c>
      <c r="K8256" s="2">
        <v>0.50002498517089999</v>
      </c>
      <c r="L8256" s="2">
        <f t="shared" si="128"/>
        <v>2.4985170899993747E-5</v>
      </c>
    </row>
    <row r="8257" spans="1:12" hidden="1" x14ac:dyDescent="0.25">
      <c r="A8257" t="s">
        <v>6057</v>
      </c>
      <c r="B8257" s="1" t="s">
        <v>6400</v>
      </c>
      <c r="C8257" t="s">
        <v>6401</v>
      </c>
      <c r="D8257">
        <v>3193911</v>
      </c>
      <c r="E8257">
        <v>38702313</v>
      </c>
      <c r="F8257" t="s">
        <v>6404</v>
      </c>
      <c r="G8257" t="s">
        <v>86</v>
      </c>
      <c r="H8257" t="s">
        <v>6</v>
      </c>
      <c r="I8257" s="2">
        <v>8.9999999999999906E-3</v>
      </c>
      <c r="K8257" s="2">
        <v>9.0004495120410005E-3</v>
      </c>
      <c r="L8257" s="2">
        <f t="shared" si="128"/>
        <v>4.4951204100987519E-7</v>
      </c>
    </row>
    <row r="8258" spans="1:12" hidden="1" x14ac:dyDescent="0.25">
      <c r="A8258" t="s">
        <v>6057</v>
      </c>
      <c r="B8258" s="1" t="s">
        <v>6400</v>
      </c>
      <c r="C8258" t="s">
        <v>6401</v>
      </c>
      <c r="D8258">
        <v>3193911</v>
      </c>
      <c r="E8258">
        <v>38702413</v>
      </c>
      <c r="F8258" t="s">
        <v>6405</v>
      </c>
      <c r="G8258" t="s">
        <v>86</v>
      </c>
      <c r="H8258" t="s">
        <v>4</v>
      </c>
      <c r="I8258" s="2">
        <v>0.5</v>
      </c>
      <c r="K8258" s="2">
        <v>0.50002498517089999</v>
      </c>
      <c r="L8258" s="2">
        <f t="shared" si="128"/>
        <v>2.4985170899993747E-5</v>
      </c>
    </row>
    <row r="8259" spans="1:12" hidden="1" x14ac:dyDescent="0.25">
      <c r="A8259" t="s">
        <v>6057</v>
      </c>
      <c r="B8259" s="1" t="s">
        <v>6400</v>
      </c>
      <c r="C8259" t="s">
        <v>6401</v>
      </c>
      <c r="D8259">
        <v>3193911</v>
      </c>
      <c r="E8259">
        <v>38702413</v>
      </c>
      <c r="F8259" t="s">
        <v>6405</v>
      </c>
      <c r="G8259" t="s">
        <v>86</v>
      </c>
      <c r="H8259" t="s">
        <v>6</v>
      </c>
      <c r="I8259" s="2">
        <v>8.9999999999999906E-3</v>
      </c>
      <c r="K8259" s="2">
        <v>9.0004495120410005E-3</v>
      </c>
      <c r="L8259" s="2">
        <f t="shared" ref="L8259:L8322" si="129">IF(ISBLANK(J8259),K8259-I8259,K8259-J8259)</f>
        <v>4.4951204100987519E-7</v>
      </c>
    </row>
    <row r="8260" spans="1:12" hidden="1" x14ac:dyDescent="0.25">
      <c r="A8260" t="s">
        <v>6057</v>
      </c>
      <c r="B8260" s="1" t="s">
        <v>6400</v>
      </c>
      <c r="C8260" t="s">
        <v>6401</v>
      </c>
      <c r="D8260">
        <v>3193911</v>
      </c>
      <c r="E8260">
        <v>38702513</v>
      </c>
      <c r="F8260" t="s">
        <v>6406</v>
      </c>
      <c r="G8260" t="s">
        <v>3</v>
      </c>
      <c r="H8260" t="s">
        <v>4</v>
      </c>
      <c r="I8260" s="2">
        <v>2243.1989999999901</v>
      </c>
      <c r="J8260" s="2">
        <v>2178.752</v>
      </c>
      <c r="K8260" s="2">
        <v>2178.7536061343599</v>
      </c>
      <c r="L8260" s="2">
        <f t="shared" si="129"/>
        <v>1.6061343599176325E-3</v>
      </c>
    </row>
    <row r="8261" spans="1:12" hidden="1" x14ac:dyDescent="0.25">
      <c r="A8261" t="s">
        <v>6057</v>
      </c>
      <c r="B8261" s="1" t="s">
        <v>6400</v>
      </c>
      <c r="C8261" t="s">
        <v>6401</v>
      </c>
      <c r="D8261">
        <v>3193911</v>
      </c>
      <c r="E8261">
        <v>38702513</v>
      </c>
      <c r="F8261" t="s">
        <v>6406</v>
      </c>
      <c r="G8261" t="s">
        <v>3</v>
      </c>
      <c r="H8261" t="s">
        <v>6</v>
      </c>
      <c r="I8261" s="2">
        <v>1558.4022</v>
      </c>
      <c r="J8261" s="2">
        <v>1411.1511250000001</v>
      </c>
      <c r="K8261" s="2">
        <v>1411.1507512089299</v>
      </c>
      <c r="L8261" s="2">
        <f t="shared" si="129"/>
        <v>-3.7379107016022317E-4</v>
      </c>
    </row>
    <row r="8262" spans="1:12" hidden="1" x14ac:dyDescent="0.25">
      <c r="A8262" t="s">
        <v>6057</v>
      </c>
      <c r="B8262" s="1" t="s">
        <v>6400</v>
      </c>
      <c r="C8262" t="s">
        <v>6401</v>
      </c>
      <c r="D8262">
        <v>3193911</v>
      </c>
      <c r="E8262">
        <v>38702613</v>
      </c>
      <c r="F8262" t="s">
        <v>6407</v>
      </c>
      <c r="G8262" t="s">
        <v>3</v>
      </c>
      <c r="H8262" t="s">
        <v>4</v>
      </c>
      <c r="I8262" s="2">
        <v>640.79999999999995</v>
      </c>
      <c r="J8262" s="2">
        <v>705.34212500000001</v>
      </c>
      <c r="K8262" s="2">
        <v>705.34132317516003</v>
      </c>
      <c r="L8262" s="2">
        <f t="shared" si="129"/>
        <v>-8.0182483998214593E-4</v>
      </c>
    </row>
    <row r="8263" spans="1:12" hidden="1" x14ac:dyDescent="0.25">
      <c r="A8263" t="s">
        <v>6057</v>
      </c>
      <c r="B8263" s="1" t="s">
        <v>6400</v>
      </c>
      <c r="C8263" t="s">
        <v>6401</v>
      </c>
      <c r="D8263">
        <v>3193911</v>
      </c>
      <c r="E8263">
        <v>38702613</v>
      </c>
      <c r="F8263" t="s">
        <v>6407</v>
      </c>
      <c r="G8263" t="s">
        <v>3</v>
      </c>
      <c r="H8263" t="s">
        <v>6</v>
      </c>
      <c r="I8263" s="2">
        <v>445.20010000000002</v>
      </c>
      <c r="J8263" s="2">
        <v>592.06975</v>
      </c>
      <c r="K8263" s="2">
        <v>592.06987847390997</v>
      </c>
      <c r="L8263" s="2">
        <f t="shared" si="129"/>
        <v>1.2847390996739705E-4</v>
      </c>
    </row>
    <row r="8264" spans="1:12" hidden="1" x14ac:dyDescent="0.25">
      <c r="A8264" t="s">
        <v>6057</v>
      </c>
      <c r="B8264" s="1" t="s">
        <v>6400</v>
      </c>
      <c r="C8264" t="s">
        <v>6408</v>
      </c>
      <c r="D8264">
        <v>15649311</v>
      </c>
      <c r="E8264">
        <v>99820713</v>
      </c>
      <c r="F8264" t="s">
        <v>6409</v>
      </c>
      <c r="G8264" t="s">
        <v>3</v>
      </c>
      <c r="H8264" t="s">
        <v>4</v>
      </c>
      <c r="I8264" s="2">
        <v>22.2</v>
      </c>
      <c r="J8264" s="2">
        <v>15.049257809999901</v>
      </c>
      <c r="K8264" s="2">
        <v>15.04923245602</v>
      </c>
      <c r="L8264" s="2">
        <f t="shared" si="129"/>
        <v>-2.5353979900444301E-5</v>
      </c>
    </row>
    <row r="8265" spans="1:12" hidden="1" x14ac:dyDescent="0.25">
      <c r="A8265" t="s">
        <v>6057</v>
      </c>
      <c r="B8265" s="1" t="s">
        <v>6400</v>
      </c>
      <c r="C8265" t="s">
        <v>6408</v>
      </c>
      <c r="D8265">
        <v>15649311</v>
      </c>
      <c r="E8265">
        <v>99820713</v>
      </c>
      <c r="F8265" t="s">
        <v>6409</v>
      </c>
      <c r="G8265" t="s">
        <v>3</v>
      </c>
      <c r="H8265" t="s">
        <v>6</v>
      </c>
      <c r="I8265" s="2">
        <v>2.1</v>
      </c>
      <c r="J8265" s="2">
        <v>2.0900053710000002</v>
      </c>
      <c r="K8265" s="2">
        <v>2.0900079368800002</v>
      </c>
      <c r="L8265" s="2">
        <f t="shared" si="129"/>
        <v>2.5658800000272208E-6</v>
      </c>
    </row>
    <row r="8266" spans="1:12" hidden="1" x14ac:dyDescent="0.25">
      <c r="A8266" t="s">
        <v>6057</v>
      </c>
      <c r="B8266" s="1" t="s">
        <v>6400</v>
      </c>
      <c r="C8266" t="s">
        <v>6408</v>
      </c>
      <c r="D8266">
        <v>15649311</v>
      </c>
      <c r="E8266">
        <v>99820813</v>
      </c>
      <c r="F8266" t="s">
        <v>6410</v>
      </c>
      <c r="G8266" t="s">
        <v>3</v>
      </c>
      <c r="H8266" t="s">
        <v>4</v>
      </c>
      <c r="I8266" s="2">
        <v>21.7</v>
      </c>
      <c r="J8266" s="2">
        <v>13.384404295</v>
      </c>
      <c r="K8266" s="2">
        <v>13.3843908582826</v>
      </c>
      <c r="L8266" s="2">
        <f t="shared" si="129"/>
        <v>-1.3436717399173403E-5</v>
      </c>
    </row>
    <row r="8267" spans="1:12" hidden="1" x14ac:dyDescent="0.25">
      <c r="A8267" t="s">
        <v>6057</v>
      </c>
      <c r="B8267" s="1" t="s">
        <v>6400</v>
      </c>
      <c r="C8267" t="s">
        <v>6408</v>
      </c>
      <c r="D8267">
        <v>15649311</v>
      </c>
      <c r="E8267">
        <v>99820813</v>
      </c>
      <c r="F8267" t="s">
        <v>6410</v>
      </c>
      <c r="G8267" t="s">
        <v>3</v>
      </c>
      <c r="H8267" t="s">
        <v>6</v>
      </c>
      <c r="I8267" s="2">
        <v>7.6</v>
      </c>
      <c r="J8267" s="2">
        <v>1.255428711</v>
      </c>
      <c r="K8267" s="2">
        <v>1.2554282016439999</v>
      </c>
      <c r="L8267" s="2">
        <f t="shared" si="129"/>
        <v>-5.0935600004464732E-7</v>
      </c>
    </row>
    <row r="8268" spans="1:12" hidden="1" x14ac:dyDescent="0.25">
      <c r="A8268" t="s">
        <v>6057</v>
      </c>
      <c r="B8268" s="1" t="s">
        <v>6400</v>
      </c>
      <c r="C8268" t="s">
        <v>6408</v>
      </c>
      <c r="D8268">
        <v>15649311</v>
      </c>
      <c r="E8268">
        <v>99820913</v>
      </c>
      <c r="F8268" t="s">
        <v>6411</v>
      </c>
      <c r="G8268" t="s">
        <v>3</v>
      </c>
      <c r="H8268" t="s">
        <v>4</v>
      </c>
      <c r="I8268" s="2">
        <v>21.7</v>
      </c>
      <c r="J8268" s="2">
        <v>12.313772459999999</v>
      </c>
      <c r="K8268" s="2">
        <v>12.3137320224833</v>
      </c>
      <c r="L8268" s="2">
        <f t="shared" si="129"/>
        <v>-4.0437516698688114E-5</v>
      </c>
    </row>
    <row r="8269" spans="1:12" hidden="1" x14ac:dyDescent="0.25">
      <c r="A8269" t="s">
        <v>6057</v>
      </c>
      <c r="B8269" s="1" t="s">
        <v>6400</v>
      </c>
      <c r="C8269" t="s">
        <v>6408</v>
      </c>
      <c r="D8269">
        <v>15649311</v>
      </c>
      <c r="E8269">
        <v>99820913</v>
      </c>
      <c r="F8269" t="s">
        <v>6411</v>
      </c>
      <c r="G8269" t="s">
        <v>3</v>
      </c>
      <c r="H8269" t="s">
        <v>6</v>
      </c>
      <c r="I8269" s="2">
        <v>9.8000000000000007</v>
      </c>
      <c r="J8269" s="2">
        <v>2.0816599120000001</v>
      </c>
      <c r="K8269" s="2">
        <v>2.0816636776399902</v>
      </c>
      <c r="L8269" s="2">
        <f t="shared" si="129"/>
        <v>3.7656399900498627E-6</v>
      </c>
    </row>
    <row r="8270" spans="1:12" hidden="1" x14ac:dyDescent="0.25">
      <c r="A8270" t="s">
        <v>6057</v>
      </c>
      <c r="B8270" s="1" t="s">
        <v>6400</v>
      </c>
      <c r="C8270" t="s">
        <v>6412</v>
      </c>
      <c r="D8270">
        <v>3000911</v>
      </c>
      <c r="E8270">
        <v>38373713</v>
      </c>
      <c r="F8270" t="s">
        <v>6413</v>
      </c>
      <c r="G8270" t="s">
        <v>3</v>
      </c>
      <c r="H8270" t="s">
        <v>4</v>
      </c>
      <c r="I8270" s="2">
        <v>10.9</v>
      </c>
      <c r="J8270" s="2">
        <v>2.0185996094999998</v>
      </c>
      <c r="K8270" s="2">
        <v>2.0186000000000002</v>
      </c>
      <c r="L8270" s="2">
        <f t="shared" si="129"/>
        <v>3.9050000033569177E-7</v>
      </c>
    </row>
    <row r="8271" spans="1:12" hidden="1" x14ac:dyDescent="0.25">
      <c r="A8271" t="s">
        <v>6057</v>
      </c>
      <c r="B8271" s="1" t="s">
        <v>6400</v>
      </c>
      <c r="C8271" t="s">
        <v>6412</v>
      </c>
      <c r="D8271">
        <v>3000911</v>
      </c>
      <c r="E8271">
        <v>38373713</v>
      </c>
      <c r="F8271" t="s">
        <v>6413</v>
      </c>
      <c r="G8271" t="s">
        <v>3</v>
      </c>
      <c r="H8271" t="s">
        <v>6</v>
      </c>
      <c r="I8271" s="2">
        <v>1.7</v>
      </c>
      <c r="J8271" s="2">
        <v>0.30805001830000001</v>
      </c>
      <c r="K8271" s="2">
        <v>0.3080500001</v>
      </c>
      <c r="L8271" s="2">
        <f t="shared" si="129"/>
        <v>-1.8200000007073669E-8</v>
      </c>
    </row>
    <row r="8272" spans="1:12" hidden="1" x14ac:dyDescent="0.25">
      <c r="A8272" t="s">
        <v>6057</v>
      </c>
      <c r="B8272" s="1" t="s">
        <v>6400</v>
      </c>
      <c r="C8272" t="s">
        <v>6412</v>
      </c>
      <c r="D8272">
        <v>3000911</v>
      </c>
      <c r="E8272">
        <v>38373813</v>
      </c>
      <c r="F8272" t="s">
        <v>6414</v>
      </c>
      <c r="G8272" t="s">
        <v>3</v>
      </c>
      <c r="H8272" t="s">
        <v>4</v>
      </c>
      <c r="I8272" s="2">
        <v>1.5880000000000001</v>
      </c>
      <c r="J8272" s="2">
        <v>1.5878502194999999</v>
      </c>
      <c r="K8272" s="2">
        <v>1.58785</v>
      </c>
      <c r="L8272" s="2">
        <f t="shared" si="129"/>
        <v>-2.1949999995385383E-7</v>
      </c>
    </row>
    <row r="8273" spans="1:12" hidden="1" x14ac:dyDescent="0.25">
      <c r="A8273" t="s">
        <v>6057</v>
      </c>
      <c r="B8273" s="1" t="s">
        <v>6400</v>
      </c>
      <c r="C8273" t="s">
        <v>6412</v>
      </c>
      <c r="D8273">
        <v>3000911</v>
      </c>
      <c r="E8273">
        <v>38373813</v>
      </c>
      <c r="F8273" t="s">
        <v>6414</v>
      </c>
      <c r="G8273" t="s">
        <v>3</v>
      </c>
      <c r="H8273" t="s">
        <v>6</v>
      </c>
      <c r="I8273" s="2">
        <v>1.5</v>
      </c>
      <c r="J8273" s="2">
        <v>0.2434999695</v>
      </c>
      <c r="K8273" s="2">
        <v>0.24349999999999999</v>
      </c>
      <c r="L8273" s="2">
        <f t="shared" si="129"/>
        <v>3.0499999997823934E-8</v>
      </c>
    </row>
    <row r="8274" spans="1:12" hidden="1" x14ac:dyDescent="0.25">
      <c r="A8274" t="s">
        <v>6057</v>
      </c>
      <c r="B8274" s="1" t="s">
        <v>6400</v>
      </c>
      <c r="C8274" t="s">
        <v>6415</v>
      </c>
      <c r="D8274">
        <v>4966111</v>
      </c>
      <c r="E8274">
        <v>28925013</v>
      </c>
      <c r="F8274" t="s">
        <v>6416</v>
      </c>
      <c r="G8274" t="s">
        <v>3</v>
      </c>
      <c r="H8274" t="s">
        <v>4</v>
      </c>
      <c r="I8274" s="2">
        <v>211.44959999999901</v>
      </c>
      <c r="J8274" s="2">
        <v>267.60006249999998</v>
      </c>
      <c r="K8274" s="2">
        <v>267.600085276031</v>
      </c>
      <c r="L8274" s="2">
        <f t="shared" si="129"/>
        <v>2.2776031016746856E-5</v>
      </c>
    </row>
    <row r="8275" spans="1:12" hidden="1" x14ac:dyDescent="0.25">
      <c r="A8275" t="s">
        <v>6057</v>
      </c>
      <c r="B8275" s="1" t="s">
        <v>6400</v>
      </c>
      <c r="C8275" t="s">
        <v>6415</v>
      </c>
      <c r="D8275">
        <v>4966111</v>
      </c>
      <c r="E8275">
        <v>28925013</v>
      </c>
      <c r="F8275" t="s">
        <v>6416</v>
      </c>
      <c r="G8275" t="s">
        <v>3</v>
      </c>
      <c r="H8275" t="s">
        <v>6</v>
      </c>
      <c r="I8275" s="2">
        <v>1160.6269</v>
      </c>
      <c r="K8275" s="2">
        <v>1160.62838007704</v>
      </c>
      <c r="L8275" s="2">
        <f t="shared" si="129"/>
        <v>1.4800770400142937E-3</v>
      </c>
    </row>
    <row r="8276" spans="1:12" hidden="1" x14ac:dyDescent="0.25">
      <c r="A8276" t="s">
        <v>6057</v>
      </c>
      <c r="B8276" s="1" t="s">
        <v>6400</v>
      </c>
      <c r="C8276" t="s">
        <v>6415</v>
      </c>
      <c r="D8276">
        <v>4966111</v>
      </c>
      <c r="E8276">
        <v>28925713</v>
      </c>
      <c r="F8276" t="s">
        <v>6417</v>
      </c>
      <c r="G8276" t="s">
        <v>3</v>
      </c>
      <c r="H8276" t="s">
        <v>4</v>
      </c>
      <c r="I8276" s="2">
        <v>300.4298</v>
      </c>
      <c r="J8276" s="2">
        <v>339.38381249999998</v>
      </c>
      <c r="K8276" s="2">
        <v>339.38403040408002</v>
      </c>
      <c r="L8276" s="2">
        <f t="shared" si="129"/>
        <v>2.1790408004562778E-4</v>
      </c>
    </row>
    <row r="8277" spans="1:12" hidden="1" x14ac:dyDescent="0.25">
      <c r="A8277" t="s">
        <v>6057</v>
      </c>
      <c r="B8277" s="1" t="s">
        <v>6400</v>
      </c>
      <c r="C8277" t="s">
        <v>6415</v>
      </c>
      <c r="D8277">
        <v>4966111</v>
      </c>
      <c r="E8277">
        <v>28925713</v>
      </c>
      <c r="F8277" t="s">
        <v>6417</v>
      </c>
      <c r="G8277" t="s">
        <v>3</v>
      </c>
      <c r="H8277" t="s">
        <v>6</v>
      </c>
      <c r="I8277" s="2">
        <v>281.37</v>
      </c>
      <c r="K8277" s="2">
        <v>281.37054085460898</v>
      </c>
      <c r="L8277" s="2">
        <f t="shared" si="129"/>
        <v>5.408546089711308E-4</v>
      </c>
    </row>
    <row r="8278" spans="1:12" hidden="1" x14ac:dyDescent="0.25">
      <c r="A8278" t="s">
        <v>6057</v>
      </c>
      <c r="B8278" s="1" t="s">
        <v>6400</v>
      </c>
      <c r="C8278" t="s">
        <v>6415</v>
      </c>
      <c r="D8278">
        <v>4966111</v>
      </c>
      <c r="E8278">
        <v>28925813</v>
      </c>
      <c r="F8278" t="s">
        <v>6418</v>
      </c>
      <c r="G8278" t="s">
        <v>86</v>
      </c>
      <c r="H8278" t="s">
        <v>4</v>
      </c>
      <c r="I8278" s="2">
        <v>310.7799</v>
      </c>
      <c r="K8278" s="2">
        <v>311.63128343913598</v>
      </c>
      <c r="L8278" s="2">
        <f t="shared" si="129"/>
        <v>0.85138343913598646</v>
      </c>
    </row>
    <row r="8279" spans="1:12" hidden="1" x14ac:dyDescent="0.25">
      <c r="A8279" t="s">
        <v>6057</v>
      </c>
      <c r="B8279" s="1" t="s">
        <v>6400</v>
      </c>
      <c r="C8279" t="s">
        <v>6415</v>
      </c>
      <c r="D8279">
        <v>4966111</v>
      </c>
      <c r="E8279">
        <v>28925813</v>
      </c>
      <c r="F8279" t="s">
        <v>6418</v>
      </c>
      <c r="G8279" t="s">
        <v>86</v>
      </c>
      <c r="H8279" t="s">
        <v>6</v>
      </c>
      <c r="I8279" s="2">
        <v>6.3</v>
      </c>
      <c r="K8279" s="2">
        <v>6.3172593210539496</v>
      </c>
      <c r="L8279" s="2">
        <f t="shared" si="129"/>
        <v>1.7259321053949783E-2</v>
      </c>
    </row>
    <row r="8280" spans="1:12" hidden="1" x14ac:dyDescent="0.25">
      <c r="A8280" t="s">
        <v>6057</v>
      </c>
      <c r="B8280" s="1" t="s">
        <v>6400</v>
      </c>
      <c r="C8280" t="s">
        <v>6415</v>
      </c>
      <c r="D8280">
        <v>4966111</v>
      </c>
      <c r="E8280">
        <v>28926113</v>
      </c>
      <c r="F8280" t="s">
        <v>6419</v>
      </c>
      <c r="G8280" t="s">
        <v>86</v>
      </c>
      <c r="H8280" t="s">
        <v>4</v>
      </c>
      <c r="I8280" s="2">
        <v>72.949999999999903</v>
      </c>
      <c r="K8280" s="2">
        <v>73.091452766885993</v>
      </c>
      <c r="L8280" s="2">
        <f t="shared" si="129"/>
        <v>0.14145276688608988</v>
      </c>
    </row>
    <row r="8281" spans="1:12" hidden="1" x14ac:dyDescent="0.25">
      <c r="A8281" t="s">
        <v>6057</v>
      </c>
      <c r="B8281" s="1" t="s">
        <v>6400</v>
      </c>
      <c r="C8281" t="s">
        <v>6415</v>
      </c>
      <c r="D8281">
        <v>4966111</v>
      </c>
      <c r="E8281">
        <v>28926113</v>
      </c>
      <c r="F8281" t="s">
        <v>6419</v>
      </c>
      <c r="G8281" t="s">
        <v>86</v>
      </c>
      <c r="H8281" t="s">
        <v>6</v>
      </c>
      <c r="I8281" s="2">
        <v>270.48950000000002</v>
      </c>
      <c r="K8281" s="2">
        <v>271.01397620255301</v>
      </c>
      <c r="L8281" s="2">
        <f t="shared" si="129"/>
        <v>0.52447620255298943</v>
      </c>
    </row>
    <row r="8282" spans="1:12" hidden="1" x14ac:dyDescent="0.25">
      <c r="A8282" t="s">
        <v>6057</v>
      </c>
      <c r="B8282" s="1" t="s">
        <v>6400</v>
      </c>
      <c r="C8282" t="s">
        <v>6415</v>
      </c>
      <c r="D8282">
        <v>4966111</v>
      </c>
      <c r="E8282">
        <v>28926613</v>
      </c>
      <c r="F8282" t="s">
        <v>6420</v>
      </c>
      <c r="G8282" t="s">
        <v>3</v>
      </c>
      <c r="H8282" t="s">
        <v>4</v>
      </c>
      <c r="I8282" s="2">
        <v>511.1397</v>
      </c>
      <c r="J8282" s="2">
        <v>638.22775000000001</v>
      </c>
      <c r="K8282" s="2">
        <v>638.22873038749196</v>
      </c>
      <c r="L8282" s="2">
        <f t="shared" si="129"/>
        <v>9.8038749194984121E-4</v>
      </c>
    </row>
    <row r="8283" spans="1:12" hidden="1" x14ac:dyDescent="0.25">
      <c r="A8283" t="s">
        <v>6057</v>
      </c>
      <c r="B8283" s="1" t="s">
        <v>6400</v>
      </c>
      <c r="C8283" t="s">
        <v>6415</v>
      </c>
      <c r="D8283">
        <v>4966111</v>
      </c>
      <c r="E8283">
        <v>28926613</v>
      </c>
      <c r="F8283" t="s">
        <v>6420</v>
      </c>
      <c r="G8283" t="s">
        <v>3</v>
      </c>
      <c r="H8283" t="s">
        <v>6</v>
      </c>
      <c r="I8283" s="2">
        <v>2745.9245000000001</v>
      </c>
      <c r="K8283" s="2">
        <v>2745.9204752967098</v>
      </c>
      <c r="L8283" s="2">
        <f t="shared" si="129"/>
        <v>-4.0247032902698265E-3</v>
      </c>
    </row>
    <row r="8284" spans="1:12" hidden="1" x14ac:dyDescent="0.25">
      <c r="A8284" t="s">
        <v>6057</v>
      </c>
      <c r="B8284" s="1" t="s">
        <v>6400</v>
      </c>
      <c r="C8284" t="s">
        <v>6421</v>
      </c>
      <c r="D8284">
        <v>4120011</v>
      </c>
      <c r="E8284">
        <v>34988713</v>
      </c>
      <c r="F8284" t="s">
        <v>6422</v>
      </c>
      <c r="G8284" t="s">
        <v>86</v>
      </c>
      <c r="H8284" t="s">
        <v>4</v>
      </c>
      <c r="I8284" s="2">
        <v>164.523</v>
      </c>
      <c r="K8284" s="2">
        <v>164.97369479999901</v>
      </c>
      <c r="L8284" s="2">
        <f t="shared" si="129"/>
        <v>0.45069479999901318</v>
      </c>
    </row>
    <row r="8285" spans="1:12" hidden="1" x14ac:dyDescent="0.25">
      <c r="A8285" t="s">
        <v>6057</v>
      </c>
      <c r="B8285" s="1" t="s">
        <v>6400</v>
      </c>
      <c r="C8285" t="s">
        <v>6421</v>
      </c>
      <c r="D8285">
        <v>4120011</v>
      </c>
      <c r="E8285">
        <v>34988713</v>
      </c>
      <c r="F8285" t="s">
        <v>6422</v>
      </c>
      <c r="G8285" t="s">
        <v>86</v>
      </c>
      <c r="H8285" t="s">
        <v>6</v>
      </c>
      <c r="I8285" s="2">
        <v>6.0204000000000004</v>
      </c>
      <c r="K8285" s="2">
        <v>6.0368955000000097</v>
      </c>
      <c r="L8285" s="2">
        <f t="shared" si="129"/>
        <v>1.6495500000009322E-2</v>
      </c>
    </row>
    <row r="8286" spans="1:12" hidden="1" x14ac:dyDescent="0.25">
      <c r="A8286" t="s">
        <v>6057</v>
      </c>
      <c r="B8286" s="1" t="s">
        <v>6400</v>
      </c>
      <c r="C8286" t="s">
        <v>6421</v>
      </c>
      <c r="D8286">
        <v>4120011</v>
      </c>
      <c r="E8286">
        <v>34988813</v>
      </c>
      <c r="F8286" t="s">
        <v>6423</v>
      </c>
      <c r="G8286" t="s">
        <v>86</v>
      </c>
      <c r="H8286" t="s">
        <v>4</v>
      </c>
      <c r="I8286" s="2">
        <v>149.88720000000001</v>
      </c>
      <c r="K8286" s="2">
        <v>150.297826799999</v>
      </c>
      <c r="L8286" s="2">
        <f t="shared" si="129"/>
        <v>0.41062679999899387</v>
      </c>
    </row>
    <row r="8287" spans="1:12" hidden="1" x14ac:dyDescent="0.25">
      <c r="A8287" t="s">
        <v>6057</v>
      </c>
      <c r="B8287" s="1" t="s">
        <v>6400</v>
      </c>
      <c r="C8287" t="s">
        <v>6421</v>
      </c>
      <c r="D8287">
        <v>4120011</v>
      </c>
      <c r="E8287">
        <v>34988813</v>
      </c>
      <c r="F8287" t="s">
        <v>6423</v>
      </c>
      <c r="G8287" t="s">
        <v>86</v>
      </c>
      <c r="H8287" t="s">
        <v>6</v>
      </c>
      <c r="I8287" s="2">
        <v>5.2938000000000001</v>
      </c>
      <c r="K8287" s="2">
        <v>5.3083029599999803</v>
      </c>
      <c r="L8287" s="2">
        <f t="shared" si="129"/>
        <v>1.4502959999980192E-2</v>
      </c>
    </row>
    <row r="8288" spans="1:12" hidden="1" x14ac:dyDescent="0.25">
      <c r="A8288" t="s">
        <v>6057</v>
      </c>
      <c r="B8288" s="1" t="s">
        <v>6400</v>
      </c>
      <c r="C8288" t="s">
        <v>6421</v>
      </c>
      <c r="D8288">
        <v>4120011</v>
      </c>
      <c r="E8288">
        <v>34988913</v>
      </c>
      <c r="F8288" t="s">
        <v>6424</v>
      </c>
      <c r="G8288" t="s">
        <v>86</v>
      </c>
      <c r="H8288" t="s">
        <v>4</v>
      </c>
      <c r="I8288" s="2">
        <v>123.7296</v>
      </c>
      <c r="K8288" s="2">
        <v>124.068583199999</v>
      </c>
      <c r="L8288" s="2">
        <f t="shared" si="129"/>
        <v>0.33898319999899229</v>
      </c>
    </row>
    <row r="8289" spans="1:12" hidden="1" x14ac:dyDescent="0.25">
      <c r="A8289" t="s">
        <v>6057</v>
      </c>
      <c r="B8289" s="1" t="s">
        <v>6400</v>
      </c>
      <c r="C8289" t="s">
        <v>6421</v>
      </c>
      <c r="D8289">
        <v>4120011</v>
      </c>
      <c r="E8289">
        <v>34988913</v>
      </c>
      <c r="F8289" t="s">
        <v>6424</v>
      </c>
      <c r="G8289" t="s">
        <v>86</v>
      </c>
      <c r="H8289" t="s">
        <v>6</v>
      </c>
      <c r="I8289" s="2">
        <v>6.9546000000000001</v>
      </c>
      <c r="K8289" s="2">
        <v>6.9736541999999702</v>
      </c>
      <c r="L8289" s="2">
        <f t="shared" si="129"/>
        <v>1.9054199999970045E-2</v>
      </c>
    </row>
    <row r="8290" spans="1:12" hidden="1" x14ac:dyDescent="0.25">
      <c r="A8290" t="s">
        <v>6057</v>
      </c>
      <c r="B8290" s="1" t="s">
        <v>6400</v>
      </c>
      <c r="C8290" t="s">
        <v>6425</v>
      </c>
      <c r="D8290">
        <v>2986311</v>
      </c>
      <c r="E8290">
        <v>38380813</v>
      </c>
      <c r="F8290" t="s">
        <v>6426</v>
      </c>
      <c r="G8290" t="s">
        <v>86</v>
      </c>
      <c r="H8290" t="s">
        <v>4</v>
      </c>
      <c r="I8290" s="2">
        <v>1.9371565174000001</v>
      </c>
      <c r="K8290" s="2">
        <v>1.9375713087190001</v>
      </c>
      <c r="L8290" s="2">
        <f t="shared" si="129"/>
        <v>4.1479131900001853E-4</v>
      </c>
    </row>
    <row r="8291" spans="1:12" hidden="1" x14ac:dyDescent="0.25">
      <c r="A8291" t="s">
        <v>6057</v>
      </c>
      <c r="B8291" s="1" t="s">
        <v>6400</v>
      </c>
      <c r="C8291" t="s">
        <v>6425</v>
      </c>
      <c r="D8291">
        <v>2986311</v>
      </c>
      <c r="E8291">
        <v>38380813</v>
      </c>
      <c r="F8291" t="s">
        <v>6426</v>
      </c>
      <c r="G8291" t="s">
        <v>86</v>
      </c>
      <c r="H8291" t="s">
        <v>6</v>
      </c>
      <c r="I8291" s="2">
        <v>9.3557999999999992E-3</v>
      </c>
      <c r="K8291" s="2">
        <v>9.3578031674599795E-3</v>
      </c>
      <c r="L8291" s="2">
        <f t="shared" si="129"/>
        <v>2.0031674599803317E-6</v>
      </c>
    </row>
    <row r="8292" spans="1:12" hidden="1" x14ac:dyDescent="0.25">
      <c r="A8292" t="s">
        <v>6057</v>
      </c>
      <c r="B8292" s="1" t="s">
        <v>6400</v>
      </c>
      <c r="C8292" t="s">
        <v>6425</v>
      </c>
      <c r="D8292">
        <v>2986311</v>
      </c>
      <c r="E8292">
        <v>38380913</v>
      </c>
      <c r="F8292" t="s">
        <v>6427</v>
      </c>
      <c r="G8292" t="s">
        <v>86</v>
      </c>
      <c r="H8292" t="s">
        <v>4</v>
      </c>
      <c r="I8292" s="2">
        <v>1.15982870743999</v>
      </c>
      <c r="K8292" s="2">
        <v>1.1600769905455</v>
      </c>
      <c r="L8292" s="2">
        <f t="shared" si="129"/>
        <v>2.4828310550994992E-4</v>
      </c>
    </row>
    <row r="8293" spans="1:12" hidden="1" x14ac:dyDescent="0.25">
      <c r="A8293" t="s">
        <v>6057</v>
      </c>
      <c r="B8293" s="1" t="s">
        <v>6400</v>
      </c>
      <c r="C8293" t="s">
        <v>6425</v>
      </c>
      <c r="D8293">
        <v>2986311</v>
      </c>
      <c r="E8293">
        <v>38380913</v>
      </c>
      <c r="F8293" t="s">
        <v>6427</v>
      </c>
      <c r="G8293" t="s">
        <v>86</v>
      </c>
      <c r="H8293" t="s">
        <v>6</v>
      </c>
      <c r="I8293" s="2">
        <v>9.1546000000000006E-3</v>
      </c>
      <c r="K8293" s="2">
        <v>9.1565600887199994E-3</v>
      </c>
      <c r="L8293" s="2">
        <f t="shared" si="129"/>
        <v>1.9600887199988648E-6</v>
      </c>
    </row>
    <row r="8294" spans="1:12" hidden="1" x14ac:dyDescent="0.25">
      <c r="A8294" t="s">
        <v>6057</v>
      </c>
      <c r="B8294" s="1" t="s">
        <v>6400</v>
      </c>
      <c r="C8294" t="s">
        <v>6425</v>
      </c>
      <c r="D8294">
        <v>2986311</v>
      </c>
      <c r="E8294">
        <v>38381013</v>
      </c>
      <c r="F8294" t="s">
        <v>6428</v>
      </c>
      <c r="G8294" t="s">
        <v>86</v>
      </c>
      <c r="H8294" t="s">
        <v>4</v>
      </c>
      <c r="I8294" s="2">
        <v>1.59459190852</v>
      </c>
      <c r="K8294" s="2">
        <v>1.5949332247470001</v>
      </c>
      <c r="L8294" s="2">
        <f t="shared" si="129"/>
        <v>3.4131622700006581E-4</v>
      </c>
    </row>
    <row r="8295" spans="1:12" hidden="1" x14ac:dyDescent="0.25">
      <c r="A8295" t="s">
        <v>6057</v>
      </c>
      <c r="B8295" s="1" t="s">
        <v>6400</v>
      </c>
      <c r="C8295" t="s">
        <v>6425</v>
      </c>
      <c r="D8295">
        <v>2986311</v>
      </c>
      <c r="E8295">
        <v>38381013</v>
      </c>
      <c r="F8295" t="s">
        <v>6428</v>
      </c>
      <c r="G8295" t="s">
        <v>86</v>
      </c>
      <c r="H8295" t="s">
        <v>6</v>
      </c>
      <c r="I8295" s="2">
        <v>7.5449999999999901E-3</v>
      </c>
      <c r="K8295" s="2">
        <v>7.5466152116839902E-3</v>
      </c>
      <c r="L8295" s="2">
        <f t="shared" si="129"/>
        <v>1.6152116840001396E-6</v>
      </c>
    </row>
    <row r="8296" spans="1:12" hidden="1" x14ac:dyDescent="0.25">
      <c r="A8296" t="s">
        <v>6057</v>
      </c>
      <c r="B8296" s="1" t="s">
        <v>6400</v>
      </c>
      <c r="C8296" t="s">
        <v>6425</v>
      </c>
      <c r="D8296">
        <v>2986311</v>
      </c>
      <c r="E8296">
        <v>38381313</v>
      </c>
      <c r="F8296" t="s">
        <v>6429</v>
      </c>
      <c r="G8296" t="s">
        <v>86</v>
      </c>
      <c r="H8296" t="s">
        <v>4</v>
      </c>
      <c r="I8296" s="2">
        <v>1.1850723861600001</v>
      </c>
      <c r="K8296" s="2">
        <v>1.1853261486541999</v>
      </c>
      <c r="L8296" s="2">
        <f t="shared" si="129"/>
        <v>2.5376249419983843E-4</v>
      </c>
    </row>
    <row r="8297" spans="1:12" hidden="1" x14ac:dyDescent="0.25">
      <c r="A8297" t="s">
        <v>6057</v>
      </c>
      <c r="B8297" s="1" t="s">
        <v>6400</v>
      </c>
      <c r="C8297" t="s">
        <v>6425</v>
      </c>
      <c r="D8297">
        <v>2986311</v>
      </c>
      <c r="E8297">
        <v>38381313</v>
      </c>
      <c r="F8297" t="s">
        <v>6429</v>
      </c>
      <c r="G8297" t="s">
        <v>86</v>
      </c>
      <c r="H8297" t="s">
        <v>6</v>
      </c>
      <c r="I8297" s="2">
        <v>8.9534000000000002E-3</v>
      </c>
      <c r="K8297" s="2">
        <v>8.9553168844790001E-3</v>
      </c>
      <c r="L8297" s="2">
        <f t="shared" si="129"/>
        <v>1.9168844789998335E-6</v>
      </c>
    </row>
    <row r="8298" spans="1:12" hidden="1" x14ac:dyDescent="0.25">
      <c r="A8298" t="s">
        <v>6433</v>
      </c>
      <c r="B8298" s="1" t="s">
        <v>6430</v>
      </c>
      <c r="C8298" t="s">
        <v>6431</v>
      </c>
      <c r="D8298">
        <v>3038311</v>
      </c>
      <c r="E8298">
        <v>88360413</v>
      </c>
      <c r="F8298" t="s">
        <v>6432</v>
      </c>
      <c r="G8298" t="s">
        <v>3</v>
      </c>
      <c r="H8298" t="s">
        <v>4</v>
      </c>
      <c r="I8298" s="2">
        <v>53.63</v>
      </c>
      <c r="J8298" s="2">
        <v>53.651847650000001</v>
      </c>
      <c r="K8298" s="2">
        <v>53.651907540000003</v>
      </c>
      <c r="L8298" s="2">
        <f t="shared" si="129"/>
        <v>5.9890000002837951E-5</v>
      </c>
    </row>
    <row r="8299" spans="1:12" hidden="1" x14ac:dyDescent="0.25">
      <c r="A8299" t="s">
        <v>6433</v>
      </c>
      <c r="B8299" s="1" t="s">
        <v>6430</v>
      </c>
      <c r="C8299" t="s">
        <v>6431</v>
      </c>
      <c r="D8299">
        <v>3038311</v>
      </c>
      <c r="E8299">
        <v>88360413</v>
      </c>
      <c r="F8299" t="s">
        <v>6432</v>
      </c>
      <c r="G8299" t="s">
        <v>3</v>
      </c>
      <c r="H8299" t="s">
        <v>6</v>
      </c>
      <c r="I8299" s="2">
        <v>1.62</v>
      </c>
      <c r="J8299" s="2">
        <v>2.4975322265000002</v>
      </c>
      <c r="K8299" s="2">
        <v>2.4975335190000001</v>
      </c>
      <c r="L8299" s="2">
        <f t="shared" si="129"/>
        <v>1.2924999999164299E-6</v>
      </c>
    </row>
    <row r="8300" spans="1:12" x14ac:dyDescent="0.25">
      <c r="A8300" t="s">
        <v>6433</v>
      </c>
      <c r="B8300" s="1" t="s">
        <v>6434</v>
      </c>
      <c r="C8300" t="s">
        <v>6435</v>
      </c>
      <c r="D8300">
        <v>5486911</v>
      </c>
      <c r="E8300">
        <v>88380613</v>
      </c>
      <c r="F8300" t="s">
        <v>6436</v>
      </c>
      <c r="G8300" t="s">
        <v>3</v>
      </c>
      <c r="H8300" t="s">
        <v>4</v>
      </c>
      <c r="I8300" s="2">
        <v>254.28299999999899</v>
      </c>
      <c r="J8300" s="2">
        <v>255.16831250000001</v>
      </c>
      <c r="K8300" s="2">
        <v>84.414218209999902</v>
      </c>
      <c r="L8300" s="2">
        <f t="shared" si="129"/>
        <v>-170.75409429000013</v>
      </c>
    </row>
    <row r="8301" spans="1:12" x14ac:dyDescent="0.25">
      <c r="A8301" t="s">
        <v>6433</v>
      </c>
      <c r="B8301" s="1" t="s">
        <v>6434</v>
      </c>
      <c r="C8301" t="s">
        <v>6435</v>
      </c>
      <c r="D8301">
        <v>5486911</v>
      </c>
      <c r="E8301">
        <v>88380613</v>
      </c>
      <c r="F8301" t="s">
        <v>6436</v>
      </c>
      <c r="G8301" t="s">
        <v>3</v>
      </c>
      <c r="H8301" t="s">
        <v>6</v>
      </c>
      <c r="I8301" s="2">
        <v>5.2460000000000004</v>
      </c>
      <c r="J8301" s="2">
        <v>4.9963773194999996</v>
      </c>
      <c r="K8301" s="2">
        <v>1.5365125475000001</v>
      </c>
      <c r="L8301" s="2">
        <f t="shared" si="129"/>
        <v>-3.4598647719999995</v>
      </c>
    </row>
    <row r="8302" spans="1:12" x14ac:dyDescent="0.25">
      <c r="A8302" t="s">
        <v>6433</v>
      </c>
      <c r="B8302" s="1" t="s">
        <v>6434</v>
      </c>
      <c r="C8302" t="s">
        <v>6437</v>
      </c>
      <c r="D8302">
        <v>3040211</v>
      </c>
      <c r="E8302">
        <v>88343013</v>
      </c>
      <c r="F8302" t="s">
        <v>6438</v>
      </c>
      <c r="G8302" t="s">
        <v>3</v>
      </c>
      <c r="H8302" t="s">
        <v>4</v>
      </c>
      <c r="I8302" s="2">
        <v>101.7145</v>
      </c>
      <c r="J8302" s="2">
        <v>77.690429684999998</v>
      </c>
      <c r="K8302" s="2">
        <v>16.694401009999901</v>
      </c>
      <c r="L8302" s="2">
        <f t="shared" si="129"/>
        <v>-60.996028675000098</v>
      </c>
    </row>
    <row r="8303" spans="1:12" x14ac:dyDescent="0.25">
      <c r="A8303" t="s">
        <v>6433</v>
      </c>
      <c r="B8303" s="1" t="s">
        <v>6434</v>
      </c>
      <c r="C8303" t="s">
        <v>6437</v>
      </c>
      <c r="D8303">
        <v>3040211</v>
      </c>
      <c r="E8303">
        <v>88343013</v>
      </c>
      <c r="F8303" t="s">
        <v>6438</v>
      </c>
      <c r="G8303" t="s">
        <v>3</v>
      </c>
      <c r="H8303" t="s">
        <v>6</v>
      </c>
      <c r="I8303" s="2">
        <v>0.73050000000000004</v>
      </c>
      <c r="J8303" s="2">
        <v>2.0804889224999998</v>
      </c>
      <c r="K8303" s="2">
        <v>0.41920751540099899</v>
      </c>
      <c r="L8303" s="2">
        <f t="shared" si="129"/>
        <v>-1.661281407099001</v>
      </c>
    </row>
    <row r="8304" spans="1:12" x14ac:dyDescent="0.25">
      <c r="A8304" t="s">
        <v>6433</v>
      </c>
      <c r="B8304" s="1" t="s">
        <v>6434</v>
      </c>
      <c r="C8304" t="s">
        <v>6439</v>
      </c>
      <c r="D8304">
        <v>4834311</v>
      </c>
      <c r="E8304">
        <v>88343513</v>
      </c>
      <c r="F8304" t="s">
        <v>6440</v>
      </c>
      <c r="G8304" t="s">
        <v>3</v>
      </c>
      <c r="H8304" t="s">
        <v>4</v>
      </c>
      <c r="I8304" s="2">
        <v>0.14399999999999999</v>
      </c>
      <c r="J8304" s="2">
        <v>2.5532075194999999</v>
      </c>
      <c r="K8304" s="2">
        <v>0.14520616905</v>
      </c>
      <c r="L8304" s="2">
        <f t="shared" si="129"/>
        <v>-2.4080013504499997</v>
      </c>
    </row>
    <row r="8305" spans="1:12" hidden="1" x14ac:dyDescent="0.25">
      <c r="A8305" t="s">
        <v>6433</v>
      </c>
      <c r="B8305" s="1" t="s">
        <v>6434</v>
      </c>
      <c r="C8305" t="s">
        <v>6439</v>
      </c>
      <c r="D8305">
        <v>4834311</v>
      </c>
      <c r="E8305">
        <v>88343513</v>
      </c>
      <c r="F8305" t="s">
        <v>6440</v>
      </c>
      <c r="G8305" t="s">
        <v>3</v>
      </c>
      <c r="H8305" t="s">
        <v>6</v>
      </c>
      <c r="I8305" s="2">
        <v>3.0000000000000001E-3</v>
      </c>
      <c r="J8305" s="2">
        <v>5.8583007799999899E-2</v>
      </c>
      <c r="K8305" s="2">
        <v>3.1954367489999899E-3</v>
      </c>
      <c r="L8305" s="2">
        <f t="shared" si="129"/>
        <v>-5.5387571050999909E-2</v>
      </c>
    </row>
    <row r="8306" spans="1:12" hidden="1" x14ac:dyDescent="0.25">
      <c r="A8306" t="s">
        <v>6433</v>
      </c>
      <c r="B8306" s="1" t="s">
        <v>6434</v>
      </c>
      <c r="C8306" t="s">
        <v>6439</v>
      </c>
      <c r="D8306">
        <v>4834311</v>
      </c>
      <c r="E8306">
        <v>88343613</v>
      </c>
      <c r="F8306" t="s">
        <v>6441</v>
      </c>
      <c r="G8306" t="s">
        <v>3</v>
      </c>
      <c r="H8306" t="s">
        <v>4</v>
      </c>
      <c r="I8306" s="2">
        <v>2.3879999999999999</v>
      </c>
      <c r="J8306" s="2">
        <v>2.5532075194999999</v>
      </c>
      <c r="K8306" s="2">
        <v>2.4080024450000002</v>
      </c>
      <c r="L8306" s="2">
        <f t="shared" si="129"/>
        <v>-0.14520507449999975</v>
      </c>
    </row>
    <row r="8307" spans="1:12" hidden="1" x14ac:dyDescent="0.25">
      <c r="A8307" t="s">
        <v>6433</v>
      </c>
      <c r="B8307" s="1" t="s">
        <v>6434</v>
      </c>
      <c r="C8307" t="s">
        <v>6439</v>
      </c>
      <c r="D8307">
        <v>4834311</v>
      </c>
      <c r="E8307">
        <v>88343613</v>
      </c>
      <c r="F8307" t="s">
        <v>6441</v>
      </c>
      <c r="G8307" t="s">
        <v>3</v>
      </c>
      <c r="H8307" t="s">
        <v>6</v>
      </c>
      <c r="I8307" s="2">
        <v>5.1999999999999998E-2</v>
      </c>
      <c r="J8307" s="2">
        <v>5.8583007799999899E-2</v>
      </c>
      <c r="K8307" s="2">
        <v>5.5387570169999997E-2</v>
      </c>
      <c r="L8307" s="2">
        <f t="shared" si="129"/>
        <v>-3.1954376299999018E-3</v>
      </c>
    </row>
    <row r="8308" spans="1:12" hidden="1" x14ac:dyDescent="0.25">
      <c r="A8308" t="s">
        <v>6433</v>
      </c>
      <c r="B8308" s="1" t="s">
        <v>6434</v>
      </c>
      <c r="C8308" t="s">
        <v>6442</v>
      </c>
      <c r="D8308">
        <v>3109711</v>
      </c>
      <c r="E8308">
        <v>124523513</v>
      </c>
      <c r="F8308" t="s">
        <v>6443</v>
      </c>
      <c r="G8308" t="s">
        <v>86</v>
      </c>
      <c r="H8308" t="s">
        <v>4</v>
      </c>
      <c r="I8308" s="2">
        <v>76.721000000000004</v>
      </c>
      <c r="K8308" s="2">
        <v>76.935802429999995</v>
      </c>
      <c r="L8308" s="2">
        <f t="shared" si="129"/>
        <v>0.21480242999999177</v>
      </c>
    </row>
    <row r="8309" spans="1:12" hidden="1" x14ac:dyDescent="0.25">
      <c r="A8309" t="s">
        <v>6433</v>
      </c>
      <c r="B8309" s="1" t="s">
        <v>6434</v>
      </c>
      <c r="C8309" t="s">
        <v>6442</v>
      </c>
      <c r="D8309">
        <v>3109711</v>
      </c>
      <c r="E8309">
        <v>124523513</v>
      </c>
      <c r="F8309" t="s">
        <v>6443</v>
      </c>
      <c r="G8309" t="s">
        <v>86</v>
      </c>
      <c r="H8309" t="s">
        <v>6</v>
      </c>
      <c r="I8309" s="2">
        <v>16.922999999999998</v>
      </c>
      <c r="K8309" s="2">
        <v>16.970380919999901</v>
      </c>
      <c r="L8309" s="2">
        <f t="shared" si="129"/>
        <v>4.738091999990246E-2</v>
      </c>
    </row>
    <row r="8310" spans="1:12" x14ac:dyDescent="0.25">
      <c r="A8310" t="s">
        <v>6433</v>
      </c>
      <c r="B8310" s="1" t="s">
        <v>6434</v>
      </c>
      <c r="C8310" t="s">
        <v>6444</v>
      </c>
      <c r="D8310">
        <v>3073211</v>
      </c>
      <c r="E8310">
        <v>103257813</v>
      </c>
      <c r="F8310" t="s">
        <v>6445</v>
      </c>
      <c r="G8310" t="s">
        <v>3</v>
      </c>
      <c r="H8310" t="s">
        <v>4</v>
      </c>
      <c r="I8310" s="2">
        <v>58.7</v>
      </c>
      <c r="J8310" s="2">
        <v>58.3283457</v>
      </c>
      <c r="K8310" s="2">
        <v>27.028653930000001</v>
      </c>
      <c r="L8310" s="2">
        <f t="shared" si="129"/>
        <v>-31.299691769999999</v>
      </c>
    </row>
    <row r="8311" spans="1:12" x14ac:dyDescent="0.25">
      <c r="A8311" t="s">
        <v>6433</v>
      </c>
      <c r="B8311" s="1" t="s">
        <v>6434</v>
      </c>
      <c r="C8311" t="s">
        <v>6444</v>
      </c>
      <c r="D8311">
        <v>3073211</v>
      </c>
      <c r="E8311">
        <v>103257813</v>
      </c>
      <c r="F8311" t="s">
        <v>6445</v>
      </c>
      <c r="G8311" t="s">
        <v>3</v>
      </c>
      <c r="H8311" t="s">
        <v>6</v>
      </c>
      <c r="I8311" s="2">
        <v>4.8</v>
      </c>
      <c r="J8311" s="2">
        <v>4.8172021484999998</v>
      </c>
      <c r="K8311" s="2">
        <v>2.2896345810000001</v>
      </c>
      <c r="L8311" s="2">
        <f t="shared" si="129"/>
        <v>-2.5275675674999998</v>
      </c>
    </row>
    <row r="8312" spans="1:12" hidden="1" x14ac:dyDescent="0.25">
      <c r="A8312" t="s">
        <v>6449</v>
      </c>
      <c r="B8312" s="1" t="s">
        <v>6446</v>
      </c>
      <c r="C8312" t="s">
        <v>6447</v>
      </c>
      <c r="D8312">
        <v>16614911</v>
      </c>
      <c r="E8312">
        <v>106473013</v>
      </c>
      <c r="F8312" t="s">
        <v>6448</v>
      </c>
      <c r="G8312" t="s">
        <v>86</v>
      </c>
      <c r="H8312" t="s">
        <v>4</v>
      </c>
      <c r="I8312" s="2">
        <v>85.49</v>
      </c>
      <c r="K8312" s="2">
        <v>85.724196455999703</v>
      </c>
      <c r="L8312" s="2">
        <f t="shared" si="129"/>
        <v>0.23419645599970806</v>
      </c>
    </row>
    <row r="8313" spans="1:12" hidden="1" x14ac:dyDescent="0.25">
      <c r="A8313" t="s">
        <v>6449</v>
      </c>
      <c r="B8313" s="1" t="s">
        <v>6446</v>
      </c>
      <c r="C8313" t="s">
        <v>6447</v>
      </c>
      <c r="D8313">
        <v>16614911</v>
      </c>
      <c r="E8313">
        <v>106473013</v>
      </c>
      <c r="F8313" t="s">
        <v>6448</v>
      </c>
      <c r="G8313" t="s">
        <v>86</v>
      </c>
      <c r="H8313" t="s">
        <v>6</v>
      </c>
      <c r="I8313" s="2">
        <v>18.430150999999999</v>
      </c>
      <c r="K8313" s="2">
        <v>18.480645045724199</v>
      </c>
      <c r="L8313" s="2">
        <f t="shared" si="129"/>
        <v>5.0494045724200021E-2</v>
      </c>
    </row>
    <row r="8314" spans="1:12" hidden="1" x14ac:dyDescent="0.25">
      <c r="A8314" t="s">
        <v>6449</v>
      </c>
      <c r="B8314" s="1" t="s">
        <v>6446</v>
      </c>
      <c r="C8314" t="s">
        <v>6447</v>
      </c>
      <c r="D8314">
        <v>16614911</v>
      </c>
      <c r="E8314">
        <v>106473513</v>
      </c>
      <c r="F8314" t="s">
        <v>6450</v>
      </c>
      <c r="G8314" t="s">
        <v>86</v>
      </c>
      <c r="H8314" t="s">
        <v>4</v>
      </c>
      <c r="I8314" s="2">
        <v>80.53</v>
      </c>
      <c r="K8314" s="2">
        <v>80.7506612520001</v>
      </c>
      <c r="L8314" s="2">
        <f t="shared" si="129"/>
        <v>0.22066125200009878</v>
      </c>
    </row>
    <row r="8315" spans="1:12" hidden="1" x14ac:dyDescent="0.25">
      <c r="A8315" t="s">
        <v>6449</v>
      </c>
      <c r="B8315" s="1" t="s">
        <v>6446</v>
      </c>
      <c r="C8315" t="s">
        <v>6447</v>
      </c>
      <c r="D8315">
        <v>16614911</v>
      </c>
      <c r="E8315">
        <v>106473513</v>
      </c>
      <c r="F8315" t="s">
        <v>6450</v>
      </c>
      <c r="G8315" t="s">
        <v>86</v>
      </c>
      <c r="H8315" t="s">
        <v>6</v>
      </c>
      <c r="I8315" s="2">
        <v>17.580143999999901</v>
      </c>
      <c r="K8315" s="2">
        <v>17.6283060104663</v>
      </c>
      <c r="L8315" s="2">
        <f t="shared" si="129"/>
        <v>4.8162010466398897E-2</v>
      </c>
    </row>
    <row r="8316" spans="1:12" hidden="1" x14ac:dyDescent="0.25">
      <c r="A8316" t="s">
        <v>6449</v>
      </c>
      <c r="B8316" s="1" t="s">
        <v>6446</v>
      </c>
      <c r="C8316" t="s">
        <v>6451</v>
      </c>
      <c r="D8316">
        <v>5045611</v>
      </c>
      <c r="E8316">
        <v>32105013</v>
      </c>
      <c r="F8316" t="s">
        <v>6452</v>
      </c>
      <c r="G8316" t="s">
        <v>3</v>
      </c>
      <c r="H8316" t="s">
        <v>4</v>
      </c>
      <c r="I8316" s="2">
        <v>11.7</v>
      </c>
      <c r="J8316" s="2">
        <v>11.662068359999999</v>
      </c>
      <c r="K8316" s="2">
        <v>11.66206304</v>
      </c>
      <c r="L8316" s="2">
        <f t="shared" si="129"/>
        <v>-5.3199999996422775E-6</v>
      </c>
    </row>
    <row r="8317" spans="1:12" hidden="1" x14ac:dyDescent="0.25">
      <c r="A8317" t="s">
        <v>6449</v>
      </c>
      <c r="B8317" s="1" t="s">
        <v>6446</v>
      </c>
      <c r="C8317" t="s">
        <v>6451</v>
      </c>
      <c r="D8317">
        <v>5045611</v>
      </c>
      <c r="E8317">
        <v>32105013</v>
      </c>
      <c r="F8317" t="s">
        <v>6452</v>
      </c>
      <c r="G8317" t="s">
        <v>3</v>
      </c>
      <c r="H8317" t="s">
        <v>6</v>
      </c>
      <c r="I8317" s="2">
        <v>0.39818856000000002</v>
      </c>
      <c r="J8317" s="2">
        <v>7.9949897749999999E-2</v>
      </c>
      <c r="K8317" s="2">
        <v>7.9949905198312896E-2</v>
      </c>
      <c r="L8317" s="2">
        <f t="shared" si="129"/>
        <v>7.4483128970070922E-9</v>
      </c>
    </row>
    <row r="8318" spans="1:12" hidden="1" x14ac:dyDescent="0.25">
      <c r="A8318" t="s">
        <v>6449</v>
      </c>
      <c r="B8318" s="1" t="s">
        <v>6446</v>
      </c>
      <c r="C8318" t="s">
        <v>6451</v>
      </c>
      <c r="D8318">
        <v>5045611</v>
      </c>
      <c r="E8318">
        <v>32105213</v>
      </c>
      <c r="F8318" t="s">
        <v>6453</v>
      </c>
      <c r="G8318" t="s">
        <v>86</v>
      </c>
      <c r="H8318" t="s">
        <v>4</v>
      </c>
      <c r="I8318" s="2">
        <v>0.24818299999999999</v>
      </c>
      <c r="K8318" s="2">
        <v>0.24819329731027001</v>
      </c>
      <c r="L8318" s="2">
        <f t="shared" si="129"/>
        <v>1.029731027002434E-5</v>
      </c>
    </row>
    <row r="8319" spans="1:12" hidden="1" x14ac:dyDescent="0.25">
      <c r="A8319" t="s">
        <v>6449</v>
      </c>
      <c r="B8319" s="1" t="s">
        <v>6446</v>
      </c>
      <c r="C8319" t="s">
        <v>6451</v>
      </c>
      <c r="D8319">
        <v>5045611</v>
      </c>
      <c r="E8319">
        <v>32105213</v>
      </c>
      <c r="F8319" t="s">
        <v>6453</v>
      </c>
      <c r="G8319" t="s">
        <v>86</v>
      </c>
      <c r="H8319" t="s">
        <v>6</v>
      </c>
      <c r="I8319" s="2">
        <v>1.504008E-3</v>
      </c>
      <c r="K8319" s="2">
        <v>1.50407039092549E-3</v>
      </c>
      <c r="L8319" s="2">
        <f t="shared" si="129"/>
        <v>6.2390925490004787E-8</v>
      </c>
    </row>
    <row r="8320" spans="1:12" hidden="1" x14ac:dyDescent="0.25">
      <c r="A8320" t="s">
        <v>6449</v>
      </c>
      <c r="B8320" s="1" t="s">
        <v>6446</v>
      </c>
      <c r="C8320" t="s">
        <v>6451</v>
      </c>
      <c r="D8320">
        <v>5045611</v>
      </c>
      <c r="E8320">
        <v>32105513</v>
      </c>
      <c r="F8320" t="s">
        <v>6454</v>
      </c>
      <c r="G8320" t="s">
        <v>86</v>
      </c>
      <c r="H8320" t="s">
        <v>4</v>
      </c>
      <c r="I8320" s="2">
        <v>0.78215799999999902</v>
      </c>
      <c r="K8320" s="2">
        <v>0.78240435948749898</v>
      </c>
      <c r="L8320" s="2">
        <f t="shared" si="129"/>
        <v>2.4635948749995862E-4</v>
      </c>
    </row>
    <row r="8321" spans="1:12" hidden="1" x14ac:dyDescent="0.25">
      <c r="A8321" t="s">
        <v>6449</v>
      </c>
      <c r="B8321" s="1" t="s">
        <v>6446</v>
      </c>
      <c r="C8321" t="s">
        <v>6451</v>
      </c>
      <c r="D8321">
        <v>5045611</v>
      </c>
      <c r="E8321">
        <v>32105513</v>
      </c>
      <c r="F8321" t="s">
        <v>6454</v>
      </c>
      <c r="G8321" t="s">
        <v>86</v>
      </c>
      <c r="H8321" t="s">
        <v>6</v>
      </c>
      <c r="I8321" s="2">
        <v>5.0336139999999996E-3</v>
      </c>
      <c r="K8321" s="2">
        <v>5.0351995102473901E-3</v>
      </c>
      <c r="L8321" s="2">
        <f t="shared" si="129"/>
        <v>1.5855102473904745E-6</v>
      </c>
    </row>
    <row r="8322" spans="1:12" hidden="1" x14ac:dyDescent="0.25">
      <c r="A8322" t="s">
        <v>6449</v>
      </c>
      <c r="B8322" s="1" t="s">
        <v>6446</v>
      </c>
      <c r="C8322" t="s">
        <v>6451</v>
      </c>
      <c r="D8322">
        <v>5045611</v>
      </c>
      <c r="E8322">
        <v>32105613</v>
      </c>
      <c r="F8322" t="s">
        <v>6455</v>
      </c>
      <c r="G8322" t="s">
        <v>3</v>
      </c>
      <c r="H8322" t="s">
        <v>4</v>
      </c>
      <c r="I8322" s="2">
        <v>103.9</v>
      </c>
      <c r="J8322" s="2">
        <v>103.9451797</v>
      </c>
      <c r="K8322" s="2">
        <v>103.945079699999</v>
      </c>
      <c r="L8322" s="2">
        <f t="shared" si="129"/>
        <v>-1.0000000099807949E-4</v>
      </c>
    </row>
    <row r="8323" spans="1:12" hidden="1" x14ac:dyDescent="0.25">
      <c r="A8323" t="s">
        <v>6449</v>
      </c>
      <c r="B8323" s="1" t="s">
        <v>6446</v>
      </c>
      <c r="C8323" t="s">
        <v>6451</v>
      </c>
      <c r="D8323">
        <v>5045611</v>
      </c>
      <c r="E8323">
        <v>32105613</v>
      </c>
      <c r="F8323" t="s">
        <v>6455</v>
      </c>
      <c r="G8323" t="s">
        <v>3</v>
      </c>
      <c r="H8323" t="s">
        <v>6</v>
      </c>
      <c r="I8323" s="2">
        <v>0.7</v>
      </c>
      <c r="J8323" s="2">
        <v>0.64523028549999994</v>
      </c>
      <c r="K8323" s="2">
        <v>0.64522156200000003</v>
      </c>
      <c r="L8323" s="2">
        <f t="shared" ref="L8323:L8386" si="130">IF(ISBLANK(J8323),K8323-I8323,K8323-J8323)</f>
        <v>-8.7234999999186158E-6</v>
      </c>
    </row>
    <row r="8324" spans="1:12" hidden="1" x14ac:dyDescent="0.25">
      <c r="A8324" t="s">
        <v>6449</v>
      </c>
      <c r="B8324" s="1" t="s">
        <v>6446</v>
      </c>
      <c r="C8324" t="s">
        <v>6451</v>
      </c>
      <c r="D8324">
        <v>5045611</v>
      </c>
      <c r="E8324">
        <v>32105713</v>
      </c>
      <c r="F8324" t="s">
        <v>6456</v>
      </c>
      <c r="G8324" t="s">
        <v>86</v>
      </c>
      <c r="H8324" t="s">
        <v>4</v>
      </c>
      <c r="I8324" s="2">
        <v>0.47097909999999998</v>
      </c>
      <c r="K8324" s="2">
        <v>0.47112746016043899</v>
      </c>
      <c r="L8324" s="2">
        <f t="shared" si="130"/>
        <v>1.4836016043900946E-4</v>
      </c>
    </row>
    <row r="8325" spans="1:12" hidden="1" x14ac:dyDescent="0.25">
      <c r="A8325" t="s">
        <v>6449</v>
      </c>
      <c r="B8325" s="1" t="s">
        <v>6446</v>
      </c>
      <c r="C8325" t="s">
        <v>6451</v>
      </c>
      <c r="D8325">
        <v>5045611</v>
      </c>
      <c r="E8325">
        <v>32105713</v>
      </c>
      <c r="F8325" t="s">
        <v>6456</v>
      </c>
      <c r="G8325" t="s">
        <v>86</v>
      </c>
      <c r="H8325" t="s">
        <v>6</v>
      </c>
      <c r="I8325" s="2">
        <v>4.8855799999999996E-3</v>
      </c>
      <c r="K8325" s="2">
        <v>4.8871187445958999E-3</v>
      </c>
      <c r="L8325" s="2">
        <f t="shared" si="130"/>
        <v>1.5387445959002752E-6</v>
      </c>
    </row>
    <row r="8326" spans="1:12" hidden="1" x14ac:dyDescent="0.25">
      <c r="A8326" t="s">
        <v>6449</v>
      </c>
      <c r="B8326" s="1" t="s">
        <v>6446</v>
      </c>
      <c r="C8326" t="s">
        <v>6451</v>
      </c>
      <c r="D8326">
        <v>5045611</v>
      </c>
      <c r="E8326">
        <v>69719813</v>
      </c>
      <c r="F8326" t="s">
        <v>6457</v>
      </c>
      <c r="G8326" t="s">
        <v>3</v>
      </c>
      <c r="H8326" t="s">
        <v>4</v>
      </c>
      <c r="I8326" s="2">
        <v>119.5</v>
      </c>
      <c r="J8326" s="2">
        <v>119.60028905</v>
      </c>
      <c r="K8326" s="2">
        <v>119.60019101</v>
      </c>
      <c r="L8326" s="2">
        <f t="shared" si="130"/>
        <v>-9.803999999746793E-5</v>
      </c>
    </row>
    <row r="8327" spans="1:12" hidden="1" x14ac:dyDescent="0.25">
      <c r="A8327" t="s">
        <v>6449</v>
      </c>
      <c r="B8327" s="1" t="s">
        <v>6446</v>
      </c>
      <c r="C8327" t="s">
        <v>6451</v>
      </c>
      <c r="D8327">
        <v>5045611</v>
      </c>
      <c r="E8327">
        <v>69719813</v>
      </c>
      <c r="F8327" t="s">
        <v>6457</v>
      </c>
      <c r="G8327" t="s">
        <v>3</v>
      </c>
      <c r="H8327" t="s">
        <v>6</v>
      </c>
      <c r="I8327" s="2">
        <v>2.8</v>
      </c>
      <c r="J8327" s="2">
        <v>2.7561374509999998</v>
      </c>
      <c r="K8327" s="2">
        <v>2.7561435771</v>
      </c>
      <c r="L8327" s="2">
        <f t="shared" si="130"/>
        <v>6.1261000001699983E-6</v>
      </c>
    </row>
    <row r="8328" spans="1:12" hidden="1" x14ac:dyDescent="0.25">
      <c r="A8328" t="s">
        <v>6449</v>
      </c>
      <c r="B8328" s="1" t="s">
        <v>6446</v>
      </c>
      <c r="C8328" t="s">
        <v>6451</v>
      </c>
      <c r="D8328">
        <v>5045611</v>
      </c>
      <c r="E8328">
        <v>69720113</v>
      </c>
      <c r="F8328" t="s">
        <v>6458</v>
      </c>
      <c r="G8328" t="s">
        <v>3</v>
      </c>
      <c r="H8328" t="s">
        <v>4</v>
      </c>
      <c r="I8328" s="2">
        <v>89.299999999999898</v>
      </c>
      <c r="J8328" s="2">
        <v>89.321968749999996</v>
      </c>
      <c r="K8328" s="2">
        <v>89.322084399999895</v>
      </c>
      <c r="L8328" s="2">
        <f t="shared" si="130"/>
        <v>1.1564999989843727E-4</v>
      </c>
    </row>
    <row r="8329" spans="1:12" hidden="1" x14ac:dyDescent="0.25">
      <c r="A8329" t="s">
        <v>6449</v>
      </c>
      <c r="B8329" s="1" t="s">
        <v>6446</v>
      </c>
      <c r="C8329" t="s">
        <v>6451</v>
      </c>
      <c r="D8329">
        <v>5045611</v>
      </c>
      <c r="E8329">
        <v>69720113</v>
      </c>
      <c r="F8329" t="s">
        <v>6458</v>
      </c>
      <c r="G8329" t="s">
        <v>3</v>
      </c>
      <c r="H8329" t="s">
        <v>6</v>
      </c>
      <c r="I8329" s="2">
        <v>2.2999999999999998</v>
      </c>
      <c r="J8329" s="2">
        <v>2.3806157225</v>
      </c>
      <c r="K8329" s="2">
        <v>2.3806200729999998</v>
      </c>
      <c r="L8329" s="2">
        <f t="shared" si="130"/>
        <v>4.3504999998056348E-6</v>
      </c>
    </row>
    <row r="8330" spans="1:12" hidden="1" x14ac:dyDescent="0.25">
      <c r="A8330" t="s">
        <v>6449</v>
      </c>
      <c r="B8330" s="1" t="s">
        <v>6459</v>
      </c>
      <c r="C8330" t="s">
        <v>6460</v>
      </c>
      <c r="D8330">
        <v>16860711</v>
      </c>
      <c r="E8330">
        <v>109750513</v>
      </c>
      <c r="F8330" t="s">
        <v>6461</v>
      </c>
      <c r="G8330" t="s">
        <v>86</v>
      </c>
      <c r="H8330" t="s">
        <v>4</v>
      </c>
      <c r="I8330" s="2">
        <v>160.54400000000001</v>
      </c>
      <c r="K8330" s="2">
        <v>160.80833322461501</v>
      </c>
      <c r="L8330" s="2">
        <f t="shared" si="130"/>
        <v>0.26433322461500097</v>
      </c>
    </row>
    <row r="8331" spans="1:12" hidden="1" x14ac:dyDescent="0.25">
      <c r="A8331" t="s">
        <v>6449</v>
      </c>
      <c r="B8331" s="1" t="s">
        <v>6459</v>
      </c>
      <c r="C8331" t="s">
        <v>6460</v>
      </c>
      <c r="D8331">
        <v>16860711</v>
      </c>
      <c r="E8331">
        <v>109750513</v>
      </c>
      <c r="F8331" t="s">
        <v>6461</v>
      </c>
      <c r="G8331" t="s">
        <v>86</v>
      </c>
      <c r="H8331" t="s">
        <v>6</v>
      </c>
      <c r="I8331" s="2">
        <v>22.894400000000001</v>
      </c>
      <c r="K8331" s="2">
        <v>22.932094391641801</v>
      </c>
      <c r="L8331" s="2">
        <f t="shared" si="130"/>
        <v>3.7694391641799996E-2</v>
      </c>
    </row>
    <row r="8332" spans="1:12" hidden="1" x14ac:dyDescent="0.25">
      <c r="A8332" t="s">
        <v>6449</v>
      </c>
      <c r="B8332" s="1" t="s">
        <v>6462</v>
      </c>
      <c r="C8332" t="s">
        <v>6463</v>
      </c>
      <c r="D8332">
        <v>4948311</v>
      </c>
      <c r="E8332">
        <v>30083513</v>
      </c>
      <c r="F8332" t="s">
        <v>6464</v>
      </c>
      <c r="G8332" t="s">
        <v>3</v>
      </c>
      <c r="H8332" t="s">
        <v>4</v>
      </c>
      <c r="I8332" s="2">
        <v>88.799999999999898</v>
      </c>
      <c r="J8332" s="2">
        <v>88.783921899999996</v>
      </c>
      <c r="K8332" s="2">
        <v>88.783867111099994</v>
      </c>
      <c r="L8332" s="2">
        <f t="shared" si="130"/>
        <v>-5.4788900001767615E-5</v>
      </c>
    </row>
    <row r="8333" spans="1:12" hidden="1" x14ac:dyDescent="0.25">
      <c r="A8333" t="s">
        <v>6449</v>
      </c>
      <c r="B8333" s="1" t="s">
        <v>6462</v>
      </c>
      <c r="C8333" t="s">
        <v>6463</v>
      </c>
      <c r="D8333">
        <v>4948311</v>
      </c>
      <c r="E8333">
        <v>30083513</v>
      </c>
      <c r="F8333" t="s">
        <v>6464</v>
      </c>
      <c r="G8333" t="s">
        <v>3</v>
      </c>
      <c r="H8333" t="s">
        <v>6</v>
      </c>
      <c r="I8333" s="2">
        <v>0.76880999999999999</v>
      </c>
      <c r="J8333" s="2">
        <v>0.79140771499999996</v>
      </c>
      <c r="K8333" s="2">
        <v>0.79140702799999996</v>
      </c>
      <c r="L8333" s="2">
        <f t="shared" si="130"/>
        <v>-6.8699999999921602E-7</v>
      </c>
    </row>
    <row r="8334" spans="1:12" hidden="1" x14ac:dyDescent="0.25">
      <c r="A8334" t="s">
        <v>6449</v>
      </c>
      <c r="B8334" s="1" t="s">
        <v>6462</v>
      </c>
      <c r="C8334" t="s">
        <v>6463</v>
      </c>
      <c r="D8334">
        <v>4948311</v>
      </c>
      <c r="E8334">
        <v>69644613</v>
      </c>
      <c r="F8334" t="s">
        <v>6465</v>
      </c>
      <c r="G8334" t="s">
        <v>3</v>
      </c>
      <c r="H8334" t="s">
        <v>4</v>
      </c>
      <c r="I8334" s="2">
        <v>15.6</v>
      </c>
      <c r="J8334" s="2">
        <v>14.859439455</v>
      </c>
      <c r="K8334" s="2">
        <v>14.859459165541001</v>
      </c>
      <c r="L8334" s="2">
        <f t="shared" si="130"/>
        <v>1.9710541000250714E-5</v>
      </c>
    </row>
    <row r="8335" spans="1:12" hidden="1" x14ac:dyDescent="0.25">
      <c r="A8335" t="s">
        <v>6449</v>
      </c>
      <c r="B8335" s="1" t="s">
        <v>6462</v>
      </c>
      <c r="C8335" t="s">
        <v>6463</v>
      </c>
      <c r="D8335">
        <v>4948311</v>
      </c>
      <c r="E8335">
        <v>69644613</v>
      </c>
      <c r="F8335" t="s">
        <v>6465</v>
      </c>
      <c r="G8335" t="s">
        <v>3</v>
      </c>
      <c r="H8335" t="s">
        <v>6</v>
      </c>
      <c r="I8335" s="2">
        <v>0.1</v>
      </c>
      <c r="J8335" s="2">
        <v>9.3700073250000002E-2</v>
      </c>
      <c r="K8335" s="2">
        <v>9.3700002601099994E-2</v>
      </c>
      <c r="L8335" s="2">
        <f t="shared" si="130"/>
        <v>-7.0648900007963533E-8</v>
      </c>
    </row>
    <row r="8336" spans="1:12" hidden="1" x14ac:dyDescent="0.25">
      <c r="A8336" t="s">
        <v>6449</v>
      </c>
      <c r="B8336" s="1" t="s">
        <v>6462</v>
      </c>
      <c r="C8336" t="s">
        <v>6463</v>
      </c>
      <c r="D8336">
        <v>4948311</v>
      </c>
      <c r="E8336">
        <v>69645513</v>
      </c>
      <c r="F8336" t="s">
        <v>6466</v>
      </c>
      <c r="G8336" t="s">
        <v>3</v>
      </c>
      <c r="H8336" t="s">
        <v>4</v>
      </c>
      <c r="I8336" s="2">
        <v>14.2</v>
      </c>
      <c r="J8336" s="2">
        <v>14.158416989999999</v>
      </c>
      <c r="K8336" s="2">
        <v>14.15843467</v>
      </c>
      <c r="L8336" s="2">
        <f t="shared" si="130"/>
        <v>1.768000000090808E-5</v>
      </c>
    </row>
    <row r="8337" spans="1:12" hidden="1" x14ac:dyDescent="0.25">
      <c r="A8337" t="s">
        <v>6449</v>
      </c>
      <c r="B8337" s="1" t="s">
        <v>6462</v>
      </c>
      <c r="C8337" t="s">
        <v>6463</v>
      </c>
      <c r="D8337">
        <v>4948311</v>
      </c>
      <c r="E8337">
        <v>69645513</v>
      </c>
      <c r="F8337" t="s">
        <v>6466</v>
      </c>
      <c r="G8337" t="s">
        <v>3</v>
      </c>
      <c r="H8337" t="s">
        <v>6</v>
      </c>
      <c r="I8337" s="2">
        <v>0.1</v>
      </c>
      <c r="J8337" s="2">
        <v>9.5668060299999996E-2</v>
      </c>
      <c r="K8337" s="2">
        <v>9.5668002010099895E-2</v>
      </c>
      <c r="L8337" s="2">
        <f t="shared" si="130"/>
        <v>-5.8289900101149428E-8</v>
      </c>
    </row>
    <row r="8338" spans="1:12" x14ac:dyDescent="0.25">
      <c r="A8338" t="s">
        <v>6449</v>
      </c>
      <c r="B8338" s="1" t="s">
        <v>6462</v>
      </c>
      <c r="C8338" t="s">
        <v>6467</v>
      </c>
      <c r="D8338">
        <v>4075711</v>
      </c>
      <c r="E8338">
        <v>69627313</v>
      </c>
      <c r="F8338" t="s">
        <v>6468</v>
      </c>
      <c r="G8338" t="s">
        <v>3</v>
      </c>
      <c r="H8338" t="s">
        <v>4</v>
      </c>
      <c r="I8338" s="2">
        <v>213.48500000000001</v>
      </c>
      <c r="J8338" s="2">
        <v>213.46026560000001</v>
      </c>
      <c r="K8338" s="2">
        <v>108.80561952999901</v>
      </c>
      <c r="L8338" s="2">
        <f t="shared" si="130"/>
        <v>-104.65464607000101</v>
      </c>
    </row>
    <row r="8339" spans="1:12" x14ac:dyDescent="0.25">
      <c r="A8339" t="s">
        <v>6449</v>
      </c>
      <c r="B8339" s="1" t="s">
        <v>6462</v>
      </c>
      <c r="C8339" t="s">
        <v>6467</v>
      </c>
      <c r="D8339">
        <v>4075711</v>
      </c>
      <c r="E8339">
        <v>69627313</v>
      </c>
      <c r="F8339" t="s">
        <v>6468</v>
      </c>
      <c r="G8339" t="s">
        <v>3</v>
      </c>
      <c r="H8339" t="s">
        <v>6</v>
      </c>
      <c r="I8339" s="2">
        <v>7.52</v>
      </c>
      <c r="J8339" s="2">
        <v>7.5204953615000001</v>
      </c>
      <c r="K8339" s="2">
        <v>3.835176106</v>
      </c>
      <c r="L8339" s="2">
        <f t="shared" si="130"/>
        <v>-3.6853192555000001</v>
      </c>
    </row>
    <row r="8340" spans="1:12" x14ac:dyDescent="0.25">
      <c r="A8340" t="s">
        <v>6449</v>
      </c>
      <c r="B8340" s="1" t="s">
        <v>6462</v>
      </c>
      <c r="C8340" t="s">
        <v>6467</v>
      </c>
      <c r="D8340">
        <v>4075711</v>
      </c>
      <c r="E8340">
        <v>69627413</v>
      </c>
      <c r="F8340" t="s">
        <v>6469</v>
      </c>
      <c r="G8340" t="s">
        <v>3</v>
      </c>
      <c r="H8340" t="s">
        <v>4</v>
      </c>
      <c r="I8340" s="2">
        <v>190.46899999999999</v>
      </c>
      <c r="J8340" s="2">
        <v>190.46852344999999</v>
      </c>
      <c r="K8340" s="2">
        <v>96.032562999000007</v>
      </c>
      <c r="L8340" s="2">
        <f t="shared" si="130"/>
        <v>-94.435960450999985</v>
      </c>
    </row>
    <row r="8341" spans="1:12" x14ac:dyDescent="0.25">
      <c r="A8341" t="s">
        <v>6449</v>
      </c>
      <c r="B8341" s="1" t="s">
        <v>6462</v>
      </c>
      <c r="C8341" t="s">
        <v>6467</v>
      </c>
      <c r="D8341">
        <v>4075711</v>
      </c>
      <c r="E8341">
        <v>69627413</v>
      </c>
      <c r="F8341" t="s">
        <v>6469</v>
      </c>
      <c r="G8341" t="s">
        <v>3</v>
      </c>
      <c r="H8341" t="s">
        <v>6</v>
      </c>
      <c r="I8341" s="2">
        <v>3.8410000000000002</v>
      </c>
      <c r="J8341" s="2">
        <v>3.8408482665000001</v>
      </c>
      <c r="K8341" s="2">
        <v>1.9075125509499999</v>
      </c>
      <c r="L8341" s="2">
        <f t="shared" si="130"/>
        <v>-1.9333357155500002</v>
      </c>
    </row>
    <row r="8342" spans="1:12" x14ac:dyDescent="0.25">
      <c r="A8342" t="s">
        <v>6449</v>
      </c>
      <c r="B8342" s="1" t="s">
        <v>6462</v>
      </c>
      <c r="C8342" t="s">
        <v>6467</v>
      </c>
      <c r="D8342">
        <v>4075711</v>
      </c>
      <c r="E8342">
        <v>69627513</v>
      </c>
      <c r="F8342" t="s">
        <v>6470</v>
      </c>
      <c r="G8342" t="s">
        <v>3</v>
      </c>
      <c r="H8342" t="s">
        <v>4</v>
      </c>
      <c r="I8342" s="2">
        <v>42.305999999999997</v>
      </c>
      <c r="J8342" s="2">
        <v>42.306169920000002</v>
      </c>
      <c r="K8342" s="2">
        <v>14.7807512091</v>
      </c>
      <c r="L8342" s="2">
        <f t="shared" si="130"/>
        <v>-27.525418710900002</v>
      </c>
    </row>
    <row r="8343" spans="1:12" hidden="1" x14ac:dyDescent="0.25">
      <c r="A8343" t="s">
        <v>6449</v>
      </c>
      <c r="B8343" s="1" t="s">
        <v>6462</v>
      </c>
      <c r="C8343" t="s">
        <v>6467</v>
      </c>
      <c r="D8343">
        <v>4075711</v>
      </c>
      <c r="E8343">
        <v>69627513</v>
      </c>
      <c r="F8343" t="s">
        <v>6470</v>
      </c>
      <c r="G8343" t="s">
        <v>3</v>
      </c>
      <c r="H8343" t="s">
        <v>6</v>
      </c>
      <c r="I8343" s="2">
        <v>0.81399999999999995</v>
      </c>
      <c r="J8343" s="2">
        <v>0.81504991154999995</v>
      </c>
      <c r="K8343" s="2">
        <v>0.28430001232999902</v>
      </c>
      <c r="L8343" s="2">
        <f t="shared" si="130"/>
        <v>-0.53074989922000093</v>
      </c>
    </row>
    <row r="8344" spans="1:12" hidden="1" x14ac:dyDescent="0.25">
      <c r="A8344" t="s">
        <v>6449</v>
      </c>
      <c r="B8344" s="1" t="s">
        <v>6471</v>
      </c>
      <c r="C8344" t="s">
        <v>6472</v>
      </c>
      <c r="D8344">
        <v>8306411</v>
      </c>
      <c r="E8344">
        <v>212613</v>
      </c>
      <c r="F8344" t="s">
        <v>6473</v>
      </c>
      <c r="G8344" t="s">
        <v>3</v>
      </c>
      <c r="H8344" t="s">
        <v>4</v>
      </c>
      <c r="I8344" s="2">
        <v>0.66500000000000004</v>
      </c>
      <c r="J8344" s="2">
        <v>2.4035500490000001</v>
      </c>
      <c r="K8344" s="2">
        <v>2.4035500000000001</v>
      </c>
      <c r="L8344" s="2">
        <f t="shared" si="130"/>
        <v>-4.900000005747529E-8</v>
      </c>
    </row>
    <row r="8345" spans="1:12" hidden="1" x14ac:dyDescent="0.25">
      <c r="A8345" t="s">
        <v>6449</v>
      </c>
      <c r="B8345" s="1" t="s">
        <v>6471</v>
      </c>
      <c r="C8345" t="s">
        <v>6472</v>
      </c>
      <c r="D8345">
        <v>8306411</v>
      </c>
      <c r="E8345">
        <v>212613</v>
      </c>
      <c r="F8345" t="s">
        <v>6473</v>
      </c>
      <c r="G8345" t="s">
        <v>3</v>
      </c>
      <c r="H8345" t="s">
        <v>6</v>
      </c>
      <c r="I8345" s="2">
        <v>1</v>
      </c>
      <c r="J8345" s="2">
        <v>1.0015499880000001</v>
      </c>
      <c r="K8345" s="2">
        <v>1.0015499999999999</v>
      </c>
      <c r="L8345" s="2">
        <f t="shared" si="130"/>
        <v>1.1999999882661427E-8</v>
      </c>
    </row>
    <row r="8346" spans="1:12" hidden="1" x14ac:dyDescent="0.25">
      <c r="A8346" t="s">
        <v>6449</v>
      </c>
      <c r="B8346" s="1" t="s">
        <v>6471</v>
      </c>
      <c r="C8346" t="s">
        <v>6472</v>
      </c>
      <c r="D8346">
        <v>8306411</v>
      </c>
      <c r="E8346">
        <v>212713</v>
      </c>
      <c r="F8346" t="s">
        <v>6474</v>
      </c>
      <c r="G8346" t="s">
        <v>3</v>
      </c>
      <c r="H8346" t="s">
        <v>4</v>
      </c>
      <c r="I8346" s="2">
        <v>0</v>
      </c>
      <c r="L8346" s="2">
        <f t="shared" si="130"/>
        <v>0</v>
      </c>
    </row>
    <row r="8347" spans="1:12" hidden="1" x14ac:dyDescent="0.25">
      <c r="A8347" t="s">
        <v>6449</v>
      </c>
      <c r="B8347" s="1" t="s">
        <v>6471</v>
      </c>
      <c r="C8347" t="s">
        <v>6472</v>
      </c>
      <c r="D8347">
        <v>8306411</v>
      </c>
      <c r="E8347">
        <v>212713</v>
      </c>
      <c r="F8347" t="s">
        <v>6474</v>
      </c>
      <c r="G8347" t="s">
        <v>3</v>
      </c>
      <c r="H8347" t="s">
        <v>6</v>
      </c>
      <c r="I8347" s="2">
        <v>0</v>
      </c>
      <c r="L8347" s="2">
        <f t="shared" si="130"/>
        <v>0</v>
      </c>
    </row>
    <row r="8348" spans="1:12" hidden="1" x14ac:dyDescent="0.25">
      <c r="A8348" t="s">
        <v>6449</v>
      </c>
      <c r="B8348" s="1" t="s">
        <v>6471</v>
      </c>
      <c r="C8348" t="s">
        <v>6472</v>
      </c>
      <c r="D8348">
        <v>8306411</v>
      </c>
      <c r="E8348">
        <v>212813</v>
      </c>
      <c r="F8348" t="s">
        <v>6475</v>
      </c>
      <c r="G8348" t="s">
        <v>3</v>
      </c>
      <c r="H8348" t="s">
        <v>4</v>
      </c>
      <c r="I8348" s="2">
        <v>0</v>
      </c>
      <c r="L8348" s="2">
        <f t="shared" si="130"/>
        <v>0</v>
      </c>
    </row>
    <row r="8349" spans="1:12" hidden="1" x14ac:dyDescent="0.25">
      <c r="A8349" t="s">
        <v>6449</v>
      </c>
      <c r="B8349" s="1" t="s">
        <v>6471</v>
      </c>
      <c r="C8349" t="s">
        <v>6472</v>
      </c>
      <c r="D8349">
        <v>8306411</v>
      </c>
      <c r="E8349">
        <v>212813</v>
      </c>
      <c r="F8349" t="s">
        <v>6475</v>
      </c>
      <c r="G8349" t="s">
        <v>3</v>
      </c>
      <c r="H8349" t="s">
        <v>6</v>
      </c>
      <c r="I8349" s="2">
        <v>0</v>
      </c>
      <c r="L8349" s="2">
        <f t="shared" si="130"/>
        <v>0</v>
      </c>
    </row>
    <row r="8350" spans="1:12" hidden="1" x14ac:dyDescent="0.25">
      <c r="A8350" t="s">
        <v>6449</v>
      </c>
      <c r="B8350" s="1" t="s">
        <v>6476</v>
      </c>
      <c r="C8350" t="s">
        <v>6477</v>
      </c>
      <c r="D8350">
        <v>4120411</v>
      </c>
      <c r="E8350">
        <v>34984313</v>
      </c>
      <c r="F8350" t="s">
        <v>6478</v>
      </c>
      <c r="G8350" t="s">
        <v>3</v>
      </c>
      <c r="H8350" t="s">
        <v>4</v>
      </c>
      <c r="I8350" s="2">
        <v>114.3</v>
      </c>
      <c r="J8350" s="2">
        <v>113.91003904999999</v>
      </c>
      <c r="K8350" s="2">
        <v>113.91015298000001</v>
      </c>
      <c r="L8350" s="2">
        <f t="shared" si="130"/>
        <v>1.1393000001191922E-4</v>
      </c>
    </row>
    <row r="8351" spans="1:12" hidden="1" x14ac:dyDescent="0.25">
      <c r="A8351" t="s">
        <v>6449</v>
      </c>
      <c r="B8351" s="1" t="s">
        <v>6476</v>
      </c>
      <c r="C8351" t="s">
        <v>6477</v>
      </c>
      <c r="D8351">
        <v>4120411</v>
      </c>
      <c r="E8351">
        <v>34984313</v>
      </c>
      <c r="F8351" t="s">
        <v>6478</v>
      </c>
      <c r="G8351" t="s">
        <v>3</v>
      </c>
      <c r="H8351" t="s">
        <v>6</v>
      </c>
      <c r="I8351" s="2">
        <v>222.7</v>
      </c>
      <c r="J8351" s="2">
        <v>222.74614059999999</v>
      </c>
      <c r="K8351" s="2">
        <v>222.74615249999999</v>
      </c>
      <c r="L8351" s="2">
        <f t="shared" si="130"/>
        <v>1.190000000406144E-5</v>
      </c>
    </row>
    <row r="8352" spans="1:12" hidden="1" x14ac:dyDescent="0.25">
      <c r="A8352" t="s">
        <v>6449</v>
      </c>
      <c r="B8352" s="1" t="s">
        <v>6476</v>
      </c>
      <c r="C8352" t="s">
        <v>6477</v>
      </c>
      <c r="D8352">
        <v>4120411</v>
      </c>
      <c r="E8352">
        <v>34984413</v>
      </c>
      <c r="F8352" t="s">
        <v>6479</v>
      </c>
      <c r="G8352" t="s">
        <v>3</v>
      </c>
      <c r="H8352" t="s">
        <v>4</v>
      </c>
      <c r="I8352" s="2">
        <v>630.20000000000005</v>
      </c>
      <c r="J8352" s="2">
        <v>731.63606249999998</v>
      </c>
      <c r="K8352" s="2">
        <v>731.635685499999</v>
      </c>
      <c r="L8352" s="2">
        <f t="shared" si="130"/>
        <v>-3.7700000098084274E-4</v>
      </c>
    </row>
    <row r="8353" spans="1:12" hidden="1" x14ac:dyDescent="0.25">
      <c r="A8353" t="s">
        <v>6449</v>
      </c>
      <c r="B8353" s="1" t="s">
        <v>6476</v>
      </c>
      <c r="C8353" t="s">
        <v>6477</v>
      </c>
      <c r="D8353">
        <v>4120411</v>
      </c>
      <c r="E8353">
        <v>34984413</v>
      </c>
      <c r="F8353" t="s">
        <v>6479</v>
      </c>
      <c r="G8353" t="s">
        <v>3</v>
      </c>
      <c r="H8353" t="s">
        <v>6</v>
      </c>
      <c r="I8353" s="2">
        <v>993.8</v>
      </c>
      <c r="J8353" s="2">
        <v>1121.528</v>
      </c>
      <c r="K8353" s="2">
        <v>1121.52742600999</v>
      </c>
      <c r="L8353" s="2">
        <f t="shared" si="130"/>
        <v>-5.7399001002522709E-4</v>
      </c>
    </row>
    <row r="8354" spans="1:12" hidden="1" x14ac:dyDescent="0.25">
      <c r="A8354" t="s">
        <v>6449</v>
      </c>
      <c r="B8354" s="1" t="s">
        <v>6476</v>
      </c>
      <c r="C8354" t="s">
        <v>6477</v>
      </c>
      <c r="D8354">
        <v>4120411</v>
      </c>
      <c r="E8354">
        <v>69629813</v>
      </c>
      <c r="F8354" t="s">
        <v>6480</v>
      </c>
      <c r="G8354" t="s">
        <v>3</v>
      </c>
      <c r="H8354" t="s">
        <v>4</v>
      </c>
      <c r="I8354" s="2">
        <v>1337.1</v>
      </c>
      <c r="J8354" s="2">
        <v>1337.2145</v>
      </c>
      <c r="K8354" s="2">
        <v>1337.21464669999</v>
      </c>
      <c r="L8354" s="2">
        <f t="shared" si="130"/>
        <v>1.4669998995486822E-4</v>
      </c>
    </row>
    <row r="8355" spans="1:12" hidden="1" x14ac:dyDescent="0.25">
      <c r="A8355" t="s">
        <v>6449</v>
      </c>
      <c r="B8355" s="1" t="s">
        <v>6476</v>
      </c>
      <c r="C8355" t="s">
        <v>6477</v>
      </c>
      <c r="D8355">
        <v>4120411</v>
      </c>
      <c r="E8355">
        <v>69629813</v>
      </c>
      <c r="F8355" t="s">
        <v>6480</v>
      </c>
      <c r="G8355" t="s">
        <v>3</v>
      </c>
      <c r="H8355" t="s">
        <v>6</v>
      </c>
      <c r="I8355" s="2">
        <v>1367.7</v>
      </c>
      <c r="J8355" s="2">
        <v>1367.832375</v>
      </c>
      <c r="K8355" s="2">
        <v>1367.8324516099999</v>
      </c>
      <c r="L8355" s="2">
        <f t="shared" si="130"/>
        <v>7.6609999950960628E-5</v>
      </c>
    </row>
    <row r="8356" spans="1:12" hidden="1" x14ac:dyDescent="0.25">
      <c r="A8356" t="s">
        <v>6449</v>
      </c>
      <c r="B8356" s="1" t="s">
        <v>6476</v>
      </c>
      <c r="C8356" t="s">
        <v>6477</v>
      </c>
      <c r="D8356">
        <v>4120411</v>
      </c>
      <c r="E8356">
        <v>69630213</v>
      </c>
      <c r="F8356" t="s">
        <v>6481</v>
      </c>
      <c r="G8356" t="s">
        <v>3</v>
      </c>
      <c r="H8356" t="s">
        <v>4</v>
      </c>
      <c r="I8356" s="2">
        <v>1615.8</v>
      </c>
      <c r="J8356" s="2">
        <v>1615.1034999999999</v>
      </c>
      <c r="K8356" s="2">
        <v>1615.10664199999</v>
      </c>
      <c r="L8356" s="2">
        <f t="shared" si="130"/>
        <v>3.1419999900208495E-3</v>
      </c>
    </row>
    <row r="8357" spans="1:12" hidden="1" x14ac:dyDescent="0.25">
      <c r="A8357" t="s">
        <v>6449</v>
      </c>
      <c r="B8357" s="1" t="s">
        <v>6476</v>
      </c>
      <c r="C8357" t="s">
        <v>6477</v>
      </c>
      <c r="D8357">
        <v>4120411</v>
      </c>
      <c r="E8357">
        <v>69630213</v>
      </c>
      <c r="F8357" t="s">
        <v>6481</v>
      </c>
      <c r="G8357" t="s">
        <v>3</v>
      </c>
      <c r="H8357" t="s">
        <v>6</v>
      </c>
      <c r="I8357" s="2">
        <v>1885.8</v>
      </c>
      <c r="J8357" s="2">
        <v>1885.8306250000001</v>
      </c>
      <c r="K8357" s="2">
        <v>1885.829485</v>
      </c>
      <c r="L8357" s="2">
        <f t="shared" si="130"/>
        <v>-1.1400000000776345E-3</v>
      </c>
    </row>
    <row r="8358" spans="1:12" hidden="1" x14ac:dyDescent="0.25">
      <c r="A8358" t="s">
        <v>6449</v>
      </c>
      <c r="B8358" s="1" t="s">
        <v>6476</v>
      </c>
      <c r="C8358" t="s">
        <v>6482</v>
      </c>
      <c r="D8358">
        <v>8306711</v>
      </c>
      <c r="E8358">
        <v>211113</v>
      </c>
      <c r="F8358" t="s">
        <v>6483</v>
      </c>
      <c r="G8358" t="s">
        <v>3</v>
      </c>
      <c r="H8358" t="s">
        <v>4</v>
      </c>
      <c r="I8358" s="2">
        <v>1539.8</v>
      </c>
      <c r="J8358" s="2">
        <v>1539.053375</v>
      </c>
      <c r="K8358" s="2">
        <v>1539.0541581</v>
      </c>
      <c r="L8358" s="2">
        <f t="shared" si="130"/>
        <v>7.8310000003511959E-4</v>
      </c>
    </row>
    <row r="8359" spans="1:12" hidden="1" x14ac:dyDescent="0.25">
      <c r="A8359" t="s">
        <v>6449</v>
      </c>
      <c r="B8359" s="1" t="s">
        <v>6476</v>
      </c>
      <c r="C8359" t="s">
        <v>6482</v>
      </c>
      <c r="D8359">
        <v>8306711</v>
      </c>
      <c r="E8359">
        <v>211113</v>
      </c>
      <c r="F8359" t="s">
        <v>6483</v>
      </c>
      <c r="G8359" t="s">
        <v>3</v>
      </c>
      <c r="H8359" t="s">
        <v>6</v>
      </c>
      <c r="I8359" s="2">
        <v>510</v>
      </c>
      <c r="J8359" s="2">
        <v>510.00225</v>
      </c>
      <c r="K8359" s="2">
        <v>510.00225660000001</v>
      </c>
      <c r="L8359" s="2">
        <f t="shared" si="130"/>
        <v>6.6000000060739694E-6</v>
      </c>
    </row>
    <row r="8360" spans="1:12" hidden="1" x14ac:dyDescent="0.25">
      <c r="A8360" t="s">
        <v>6449</v>
      </c>
      <c r="B8360" s="1" t="s">
        <v>6476</v>
      </c>
      <c r="C8360" t="s">
        <v>6482</v>
      </c>
      <c r="D8360">
        <v>8306711</v>
      </c>
      <c r="E8360">
        <v>211213</v>
      </c>
      <c r="F8360" t="s">
        <v>6484</v>
      </c>
      <c r="G8360" t="s">
        <v>3</v>
      </c>
      <c r="H8360" t="s">
        <v>4</v>
      </c>
      <c r="I8360" s="2">
        <v>1.1970000000000001</v>
      </c>
      <c r="J8360" s="2">
        <v>2.9758500975</v>
      </c>
      <c r="K8360" s="2">
        <v>2.97585013</v>
      </c>
      <c r="L8360" s="2">
        <f t="shared" si="130"/>
        <v>3.2500000024526798E-8</v>
      </c>
    </row>
    <row r="8361" spans="1:12" hidden="1" x14ac:dyDescent="0.25">
      <c r="A8361" t="s">
        <v>6449</v>
      </c>
      <c r="B8361" s="1" t="s">
        <v>6476</v>
      </c>
      <c r="C8361" t="s">
        <v>6482</v>
      </c>
      <c r="D8361">
        <v>8306711</v>
      </c>
      <c r="E8361">
        <v>211213</v>
      </c>
      <c r="F8361" t="s">
        <v>6484</v>
      </c>
      <c r="G8361" t="s">
        <v>3</v>
      </c>
      <c r="H8361" t="s">
        <v>6</v>
      </c>
      <c r="I8361" s="2">
        <v>8.4878909999999991E-3</v>
      </c>
      <c r="J8361" s="2">
        <v>0.4735999756</v>
      </c>
      <c r="K8361" s="2">
        <v>0.47360003103499898</v>
      </c>
      <c r="L8361" s="2">
        <f t="shared" si="130"/>
        <v>5.5434998980086192E-8</v>
      </c>
    </row>
    <row r="8362" spans="1:12" hidden="1" x14ac:dyDescent="0.25">
      <c r="A8362" t="s">
        <v>6449</v>
      </c>
      <c r="B8362" s="1" t="s">
        <v>6476</v>
      </c>
      <c r="C8362" t="s">
        <v>6482</v>
      </c>
      <c r="D8362">
        <v>8306711</v>
      </c>
      <c r="E8362">
        <v>211413</v>
      </c>
      <c r="F8362" t="s">
        <v>6485</v>
      </c>
      <c r="G8362" t="s">
        <v>3</v>
      </c>
      <c r="H8362" t="s">
        <v>4</v>
      </c>
      <c r="I8362" s="2">
        <v>1.301612</v>
      </c>
      <c r="J8362" s="2">
        <v>2.5000500489999999</v>
      </c>
      <c r="K8362" s="2">
        <v>2.500050238</v>
      </c>
      <c r="L8362" s="2">
        <f t="shared" si="130"/>
        <v>1.8900000009480777E-7</v>
      </c>
    </row>
    <row r="8363" spans="1:12" hidden="1" x14ac:dyDescent="0.25">
      <c r="A8363" t="s">
        <v>6449</v>
      </c>
      <c r="B8363" s="1" t="s">
        <v>6476</v>
      </c>
      <c r="C8363" t="s">
        <v>6482</v>
      </c>
      <c r="D8363">
        <v>8306711</v>
      </c>
      <c r="E8363">
        <v>211413</v>
      </c>
      <c r="F8363" t="s">
        <v>6485</v>
      </c>
      <c r="G8363" t="s">
        <v>3</v>
      </c>
      <c r="H8363" t="s">
        <v>6</v>
      </c>
      <c r="I8363" s="2">
        <v>1.1081656E-2</v>
      </c>
      <c r="J8363" s="2">
        <v>0.216950088499999</v>
      </c>
      <c r="K8363" s="2">
        <v>0.21694997121199999</v>
      </c>
      <c r="L8363" s="2">
        <f t="shared" si="130"/>
        <v>-1.1728799900745379E-7</v>
      </c>
    </row>
    <row r="8364" spans="1:12" hidden="1" x14ac:dyDescent="0.25">
      <c r="A8364" t="s">
        <v>6449</v>
      </c>
      <c r="B8364" s="1" t="s">
        <v>6486</v>
      </c>
      <c r="C8364" t="s">
        <v>6487</v>
      </c>
      <c r="D8364">
        <v>13372611</v>
      </c>
      <c r="E8364">
        <v>88107313</v>
      </c>
      <c r="F8364" t="s">
        <v>6488</v>
      </c>
      <c r="G8364" t="s">
        <v>3</v>
      </c>
      <c r="H8364" t="s">
        <v>4</v>
      </c>
      <c r="I8364" s="2">
        <v>36.800029000000002</v>
      </c>
      <c r="J8364" s="2">
        <v>36.767757809999999</v>
      </c>
      <c r="K8364" s="2">
        <v>36.767763847311997</v>
      </c>
      <c r="L8364" s="2">
        <f t="shared" si="130"/>
        <v>6.0373119978862633E-6</v>
      </c>
    </row>
    <row r="8365" spans="1:12" hidden="1" x14ac:dyDescent="0.25">
      <c r="A8365" t="s">
        <v>6449</v>
      </c>
      <c r="B8365" s="1" t="s">
        <v>6486</v>
      </c>
      <c r="C8365" t="s">
        <v>6487</v>
      </c>
      <c r="D8365">
        <v>13372611</v>
      </c>
      <c r="E8365">
        <v>88107313</v>
      </c>
      <c r="F8365" t="s">
        <v>6488</v>
      </c>
      <c r="G8365" t="s">
        <v>3</v>
      </c>
      <c r="H8365" t="s">
        <v>6</v>
      </c>
      <c r="I8365" s="2">
        <v>1.8999980000000001</v>
      </c>
      <c r="J8365" s="2">
        <v>1.8669163820000001</v>
      </c>
      <c r="K8365" s="2">
        <v>1.8669160897957999</v>
      </c>
      <c r="L8365" s="2">
        <f t="shared" si="130"/>
        <v>-2.9220420016962123E-7</v>
      </c>
    </row>
    <row r="8366" spans="1:12" hidden="1" x14ac:dyDescent="0.25">
      <c r="A8366" t="s">
        <v>6449</v>
      </c>
      <c r="B8366" s="1" t="s">
        <v>6486</v>
      </c>
      <c r="C8366" t="s">
        <v>6487</v>
      </c>
      <c r="D8366">
        <v>13372611</v>
      </c>
      <c r="E8366">
        <v>88107413</v>
      </c>
      <c r="F8366" t="s">
        <v>6489</v>
      </c>
      <c r="G8366" t="s">
        <v>3</v>
      </c>
      <c r="H8366" t="s">
        <v>4</v>
      </c>
      <c r="I8366" s="2">
        <v>26.5</v>
      </c>
      <c r="J8366" s="2">
        <v>26.280095705000001</v>
      </c>
      <c r="K8366" s="2">
        <v>26.28001836</v>
      </c>
      <c r="L8366" s="2">
        <f t="shared" si="130"/>
        <v>-7.7345000001116659E-5</v>
      </c>
    </row>
    <row r="8367" spans="1:12" hidden="1" x14ac:dyDescent="0.25">
      <c r="A8367" t="s">
        <v>6449</v>
      </c>
      <c r="B8367" s="1" t="s">
        <v>6486</v>
      </c>
      <c r="C8367" t="s">
        <v>6487</v>
      </c>
      <c r="D8367">
        <v>13372611</v>
      </c>
      <c r="E8367">
        <v>88107413</v>
      </c>
      <c r="F8367" t="s">
        <v>6489</v>
      </c>
      <c r="G8367" t="s">
        <v>3</v>
      </c>
      <c r="H8367" t="s">
        <v>6</v>
      </c>
      <c r="I8367" s="2">
        <v>1.4</v>
      </c>
      <c r="J8367" s="2">
        <v>1.355564575</v>
      </c>
      <c r="K8367" s="2">
        <v>1.355563012</v>
      </c>
      <c r="L8367" s="2">
        <f t="shared" si="130"/>
        <v>-1.5630000000932398E-6</v>
      </c>
    </row>
    <row r="8368" spans="1:12" hidden="1" x14ac:dyDescent="0.25">
      <c r="A8368" t="s">
        <v>6449</v>
      </c>
      <c r="B8368" s="1" t="s">
        <v>6486</v>
      </c>
      <c r="C8368" t="s">
        <v>6487</v>
      </c>
      <c r="D8368">
        <v>13372611</v>
      </c>
      <c r="E8368">
        <v>88107613</v>
      </c>
      <c r="F8368" t="s">
        <v>6490</v>
      </c>
      <c r="G8368" t="s">
        <v>3</v>
      </c>
      <c r="H8368" t="s">
        <v>4</v>
      </c>
      <c r="I8368" s="2">
        <v>6.2</v>
      </c>
      <c r="J8368" s="2">
        <v>6.2241079099999999</v>
      </c>
      <c r="K8368" s="2">
        <v>6.2241232451099897</v>
      </c>
      <c r="L8368" s="2">
        <f t="shared" si="130"/>
        <v>1.5335109989855766E-5</v>
      </c>
    </row>
    <row r="8369" spans="1:12" hidden="1" x14ac:dyDescent="0.25">
      <c r="A8369" t="s">
        <v>6449</v>
      </c>
      <c r="B8369" s="1" t="s">
        <v>6486</v>
      </c>
      <c r="C8369" t="s">
        <v>6487</v>
      </c>
      <c r="D8369">
        <v>13372611</v>
      </c>
      <c r="E8369">
        <v>88107613</v>
      </c>
      <c r="F8369" t="s">
        <v>6490</v>
      </c>
      <c r="G8369" t="s">
        <v>3</v>
      </c>
      <c r="H8369" t="s">
        <v>6</v>
      </c>
      <c r="I8369" s="2">
        <v>0.104226</v>
      </c>
      <c r="K8369" s="2">
        <v>0.1042260244752</v>
      </c>
      <c r="L8369" s="2">
        <f t="shared" si="130"/>
        <v>2.4475200005591446E-8</v>
      </c>
    </row>
    <row r="8370" spans="1:12" hidden="1" x14ac:dyDescent="0.25">
      <c r="A8370" t="s">
        <v>6449</v>
      </c>
      <c r="B8370" s="1" t="s">
        <v>6486</v>
      </c>
      <c r="C8370" t="s">
        <v>6487</v>
      </c>
      <c r="D8370">
        <v>13372611</v>
      </c>
      <c r="E8370">
        <v>88107713</v>
      </c>
      <c r="F8370" t="s">
        <v>6491</v>
      </c>
      <c r="G8370" t="s">
        <v>3</v>
      </c>
      <c r="H8370" t="s">
        <v>4</v>
      </c>
      <c r="I8370" s="2">
        <v>0.4</v>
      </c>
      <c r="J8370" s="2">
        <v>0.41569808959999999</v>
      </c>
      <c r="K8370" s="2">
        <v>0.41569802109999898</v>
      </c>
      <c r="L8370" s="2">
        <f t="shared" si="130"/>
        <v>-6.850000100477871E-8</v>
      </c>
    </row>
    <row r="8371" spans="1:12" hidden="1" x14ac:dyDescent="0.25">
      <c r="A8371" t="s">
        <v>6449</v>
      </c>
      <c r="B8371" s="1" t="s">
        <v>6486</v>
      </c>
      <c r="C8371" t="s">
        <v>6487</v>
      </c>
      <c r="D8371">
        <v>13372611</v>
      </c>
      <c r="E8371">
        <v>88107713</v>
      </c>
      <c r="F8371" t="s">
        <v>6491</v>
      </c>
      <c r="G8371" t="s">
        <v>3</v>
      </c>
      <c r="H8371" t="s">
        <v>6</v>
      </c>
      <c r="I8371" s="2">
        <v>7.1817000000000001E-3</v>
      </c>
      <c r="K8371" s="2">
        <v>7.1816966771999901E-3</v>
      </c>
      <c r="L8371" s="2">
        <f t="shared" si="130"/>
        <v>-3.322800009968041E-9</v>
      </c>
    </row>
    <row r="8372" spans="1:12" hidden="1" x14ac:dyDescent="0.25">
      <c r="A8372" t="s">
        <v>6449</v>
      </c>
      <c r="B8372" s="1" t="s">
        <v>6486</v>
      </c>
      <c r="C8372" t="s">
        <v>6487</v>
      </c>
      <c r="D8372">
        <v>13372611</v>
      </c>
      <c r="E8372">
        <v>88107813</v>
      </c>
      <c r="F8372" t="s">
        <v>6492</v>
      </c>
      <c r="G8372" t="s">
        <v>3</v>
      </c>
      <c r="H8372" t="s">
        <v>4</v>
      </c>
      <c r="I8372" s="2">
        <v>6.2</v>
      </c>
      <c r="J8372" s="2">
        <v>6.2385629899999904</v>
      </c>
      <c r="K8372" s="2">
        <v>6.2385538001099903</v>
      </c>
      <c r="L8372" s="2">
        <f t="shared" si="130"/>
        <v>-9.1898900000941808E-6</v>
      </c>
    </row>
    <row r="8373" spans="1:12" hidden="1" x14ac:dyDescent="0.25">
      <c r="A8373" t="s">
        <v>6449</v>
      </c>
      <c r="B8373" s="1" t="s">
        <v>6486</v>
      </c>
      <c r="C8373" t="s">
        <v>6487</v>
      </c>
      <c r="D8373">
        <v>13372611</v>
      </c>
      <c r="E8373">
        <v>88107813</v>
      </c>
      <c r="F8373" t="s">
        <v>6492</v>
      </c>
      <c r="G8373" t="s">
        <v>3</v>
      </c>
      <c r="H8373" t="s">
        <v>6</v>
      </c>
      <c r="I8373" s="2">
        <v>0.108575</v>
      </c>
      <c r="K8373" s="2">
        <v>0.108575030795299</v>
      </c>
      <c r="L8373" s="2">
        <f t="shared" si="130"/>
        <v>3.0795298991415088E-8</v>
      </c>
    </row>
    <row r="8374" spans="1:12" hidden="1" x14ac:dyDescent="0.25">
      <c r="A8374" t="s">
        <v>6449</v>
      </c>
      <c r="B8374" s="1" t="s">
        <v>6493</v>
      </c>
      <c r="C8374" t="s">
        <v>6494</v>
      </c>
      <c r="D8374">
        <v>4973611</v>
      </c>
      <c r="E8374">
        <v>109748813</v>
      </c>
      <c r="F8374" t="s">
        <v>6495</v>
      </c>
      <c r="G8374" t="s">
        <v>3</v>
      </c>
      <c r="H8374" t="s">
        <v>4</v>
      </c>
      <c r="I8374" s="2">
        <v>1138.0999999999999</v>
      </c>
      <c r="J8374" s="2">
        <v>564.89975000000004</v>
      </c>
      <c r="K8374" s="2">
        <v>564.89950720000002</v>
      </c>
      <c r="L8374" s="2">
        <f t="shared" si="130"/>
        <v>-2.4280000002363522E-4</v>
      </c>
    </row>
    <row r="8375" spans="1:12" hidden="1" x14ac:dyDescent="0.25">
      <c r="A8375" t="s">
        <v>6449</v>
      </c>
      <c r="B8375" s="1" t="s">
        <v>6493</v>
      </c>
      <c r="C8375" t="s">
        <v>6494</v>
      </c>
      <c r="D8375">
        <v>4973611</v>
      </c>
      <c r="E8375">
        <v>109748813</v>
      </c>
      <c r="F8375" t="s">
        <v>6495</v>
      </c>
      <c r="G8375" t="s">
        <v>3</v>
      </c>
      <c r="H8375" t="s">
        <v>6</v>
      </c>
      <c r="I8375" s="2">
        <v>731.7</v>
      </c>
      <c r="K8375" s="2">
        <v>731.70025499999997</v>
      </c>
      <c r="L8375" s="2">
        <f t="shared" si="130"/>
        <v>2.5499999992462108E-4</v>
      </c>
    </row>
    <row r="8376" spans="1:12" x14ac:dyDescent="0.25">
      <c r="A8376" t="s">
        <v>6449</v>
      </c>
      <c r="B8376" s="1" t="s">
        <v>6496</v>
      </c>
      <c r="C8376" t="s">
        <v>6497</v>
      </c>
      <c r="D8376">
        <v>4074811</v>
      </c>
      <c r="E8376">
        <v>118511913</v>
      </c>
      <c r="F8376" t="s">
        <v>6498</v>
      </c>
      <c r="G8376" t="s">
        <v>3</v>
      </c>
      <c r="H8376" t="s">
        <v>4</v>
      </c>
      <c r="I8376" s="2">
        <v>229.475999999999</v>
      </c>
      <c r="J8376" s="2">
        <v>229.47557813500001</v>
      </c>
      <c r="K8376" s="2">
        <v>51.665921546870003</v>
      </c>
      <c r="L8376" s="2">
        <f t="shared" si="130"/>
        <v>-177.80965658813</v>
      </c>
    </row>
    <row r="8377" spans="1:12" x14ac:dyDescent="0.25">
      <c r="A8377" t="s">
        <v>6449</v>
      </c>
      <c r="B8377" s="1" t="s">
        <v>6496</v>
      </c>
      <c r="C8377" t="s">
        <v>6497</v>
      </c>
      <c r="D8377">
        <v>4074811</v>
      </c>
      <c r="E8377">
        <v>118511913</v>
      </c>
      <c r="F8377" t="s">
        <v>6498</v>
      </c>
      <c r="G8377" t="s">
        <v>3</v>
      </c>
      <c r="H8377" t="s">
        <v>6</v>
      </c>
      <c r="I8377" s="2">
        <v>4.1059999999999999</v>
      </c>
      <c r="J8377" s="2">
        <v>4.105865112</v>
      </c>
      <c r="K8377" s="2">
        <v>0.88693757702369902</v>
      </c>
      <c r="L8377" s="2">
        <f t="shared" si="130"/>
        <v>-3.2189275349763009</v>
      </c>
    </row>
    <row r="8378" spans="1:12" hidden="1" x14ac:dyDescent="0.25">
      <c r="A8378" t="s">
        <v>6449</v>
      </c>
      <c r="B8378" s="1" t="s">
        <v>6496</v>
      </c>
      <c r="C8378" t="s">
        <v>6499</v>
      </c>
      <c r="D8378">
        <v>3763611</v>
      </c>
      <c r="E8378">
        <v>37023113</v>
      </c>
      <c r="F8378" t="s">
        <v>6500</v>
      </c>
      <c r="G8378" t="s">
        <v>3</v>
      </c>
      <c r="H8378" t="s">
        <v>4</v>
      </c>
      <c r="I8378" s="2">
        <v>36.299999999999997</v>
      </c>
      <c r="J8378" s="2">
        <v>63.303222650000002</v>
      </c>
      <c r="K8378" s="2">
        <v>63.303258020000001</v>
      </c>
      <c r="L8378" s="2">
        <f t="shared" si="130"/>
        <v>3.5369999999090851E-5</v>
      </c>
    </row>
    <row r="8379" spans="1:12" hidden="1" x14ac:dyDescent="0.25">
      <c r="A8379" t="s">
        <v>6449</v>
      </c>
      <c r="B8379" s="1" t="s">
        <v>6496</v>
      </c>
      <c r="C8379" t="s">
        <v>6499</v>
      </c>
      <c r="D8379">
        <v>3763611</v>
      </c>
      <c r="E8379">
        <v>37023113</v>
      </c>
      <c r="F8379" t="s">
        <v>6500</v>
      </c>
      <c r="G8379" t="s">
        <v>3</v>
      </c>
      <c r="H8379" t="s">
        <v>6</v>
      </c>
      <c r="I8379" s="2">
        <v>4.8213900000000001</v>
      </c>
      <c r="J8379" s="2">
        <v>1.4993292235</v>
      </c>
      <c r="K8379" s="2">
        <v>1.4993539040999999</v>
      </c>
      <c r="L8379" s="2">
        <f t="shared" si="130"/>
        <v>2.4680599999937769E-5</v>
      </c>
    </row>
    <row r="8380" spans="1:12" hidden="1" x14ac:dyDescent="0.25">
      <c r="A8380" t="s">
        <v>6449</v>
      </c>
      <c r="B8380" s="1" t="s">
        <v>6496</v>
      </c>
      <c r="C8380" t="s">
        <v>6501</v>
      </c>
      <c r="D8380">
        <v>8421611</v>
      </c>
      <c r="E8380">
        <v>99910213</v>
      </c>
      <c r="F8380" t="s">
        <v>6502</v>
      </c>
      <c r="G8380" t="s">
        <v>3</v>
      </c>
      <c r="H8380" t="s">
        <v>4</v>
      </c>
      <c r="I8380" s="2">
        <v>0.7</v>
      </c>
      <c r="J8380" s="2">
        <v>2.46138989249999</v>
      </c>
      <c r="K8380" s="2">
        <v>2.4613896690099999</v>
      </c>
      <c r="L8380" s="2">
        <f t="shared" si="130"/>
        <v>-2.2348999006993608E-7</v>
      </c>
    </row>
    <row r="8381" spans="1:12" hidden="1" x14ac:dyDescent="0.25">
      <c r="A8381" t="s">
        <v>6449</v>
      </c>
      <c r="B8381" s="1" t="s">
        <v>6496</v>
      </c>
      <c r="C8381" t="s">
        <v>6501</v>
      </c>
      <c r="D8381">
        <v>8421611</v>
      </c>
      <c r="E8381">
        <v>99910213</v>
      </c>
      <c r="F8381" t="s">
        <v>6502</v>
      </c>
      <c r="G8381" t="s">
        <v>3</v>
      </c>
      <c r="H8381" t="s">
        <v>6</v>
      </c>
      <c r="I8381" s="2">
        <v>2.6955699999999999E-2</v>
      </c>
      <c r="J8381" s="2">
        <v>5.5642017350000003E-2</v>
      </c>
      <c r="K8381" s="2">
        <v>5.5642001369700003E-2</v>
      </c>
      <c r="L8381" s="2">
        <f t="shared" si="130"/>
        <v>-1.5980299999940328E-8</v>
      </c>
    </row>
    <row r="8382" spans="1:12" hidden="1" x14ac:dyDescent="0.25">
      <c r="A8382" t="s">
        <v>6449</v>
      </c>
      <c r="B8382" s="1" t="s">
        <v>6496</v>
      </c>
      <c r="C8382" t="s">
        <v>6501</v>
      </c>
      <c r="D8382">
        <v>8421611</v>
      </c>
      <c r="E8382">
        <v>99910313</v>
      </c>
      <c r="F8382" t="s">
        <v>6503</v>
      </c>
      <c r="G8382" t="s">
        <v>3</v>
      </c>
      <c r="H8382" t="s">
        <v>4</v>
      </c>
      <c r="I8382" s="2">
        <v>3.25</v>
      </c>
      <c r="J8382" s="2">
        <v>2.1703808594999998</v>
      </c>
      <c r="K8382" s="2">
        <v>2.1703807980000001</v>
      </c>
      <c r="L8382" s="2">
        <f t="shared" si="130"/>
        <v>-6.1499999759462298E-8</v>
      </c>
    </row>
    <row r="8383" spans="1:12" hidden="1" x14ac:dyDescent="0.25">
      <c r="A8383" t="s">
        <v>6449</v>
      </c>
      <c r="B8383" s="1" t="s">
        <v>6496</v>
      </c>
      <c r="C8383" t="s">
        <v>6501</v>
      </c>
      <c r="D8383">
        <v>8421611</v>
      </c>
      <c r="E8383">
        <v>99910313</v>
      </c>
      <c r="F8383" t="s">
        <v>6503</v>
      </c>
      <c r="G8383" t="s">
        <v>3</v>
      </c>
      <c r="H8383" t="s">
        <v>6</v>
      </c>
      <c r="I8383" s="2">
        <v>3.7596199999999899E-2</v>
      </c>
      <c r="J8383" s="2">
        <v>4.3394020079999998E-2</v>
      </c>
      <c r="K8383" s="2">
        <v>4.3394003299999998E-2</v>
      </c>
      <c r="L8383" s="2">
        <f t="shared" si="130"/>
        <v>-1.6780000000604645E-8</v>
      </c>
    </row>
    <row r="8384" spans="1:12" hidden="1" x14ac:dyDescent="0.25">
      <c r="A8384" t="s">
        <v>6449</v>
      </c>
      <c r="B8384" s="1" t="s">
        <v>6496</v>
      </c>
      <c r="C8384" t="s">
        <v>6501</v>
      </c>
      <c r="D8384">
        <v>8421611</v>
      </c>
      <c r="E8384">
        <v>99910713</v>
      </c>
      <c r="F8384" t="s">
        <v>6504</v>
      </c>
      <c r="G8384" t="s">
        <v>3</v>
      </c>
      <c r="H8384" t="s">
        <v>4</v>
      </c>
      <c r="I8384" s="2">
        <v>0.505</v>
      </c>
      <c r="J8384" s="2">
        <v>2.60623950199999</v>
      </c>
      <c r="K8384" s="2">
        <v>2.6062397127699999</v>
      </c>
      <c r="L8384" s="2">
        <f t="shared" si="130"/>
        <v>2.1077000988967143E-7</v>
      </c>
    </row>
    <row r="8385" spans="1:12" hidden="1" x14ac:dyDescent="0.25">
      <c r="A8385" t="s">
        <v>6449</v>
      </c>
      <c r="B8385" s="1" t="s">
        <v>6496</v>
      </c>
      <c r="C8385" t="s">
        <v>6501</v>
      </c>
      <c r="D8385">
        <v>8421611</v>
      </c>
      <c r="E8385">
        <v>99910713</v>
      </c>
      <c r="F8385" t="s">
        <v>6504</v>
      </c>
      <c r="G8385" t="s">
        <v>3</v>
      </c>
      <c r="H8385" t="s">
        <v>6</v>
      </c>
      <c r="I8385" s="2">
        <v>4.0565899999999898E-2</v>
      </c>
      <c r="J8385" s="2">
        <v>4.9985500334999898E-2</v>
      </c>
      <c r="K8385" s="2">
        <v>4.9985504644300002E-2</v>
      </c>
      <c r="L8385" s="2">
        <f t="shared" si="130"/>
        <v>4.3093001042548984E-9</v>
      </c>
    </row>
    <row r="8386" spans="1:12" hidden="1" x14ac:dyDescent="0.25">
      <c r="A8386" t="s">
        <v>6449</v>
      </c>
      <c r="B8386" s="1" t="s">
        <v>6496</v>
      </c>
      <c r="C8386" t="s">
        <v>6501</v>
      </c>
      <c r="D8386">
        <v>8421611</v>
      </c>
      <c r="E8386">
        <v>99910813</v>
      </c>
      <c r="F8386" t="s">
        <v>6505</v>
      </c>
      <c r="G8386" t="s">
        <v>3</v>
      </c>
      <c r="H8386" t="s">
        <v>4</v>
      </c>
      <c r="I8386" s="2">
        <v>3.5999999999999899</v>
      </c>
      <c r="J8386" s="2">
        <v>1.7394361570000001</v>
      </c>
      <c r="K8386" s="2">
        <v>1.7394361112000001</v>
      </c>
      <c r="L8386" s="2">
        <f t="shared" si="130"/>
        <v>-4.5800000014750708E-8</v>
      </c>
    </row>
    <row r="8387" spans="1:12" hidden="1" x14ac:dyDescent="0.25">
      <c r="A8387" t="s">
        <v>6449</v>
      </c>
      <c r="B8387" s="1" t="s">
        <v>6496</v>
      </c>
      <c r="C8387" t="s">
        <v>6501</v>
      </c>
      <c r="D8387">
        <v>8421611</v>
      </c>
      <c r="E8387">
        <v>99910813</v>
      </c>
      <c r="F8387" t="s">
        <v>6505</v>
      </c>
      <c r="G8387" t="s">
        <v>3</v>
      </c>
      <c r="H8387" t="s">
        <v>6</v>
      </c>
      <c r="I8387" s="2">
        <v>5.3641899999999999E-2</v>
      </c>
      <c r="J8387" s="2">
        <v>3.5234512330000002E-2</v>
      </c>
      <c r="K8387" s="2">
        <v>3.5234499808999897E-2</v>
      </c>
      <c r="L8387" s="2">
        <f t="shared" ref="L8387:L8450" si="131">IF(ISBLANK(J8387),K8387-I8387,K8387-J8387)</f>
        <v>-1.2521000104792623E-8</v>
      </c>
    </row>
    <row r="8388" spans="1:12" hidden="1" x14ac:dyDescent="0.25">
      <c r="A8388" t="s">
        <v>6449</v>
      </c>
      <c r="B8388" s="1" t="s">
        <v>6496</v>
      </c>
      <c r="C8388" t="s">
        <v>6501</v>
      </c>
      <c r="D8388">
        <v>8421611</v>
      </c>
      <c r="E8388">
        <v>99911213</v>
      </c>
      <c r="F8388" t="s">
        <v>6506</v>
      </c>
      <c r="G8388" t="s">
        <v>3</v>
      </c>
      <c r="H8388" t="s">
        <v>4</v>
      </c>
      <c r="I8388" s="2">
        <v>4.0999999999999996</v>
      </c>
      <c r="J8388" s="2">
        <v>3.4266418454999998</v>
      </c>
      <c r="K8388" s="2">
        <v>3.4266422849999998</v>
      </c>
      <c r="L8388" s="2">
        <f t="shared" si="131"/>
        <v>4.3949999994907785E-7</v>
      </c>
    </row>
    <row r="8389" spans="1:12" hidden="1" x14ac:dyDescent="0.25">
      <c r="A8389" t="s">
        <v>6449</v>
      </c>
      <c r="B8389" s="1" t="s">
        <v>6496</v>
      </c>
      <c r="C8389" t="s">
        <v>6501</v>
      </c>
      <c r="D8389">
        <v>8421611</v>
      </c>
      <c r="E8389">
        <v>99911213</v>
      </c>
      <c r="F8389" t="s">
        <v>6506</v>
      </c>
      <c r="G8389" t="s">
        <v>3</v>
      </c>
      <c r="H8389" t="s">
        <v>6</v>
      </c>
      <c r="I8389" s="2">
        <v>6.2350499999999899E-2</v>
      </c>
      <c r="J8389" s="2">
        <v>6.1470027899999898E-2</v>
      </c>
      <c r="K8389" s="2">
        <v>6.1470006640999997E-2</v>
      </c>
      <c r="L8389" s="2">
        <f t="shared" si="131"/>
        <v>-2.125899990074176E-8</v>
      </c>
    </row>
    <row r="8390" spans="1:12" hidden="1" x14ac:dyDescent="0.25">
      <c r="A8390" t="s">
        <v>6449</v>
      </c>
      <c r="B8390" s="1" t="s">
        <v>6496</v>
      </c>
      <c r="C8390" t="s">
        <v>6501</v>
      </c>
      <c r="D8390">
        <v>8421611</v>
      </c>
      <c r="E8390">
        <v>99911313</v>
      </c>
      <c r="F8390" t="s">
        <v>6507</v>
      </c>
      <c r="G8390" t="s">
        <v>3</v>
      </c>
      <c r="H8390" t="s">
        <v>4</v>
      </c>
      <c r="I8390" s="2">
        <v>3.5999999999999899</v>
      </c>
      <c r="J8390" s="2">
        <v>1.5281507569999999</v>
      </c>
      <c r="K8390" s="2">
        <v>1.5281510890999901</v>
      </c>
      <c r="L8390" s="2">
        <f t="shared" si="131"/>
        <v>3.3209999017458358E-7</v>
      </c>
    </row>
    <row r="8391" spans="1:12" hidden="1" x14ac:dyDescent="0.25">
      <c r="A8391" t="s">
        <v>6449</v>
      </c>
      <c r="B8391" s="1" t="s">
        <v>6496</v>
      </c>
      <c r="C8391" t="s">
        <v>6501</v>
      </c>
      <c r="D8391">
        <v>8421611</v>
      </c>
      <c r="E8391">
        <v>99911313</v>
      </c>
      <c r="F8391" t="s">
        <v>6507</v>
      </c>
      <c r="G8391" t="s">
        <v>3</v>
      </c>
      <c r="H8391" t="s">
        <v>6</v>
      </c>
      <c r="I8391" s="2">
        <v>5.5816400000000002E-2</v>
      </c>
      <c r="J8391" s="2">
        <v>3.2271503449999898E-2</v>
      </c>
      <c r="K8391" s="2">
        <v>3.2271501208E-2</v>
      </c>
      <c r="L8391" s="2">
        <f t="shared" si="131"/>
        <v>-2.2419998982337042E-9</v>
      </c>
    </row>
    <row r="8392" spans="1:12" hidden="1" x14ac:dyDescent="0.25">
      <c r="A8392" t="s">
        <v>6449</v>
      </c>
      <c r="B8392" s="1" t="s">
        <v>6496</v>
      </c>
      <c r="C8392" t="s">
        <v>6501</v>
      </c>
      <c r="D8392">
        <v>8421611</v>
      </c>
      <c r="E8392">
        <v>99911713</v>
      </c>
      <c r="F8392" t="s">
        <v>6508</v>
      </c>
      <c r="G8392" t="s">
        <v>3</v>
      </c>
      <c r="H8392" t="s">
        <v>4</v>
      </c>
      <c r="I8392" s="2">
        <v>1.5</v>
      </c>
      <c r="J8392" s="2">
        <v>2.9010380859999998</v>
      </c>
      <c r="K8392" s="2">
        <v>2.9010382291000001</v>
      </c>
      <c r="L8392" s="2">
        <f t="shared" si="131"/>
        <v>1.4310000029382763E-7</v>
      </c>
    </row>
    <row r="8393" spans="1:12" hidden="1" x14ac:dyDescent="0.25">
      <c r="A8393" t="s">
        <v>6449</v>
      </c>
      <c r="B8393" s="1" t="s">
        <v>6496</v>
      </c>
      <c r="C8393" t="s">
        <v>6501</v>
      </c>
      <c r="D8393">
        <v>8421611</v>
      </c>
      <c r="E8393">
        <v>99911713</v>
      </c>
      <c r="F8393" t="s">
        <v>6508</v>
      </c>
      <c r="G8393" t="s">
        <v>3</v>
      </c>
      <c r="H8393" t="s">
        <v>6</v>
      </c>
      <c r="I8393" s="2">
        <v>3.87546E-2</v>
      </c>
      <c r="J8393" s="2">
        <v>5.6596469900000002E-2</v>
      </c>
      <c r="K8393" s="2">
        <v>5.6596505319199998E-2</v>
      </c>
      <c r="L8393" s="2">
        <f t="shared" si="131"/>
        <v>3.541919999655585E-8</v>
      </c>
    </row>
    <row r="8394" spans="1:12" hidden="1" x14ac:dyDescent="0.25">
      <c r="A8394" t="s">
        <v>6449</v>
      </c>
      <c r="B8394" s="1" t="s">
        <v>6496</v>
      </c>
      <c r="C8394" t="s">
        <v>6501</v>
      </c>
      <c r="D8394">
        <v>8421611</v>
      </c>
      <c r="E8394">
        <v>99911813</v>
      </c>
      <c r="F8394" t="s">
        <v>6509</v>
      </c>
      <c r="G8394" t="s">
        <v>3</v>
      </c>
      <c r="H8394" t="s">
        <v>4</v>
      </c>
      <c r="I8394" s="2">
        <v>3.25</v>
      </c>
      <c r="J8394" s="2">
        <v>2.4488579100000001</v>
      </c>
      <c r="K8394" s="2">
        <v>2.4488586699999999</v>
      </c>
      <c r="L8394" s="2">
        <f t="shared" si="131"/>
        <v>7.5999999982201416E-7</v>
      </c>
    </row>
    <row r="8395" spans="1:12" hidden="1" x14ac:dyDescent="0.25">
      <c r="A8395" t="s">
        <v>6449</v>
      </c>
      <c r="B8395" s="1" t="s">
        <v>6496</v>
      </c>
      <c r="C8395" t="s">
        <v>6501</v>
      </c>
      <c r="D8395">
        <v>8421611</v>
      </c>
      <c r="E8395">
        <v>99911813</v>
      </c>
      <c r="F8395" t="s">
        <v>6509</v>
      </c>
      <c r="G8395" t="s">
        <v>3</v>
      </c>
      <c r="H8395" t="s">
        <v>6</v>
      </c>
      <c r="I8395" s="2">
        <v>4.3693799999999998E-2</v>
      </c>
      <c r="J8395" s="2">
        <v>5.1464515699999998E-2</v>
      </c>
      <c r="K8395" s="2">
        <v>5.1464503420000002E-2</v>
      </c>
      <c r="L8395" s="2">
        <f t="shared" si="131"/>
        <v>-1.2279999996034352E-8</v>
      </c>
    </row>
    <row r="8396" spans="1:12" hidden="1" x14ac:dyDescent="0.25">
      <c r="A8396" t="s">
        <v>6449</v>
      </c>
      <c r="B8396" s="1" t="s">
        <v>6510</v>
      </c>
      <c r="C8396" t="s">
        <v>6511</v>
      </c>
      <c r="D8396">
        <v>4951511</v>
      </c>
      <c r="E8396">
        <v>28948413</v>
      </c>
      <c r="F8396" t="s">
        <v>6512</v>
      </c>
      <c r="G8396" t="s">
        <v>3</v>
      </c>
      <c r="H8396" t="s">
        <v>4</v>
      </c>
      <c r="I8396" s="2">
        <v>0.2</v>
      </c>
      <c r="J8396" s="2">
        <v>0.21299999999999999</v>
      </c>
      <c r="K8396" s="2">
        <v>0.21299999999999999</v>
      </c>
      <c r="L8396" s="2">
        <f t="shared" si="131"/>
        <v>0</v>
      </c>
    </row>
    <row r="8397" spans="1:12" hidden="1" x14ac:dyDescent="0.25">
      <c r="A8397" t="s">
        <v>6449</v>
      </c>
      <c r="B8397" s="1" t="s">
        <v>6510</v>
      </c>
      <c r="C8397" t="s">
        <v>6511</v>
      </c>
      <c r="D8397">
        <v>4951511</v>
      </c>
      <c r="E8397">
        <v>28948413</v>
      </c>
      <c r="F8397" t="s">
        <v>6512</v>
      </c>
      <c r="G8397" t="s">
        <v>3</v>
      </c>
      <c r="H8397" t="s">
        <v>6</v>
      </c>
      <c r="I8397" s="2">
        <v>0.1</v>
      </c>
      <c r="J8397" s="2">
        <v>8.8850006100000004E-2</v>
      </c>
      <c r="K8397" s="2">
        <v>8.8850000999999998E-2</v>
      </c>
      <c r="L8397" s="2">
        <f t="shared" si="131"/>
        <v>-5.1000000056422579E-9</v>
      </c>
    </row>
    <row r="8398" spans="1:12" hidden="1" x14ac:dyDescent="0.25">
      <c r="A8398" t="s">
        <v>6449</v>
      </c>
      <c r="B8398" s="1" t="s">
        <v>6510</v>
      </c>
      <c r="C8398" t="s">
        <v>6511</v>
      </c>
      <c r="D8398">
        <v>4951511</v>
      </c>
      <c r="E8398">
        <v>28949013</v>
      </c>
      <c r="F8398" t="s">
        <v>6513</v>
      </c>
      <c r="G8398" t="s">
        <v>3</v>
      </c>
      <c r="H8398" t="s">
        <v>4</v>
      </c>
      <c r="I8398" s="2">
        <v>18.5</v>
      </c>
      <c r="J8398" s="2">
        <v>18.491496094999999</v>
      </c>
      <c r="K8398" s="2">
        <v>18.491501496270001</v>
      </c>
      <c r="L8398" s="2">
        <f t="shared" si="131"/>
        <v>5.4012700019256954E-6</v>
      </c>
    </row>
    <row r="8399" spans="1:12" hidden="1" x14ac:dyDescent="0.25">
      <c r="A8399" t="s">
        <v>6449</v>
      </c>
      <c r="B8399" s="1" t="s">
        <v>6510</v>
      </c>
      <c r="C8399" t="s">
        <v>6511</v>
      </c>
      <c r="D8399">
        <v>4951511</v>
      </c>
      <c r="E8399">
        <v>28949013</v>
      </c>
      <c r="F8399" t="s">
        <v>6513</v>
      </c>
      <c r="G8399" t="s">
        <v>3</v>
      </c>
      <c r="H8399" t="s">
        <v>6</v>
      </c>
      <c r="I8399" s="2">
        <v>0.999</v>
      </c>
      <c r="J8399" s="2">
        <v>1.03349987799999</v>
      </c>
      <c r="K8399" s="2">
        <v>1.033500165999</v>
      </c>
      <c r="L8399" s="2">
        <f t="shared" si="131"/>
        <v>2.8799900997356076E-7</v>
      </c>
    </row>
    <row r="8400" spans="1:12" hidden="1" x14ac:dyDescent="0.25">
      <c r="A8400" t="s">
        <v>6449</v>
      </c>
      <c r="B8400" s="1" t="s">
        <v>6510</v>
      </c>
      <c r="C8400" t="s">
        <v>6511</v>
      </c>
      <c r="D8400">
        <v>4951511</v>
      </c>
      <c r="E8400">
        <v>28949113</v>
      </c>
      <c r="F8400" t="s">
        <v>6514</v>
      </c>
      <c r="G8400" t="s">
        <v>3</v>
      </c>
      <c r="H8400" t="s">
        <v>4</v>
      </c>
      <c r="I8400" s="2">
        <v>0.3</v>
      </c>
      <c r="J8400" s="2">
        <v>0.33245001219999998</v>
      </c>
      <c r="K8400" s="2">
        <v>0.33245001099999999</v>
      </c>
      <c r="L8400" s="2">
        <f t="shared" si="131"/>
        <v>-1.1999999882661427E-9</v>
      </c>
    </row>
    <row r="8401" spans="1:12" hidden="1" x14ac:dyDescent="0.25">
      <c r="A8401" t="s">
        <v>6449</v>
      </c>
      <c r="B8401" s="1" t="s">
        <v>6510</v>
      </c>
      <c r="C8401" t="s">
        <v>6511</v>
      </c>
      <c r="D8401">
        <v>4951511</v>
      </c>
      <c r="E8401">
        <v>28949113</v>
      </c>
      <c r="F8401" t="s">
        <v>6514</v>
      </c>
      <c r="G8401" t="s">
        <v>3</v>
      </c>
      <c r="H8401" t="s">
        <v>6</v>
      </c>
      <c r="I8401" s="2">
        <v>0.1</v>
      </c>
      <c r="J8401" s="2">
        <v>0.13860000610000001</v>
      </c>
      <c r="K8401" s="2">
        <v>0.1386</v>
      </c>
      <c r="L8401" s="2">
        <f t="shared" si="131"/>
        <v>-6.100000005115902E-9</v>
      </c>
    </row>
    <row r="8402" spans="1:12" hidden="1" x14ac:dyDescent="0.25">
      <c r="A8402" t="s">
        <v>6449</v>
      </c>
      <c r="B8402" s="1" t="s">
        <v>6510</v>
      </c>
      <c r="C8402" t="s">
        <v>6511</v>
      </c>
      <c r="D8402">
        <v>4951511</v>
      </c>
      <c r="E8402">
        <v>28949213</v>
      </c>
      <c r="F8402" t="s">
        <v>6515</v>
      </c>
      <c r="G8402" t="s">
        <v>3</v>
      </c>
      <c r="H8402" t="s">
        <v>4</v>
      </c>
      <c r="I8402" s="2">
        <v>6.5</v>
      </c>
      <c r="J8402" s="2">
        <v>6.5451997049999999</v>
      </c>
      <c r="K8402" s="2">
        <v>6.5452000099999896</v>
      </c>
      <c r="L8402" s="2">
        <f t="shared" si="131"/>
        <v>3.0499998970867637E-7</v>
      </c>
    </row>
    <row r="8403" spans="1:12" hidden="1" x14ac:dyDescent="0.25">
      <c r="A8403" t="s">
        <v>6449</v>
      </c>
      <c r="B8403" s="1" t="s">
        <v>6510</v>
      </c>
      <c r="C8403" t="s">
        <v>6511</v>
      </c>
      <c r="D8403">
        <v>4951511</v>
      </c>
      <c r="E8403">
        <v>28949213</v>
      </c>
      <c r="F8403" t="s">
        <v>6515</v>
      </c>
      <c r="G8403" t="s">
        <v>3</v>
      </c>
      <c r="H8403" t="s">
        <v>6</v>
      </c>
      <c r="I8403" s="2">
        <v>3.10777E-2</v>
      </c>
      <c r="J8403" s="2">
        <v>5.4000000950000003E-3</v>
      </c>
      <c r="K8403" s="2">
        <v>5.4000000000000003E-3</v>
      </c>
      <c r="L8403" s="2">
        <f t="shared" si="131"/>
        <v>-9.5000000054079603E-11</v>
      </c>
    </row>
    <row r="8404" spans="1:12" hidden="1" x14ac:dyDescent="0.25">
      <c r="A8404" t="s">
        <v>6449</v>
      </c>
      <c r="B8404" s="1" t="s">
        <v>6510</v>
      </c>
      <c r="C8404" t="s">
        <v>6511</v>
      </c>
      <c r="D8404">
        <v>4951511</v>
      </c>
      <c r="E8404">
        <v>28949313</v>
      </c>
      <c r="F8404" t="s">
        <v>6516</v>
      </c>
      <c r="G8404" t="s">
        <v>3</v>
      </c>
      <c r="H8404" t="s">
        <v>4</v>
      </c>
      <c r="I8404" s="2">
        <v>0.2</v>
      </c>
      <c r="J8404" s="2">
        <v>0.1595</v>
      </c>
      <c r="K8404" s="2">
        <v>0.1595</v>
      </c>
      <c r="L8404" s="2">
        <f t="shared" si="131"/>
        <v>0</v>
      </c>
    </row>
    <row r="8405" spans="1:12" hidden="1" x14ac:dyDescent="0.25">
      <c r="A8405" t="s">
        <v>6449</v>
      </c>
      <c r="B8405" s="1" t="s">
        <v>6510</v>
      </c>
      <c r="C8405" t="s">
        <v>6511</v>
      </c>
      <c r="D8405">
        <v>4951511</v>
      </c>
      <c r="E8405">
        <v>28949313</v>
      </c>
      <c r="F8405" t="s">
        <v>6516</v>
      </c>
      <c r="G8405" t="s">
        <v>3</v>
      </c>
      <c r="H8405" t="s">
        <v>6</v>
      </c>
      <c r="I8405" s="2">
        <v>0.1</v>
      </c>
      <c r="J8405" s="2">
        <v>6.6550003050000001E-2</v>
      </c>
      <c r="K8405" s="2">
        <v>6.6549999999999998E-2</v>
      </c>
      <c r="L8405" s="2">
        <f t="shared" si="131"/>
        <v>-3.050000002557951E-9</v>
      </c>
    </row>
    <row r="8406" spans="1:12" hidden="1" x14ac:dyDescent="0.25">
      <c r="A8406" t="s">
        <v>6449</v>
      </c>
      <c r="B8406" s="1" t="s">
        <v>6510</v>
      </c>
      <c r="C8406" t="s">
        <v>6511</v>
      </c>
      <c r="D8406">
        <v>4951511</v>
      </c>
      <c r="E8406">
        <v>28949513</v>
      </c>
      <c r="F8406" t="s">
        <v>6517</v>
      </c>
      <c r="G8406" t="s">
        <v>3</v>
      </c>
      <c r="H8406" t="s">
        <v>4</v>
      </c>
      <c r="I8406" s="2">
        <v>0.1</v>
      </c>
      <c r="J8406" s="2">
        <v>8.8800003050000006E-2</v>
      </c>
      <c r="K8406" s="2">
        <v>8.8800009999999999E-2</v>
      </c>
      <c r="L8406" s="2">
        <f t="shared" si="131"/>
        <v>6.9499999921784905E-9</v>
      </c>
    </row>
    <row r="8407" spans="1:12" hidden="1" x14ac:dyDescent="0.25">
      <c r="A8407" t="s">
        <v>6449</v>
      </c>
      <c r="B8407" s="1" t="s">
        <v>6510</v>
      </c>
      <c r="C8407" t="s">
        <v>6511</v>
      </c>
      <c r="D8407">
        <v>4951511</v>
      </c>
      <c r="E8407">
        <v>28949513</v>
      </c>
      <c r="F8407" t="s">
        <v>6517</v>
      </c>
      <c r="G8407" t="s">
        <v>3</v>
      </c>
      <c r="H8407" t="s">
        <v>6</v>
      </c>
      <c r="I8407" s="2">
        <v>4.6056000000000001E-5</v>
      </c>
      <c r="J8407" s="2">
        <v>3.6999999999999998E-2</v>
      </c>
      <c r="K8407" s="2">
        <v>3.6999999999999998E-2</v>
      </c>
      <c r="L8407" s="2">
        <f t="shared" si="131"/>
        <v>0</v>
      </c>
    </row>
    <row r="8408" spans="1:12" hidden="1" x14ac:dyDescent="0.25">
      <c r="A8408" t="s">
        <v>6449</v>
      </c>
      <c r="B8408" s="1" t="s">
        <v>6510</v>
      </c>
      <c r="C8408" t="s">
        <v>6511</v>
      </c>
      <c r="D8408">
        <v>4951511</v>
      </c>
      <c r="E8408">
        <v>28949613</v>
      </c>
      <c r="F8408" t="s">
        <v>6518</v>
      </c>
      <c r="G8408" t="s">
        <v>3</v>
      </c>
      <c r="H8408" t="s">
        <v>4</v>
      </c>
      <c r="I8408" s="2">
        <v>1.2</v>
      </c>
      <c r="J8408" s="2">
        <v>1.1988000489999999</v>
      </c>
      <c r="K8408" s="2">
        <v>1.1988000000000001</v>
      </c>
      <c r="L8408" s="2">
        <f t="shared" si="131"/>
        <v>-4.8999999835430685E-8</v>
      </c>
    </row>
    <row r="8409" spans="1:12" hidden="1" x14ac:dyDescent="0.25">
      <c r="A8409" t="s">
        <v>6449</v>
      </c>
      <c r="B8409" s="1" t="s">
        <v>6510</v>
      </c>
      <c r="C8409" t="s">
        <v>6511</v>
      </c>
      <c r="D8409">
        <v>4951511</v>
      </c>
      <c r="E8409">
        <v>28949613</v>
      </c>
      <c r="F8409" t="s">
        <v>6518</v>
      </c>
      <c r="G8409" t="s">
        <v>3</v>
      </c>
      <c r="H8409" t="s">
        <v>6</v>
      </c>
      <c r="I8409" s="2">
        <v>0.5</v>
      </c>
      <c r="J8409" s="2">
        <v>0.49954998779999998</v>
      </c>
      <c r="K8409" s="2">
        <v>0.49954999999999999</v>
      </c>
      <c r="L8409" s="2">
        <f t="shared" si="131"/>
        <v>1.2200000010231804E-8</v>
      </c>
    </row>
    <row r="8410" spans="1:12" hidden="1" x14ac:dyDescent="0.25">
      <c r="A8410" t="s">
        <v>6449</v>
      </c>
      <c r="B8410" s="1" t="s">
        <v>6510</v>
      </c>
      <c r="C8410" t="s">
        <v>6511</v>
      </c>
      <c r="D8410">
        <v>4951511</v>
      </c>
      <c r="E8410">
        <v>28949713</v>
      </c>
      <c r="F8410" t="s">
        <v>6519</v>
      </c>
      <c r="G8410" t="s">
        <v>3</v>
      </c>
      <c r="H8410" t="s">
        <v>4</v>
      </c>
      <c r="I8410" s="2">
        <v>0.8</v>
      </c>
      <c r="J8410" s="2">
        <v>0.75175000000000003</v>
      </c>
      <c r="K8410" s="2">
        <v>0.75175000000000003</v>
      </c>
      <c r="L8410" s="2">
        <f t="shared" si="131"/>
        <v>0</v>
      </c>
    </row>
    <row r="8411" spans="1:12" hidden="1" x14ac:dyDescent="0.25">
      <c r="A8411" t="s">
        <v>6449</v>
      </c>
      <c r="B8411" s="1" t="s">
        <v>6510</v>
      </c>
      <c r="C8411" t="s">
        <v>6511</v>
      </c>
      <c r="D8411">
        <v>4951511</v>
      </c>
      <c r="E8411">
        <v>28949713</v>
      </c>
      <c r="F8411" t="s">
        <v>6519</v>
      </c>
      <c r="G8411" t="s">
        <v>3</v>
      </c>
      <c r="H8411" t="s">
        <v>6</v>
      </c>
      <c r="I8411" s="2">
        <v>0.3</v>
      </c>
      <c r="J8411" s="2">
        <v>0.31329998780000001</v>
      </c>
      <c r="K8411" s="2">
        <v>0.31330000000000002</v>
      </c>
      <c r="L8411" s="2">
        <f t="shared" si="131"/>
        <v>1.2200000010231804E-8</v>
      </c>
    </row>
    <row r="8412" spans="1:12" hidden="1" x14ac:dyDescent="0.25">
      <c r="A8412" t="s">
        <v>6449</v>
      </c>
      <c r="B8412" s="1" t="s">
        <v>6510</v>
      </c>
      <c r="C8412" t="s">
        <v>6511</v>
      </c>
      <c r="D8412">
        <v>4951511</v>
      </c>
      <c r="E8412">
        <v>28949913</v>
      </c>
      <c r="F8412" t="s">
        <v>6520</v>
      </c>
      <c r="G8412" t="s">
        <v>3</v>
      </c>
      <c r="H8412" t="s">
        <v>4</v>
      </c>
      <c r="I8412" s="2">
        <v>38</v>
      </c>
      <c r="J8412" s="2">
        <v>38.404648439999903</v>
      </c>
      <c r="K8412" s="2">
        <v>38.404644764199901</v>
      </c>
      <c r="L8412" s="2">
        <f t="shared" si="131"/>
        <v>-3.675800002156393E-6</v>
      </c>
    </row>
    <row r="8413" spans="1:12" hidden="1" x14ac:dyDescent="0.25">
      <c r="A8413" t="s">
        <v>6449</v>
      </c>
      <c r="B8413" s="1" t="s">
        <v>6510</v>
      </c>
      <c r="C8413" t="s">
        <v>6511</v>
      </c>
      <c r="D8413">
        <v>4951511</v>
      </c>
      <c r="E8413">
        <v>28949913</v>
      </c>
      <c r="F8413" t="s">
        <v>6520</v>
      </c>
      <c r="G8413" t="s">
        <v>3</v>
      </c>
      <c r="H8413" t="s">
        <v>6</v>
      </c>
      <c r="I8413" s="2">
        <v>0.2</v>
      </c>
      <c r="J8413" s="2">
        <v>0.2406203308</v>
      </c>
      <c r="K8413" s="2">
        <v>0.24062053482500001</v>
      </c>
      <c r="L8413" s="2">
        <f t="shared" si="131"/>
        <v>2.0402500000571422E-7</v>
      </c>
    </row>
    <row r="8414" spans="1:12" hidden="1" x14ac:dyDescent="0.25">
      <c r="A8414" t="s">
        <v>6449</v>
      </c>
      <c r="B8414" s="1" t="s">
        <v>6510</v>
      </c>
      <c r="C8414" t="s">
        <v>6511</v>
      </c>
      <c r="D8414">
        <v>4951511</v>
      </c>
      <c r="E8414">
        <v>28950013</v>
      </c>
      <c r="F8414" t="s">
        <v>6521</v>
      </c>
      <c r="G8414" t="s">
        <v>3</v>
      </c>
      <c r="H8414" t="s">
        <v>4</v>
      </c>
      <c r="I8414" s="2">
        <v>25.9</v>
      </c>
      <c r="J8414" s="2">
        <v>25.552214844999899</v>
      </c>
      <c r="K8414" s="2">
        <v>25.552213894819999</v>
      </c>
      <c r="L8414" s="2">
        <f t="shared" si="131"/>
        <v>-9.5017989920620494E-7</v>
      </c>
    </row>
    <row r="8415" spans="1:12" hidden="1" x14ac:dyDescent="0.25">
      <c r="A8415" t="s">
        <v>6449</v>
      </c>
      <c r="B8415" s="1" t="s">
        <v>6510</v>
      </c>
      <c r="C8415" t="s">
        <v>6511</v>
      </c>
      <c r="D8415">
        <v>4951511</v>
      </c>
      <c r="E8415">
        <v>28950013</v>
      </c>
      <c r="F8415" t="s">
        <v>6521</v>
      </c>
      <c r="G8415" t="s">
        <v>3</v>
      </c>
      <c r="H8415" t="s">
        <v>6</v>
      </c>
      <c r="I8415" s="2">
        <v>9.98E-2</v>
      </c>
      <c r="J8415" s="2">
        <v>0.19702449035</v>
      </c>
      <c r="K8415" s="2">
        <v>0.1970245051865</v>
      </c>
      <c r="L8415" s="2">
        <f t="shared" si="131"/>
        <v>1.4836500000781072E-8</v>
      </c>
    </row>
    <row r="8416" spans="1:12" hidden="1" x14ac:dyDescent="0.25">
      <c r="A8416" t="s">
        <v>6449</v>
      </c>
      <c r="B8416" s="1" t="s">
        <v>6510</v>
      </c>
      <c r="C8416" t="s">
        <v>6511</v>
      </c>
      <c r="D8416">
        <v>4951511</v>
      </c>
      <c r="E8416">
        <v>28950113</v>
      </c>
      <c r="F8416" t="s">
        <v>6522</v>
      </c>
      <c r="G8416" t="s">
        <v>3</v>
      </c>
      <c r="H8416" t="s">
        <v>4</v>
      </c>
      <c r="I8416" s="2">
        <v>14.5</v>
      </c>
      <c r="J8416" s="2">
        <v>14.731999024999901</v>
      </c>
      <c r="K8416" s="2">
        <v>14.732000890599901</v>
      </c>
      <c r="L8416" s="2">
        <f t="shared" si="131"/>
        <v>1.8655999998173911E-6</v>
      </c>
    </row>
    <row r="8417" spans="1:12" hidden="1" x14ac:dyDescent="0.25">
      <c r="A8417" t="s">
        <v>6449</v>
      </c>
      <c r="B8417" s="1" t="s">
        <v>6510</v>
      </c>
      <c r="C8417" t="s">
        <v>6511</v>
      </c>
      <c r="D8417">
        <v>4951511</v>
      </c>
      <c r="E8417">
        <v>28950113</v>
      </c>
      <c r="F8417" t="s">
        <v>6522</v>
      </c>
      <c r="G8417" t="s">
        <v>3</v>
      </c>
      <c r="H8417" t="s">
        <v>6</v>
      </c>
      <c r="I8417" s="2">
        <v>0.80199999999999905</v>
      </c>
      <c r="J8417" s="2">
        <v>0.83474993899999905</v>
      </c>
      <c r="K8417" s="2">
        <v>0.83475002249999997</v>
      </c>
      <c r="L8417" s="2">
        <f t="shared" si="131"/>
        <v>8.3500000913616645E-8</v>
      </c>
    </row>
    <row r="8418" spans="1:12" hidden="1" x14ac:dyDescent="0.25">
      <c r="A8418" t="s">
        <v>6449</v>
      </c>
      <c r="B8418" s="1" t="s">
        <v>6510</v>
      </c>
      <c r="C8418" t="s">
        <v>6511</v>
      </c>
      <c r="D8418">
        <v>4951511</v>
      </c>
      <c r="E8418">
        <v>28950213</v>
      </c>
      <c r="F8418" t="s">
        <v>6523</v>
      </c>
      <c r="G8418" t="s">
        <v>3</v>
      </c>
      <c r="H8418" t="s">
        <v>4</v>
      </c>
      <c r="I8418" s="2">
        <v>24.18</v>
      </c>
      <c r="J8418" s="2">
        <v>24.671800780000002</v>
      </c>
      <c r="K8418" s="2">
        <v>24.671799104809999</v>
      </c>
      <c r="L8418" s="2">
        <f t="shared" si="131"/>
        <v>-1.6751900027145439E-6</v>
      </c>
    </row>
    <row r="8419" spans="1:12" hidden="1" x14ac:dyDescent="0.25">
      <c r="A8419" t="s">
        <v>6449</v>
      </c>
      <c r="B8419" s="1" t="s">
        <v>6510</v>
      </c>
      <c r="C8419" t="s">
        <v>6511</v>
      </c>
      <c r="D8419">
        <v>4951511</v>
      </c>
      <c r="E8419">
        <v>28950213</v>
      </c>
      <c r="F8419" t="s">
        <v>6523</v>
      </c>
      <c r="G8419" t="s">
        <v>3</v>
      </c>
      <c r="H8419" t="s">
        <v>6</v>
      </c>
      <c r="I8419" s="2">
        <v>0.117993954</v>
      </c>
      <c r="J8419" s="2">
        <v>7.2500030500000007E-2</v>
      </c>
      <c r="K8419" s="2">
        <v>7.25000144649499E-2</v>
      </c>
      <c r="L8419" s="2">
        <f t="shared" si="131"/>
        <v>-1.6035050107165993E-8</v>
      </c>
    </row>
    <row r="8420" spans="1:12" hidden="1" x14ac:dyDescent="0.25">
      <c r="A8420" t="s">
        <v>6449</v>
      </c>
      <c r="B8420" s="1" t="s">
        <v>6524</v>
      </c>
      <c r="C8420" t="s">
        <v>6525</v>
      </c>
      <c r="D8420">
        <v>16860911</v>
      </c>
      <c r="E8420">
        <v>109753113</v>
      </c>
      <c r="F8420" t="s">
        <v>6526</v>
      </c>
      <c r="G8420" t="s">
        <v>86</v>
      </c>
      <c r="H8420" t="s">
        <v>4</v>
      </c>
      <c r="I8420" s="2">
        <v>197.67400000000001</v>
      </c>
      <c r="K8420" s="2">
        <v>197.99945613104501</v>
      </c>
      <c r="L8420" s="2">
        <f t="shared" si="131"/>
        <v>0.32545613104500148</v>
      </c>
    </row>
    <row r="8421" spans="1:12" hidden="1" x14ac:dyDescent="0.25">
      <c r="A8421" t="s">
        <v>6449</v>
      </c>
      <c r="B8421" s="1" t="s">
        <v>6524</v>
      </c>
      <c r="C8421" t="s">
        <v>6525</v>
      </c>
      <c r="D8421">
        <v>16860911</v>
      </c>
      <c r="E8421">
        <v>109753113</v>
      </c>
      <c r="F8421" t="s">
        <v>6526</v>
      </c>
      <c r="G8421" t="s">
        <v>86</v>
      </c>
      <c r="H8421" t="s">
        <v>6</v>
      </c>
      <c r="I8421" s="2">
        <v>26.655999999999999</v>
      </c>
      <c r="K8421" s="2">
        <v>26.6998878974596</v>
      </c>
      <c r="L8421" s="2">
        <f t="shared" si="131"/>
        <v>4.3887897459601533E-2</v>
      </c>
    </row>
    <row r="8422" spans="1:12" hidden="1" x14ac:dyDescent="0.25">
      <c r="A8422" t="s">
        <v>6449</v>
      </c>
      <c r="B8422" s="1" t="s">
        <v>6527</v>
      </c>
      <c r="C8422" t="s">
        <v>6528</v>
      </c>
      <c r="D8422">
        <v>8332811</v>
      </c>
      <c r="E8422">
        <v>100013</v>
      </c>
      <c r="F8422" t="s">
        <v>6529</v>
      </c>
      <c r="G8422" t="s">
        <v>86</v>
      </c>
      <c r="H8422" t="s">
        <v>4</v>
      </c>
      <c r="I8422" s="2">
        <v>20.010546999999999</v>
      </c>
      <c r="K8422" s="2">
        <v>20.011376556734799</v>
      </c>
      <c r="L8422" s="2">
        <f t="shared" si="131"/>
        <v>8.2955673480000769E-4</v>
      </c>
    </row>
    <row r="8423" spans="1:12" hidden="1" x14ac:dyDescent="0.25">
      <c r="A8423" t="s">
        <v>6449</v>
      </c>
      <c r="B8423" s="1" t="s">
        <v>6527</v>
      </c>
      <c r="C8423" t="s">
        <v>6528</v>
      </c>
      <c r="D8423">
        <v>8332811</v>
      </c>
      <c r="E8423">
        <v>100013</v>
      </c>
      <c r="F8423" t="s">
        <v>6529</v>
      </c>
      <c r="G8423" t="s">
        <v>86</v>
      </c>
      <c r="H8423" t="s">
        <v>6</v>
      </c>
      <c r="I8423" s="2">
        <v>0.101074</v>
      </c>
      <c r="K8423" s="2">
        <v>0.10107819055586199</v>
      </c>
      <c r="L8423" s="2">
        <f t="shared" si="131"/>
        <v>4.1905558619964589E-6</v>
      </c>
    </row>
    <row r="8424" spans="1:12" hidden="1" x14ac:dyDescent="0.25">
      <c r="A8424" t="s">
        <v>6449</v>
      </c>
      <c r="B8424" s="1" t="s">
        <v>6530</v>
      </c>
      <c r="C8424" t="s">
        <v>6531</v>
      </c>
      <c r="D8424">
        <v>4758811</v>
      </c>
      <c r="E8424">
        <v>32072313</v>
      </c>
      <c r="F8424" t="s">
        <v>6532</v>
      </c>
      <c r="G8424" t="s">
        <v>86</v>
      </c>
      <c r="H8424" t="s">
        <v>4</v>
      </c>
      <c r="I8424" s="2">
        <v>463.45701000000003</v>
      </c>
      <c r="K8424" s="2">
        <v>464.726589480001</v>
      </c>
      <c r="L8424" s="2">
        <f t="shared" si="131"/>
        <v>1.2695794800009708</v>
      </c>
    </row>
    <row r="8425" spans="1:12" hidden="1" x14ac:dyDescent="0.25">
      <c r="A8425" t="s">
        <v>6449</v>
      </c>
      <c r="B8425" s="1" t="s">
        <v>6530</v>
      </c>
      <c r="C8425" t="s">
        <v>6531</v>
      </c>
      <c r="D8425">
        <v>4758811</v>
      </c>
      <c r="E8425">
        <v>32072313</v>
      </c>
      <c r="F8425" t="s">
        <v>6532</v>
      </c>
      <c r="G8425" t="s">
        <v>86</v>
      </c>
      <c r="H8425" t="s">
        <v>6</v>
      </c>
      <c r="I8425" s="2">
        <v>33.523800000000001</v>
      </c>
      <c r="K8425" s="2">
        <v>33.615648407399803</v>
      </c>
      <c r="L8425" s="2">
        <f t="shared" si="131"/>
        <v>9.1848407399801602E-2</v>
      </c>
    </row>
    <row r="8426" spans="1:12" hidden="1" x14ac:dyDescent="0.25">
      <c r="A8426" t="s">
        <v>6449</v>
      </c>
      <c r="B8426" s="1" t="s">
        <v>6530</v>
      </c>
      <c r="C8426" t="s">
        <v>6531</v>
      </c>
      <c r="D8426">
        <v>4758811</v>
      </c>
      <c r="E8426">
        <v>32072513</v>
      </c>
      <c r="F8426" t="s">
        <v>6533</v>
      </c>
      <c r="G8426" t="s">
        <v>3</v>
      </c>
      <c r="H8426" t="s">
        <v>4</v>
      </c>
      <c r="I8426" s="2">
        <v>1030.3899999999901</v>
      </c>
      <c r="J8426" s="2">
        <v>1030.3891874999999</v>
      </c>
      <c r="K8426" s="2">
        <v>1030.3900039099999</v>
      </c>
      <c r="L8426" s="2">
        <f t="shared" si="131"/>
        <v>8.1640999997034669E-4</v>
      </c>
    </row>
    <row r="8427" spans="1:12" hidden="1" x14ac:dyDescent="0.25">
      <c r="A8427" t="s">
        <v>6449</v>
      </c>
      <c r="B8427" s="1" t="s">
        <v>6530</v>
      </c>
      <c r="C8427" t="s">
        <v>6531</v>
      </c>
      <c r="D8427">
        <v>4758811</v>
      </c>
      <c r="E8427">
        <v>32072513</v>
      </c>
      <c r="F8427" t="s">
        <v>6533</v>
      </c>
      <c r="G8427" t="s">
        <v>3</v>
      </c>
      <c r="H8427" t="s">
        <v>6</v>
      </c>
      <c r="I8427" s="2">
        <v>720.2</v>
      </c>
      <c r="K8427" s="2">
        <v>720.20006743999897</v>
      </c>
      <c r="L8427" s="2">
        <f t="shared" si="131"/>
        <v>6.7439998929330613E-5</v>
      </c>
    </row>
    <row r="8428" spans="1:12" hidden="1" x14ac:dyDescent="0.25">
      <c r="A8428" t="s">
        <v>6449</v>
      </c>
      <c r="B8428" s="1" t="s">
        <v>6530</v>
      </c>
      <c r="C8428" t="s">
        <v>6531</v>
      </c>
      <c r="D8428">
        <v>4758811</v>
      </c>
      <c r="E8428">
        <v>32072713</v>
      </c>
      <c r="F8428" t="s">
        <v>6534</v>
      </c>
      <c r="G8428" t="s">
        <v>86</v>
      </c>
      <c r="H8428" t="s">
        <v>4</v>
      </c>
      <c r="I8428" s="2">
        <v>248.511281</v>
      </c>
      <c r="K8428" s="2">
        <v>249.192169964399</v>
      </c>
      <c r="L8428" s="2">
        <f t="shared" si="131"/>
        <v>0.68088896439900282</v>
      </c>
    </row>
    <row r="8429" spans="1:12" hidden="1" x14ac:dyDescent="0.25">
      <c r="A8429" t="s">
        <v>6449</v>
      </c>
      <c r="B8429" s="1" t="s">
        <v>6530</v>
      </c>
      <c r="C8429" t="s">
        <v>6531</v>
      </c>
      <c r="D8429">
        <v>4758811</v>
      </c>
      <c r="E8429">
        <v>32072713</v>
      </c>
      <c r="F8429" t="s">
        <v>6534</v>
      </c>
      <c r="G8429" t="s">
        <v>86</v>
      </c>
      <c r="H8429" t="s">
        <v>6</v>
      </c>
      <c r="I8429" s="2">
        <v>1002.51809622</v>
      </c>
      <c r="K8429" s="2">
        <v>1005.2645821633701</v>
      </c>
      <c r="L8429" s="2">
        <f t="shared" si="131"/>
        <v>2.7464859433700894</v>
      </c>
    </row>
    <row r="8430" spans="1:12" hidden="1" x14ac:dyDescent="0.25">
      <c r="A8430" t="s">
        <v>6449</v>
      </c>
      <c r="B8430" s="1" t="s">
        <v>6535</v>
      </c>
      <c r="C8430" t="s">
        <v>6536</v>
      </c>
      <c r="D8430">
        <v>6652811</v>
      </c>
      <c r="E8430">
        <v>18919413</v>
      </c>
      <c r="F8430" t="s">
        <v>6537</v>
      </c>
      <c r="G8430" t="s">
        <v>3</v>
      </c>
      <c r="H8430" t="s">
        <v>4</v>
      </c>
      <c r="I8430" s="2">
        <v>275.39999999999998</v>
      </c>
      <c r="J8430" s="2">
        <v>275.43418750000001</v>
      </c>
      <c r="K8430" s="2">
        <v>275.43421040999999</v>
      </c>
      <c r="L8430" s="2">
        <f t="shared" si="131"/>
        <v>2.290999998422194E-5</v>
      </c>
    </row>
    <row r="8431" spans="1:12" hidden="1" x14ac:dyDescent="0.25">
      <c r="A8431" t="s">
        <v>6449</v>
      </c>
      <c r="B8431" s="1" t="s">
        <v>6535</v>
      </c>
      <c r="C8431" t="s">
        <v>6536</v>
      </c>
      <c r="D8431">
        <v>6652811</v>
      </c>
      <c r="E8431">
        <v>18919413</v>
      </c>
      <c r="F8431" t="s">
        <v>6537</v>
      </c>
      <c r="G8431" t="s">
        <v>3</v>
      </c>
      <c r="H8431" t="s">
        <v>6</v>
      </c>
      <c r="I8431" s="2">
        <v>145</v>
      </c>
      <c r="J8431" s="2">
        <v>144.31484374999999</v>
      </c>
      <c r="K8431" s="2">
        <v>144.31499199999999</v>
      </c>
      <c r="L8431" s="2">
        <f t="shared" si="131"/>
        <v>1.4824999999518695E-4</v>
      </c>
    </row>
    <row r="8432" spans="1:12" hidden="1" x14ac:dyDescent="0.25">
      <c r="A8432" t="s">
        <v>6449</v>
      </c>
      <c r="B8432" s="1" t="s">
        <v>6535</v>
      </c>
      <c r="C8432" t="s">
        <v>6536</v>
      </c>
      <c r="D8432">
        <v>6652811</v>
      </c>
      <c r="E8432">
        <v>18919513</v>
      </c>
      <c r="F8432" t="s">
        <v>6538</v>
      </c>
      <c r="G8432" t="s">
        <v>3</v>
      </c>
      <c r="H8432" t="s">
        <v>4</v>
      </c>
      <c r="I8432" s="2">
        <v>274.5</v>
      </c>
      <c r="J8432" s="2">
        <v>274.35493750000001</v>
      </c>
      <c r="K8432" s="2">
        <v>274.35470620000001</v>
      </c>
      <c r="L8432" s="2">
        <f t="shared" si="131"/>
        <v>-2.3129999999582651E-4</v>
      </c>
    </row>
    <row r="8433" spans="1:12" hidden="1" x14ac:dyDescent="0.25">
      <c r="A8433" t="s">
        <v>6449</v>
      </c>
      <c r="B8433" s="1" t="s">
        <v>6535</v>
      </c>
      <c r="C8433" t="s">
        <v>6536</v>
      </c>
      <c r="D8433">
        <v>6652811</v>
      </c>
      <c r="E8433">
        <v>18919513</v>
      </c>
      <c r="F8433" t="s">
        <v>6538</v>
      </c>
      <c r="G8433" t="s">
        <v>3</v>
      </c>
      <c r="H8433" t="s">
        <v>6</v>
      </c>
      <c r="I8433" s="2">
        <v>153.80000000000001</v>
      </c>
      <c r="J8433" s="2">
        <v>153.53689059999999</v>
      </c>
      <c r="K8433" s="2">
        <v>153.53709211</v>
      </c>
      <c r="L8433" s="2">
        <f t="shared" si="131"/>
        <v>2.0151000001078501E-4</v>
      </c>
    </row>
    <row r="8434" spans="1:12" hidden="1" x14ac:dyDescent="0.25">
      <c r="A8434" t="s">
        <v>6449</v>
      </c>
      <c r="B8434" s="1" t="s">
        <v>6535</v>
      </c>
      <c r="C8434" t="s">
        <v>6536</v>
      </c>
      <c r="D8434">
        <v>6652811</v>
      </c>
      <c r="E8434">
        <v>18920013</v>
      </c>
      <c r="F8434" t="s">
        <v>6539</v>
      </c>
      <c r="G8434" t="s">
        <v>3</v>
      </c>
      <c r="H8434" t="s">
        <v>4</v>
      </c>
      <c r="I8434" s="2">
        <v>297.60000000000002</v>
      </c>
      <c r="J8434" s="2">
        <v>297.44609374999999</v>
      </c>
      <c r="K8434" s="2">
        <v>297.44574611000002</v>
      </c>
      <c r="L8434" s="2">
        <f t="shared" si="131"/>
        <v>-3.4763999997267092E-4</v>
      </c>
    </row>
    <row r="8435" spans="1:12" hidden="1" x14ac:dyDescent="0.25">
      <c r="A8435" t="s">
        <v>6449</v>
      </c>
      <c r="B8435" s="1" t="s">
        <v>6535</v>
      </c>
      <c r="C8435" t="s">
        <v>6536</v>
      </c>
      <c r="D8435">
        <v>6652811</v>
      </c>
      <c r="E8435">
        <v>18920013</v>
      </c>
      <c r="F8435" t="s">
        <v>6539</v>
      </c>
      <c r="G8435" t="s">
        <v>3</v>
      </c>
      <c r="H8435" t="s">
        <v>6</v>
      </c>
      <c r="I8435" s="2">
        <v>237.4</v>
      </c>
      <c r="J8435" s="2">
        <v>236.11378124999999</v>
      </c>
      <c r="K8435" s="2">
        <v>236.11354360000001</v>
      </c>
      <c r="L8435" s="2">
        <f t="shared" si="131"/>
        <v>-2.3764999997410996E-4</v>
      </c>
    </row>
    <row r="8436" spans="1:12" hidden="1" x14ac:dyDescent="0.25">
      <c r="A8436" t="s">
        <v>6449</v>
      </c>
      <c r="B8436" s="1" t="s">
        <v>6535</v>
      </c>
      <c r="C8436" t="s">
        <v>6536</v>
      </c>
      <c r="D8436">
        <v>6652811</v>
      </c>
      <c r="E8436">
        <v>18920113</v>
      </c>
      <c r="F8436" t="s">
        <v>6540</v>
      </c>
      <c r="G8436" t="s">
        <v>3</v>
      </c>
      <c r="H8436" t="s">
        <v>4</v>
      </c>
      <c r="I8436" s="2">
        <v>234.6</v>
      </c>
      <c r="J8436" s="2">
        <v>234.60335939999999</v>
      </c>
      <c r="K8436" s="2">
        <v>234.60318752009999</v>
      </c>
      <c r="L8436" s="2">
        <f t="shared" si="131"/>
        <v>-1.7187989999456477E-4</v>
      </c>
    </row>
    <row r="8437" spans="1:12" hidden="1" x14ac:dyDescent="0.25">
      <c r="A8437" t="s">
        <v>6449</v>
      </c>
      <c r="B8437" s="1" t="s">
        <v>6535</v>
      </c>
      <c r="C8437" t="s">
        <v>6536</v>
      </c>
      <c r="D8437">
        <v>6652811</v>
      </c>
      <c r="E8437">
        <v>18920113</v>
      </c>
      <c r="F8437" t="s">
        <v>6540</v>
      </c>
      <c r="G8437" t="s">
        <v>3</v>
      </c>
      <c r="H8437" t="s">
        <v>6</v>
      </c>
      <c r="I8437" s="2">
        <v>157.6</v>
      </c>
      <c r="J8437" s="2">
        <v>157.0839531</v>
      </c>
      <c r="K8437" s="2">
        <v>157.083870109999</v>
      </c>
      <c r="L8437" s="2">
        <f t="shared" si="131"/>
        <v>-8.2990001004645819E-5</v>
      </c>
    </row>
    <row r="8438" spans="1:12" hidden="1" x14ac:dyDescent="0.25">
      <c r="A8438" t="s">
        <v>6449</v>
      </c>
      <c r="B8438" s="1" t="s">
        <v>6541</v>
      </c>
      <c r="C8438" t="s">
        <v>6542</v>
      </c>
      <c r="D8438">
        <v>4760911</v>
      </c>
      <c r="E8438">
        <v>32046813</v>
      </c>
      <c r="F8438" t="s">
        <v>6543</v>
      </c>
      <c r="G8438" t="s">
        <v>3</v>
      </c>
      <c r="H8438" t="s">
        <v>4</v>
      </c>
      <c r="I8438" s="2">
        <v>0.65820000000000001</v>
      </c>
      <c r="J8438" s="2">
        <v>0.39</v>
      </c>
      <c r="K8438" s="2">
        <v>0.39</v>
      </c>
      <c r="L8438" s="2">
        <f t="shared" si="131"/>
        <v>0</v>
      </c>
    </row>
    <row r="8439" spans="1:12" hidden="1" x14ac:dyDescent="0.25">
      <c r="A8439" t="s">
        <v>6449</v>
      </c>
      <c r="B8439" s="1" t="s">
        <v>6541</v>
      </c>
      <c r="C8439" t="s">
        <v>6542</v>
      </c>
      <c r="D8439">
        <v>4760911</v>
      </c>
      <c r="E8439">
        <v>32046813</v>
      </c>
      <c r="F8439" t="s">
        <v>6543</v>
      </c>
      <c r="G8439" t="s">
        <v>3</v>
      </c>
      <c r="H8439" t="s">
        <v>6</v>
      </c>
      <c r="I8439" s="2">
        <v>1.1331500000000001E-3</v>
      </c>
      <c r="J8439" s="2">
        <v>0.16250000000000001</v>
      </c>
      <c r="K8439" s="2">
        <v>0.16250000000000001</v>
      </c>
      <c r="L8439" s="2">
        <f t="shared" si="131"/>
        <v>0</v>
      </c>
    </row>
    <row r="8440" spans="1:12" hidden="1" x14ac:dyDescent="0.25">
      <c r="A8440" t="s">
        <v>6449</v>
      </c>
      <c r="B8440" s="1" t="s">
        <v>6541</v>
      </c>
      <c r="C8440" t="s">
        <v>6542</v>
      </c>
      <c r="D8440">
        <v>4760911</v>
      </c>
      <c r="E8440">
        <v>32046913</v>
      </c>
      <c r="F8440" t="s">
        <v>6544</v>
      </c>
      <c r="G8440" t="s">
        <v>3</v>
      </c>
      <c r="H8440" t="s">
        <v>4</v>
      </c>
      <c r="I8440" s="2">
        <v>0</v>
      </c>
      <c r="L8440" s="2">
        <f t="shared" si="131"/>
        <v>0</v>
      </c>
    </row>
    <row r="8441" spans="1:12" hidden="1" x14ac:dyDescent="0.25">
      <c r="A8441" t="s">
        <v>6449</v>
      </c>
      <c r="B8441" s="1" t="s">
        <v>6541</v>
      </c>
      <c r="C8441" t="s">
        <v>6542</v>
      </c>
      <c r="D8441">
        <v>4760911</v>
      </c>
      <c r="E8441">
        <v>32046913</v>
      </c>
      <c r="F8441" t="s">
        <v>6544</v>
      </c>
      <c r="G8441" t="s">
        <v>3</v>
      </c>
      <c r="H8441" t="s">
        <v>6</v>
      </c>
      <c r="I8441" s="2">
        <v>0</v>
      </c>
      <c r="L8441" s="2">
        <f t="shared" si="131"/>
        <v>0</v>
      </c>
    </row>
    <row r="8442" spans="1:12" hidden="1" x14ac:dyDescent="0.25">
      <c r="A8442" t="s">
        <v>6449</v>
      </c>
      <c r="B8442" s="1" t="s">
        <v>6541</v>
      </c>
      <c r="C8442" t="s">
        <v>6542</v>
      </c>
      <c r="D8442">
        <v>4760911</v>
      </c>
      <c r="E8442">
        <v>32047013</v>
      </c>
      <c r="F8442" t="s">
        <v>6545</v>
      </c>
      <c r="G8442" t="s">
        <v>3</v>
      </c>
      <c r="H8442" t="s">
        <v>4</v>
      </c>
      <c r="I8442" s="2">
        <v>0.26544299999999998</v>
      </c>
      <c r="J8442" s="2">
        <v>0.75120001199999997</v>
      </c>
      <c r="K8442" s="2">
        <v>0.75120001000000003</v>
      </c>
      <c r="L8442" s="2">
        <f t="shared" si="131"/>
        <v>-1.9999999434361371E-9</v>
      </c>
    </row>
    <row r="8443" spans="1:12" hidden="1" x14ac:dyDescent="0.25">
      <c r="A8443" t="s">
        <v>6449</v>
      </c>
      <c r="B8443" s="1" t="s">
        <v>6541</v>
      </c>
      <c r="C8443" t="s">
        <v>6542</v>
      </c>
      <c r="D8443">
        <v>4760911</v>
      </c>
      <c r="E8443">
        <v>32047013</v>
      </c>
      <c r="F8443" t="s">
        <v>6545</v>
      </c>
      <c r="G8443" t="s">
        <v>3</v>
      </c>
      <c r="H8443" t="s">
        <v>6</v>
      </c>
      <c r="I8443" s="2">
        <v>4.5698499999999998E-4</v>
      </c>
      <c r="J8443" s="2">
        <v>0.313</v>
      </c>
      <c r="K8443" s="2">
        <v>0.313</v>
      </c>
      <c r="L8443" s="2">
        <f t="shared" si="131"/>
        <v>0</v>
      </c>
    </row>
    <row r="8444" spans="1:12" hidden="1" x14ac:dyDescent="0.25">
      <c r="A8444" t="s">
        <v>6449</v>
      </c>
      <c r="B8444" s="1" t="s">
        <v>6541</v>
      </c>
      <c r="C8444" t="s">
        <v>6542</v>
      </c>
      <c r="D8444">
        <v>4760911</v>
      </c>
      <c r="E8444">
        <v>32047113</v>
      </c>
      <c r="F8444" t="s">
        <v>6546</v>
      </c>
      <c r="G8444" t="s">
        <v>86</v>
      </c>
      <c r="H8444" t="s">
        <v>4</v>
      </c>
      <c r="I8444" s="2">
        <v>8.3701200000000003E-2</v>
      </c>
      <c r="K8444" s="2">
        <v>8.3704669766719905E-2</v>
      </c>
      <c r="L8444" s="2">
        <f t="shared" si="131"/>
        <v>3.4697667199018456E-6</v>
      </c>
    </row>
    <row r="8445" spans="1:12" hidden="1" x14ac:dyDescent="0.25">
      <c r="A8445" t="s">
        <v>6449</v>
      </c>
      <c r="B8445" s="1" t="s">
        <v>6541</v>
      </c>
      <c r="C8445" t="s">
        <v>6542</v>
      </c>
      <c r="D8445">
        <v>4760911</v>
      </c>
      <c r="E8445">
        <v>32047113</v>
      </c>
      <c r="F8445" t="s">
        <v>6546</v>
      </c>
      <c r="G8445" t="s">
        <v>86</v>
      </c>
      <c r="H8445" t="s">
        <v>6</v>
      </c>
      <c r="I8445" s="2">
        <v>1.4409899999999999E-4</v>
      </c>
      <c r="K8445" s="2">
        <v>1.4410497270350001E-4</v>
      </c>
      <c r="L8445" s="2">
        <f t="shared" si="131"/>
        <v>5.9727035000190117E-9</v>
      </c>
    </row>
    <row r="8446" spans="1:12" hidden="1" x14ac:dyDescent="0.25">
      <c r="A8446" t="s">
        <v>6449</v>
      </c>
      <c r="B8446" s="1" t="s">
        <v>6541</v>
      </c>
      <c r="C8446" t="s">
        <v>6542</v>
      </c>
      <c r="D8446">
        <v>4760911</v>
      </c>
      <c r="E8446">
        <v>32047213</v>
      </c>
      <c r="F8446" t="s">
        <v>6547</v>
      </c>
      <c r="G8446" t="s">
        <v>86</v>
      </c>
      <c r="H8446" t="s">
        <v>4</v>
      </c>
      <c r="I8446" s="2">
        <v>0</v>
      </c>
      <c r="L8446" s="2">
        <f t="shared" si="131"/>
        <v>0</v>
      </c>
    </row>
    <row r="8447" spans="1:12" hidden="1" x14ac:dyDescent="0.25">
      <c r="A8447" t="s">
        <v>6449</v>
      </c>
      <c r="B8447" s="1" t="s">
        <v>6541</v>
      </c>
      <c r="C8447" t="s">
        <v>6542</v>
      </c>
      <c r="D8447">
        <v>4760911</v>
      </c>
      <c r="E8447">
        <v>32047213</v>
      </c>
      <c r="F8447" t="s">
        <v>6547</v>
      </c>
      <c r="G8447" t="s">
        <v>86</v>
      </c>
      <c r="H8447" t="s">
        <v>6</v>
      </c>
      <c r="I8447" s="2">
        <v>0</v>
      </c>
      <c r="L8447" s="2">
        <f t="shared" si="131"/>
        <v>0</v>
      </c>
    </row>
    <row r="8448" spans="1:12" hidden="1" x14ac:dyDescent="0.25">
      <c r="A8448" t="s">
        <v>6449</v>
      </c>
      <c r="B8448" s="1" t="s">
        <v>6548</v>
      </c>
      <c r="C8448" t="s">
        <v>6549</v>
      </c>
      <c r="D8448">
        <v>4508311</v>
      </c>
      <c r="E8448">
        <v>27624213</v>
      </c>
      <c r="F8448" t="s">
        <v>6550</v>
      </c>
      <c r="G8448" t="s">
        <v>86</v>
      </c>
      <c r="H8448" t="s">
        <v>4</v>
      </c>
      <c r="I8448" s="2">
        <v>0.10383100000000001</v>
      </c>
      <c r="K8448" s="2">
        <v>0.10383530646747</v>
      </c>
      <c r="L8448" s="2">
        <f t="shared" si="131"/>
        <v>4.3064674699888617E-6</v>
      </c>
    </row>
    <row r="8449" spans="1:12" hidden="1" x14ac:dyDescent="0.25">
      <c r="A8449" t="s">
        <v>6449</v>
      </c>
      <c r="B8449" s="1" t="s">
        <v>6548</v>
      </c>
      <c r="C8449" t="s">
        <v>6549</v>
      </c>
      <c r="D8449">
        <v>4508311</v>
      </c>
      <c r="E8449">
        <v>27624213</v>
      </c>
      <c r="F8449" t="s">
        <v>6550</v>
      </c>
      <c r="G8449" t="s">
        <v>86</v>
      </c>
      <c r="H8449" t="s">
        <v>6</v>
      </c>
      <c r="I8449" s="2">
        <v>2.3800000000000001E-4</v>
      </c>
      <c r="K8449" s="2">
        <v>2.3800987450670001E-4</v>
      </c>
      <c r="L8449" s="2">
        <f t="shared" si="131"/>
        <v>9.8745066999983595E-9</v>
      </c>
    </row>
    <row r="8450" spans="1:12" x14ac:dyDescent="0.25">
      <c r="A8450" t="s">
        <v>6449</v>
      </c>
      <c r="B8450" s="1" t="s">
        <v>6548</v>
      </c>
      <c r="C8450" t="s">
        <v>6551</v>
      </c>
      <c r="D8450">
        <v>13005611</v>
      </c>
      <c r="E8450">
        <v>112051013</v>
      </c>
      <c r="F8450" t="s">
        <v>6552</v>
      </c>
      <c r="G8450" t="s">
        <v>3</v>
      </c>
      <c r="H8450" t="s">
        <v>4</v>
      </c>
      <c r="I8450" s="2">
        <v>139.69999999999999</v>
      </c>
      <c r="J8450" s="2">
        <v>139.833554685</v>
      </c>
      <c r="K8450" s="2">
        <v>47.767908386000002</v>
      </c>
      <c r="L8450" s="2">
        <f t="shared" si="131"/>
        <v>-92.065646298999994</v>
      </c>
    </row>
    <row r="8451" spans="1:12" x14ac:dyDescent="0.25">
      <c r="A8451" t="s">
        <v>6449</v>
      </c>
      <c r="B8451" s="1" t="s">
        <v>6548</v>
      </c>
      <c r="C8451" t="s">
        <v>6551</v>
      </c>
      <c r="D8451">
        <v>13005611</v>
      </c>
      <c r="E8451">
        <v>112051013</v>
      </c>
      <c r="F8451" t="s">
        <v>6552</v>
      </c>
      <c r="G8451" t="s">
        <v>3</v>
      </c>
      <c r="H8451" t="s">
        <v>6</v>
      </c>
      <c r="I8451" s="2">
        <v>10.7</v>
      </c>
      <c r="J8451" s="2">
        <v>10.272326172</v>
      </c>
      <c r="K8451" s="2">
        <v>3.4445919970899999</v>
      </c>
      <c r="L8451" s="2">
        <f t="shared" ref="L8451:L8514" si="132">IF(ISBLANK(J8451),K8451-I8451,K8451-J8451)</f>
        <v>-6.8277341749099998</v>
      </c>
    </row>
    <row r="8452" spans="1:12" hidden="1" x14ac:dyDescent="0.25">
      <c r="A8452" t="s">
        <v>6449</v>
      </c>
      <c r="B8452" s="1" t="s">
        <v>6553</v>
      </c>
      <c r="C8452" t="s">
        <v>6554</v>
      </c>
      <c r="D8452">
        <v>4041111</v>
      </c>
      <c r="E8452">
        <v>33611413</v>
      </c>
      <c r="F8452" t="s">
        <v>6555</v>
      </c>
      <c r="G8452" t="s">
        <v>3</v>
      </c>
      <c r="H8452" t="s">
        <v>4</v>
      </c>
      <c r="I8452" s="2">
        <v>228.6</v>
      </c>
      <c r="J8452" s="2">
        <v>228.62706249999999</v>
      </c>
      <c r="K8452" s="2">
        <v>228.62706909999901</v>
      </c>
      <c r="L8452" s="2">
        <f t="shared" si="132"/>
        <v>6.5999990113141394E-6</v>
      </c>
    </row>
    <row r="8453" spans="1:12" hidden="1" x14ac:dyDescent="0.25">
      <c r="A8453" t="s">
        <v>6449</v>
      </c>
      <c r="B8453" s="1" t="s">
        <v>6553</v>
      </c>
      <c r="C8453" t="s">
        <v>6554</v>
      </c>
      <c r="D8453">
        <v>4041111</v>
      </c>
      <c r="E8453">
        <v>33611413</v>
      </c>
      <c r="F8453" t="s">
        <v>6555</v>
      </c>
      <c r="G8453" t="s">
        <v>3</v>
      </c>
      <c r="H8453" t="s">
        <v>6</v>
      </c>
      <c r="I8453" s="2">
        <v>167.6</v>
      </c>
      <c r="J8453" s="2">
        <v>167.6187031</v>
      </c>
      <c r="K8453" s="2">
        <v>167.635604199</v>
      </c>
      <c r="L8453" s="2">
        <f t="shared" si="132"/>
        <v>1.6901098999994701E-2</v>
      </c>
    </row>
    <row r="8454" spans="1:12" hidden="1" x14ac:dyDescent="0.25">
      <c r="A8454" t="s">
        <v>6449</v>
      </c>
      <c r="B8454" s="1" t="s">
        <v>6553</v>
      </c>
      <c r="C8454" t="s">
        <v>6554</v>
      </c>
      <c r="D8454">
        <v>4041111</v>
      </c>
      <c r="E8454">
        <v>33611613</v>
      </c>
      <c r="F8454" t="s">
        <v>6556</v>
      </c>
      <c r="G8454" t="s">
        <v>3</v>
      </c>
      <c r="H8454" t="s">
        <v>4</v>
      </c>
      <c r="I8454" s="2">
        <v>228</v>
      </c>
      <c r="J8454" s="2">
        <v>228.04282810000001</v>
      </c>
      <c r="K8454" s="2">
        <v>228.04264602999899</v>
      </c>
      <c r="L8454" s="2">
        <f t="shared" si="132"/>
        <v>-1.8207000101710946E-4</v>
      </c>
    </row>
    <row r="8455" spans="1:12" hidden="1" x14ac:dyDescent="0.25">
      <c r="A8455" t="s">
        <v>6449</v>
      </c>
      <c r="B8455" s="1" t="s">
        <v>6553</v>
      </c>
      <c r="C8455" t="s">
        <v>6554</v>
      </c>
      <c r="D8455">
        <v>4041111</v>
      </c>
      <c r="E8455">
        <v>33611613</v>
      </c>
      <c r="F8455" t="s">
        <v>6556</v>
      </c>
      <c r="G8455" t="s">
        <v>3</v>
      </c>
      <c r="H8455" t="s">
        <v>6</v>
      </c>
      <c r="I8455" s="2">
        <v>209.7</v>
      </c>
      <c r="J8455" s="2">
        <v>209.77237500000001</v>
      </c>
      <c r="K8455" s="2">
        <v>209.78886181999999</v>
      </c>
      <c r="L8455" s="2">
        <f t="shared" si="132"/>
        <v>1.6486819999983027E-2</v>
      </c>
    </row>
    <row r="8456" spans="1:12" hidden="1" x14ac:dyDescent="0.25">
      <c r="A8456" t="s">
        <v>6449</v>
      </c>
      <c r="B8456" s="1" t="s">
        <v>6557</v>
      </c>
      <c r="C8456" t="s">
        <v>6558</v>
      </c>
      <c r="D8456">
        <v>7870811</v>
      </c>
      <c r="E8456">
        <v>2803113</v>
      </c>
      <c r="F8456" t="s">
        <v>6559</v>
      </c>
      <c r="G8456" t="s">
        <v>3</v>
      </c>
      <c r="H8456" t="s">
        <v>4</v>
      </c>
      <c r="I8456" s="2">
        <v>1146.8</v>
      </c>
      <c r="J8456" s="2">
        <v>1146.7425000000001</v>
      </c>
      <c r="K8456" s="2">
        <v>1146.74392759999</v>
      </c>
      <c r="L8456" s="2">
        <f t="shared" si="132"/>
        <v>1.4275999899382441E-3</v>
      </c>
    </row>
    <row r="8457" spans="1:12" hidden="1" x14ac:dyDescent="0.25">
      <c r="A8457" t="s">
        <v>6449</v>
      </c>
      <c r="B8457" s="1" t="s">
        <v>6557</v>
      </c>
      <c r="C8457" t="s">
        <v>6558</v>
      </c>
      <c r="D8457">
        <v>7870811</v>
      </c>
      <c r="E8457">
        <v>2803113</v>
      </c>
      <c r="F8457" t="s">
        <v>6559</v>
      </c>
      <c r="G8457" t="s">
        <v>3</v>
      </c>
      <c r="H8457" t="s">
        <v>6</v>
      </c>
      <c r="I8457" s="2">
        <v>935.2</v>
      </c>
      <c r="J8457" s="2">
        <v>935.28762500000005</v>
      </c>
      <c r="K8457" s="2">
        <v>935.28731212000002</v>
      </c>
      <c r="L8457" s="2">
        <f t="shared" si="132"/>
        <v>-3.128800000240517E-4</v>
      </c>
    </row>
    <row r="8458" spans="1:12" hidden="1" x14ac:dyDescent="0.25">
      <c r="A8458" t="s">
        <v>6449</v>
      </c>
      <c r="B8458" s="1" t="s">
        <v>6560</v>
      </c>
      <c r="C8458" t="s">
        <v>6561</v>
      </c>
      <c r="D8458">
        <v>3426211</v>
      </c>
      <c r="E8458">
        <v>38861013</v>
      </c>
      <c r="F8458" t="s">
        <v>6562</v>
      </c>
      <c r="G8458" t="s">
        <v>86</v>
      </c>
      <c r="H8458" t="s">
        <v>4</v>
      </c>
      <c r="I8458" s="2">
        <v>9.0880100000000006</v>
      </c>
      <c r="K8458" s="2">
        <v>9.0883868920299999</v>
      </c>
      <c r="L8458" s="2">
        <f t="shared" si="132"/>
        <v>3.7689202999935389E-4</v>
      </c>
    </row>
    <row r="8459" spans="1:12" hidden="1" x14ac:dyDescent="0.25">
      <c r="A8459" t="s">
        <v>6449</v>
      </c>
      <c r="B8459" s="1" t="s">
        <v>6560</v>
      </c>
      <c r="C8459" t="s">
        <v>6561</v>
      </c>
      <c r="D8459">
        <v>3426211</v>
      </c>
      <c r="E8459">
        <v>38861013</v>
      </c>
      <c r="F8459" t="s">
        <v>6562</v>
      </c>
      <c r="G8459" t="s">
        <v>86</v>
      </c>
      <c r="H8459" t="s">
        <v>6</v>
      </c>
      <c r="I8459" s="2">
        <v>4.4389999999999999E-2</v>
      </c>
      <c r="K8459" s="2">
        <v>4.4391840745727003E-2</v>
      </c>
      <c r="L8459" s="2">
        <f t="shared" si="132"/>
        <v>1.840745727003934E-6</v>
      </c>
    </row>
    <row r="8460" spans="1:12" hidden="1" x14ac:dyDescent="0.25">
      <c r="A8460" t="s">
        <v>6449</v>
      </c>
      <c r="B8460" s="1" t="s">
        <v>6560</v>
      </c>
      <c r="C8460" t="s">
        <v>6563</v>
      </c>
      <c r="D8460">
        <v>7126411</v>
      </c>
      <c r="E8460">
        <v>15034313</v>
      </c>
      <c r="F8460" t="s">
        <v>6564</v>
      </c>
      <c r="G8460" t="s">
        <v>3</v>
      </c>
      <c r="H8460" t="s">
        <v>4</v>
      </c>
      <c r="I8460" s="2">
        <v>885.35500000000002</v>
      </c>
      <c r="J8460" s="2">
        <v>888.52037499999994</v>
      </c>
      <c r="K8460" s="2">
        <v>888.52029109999899</v>
      </c>
      <c r="L8460" s="2">
        <f t="shared" si="132"/>
        <v>-8.3900000959147292E-5</v>
      </c>
    </row>
    <row r="8461" spans="1:12" hidden="1" x14ac:dyDescent="0.25">
      <c r="A8461" t="s">
        <v>6449</v>
      </c>
      <c r="B8461" s="1" t="s">
        <v>6560</v>
      </c>
      <c r="C8461" t="s">
        <v>6563</v>
      </c>
      <c r="D8461">
        <v>7126411</v>
      </c>
      <c r="E8461">
        <v>15034313</v>
      </c>
      <c r="F8461" t="s">
        <v>6564</v>
      </c>
      <c r="G8461" t="s">
        <v>3</v>
      </c>
      <c r="H8461" t="s">
        <v>6</v>
      </c>
      <c r="I8461" s="2">
        <v>406.15499999999997</v>
      </c>
      <c r="J8461" s="2">
        <v>411.92584375000001</v>
      </c>
      <c r="K8461" s="2">
        <v>411.92622599999902</v>
      </c>
      <c r="L8461" s="2">
        <f t="shared" si="132"/>
        <v>3.8224999900648982E-4</v>
      </c>
    </row>
    <row r="8462" spans="1:12" hidden="1" x14ac:dyDescent="0.25">
      <c r="A8462" t="s">
        <v>6449</v>
      </c>
      <c r="B8462" s="1" t="s">
        <v>6560</v>
      </c>
      <c r="C8462" t="s">
        <v>6563</v>
      </c>
      <c r="D8462">
        <v>7126411</v>
      </c>
      <c r="E8462">
        <v>15034413</v>
      </c>
      <c r="F8462" t="s">
        <v>6565</v>
      </c>
      <c r="G8462" t="s">
        <v>3</v>
      </c>
      <c r="H8462" t="s">
        <v>4</v>
      </c>
      <c r="I8462" s="2">
        <v>901.24800000000005</v>
      </c>
      <c r="J8462" s="2">
        <v>898.08974999999998</v>
      </c>
      <c r="K8462" s="2">
        <v>898.08900449999896</v>
      </c>
      <c r="L8462" s="2">
        <f t="shared" si="132"/>
        <v>-7.455000010168078E-4</v>
      </c>
    </row>
    <row r="8463" spans="1:12" hidden="1" x14ac:dyDescent="0.25">
      <c r="A8463" t="s">
        <v>6449</v>
      </c>
      <c r="B8463" s="1" t="s">
        <v>6560</v>
      </c>
      <c r="C8463" t="s">
        <v>6563</v>
      </c>
      <c r="D8463">
        <v>7126411</v>
      </c>
      <c r="E8463">
        <v>15034413</v>
      </c>
      <c r="F8463" t="s">
        <v>6565</v>
      </c>
      <c r="G8463" t="s">
        <v>3</v>
      </c>
      <c r="H8463" t="s">
        <v>6</v>
      </c>
      <c r="I8463" s="2">
        <v>413.44600000000003</v>
      </c>
      <c r="J8463" s="2">
        <v>407.664625</v>
      </c>
      <c r="K8463" s="2">
        <v>407.66518840999998</v>
      </c>
      <c r="L8463" s="2">
        <f t="shared" si="132"/>
        <v>5.6340999998383268E-4</v>
      </c>
    </row>
    <row r="8464" spans="1:12" hidden="1" x14ac:dyDescent="0.25">
      <c r="A8464" t="s">
        <v>6569</v>
      </c>
      <c r="B8464" s="1" t="s">
        <v>6566</v>
      </c>
      <c r="C8464" t="s">
        <v>6567</v>
      </c>
      <c r="D8464">
        <v>17418211</v>
      </c>
      <c r="E8464">
        <v>121220313</v>
      </c>
      <c r="F8464" t="s">
        <v>6568</v>
      </c>
      <c r="G8464" t="s">
        <v>3</v>
      </c>
      <c r="H8464" t="s">
        <v>4</v>
      </c>
      <c r="I8464" s="2">
        <v>19.2</v>
      </c>
      <c r="J8464" s="2">
        <v>32.889746095</v>
      </c>
      <c r="K8464" s="2">
        <v>32.889808171999903</v>
      </c>
      <c r="L8464" s="2">
        <f t="shared" si="132"/>
        <v>6.2076999903126762E-5</v>
      </c>
    </row>
    <row r="8465" spans="1:12" hidden="1" x14ac:dyDescent="0.25">
      <c r="A8465" t="s">
        <v>6569</v>
      </c>
      <c r="B8465" s="1" t="s">
        <v>6566</v>
      </c>
      <c r="C8465" t="s">
        <v>6567</v>
      </c>
      <c r="D8465">
        <v>17418211</v>
      </c>
      <c r="E8465">
        <v>121220313</v>
      </c>
      <c r="F8465" t="s">
        <v>6568</v>
      </c>
      <c r="G8465" t="s">
        <v>3</v>
      </c>
      <c r="H8465" t="s">
        <v>6</v>
      </c>
      <c r="I8465" s="2">
        <v>4.5999999999999996</v>
      </c>
      <c r="J8465" s="2">
        <v>1.7130231935</v>
      </c>
      <c r="K8465" s="2">
        <v>1.7130125543999899</v>
      </c>
      <c r="L8465" s="2">
        <f t="shared" si="132"/>
        <v>-1.0639100010090274E-5</v>
      </c>
    </row>
    <row r="8466" spans="1:12" hidden="1" x14ac:dyDescent="0.25">
      <c r="A8466" t="s">
        <v>6569</v>
      </c>
      <c r="B8466" s="1" t="s">
        <v>6570</v>
      </c>
      <c r="C8466" t="s">
        <v>6571</v>
      </c>
      <c r="D8466">
        <v>15649111</v>
      </c>
      <c r="E8466">
        <v>99817213</v>
      </c>
      <c r="F8466" t="s">
        <v>6572</v>
      </c>
      <c r="G8466" t="s">
        <v>3</v>
      </c>
      <c r="H8466" t="s">
        <v>4</v>
      </c>
      <c r="I8466" s="2">
        <v>21.5</v>
      </c>
      <c r="J8466" s="2">
        <v>13.364416015</v>
      </c>
      <c r="K8466" s="2">
        <v>13.3644206030999</v>
      </c>
      <c r="L8466" s="2">
        <f t="shared" si="132"/>
        <v>4.5880999000047495E-6</v>
      </c>
    </row>
    <row r="8467" spans="1:12" hidden="1" x14ac:dyDescent="0.25">
      <c r="A8467" t="s">
        <v>6569</v>
      </c>
      <c r="B8467" s="1" t="s">
        <v>6570</v>
      </c>
      <c r="C8467" t="s">
        <v>6571</v>
      </c>
      <c r="D8467">
        <v>15649111</v>
      </c>
      <c r="E8467">
        <v>99817213</v>
      </c>
      <c r="F8467" t="s">
        <v>6572</v>
      </c>
      <c r="G8467" t="s">
        <v>3</v>
      </c>
      <c r="H8467" t="s">
        <v>6</v>
      </c>
      <c r="I8467" s="2">
        <v>0.6</v>
      </c>
      <c r="J8467" s="2">
        <v>7.2001525900000002E-2</v>
      </c>
      <c r="K8467" s="2">
        <v>7.2001502810999998E-2</v>
      </c>
      <c r="L8467" s="2">
        <f t="shared" si="132"/>
        <v>-2.3089000003584381E-8</v>
      </c>
    </row>
    <row r="8468" spans="1:12" hidden="1" x14ac:dyDescent="0.25">
      <c r="A8468" t="s">
        <v>6569</v>
      </c>
      <c r="B8468" s="1" t="s">
        <v>6570</v>
      </c>
      <c r="C8468" t="s">
        <v>6571</v>
      </c>
      <c r="D8468">
        <v>15649111</v>
      </c>
      <c r="E8468">
        <v>99817313</v>
      </c>
      <c r="F8468" t="s">
        <v>6573</v>
      </c>
      <c r="G8468" t="s">
        <v>3</v>
      </c>
      <c r="H8468" t="s">
        <v>4</v>
      </c>
      <c r="I8468" s="2">
        <v>12.6</v>
      </c>
      <c r="J8468" s="2">
        <v>35.514328124999999</v>
      </c>
      <c r="K8468" s="2">
        <v>35.514329530999902</v>
      </c>
      <c r="L8468" s="2">
        <f t="shared" si="132"/>
        <v>1.4059999031701409E-6</v>
      </c>
    </row>
    <row r="8469" spans="1:12" hidden="1" x14ac:dyDescent="0.25">
      <c r="A8469" t="s">
        <v>6569</v>
      </c>
      <c r="B8469" s="1" t="s">
        <v>6570</v>
      </c>
      <c r="C8469" t="s">
        <v>6571</v>
      </c>
      <c r="D8469">
        <v>15649111</v>
      </c>
      <c r="E8469">
        <v>99817313</v>
      </c>
      <c r="F8469" t="s">
        <v>6573</v>
      </c>
      <c r="G8469" t="s">
        <v>3</v>
      </c>
      <c r="H8469" t="s">
        <v>6</v>
      </c>
      <c r="I8469" s="2">
        <v>0.5</v>
      </c>
      <c r="J8469" s="2">
        <v>0.22948373415000001</v>
      </c>
      <c r="K8469" s="2">
        <v>0.229482003010999</v>
      </c>
      <c r="L8469" s="2">
        <f t="shared" si="132"/>
        <v>-1.7311390010099625E-6</v>
      </c>
    </row>
    <row r="8470" spans="1:12" hidden="1" x14ac:dyDescent="0.25">
      <c r="A8470" t="s">
        <v>6569</v>
      </c>
      <c r="B8470" s="1" t="s">
        <v>6574</v>
      </c>
      <c r="C8470" t="s">
        <v>6575</v>
      </c>
      <c r="D8470">
        <v>15647011</v>
      </c>
      <c r="E8470">
        <v>99777613</v>
      </c>
      <c r="F8470" t="s">
        <v>6576</v>
      </c>
      <c r="G8470" t="s">
        <v>86</v>
      </c>
      <c r="H8470" t="s">
        <v>4</v>
      </c>
      <c r="I8470" s="2">
        <v>4.5</v>
      </c>
      <c r="K8470" s="2">
        <v>4.5000000449900002</v>
      </c>
      <c r="L8470" s="2">
        <f t="shared" si="132"/>
        <v>4.4990000169775612E-8</v>
      </c>
    </row>
    <row r="8471" spans="1:12" hidden="1" x14ac:dyDescent="0.25">
      <c r="A8471" t="s">
        <v>6569</v>
      </c>
      <c r="B8471" s="1" t="s">
        <v>6574</v>
      </c>
      <c r="C8471" t="s">
        <v>6575</v>
      </c>
      <c r="D8471">
        <v>15647011</v>
      </c>
      <c r="E8471">
        <v>99777613</v>
      </c>
      <c r="F8471" t="s">
        <v>6576</v>
      </c>
      <c r="G8471" t="s">
        <v>86</v>
      </c>
      <c r="H8471" t="s">
        <v>6</v>
      </c>
      <c r="I8471" s="2">
        <v>2.1</v>
      </c>
      <c r="K8471" s="2">
        <v>2.09999997985999</v>
      </c>
      <c r="L8471" s="2">
        <f t="shared" si="132"/>
        <v>-2.0140010104086059E-8</v>
      </c>
    </row>
    <row r="8472" spans="1:12" hidden="1" x14ac:dyDescent="0.25">
      <c r="A8472" t="s">
        <v>6569</v>
      </c>
      <c r="B8472" s="1" t="s">
        <v>6574</v>
      </c>
      <c r="C8472" t="s">
        <v>6575</v>
      </c>
      <c r="D8472">
        <v>15647011</v>
      </c>
      <c r="E8472">
        <v>99777713</v>
      </c>
      <c r="F8472" t="s">
        <v>6577</v>
      </c>
      <c r="G8472" t="s">
        <v>86</v>
      </c>
      <c r="H8472" t="s">
        <v>4</v>
      </c>
      <c r="I8472" s="2">
        <v>4.7</v>
      </c>
      <c r="K8472" s="2">
        <v>4.6999998782899999</v>
      </c>
      <c r="L8472" s="2">
        <f t="shared" si="132"/>
        <v>-1.2171000030036794E-7</v>
      </c>
    </row>
    <row r="8473" spans="1:12" hidden="1" x14ac:dyDescent="0.25">
      <c r="A8473" t="s">
        <v>6569</v>
      </c>
      <c r="B8473" s="1" t="s">
        <v>6574</v>
      </c>
      <c r="C8473" t="s">
        <v>6575</v>
      </c>
      <c r="D8473">
        <v>15647011</v>
      </c>
      <c r="E8473">
        <v>99777713</v>
      </c>
      <c r="F8473" t="s">
        <v>6577</v>
      </c>
      <c r="G8473" t="s">
        <v>86</v>
      </c>
      <c r="H8473" t="s">
        <v>6</v>
      </c>
      <c r="I8473" s="2">
        <v>2.1</v>
      </c>
      <c r="K8473" s="2">
        <v>2.09999997985999</v>
      </c>
      <c r="L8473" s="2">
        <f t="shared" si="132"/>
        <v>-2.0140010104086059E-8</v>
      </c>
    </row>
    <row r="8474" spans="1:12" hidden="1" x14ac:dyDescent="0.25">
      <c r="A8474" t="s">
        <v>6569</v>
      </c>
      <c r="B8474" s="1" t="s">
        <v>6578</v>
      </c>
      <c r="C8474" t="s">
        <v>6579</v>
      </c>
      <c r="D8474">
        <v>4962811</v>
      </c>
      <c r="E8474">
        <v>30069713</v>
      </c>
      <c r="F8474" t="s">
        <v>6580</v>
      </c>
      <c r="G8474" t="s">
        <v>3</v>
      </c>
      <c r="H8474" t="s">
        <v>4</v>
      </c>
      <c r="I8474" s="2">
        <v>961.9</v>
      </c>
      <c r="J8474" s="2">
        <v>961.88031249999995</v>
      </c>
      <c r="K8474" s="2">
        <v>961.8814155</v>
      </c>
      <c r="L8474" s="2">
        <f t="shared" si="132"/>
        <v>1.1030000000573636E-3</v>
      </c>
    </row>
    <row r="8475" spans="1:12" hidden="1" x14ac:dyDescent="0.25">
      <c r="A8475" t="s">
        <v>6569</v>
      </c>
      <c r="B8475" s="1" t="s">
        <v>6578</v>
      </c>
      <c r="C8475" t="s">
        <v>6579</v>
      </c>
      <c r="D8475">
        <v>4962811</v>
      </c>
      <c r="E8475">
        <v>30069713</v>
      </c>
      <c r="F8475" t="s">
        <v>6580</v>
      </c>
      <c r="G8475" t="s">
        <v>3</v>
      </c>
      <c r="H8475" t="s">
        <v>6</v>
      </c>
      <c r="I8475" s="2">
        <v>827</v>
      </c>
      <c r="J8475" s="2">
        <v>825.14106249999998</v>
      </c>
      <c r="K8475" s="2">
        <v>825.14074300000004</v>
      </c>
      <c r="L8475" s="2">
        <f t="shared" si="132"/>
        <v>-3.1949999993230449E-4</v>
      </c>
    </row>
    <row r="8476" spans="1:12" x14ac:dyDescent="0.25">
      <c r="A8476" t="s">
        <v>6569</v>
      </c>
      <c r="B8476" s="1" t="s">
        <v>6581</v>
      </c>
      <c r="C8476" t="s">
        <v>6582</v>
      </c>
      <c r="D8476">
        <v>9164411</v>
      </c>
      <c r="E8476">
        <v>54879813</v>
      </c>
      <c r="F8476" t="s">
        <v>6583</v>
      </c>
      <c r="G8476" t="s">
        <v>3</v>
      </c>
      <c r="H8476" t="s">
        <v>4</v>
      </c>
      <c r="I8476" s="2">
        <v>22.123999999999999</v>
      </c>
      <c r="J8476" s="2">
        <v>22.125156255</v>
      </c>
      <c r="K8476" s="2">
        <v>8.0844285299999896</v>
      </c>
      <c r="L8476" s="2">
        <f t="shared" si="132"/>
        <v>-14.040727725000011</v>
      </c>
    </row>
    <row r="8477" spans="1:12" hidden="1" x14ac:dyDescent="0.25">
      <c r="A8477" t="s">
        <v>6569</v>
      </c>
      <c r="B8477" s="1" t="s">
        <v>6581</v>
      </c>
      <c r="C8477" t="s">
        <v>6582</v>
      </c>
      <c r="D8477">
        <v>9164411</v>
      </c>
      <c r="E8477">
        <v>54879813</v>
      </c>
      <c r="F8477" t="s">
        <v>6583</v>
      </c>
      <c r="G8477" t="s">
        <v>3</v>
      </c>
      <c r="H8477" t="s">
        <v>6</v>
      </c>
      <c r="I8477" s="2">
        <v>0.252</v>
      </c>
      <c r="J8477" s="2">
        <v>0.25267551422500001</v>
      </c>
      <c r="K8477" s="2">
        <v>0.143904002</v>
      </c>
      <c r="L8477" s="2">
        <f t="shared" si="132"/>
        <v>-0.10877151222500001</v>
      </c>
    </row>
    <row r="8478" spans="1:12" hidden="1" x14ac:dyDescent="0.25">
      <c r="A8478" t="s">
        <v>6569</v>
      </c>
      <c r="B8478" s="1" t="s">
        <v>6584</v>
      </c>
      <c r="C8478" t="s">
        <v>6585</v>
      </c>
      <c r="D8478">
        <v>6195711</v>
      </c>
      <c r="E8478">
        <v>15199913</v>
      </c>
      <c r="F8478" t="s">
        <v>6586</v>
      </c>
      <c r="G8478" t="s">
        <v>86</v>
      </c>
      <c r="H8478" t="s">
        <v>4</v>
      </c>
      <c r="I8478" s="2">
        <v>0</v>
      </c>
      <c r="L8478" s="2">
        <f t="shared" si="132"/>
        <v>0</v>
      </c>
    </row>
    <row r="8479" spans="1:12" hidden="1" x14ac:dyDescent="0.25">
      <c r="A8479" t="s">
        <v>6569</v>
      </c>
      <c r="B8479" s="1" t="s">
        <v>6584</v>
      </c>
      <c r="C8479" t="s">
        <v>6585</v>
      </c>
      <c r="D8479">
        <v>6195711</v>
      </c>
      <c r="E8479">
        <v>15199913</v>
      </c>
      <c r="F8479" t="s">
        <v>6586</v>
      </c>
      <c r="G8479" t="s">
        <v>86</v>
      </c>
      <c r="H8479" t="s">
        <v>6</v>
      </c>
      <c r="I8479" s="2">
        <v>0</v>
      </c>
      <c r="L8479" s="2">
        <f t="shared" si="132"/>
        <v>0</v>
      </c>
    </row>
    <row r="8480" spans="1:12" hidden="1" x14ac:dyDescent="0.25">
      <c r="A8480" t="s">
        <v>6569</v>
      </c>
      <c r="B8480" s="1" t="s">
        <v>6584</v>
      </c>
      <c r="C8480" t="s">
        <v>6585</v>
      </c>
      <c r="D8480">
        <v>6195711</v>
      </c>
      <c r="E8480">
        <v>15200113</v>
      </c>
      <c r="F8480" t="s">
        <v>6587</v>
      </c>
      <c r="G8480" t="s">
        <v>86</v>
      </c>
      <c r="H8480" t="s">
        <v>4</v>
      </c>
      <c r="I8480" s="2">
        <v>13.5</v>
      </c>
      <c r="K8480" s="2">
        <v>13.5000339638014</v>
      </c>
      <c r="L8480" s="2">
        <f t="shared" si="132"/>
        <v>3.3963801399750082E-5</v>
      </c>
    </row>
    <row r="8481" spans="1:12" hidden="1" x14ac:dyDescent="0.25">
      <c r="A8481" t="s">
        <v>6569</v>
      </c>
      <c r="B8481" s="1" t="s">
        <v>6584</v>
      </c>
      <c r="C8481" t="s">
        <v>6585</v>
      </c>
      <c r="D8481">
        <v>6195711</v>
      </c>
      <c r="E8481">
        <v>15200113</v>
      </c>
      <c r="F8481" t="s">
        <v>6587</v>
      </c>
      <c r="G8481" t="s">
        <v>86</v>
      </c>
      <c r="H8481" t="s">
        <v>6</v>
      </c>
      <c r="I8481" s="2">
        <v>0.1</v>
      </c>
      <c r="K8481" s="2">
        <v>0.10000025405181701</v>
      </c>
      <c r="L8481" s="2">
        <f t="shared" si="132"/>
        <v>2.5405181700022261E-7</v>
      </c>
    </row>
    <row r="8482" spans="1:12" hidden="1" x14ac:dyDescent="0.25">
      <c r="A8482" t="s">
        <v>6569</v>
      </c>
      <c r="B8482" s="1" t="s">
        <v>6584</v>
      </c>
      <c r="C8482" t="s">
        <v>6585</v>
      </c>
      <c r="D8482">
        <v>6195711</v>
      </c>
      <c r="E8482">
        <v>15200213</v>
      </c>
      <c r="F8482" t="s">
        <v>6588</v>
      </c>
      <c r="G8482" t="s">
        <v>86</v>
      </c>
      <c r="H8482" t="s">
        <v>4</v>
      </c>
      <c r="I8482" s="2">
        <v>6.4</v>
      </c>
      <c r="K8482" s="2">
        <v>6.4000162631939403</v>
      </c>
      <c r="L8482" s="2">
        <f t="shared" si="132"/>
        <v>1.6263193939991538E-5</v>
      </c>
    </row>
    <row r="8483" spans="1:12" hidden="1" x14ac:dyDescent="0.25">
      <c r="A8483" t="s">
        <v>6569</v>
      </c>
      <c r="B8483" s="1" t="s">
        <v>6584</v>
      </c>
      <c r="C8483" t="s">
        <v>6585</v>
      </c>
      <c r="D8483">
        <v>6195711</v>
      </c>
      <c r="E8483">
        <v>15200213</v>
      </c>
      <c r="F8483" t="s">
        <v>6588</v>
      </c>
      <c r="G8483" t="s">
        <v>86</v>
      </c>
      <c r="H8483" t="s">
        <v>6</v>
      </c>
      <c r="I8483" s="2">
        <v>0.1</v>
      </c>
      <c r="K8483" s="2">
        <v>0.10000025405181701</v>
      </c>
      <c r="L8483" s="2">
        <f t="shared" si="132"/>
        <v>2.5405181700022261E-7</v>
      </c>
    </row>
    <row r="8484" spans="1:12" hidden="1" x14ac:dyDescent="0.25">
      <c r="A8484" t="s">
        <v>6569</v>
      </c>
      <c r="B8484" s="1" t="s">
        <v>6584</v>
      </c>
      <c r="C8484" t="s">
        <v>6585</v>
      </c>
      <c r="D8484">
        <v>6195711</v>
      </c>
      <c r="E8484">
        <v>15200313</v>
      </c>
      <c r="F8484" t="s">
        <v>6589</v>
      </c>
      <c r="G8484" t="s">
        <v>86</v>
      </c>
      <c r="H8484" t="s">
        <v>4</v>
      </c>
      <c r="I8484" s="2">
        <v>4.4000000000000004</v>
      </c>
      <c r="K8484" s="2">
        <v>4.4000111534855897</v>
      </c>
      <c r="L8484" s="2">
        <f t="shared" si="132"/>
        <v>1.115348558933249E-5</v>
      </c>
    </row>
    <row r="8485" spans="1:12" hidden="1" x14ac:dyDescent="0.25">
      <c r="A8485" t="s">
        <v>6569</v>
      </c>
      <c r="B8485" s="1" t="s">
        <v>6584</v>
      </c>
      <c r="C8485" t="s">
        <v>6585</v>
      </c>
      <c r="D8485">
        <v>6195711</v>
      </c>
      <c r="E8485">
        <v>15200313</v>
      </c>
      <c r="F8485" t="s">
        <v>6589</v>
      </c>
      <c r="G8485" t="s">
        <v>86</v>
      </c>
      <c r="H8485" t="s">
        <v>6</v>
      </c>
      <c r="I8485" s="2">
        <v>0</v>
      </c>
      <c r="K8485" s="2">
        <v>0</v>
      </c>
      <c r="L8485" s="2">
        <f t="shared" si="132"/>
        <v>0</v>
      </c>
    </row>
    <row r="8486" spans="1:12" hidden="1" x14ac:dyDescent="0.25">
      <c r="A8486" t="s">
        <v>6569</v>
      </c>
      <c r="B8486" s="1" t="s">
        <v>6584</v>
      </c>
      <c r="C8486" t="s">
        <v>6585</v>
      </c>
      <c r="D8486">
        <v>6195711</v>
      </c>
      <c r="E8486">
        <v>15200413</v>
      </c>
      <c r="F8486" t="s">
        <v>6590</v>
      </c>
      <c r="G8486" t="s">
        <v>86</v>
      </c>
      <c r="H8486" t="s">
        <v>4</v>
      </c>
      <c r="I8486" s="2">
        <v>5.7</v>
      </c>
      <c r="K8486" s="2">
        <v>5.6999998485000001</v>
      </c>
      <c r="L8486" s="2">
        <f t="shared" si="132"/>
        <v>-1.5150000010066833E-7</v>
      </c>
    </row>
    <row r="8487" spans="1:12" hidden="1" x14ac:dyDescent="0.25">
      <c r="A8487" t="s">
        <v>6569</v>
      </c>
      <c r="B8487" s="1" t="s">
        <v>6584</v>
      </c>
      <c r="C8487" t="s">
        <v>6585</v>
      </c>
      <c r="D8487">
        <v>6195711</v>
      </c>
      <c r="E8487">
        <v>15200413</v>
      </c>
      <c r="F8487" t="s">
        <v>6590</v>
      </c>
      <c r="G8487" t="s">
        <v>86</v>
      </c>
      <c r="H8487" t="s">
        <v>6</v>
      </c>
      <c r="I8487" s="2">
        <v>0</v>
      </c>
      <c r="K8487" s="2">
        <v>0</v>
      </c>
      <c r="L8487" s="2">
        <f t="shared" si="132"/>
        <v>0</v>
      </c>
    </row>
    <row r="8488" spans="1:12" hidden="1" x14ac:dyDescent="0.25">
      <c r="A8488" t="s">
        <v>6569</v>
      </c>
      <c r="B8488" s="1" t="s">
        <v>6584</v>
      </c>
      <c r="C8488" t="s">
        <v>6591</v>
      </c>
      <c r="D8488">
        <v>15649011</v>
      </c>
      <c r="E8488">
        <v>99817013</v>
      </c>
      <c r="F8488" t="s">
        <v>6592</v>
      </c>
      <c r="G8488" t="s">
        <v>3</v>
      </c>
      <c r="H8488" t="s">
        <v>4</v>
      </c>
      <c r="I8488" s="2">
        <v>4.3600000000000003</v>
      </c>
      <c r="J8488" s="2">
        <v>4.3614531249999997</v>
      </c>
      <c r="K8488" s="2">
        <v>4.3614566620000002</v>
      </c>
      <c r="L8488" s="2">
        <f t="shared" si="132"/>
        <v>3.5370000004419921E-6</v>
      </c>
    </row>
    <row r="8489" spans="1:12" hidden="1" x14ac:dyDescent="0.25">
      <c r="A8489" t="s">
        <v>6569</v>
      </c>
      <c r="B8489" s="1" t="s">
        <v>6584</v>
      </c>
      <c r="C8489" t="s">
        <v>6591</v>
      </c>
      <c r="D8489">
        <v>15649011</v>
      </c>
      <c r="E8489">
        <v>99817013</v>
      </c>
      <c r="F8489" t="s">
        <v>6592</v>
      </c>
      <c r="G8489" t="s">
        <v>3</v>
      </c>
      <c r="H8489" t="s">
        <v>6</v>
      </c>
      <c r="I8489" s="2">
        <v>0.04</v>
      </c>
      <c r="J8489" s="2">
        <v>4.212203598E-2</v>
      </c>
      <c r="K8489" s="2">
        <v>4.2122000100000001E-2</v>
      </c>
      <c r="L8489" s="2">
        <f t="shared" si="132"/>
        <v>-3.5879999998877921E-8</v>
      </c>
    </row>
    <row r="8490" spans="1:12" hidden="1" x14ac:dyDescent="0.25">
      <c r="A8490" t="s">
        <v>6596</v>
      </c>
      <c r="B8490" s="1" t="s">
        <v>6593</v>
      </c>
      <c r="C8490" t="s">
        <v>6594</v>
      </c>
      <c r="D8490">
        <v>6196011</v>
      </c>
      <c r="E8490">
        <v>15192413</v>
      </c>
      <c r="F8490" t="s">
        <v>6595</v>
      </c>
      <c r="G8490" t="s">
        <v>3</v>
      </c>
      <c r="H8490" t="s">
        <v>4</v>
      </c>
      <c r="I8490" s="2">
        <v>897.13468999999998</v>
      </c>
      <c r="J8490" s="2">
        <v>897.13556249999999</v>
      </c>
      <c r="K8490" s="2">
        <v>897.13524269990103</v>
      </c>
      <c r="L8490" s="2">
        <f t="shared" si="132"/>
        <v>-3.198000989641514E-4</v>
      </c>
    </row>
    <row r="8491" spans="1:12" hidden="1" x14ac:dyDescent="0.25">
      <c r="A8491" t="s">
        <v>6596</v>
      </c>
      <c r="B8491" s="1" t="s">
        <v>6593</v>
      </c>
      <c r="C8491" t="s">
        <v>6594</v>
      </c>
      <c r="D8491">
        <v>6196011</v>
      </c>
      <c r="E8491">
        <v>15192413</v>
      </c>
      <c r="F8491" t="s">
        <v>6595</v>
      </c>
      <c r="G8491" t="s">
        <v>3</v>
      </c>
      <c r="H8491" t="s">
        <v>6</v>
      </c>
      <c r="I8491" s="2">
        <v>359.94893622299998</v>
      </c>
      <c r="J8491" s="2">
        <v>359.94846875000002</v>
      </c>
      <c r="K8491" s="2">
        <v>359.948052651941</v>
      </c>
      <c r="L8491" s="2">
        <f t="shared" si="132"/>
        <v>-4.1609805901998698E-4</v>
      </c>
    </row>
    <row r="8492" spans="1:12" hidden="1" x14ac:dyDescent="0.25">
      <c r="A8492" t="s">
        <v>6596</v>
      </c>
      <c r="B8492" s="1" t="s">
        <v>6597</v>
      </c>
      <c r="C8492" t="s">
        <v>6598</v>
      </c>
      <c r="D8492">
        <v>6516311</v>
      </c>
      <c r="E8492">
        <v>18565713</v>
      </c>
      <c r="F8492" t="s">
        <v>6599</v>
      </c>
      <c r="G8492" t="s">
        <v>3</v>
      </c>
      <c r="H8492" t="s">
        <v>4</v>
      </c>
      <c r="I8492" s="2">
        <v>0</v>
      </c>
      <c r="L8492" s="2">
        <f t="shared" si="132"/>
        <v>0</v>
      </c>
    </row>
    <row r="8493" spans="1:12" hidden="1" x14ac:dyDescent="0.25">
      <c r="A8493" t="s">
        <v>6596</v>
      </c>
      <c r="B8493" s="1" t="s">
        <v>6597</v>
      </c>
      <c r="C8493" t="s">
        <v>6598</v>
      </c>
      <c r="D8493">
        <v>6516311</v>
      </c>
      <c r="E8493">
        <v>18565713</v>
      </c>
      <c r="F8493" t="s">
        <v>6599</v>
      </c>
      <c r="G8493" t="s">
        <v>3</v>
      </c>
      <c r="H8493" t="s">
        <v>6</v>
      </c>
      <c r="I8493" s="2">
        <v>0</v>
      </c>
      <c r="L8493" s="2">
        <f t="shared" si="132"/>
        <v>0</v>
      </c>
    </row>
    <row r="8494" spans="1:12" hidden="1" x14ac:dyDescent="0.25">
      <c r="A8494" t="s">
        <v>6596</v>
      </c>
      <c r="B8494" s="1" t="s">
        <v>6597</v>
      </c>
      <c r="C8494" t="s">
        <v>6598</v>
      </c>
      <c r="D8494">
        <v>6516311</v>
      </c>
      <c r="E8494">
        <v>18571713</v>
      </c>
      <c r="F8494" t="s">
        <v>6600</v>
      </c>
      <c r="G8494" t="s">
        <v>3</v>
      </c>
      <c r="H8494" t="s">
        <v>4</v>
      </c>
      <c r="I8494" s="2">
        <v>0</v>
      </c>
      <c r="L8494" s="2">
        <f t="shared" si="132"/>
        <v>0</v>
      </c>
    </row>
    <row r="8495" spans="1:12" hidden="1" x14ac:dyDescent="0.25">
      <c r="A8495" t="s">
        <v>6596</v>
      </c>
      <c r="B8495" s="1" t="s">
        <v>6597</v>
      </c>
      <c r="C8495" t="s">
        <v>6598</v>
      </c>
      <c r="D8495">
        <v>6516311</v>
      </c>
      <c r="E8495">
        <v>18571713</v>
      </c>
      <c r="F8495" t="s">
        <v>6600</v>
      </c>
      <c r="G8495" t="s">
        <v>3</v>
      </c>
      <c r="H8495" t="s">
        <v>6</v>
      </c>
      <c r="I8495" s="2">
        <v>0</v>
      </c>
      <c r="L8495" s="2">
        <f t="shared" si="132"/>
        <v>0</v>
      </c>
    </row>
    <row r="8496" spans="1:12" hidden="1" x14ac:dyDescent="0.25">
      <c r="A8496" t="s">
        <v>6596</v>
      </c>
      <c r="B8496" s="1" t="s">
        <v>6601</v>
      </c>
      <c r="C8496" t="s">
        <v>6602</v>
      </c>
      <c r="D8496">
        <v>3787211</v>
      </c>
      <c r="E8496">
        <v>37839613</v>
      </c>
      <c r="F8496" t="s">
        <v>6603</v>
      </c>
      <c r="G8496" t="s">
        <v>86</v>
      </c>
      <c r="H8496" t="s">
        <v>4</v>
      </c>
      <c r="I8496" s="2">
        <v>0.37</v>
      </c>
      <c r="K8496" s="2">
        <v>0.37001534399239999</v>
      </c>
      <c r="L8496" s="2">
        <f t="shared" si="132"/>
        <v>1.5343992399996509E-5</v>
      </c>
    </row>
    <row r="8497" spans="1:12" hidden="1" x14ac:dyDescent="0.25">
      <c r="A8497" t="s">
        <v>6596</v>
      </c>
      <c r="B8497" s="1" t="s">
        <v>6601</v>
      </c>
      <c r="C8497" t="s">
        <v>6602</v>
      </c>
      <c r="D8497">
        <v>3787211</v>
      </c>
      <c r="E8497">
        <v>37839613</v>
      </c>
      <c r="F8497" t="s">
        <v>6603</v>
      </c>
      <c r="G8497" t="s">
        <v>86</v>
      </c>
      <c r="H8497" t="s">
        <v>6</v>
      </c>
      <c r="I8497" s="2">
        <v>6.4000000000000003E-3</v>
      </c>
      <c r="K8497" s="2">
        <v>6.4002650161110002E-3</v>
      </c>
      <c r="L8497" s="2">
        <f t="shared" si="132"/>
        <v>2.6501611099984806E-7</v>
      </c>
    </row>
    <row r="8498" spans="1:12" hidden="1" x14ac:dyDescent="0.25">
      <c r="A8498" t="s">
        <v>6596</v>
      </c>
      <c r="B8498" s="1" t="s">
        <v>6601</v>
      </c>
      <c r="C8498" t="s">
        <v>6602</v>
      </c>
      <c r="D8498">
        <v>3787211</v>
      </c>
      <c r="E8498">
        <v>37839713</v>
      </c>
      <c r="F8498" t="s">
        <v>6604</v>
      </c>
      <c r="G8498" t="s">
        <v>86</v>
      </c>
      <c r="H8498" t="s">
        <v>4</v>
      </c>
      <c r="I8498" s="2">
        <v>0.26800000000000002</v>
      </c>
      <c r="K8498" s="2">
        <v>0.26801112348560002</v>
      </c>
      <c r="L8498" s="2">
        <f t="shared" si="132"/>
        <v>1.1123485600006422E-5</v>
      </c>
    </row>
    <row r="8499" spans="1:12" hidden="1" x14ac:dyDescent="0.25">
      <c r="A8499" t="s">
        <v>6596</v>
      </c>
      <c r="B8499" s="1" t="s">
        <v>6601</v>
      </c>
      <c r="C8499" t="s">
        <v>6602</v>
      </c>
      <c r="D8499">
        <v>3787211</v>
      </c>
      <c r="E8499">
        <v>37839713</v>
      </c>
      <c r="F8499" t="s">
        <v>6604</v>
      </c>
      <c r="G8499" t="s">
        <v>86</v>
      </c>
      <c r="H8499" t="s">
        <v>6</v>
      </c>
      <c r="I8499" s="2">
        <v>4.6299999999999996E-3</v>
      </c>
      <c r="K8499" s="2">
        <v>4.6301920210770004E-3</v>
      </c>
      <c r="L8499" s="2">
        <f t="shared" si="132"/>
        <v>1.9202107700080906E-7</v>
      </c>
    </row>
    <row r="8500" spans="1:12" hidden="1" x14ac:dyDescent="0.25">
      <c r="A8500" t="s">
        <v>6596</v>
      </c>
      <c r="B8500" s="1" t="s">
        <v>6601</v>
      </c>
      <c r="C8500" t="s">
        <v>6602</v>
      </c>
      <c r="D8500">
        <v>3787211</v>
      </c>
      <c r="E8500">
        <v>37839813</v>
      </c>
      <c r="F8500" t="s">
        <v>6605</v>
      </c>
      <c r="G8500" t="s">
        <v>86</v>
      </c>
      <c r="H8500" t="s">
        <v>4</v>
      </c>
      <c r="I8500" s="2">
        <v>0.37</v>
      </c>
      <c r="K8500" s="2">
        <v>0.37001534399239999</v>
      </c>
      <c r="L8500" s="2">
        <f t="shared" si="132"/>
        <v>1.5343992399996509E-5</v>
      </c>
    </row>
    <row r="8501" spans="1:12" hidden="1" x14ac:dyDescent="0.25">
      <c r="A8501" t="s">
        <v>6596</v>
      </c>
      <c r="B8501" s="1" t="s">
        <v>6601</v>
      </c>
      <c r="C8501" t="s">
        <v>6602</v>
      </c>
      <c r="D8501">
        <v>3787211</v>
      </c>
      <c r="E8501">
        <v>37839813</v>
      </c>
      <c r="F8501" t="s">
        <v>6605</v>
      </c>
      <c r="G8501" t="s">
        <v>86</v>
      </c>
      <c r="H8501" t="s">
        <v>6</v>
      </c>
      <c r="I8501" s="2">
        <v>6.4000000000000003E-3</v>
      </c>
      <c r="K8501" s="2">
        <v>6.4002650161110002E-3</v>
      </c>
      <c r="L8501" s="2">
        <f t="shared" si="132"/>
        <v>2.6501611099984806E-7</v>
      </c>
    </row>
    <row r="8502" spans="1:12" hidden="1" x14ac:dyDescent="0.25">
      <c r="A8502" t="s">
        <v>6596</v>
      </c>
      <c r="B8502" s="1" t="s">
        <v>6601</v>
      </c>
      <c r="C8502" t="s">
        <v>6602</v>
      </c>
      <c r="D8502">
        <v>3787211</v>
      </c>
      <c r="E8502">
        <v>37839913</v>
      </c>
      <c r="F8502" t="s">
        <v>6606</v>
      </c>
      <c r="G8502" t="s">
        <v>86</v>
      </c>
      <c r="H8502" t="s">
        <v>4</v>
      </c>
      <c r="I8502" s="2">
        <v>0.33200000000000002</v>
      </c>
      <c r="K8502" s="2">
        <v>0.33201375457670002</v>
      </c>
      <c r="L8502" s="2">
        <f t="shared" si="132"/>
        <v>1.3754576699998022E-5</v>
      </c>
    </row>
    <row r="8503" spans="1:12" hidden="1" x14ac:dyDescent="0.25">
      <c r="A8503" t="s">
        <v>6596</v>
      </c>
      <c r="B8503" s="1" t="s">
        <v>6601</v>
      </c>
      <c r="C8503" t="s">
        <v>6602</v>
      </c>
      <c r="D8503">
        <v>3787211</v>
      </c>
      <c r="E8503">
        <v>37839913</v>
      </c>
      <c r="F8503" t="s">
        <v>6606</v>
      </c>
      <c r="G8503" t="s">
        <v>86</v>
      </c>
      <c r="H8503" t="s">
        <v>6</v>
      </c>
      <c r="I8503" s="2">
        <v>5.7299999999999999E-3</v>
      </c>
      <c r="K8503" s="2">
        <v>5.7302374814519903E-3</v>
      </c>
      <c r="L8503" s="2">
        <f t="shared" si="132"/>
        <v>2.374814519904081E-7</v>
      </c>
    </row>
    <row r="8504" spans="1:12" hidden="1" x14ac:dyDescent="0.25">
      <c r="A8504" t="s">
        <v>6596</v>
      </c>
      <c r="B8504" s="1" t="s">
        <v>6601</v>
      </c>
      <c r="C8504" t="s">
        <v>6602</v>
      </c>
      <c r="D8504">
        <v>3787211</v>
      </c>
      <c r="E8504">
        <v>37840013</v>
      </c>
      <c r="F8504" t="s">
        <v>6607</v>
      </c>
      <c r="G8504" t="s">
        <v>86</v>
      </c>
      <c r="H8504" t="s">
        <v>4</v>
      </c>
      <c r="I8504" s="2">
        <v>0.33200000000000002</v>
      </c>
      <c r="K8504" s="2">
        <v>0.33201375457670002</v>
      </c>
      <c r="L8504" s="2">
        <f t="shared" si="132"/>
        <v>1.3754576699998022E-5</v>
      </c>
    </row>
    <row r="8505" spans="1:12" hidden="1" x14ac:dyDescent="0.25">
      <c r="A8505" t="s">
        <v>6596</v>
      </c>
      <c r="B8505" s="1" t="s">
        <v>6601</v>
      </c>
      <c r="C8505" t="s">
        <v>6602</v>
      </c>
      <c r="D8505">
        <v>3787211</v>
      </c>
      <c r="E8505">
        <v>37840013</v>
      </c>
      <c r="F8505" t="s">
        <v>6607</v>
      </c>
      <c r="G8505" t="s">
        <v>86</v>
      </c>
      <c r="H8505" t="s">
        <v>6</v>
      </c>
      <c r="I8505" s="2">
        <v>5.7299999999999999E-3</v>
      </c>
      <c r="K8505" s="2">
        <v>5.7302374814519903E-3</v>
      </c>
      <c r="L8505" s="2">
        <f t="shared" si="132"/>
        <v>2.374814519904081E-7</v>
      </c>
    </row>
    <row r="8506" spans="1:12" hidden="1" x14ac:dyDescent="0.25">
      <c r="A8506" t="s">
        <v>6596</v>
      </c>
      <c r="B8506" s="1" t="s">
        <v>6601</v>
      </c>
      <c r="C8506" t="s">
        <v>6602</v>
      </c>
      <c r="D8506">
        <v>3787211</v>
      </c>
      <c r="E8506">
        <v>37840113</v>
      </c>
      <c r="F8506" t="s">
        <v>6608</v>
      </c>
      <c r="G8506" t="s">
        <v>86</v>
      </c>
      <c r="H8506" t="s">
        <v>4</v>
      </c>
      <c r="I8506" s="2">
        <v>0.31900000000000001</v>
      </c>
      <c r="K8506" s="2">
        <v>0.31901322736999999</v>
      </c>
      <c r="L8506" s="2">
        <f t="shared" si="132"/>
        <v>1.3227369999979643E-5</v>
      </c>
    </row>
    <row r="8507" spans="1:12" hidden="1" x14ac:dyDescent="0.25">
      <c r="A8507" t="s">
        <v>6596</v>
      </c>
      <c r="B8507" s="1" t="s">
        <v>6601</v>
      </c>
      <c r="C8507" t="s">
        <v>6602</v>
      </c>
      <c r="D8507">
        <v>3787211</v>
      </c>
      <c r="E8507">
        <v>37840113</v>
      </c>
      <c r="F8507" t="s">
        <v>6608</v>
      </c>
      <c r="G8507" t="s">
        <v>86</v>
      </c>
      <c r="H8507" t="s">
        <v>6</v>
      </c>
      <c r="I8507" s="2">
        <v>5.5100000000000001E-3</v>
      </c>
      <c r="K8507" s="2">
        <v>5.510228536811E-3</v>
      </c>
      <c r="L8507" s="2">
        <f t="shared" si="132"/>
        <v>2.2853681099985201E-7</v>
      </c>
    </row>
    <row r="8508" spans="1:12" hidden="1" x14ac:dyDescent="0.25">
      <c r="A8508" t="s">
        <v>6596</v>
      </c>
      <c r="B8508" s="1" t="s">
        <v>6601</v>
      </c>
      <c r="C8508" t="s">
        <v>6602</v>
      </c>
      <c r="D8508">
        <v>3787211</v>
      </c>
      <c r="E8508">
        <v>37840213</v>
      </c>
      <c r="F8508" t="s">
        <v>6609</v>
      </c>
      <c r="G8508" t="s">
        <v>86</v>
      </c>
      <c r="H8508" t="s">
        <v>4</v>
      </c>
      <c r="I8508" s="2">
        <v>0.30599999999999999</v>
      </c>
      <c r="K8508" s="2">
        <v>0.30601266811319999</v>
      </c>
      <c r="L8508" s="2">
        <f t="shared" si="132"/>
        <v>1.2668113199998388E-5</v>
      </c>
    </row>
    <row r="8509" spans="1:12" hidden="1" x14ac:dyDescent="0.25">
      <c r="A8509" t="s">
        <v>6596</v>
      </c>
      <c r="B8509" s="1" t="s">
        <v>6601</v>
      </c>
      <c r="C8509" t="s">
        <v>6602</v>
      </c>
      <c r="D8509">
        <v>3787211</v>
      </c>
      <c r="E8509">
        <v>37840213</v>
      </c>
      <c r="F8509" t="s">
        <v>6609</v>
      </c>
      <c r="G8509" t="s">
        <v>86</v>
      </c>
      <c r="H8509" t="s">
        <v>6</v>
      </c>
      <c r="I8509" s="2">
        <v>5.2900000000000004E-3</v>
      </c>
      <c r="K8509" s="2">
        <v>5.2902189395799904E-3</v>
      </c>
      <c r="L8509" s="2">
        <f t="shared" si="132"/>
        <v>2.1893957998994629E-7</v>
      </c>
    </row>
    <row r="8510" spans="1:12" hidden="1" x14ac:dyDescent="0.25">
      <c r="A8510" t="s">
        <v>6596</v>
      </c>
      <c r="B8510" s="1" t="s">
        <v>6601</v>
      </c>
      <c r="C8510" t="s">
        <v>6602</v>
      </c>
      <c r="D8510">
        <v>3787211</v>
      </c>
      <c r="E8510">
        <v>37840313</v>
      </c>
      <c r="F8510" t="s">
        <v>6610</v>
      </c>
      <c r="G8510" t="s">
        <v>86</v>
      </c>
      <c r="H8510" t="s">
        <v>4</v>
      </c>
      <c r="I8510" s="2">
        <v>0.35699999999999998</v>
      </c>
      <c r="K8510" s="2">
        <v>0.35701481370760002</v>
      </c>
      <c r="L8510" s="2">
        <f t="shared" si="132"/>
        <v>1.481370760003653E-5</v>
      </c>
    </row>
    <row r="8511" spans="1:12" hidden="1" x14ac:dyDescent="0.25">
      <c r="A8511" t="s">
        <v>6596</v>
      </c>
      <c r="B8511" s="1" t="s">
        <v>6601</v>
      </c>
      <c r="C8511" t="s">
        <v>6602</v>
      </c>
      <c r="D8511">
        <v>3787211</v>
      </c>
      <c r="E8511">
        <v>37840313</v>
      </c>
      <c r="F8511" t="s">
        <v>6610</v>
      </c>
      <c r="G8511" t="s">
        <v>86</v>
      </c>
      <c r="H8511" t="s">
        <v>6</v>
      </c>
      <c r="I8511" s="2">
        <v>6.1799999999999997E-3</v>
      </c>
      <c r="K8511" s="2">
        <v>6.1802563451900001E-3</v>
      </c>
      <c r="L8511" s="2">
        <f t="shared" si="132"/>
        <v>2.5634519000040934E-7</v>
      </c>
    </row>
    <row r="8512" spans="1:12" hidden="1" x14ac:dyDescent="0.25">
      <c r="A8512" t="s">
        <v>6596</v>
      </c>
      <c r="B8512" s="1" t="s">
        <v>6601</v>
      </c>
      <c r="C8512" t="s">
        <v>6602</v>
      </c>
      <c r="D8512">
        <v>3787211</v>
      </c>
      <c r="E8512">
        <v>37840413</v>
      </c>
      <c r="F8512" t="s">
        <v>6611</v>
      </c>
      <c r="G8512" t="s">
        <v>86</v>
      </c>
      <c r="H8512" t="s">
        <v>4</v>
      </c>
      <c r="I8512" s="2">
        <v>0.33200000000000002</v>
      </c>
      <c r="K8512" s="2">
        <v>0.33201375457670002</v>
      </c>
      <c r="L8512" s="2">
        <f t="shared" si="132"/>
        <v>1.3754576699998022E-5</v>
      </c>
    </row>
    <row r="8513" spans="1:12" hidden="1" x14ac:dyDescent="0.25">
      <c r="A8513" t="s">
        <v>6596</v>
      </c>
      <c r="B8513" s="1" t="s">
        <v>6601</v>
      </c>
      <c r="C8513" t="s">
        <v>6602</v>
      </c>
      <c r="D8513">
        <v>3787211</v>
      </c>
      <c r="E8513">
        <v>37840413</v>
      </c>
      <c r="F8513" t="s">
        <v>6611</v>
      </c>
      <c r="G8513" t="s">
        <v>86</v>
      </c>
      <c r="H8513" t="s">
        <v>6</v>
      </c>
      <c r="I8513" s="2">
        <v>5.7299999999999999E-3</v>
      </c>
      <c r="K8513" s="2">
        <v>5.7302374814519903E-3</v>
      </c>
      <c r="L8513" s="2">
        <f t="shared" si="132"/>
        <v>2.374814519904081E-7</v>
      </c>
    </row>
    <row r="8514" spans="1:12" hidden="1" x14ac:dyDescent="0.25">
      <c r="A8514" t="s">
        <v>6596</v>
      </c>
      <c r="B8514" s="1" t="s">
        <v>6601</v>
      </c>
      <c r="C8514" t="s">
        <v>6602</v>
      </c>
      <c r="D8514">
        <v>3787211</v>
      </c>
      <c r="E8514">
        <v>37840513</v>
      </c>
      <c r="F8514" t="s">
        <v>6612</v>
      </c>
      <c r="G8514" t="s">
        <v>86</v>
      </c>
      <c r="H8514" t="s">
        <v>4</v>
      </c>
      <c r="I8514" s="2">
        <v>0.33200000000000002</v>
      </c>
      <c r="K8514" s="2">
        <v>0.33201375457670002</v>
      </c>
      <c r="L8514" s="2">
        <f t="shared" si="132"/>
        <v>1.3754576699998022E-5</v>
      </c>
    </row>
    <row r="8515" spans="1:12" hidden="1" x14ac:dyDescent="0.25">
      <c r="A8515" t="s">
        <v>6596</v>
      </c>
      <c r="B8515" s="1" t="s">
        <v>6601</v>
      </c>
      <c r="C8515" t="s">
        <v>6602</v>
      </c>
      <c r="D8515">
        <v>3787211</v>
      </c>
      <c r="E8515">
        <v>37840513</v>
      </c>
      <c r="F8515" t="s">
        <v>6612</v>
      </c>
      <c r="G8515" t="s">
        <v>86</v>
      </c>
      <c r="H8515" t="s">
        <v>6</v>
      </c>
      <c r="I8515" s="2">
        <v>5.7299999999999999E-3</v>
      </c>
      <c r="K8515" s="2">
        <v>5.7302374814519903E-3</v>
      </c>
      <c r="L8515" s="2">
        <f t="shared" ref="L8515:L8578" si="133">IF(ISBLANK(J8515),K8515-I8515,K8515-J8515)</f>
        <v>2.374814519904081E-7</v>
      </c>
    </row>
    <row r="8516" spans="1:12" hidden="1" x14ac:dyDescent="0.25">
      <c r="A8516" t="s">
        <v>6596</v>
      </c>
      <c r="B8516" s="1" t="s">
        <v>6601</v>
      </c>
      <c r="C8516" t="s">
        <v>6602</v>
      </c>
      <c r="D8516">
        <v>3787211</v>
      </c>
      <c r="E8516">
        <v>37840613</v>
      </c>
      <c r="F8516" t="s">
        <v>6613</v>
      </c>
      <c r="G8516" t="s">
        <v>86</v>
      </c>
      <c r="H8516" t="s">
        <v>4</v>
      </c>
      <c r="I8516" s="2">
        <v>0.34399999999999997</v>
      </c>
      <c r="K8516" s="2">
        <v>0.34401428864479899</v>
      </c>
      <c r="L8516" s="2">
        <f t="shared" si="133"/>
        <v>1.4288644799020922E-5</v>
      </c>
    </row>
    <row r="8517" spans="1:12" hidden="1" x14ac:dyDescent="0.25">
      <c r="A8517" t="s">
        <v>6596</v>
      </c>
      <c r="B8517" s="1" t="s">
        <v>6601</v>
      </c>
      <c r="C8517" t="s">
        <v>6602</v>
      </c>
      <c r="D8517">
        <v>3787211</v>
      </c>
      <c r="E8517">
        <v>37840613</v>
      </c>
      <c r="F8517" t="s">
        <v>6613</v>
      </c>
      <c r="G8517" t="s">
        <v>86</v>
      </c>
      <c r="H8517" t="s">
        <v>6</v>
      </c>
      <c r="I8517" s="2">
        <v>5.96E-3</v>
      </c>
      <c r="K8517" s="2">
        <v>5.9602475197589998E-3</v>
      </c>
      <c r="L8517" s="2">
        <f t="shared" si="133"/>
        <v>2.4751975899982293E-7</v>
      </c>
    </row>
    <row r="8518" spans="1:12" hidden="1" x14ac:dyDescent="0.25">
      <c r="A8518" t="s">
        <v>6596</v>
      </c>
      <c r="B8518" s="1" t="s">
        <v>6614</v>
      </c>
      <c r="C8518" t="s">
        <v>6615</v>
      </c>
      <c r="D8518">
        <v>4188311</v>
      </c>
      <c r="E8518">
        <v>105932113</v>
      </c>
      <c r="F8518" t="s">
        <v>6616</v>
      </c>
      <c r="G8518" t="s">
        <v>3</v>
      </c>
      <c r="H8518" t="s">
        <v>4</v>
      </c>
      <c r="I8518" s="2">
        <v>68.152457799999993</v>
      </c>
      <c r="J8518" s="2">
        <v>67.218617199999997</v>
      </c>
      <c r="K8518" s="2">
        <v>67.218581179679902</v>
      </c>
      <c r="L8518" s="2">
        <f t="shared" si="133"/>
        <v>-3.6020320095531133E-5</v>
      </c>
    </row>
    <row r="8519" spans="1:12" hidden="1" x14ac:dyDescent="0.25">
      <c r="A8519" t="s">
        <v>6596</v>
      </c>
      <c r="B8519" s="1" t="s">
        <v>6614</v>
      </c>
      <c r="C8519" t="s">
        <v>6615</v>
      </c>
      <c r="D8519">
        <v>4188311</v>
      </c>
      <c r="E8519">
        <v>105932113</v>
      </c>
      <c r="F8519" t="s">
        <v>6616</v>
      </c>
      <c r="G8519" t="s">
        <v>3</v>
      </c>
      <c r="H8519" t="s">
        <v>6</v>
      </c>
      <c r="I8519" s="2">
        <v>3.72145243999999</v>
      </c>
      <c r="J8519" s="2">
        <v>3.7400434570000001</v>
      </c>
      <c r="K8519" s="2">
        <v>3.7400351317065899</v>
      </c>
      <c r="L8519" s="2">
        <f t="shared" si="133"/>
        <v>-8.3252934102162612E-6</v>
      </c>
    </row>
    <row r="8520" spans="1:12" hidden="1" x14ac:dyDescent="0.25">
      <c r="A8520" t="s">
        <v>6596</v>
      </c>
      <c r="B8520" s="1" t="s">
        <v>6614</v>
      </c>
      <c r="C8520" t="s">
        <v>6615</v>
      </c>
      <c r="D8520">
        <v>4188311</v>
      </c>
      <c r="E8520">
        <v>105932213</v>
      </c>
      <c r="F8520" t="s">
        <v>6617</v>
      </c>
      <c r="G8520" t="s">
        <v>3</v>
      </c>
      <c r="H8520" t="s">
        <v>4</v>
      </c>
      <c r="I8520" s="2">
        <v>67.328013999999996</v>
      </c>
      <c r="J8520" s="2">
        <v>66.466789050000003</v>
      </c>
      <c r="K8520" s="2">
        <v>66.466589368084001</v>
      </c>
      <c r="L8520" s="2">
        <f t="shared" si="133"/>
        <v>-1.9968191600128193E-4</v>
      </c>
    </row>
    <row r="8521" spans="1:12" hidden="1" x14ac:dyDescent="0.25">
      <c r="A8521" t="s">
        <v>6596</v>
      </c>
      <c r="B8521" s="1" t="s">
        <v>6614</v>
      </c>
      <c r="C8521" t="s">
        <v>6615</v>
      </c>
      <c r="D8521">
        <v>4188311</v>
      </c>
      <c r="E8521">
        <v>105932213</v>
      </c>
      <c r="F8521" t="s">
        <v>6617</v>
      </c>
      <c r="G8521" t="s">
        <v>3</v>
      </c>
      <c r="H8521" t="s">
        <v>6</v>
      </c>
      <c r="I8521" s="2">
        <v>3.9662049499999998</v>
      </c>
      <c r="J8521" s="2">
        <v>3.9676540524999999</v>
      </c>
      <c r="K8521" s="2">
        <v>3.9676610341938101</v>
      </c>
      <c r="L8521" s="2">
        <f t="shared" si="133"/>
        <v>6.9816938101929793E-6</v>
      </c>
    </row>
    <row r="8522" spans="1:12" hidden="1" x14ac:dyDescent="0.25">
      <c r="A8522" t="s">
        <v>6596</v>
      </c>
      <c r="B8522" s="1" t="s">
        <v>6614</v>
      </c>
      <c r="C8522" t="s">
        <v>6615</v>
      </c>
      <c r="D8522">
        <v>4188311</v>
      </c>
      <c r="E8522">
        <v>105932313</v>
      </c>
      <c r="F8522" t="s">
        <v>6618</v>
      </c>
      <c r="G8522" t="s">
        <v>3</v>
      </c>
      <c r="H8522" t="s">
        <v>4</v>
      </c>
      <c r="I8522" s="2">
        <v>72.650532999999996</v>
      </c>
      <c r="J8522" s="2">
        <v>71.880445300000005</v>
      </c>
      <c r="K8522" s="2">
        <v>71.880222374119995</v>
      </c>
      <c r="L8522" s="2">
        <f t="shared" si="133"/>
        <v>-2.2292588000993874E-4</v>
      </c>
    </row>
    <row r="8523" spans="1:12" hidden="1" x14ac:dyDescent="0.25">
      <c r="A8523" t="s">
        <v>6596</v>
      </c>
      <c r="B8523" s="1" t="s">
        <v>6614</v>
      </c>
      <c r="C8523" t="s">
        <v>6615</v>
      </c>
      <c r="D8523">
        <v>4188311</v>
      </c>
      <c r="E8523">
        <v>105932313</v>
      </c>
      <c r="F8523" t="s">
        <v>6618</v>
      </c>
      <c r="G8523" t="s">
        <v>3</v>
      </c>
      <c r="H8523" t="s">
        <v>6</v>
      </c>
      <c r="I8523" s="2">
        <v>3.95849797999999</v>
      </c>
      <c r="J8523" s="2">
        <v>3.9681250000000001</v>
      </c>
      <c r="K8523" s="2">
        <v>3.9681244255564501</v>
      </c>
      <c r="L8523" s="2">
        <f t="shared" si="133"/>
        <v>-5.744435500609768E-7</v>
      </c>
    </row>
    <row r="8524" spans="1:12" x14ac:dyDescent="0.25">
      <c r="A8524" t="s">
        <v>6596</v>
      </c>
      <c r="B8524" s="1" t="s">
        <v>6619</v>
      </c>
      <c r="C8524" t="s">
        <v>6620</v>
      </c>
      <c r="D8524">
        <v>3063711</v>
      </c>
      <c r="E8524">
        <v>38176113</v>
      </c>
      <c r="F8524" t="s">
        <v>6621</v>
      </c>
      <c r="G8524" t="s">
        <v>3</v>
      </c>
      <c r="H8524" t="s">
        <v>4</v>
      </c>
      <c r="I8524" s="2">
        <v>164.03299999999999</v>
      </c>
      <c r="J8524" s="2">
        <v>164.03253905</v>
      </c>
      <c r="K8524" s="2">
        <v>81.660846760099901</v>
      </c>
      <c r="L8524" s="2">
        <f t="shared" si="133"/>
        <v>-82.371692289900096</v>
      </c>
    </row>
    <row r="8525" spans="1:12" hidden="1" x14ac:dyDescent="0.25">
      <c r="A8525" t="s">
        <v>6596</v>
      </c>
      <c r="B8525" s="1" t="s">
        <v>6619</v>
      </c>
      <c r="C8525" t="s">
        <v>6620</v>
      </c>
      <c r="D8525">
        <v>3063711</v>
      </c>
      <c r="E8525">
        <v>38176113</v>
      </c>
      <c r="F8525" t="s">
        <v>6621</v>
      </c>
      <c r="G8525" t="s">
        <v>3</v>
      </c>
      <c r="H8525" t="s">
        <v>6</v>
      </c>
      <c r="I8525" s="2">
        <v>0.3</v>
      </c>
      <c r="J8525" s="2">
        <v>1.04178344699999</v>
      </c>
      <c r="K8525" s="2">
        <v>0.52827701354599899</v>
      </c>
      <c r="L8525" s="2">
        <f t="shared" si="133"/>
        <v>-0.51350643345399105</v>
      </c>
    </row>
    <row r="8526" spans="1:12" x14ac:dyDescent="0.25">
      <c r="A8526" t="s">
        <v>6596</v>
      </c>
      <c r="B8526" s="1" t="s">
        <v>6619</v>
      </c>
      <c r="C8526" t="s">
        <v>6620</v>
      </c>
      <c r="D8526">
        <v>3063711</v>
      </c>
      <c r="E8526">
        <v>38176213</v>
      </c>
      <c r="F8526" t="s">
        <v>6622</v>
      </c>
      <c r="G8526" t="s">
        <v>3</v>
      </c>
      <c r="H8526" t="s">
        <v>4</v>
      </c>
      <c r="I8526" s="2">
        <v>69.596000000000004</v>
      </c>
      <c r="J8526" s="2">
        <v>69.59592773</v>
      </c>
      <c r="K8526" s="2">
        <v>27.373512659999999</v>
      </c>
      <c r="L8526" s="2">
        <f t="shared" si="133"/>
        <v>-42.222415069999997</v>
      </c>
    </row>
    <row r="8527" spans="1:12" hidden="1" x14ac:dyDescent="0.25">
      <c r="A8527" t="s">
        <v>6596</v>
      </c>
      <c r="B8527" s="1" t="s">
        <v>6619</v>
      </c>
      <c r="C8527" t="s">
        <v>6620</v>
      </c>
      <c r="D8527">
        <v>3063711</v>
      </c>
      <c r="E8527">
        <v>38176213</v>
      </c>
      <c r="F8527" t="s">
        <v>6622</v>
      </c>
      <c r="G8527" t="s">
        <v>3</v>
      </c>
      <c r="H8527" t="s">
        <v>6</v>
      </c>
      <c r="I8527" s="2">
        <v>0.3</v>
      </c>
      <c r="J8527" s="2">
        <v>0.74590103149999998</v>
      </c>
      <c r="K8527" s="2">
        <v>0.279293507607</v>
      </c>
      <c r="L8527" s="2">
        <f t="shared" si="133"/>
        <v>-0.46660752389299998</v>
      </c>
    </row>
    <row r="8528" spans="1:12" hidden="1" x14ac:dyDescent="0.25">
      <c r="A8528" t="s">
        <v>6596</v>
      </c>
      <c r="B8528" s="1" t="s">
        <v>6619</v>
      </c>
      <c r="C8528" t="s">
        <v>6623</v>
      </c>
      <c r="D8528">
        <v>15662811</v>
      </c>
      <c r="E8528">
        <v>103734613</v>
      </c>
      <c r="F8528" t="s">
        <v>6624</v>
      </c>
      <c r="G8528" t="s">
        <v>3</v>
      </c>
      <c r="H8528" t="s">
        <v>4</v>
      </c>
      <c r="I8528" s="2">
        <v>58.918999999999997</v>
      </c>
      <c r="J8528" s="2">
        <v>58.025281249999999</v>
      </c>
      <c r="K8528" s="2">
        <v>58.025206649999902</v>
      </c>
      <c r="L8528" s="2">
        <f t="shared" si="133"/>
        <v>-7.4600000097291286E-5</v>
      </c>
    </row>
    <row r="8529" spans="1:12" hidden="1" x14ac:dyDescent="0.25">
      <c r="A8529" t="s">
        <v>6596</v>
      </c>
      <c r="B8529" s="1" t="s">
        <v>6619</v>
      </c>
      <c r="C8529" t="s">
        <v>6623</v>
      </c>
      <c r="D8529">
        <v>15662811</v>
      </c>
      <c r="E8529">
        <v>103734613</v>
      </c>
      <c r="F8529" t="s">
        <v>6624</v>
      </c>
      <c r="G8529" t="s">
        <v>3</v>
      </c>
      <c r="H8529" t="s">
        <v>6</v>
      </c>
      <c r="I8529" s="2">
        <v>3.085</v>
      </c>
      <c r="J8529" s="2">
        <v>3.0846696775</v>
      </c>
      <c r="K8529" s="2">
        <v>3.0846690091000002</v>
      </c>
      <c r="L8529" s="2">
        <f t="shared" si="133"/>
        <v>-6.6839999979251274E-7</v>
      </c>
    </row>
    <row r="8530" spans="1:12" hidden="1" x14ac:dyDescent="0.25">
      <c r="A8530" t="s">
        <v>6596</v>
      </c>
      <c r="B8530" s="1" t="s">
        <v>6619</v>
      </c>
      <c r="C8530" t="s">
        <v>6623</v>
      </c>
      <c r="D8530">
        <v>15662811</v>
      </c>
      <c r="E8530">
        <v>103734713</v>
      </c>
      <c r="F8530" t="s">
        <v>6625</v>
      </c>
      <c r="G8530" t="s">
        <v>3</v>
      </c>
      <c r="H8530" t="s">
        <v>4</v>
      </c>
      <c r="I8530" s="2">
        <v>61.350999999999999</v>
      </c>
      <c r="J8530" s="2">
        <v>60.503394549999904</v>
      </c>
      <c r="K8530" s="2">
        <v>60.503393010000003</v>
      </c>
      <c r="L8530" s="2">
        <f t="shared" si="133"/>
        <v>-1.5399999000464959E-6</v>
      </c>
    </row>
    <row r="8531" spans="1:12" hidden="1" x14ac:dyDescent="0.25">
      <c r="A8531" t="s">
        <v>6596</v>
      </c>
      <c r="B8531" s="1" t="s">
        <v>6619</v>
      </c>
      <c r="C8531" t="s">
        <v>6623</v>
      </c>
      <c r="D8531">
        <v>15662811</v>
      </c>
      <c r="E8531">
        <v>103734713</v>
      </c>
      <c r="F8531" t="s">
        <v>6625</v>
      </c>
      <c r="G8531" t="s">
        <v>3</v>
      </c>
      <c r="H8531" t="s">
        <v>6</v>
      </c>
      <c r="I8531" s="2">
        <v>3.214</v>
      </c>
      <c r="J8531" s="2">
        <v>3.2143520510000001</v>
      </c>
      <c r="K8531" s="2">
        <v>3.2143580170999901</v>
      </c>
      <c r="L8531" s="2">
        <f t="shared" si="133"/>
        <v>5.9660999900401634E-6</v>
      </c>
    </row>
    <row r="8532" spans="1:12" hidden="1" x14ac:dyDescent="0.25">
      <c r="A8532" t="s">
        <v>6596</v>
      </c>
      <c r="B8532" s="1" t="s">
        <v>6619</v>
      </c>
      <c r="C8532" t="s">
        <v>6626</v>
      </c>
      <c r="D8532">
        <v>3982711</v>
      </c>
      <c r="E8532">
        <v>35466813</v>
      </c>
      <c r="F8532" t="s">
        <v>6627</v>
      </c>
      <c r="G8532" t="s">
        <v>3</v>
      </c>
      <c r="H8532" t="s">
        <v>4</v>
      </c>
      <c r="I8532" s="2">
        <v>10.249000000000001</v>
      </c>
      <c r="J8532" s="2">
        <v>10.248660155</v>
      </c>
      <c r="K8532" s="2">
        <v>10.248652809999999</v>
      </c>
      <c r="L8532" s="2">
        <f t="shared" si="133"/>
        <v>-7.3450000002139859E-6</v>
      </c>
    </row>
    <row r="8533" spans="1:12" hidden="1" x14ac:dyDescent="0.25">
      <c r="A8533" t="s">
        <v>6596</v>
      </c>
      <c r="B8533" s="1" t="s">
        <v>6619</v>
      </c>
      <c r="C8533" t="s">
        <v>6626</v>
      </c>
      <c r="D8533">
        <v>3982711</v>
      </c>
      <c r="E8533">
        <v>35466813</v>
      </c>
      <c r="F8533" t="s">
        <v>6627</v>
      </c>
      <c r="G8533" t="s">
        <v>3</v>
      </c>
      <c r="H8533" t="s">
        <v>6</v>
      </c>
      <c r="I8533" s="2">
        <v>0.28100000000000003</v>
      </c>
      <c r="J8533" s="2">
        <v>0.28085772705000001</v>
      </c>
      <c r="K8533" s="2">
        <v>0.28085800119999899</v>
      </c>
      <c r="L8533" s="2">
        <f t="shared" si="133"/>
        <v>2.7414999898001113E-7</v>
      </c>
    </row>
    <row r="8534" spans="1:12" hidden="1" x14ac:dyDescent="0.25">
      <c r="A8534" t="s">
        <v>6596</v>
      </c>
      <c r="B8534" s="1" t="s">
        <v>6619</v>
      </c>
      <c r="C8534" t="s">
        <v>6626</v>
      </c>
      <c r="D8534">
        <v>3982711</v>
      </c>
      <c r="E8534">
        <v>35467113</v>
      </c>
      <c r="F8534" t="s">
        <v>6628</v>
      </c>
      <c r="G8534" t="s">
        <v>3</v>
      </c>
      <c r="H8534" t="s">
        <v>4</v>
      </c>
      <c r="I8534" s="2">
        <v>11.063000000000001</v>
      </c>
      <c r="J8534" s="2">
        <v>11.06334961</v>
      </c>
      <c r="K8534" s="2">
        <v>11.0633407199999</v>
      </c>
      <c r="L8534" s="2">
        <f t="shared" si="133"/>
        <v>-8.8900000996261497E-6</v>
      </c>
    </row>
    <row r="8535" spans="1:12" hidden="1" x14ac:dyDescent="0.25">
      <c r="A8535" t="s">
        <v>6596</v>
      </c>
      <c r="B8535" s="1" t="s">
        <v>6619</v>
      </c>
      <c r="C8535" t="s">
        <v>6626</v>
      </c>
      <c r="D8535">
        <v>3982711</v>
      </c>
      <c r="E8535">
        <v>35467113</v>
      </c>
      <c r="F8535" t="s">
        <v>6628</v>
      </c>
      <c r="G8535" t="s">
        <v>3</v>
      </c>
      <c r="H8535" t="s">
        <v>6</v>
      </c>
      <c r="I8535" s="2">
        <v>0.3</v>
      </c>
      <c r="J8535" s="2">
        <v>0.29982492064999999</v>
      </c>
      <c r="K8535" s="2">
        <v>0.29982500569999998</v>
      </c>
      <c r="L8535" s="2">
        <f t="shared" si="133"/>
        <v>8.5049999987152347E-8</v>
      </c>
    </row>
    <row r="8536" spans="1:12" hidden="1" x14ac:dyDescent="0.25">
      <c r="A8536" t="s">
        <v>6596</v>
      </c>
      <c r="B8536" s="1" t="s">
        <v>6619</v>
      </c>
      <c r="C8536" t="s">
        <v>6626</v>
      </c>
      <c r="D8536">
        <v>3982711</v>
      </c>
      <c r="E8536">
        <v>35467313</v>
      </c>
      <c r="F8536" t="s">
        <v>6629</v>
      </c>
      <c r="G8536" t="s">
        <v>3</v>
      </c>
      <c r="H8536" t="s">
        <v>4</v>
      </c>
      <c r="I8536" s="2">
        <v>12.912000000000001</v>
      </c>
      <c r="J8536" s="2">
        <v>12.912466795</v>
      </c>
      <c r="K8536" s="2">
        <v>12.912474283</v>
      </c>
      <c r="L8536" s="2">
        <f t="shared" si="133"/>
        <v>7.4879999996113611E-6</v>
      </c>
    </row>
    <row r="8537" spans="1:12" hidden="1" x14ac:dyDescent="0.25">
      <c r="A8537" t="s">
        <v>6596</v>
      </c>
      <c r="B8537" s="1" t="s">
        <v>6619</v>
      </c>
      <c r="C8537" t="s">
        <v>6626</v>
      </c>
      <c r="D8537">
        <v>3982711</v>
      </c>
      <c r="E8537">
        <v>35467313</v>
      </c>
      <c r="F8537" t="s">
        <v>6629</v>
      </c>
      <c r="G8537" t="s">
        <v>3</v>
      </c>
      <c r="H8537" t="s">
        <v>6</v>
      </c>
      <c r="I8537" s="2">
        <v>0.248</v>
      </c>
      <c r="J8537" s="2">
        <v>0.24813273619999901</v>
      </c>
      <c r="K8537" s="2">
        <v>0.24813250541000001</v>
      </c>
      <c r="L8537" s="2">
        <f t="shared" si="133"/>
        <v>-2.3078999900061348E-7</v>
      </c>
    </row>
    <row r="8538" spans="1:12" hidden="1" x14ac:dyDescent="0.25">
      <c r="A8538" t="s">
        <v>6596</v>
      </c>
      <c r="B8538" s="1" t="s">
        <v>6619</v>
      </c>
      <c r="C8538" t="s">
        <v>6626</v>
      </c>
      <c r="D8538">
        <v>3982711</v>
      </c>
      <c r="E8538">
        <v>35467413</v>
      </c>
      <c r="F8538" t="s">
        <v>6630</v>
      </c>
      <c r="G8538" t="s">
        <v>3</v>
      </c>
      <c r="H8538" t="s">
        <v>4</v>
      </c>
      <c r="I8538" s="2">
        <v>10.542999999999999</v>
      </c>
      <c r="J8538" s="2">
        <v>10.542526365000001</v>
      </c>
      <c r="K8538" s="2">
        <v>10.5425252409999</v>
      </c>
      <c r="L8538" s="2">
        <f t="shared" si="133"/>
        <v>-1.1240001001056044E-6</v>
      </c>
    </row>
    <row r="8539" spans="1:12" hidden="1" x14ac:dyDescent="0.25">
      <c r="A8539" t="s">
        <v>6596</v>
      </c>
      <c r="B8539" s="1" t="s">
        <v>6619</v>
      </c>
      <c r="C8539" t="s">
        <v>6626</v>
      </c>
      <c r="D8539">
        <v>3982711</v>
      </c>
      <c r="E8539">
        <v>35467413</v>
      </c>
      <c r="F8539" t="s">
        <v>6630</v>
      </c>
      <c r="G8539" t="s">
        <v>3</v>
      </c>
      <c r="H8539" t="s">
        <v>6</v>
      </c>
      <c r="I8539" s="2">
        <v>0.29199999999999998</v>
      </c>
      <c r="J8539" s="2">
        <v>0.29222601319999902</v>
      </c>
      <c r="K8539" s="2">
        <v>0.29222600459999998</v>
      </c>
      <c r="L8539" s="2">
        <f t="shared" si="133"/>
        <v>-8.5999990462326537E-9</v>
      </c>
    </row>
    <row r="8540" spans="1:12" hidden="1" x14ac:dyDescent="0.25">
      <c r="A8540" t="s">
        <v>6596</v>
      </c>
      <c r="B8540" s="1" t="s">
        <v>6619</v>
      </c>
      <c r="C8540" t="s">
        <v>6626</v>
      </c>
      <c r="D8540">
        <v>3982711</v>
      </c>
      <c r="E8540">
        <v>35467613</v>
      </c>
      <c r="F8540" t="s">
        <v>6631</v>
      </c>
      <c r="G8540" t="s">
        <v>3</v>
      </c>
      <c r="H8540" t="s">
        <v>4</v>
      </c>
      <c r="I8540" s="2">
        <v>11.851000000000001</v>
      </c>
      <c r="J8540" s="2">
        <v>11.851224609999999</v>
      </c>
      <c r="K8540" s="2">
        <v>11.851221580000001</v>
      </c>
      <c r="L8540" s="2">
        <f t="shared" si="133"/>
        <v>-3.0299999984606529E-6</v>
      </c>
    </row>
    <row r="8541" spans="1:12" hidden="1" x14ac:dyDescent="0.25">
      <c r="A8541" t="s">
        <v>6596</v>
      </c>
      <c r="B8541" s="1" t="s">
        <v>6619</v>
      </c>
      <c r="C8541" t="s">
        <v>6626</v>
      </c>
      <c r="D8541">
        <v>3982711</v>
      </c>
      <c r="E8541">
        <v>35467613</v>
      </c>
      <c r="F8541" t="s">
        <v>6631</v>
      </c>
      <c r="G8541" t="s">
        <v>3</v>
      </c>
      <c r="H8541" t="s">
        <v>6</v>
      </c>
      <c r="I8541" s="2">
        <v>0.28699999999999998</v>
      </c>
      <c r="J8541" s="2">
        <v>0.28686013794999998</v>
      </c>
      <c r="K8541" s="2">
        <v>0.28686001020000002</v>
      </c>
      <c r="L8541" s="2">
        <f t="shared" si="133"/>
        <v>-1.2774999996745251E-7</v>
      </c>
    </row>
    <row r="8542" spans="1:12" hidden="1" x14ac:dyDescent="0.25">
      <c r="A8542" t="s">
        <v>6596</v>
      </c>
      <c r="B8542" s="1" t="s">
        <v>6619</v>
      </c>
      <c r="C8542" t="s">
        <v>6626</v>
      </c>
      <c r="D8542">
        <v>3982711</v>
      </c>
      <c r="E8542">
        <v>35467713</v>
      </c>
      <c r="F8542" t="s">
        <v>6632</v>
      </c>
      <c r="G8542" t="s">
        <v>3</v>
      </c>
      <c r="H8542" t="s">
        <v>4</v>
      </c>
      <c r="I8542" s="2">
        <v>12.061999999999999</v>
      </c>
      <c r="J8542" s="2">
        <v>12.062179690000001</v>
      </c>
      <c r="K8542" s="2">
        <v>12.0621706</v>
      </c>
      <c r="L8542" s="2">
        <f t="shared" si="133"/>
        <v>-9.0900000007110293E-6</v>
      </c>
    </row>
    <row r="8543" spans="1:12" hidden="1" x14ac:dyDescent="0.25">
      <c r="A8543" t="s">
        <v>6596</v>
      </c>
      <c r="B8543" s="1" t="s">
        <v>6619</v>
      </c>
      <c r="C8543" t="s">
        <v>6626</v>
      </c>
      <c r="D8543">
        <v>3982711</v>
      </c>
      <c r="E8543">
        <v>35467713</v>
      </c>
      <c r="F8543" t="s">
        <v>6632</v>
      </c>
      <c r="G8543" t="s">
        <v>3</v>
      </c>
      <c r="H8543" t="s">
        <v>6</v>
      </c>
      <c r="I8543" s="2">
        <v>0.27300000000000002</v>
      </c>
      <c r="J8543" s="2">
        <v>0.27339517209999997</v>
      </c>
      <c r="K8543" s="2">
        <v>0.27339500929999999</v>
      </c>
      <c r="L8543" s="2">
        <f t="shared" si="133"/>
        <v>-1.6279999998092265E-7</v>
      </c>
    </row>
    <row r="8544" spans="1:12" hidden="1" x14ac:dyDescent="0.25">
      <c r="A8544" t="s">
        <v>6596</v>
      </c>
      <c r="B8544" s="1" t="s">
        <v>6619</v>
      </c>
      <c r="C8544" t="s">
        <v>6626</v>
      </c>
      <c r="D8544">
        <v>3982711</v>
      </c>
      <c r="E8544">
        <v>35467813</v>
      </c>
      <c r="F8544" t="s">
        <v>6633</v>
      </c>
      <c r="G8544" t="s">
        <v>3</v>
      </c>
      <c r="H8544" t="s">
        <v>4</v>
      </c>
      <c r="I8544" s="2">
        <v>12.066000000000001</v>
      </c>
      <c r="J8544" s="2">
        <v>12.06581836</v>
      </c>
      <c r="K8544" s="2">
        <v>12.065826641999999</v>
      </c>
      <c r="L8544" s="2">
        <f t="shared" si="133"/>
        <v>8.2819999995820126E-6</v>
      </c>
    </row>
    <row r="8545" spans="1:12" hidden="1" x14ac:dyDescent="0.25">
      <c r="A8545" t="s">
        <v>6596</v>
      </c>
      <c r="B8545" s="1" t="s">
        <v>6619</v>
      </c>
      <c r="C8545" t="s">
        <v>6626</v>
      </c>
      <c r="D8545">
        <v>3982711</v>
      </c>
      <c r="E8545">
        <v>35467813</v>
      </c>
      <c r="F8545" t="s">
        <v>6633</v>
      </c>
      <c r="G8545" t="s">
        <v>3</v>
      </c>
      <c r="H8545" t="s">
        <v>6</v>
      </c>
      <c r="I8545" s="2">
        <v>0.33</v>
      </c>
      <c r="J8545" s="2">
        <v>0.32990875245000001</v>
      </c>
      <c r="K8545" s="2">
        <v>0.329908505429999</v>
      </c>
      <c r="L8545" s="2">
        <f t="shared" si="133"/>
        <v>-2.4702000100962351E-7</v>
      </c>
    </row>
    <row r="8546" spans="1:12" hidden="1" x14ac:dyDescent="0.25">
      <c r="A8546" t="s">
        <v>6596</v>
      </c>
      <c r="B8546" s="1" t="s">
        <v>6619</v>
      </c>
      <c r="C8546" t="s">
        <v>6626</v>
      </c>
      <c r="D8546">
        <v>3982711</v>
      </c>
      <c r="E8546">
        <v>35467913</v>
      </c>
      <c r="F8546" t="s">
        <v>6634</v>
      </c>
      <c r="G8546" t="s">
        <v>3</v>
      </c>
      <c r="H8546" t="s">
        <v>4</v>
      </c>
      <c r="I8546" s="2">
        <v>9.9510000000000005</v>
      </c>
      <c r="J8546" s="2">
        <v>9.9506669900000002</v>
      </c>
      <c r="K8546" s="2">
        <v>9.95066106999999</v>
      </c>
      <c r="L8546" s="2">
        <f t="shared" si="133"/>
        <v>-5.9200000102066497E-6</v>
      </c>
    </row>
    <row r="8547" spans="1:12" hidden="1" x14ac:dyDescent="0.25">
      <c r="A8547" t="s">
        <v>6596</v>
      </c>
      <c r="B8547" s="1" t="s">
        <v>6619</v>
      </c>
      <c r="C8547" t="s">
        <v>6626</v>
      </c>
      <c r="D8547">
        <v>3982711</v>
      </c>
      <c r="E8547">
        <v>35467913</v>
      </c>
      <c r="F8547" t="s">
        <v>6634</v>
      </c>
      <c r="G8547" t="s">
        <v>3</v>
      </c>
      <c r="H8547" t="s">
        <v>6</v>
      </c>
      <c r="I8547" s="2">
        <v>0.251</v>
      </c>
      <c r="J8547" s="2">
        <v>0.25062086485000001</v>
      </c>
      <c r="K8547" s="2">
        <v>0.25062100041099999</v>
      </c>
      <c r="L8547" s="2">
        <f t="shared" si="133"/>
        <v>1.3556099998091042E-7</v>
      </c>
    </row>
    <row r="8548" spans="1:12" hidden="1" x14ac:dyDescent="0.25">
      <c r="A8548" t="s">
        <v>6596</v>
      </c>
      <c r="B8548" s="1" t="s">
        <v>6619</v>
      </c>
      <c r="C8548" t="s">
        <v>6626</v>
      </c>
      <c r="D8548">
        <v>3982711</v>
      </c>
      <c r="E8548">
        <v>35468013</v>
      </c>
      <c r="F8548" t="s">
        <v>6635</v>
      </c>
      <c r="G8548" t="s">
        <v>3</v>
      </c>
      <c r="H8548" t="s">
        <v>4</v>
      </c>
      <c r="I8548" s="2">
        <v>6.2690000000000001</v>
      </c>
      <c r="J8548" s="2">
        <v>6.2694414049999896</v>
      </c>
      <c r="K8548" s="2">
        <v>6.2694405379999996</v>
      </c>
      <c r="L8548" s="2">
        <f t="shared" si="133"/>
        <v>-8.6699999002348704E-7</v>
      </c>
    </row>
    <row r="8549" spans="1:12" hidden="1" x14ac:dyDescent="0.25">
      <c r="A8549" t="s">
        <v>6596</v>
      </c>
      <c r="B8549" s="1" t="s">
        <v>6619</v>
      </c>
      <c r="C8549" t="s">
        <v>6626</v>
      </c>
      <c r="D8549">
        <v>3982711</v>
      </c>
      <c r="E8549">
        <v>35468013</v>
      </c>
      <c r="F8549" t="s">
        <v>6635</v>
      </c>
      <c r="G8549" t="s">
        <v>3</v>
      </c>
      <c r="H8549" t="s">
        <v>6</v>
      </c>
      <c r="I8549" s="2">
        <v>0.159</v>
      </c>
      <c r="J8549" s="2">
        <v>0.15912907409999999</v>
      </c>
      <c r="K8549" s="2">
        <v>0.15913000655000001</v>
      </c>
      <c r="L8549" s="2">
        <f t="shared" si="133"/>
        <v>9.324500000185143E-7</v>
      </c>
    </row>
    <row r="8550" spans="1:12" hidden="1" x14ac:dyDescent="0.25">
      <c r="A8550" t="s">
        <v>6596</v>
      </c>
      <c r="B8550" s="1" t="s">
        <v>6619</v>
      </c>
      <c r="C8550" t="s">
        <v>6626</v>
      </c>
      <c r="D8550">
        <v>3982711</v>
      </c>
      <c r="E8550">
        <v>35468113</v>
      </c>
      <c r="F8550" t="s">
        <v>6636</v>
      </c>
      <c r="G8550" t="s">
        <v>3</v>
      </c>
      <c r="H8550" t="s">
        <v>4</v>
      </c>
      <c r="I8550" s="2">
        <v>12.114000000000001</v>
      </c>
      <c r="J8550" s="2">
        <v>12.114286135</v>
      </c>
      <c r="K8550" s="2">
        <v>12.114278471</v>
      </c>
      <c r="L8550" s="2">
        <f t="shared" si="133"/>
        <v>-7.6639999999628117E-6</v>
      </c>
    </row>
    <row r="8551" spans="1:12" hidden="1" x14ac:dyDescent="0.25">
      <c r="A8551" t="s">
        <v>6596</v>
      </c>
      <c r="B8551" s="1" t="s">
        <v>6619</v>
      </c>
      <c r="C8551" t="s">
        <v>6626</v>
      </c>
      <c r="D8551">
        <v>3982711</v>
      </c>
      <c r="E8551">
        <v>35468113</v>
      </c>
      <c r="F8551" t="s">
        <v>6636</v>
      </c>
      <c r="G8551" t="s">
        <v>3</v>
      </c>
      <c r="H8551" t="s">
        <v>6</v>
      </c>
      <c r="I8551" s="2">
        <v>0.26</v>
      </c>
      <c r="J8551" s="2">
        <v>0.25958401489999999</v>
      </c>
      <c r="K8551" s="2">
        <v>0.25958400339999999</v>
      </c>
      <c r="L8551" s="2">
        <f t="shared" si="133"/>
        <v>-1.1500000007824696E-8</v>
      </c>
    </row>
    <row r="8552" spans="1:12" hidden="1" x14ac:dyDescent="0.25">
      <c r="A8552" t="s">
        <v>6596</v>
      </c>
      <c r="B8552" s="1" t="s">
        <v>6619</v>
      </c>
      <c r="C8552" t="s">
        <v>6626</v>
      </c>
      <c r="D8552">
        <v>3982711</v>
      </c>
      <c r="E8552">
        <v>35468213</v>
      </c>
      <c r="F8552" t="s">
        <v>6637</v>
      </c>
      <c r="G8552" t="s">
        <v>3</v>
      </c>
      <c r="H8552" t="s">
        <v>4</v>
      </c>
      <c r="I8552" s="2">
        <v>7.9530000000000003</v>
      </c>
      <c r="J8552" s="2">
        <v>7.9527211900000001</v>
      </c>
      <c r="K8552" s="2">
        <v>7.9527250319999903</v>
      </c>
      <c r="L8552" s="2">
        <f t="shared" si="133"/>
        <v>3.8419999901506685E-6</v>
      </c>
    </row>
    <row r="8553" spans="1:12" hidden="1" x14ac:dyDescent="0.25">
      <c r="A8553" t="s">
        <v>6596</v>
      </c>
      <c r="B8553" s="1" t="s">
        <v>6619</v>
      </c>
      <c r="C8553" t="s">
        <v>6626</v>
      </c>
      <c r="D8553">
        <v>3982711</v>
      </c>
      <c r="E8553">
        <v>35468213</v>
      </c>
      <c r="F8553" t="s">
        <v>6637</v>
      </c>
      <c r="G8553" t="s">
        <v>3</v>
      </c>
      <c r="H8553" t="s">
        <v>6</v>
      </c>
      <c r="I8553" s="2">
        <v>0.16500000000000001</v>
      </c>
      <c r="J8553" s="2">
        <v>0.164704620349999</v>
      </c>
      <c r="K8553" s="2">
        <v>0.16470600755100001</v>
      </c>
      <c r="L8553" s="2">
        <f t="shared" si="133"/>
        <v>1.3872010010129721E-6</v>
      </c>
    </row>
    <row r="8554" spans="1:12" hidden="1" x14ac:dyDescent="0.25">
      <c r="A8554" t="s">
        <v>6596</v>
      </c>
      <c r="B8554" s="1" t="s">
        <v>6619</v>
      </c>
      <c r="C8554" t="s">
        <v>6626</v>
      </c>
      <c r="D8554">
        <v>3982711</v>
      </c>
      <c r="E8554">
        <v>35468313</v>
      </c>
      <c r="F8554" t="s">
        <v>6638</v>
      </c>
      <c r="G8554" t="s">
        <v>3</v>
      </c>
      <c r="H8554" t="s">
        <v>4</v>
      </c>
      <c r="I8554" s="2">
        <v>6.2670000000000003</v>
      </c>
      <c r="J8554" s="2">
        <v>6.26675293</v>
      </c>
      <c r="K8554" s="2">
        <v>6.2667560509999998</v>
      </c>
      <c r="L8554" s="2">
        <f t="shared" si="133"/>
        <v>3.1209999997727778E-6</v>
      </c>
    </row>
    <row r="8555" spans="1:12" hidden="1" x14ac:dyDescent="0.25">
      <c r="A8555" t="s">
        <v>6596</v>
      </c>
      <c r="B8555" s="1" t="s">
        <v>6619</v>
      </c>
      <c r="C8555" t="s">
        <v>6626</v>
      </c>
      <c r="D8555">
        <v>3982711</v>
      </c>
      <c r="E8555">
        <v>35468313</v>
      </c>
      <c r="F8555" t="s">
        <v>6638</v>
      </c>
      <c r="G8555" t="s">
        <v>3</v>
      </c>
      <c r="H8555" t="s">
        <v>6</v>
      </c>
      <c r="I8555" s="2">
        <v>0.14499999999999999</v>
      </c>
      <c r="J8555" s="2">
        <v>0.14477735899999999</v>
      </c>
      <c r="K8555" s="2">
        <v>0.14477750454999999</v>
      </c>
      <c r="L8555" s="2">
        <f t="shared" si="133"/>
        <v>1.4554999999694118E-7</v>
      </c>
    </row>
    <row r="8556" spans="1:12" x14ac:dyDescent="0.25">
      <c r="A8556" t="s">
        <v>6596</v>
      </c>
      <c r="B8556" s="1" t="s">
        <v>6639</v>
      </c>
      <c r="C8556" t="s">
        <v>6640</v>
      </c>
      <c r="D8556">
        <v>5720911</v>
      </c>
      <c r="E8556">
        <v>23015513</v>
      </c>
      <c r="F8556" t="s">
        <v>6641</v>
      </c>
      <c r="G8556" t="s">
        <v>3</v>
      </c>
      <c r="H8556" t="s">
        <v>4</v>
      </c>
      <c r="I8556" s="2">
        <v>40.630044999999903</v>
      </c>
      <c r="J8556" s="2">
        <v>40.568570315000002</v>
      </c>
      <c r="K8556" s="2">
        <v>6.2138794095999996</v>
      </c>
      <c r="L8556" s="2">
        <f t="shared" si="133"/>
        <v>-34.354690905400005</v>
      </c>
    </row>
    <row r="8557" spans="1:12" hidden="1" x14ac:dyDescent="0.25">
      <c r="A8557" t="s">
        <v>6596</v>
      </c>
      <c r="B8557" s="1" t="s">
        <v>6639</v>
      </c>
      <c r="C8557" t="s">
        <v>6640</v>
      </c>
      <c r="D8557">
        <v>5720911</v>
      </c>
      <c r="E8557">
        <v>23015513</v>
      </c>
      <c r="F8557" t="s">
        <v>6641</v>
      </c>
      <c r="G8557" t="s">
        <v>3</v>
      </c>
      <c r="H8557" t="s">
        <v>6</v>
      </c>
      <c r="I8557" s="2">
        <v>0.67077404999999901</v>
      </c>
      <c r="J8557" s="2">
        <v>0.96060159304999904</v>
      </c>
      <c r="K8557" s="2">
        <v>0.1277054953026</v>
      </c>
      <c r="L8557" s="2">
        <f t="shared" si="133"/>
        <v>-0.83289609774739903</v>
      </c>
    </row>
    <row r="8558" spans="1:12" hidden="1" x14ac:dyDescent="0.25">
      <c r="A8558" t="s">
        <v>6596</v>
      </c>
      <c r="B8558" s="1" t="s">
        <v>6639</v>
      </c>
      <c r="C8558" t="s">
        <v>6640</v>
      </c>
      <c r="D8558">
        <v>5720911</v>
      </c>
      <c r="E8558">
        <v>23015613</v>
      </c>
      <c r="F8558" t="s">
        <v>6642</v>
      </c>
      <c r="G8558" t="s">
        <v>3</v>
      </c>
      <c r="H8558" t="s">
        <v>4</v>
      </c>
      <c r="I8558" s="2">
        <v>0</v>
      </c>
      <c r="L8558" s="2">
        <f t="shared" si="133"/>
        <v>0</v>
      </c>
    </row>
    <row r="8559" spans="1:12" hidden="1" x14ac:dyDescent="0.25">
      <c r="A8559" t="s">
        <v>6596</v>
      </c>
      <c r="B8559" s="1" t="s">
        <v>6639</v>
      </c>
      <c r="C8559" t="s">
        <v>6640</v>
      </c>
      <c r="D8559">
        <v>5720911</v>
      </c>
      <c r="E8559">
        <v>23015613</v>
      </c>
      <c r="F8559" t="s">
        <v>6642</v>
      </c>
      <c r="G8559" t="s">
        <v>3</v>
      </c>
      <c r="H8559" t="s">
        <v>6</v>
      </c>
      <c r="I8559" s="2">
        <v>0</v>
      </c>
      <c r="L8559" s="2">
        <f t="shared" si="133"/>
        <v>0</v>
      </c>
    </row>
    <row r="8560" spans="1:12" hidden="1" x14ac:dyDescent="0.25">
      <c r="A8560" t="s">
        <v>6596</v>
      </c>
      <c r="B8560" s="1" t="s">
        <v>6639</v>
      </c>
      <c r="C8560" t="s">
        <v>6640</v>
      </c>
      <c r="D8560">
        <v>5720911</v>
      </c>
      <c r="E8560">
        <v>23015713</v>
      </c>
      <c r="F8560" t="s">
        <v>6643</v>
      </c>
      <c r="G8560" t="s">
        <v>3</v>
      </c>
      <c r="H8560" t="s">
        <v>4</v>
      </c>
      <c r="I8560" s="2">
        <v>0</v>
      </c>
      <c r="L8560" s="2">
        <f t="shared" si="133"/>
        <v>0</v>
      </c>
    </row>
    <row r="8561" spans="1:12" hidden="1" x14ac:dyDescent="0.25">
      <c r="A8561" t="s">
        <v>6596</v>
      </c>
      <c r="B8561" s="1" t="s">
        <v>6639</v>
      </c>
      <c r="C8561" t="s">
        <v>6640</v>
      </c>
      <c r="D8561">
        <v>5720911</v>
      </c>
      <c r="E8561">
        <v>23015713</v>
      </c>
      <c r="F8561" t="s">
        <v>6643</v>
      </c>
      <c r="G8561" t="s">
        <v>3</v>
      </c>
      <c r="H8561" t="s">
        <v>6</v>
      </c>
      <c r="I8561" s="2">
        <v>0</v>
      </c>
      <c r="L8561" s="2">
        <f t="shared" si="133"/>
        <v>0</v>
      </c>
    </row>
    <row r="8562" spans="1:12" hidden="1" x14ac:dyDescent="0.25">
      <c r="A8562" t="s">
        <v>6596</v>
      </c>
      <c r="B8562" s="1" t="s">
        <v>6639</v>
      </c>
      <c r="C8562" t="s">
        <v>6640</v>
      </c>
      <c r="D8562">
        <v>5720911</v>
      </c>
      <c r="E8562">
        <v>23015813</v>
      </c>
      <c r="F8562" t="s">
        <v>6644</v>
      </c>
      <c r="G8562" t="s">
        <v>3</v>
      </c>
      <c r="H8562" t="s">
        <v>4</v>
      </c>
      <c r="I8562" s="2">
        <v>0</v>
      </c>
      <c r="L8562" s="2">
        <f t="shared" si="133"/>
        <v>0</v>
      </c>
    </row>
    <row r="8563" spans="1:12" hidden="1" x14ac:dyDescent="0.25">
      <c r="A8563" t="s">
        <v>6596</v>
      </c>
      <c r="B8563" s="1" t="s">
        <v>6639</v>
      </c>
      <c r="C8563" t="s">
        <v>6640</v>
      </c>
      <c r="D8563">
        <v>5720911</v>
      </c>
      <c r="E8563">
        <v>23015813</v>
      </c>
      <c r="F8563" t="s">
        <v>6644</v>
      </c>
      <c r="G8563" t="s">
        <v>3</v>
      </c>
      <c r="H8563" t="s">
        <v>6</v>
      </c>
      <c r="I8563" s="2">
        <v>0</v>
      </c>
      <c r="L8563" s="2">
        <f t="shared" si="133"/>
        <v>0</v>
      </c>
    </row>
    <row r="8564" spans="1:12" hidden="1" x14ac:dyDescent="0.25">
      <c r="A8564" t="s">
        <v>6596</v>
      </c>
      <c r="B8564" s="1" t="s">
        <v>6639</v>
      </c>
      <c r="C8564" t="s">
        <v>6640</v>
      </c>
      <c r="D8564">
        <v>5720911</v>
      </c>
      <c r="E8564">
        <v>23016013</v>
      </c>
      <c r="F8564" t="s">
        <v>6645</v>
      </c>
      <c r="G8564" t="s">
        <v>3</v>
      </c>
      <c r="H8564" t="s">
        <v>4</v>
      </c>
      <c r="I8564" s="2">
        <v>0</v>
      </c>
      <c r="L8564" s="2">
        <f t="shared" si="133"/>
        <v>0</v>
      </c>
    </row>
    <row r="8565" spans="1:12" hidden="1" x14ac:dyDescent="0.25">
      <c r="A8565" t="s">
        <v>6596</v>
      </c>
      <c r="B8565" s="1" t="s">
        <v>6639</v>
      </c>
      <c r="C8565" t="s">
        <v>6640</v>
      </c>
      <c r="D8565">
        <v>5720911</v>
      </c>
      <c r="E8565">
        <v>23016013</v>
      </c>
      <c r="F8565" t="s">
        <v>6645</v>
      </c>
      <c r="G8565" t="s">
        <v>3</v>
      </c>
      <c r="H8565" t="s">
        <v>6</v>
      </c>
      <c r="I8565" s="2">
        <v>0</v>
      </c>
      <c r="L8565" s="2">
        <f t="shared" si="133"/>
        <v>0</v>
      </c>
    </row>
    <row r="8566" spans="1:12" x14ac:dyDescent="0.25">
      <c r="A8566" t="s">
        <v>6596</v>
      </c>
      <c r="B8566" s="1" t="s">
        <v>6639</v>
      </c>
      <c r="C8566" t="s">
        <v>6640</v>
      </c>
      <c r="D8566">
        <v>5720911</v>
      </c>
      <c r="E8566">
        <v>23016213</v>
      </c>
      <c r="F8566" t="s">
        <v>6646</v>
      </c>
      <c r="G8566" t="s">
        <v>3</v>
      </c>
      <c r="H8566" t="s">
        <v>4</v>
      </c>
      <c r="I8566" s="2">
        <v>119.55301999999899</v>
      </c>
      <c r="J8566" s="2">
        <v>119.545145753</v>
      </c>
      <c r="K8566" s="2">
        <v>2.1713500419999998</v>
      </c>
      <c r="L8566" s="2">
        <f t="shared" si="133"/>
        <v>-117.373795711</v>
      </c>
    </row>
    <row r="8567" spans="1:12" x14ac:dyDescent="0.25">
      <c r="A8567" t="s">
        <v>6596</v>
      </c>
      <c r="B8567" s="1" t="s">
        <v>6639</v>
      </c>
      <c r="C8567" t="s">
        <v>6640</v>
      </c>
      <c r="D8567">
        <v>5720911</v>
      </c>
      <c r="E8567">
        <v>23016213</v>
      </c>
      <c r="F8567" t="s">
        <v>6646</v>
      </c>
      <c r="G8567" t="s">
        <v>3</v>
      </c>
      <c r="H8567" t="s">
        <v>6</v>
      </c>
      <c r="I8567" s="2">
        <v>0.170732299999999</v>
      </c>
      <c r="J8567" s="2">
        <v>8.1325490415000008</v>
      </c>
      <c r="K8567" s="2">
        <v>0.17270000884299999</v>
      </c>
      <c r="L8567" s="2">
        <f t="shared" si="133"/>
        <v>-7.9598490326570008</v>
      </c>
    </row>
    <row r="8568" spans="1:12" hidden="1" x14ac:dyDescent="0.25">
      <c r="A8568" t="s">
        <v>6596</v>
      </c>
      <c r="B8568" s="1" t="s">
        <v>6639</v>
      </c>
      <c r="C8568" t="s">
        <v>6640</v>
      </c>
      <c r="D8568">
        <v>5720911</v>
      </c>
      <c r="E8568">
        <v>23016313</v>
      </c>
      <c r="F8568" t="s">
        <v>6647</v>
      </c>
      <c r="G8568" t="s">
        <v>3</v>
      </c>
      <c r="H8568" t="s">
        <v>4</v>
      </c>
      <c r="I8568" s="2">
        <v>0</v>
      </c>
      <c r="L8568" s="2">
        <f t="shared" si="133"/>
        <v>0</v>
      </c>
    </row>
    <row r="8569" spans="1:12" hidden="1" x14ac:dyDescent="0.25">
      <c r="A8569" t="s">
        <v>6596</v>
      </c>
      <c r="B8569" s="1" t="s">
        <v>6639</v>
      </c>
      <c r="C8569" t="s">
        <v>6640</v>
      </c>
      <c r="D8569">
        <v>5720911</v>
      </c>
      <c r="E8569">
        <v>23016313</v>
      </c>
      <c r="F8569" t="s">
        <v>6647</v>
      </c>
      <c r="G8569" t="s">
        <v>3</v>
      </c>
      <c r="H8569" t="s">
        <v>6</v>
      </c>
      <c r="I8569" s="2">
        <v>0</v>
      </c>
      <c r="L8569" s="2">
        <f t="shared" si="133"/>
        <v>0</v>
      </c>
    </row>
    <row r="8570" spans="1:12" hidden="1" x14ac:dyDescent="0.25">
      <c r="A8570" t="s">
        <v>6596</v>
      </c>
      <c r="B8570" s="1" t="s">
        <v>6639</v>
      </c>
      <c r="C8570" t="s">
        <v>6640</v>
      </c>
      <c r="D8570">
        <v>5720911</v>
      </c>
      <c r="E8570">
        <v>23016413</v>
      </c>
      <c r="F8570" t="s">
        <v>6648</v>
      </c>
      <c r="G8570" t="s">
        <v>3</v>
      </c>
      <c r="H8570" t="s">
        <v>4</v>
      </c>
      <c r="I8570" s="2">
        <v>425.09461231</v>
      </c>
      <c r="J8570" s="2">
        <v>425.09709375</v>
      </c>
      <c r="K8570" s="2">
        <v>425.09616133411299</v>
      </c>
      <c r="L8570" s="2">
        <f t="shared" si="133"/>
        <v>-9.3241588700720968E-4</v>
      </c>
    </row>
    <row r="8571" spans="1:12" hidden="1" x14ac:dyDescent="0.25">
      <c r="A8571" t="s">
        <v>6596</v>
      </c>
      <c r="B8571" s="1" t="s">
        <v>6639</v>
      </c>
      <c r="C8571" t="s">
        <v>6640</v>
      </c>
      <c r="D8571">
        <v>5720911</v>
      </c>
      <c r="E8571">
        <v>23016413</v>
      </c>
      <c r="F8571" t="s">
        <v>6648</v>
      </c>
      <c r="G8571" t="s">
        <v>3</v>
      </c>
      <c r="H8571" t="s">
        <v>6</v>
      </c>
      <c r="I8571" s="2">
        <v>2205.9382354989998</v>
      </c>
      <c r="J8571" s="2">
        <v>2205.9414999999999</v>
      </c>
      <c r="K8571" s="2">
        <v>2205.9368201478401</v>
      </c>
      <c r="L8571" s="2">
        <f t="shared" si="133"/>
        <v>-4.6798521598248044E-3</v>
      </c>
    </row>
    <row r="8572" spans="1:12" hidden="1" x14ac:dyDescent="0.25">
      <c r="A8572" t="s">
        <v>6596</v>
      </c>
      <c r="B8572" s="1" t="s">
        <v>6639</v>
      </c>
      <c r="C8572" t="s">
        <v>6640</v>
      </c>
      <c r="D8572">
        <v>5720911</v>
      </c>
      <c r="E8572">
        <v>23016613</v>
      </c>
      <c r="F8572" t="s">
        <v>6649</v>
      </c>
      <c r="G8572" t="s">
        <v>3</v>
      </c>
      <c r="H8572" t="s">
        <v>4</v>
      </c>
      <c r="I8572" s="2">
        <v>0</v>
      </c>
      <c r="L8572" s="2">
        <f t="shared" si="133"/>
        <v>0</v>
      </c>
    </row>
    <row r="8573" spans="1:12" hidden="1" x14ac:dyDescent="0.25">
      <c r="A8573" t="s">
        <v>6596</v>
      </c>
      <c r="B8573" s="1" t="s">
        <v>6639</v>
      </c>
      <c r="C8573" t="s">
        <v>6640</v>
      </c>
      <c r="D8573">
        <v>5720911</v>
      </c>
      <c r="E8573">
        <v>23016613</v>
      </c>
      <c r="F8573" t="s">
        <v>6649</v>
      </c>
      <c r="G8573" t="s">
        <v>3</v>
      </c>
      <c r="H8573" t="s">
        <v>6</v>
      </c>
      <c r="I8573" s="2">
        <v>0</v>
      </c>
      <c r="L8573" s="2">
        <f t="shared" si="133"/>
        <v>0</v>
      </c>
    </row>
    <row r="8574" spans="1:12" hidden="1" x14ac:dyDescent="0.25">
      <c r="A8574" t="s">
        <v>6596</v>
      </c>
      <c r="B8574" s="1" t="s">
        <v>6639</v>
      </c>
      <c r="C8574" t="s">
        <v>6640</v>
      </c>
      <c r="D8574">
        <v>5720911</v>
      </c>
      <c r="E8574">
        <v>23016713</v>
      </c>
      <c r="F8574" t="s">
        <v>6650</v>
      </c>
      <c r="G8574" t="s">
        <v>3</v>
      </c>
      <c r="H8574" t="s">
        <v>4</v>
      </c>
      <c r="I8574" s="2">
        <v>434.27462446999999</v>
      </c>
      <c r="J8574" s="2">
        <v>434.27621875</v>
      </c>
      <c r="K8574" s="2">
        <v>434.27669150734403</v>
      </c>
      <c r="L8574" s="2">
        <f t="shared" si="133"/>
        <v>4.7275734402774106E-4</v>
      </c>
    </row>
    <row r="8575" spans="1:12" hidden="1" x14ac:dyDescent="0.25">
      <c r="A8575" t="s">
        <v>6596</v>
      </c>
      <c r="B8575" s="1" t="s">
        <v>6639</v>
      </c>
      <c r="C8575" t="s">
        <v>6640</v>
      </c>
      <c r="D8575">
        <v>5720911</v>
      </c>
      <c r="E8575">
        <v>23016713</v>
      </c>
      <c r="F8575" t="s">
        <v>6650</v>
      </c>
      <c r="G8575" t="s">
        <v>3</v>
      </c>
      <c r="H8575" t="s">
        <v>6</v>
      </c>
      <c r="I8575" s="2">
        <v>2100.40869625</v>
      </c>
      <c r="J8575" s="2">
        <v>2100.4077499999999</v>
      </c>
      <c r="K8575" s="2">
        <v>2100.4094036030301</v>
      </c>
      <c r="L8575" s="2">
        <f t="shared" si="133"/>
        <v>1.6536030302631843E-3</v>
      </c>
    </row>
    <row r="8576" spans="1:12" hidden="1" x14ac:dyDescent="0.25">
      <c r="A8576" t="s">
        <v>6596</v>
      </c>
      <c r="B8576" s="1" t="s">
        <v>6639</v>
      </c>
      <c r="C8576" t="s">
        <v>6640</v>
      </c>
      <c r="D8576">
        <v>5720911</v>
      </c>
      <c r="E8576">
        <v>23016813</v>
      </c>
      <c r="F8576" t="s">
        <v>6651</v>
      </c>
      <c r="G8576" t="s">
        <v>3</v>
      </c>
      <c r="H8576" t="s">
        <v>4</v>
      </c>
      <c r="I8576" s="2">
        <v>469.08507116999999</v>
      </c>
      <c r="J8576" s="2">
        <v>469.08509375</v>
      </c>
      <c r="K8576" s="2">
        <v>469.08496863465001</v>
      </c>
      <c r="L8576" s="2">
        <f t="shared" si="133"/>
        <v>-1.251153499879365E-4</v>
      </c>
    </row>
    <row r="8577" spans="1:12" hidden="1" x14ac:dyDescent="0.25">
      <c r="A8577" t="s">
        <v>6596</v>
      </c>
      <c r="B8577" s="1" t="s">
        <v>6639</v>
      </c>
      <c r="C8577" t="s">
        <v>6640</v>
      </c>
      <c r="D8577">
        <v>5720911</v>
      </c>
      <c r="E8577">
        <v>23016813</v>
      </c>
      <c r="F8577" t="s">
        <v>6651</v>
      </c>
      <c r="G8577" t="s">
        <v>3</v>
      </c>
      <c r="H8577" t="s">
        <v>6</v>
      </c>
      <c r="I8577" s="2">
        <v>2350.9196177499998</v>
      </c>
      <c r="J8577" s="2">
        <v>2350.9202500000001</v>
      </c>
      <c r="K8577" s="2">
        <v>2350.9179631755901</v>
      </c>
      <c r="L8577" s="2">
        <f t="shared" si="133"/>
        <v>-2.2868244100209267E-3</v>
      </c>
    </row>
    <row r="8578" spans="1:12" hidden="1" x14ac:dyDescent="0.25">
      <c r="A8578" t="s">
        <v>6596</v>
      </c>
      <c r="B8578" s="1" t="s">
        <v>6639</v>
      </c>
      <c r="C8578" t="s">
        <v>6640</v>
      </c>
      <c r="D8578">
        <v>5720911</v>
      </c>
      <c r="E8578">
        <v>23017013</v>
      </c>
      <c r="F8578" t="s">
        <v>6652</v>
      </c>
      <c r="G8578" t="s">
        <v>3</v>
      </c>
      <c r="H8578" t="s">
        <v>4</v>
      </c>
      <c r="I8578" s="2">
        <v>495.19805955999999</v>
      </c>
      <c r="J8578" s="2">
        <v>495.19731250000001</v>
      </c>
      <c r="K8578" s="2">
        <v>495.19799590618197</v>
      </c>
      <c r="L8578" s="2">
        <f t="shared" si="133"/>
        <v>6.8340618196316427E-4</v>
      </c>
    </row>
    <row r="8579" spans="1:12" hidden="1" x14ac:dyDescent="0.25">
      <c r="A8579" t="s">
        <v>6596</v>
      </c>
      <c r="B8579" s="1" t="s">
        <v>6639</v>
      </c>
      <c r="C8579" t="s">
        <v>6640</v>
      </c>
      <c r="D8579">
        <v>5720911</v>
      </c>
      <c r="E8579">
        <v>23017013</v>
      </c>
      <c r="F8579" t="s">
        <v>6652</v>
      </c>
      <c r="G8579" t="s">
        <v>3</v>
      </c>
      <c r="H8579" t="s">
        <v>6</v>
      </c>
      <c r="I8579" s="2">
        <v>2543.3486962500001</v>
      </c>
      <c r="J8579" s="2">
        <v>2543.3515000000002</v>
      </c>
      <c r="K8579" s="2">
        <v>2543.3496685543801</v>
      </c>
      <c r="L8579" s="2">
        <f t="shared" ref="L8579:L8642" si="134">IF(ISBLANK(J8579),K8579-I8579,K8579-J8579)</f>
        <v>-1.8314456201551366E-3</v>
      </c>
    </row>
    <row r="8580" spans="1:12" hidden="1" x14ac:dyDescent="0.25">
      <c r="A8580" t="s">
        <v>6596</v>
      </c>
      <c r="B8580" s="1" t="s">
        <v>6653</v>
      </c>
      <c r="C8580" t="s">
        <v>6654</v>
      </c>
      <c r="D8580">
        <v>4979111</v>
      </c>
      <c r="E8580">
        <v>30041513</v>
      </c>
      <c r="F8580" t="s">
        <v>6655</v>
      </c>
      <c r="G8580" t="s">
        <v>3</v>
      </c>
      <c r="H8580" t="s">
        <v>4</v>
      </c>
      <c r="I8580" s="2">
        <v>225.20238699999999</v>
      </c>
      <c r="J8580" s="2">
        <v>225.20248439999901</v>
      </c>
      <c r="K8580" s="2">
        <v>225.20225653757001</v>
      </c>
      <c r="L8580" s="2">
        <f t="shared" si="134"/>
        <v>-2.2786242899996978E-4</v>
      </c>
    </row>
    <row r="8581" spans="1:12" hidden="1" x14ac:dyDescent="0.25">
      <c r="A8581" t="s">
        <v>6596</v>
      </c>
      <c r="B8581" s="1" t="s">
        <v>6653</v>
      </c>
      <c r="C8581" t="s">
        <v>6654</v>
      </c>
      <c r="D8581">
        <v>4979111</v>
      </c>
      <c r="E8581">
        <v>30041513</v>
      </c>
      <c r="F8581" t="s">
        <v>6655</v>
      </c>
      <c r="G8581" t="s">
        <v>3</v>
      </c>
      <c r="H8581" t="s">
        <v>6</v>
      </c>
      <c r="I8581" s="2">
        <v>237.66909069149901</v>
      </c>
      <c r="J8581" s="2">
        <v>237.47640625</v>
      </c>
      <c r="K8581" s="2">
        <v>237.47636016191399</v>
      </c>
      <c r="L8581" s="2">
        <f t="shared" si="134"/>
        <v>-4.6088086008921891E-5</v>
      </c>
    </row>
    <row r="8582" spans="1:12" hidden="1" x14ac:dyDescent="0.25">
      <c r="A8582" t="s">
        <v>6596</v>
      </c>
      <c r="B8582" s="1" t="s">
        <v>6653</v>
      </c>
      <c r="C8582" t="s">
        <v>6654</v>
      </c>
      <c r="D8582">
        <v>4979111</v>
      </c>
      <c r="E8582">
        <v>30041613</v>
      </c>
      <c r="F8582" t="s">
        <v>6656</v>
      </c>
      <c r="G8582" t="s">
        <v>3</v>
      </c>
      <c r="H8582" t="s">
        <v>4</v>
      </c>
      <c r="I8582" s="2">
        <v>230.81538699999999</v>
      </c>
      <c r="J8582" s="2">
        <v>230.81554689999999</v>
      </c>
      <c r="K8582" s="2">
        <v>230.81526627265899</v>
      </c>
      <c r="L8582" s="2">
        <f t="shared" si="134"/>
        <v>-2.8062734099876252E-4</v>
      </c>
    </row>
    <row r="8583" spans="1:12" hidden="1" x14ac:dyDescent="0.25">
      <c r="A8583" t="s">
        <v>6596</v>
      </c>
      <c r="B8583" s="1" t="s">
        <v>6653</v>
      </c>
      <c r="C8583" t="s">
        <v>6654</v>
      </c>
      <c r="D8583">
        <v>4979111</v>
      </c>
      <c r="E8583">
        <v>30041613</v>
      </c>
      <c r="F8583" t="s">
        <v>6656</v>
      </c>
      <c r="G8583" t="s">
        <v>3</v>
      </c>
      <c r="H8583" t="s">
        <v>6</v>
      </c>
      <c r="I8583" s="2">
        <v>246.5080910499</v>
      </c>
      <c r="J8583" s="2">
        <v>246.31721874999999</v>
      </c>
      <c r="K8583" s="2">
        <v>246.31701699452</v>
      </c>
      <c r="L8583" s="2">
        <f t="shared" si="134"/>
        <v>-2.0175547999201626E-4</v>
      </c>
    </row>
    <row r="8584" spans="1:12" hidden="1" x14ac:dyDescent="0.25">
      <c r="A8584" t="s">
        <v>6596</v>
      </c>
      <c r="B8584" s="1" t="s">
        <v>6653</v>
      </c>
      <c r="C8584" t="s">
        <v>6654</v>
      </c>
      <c r="D8584">
        <v>4979111</v>
      </c>
      <c r="E8584">
        <v>30041713</v>
      </c>
      <c r="F8584" t="s">
        <v>6657</v>
      </c>
      <c r="G8584" t="s">
        <v>3</v>
      </c>
      <c r="H8584" t="s">
        <v>4</v>
      </c>
      <c r="I8584" s="2">
        <v>289.75748900000002</v>
      </c>
      <c r="J8584" s="2">
        <v>289.66331250000002</v>
      </c>
      <c r="K8584" s="2">
        <v>289.663064545368</v>
      </c>
      <c r="L8584" s="2">
        <f t="shared" si="134"/>
        <v>-2.4795463201598977E-4</v>
      </c>
    </row>
    <row r="8585" spans="1:12" hidden="1" x14ac:dyDescent="0.25">
      <c r="A8585" t="s">
        <v>6596</v>
      </c>
      <c r="B8585" s="1" t="s">
        <v>6653</v>
      </c>
      <c r="C8585" t="s">
        <v>6654</v>
      </c>
      <c r="D8585">
        <v>4979111</v>
      </c>
      <c r="E8585">
        <v>30041713</v>
      </c>
      <c r="F8585" t="s">
        <v>6657</v>
      </c>
      <c r="G8585" t="s">
        <v>3</v>
      </c>
      <c r="H8585" t="s">
        <v>6</v>
      </c>
      <c r="I8585" s="2">
        <v>334.83908029439999</v>
      </c>
      <c r="J8585" s="2">
        <v>334.55912499999999</v>
      </c>
      <c r="K8585" s="2">
        <v>334.55918714608202</v>
      </c>
      <c r="L8585" s="2">
        <f t="shared" si="134"/>
        <v>6.2146082029812533E-5</v>
      </c>
    </row>
    <row r="8586" spans="1:12" hidden="1" x14ac:dyDescent="0.25">
      <c r="A8586" t="s">
        <v>6596</v>
      </c>
      <c r="B8586" s="1" t="s">
        <v>6653</v>
      </c>
      <c r="C8586" t="s">
        <v>6654</v>
      </c>
      <c r="D8586">
        <v>4979111</v>
      </c>
      <c r="E8586">
        <v>30041813</v>
      </c>
      <c r="F8586" t="s">
        <v>6658</v>
      </c>
      <c r="G8586" t="s">
        <v>3</v>
      </c>
      <c r="H8586" t="s">
        <v>4</v>
      </c>
      <c r="I8586" s="2">
        <v>268.16827999999998</v>
      </c>
      <c r="J8586" s="2">
        <v>268.73237499999999</v>
      </c>
      <c r="K8586" s="2">
        <v>268.73227994258798</v>
      </c>
      <c r="L8586" s="2">
        <f t="shared" si="134"/>
        <v>-9.5057412011101405E-5</v>
      </c>
    </row>
    <row r="8587" spans="1:12" hidden="1" x14ac:dyDescent="0.25">
      <c r="A8587" t="s">
        <v>6596</v>
      </c>
      <c r="B8587" s="1" t="s">
        <v>6653</v>
      </c>
      <c r="C8587" t="s">
        <v>6654</v>
      </c>
      <c r="D8587">
        <v>4979111</v>
      </c>
      <c r="E8587">
        <v>30041813</v>
      </c>
      <c r="F8587" t="s">
        <v>6658</v>
      </c>
      <c r="G8587" t="s">
        <v>3</v>
      </c>
      <c r="H8587" t="s">
        <v>6</v>
      </c>
      <c r="I8587" s="2">
        <v>330.003116998</v>
      </c>
      <c r="J8587" s="2">
        <v>330.02125000000001</v>
      </c>
      <c r="K8587" s="2">
        <v>330.02121312322498</v>
      </c>
      <c r="L8587" s="2">
        <f t="shared" si="134"/>
        <v>-3.6876775027394615E-5</v>
      </c>
    </row>
    <row r="8588" spans="1:12" hidden="1" x14ac:dyDescent="0.25">
      <c r="A8588" t="s">
        <v>6596</v>
      </c>
      <c r="B8588" s="1" t="s">
        <v>6653</v>
      </c>
      <c r="C8588" t="s">
        <v>6654</v>
      </c>
      <c r="D8588">
        <v>4979111</v>
      </c>
      <c r="E8588">
        <v>30041913</v>
      </c>
      <c r="F8588" t="s">
        <v>6659</v>
      </c>
      <c r="G8588" t="s">
        <v>3</v>
      </c>
      <c r="H8588" t="s">
        <v>4</v>
      </c>
      <c r="I8588" s="2">
        <v>229.501488999999</v>
      </c>
      <c r="J8588" s="2">
        <v>229.42906249999999</v>
      </c>
      <c r="K8588" s="2">
        <v>229.42898190279999</v>
      </c>
      <c r="L8588" s="2">
        <f t="shared" si="134"/>
        <v>-8.0597199996645941E-5</v>
      </c>
    </row>
    <row r="8589" spans="1:12" hidden="1" x14ac:dyDescent="0.25">
      <c r="A8589" t="s">
        <v>6596</v>
      </c>
      <c r="B8589" s="1" t="s">
        <v>6653</v>
      </c>
      <c r="C8589" t="s">
        <v>6654</v>
      </c>
      <c r="D8589">
        <v>4979111</v>
      </c>
      <c r="E8589">
        <v>30041913</v>
      </c>
      <c r="F8589" t="s">
        <v>6659</v>
      </c>
      <c r="G8589" t="s">
        <v>3</v>
      </c>
      <c r="H8589" t="s">
        <v>6</v>
      </c>
      <c r="I8589" s="2">
        <v>256.81907906179998</v>
      </c>
      <c r="J8589" s="2">
        <v>256.61487499999998</v>
      </c>
      <c r="K8589" s="2">
        <v>256.61517815902903</v>
      </c>
      <c r="L8589" s="2">
        <f t="shared" si="134"/>
        <v>3.0315902904476388E-4</v>
      </c>
    </row>
    <row r="8590" spans="1:12" hidden="1" x14ac:dyDescent="0.25">
      <c r="A8590" t="s">
        <v>6596</v>
      </c>
      <c r="B8590" s="1" t="s">
        <v>6653</v>
      </c>
      <c r="C8590" t="s">
        <v>6654</v>
      </c>
      <c r="D8590">
        <v>4979111</v>
      </c>
      <c r="E8590">
        <v>30042013</v>
      </c>
      <c r="F8590" t="s">
        <v>6660</v>
      </c>
      <c r="G8590" t="s">
        <v>3</v>
      </c>
      <c r="H8590" t="s">
        <v>4</v>
      </c>
      <c r="I8590" s="2">
        <v>186.58928</v>
      </c>
      <c r="J8590" s="2">
        <v>187.14854689999899</v>
      </c>
      <c r="K8590" s="2">
        <v>187.14828901673201</v>
      </c>
      <c r="L8590" s="2">
        <f t="shared" si="134"/>
        <v>-2.5788326698261699E-4</v>
      </c>
    </row>
    <row r="8591" spans="1:12" hidden="1" x14ac:dyDescent="0.25">
      <c r="A8591" t="s">
        <v>6596</v>
      </c>
      <c r="B8591" s="1" t="s">
        <v>6653</v>
      </c>
      <c r="C8591" t="s">
        <v>6654</v>
      </c>
      <c r="D8591">
        <v>4979111</v>
      </c>
      <c r="E8591">
        <v>30042013</v>
      </c>
      <c r="F8591" t="s">
        <v>6660</v>
      </c>
      <c r="G8591" t="s">
        <v>3</v>
      </c>
      <c r="H8591" t="s">
        <v>6</v>
      </c>
      <c r="I8591" s="2">
        <v>251.76212799800001</v>
      </c>
      <c r="J8591" s="2">
        <v>251.82118750000001</v>
      </c>
      <c r="K8591" s="2">
        <v>251.82128697287999</v>
      </c>
      <c r="L8591" s="2">
        <f t="shared" si="134"/>
        <v>9.9472879981021833E-5</v>
      </c>
    </row>
    <row r="8592" spans="1:12" hidden="1" x14ac:dyDescent="0.25">
      <c r="A8592" t="s">
        <v>6596</v>
      </c>
      <c r="B8592" s="1" t="s">
        <v>6653</v>
      </c>
      <c r="C8592" t="s">
        <v>6654</v>
      </c>
      <c r="D8592">
        <v>4979111</v>
      </c>
      <c r="E8592">
        <v>30042113</v>
      </c>
      <c r="F8592" t="s">
        <v>6661</v>
      </c>
      <c r="G8592" t="s">
        <v>3</v>
      </c>
      <c r="H8592" t="s">
        <v>4</v>
      </c>
      <c r="I8592" s="2">
        <v>225.08482504</v>
      </c>
      <c r="J8592" s="2">
        <v>225.08503124999999</v>
      </c>
      <c r="K8592" s="2">
        <v>225.08506832950599</v>
      </c>
      <c r="L8592" s="2">
        <f t="shared" si="134"/>
        <v>3.7079506000736728E-5</v>
      </c>
    </row>
    <row r="8593" spans="1:12" hidden="1" x14ac:dyDescent="0.25">
      <c r="A8593" t="s">
        <v>6596</v>
      </c>
      <c r="B8593" s="1" t="s">
        <v>6653</v>
      </c>
      <c r="C8593" t="s">
        <v>6654</v>
      </c>
      <c r="D8593">
        <v>4979111</v>
      </c>
      <c r="E8593">
        <v>30042113</v>
      </c>
      <c r="F8593" t="s">
        <v>6661</v>
      </c>
      <c r="G8593" t="s">
        <v>3</v>
      </c>
      <c r="H8593" t="s">
        <v>6</v>
      </c>
      <c r="I8593" s="2">
        <v>248.77424530179999</v>
      </c>
      <c r="J8593" s="2">
        <v>248.577125</v>
      </c>
      <c r="K8593" s="2">
        <v>248.577235487819</v>
      </c>
      <c r="L8593" s="2">
        <f t="shared" si="134"/>
        <v>1.1048781900058202E-4</v>
      </c>
    </row>
    <row r="8594" spans="1:12" hidden="1" x14ac:dyDescent="0.25">
      <c r="A8594" t="s">
        <v>6596</v>
      </c>
      <c r="B8594" s="1" t="s">
        <v>6653</v>
      </c>
      <c r="C8594" t="s">
        <v>6654</v>
      </c>
      <c r="D8594">
        <v>4979111</v>
      </c>
      <c r="E8594">
        <v>30042313</v>
      </c>
      <c r="F8594" t="s">
        <v>6662</v>
      </c>
      <c r="G8594" t="s">
        <v>3</v>
      </c>
      <c r="H8594" t="s">
        <v>4</v>
      </c>
      <c r="I8594" s="2">
        <v>193.64598000000001</v>
      </c>
      <c r="J8594" s="2">
        <v>193.56026560000001</v>
      </c>
      <c r="K8594" s="2">
        <v>193.55982254405501</v>
      </c>
      <c r="L8594" s="2">
        <f t="shared" si="134"/>
        <v>-4.430559449986049E-4</v>
      </c>
    </row>
    <row r="8595" spans="1:12" hidden="1" x14ac:dyDescent="0.25">
      <c r="A8595" t="s">
        <v>6596</v>
      </c>
      <c r="B8595" s="1" t="s">
        <v>6653</v>
      </c>
      <c r="C8595" t="s">
        <v>6654</v>
      </c>
      <c r="D8595">
        <v>4979111</v>
      </c>
      <c r="E8595">
        <v>30042313</v>
      </c>
      <c r="F8595" t="s">
        <v>6662</v>
      </c>
      <c r="G8595" t="s">
        <v>3</v>
      </c>
      <c r="H8595" t="s">
        <v>6</v>
      </c>
      <c r="I8595" s="2">
        <v>246.56317385499901</v>
      </c>
      <c r="J8595" s="2">
        <v>246.41426559999999</v>
      </c>
      <c r="K8595" s="2">
        <v>246.414345423079</v>
      </c>
      <c r="L8595" s="2">
        <f t="shared" si="134"/>
        <v>7.9823079005336695E-5</v>
      </c>
    </row>
    <row r="8596" spans="1:12" hidden="1" x14ac:dyDescent="0.25">
      <c r="A8596" t="s">
        <v>6596</v>
      </c>
      <c r="B8596" s="1" t="s">
        <v>6653</v>
      </c>
      <c r="C8596" t="s">
        <v>6654</v>
      </c>
      <c r="D8596">
        <v>4979111</v>
      </c>
      <c r="E8596">
        <v>30042513</v>
      </c>
      <c r="F8596" t="s">
        <v>6663</v>
      </c>
      <c r="G8596" t="s">
        <v>3</v>
      </c>
      <c r="H8596" t="s">
        <v>4</v>
      </c>
      <c r="I8596" s="2">
        <v>248.16898</v>
      </c>
      <c r="J8596" s="2">
        <v>247.97387499999999</v>
      </c>
      <c r="K8596" s="2">
        <v>247.97406981597999</v>
      </c>
      <c r="L8596" s="2">
        <f t="shared" si="134"/>
        <v>1.9481597999515543E-4</v>
      </c>
    </row>
    <row r="8597" spans="1:12" hidden="1" x14ac:dyDescent="0.25">
      <c r="A8597" t="s">
        <v>6596</v>
      </c>
      <c r="B8597" s="1" t="s">
        <v>6653</v>
      </c>
      <c r="C8597" t="s">
        <v>6654</v>
      </c>
      <c r="D8597">
        <v>4979111</v>
      </c>
      <c r="E8597">
        <v>30042513</v>
      </c>
      <c r="F8597" t="s">
        <v>6663</v>
      </c>
      <c r="G8597" t="s">
        <v>3</v>
      </c>
      <c r="H8597" t="s">
        <v>6</v>
      </c>
      <c r="I8597" s="2">
        <v>299.667166653999</v>
      </c>
      <c r="J8597" s="2">
        <v>299.49428124999997</v>
      </c>
      <c r="K8597" s="2">
        <v>299.49463671165501</v>
      </c>
      <c r="L8597" s="2">
        <f t="shared" si="134"/>
        <v>3.5546165503319571E-4</v>
      </c>
    </row>
    <row r="8598" spans="1:12" hidden="1" x14ac:dyDescent="0.25">
      <c r="A8598" t="s">
        <v>6596</v>
      </c>
      <c r="B8598" s="1" t="s">
        <v>6664</v>
      </c>
      <c r="C8598" t="s">
        <v>6665</v>
      </c>
      <c r="D8598">
        <v>5720111</v>
      </c>
      <c r="E8598">
        <v>23028613</v>
      </c>
      <c r="F8598" t="s">
        <v>6666</v>
      </c>
      <c r="G8598" t="s">
        <v>86</v>
      </c>
      <c r="H8598" t="s">
        <v>4</v>
      </c>
      <c r="I8598" s="2">
        <v>0.57146300000000005</v>
      </c>
      <c r="K8598" s="2">
        <v>0.57164312442270004</v>
      </c>
      <c r="L8598" s="2">
        <f t="shared" si="134"/>
        <v>1.8012442269998985E-4</v>
      </c>
    </row>
    <row r="8599" spans="1:12" hidden="1" x14ac:dyDescent="0.25">
      <c r="A8599" t="s">
        <v>6596</v>
      </c>
      <c r="B8599" s="1" t="s">
        <v>6664</v>
      </c>
      <c r="C8599" t="s">
        <v>6665</v>
      </c>
      <c r="D8599">
        <v>5720111</v>
      </c>
      <c r="E8599">
        <v>23028613</v>
      </c>
      <c r="F8599" t="s">
        <v>6666</v>
      </c>
      <c r="G8599" t="s">
        <v>86</v>
      </c>
      <c r="H8599" t="s">
        <v>6</v>
      </c>
      <c r="I8599" s="2">
        <v>8.4377200000000001E-4</v>
      </c>
      <c r="K8599" s="2">
        <v>8.440379666966E-4</v>
      </c>
      <c r="L8599" s="2">
        <f t="shared" si="134"/>
        <v>2.6596669659999152E-7</v>
      </c>
    </row>
    <row r="8600" spans="1:12" hidden="1" x14ac:dyDescent="0.25">
      <c r="A8600" t="s">
        <v>6596</v>
      </c>
      <c r="B8600" s="1" t="s">
        <v>6664</v>
      </c>
      <c r="C8600" t="s">
        <v>6665</v>
      </c>
      <c r="D8600">
        <v>5720111</v>
      </c>
      <c r="E8600">
        <v>23028713</v>
      </c>
      <c r="F8600" t="s">
        <v>6667</v>
      </c>
      <c r="G8600" t="s">
        <v>86</v>
      </c>
      <c r="H8600" t="s">
        <v>4</v>
      </c>
      <c r="I8600" s="2">
        <v>0.57146300000000005</v>
      </c>
      <c r="K8600" s="2">
        <v>0.57164312442270004</v>
      </c>
      <c r="L8600" s="2">
        <f t="shared" si="134"/>
        <v>1.8012442269998985E-4</v>
      </c>
    </row>
    <row r="8601" spans="1:12" hidden="1" x14ac:dyDescent="0.25">
      <c r="A8601" t="s">
        <v>6596</v>
      </c>
      <c r="B8601" s="1" t="s">
        <v>6664</v>
      </c>
      <c r="C8601" t="s">
        <v>6665</v>
      </c>
      <c r="D8601">
        <v>5720111</v>
      </c>
      <c r="E8601">
        <v>23028713</v>
      </c>
      <c r="F8601" t="s">
        <v>6667</v>
      </c>
      <c r="G8601" t="s">
        <v>86</v>
      </c>
      <c r="H8601" t="s">
        <v>6</v>
      </c>
      <c r="I8601" s="2">
        <v>8.4377200000000001E-4</v>
      </c>
      <c r="K8601" s="2">
        <v>8.440379666966E-4</v>
      </c>
      <c r="L8601" s="2">
        <f t="shared" si="134"/>
        <v>2.6596669659999152E-7</v>
      </c>
    </row>
    <row r="8602" spans="1:12" hidden="1" x14ac:dyDescent="0.25">
      <c r="A8602" t="s">
        <v>6596</v>
      </c>
      <c r="B8602" s="1" t="s">
        <v>6664</v>
      </c>
      <c r="C8602" t="s">
        <v>6665</v>
      </c>
      <c r="D8602">
        <v>5720111</v>
      </c>
      <c r="E8602">
        <v>23028813</v>
      </c>
      <c r="F8602" t="s">
        <v>6668</v>
      </c>
      <c r="G8602" t="s">
        <v>3</v>
      </c>
      <c r="H8602" t="s">
        <v>4</v>
      </c>
      <c r="I8602" s="2">
        <v>2.5679989999999999</v>
      </c>
      <c r="J8602" s="2">
        <v>2.5669997559999902</v>
      </c>
      <c r="K8602" s="2">
        <v>2.5670003115000002</v>
      </c>
      <c r="L8602" s="2">
        <f t="shared" si="134"/>
        <v>5.5550000999105009E-7</v>
      </c>
    </row>
    <row r="8603" spans="1:12" hidden="1" x14ac:dyDescent="0.25">
      <c r="A8603" t="s">
        <v>6596</v>
      </c>
      <c r="B8603" s="1" t="s">
        <v>6664</v>
      </c>
      <c r="C8603" t="s">
        <v>6665</v>
      </c>
      <c r="D8603">
        <v>5720111</v>
      </c>
      <c r="E8603">
        <v>23028813</v>
      </c>
      <c r="F8603" t="s">
        <v>6668</v>
      </c>
      <c r="G8603" t="s">
        <v>3</v>
      </c>
      <c r="H8603" t="s">
        <v>6</v>
      </c>
      <c r="I8603" s="2">
        <v>2.6111249999999902E-3</v>
      </c>
      <c r="J8603" s="2">
        <v>2.1425000000000001</v>
      </c>
      <c r="K8603" s="2">
        <v>2.1425000001000001</v>
      </c>
      <c r="L8603" s="2">
        <f t="shared" si="134"/>
        <v>1.000000082740371E-10</v>
      </c>
    </row>
    <row r="8604" spans="1:12" hidden="1" x14ac:dyDescent="0.25">
      <c r="A8604" t="s">
        <v>6596</v>
      </c>
      <c r="B8604" s="1" t="s">
        <v>6664</v>
      </c>
      <c r="C8604" t="s">
        <v>6665</v>
      </c>
      <c r="D8604">
        <v>5720111</v>
      </c>
      <c r="E8604">
        <v>23028913</v>
      </c>
      <c r="F8604" t="s">
        <v>6669</v>
      </c>
      <c r="G8604" t="s">
        <v>86</v>
      </c>
      <c r="H8604" t="s">
        <v>4</v>
      </c>
      <c r="I8604" s="2">
        <v>0.57146300000000005</v>
      </c>
      <c r="K8604" s="2">
        <v>0.57164312442270004</v>
      </c>
      <c r="L8604" s="2">
        <f t="shared" si="134"/>
        <v>1.8012442269998985E-4</v>
      </c>
    </row>
    <row r="8605" spans="1:12" hidden="1" x14ac:dyDescent="0.25">
      <c r="A8605" t="s">
        <v>6596</v>
      </c>
      <c r="B8605" s="1" t="s">
        <v>6664</v>
      </c>
      <c r="C8605" t="s">
        <v>6665</v>
      </c>
      <c r="D8605">
        <v>5720111</v>
      </c>
      <c r="E8605">
        <v>23028913</v>
      </c>
      <c r="F8605" t="s">
        <v>6669</v>
      </c>
      <c r="G8605" t="s">
        <v>86</v>
      </c>
      <c r="H8605" t="s">
        <v>6</v>
      </c>
      <c r="I8605" s="2">
        <v>8.4377200000000001E-4</v>
      </c>
      <c r="K8605" s="2">
        <v>8.440379666966E-4</v>
      </c>
      <c r="L8605" s="2">
        <f t="shared" si="134"/>
        <v>2.6596669659999152E-7</v>
      </c>
    </row>
    <row r="8606" spans="1:12" hidden="1" x14ac:dyDescent="0.25">
      <c r="A8606" t="s">
        <v>6596</v>
      </c>
      <c r="B8606" s="1" t="s">
        <v>6664</v>
      </c>
      <c r="C8606" t="s">
        <v>6665</v>
      </c>
      <c r="D8606">
        <v>5720111</v>
      </c>
      <c r="E8606">
        <v>23029013</v>
      </c>
      <c r="F8606" t="s">
        <v>6670</v>
      </c>
      <c r="G8606" t="s">
        <v>86</v>
      </c>
      <c r="H8606" t="s">
        <v>4</v>
      </c>
      <c r="I8606" s="2">
        <v>0.57146300000000005</v>
      </c>
      <c r="K8606" s="2">
        <v>0.57164312442270004</v>
      </c>
      <c r="L8606" s="2">
        <f t="shared" si="134"/>
        <v>1.8012442269998985E-4</v>
      </c>
    </row>
    <row r="8607" spans="1:12" hidden="1" x14ac:dyDescent="0.25">
      <c r="A8607" t="s">
        <v>6596</v>
      </c>
      <c r="B8607" s="1" t="s">
        <v>6664</v>
      </c>
      <c r="C8607" t="s">
        <v>6665</v>
      </c>
      <c r="D8607">
        <v>5720111</v>
      </c>
      <c r="E8607">
        <v>23029013</v>
      </c>
      <c r="F8607" t="s">
        <v>6670</v>
      </c>
      <c r="G8607" t="s">
        <v>86</v>
      </c>
      <c r="H8607" t="s">
        <v>6</v>
      </c>
      <c r="I8607" s="2">
        <v>8.4377200000000001E-4</v>
      </c>
      <c r="K8607" s="2">
        <v>8.440379666966E-4</v>
      </c>
      <c r="L8607" s="2">
        <f t="shared" si="134"/>
        <v>2.6596669659999152E-7</v>
      </c>
    </row>
    <row r="8608" spans="1:12" hidden="1" x14ac:dyDescent="0.25">
      <c r="A8608" t="s">
        <v>6596</v>
      </c>
      <c r="B8608" s="1" t="s">
        <v>6664</v>
      </c>
      <c r="C8608" t="s">
        <v>6665</v>
      </c>
      <c r="D8608">
        <v>5720111</v>
      </c>
      <c r="E8608">
        <v>23029213</v>
      </c>
      <c r="F8608" t="s">
        <v>6671</v>
      </c>
      <c r="G8608" t="s">
        <v>86</v>
      </c>
      <c r="H8608" t="s">
        <v>4</v>
      </c>
      <c r="I8608" s="2">
        <v>0.57146300000000005</v>
      </c>
      <c r="K8608" s="2">
        <v>0.57164312442270004</v>
      </c>
      <c r="L8608" s="2">
        <f t="shared" si="134"/>
        <v>1.8012442269998985E-4</v>
      </c>
    </row>
    <row r="8609" spans="1:12" hidden="1" x14ac:dyDescent="0.25">
      <c r="A8609" t="s">
        <v>6596</v>
      </c>
      <c r="B8609" s="1" t="s">
        <v>6664</v>
      </c>
      <c r="C8609" t="s">
        <v>6665</v>
      </c>
      <c r="D8609">
        <v>5720111</v>
      </c>
      <c r="E8609">
        <v>23029213</v>
      </c>
      <c r="F8609" t="s">
        <v>6671</v>
      </c>
      <c r="G8609" t="s">
        <v>86</v>
      </c>
      <c r="H8609" t="s">
        <v>6</v>
      </c>
      <c r="I8609" s="2">
        <v>8.4377200000000001E-4</v>
      </c>
      <c r="K8609" s="2">
        <v>8.440379666966E-4</v>
      </c>
      <c r="L8609" s="2">
        <f t="shared" si="134"/>
        <v>2.6596669659999152E-7</v>
      </c>
    </row>
    <row r="8610" spans="1:12" hidden="1" x14ac:dyDescent="0.25">
      <c r="A8610" t="s">
        <v>6596</v>
      </c>
      <c r="B8610" s="1" t="s">
        <v>6664</v>
      </c>
      <c r="C8610" t="s">
        <v>6665</v>
      </c>
      <c r="D8610">
        <v>5720111</v>
      </c>
      <c r="E8610">
        <v>23029313</v>
      </c>
      <c r="F8610" t="s">
        <v>6672</v>
      </c>
      <c r="G8610" t="s">
        <v>86</v>
      </c>
      <c r="H8610" t="s">
        <v>4</v>
      </c>
      <c r="I8610" s="2">
        <v>0.57146300000000005</v>
      </c>
      <c r="K8610" s="2">
        <v>0.57164312442270004</v>
      </c>
      <c r="L8610" s="2">
        <f t="shared" si="134"/>
        <v>1.8012442269998985E-4</v>
      </c>
    </row>
    <row r="8611" spans="1:12" hidden="1" x14ac:dyDescent="0.25">
      <c r="A8611" t="s">
        <v>6596</v>
      </c>
      <c r="B8611" s="1" t="s">
        <v>6664</v>
      </c>
      <c r="C8611" t="s">
        <v>6665</v>
      </c>
      <c r="D8611">
        <v>5720111</v>
      </c>
      <c r="E8611">
        <v>23029313</v>
      </c>
      <c r="F8611" t="s">
        <v>6672</v>
      </c>
      <c r="G8611" t="s">
        <v>86</v>
      </c>
      <c r="H8611" t="s">
        <v>6</v>
      </c>
      <c r="I8611" s="2">
        <v>8.4377200000000001E-4</v>
      </c>
      <c r="K8611" s="2">
        <v>8.440379666966E-4</v>
      </c>
      <c r="L8611" s="2">
        <f t="shared" si="134"/>
        <v>2.6596669659999152E-7</v>
      </c>
    </row>
    <row r="8612" spans="1:12" hidden="1" x14ac:dyDescent="0.25">
      <c r="A8612" t="s">
        <v>6596</v>
      </c>
      <c r="B8612" s="1" t="s">
        <v>6664</v>
      </c>
      <c r="C8612" t="s">
        <v>6665</v>
      </c>
      <c r="D8612">
        <v>5720111</v>
      </c>
      <c r="E8612">
        <v>23029413</v>
      </c>
      <c r="F8612" t="s">
        <v>6673</v>
      </c>
      <c r="G8612" t="s">
        <v>3</v>
      </c>
      <c r="H8612" t="s">
        <v>4</v>
      </c>
      <c r="I8612" s="2">
        <v>3.8380000000000001</v>
      </c>
      <c r="J8612" s="2">
        <v>3.8376496579999899</v>
      </c>
      <c r="K8612" s="2">
        <v>3.8376504069999999</v>
      </c>
      <c r="L8612" s="2">
        <f t="shared" si="134"/>
        <v>7.4900001001410033E-7</v>
      </c>
    </row>
    <row r="8613" spans="1:12" hidden="1" x14ac:dyDescent="0.25">
      <c r="A8613" t="s">
        <v>6596</v>
      </c>
      <c r="B8613" s="1" t="s">
        <v>6664</v>
      </c>
      <c r="C8613" t="s">
        <v>6665</v>
      </c>
      <c r="D8613">
        <v>5720111</v>
      </c>
      <c r="E8613">
        <v>23029413</v>
      </c>
      <c r="F8613" t="s">
        <v>6673</v>
      </c>
      <c r="G8613" t="s">
        <v>3</v>
      </c>
      <c r="H8613" t="s">
        <v>6</v>
      </c>
      <c r="I8613" s="2">
        <v>7.0917200000000001E-3</v>
      </c>
      <c r="J8613" s="2">
        <v>4.2900001525000002E-2</v>
      </c>
      <c r="K8613" s="2">
        <v>4.2900008810000001E-2</v>
      </c>
      <c r="L8613" s="2">
        <f t="shared" si="134"/>
        <v>7.2849999990798331E-9</v>
      </c>
    </row>
    <row r="8614" spans="1:12" hidden="1" x14ac:dyDescent="0.25">
      <c r="A8614" t="s">
        <v>6596</v>
      </c>
      <c r="B8614" s="1" t="s">
        <v>6664</v>
      </c>
      <c r="C8614" t="s">
        <v>6665</v>
      </c>
      <c r="D8614">
        <v>5720111</v>
      </c>
      <c r="E8614">
        <v>23029513</v>
      </c>
      <c r="F8614" t="s">
        <v>6674</v>
      </c>
      <c r="G8614" t="s">
        <v>3</v>
      </c>
      <c r="H8614" t="s">
        <v>4</v>
      </c>
      <c r="I8614" s="2">
        <v>1.8599950000000001</v>
      </c>
      <c r="J8614" s="2">
        <v>1.8595998535</v>
      </c>
      <c r="K8614" s="2">
        <v>1.8596002819999999</v>
      </c>
      <c r="L8614" s="2">
        <f t="shared" si="134"/>
        <v>4.2849999992711219E-7</v>
      </c>
    </row>
    <row r="8615" spans="1:12" hidden="1" x14ac:dyDescent="0.25">
      <c r="A8615" t="s">
        <v>6596</v>
      </c>
      <c r="B8615" s="1" t="s">
        <v>6664</v>
      </c>
      <c r="C8615" t="s">
        <v>6665</v>
      </c>
      <c r="D8615">
        <v>5720111</v>
      </c>
      <c r="E8615">
        <v>23029513</v>
      </c>
      <c r="F8615" t="s">
        <v>6674</v>
      </c>
      <c r="G8615" t="s">
        <v>3</v>
      </c>
      <c r="H8615" t="s">
        <v>6</v>
      </c>
      <c r="I8615" s="2">
        <v>9.4398300000000002E-4</v>
      </c>
      <c r="J8615" s="2">
        <v>0.77514996349999998</v>
      </c>
      <c r="K8615" s="2">
        <v>0.77515004399999998</v>
      </c>
      <c r="L8615" s="2">
        <f t="shared" si="134"/>
        <v>8.0499999999261718E-8</v>
      </c>
    </row>
    <row r="8616" spans="1:12" hidden="1" x14ac:dyDescent="0.25">
      <c r="A8616" t="s">
        <v>6596</v>
      </c>
      <c r="B8616" s="1" t="s">
        <v>6664</v>
      </c>
      <c r="C8616" t="s">
        <v>6665</v>
      </c>
      <c r="D8616">
        <v>5720111</v>
      </c>
      <c r="E8616">
        <v>23029613</v>
      </c>
      <c r="F8616" t="s">
        <v>6675</v>
      </c>
      <c r="G8616" t="s">
        <v>86</v>
      </c>
      <c r="H8616" t="s">
        <v>4</v>
      </c>
      <c r="I8616" s="2">
        <v>0.57146300000000005</v>
      </c>
      <c r="K8616" s="2">
        <v>0.57164312442270004</v>
      </c>
      <c r="L8616" s="2">
        <f t="shared" si="134"/>
        <v>1.8012442269998985E-4</v>
      </c>
    </row>
    <row r="8617" spans="1:12" hidden="1" x14ac:dyDescent="0.25">
      <c r="A8617" t="s">
        <v>6596</v>
      </c>
      <c r="B8617" s="1" t="s">
        <v>6664</v>
      </c>
      <c r="C8617" t="s">
        <v>6665</v>
      </c>
      <c r="D8617">
        <v>5720111</v>
      </c>
      <c r="E8617">
        <v>23029613</v>
      </c>
      <c r="F8617" t="s">
        <v>6675</v>
      </c>
      <c r="G8617" t="s">
        <v>86</v>
      </c>
      <c r="H8617" t="s">
        <v>6</v>
      </c>
      <c r="I8617" s="2">
        <v>8.4377200000000001E-4</v>
      </c>
      <c r="K8617" s="2">
        <v>8.440379666966E-4</v>
      </c>
      <c r="L8617" s="2">
        <f t="shared" si="134"/>
        <v>2.6596669659999152E-7</v>
      </c>
    </row>
    <row r="8618" spans="1:12" hidden="1" x14ac:dyDescent="0.25">
      <c r="A8618" t="s">
        <v>6596</v>
      </c>
      <c r="B8618" s="1" t="s">
        <v>6664</v>
      </c>
      <c r="C8618" t="s">
        <v>6665</v>
      </c>
      <c r="D8618">
        <v>5720111</v>
      </c>
      <c r="E8618">
        <v>23029813</v>
      </c>
      <c r="F8618" t="s">
        <v>6676</v>
      </c>
      <c r="G8618" t="s">
        <v>3</v>
      </c>
      <c r="H8618" t="s">
        <v>4</v>
      </c>
      <c r="I8618" s="2">
        <v>2.2370019999999999</v>
      </c>
      <c r="J8618" s="2">
        <v>2.2375495605000002</v>
      </c>
      <c r="K8618" s="2">
        <v>2.2375500961000001</v>
      </c>
      <c r="L8618" s="2">
        <f t="shared" si="134"/>
        <v>5.3559999990682172E-7</v>
      </c>
    </row>
    <row r="8619" spans="1:12" hidden="1" x14ac:dyDescent="0.25">
      <c r="A8619" t="s">
        <v>6596</v>
      </c>
      <c r="B8619" s="1" t="s">
        <v>6664</v>
      </c>
      <c r="C8619" t="s">
        <v>6665</v>
      </c>
      <c r="D8619">
        <v>5720111</v>
      </c>
      <c r="E8619">
        <v>23029813</v>
      </c>
      <c r="F8619" t="s">
        <v>6676</v>
      </c>
      <c r="G8619" t="s">
        <v>3</v>
      </c>
      <c r="H8619" t="s">
        <v>6</v>
      </c>
      <c r="I8619" s="2">
        <v>4.0343699999999998E-3</v>
      </c>
      <c r="J8619" s="2">
        <v>4.1400009155E-2</v>
      </c>
      <c r="K8619" s="2">
        <v>4.1400000899999997E-2</v>
      </c>
      <c r="L8619" s="2">
        <f t="shared" si="134"/>
        <v>-8.25500000301016E-9</v>
      </c>
    </row>
    <row r="8620" spans="1:12" hidden="1" x14ac:dyDescent="0.25">
      <c r="A8620" t="s">
        <v>6596</v>
      </c>
      <c r="B8620" s="1" t="s">
        <v>6664</v>
      </c>
      <c r="C8620" t="s">
        <v>6665</v>
      </c>
      <c r="D8620">
        <v>5720111</v>
      </c>
      <c r="E8620">
        <v>23029913</v>
      </c>
      <c r="F8620" t="s">
        <v>6677</v>
      </c>
      <c r="G8620" t="s">
        <v>86</v>
      </c>
      <c r="H8620" t="s">
        <v>4</v>
      </c>
      <c r="I8620" s="2">
        <v>0.57146300000000005</v>
      </c>
      <c r="K8620" s="2">
        <v>0.57164312442270004</v>
      </c>
      <c r="L8620" s="2">
        <f t="shared" si="134"/>
        <v>1.8012442269998985E-4</v>
      </c>
    </row>
    <row r="8621" spans="1:12" hidden="1" x14ac:dyDescent="0.25">
      <c r="A8621" t="s">
        <v>6596</v>
      </c>
      <c r="B8621" s="1" t="s">
        <v>6664</v>
      </c>
      <c r="C8621" t="s">
        <v>6665</v>
      </c>
      <c r="D8621">
        <v>5720111</v>
      </c>
      <c r="E8621">
        <v>23029913</v>
      </c>
      <c r="F8621" t="s">
        <v>6677</v>
      </c>
      <c r="G8621" t="s">
        <v>86</v>
      </c>
      <c r="H8621" t="s">
        <v>6</v>
      </c>
      <c r="I8621" s="2">
        <v>8.4377200000000001E-4</v>
      </c>
      <c r="K8621" s="2">
        <v>8.440379666966E-4</v>
      </c>
      <c r="L8621" s="2">
        <f t="shared" si="134"/>
        <v>2.6596669659999152E-7</v>
      </c>
    </row>
    <row r="8622" spans="1:12" hidden="1" x14ac:dyDescent="0.25">
      <c r="A8622" t="s">
        <v>6596</v>
      </c>
      <c r="B8622" s="1" t="s">
        <v>6664</v>
      </c>
      <c r="C8622" t="s">
        <v>6665</v>
      </c>
      <c r="D8622">
        <v>5720111</v>
      </c>
      <c r="E8622">
        <v>23030013</v>
      </c>
      <c r="F8622" t="s">
        <v>6678</v>
      </c>
      <c r="G8622" t="s">
        <v>86</v>
      </c>
      <c r="H8622" t="s">
        <v>4</v>
      </c>
      <c r="I8622" s="2">
        <v>0.57146300000000005</v>
      </c>
      <c r="K8622" s="2">
        <v>0.57164312442270004</v>
      </c>
      <c r="L8622" s="2">
        <f t="shared" si="134"/>
        <v>1.8012442269998985E-4</v>
      </c>
    </row>
    <row r="8623" spans="1:12" hidden="1" x14ac:dyDescent="0.25">
      <c r="A8623" t="s">
        <v>6596</v>
      </c>
      <c r="B8623" s="1" t="s">
        <v>6664</v>
      </c>
      <c r="C8623" t="s">
        <v>6665</v>
      </c>
      <c r="D8623">
        <v>5720111</v>
      </c>
      <c r="E8623">
        <v>23030013</v>
      </c>
      <c r="F8623" t="s">
        <v>6678</v>
      </c>
      <c r="G8623" t="s">
        <v>86</v>
      </c>
      <c r="H8623" t="s">
        <v>6</v>
      </c>
      <c r="I8623" s="2">
        <v>8.4377200000000001E-4</v>
      </c>
      <c r="K8623" s="2">
        <v>8.440379666966E-4</v>
      </c>
      <c r="L8623" s="2">
        <f t="shared" si="134"/>
        <v>2.6596669659999152E-7</v>
      </c>
    </row>
    <row r="8624" spans="1:12" hidden="1" x14ac:dyDescent="0.25">
      <c r="A8624" t="s">
        <v>6596</v>
      </c>
      <c r="B8624" s="1" t="s">
        <v>6664</v>
      </c>
      <c r="C8624" t="s">
        <v>6665</v>
      </c>
      <c r="D8624">
        <v>5720111</v>
      </c>
      <c r="E8624">
        <v>23030113</v>
      </c>
      <c r="F8624" t="s">
        <v>6679</v>
      </c>
      <c r="G8624" t="s">
        <v>86</v>
      </c>
      <c r="H8624" t="s">
        <v>4</v>
      </c>
      <c r="I8624" s="2">
        <v>0.57146300000000005</v>
      </c>
      <c r="K8624" s="2">
        <v>0.57164312442270004</v>
      </c>
      <c r="L8624" s="2">
        <f t="shared" si="134"/>
        <v>1.8012442269998985E-4</v>
      </c>
    </row>
    <row r="8625" spans="1:12" hidden="1" x14ac:dyDescent="0.25">
      <c r="A8625" t="s">
        <v>6596</v>
      </c>
      <c r="B8625" s="1" t="s">
        <v>6664</v>
      </c>
      <c r="C8625" t="s">
        <v>6665</v>
      </c>
      <c r="D8625">
        <v>5720111</v>
      </c>
      <c r="E8625">
        <v>23030113</v>
      </c>
      <c r="F8625" t="s">
        <v>6679</v>
      </c>
      <c r="G8625" t="s">
        <v>86</v>
      </c>
      <c r="H8625" t="s">
        <v>6</v>
      </c>
      <c r="I8625" s="2">
        <v>8.4377200000000001E-4</v>
      </c>
      <c r="K8625" s="2">
        <v>8.440379666966E-4</v>
      </c>
      <c r="L8625" s="2">
        <f t="shared" si="134"/>
        <v>2.6596669659999152E-7</v>
      </c>
    </row>
    <row r="8626" spans="1:12" hidden="1" x14ac:dyDescent="0.25">
      <c r="A8626" t="s">
        <v>6596</v>
      </c>
      <c r="B8626" s="1" t="s">
        <v>6664</v>
      </c>
      <c r="C8626" t="s">
        <v>6665</v>
      </c>
      <c r="D8626">
        <v>5720111</v>
      </c>
      <c r="E8626">
        <v>23030313</v>
      </c>
      <c r="F8626" t="s">
        <v>6680</v>
      </c>
      <c r="G8626" t="s">
        <v>3</v>
      </c>
      <c r="H8626" t="s">
        <v>4</v>
      </c>
      <c r="I8626" s="2">
        <v>472.787769999999</v>
      </c>
      <c r="J8626" s="2">
        <v>472.78743750000001</v>
      </c>
      <c r="K8626" s="2">
        <v>472.78753706332998</v>
      </c>
      <c r="L8626" s="2">
        <f t="shared" si="134"/>
        <v>9.9563329968077596E-5</v>
      </c>
    </row>
    <row r="8627" spans="1:12" hidden="1" x14ac:dyDescent="0.25">
      <c r="A8627" t="s">
        <v>6596</v>
      </c>
      <c r="B8627" s="1" t="s">
        <v>6664</v>
      </c>
      <c r="C8627" t="s">
        <v>6665</v>
      </c>
      <c r="D8627">
        <v>5720111</v>
      </c>
      <c r="E8627">
        <v>23030313</v>
      </c>
      <c r="F8627" t="s">
        <v>6680</v>
      </c>
      <c r="G8627" t="s">
        <v>3</v>
      </c>
      <c r="H8627" t="s">
        <v>6</v>
      </c>
      <c r="I8627" s="2">
        <v>2504.1012436000001</v>
      </c>
      <c r="J8627" s="2">
        <v>2504.0997499999999</v>
      </c>
      <c r="K8627" s="2">
        <v>2504.1038553180501</v>
      </c>
      <c r="L8627" s="2">
        <f t="shared" si="134"/>
        <v>4.1053180502785835E-3</v>
      </c>
    </row>
    <row r="8628" spans="1:12" hidden="1" x14ac:dyDescent="0.25">
      <c r="A8628" t="s">
        <v>6596</v>
      </c>
      <c r="B8628" s="1" t="s">
        <v>6664</v>
      </c>
      <c r="C8628" t="s">
        <v>6665</v>
      </c>
      <c r="D8628">
        <v>5720111</v>
      </c>
      <c r="E8628">
        <v>23030513</v>
      </c>
      <c r="F8628" t="s">
        <v>6681</v>
      </c>
      <c r="G8628" t="s">
        <v>3</v>
      </c>
      <c r="H8628" t="s">
        <v>4</v>
      </c>
      <c r="I8628" s="2">
        <v>494.71812</v>
      </c>
      <c r="J8628" s="2">
        <v>494.71668749999998</v>
      </c>
      <c r="K8628" s="2">
        <v>494.71633522469898</v>
      </c>
      <c r="L8628" s="2">
        <f t="shared" si="134"/>
        <v>-3.5227530099746218E-4</v>
      </c>
    </row>
    <row r="8629" spans="1:12" hidden="1" x14ac:dyDescent="0.25">
      <c r="A8629" t="s">
        <v>6596</v>
      </c>
      <c r="B8629" s="1" t="s">
        <v>6664</v>
      </c>
      <c r="C8629" t="s">
        <v>6665</v>
      </c>
      <c r="D8629">
        <v>5720111</v>
      </c>
      <c r="E8629">
        <v>23030513</v>
      </c>
      <c r="F8629" t="s">
        <v>6681</v>
      </c>
      <c r="G8629" t="s">
        <v>3</v>
      </c>
      <c r="H8629" t="s">
        <v>6</v>
      </c>
      <c r="I8629" s="2">
        <v>2438.3613116000001</v>
      </c>
      <c r="J8629" s="2">
        <v>2438.3589999999999</v>
      </c>
      <c r="K8629" s="2">
        <v>2438.3604966142898</v>
      </c>
      <c r="L8629" s="2">
        <f t="shared" si="134"/>
        <v>1.4966142898629187E-3</v>
      </c>
    </row>
    <row r="8630" spans="1:12" hidden="1" x14ac:dyDescent="0.25">
      <c r="A8630" t="s">
        <v>6596</v>
      </c>
      <c r="B8630" s="1" t="s">
        <v>6664</v>
      </c>
      <c r="C8630" t="s">
        <v>6665</v>
      </c>
      <c r="D8630">
        <v>5720111</v>
      </c>
      <c r="E8630">
        <v>23030613</v>
      </c>
      <c r="F8630" t="s">
        <v>6682</v>
      </c>
      <c r="G8630" t="s">
        <v>86</v>
      </c>
      <c r="H8630" t="s">
        <v>4</v>
      </c>
      <c r="I8630" s="2">
        <v>0.57146300000000005</v>
      </c>
      <c r="K8630" s="2">
        <v>0.57164312442270004</v>
      </c>
      <c r="L8630" s="2">
        <f t="shared" si="134"/>
        <v>1.8012442269998985E-4</v>
      </c>
    </row>
    <row r="8631" spans="1:12" hidden="1" x14ac:dyDescent="0.25">
      <c r="A8631" t="s">
        <v>6596</v>
      </c>
      <c r="B8631" s="1" t="s">
        <v>6664</v>
      </c>
      <c r="C8631" t="s">
        <v>6665</v>
      </c>
      <c r="D8631">
        <v>5720111</v>
      </c>
      <c r="E8631">
        <v>23030613</v>
      </c>
      <c r="F8631" t="s">
        <v>6682</v>
      </c>
      <c r="G8631" t="s">
        <v>86</v>
      </c>
      <c r="H8631" t="s">
        <v>6</v>
      </c>
      <c r="I8631" s="2">
        <v>8.4377200000000001E-4</v>
      </c>
      <c r="K8631" s="2">
        <v>8.440379666966E-4</v>
      </c>
      <c r="L8631" s="2">
        <f t="shared" si="134"/>
        <v>2.6596669659999152E-7</v>
      </c>
    </row>
    <row r="8632" spans="1:12" hidden="1" x14ac:dyDescent="0.25">
      <c r="A8632" t="s">
        <v>6596</v>
      </c>
      <c r="B8632" s="1" t="s">
        <v>6664</v>
      </c>
      <c r="C8632" t="s">
        <v>6665</v>
      </c>
      <c r="D8632">
        <v>5720111</v>
      </c>
      <c r="E8632">
        <v>23030813</v>
      </c>
      <c r="F8632" t="s">
        <v>6683</v>
      </c>
      <c r="G8632" t="s">
        <v>3</v>
      </c>
      <c r="H8632" t="s">
        <v>4</v>
      </c>
      <c r="I8632" s="2">
        <v>527.08465000000001</v>
      </c>
      <c r="J8632" s="2">
        <v>527.08275000000003</v>
      </c>
      <c r="K8632" s="2">
        <v>527.08389512839904</v>
      </c>
      <c r="L8632" s="2">
        <f t="shared" si="134"/>
        <v>1.145128399002715E-3</v>
      </c>
    </row>
    <row r="8633" spans="1:12" hidden="1" x14ac:dyDescent="0.25">
      <c r="A8633" t="s">
        <v>6596</v>
      </c>
      <c r="B8633" s="1" t="s">
        <v>6664</v>
      </c>
      <c r="C8633" t="s">
        <v>6665</v>
      </c>
      <c r="D8633">
        <v>5720111</v>
      </c>
      <c r="E8633">
        <v>23030813</v>
      </c>
      <c r="F8633" t="s">
        <v>6683</v>
      </c>
      <c r="G8633" t="s">
        <v>3</v>
      </c>
      <c r="H8633" t="s">
        <v>6</v>
      </c>
      <c r="I8633" s="2">
        <v>2750.291682</v>
      </c>
      <c r="J8633" s="2">
        <v>2750.2869999999998</v>
      </c>
      <c r="K8633" s="2">
        <v>2750.2894823257502</v>
      </c>
      <c r="L8633" s="2">
        <f t="shared" si="134"/>
        <v>2.4823257504067442E-3</v>
      </c>
    </row>
    <row r="8634" spans="1:12" hidden="1" x14ac:dyDescent="0.25">
      <c r="A8634" t="s">
        <v>6596</v>
      </c>
      <c r="B8634" s="1" t="s">
        <v>6664</v>
      </c>
      <c r="C8634" t="s">
        <v>6665</v>
      </c>
      <c r="D8634">
        <v>5720111</v>
      </c>
      <c r="E8634">
        <v>23030913</v>
      </c>
      <c r="F8634" t="s">
        <v>6684</v>
      </c>
      <c r="G8634" t="s">
        <v>86</v>
      </c>
      <c r="H8634" t="s">
        <v>4</v>
      </c>
      <c r="I8634" s="2">
        <v>0.57146300000000005</v>
      </c>
      <c r="K8634" s="2">
        <v>0.57164312442270004</v>
      </c>
      <c r="L8634" s="2">
        <f t="shared" si="134"/>
        <v>1.8012442269998985E-4</v>
      </c>
    </row>
    <row r="8635" spans="1:12" hidden="1" x14ac:dyDescent="0.25">
      <c r="A8635" t="s">
        <v>6596</v>
      </c>
      <c r="B8635" s="1" t="s">
        <v>6664</v>
      </c>
      <c r="C8635" t="s">
        <v>6665</v>
      </c>
      <c r="D8635">
        <v>5720111</v>
      </c>
      <c r="E8635">
        <v>23030913</v>
      </c>
      <c r="F8635" t="s">
        <v>6684</v>
      </c>
      <c r="G8635" t="s">
        <v>86</v>
      </c>
      <c r="H8635" t="s">
        <v>6</v>
      </c>
      <c r="I8635" s="2">
        <v>8.4377200000000001E-4</v>
      </c>
      <c r="K8635" s="2">
        <v>8.440379666966E-4</v>
      </c>
      <c r="L8635" s="2">
        <f t="shared" si="134"/>
        <v>2.6596669659999152E-7</v>
      </c>
    </row>
    <row r="8636" spans="1:12" hidden="1" x14ac:dyDescent="0.25">
      <c r="A8636" t="s">
        <v>6596</v>
      </c>
      <c r="B8636" s="1" t="s">
        <v>6664</v>
      </c>
      <c r="C8636" t="s">
        <v>6665</v>
      </c>
      <c r="D8636">
        <v>5720111</v>
      </c>
      <c r="E8636">
        <v>23031013</v>
      </c>
      <c r="F8636" t="s">
        <v>6685</v>
      </c>
      <c r="G8636" t="s">
        <v>86</v>
      </c>
      <c r="H8636" t="s">
        <v>4</v>
      </c>
      <c r="I8636" s="2">
        <v>0.57146300000000005</v>
      </c>
      <c r="K8636" s="2">
        <v>0.57164312442270004</v>
      </c>
      <c r="L8636" s="2">
        <f t="shared" si="134"/>
        <v>1.8012442269998985E-4</v>
      </c>
    </row>
    <row r="8637" spans="1:12" hidden="1" x14ac:dyDescent="0.25">
      <c r="A8637" t="s">
        <v>6596</v>
      </c>
      <c r="B8637" s="1" t="s">
        <v>6664</v>
      </c>
      <c r="C8637" t="s">
        <v>6665</v>
      </c>
      <c r="D8637">
        <v>5720111</v>
      </c>
      <c r="E8637">
        <v>23031013</v>
      </c>
      <c r="F8637" t="s">
        <v>6685</v>
      </c>
      <c r="G8637" t="s">
        <v>86</v>
      </c>
      <c r="H8637" t="s">
        <v>6</v>
      </c>
      <c r="I8637" s="2">
        <v>8.4377200000000001E-4</v>
      </c>
      <c r="K8637" s="2">
        <v>8.440379666966E-4</v>
      </c>
      <c r="L8637" s="2">
        <f t="shared" si="134"/>
        <v>2.6596669659999152E-7</v>
      </c>
    </row>
    <row r="8638" spans="1:12" hidden="1" x14ac:dyDescent="0.25">
      <c r="A8638" t="s">
        <v>6596</v>
      </c>
      <c r="B8638" s="1" t="s">
        <v>6664</v>
      </c>
      <c r="C8638" t="s">
        <v>6665</v>
      </c>
      <c r="D8638">
        <v>5720111</v>
      </c>
      <c r="E8638">
        <v>23031113</v>
      </c>
      <c r="F8638" t="s">
        <v>6686</v>
      </c>
      <c r="G8638" t="s">
        <v>86</v>
      </c>
      <c r="H8638" t="s">
        <v>4</v>
      </c>
      <c r="I8638" s="2">
        <v>0.57146300000000005</v>
      </c>
      <c r="K8638" s="2">
        <v>0.57164312442270004</v>
      </c>
      <c r="L8638" s="2">
        <f t="shared" si="134"/>
        <v>1.8012442269998985E-4</v>
      </c>
    </row>
    <row r="8639" spans="1:12" hidden="1" x14ac:dyDescent="0.25">
      <c r="A8639" t="s">
        <v>6596</v>
      </c>
      <c r="B8639" s="1" t="s">
        <v>6664</v>
      </c>
      <c r="C8639" t="s">
        <v>6665</v>
      </c>
      <c r="D8639">
        <v>5720111</v>
      </c>
      <c r="E8639">
        <v>23031113</v>
      </c>
      <c r="F8639" t="s">
        <v>6686</v>
      </c>
      <c r="G8639" t="s">
        <v>86</v>
      </c>
      <c r="H8639" t="s">
        <v>6</v>
      </c>
      <c r="I8639" s="2">
        <v>8.4377200000000001E-4</v>
      </c>
      <c r="K8639" s="2">
        <v>8.440379666966E-4</v>
      </c>
      <c r="L8639" s="2">
        <f t="shared" si="134"/>
        <v>2.6596669659999152E-7</v>
      </c>
    </row>
    <row r="8640" spans="1:12" hidden="1" x14ac:dyDescent="0.25">
      <c r="A8640" t="s">
        <v>6596</v>
      </c>
      <c r="B8640" s="1" t="s">
        <v>6664</v>
      </c>
      <c r="C8640" t="s">
        <v>6665</v>
      </c>
      <c r="D8640">
        <v>5720111</v>
      </c>
      <c r="E8640">
        <v>23031213</v>
      </c>
      <c r="F8640" t="s">
        <v>6687</v>
      </c>
      <c r="G8640" t="s">
        <v>86</v>
      </c>
      <c r="H8640" t="s">
        <v>4</v>
      </c>
      <c r="I8640" s="2">
        <v>0.57146300000000005</v>
      </c>
      <c r="K8640" s="2">
        <v>0.57164312442270004</v>
      </c>
      <c r="L8640" s="2">
        <f t="shared" si="134"/>
        <v>1.8012442269998985E-4</v>
      </c>
    </row>
    <row r="8641" spans="1:12" hidden="1" x14ac:dyDescent="0.25">
      <c r="A8641" t="s">
        <v>6596</v>
      </c>
      <c r="B8641" s="1" t="s">
        <v>6664</v>
      </c>
      <c r="C8641" t="s">
        <v>6665</v>
      </c>
      <c r="D8641">
        <v>5720111</v>
      </c>
      <c r="E8641">
        <v>23031213</v>
      </c>
      <c r="F8641" t="s">
        <v>6687</v>
      </c>
      <c r="G8641" t="s">
        <v>86</v>
      </c>
      <c r="H8641" t="s">
        <v>6</v>
      </c>
      <c r="I8641" s="2">
        <v>8.4377200000000001E-4</v>
      </c>
      <c r="K8641" s="2">
        <v>8.440379666966E-4</v>
      </c>
      <c r="L8641" s="2">
        <f t="shared" si="134"/>
        <v>2.6596669659999152E-7</v>
      </c>
    </row>
    <row r="8642" spans="1:12" hidden="1" x14ac:dyDescent="0.25">
      <c r="A8642" t="s">
        <v>6596</v>
      </c>
      <c r="B8642" s="1" t="s">
        <v>6664</v>
      </c>
      <c r="C8642" t="s">
        <v>6665</v>
      </c>
      <c r="D8642">
        <v>5720111</v>
      </c>
      <c r="E8642">
        <v>23031313</v>
      </c>
      <c r="F8642" t="s">
        <v>6688</v>
      </c>
      <c r="G8642" t="s">
        <v>86</v>
      </c>
      <c r="H8642" t="s">
        <v>4</v>
      </c>
      <c r="I8642" s="2">
        <v>0.57146300000000005</v>
      </c>
      <c r="K8642" s="2">
        <v>0.57164312442270004</v>
      </c>
      <c r="L8642" s="2">
        <f t="shared" si="134"/>
        <v>1.8012442269998985E-4</v>
      </c>
    </row>
    <row r="8643" spans="1:12" hidden="1" x14ac:dyDescent="0.25">
      <c r="A8643" t="s">
        <v>6596</v>
      </c>
      <c r="B8643" s="1" t="s">
        <v>6664</v>
      </c>
      <c r="C8643" t="s">
        <v>6665</v>
      </c>
      <c r="D8643">
        <v>5720111</v>
      </c>
      <c r="E8643">
        <v>23031313</v>
      </c>
      <c r="F8643" t="s">
        <v>6688</v>
      </c>
      <c r="G8643" t="s">
        <v>86</v>
      </c>
      <c r="H8643" t="s">
        <v>6</v>
      </c>
      <c r="I8643" s="2">
        <v>8.4377200000000001E-4</v>
      </c>
      <c r="K8643" s="2">
        <v>8.440379666966E-4</v>
      </c>
      <c r="L8643" s="2">
        <f t="shared" ref="L8643:L8706" si="135">IF(ISBLANK(J8643),K8643-I8643,K8643-J8643)</f>
        <v>2.6596669659999152E-7</v>
      </c>
    </row>
    <row r="8644" spans="1:12" hidden="1" x14ac:dyDescent="0.25">
      <c r="A8644" t="s">
        <v>6596</v>
      </c>
      <c r="B8644" s="1" t="s">
        <v>6689</v>
      </c>
      <c r="C8644" t="s">
        <v>6690</v>
      </c>
      <c r="D8644">
        <v>4979311</v>
      </c>
      <c r="E8644">
        <v>30040513</v>
      </c>
      <c r="F8644" t="s">
        <v>6691</v>
      </c>
      <c r="G8644" t="s">
        <v>3</v>
      </c>
      <c r="H8644" t="s">
        <v>4</v>
      </c>
      <c r="I8644" s="2">
        <v>2139.1340434519998</v>
      </c>
      <c r="J8644" s="2">
        <v>2139.1302500000002</v>
      </c>
      <c r="K8644" s="2">
        <v>2139.1318190296101</v>
      </c>
      <c r="L8644" s="2">
        <f t="shared" si="135"/>
        <v>1.5690296099819534E-3</v>
      </c>
    </row>
    <row r="8645" spans="1:12" hidden="1" x14ac:dyDescent="0.25">
      <c r="A8645" t="s">
        <v>6596</v>
      </c>
      <c r="B8645" s="1" t="s">
        <v>6689</v>
      </c>
      <c r="C8645" t="s">
        <v>6690</v>
      </c>
      <c r="D8645">
        <v>4979311</v>
      </c>
      <c r="E8645">
        <v>30040513</v>
      </c>
      <c r="F8645" t="s">
        <v>6691</v>
      </c>
      <c r="G8645" t="s">
        <v>3</v>
      </c>
      <c r="H8645" t="s">
        <v>6</v>
      </c>
      <c r="I8645" s="2">
        <v>3832.4348824899998</v>
      </c>
      <c r="J8645" s="2">
        <v>3832.4337500000001</v>
      </c>
      <c r="K8645" s="2">
        <v>3832.4300531738299</v>
      </c>
      <c r="L8645" s="2">
        <f t="shared" si="135"/>
        <v>-3.6968261701986194E-3</v>
      </c>
    </row>
    <row r="8646" spans="1:12" hidden="1" x14ac:dyDescent="0.25">
      <c r="A8646" t="s">
        <v>6596</v>
      </c>
      <c r="B8646" s="1" t="s">
        <v>6689</v>
      </c>
      <c r="C8646" t="s">
        <v>6690</v>
      </c>
      <c r="D8646">
        <v>4979311</v>
      </c>
      <c r="E8646">
        <v>30040713</v>
      </c>
      <c r="F8646" t="s">
        <v>6692</v>
      </c>
      <c r="G8646" t="s">
        <v>3</v>
      </c>
      <c r="H8646" t="s">
        <v>4</v>
      </c>
      <c r="I8646" s="2">
        <v>2639.9341939699998</v>
      </c>
      <c r="J8646" s="2">
        <v>2639.9312500000001</v>
      </c>
      <c r="K8646" s="2">
        <v>2639.9341564159799</v>
      </c>
      <c r="L8646" s="2">
        <f t="shared" si="135"/>
        <v>2.9064159798508626E-3</v>
      </c>
    </row>
    <row r="8647" spans="1:12" hidden="1" x14ac:dyDescent="0.25">
      <c r="A8647" t="s">
        <v>6596</v>
      </c>
      <c r="B8647" s="1" t="s">
        <v>6689</v>
      </c>
      <c r="C8647" t="s">
        <v>6690</v>
      </c>
      <c r="D8647">
        <v>4979311</v>
      </c>
      <c r="E8647">
        <v>30040713</v>
      </c>
      <c r="F8647" t="s">
        <v>6692</v>
      </c>
      <c r="G8647" t="s">
        <v>3</v>
      </c>
      <c r="H8647" t="s">
        <v>6</v>
      </c>
      <c r="I8647" s="2">
        <v>6290.8754211300002</v>
      </c>
      <c r="J8647" s="2">
        <v>6290.8725000000004</v>
      </c>
      <c r="K8647" s="2">
        <v>6290.8715249104598</v>
      </c>
      <c r="L8647" s="2">
        <f t="shared" si="135"/>
        <v>-9.7508954058866948E-4</v>
      </c>
    </row>
    <row r="8648" spans="1:12" x14ac:dyDescent="0.25">
      <c r="A8648" t="s">
        <v>6596</v>
      </c>
      <c r="B8648" s="1" t="s">
        <v>6693</v>
      </c>
      <c r="C8648" t="s">
        <v>6694</v>
      </c>
      <c r="D8648">
        <v>5610411</v>
      </c>
      <c r="E8648">
        <v>22205813</v>
      </c>
      <c r="F8648" t="s">
        <v>6695</v>
      </c>
      <c r="G8648" t="s">
        <v>3</v>
      </c>
      <c r="H8648" t="s">
        <v>4</v>
      </c>
      <c r="I8648" s="2">
        <v>35.024980599999999</v>
      </c>
      <c r="J8648" s="2">
        <v>35.027447264000003</v>
      </c>
      <c r="K8648" s="2">
        <v>9.8677864016899992</v>
      </c>
      <c r="L8648" s="2">
        <f t="shared" si="135"/>
        <v>-25.159660862310005</v>
      </c>
    </row>
    <row r="8649" spans="1:12" hidden="1" x14ac:dyDescent="0.25">
      <c r="A8649" t="s">
        <v>6596</v>
      </c>
      <c r="B8649" s="1" t="s">
        <v>6693</v>
      </c>
      <c r="C8649" t="s">
        <v>6694</v>
      </c>
      <c r="D8649">
        <v>5610411</v>
      </c>
      <c r="E8649">
        <v>22205813</v>
      </c>
      <c r="F8649" t="s">
        <v>6695</v>
      </c>
      <c r="G8649" t="s">
        <v>3</v>
      </c>
      <c r="H8649" t="s">
        <v>6</v>
      </c>
      <c r="I8649" s="2">
        <v>0.800000771</v>
      </c>
      <c r="J8649" s="2">
        <v>0.79861270139999996</v>
      </c>
      <c r="K8649" s="2">
        <v>0.27178562224219999</v>
      </c>
      <c r="L8649" s="2">
        <f t="shared" si="135"/>
        <v>-0.52682707915780003</v>
      </c>
    </row>
    <row r="8650" spans="1:12" hidden="1" x14ac:dyDescent="0.25">
      <c r="A8650" t="s">
        <v>6596</v>
      </c>
      <c r="B8650" s="1" t="s">
        <v>6693</v>
      </c>
      <c r="C8650" t="s">
        <v>6694</v>
      </c>
      <c r="D8650">
        <v>5610411</v>
      </c>
      <c r="E8650">
        <v>22205913</v>
      </c>
      <c r="F8650" t="s">
        <v>6696</v>
      </c>
      <c r="G8650" t="s">
        <v>3</v>
      </c>
      <c r="H8650" t="s">
        <v>4</v>
      </c>
      <c r="I8650" s="2">
        <v>1467.2402755000001</v>
      </c>
      <c r="J8650" s="2">
        <v>1467.2482500000001</v>
      </c>
      <c r="K8650" s="2">
        <v>1467.2442172975</v>
      </c>
      <c r="L8650" s="2">
        <f t="shared" si="135"/>
        <v>-4.0327025001261063E-3</v>
      </c>
    </row>
    <row r="8651" spans="1:12" hidden="1" x14ac:dyDescent="0.25">
      <c r="A8651" t="s">
        <v>6596</v>
      </c>
      <c r="B8651" s="1" t="s">
        <v>6693</v>
      </c>
      <c r="C8651" t="s">
        <v>6694</v>
      </c>
      <c r="D8651">
        <v>5610411</v>
      </c>
      <c r="E8651">
        <v>22205913</v>
      </c>
      <c r="F8651" t="s">
        <v>6696</v>
      </c>
      <c r="G8651" t="s">
        <v>3</v>
      </c>
      <c r="H8651" t="s">
        <v>6</v>
      </c>
      <c r="I8651" s="2">
        <v>426.49184299999899</v>
      </c>
      <c r="J8651" s="2">
        <v>426.49006250000002</v>
      </c>
      <c r="K8651" s="2">
        <v>426.48996958248102</v>
      </c>
      <c r="L8651" s="2">
        <f t="shared" si="135"/>
        <v>-9.2917518998092419E-5</v>
      </c>
    </row>
    <row r="8652" spans="1:12" x14ac:dyDescent="0.25">
      <c r="A8652" t="s">
        <v>6596</v>
      </c>
      <c r="B8652" s="1" t="s">
        <v>6693</v>
      </c>
      <c r="C8652" t="s">
        <v>6694</v>
      </c>
      <c r="D8652">
        <v>5610411</v>
      </c>
      <c r="E8652">
        <v>22206213</v>
      </c>
      <c r="F8652" t="s">
        <v>6697</v>
      </c>
      <c r="G8652" t="s">
        <v>3</v>
      </c>
      <c r="H8652" t="s">
        <v>4</v>
      </c>
      <c r="I8652" s="2">
        <v>185.48607399999901</v>
      </c>
      <c r="J8652" s="2">
        <v>185.48715229999999</v>
      </c>
      <c r="K8652" s="2">
        <v>65.564699780159998</v>
      </c>
      <c r="L8652" s="2">
        <f t="shared" si="135"/>
        <v>-119.92245251983999</v>
      </c>
    </row>
    <row r="8653" spans="1:12" x14ac:dyDescent="0.25">
      <c r="A8653" t="s">
        <v>6596</v>
      </c>
      <c r="B8653" s="1" t="s">
        <v>6693</v>
      </c>
      <c r="C8653" t="s">
        <v>6694</v>
      </c>
      <c r="D8653">
        <v>5610411</v>
      </c>
      <c r="E8653">
        <v>22206213</v>
      </c>
      <c r="F8653" t="s">
        <v>6697</v>
      </c>
      <c r="G8653" t="s">
        <v>3</v>
      </c>
      <c r="H8653" t="s">
        <v>6</v>
      </c>
      <c r="I8653" s="2">
        <v>0.22522866999999999</v>
      </c>
      <c r="J8653" s="2">
        <v>2.72764923105</v>
      </c>
      <c r="K8653" s="2">
        <v>0.44780006038029901</v>
      </c>
      <c r="L8653" s="2">
        <f t="shared" si="135"/>
        <v>-2.2798491706697011</v>
      </c>
    </row>
    <row r="8654" spans="1:12" hidden="1" x14ac:dyDescent="0.25">
      <c r="A8654" t="s">
        <v>6596</v>
      </c>
      <c r="B8654" s="1" t="s">
        <v>6693</v>
      </c>
      <c r="C8654" t="s">
        <v>6694</v>
      </c>
      <c r="D8654">
        <v>5610411</v>
      </c>
      <c r="E8654">
        <v>22206313</v>
      </c>
      <c r="F8654" t="s">
        <v>6698</v>
      </c>
      <c r="G8654" t="s">
        <v>3</v>
      </c>
      <c r="H8654" t="s">
        <v>4</v>
      </c>
      <c r="I8654" s="2">
        <v>1792.06629</v>
      </c>
      <c r="J8654" s="2">
        <v>1792.0711249999999</v>
      </c>
      <c r="K8654" s="2">
        <v>1792.0679694128301</v>
      </c>
      <c r="L8654" s="2">
        <f t="shared" si="135"/>
        <v>-3.1555871698856208E-3</v>
      </c>
    </row>
    <row r="8655" spans="1:12" hidden="1" x14ac:dyDescent="0.25">
      <c r="A8655" t="s">
        <v>6596</v>
      </c>
      <c r="B8655" s="1" t="s">
        <v>6693</v>
      </c>
      <c r="C8655" t="s">
        <v>6694</v>
      </c>
      <c r="D8655">
        <v>5610411</v>
      </c>
      <c r="E8655">
        <v>22206313</v>
      </c>
      <c r="F8655" t="s">
        <v>6698</v>
      </c>
      <c r="G8655" t="s">
        <v>3</v>
      </c>
      <c r="H8655" t="s">
        <v>6</v>
      </c>
      <c r="I8655" s="2">
        <v>254.75265640000001</v>
      </c>
      <c r="J8655" s="2">
        <v>248.6378594</v>
      </c>
      <c r="K8655" s="2">
        <v>248.637714700386</v>
      </c>
      <c r="L8655" s="2">
        <f t="shared" si="135"/>
        <v>-1.4469961399754538E-4</v>
      </c>
    </row>
    <row r="8656" spans="1:12" hidden="1" x14ac:dyDescent="0.25">
      <c r="A8656" t="s">
        <v>6596</v>
      </c>
      <c r="B8656" s="1" t="s">
        <v>6693</v>
      </c>
      <c r="C8656" t="s">
        <v>6694</v>
      </c>
      <c r="D8656">
        <v>5610411</v>
      </c>
      <c r="E8656">
        <v>22206413</v>
      </c>
      <c r="F8656" t="s">
        <v>6699</v>
      </c>
      <c r="G8656" t="s">
        <v>3</v>
      </c>
      <c r="H8656" t="s">
        <v>4</v>
      </c>
      <c r="I8656" s="2">
        <v>1717.5032200000001</v>
      </c>
      <c r="J8656" s="2">
        <v>1717.5016250000001</v>
      </c>
      <c r="K8656" s="2">
        <v>1717.5025853868301</v>
      </c>
      <c r="L8656" s="2">
        <f t="shared" si="135"/>
        <v>9.603868300018803E-4</v>
      </c>
    </row>
    <row r="8657" spans="1:12" hidden="1" x14ac:dyDescent="0.25">
      <c r="A8657" t="s">
        <v>6596</v>
      </c>
      <c r="B8657" s="1" t="s">
        <v>6693</v>
      </c>
      <c r="C8657" t="s">
        <v>6694</v>
      </c>
      <c r="D8657">
        <v>5610411</v>
      </c>
      <c r="E8657">
        <v>22206413</v>
      </c>
      <c r="F8657" t="s">
        <v>6699</v>
      </c>
      <c r="G8657" t="s">
        <v>3</v>
      </c>
      <c r="H8657" t="s">
        <v>6</v>
      </c>
      <c r="I8657" s="2">
        <v>256.87761610000001</v>
      </c>
      <c r="J8657" s="2">
        <v>256.87657810000002</v>
      </c>
      <c r="K8657" s="2">
        <v>256.87690071662399</v>
      </c>
      <c r="L8657" s="2">
        <f t="shared" si="135"/>
        <v>3.2261662397559121E-4</v>
      </c>
    </row>
    <row r="8658" spans="1:12" hidden="1" x14ac:dyDescent="0.25">
      <c r="A8658" t="s">
        <v>6596</v>
      </c>
      <c r="B8658" s="1" t="s">
        <v>6693</v>
      </c>
      <c r="C8658" t="s">
        <v>6694</v>
      </c>
      <c r="D8658">
        <v>5610411</v>
      </c>
      <c r="E8658">
        <v>22206513</v>
      </c>
      <c r="F8658" t="s">
        <v>6700</v>
      </c>
      <c r="G8658" t="s">
        <v>3</v>
      </c>
      <c r="H8658" t="s">
        <v>4</v>
      </c>
      <c r="I8658" s="2">
        <v>1883.85171529999</v>
      </c>
      <c r="J8658" s="2">
        <v>1820.775875</v>
      </c>
      <c r="K8658" s="2">
        <v>1820.7785705890699</v>
      </c>
      <c r="L8658" s="2">
        <f t="shared" si="135"/>
        <v>2.6955890698445728E-3</v>
      </c>
    </row>
    <row r="8659" spans="1:12" hidden="1" x14ac:dyDescent="0.25">
      <c r="A8659" t="s">
        <v>6596</v>
      </c>
      <c r="B8659" s="1" t="s">
        <v>6693</v>
      </c>
      <c r="C8659" t="s">
        <v>6694</v>
      </c>
      <c r="D8659">
        <v>5610411</v>
      </c>
      <c r="E8659">
        <v>22206513</v>
      </c>
      <c r="F8659" t="s">
        <v>6700</v>
      </c>
      <c r="G8659" t="s">
        <v>3</v>
      </c>
      <c r="H8659" t="s">
        <v>6</v>
      </c>
      <c r="I8659" s="2">
        <v>461.6962413</v>
      </c>
      <c r="J8659" s="2">
        <v>379.45153125000002</v>
      </c>
      <c r="K8659" s="2">
        <v>379.45198030539098</v>
      </c>
      <c r="L8659" s="2">
        <f t="shared" si="135"/>
        <v>4.4905539095907443E-4</v>
      </c>
    </row>
    <row r="8660" spans="1:12" hidden="1" x14ac:dyDescent="0.25">
      <c r="A8660" t="s">
        <v>6596</v>
      </c>
      <c r="B8660" s="1" t="s">
        <v>6701</v>
      </c>
      <c r="C8660" t="s">
        <v>6702</v>
      </c>
      <c r="D8660">
        <v>3428511</v>
      </c>
      <c r="E8660">
        <v>38857313</v>
      </c>
      <c r="F8660" t="s">
        <v>6703</v>
      </c>
      <c r="G8660" t="s">
        <v>3</v>
      </c>
      <c r="H8660" t="s">
        <v>4</v>
      </c>
      <c r="I8660" s="2">
        <v>75.426000000000002</v>
      </c>
      <c r="J8660" s="2">
        <v>75.425664049999995</v>
      </c>
      <c r="K8660" s="2">
        <v>75.425629420000007</v>
      </c>
      <c r="L8660" s="2">
        <f t="shared" si="135"/>
        <v>-3.4629999987600968E-5</v>
      </c>
    </row>
    <row r="8661" spans="1:12" hidden="1" x14ac:dyDescent="0.25">
      <c r="A8661" t="s">
        <v>6596</v>
      </c>
      <c r="B8661" s="1" t="s">
        <v>6701</v>
      </c>
      <c r="C8661" t="s">
        <v>6702</v>
      </c>
      <c r="D8661">
        <v>3428511</v>
      </c>
      <c r="E8661">
        <v>38857313</v>
      </c>
      <c r="F8661" t="s">
        <v>6703</v>
      </c>
      <c r="G8661" t="s">
        <v>3</v>
      </c>
      <c r="H8661" t="s">
        <v>6</v>
      </c>
      <c r="I8661" s="2">
        <v>8.3001099999999908E-3</v>
      </c>
      <c r="J8661" s="2">
        <v>0.58860833749999997</v>
      </c>
      <c r="K8661" s="2">
        <v>0.58860850710000001</v>
      </c>
      <c r="L8661" s="2">
        <f t="shared" si="135"/>
        <v>1.6960000004395681E-7</v>
      </c>
    </row>
    <row r="8662" spans="1:12" hidden="1" x14ac:dyDescent="0.25">
      <c r="A8662" t="s">
        <v>6596</v>
      </c>
      <c r="B8662" s="1" t="s">
        <v>6701</v>
      </c>
      <c r="C8662" t="s">
        <v>6702</v>
      </c>
      <c r="D8662">
        <v>3428511</v>
      </c>
      <c r="E8662">
        <v>38857413</v>
      </c>
      <c r="F8662" t="s">
        <v>6704</v>
      </c>
      <c r="G8662" t="s">
        <v>3</v>
      </c>
      <c r="H8662" t="s">
        <v>4</v>
      </c>
      <c r="I8662" s="2">
        <v>68.63</v>
      </c>
      <c r="J8662" s="2">
        <v>68.630203100000003</v>
      </c>
      <c r="K8662" s="2">
        <v>68.630192511100006</v>
      </c>
      <c r="L8662" s="2">
        <f t="shared" si="135"/>
        <v>-1.0588899996832879E-5</v>
      </c>
    </row>
    <row r="8663" spans="1:12" hidden="1" x14ac:dyDescent="0.25">
      <c r="A8663" t="s">
        <v>6596</v>
      </c>
      <c r="B8663" s="1" t="s">
        <v>6701</v>
      </c>
      <c r="C8663" t="s">
        <v>6702</v>
      </c>
      <c r="D8663">
        <v>3428511</v>
      </c>
      <c r="E8663">
        <v>38857413</v>
      </c>
      <c r="F8663" t="s">
        <v>6704</v>
      </c>
      <c r="G8663" t="s">
        <v>3</v>
      </c>
      <c r="H8663" t="s">
        <v>6</v>
      </c>
      <c r="I8663" s="2">
        <v>1.4231199999999999E-2</v>
      </c>
      <c r="J8663" s="2">
        <v>0.53240289299999999</v>
      </c>
      <c r="K8663" s="2">
        <v>0.53240301620999997</v>
      </c>
      <c r="L8663" s="2">
        <f t="shared" si="135"/>
        <v>1.2320999998038928E-7</v>
      </c>
    </row>
    <row r="8664" spans="1:12" hidden="1" x14ac:dyDescent="0.25">
      <c r="A8664" t="s">
        <v>6596</v>
      </c>
      <c r="B8664" s="1" t="s">
        <v>6701</v>
      </c>
      <c r="C8664" t="s">
        <v>6702</v>
      </c>
      <c r="D8664">
        <v>3428511</v>
      </c>
      <c r="E8664">
        <v>38857513</v>
      </c>
      <c r="F8664" t="s">
        <v>6705</v>
      </c>
      <c r="G8664" t="s">
        <v>3</v>
      </c>
      <c r="H8664" t="s">
        <v>4</v>
      </c>
      <c r="I8664" s="2">
        <v>54.792999999999999</v>
      </c>
      <c r="J8664" s="2">
        <v>54.793296900000001</v>
      </c>
      <c r="K8664" s="2">
        <v>54.79326313</v>
      </c>
      <c r="L8664" s="2">
        <f t="shared" si="135"/>
        <v>-3.3770000001709377E-5</v>
      </c>
    </row>
    <row r="8665" spans="1:12" hidden="1" x14ac:dyDescent="0.25">
      <c r="A8665" t="s">
        <v>6596</v>
      </c>
      <c r="B8665" s="1" t="s">
        <v>6701</v>
      </c>
      <c r="C8665" t="s">
        <v>6702</v>
      </c>
      <c r="D8665">
        <v>3428511</v>
      </c>
      <c r="E8665">
        <v>38857513</v>
      </c>
      <c r="F8665" t="s">
        <v>6705</v>
      </c>
      <c r="G8665" t="s">
        <v>3</v>
      </c>
      <c r="H8665" t="s">
        <v>6</v>
      </c>
      <c r="I8665" s="2">
        <v>2.7444500000000001E-4</v>
      </c>
      <c r="J8665" s="2">
        <v>0.46837838744999999</v>
      </c>
      <c r="K8665" s="2">
        <v>0.46837801610999902</v>
      </c>
      <c r="L8665" s="2">
        <f t="shared" si="135"/>
        <v>-3.7134000097083231E-7</v>
      </c>
    </row>
    <row r="8666" spans="1:12" hidden="1" x14ac:dyDescent="0.25">
      <c r="A8666" t="s">
        <v>6709</v>
      </c>
      <c r="B8666" s="1" t="s">
        <v>6706</v>
      </c>
      <c r="C8666" t="s">
        <v>6707</v>
      </c>
      <c r="D8666">
        <v>14749111</v>
      </c>
      <c r="E8666">
        <v>109797613</v>
      </c>
      <c r="F8666" t="s">
        <v>6708</v>
      </c>
      <c r="G8666" t="s">
        <v>86</v>
      </c>
      <c r="H8666" t="s">
        <v>4</v>
      </c>
      <c r="I8666" s="2">
        <v>11.2155</v>
      </c>
      <c r="K8666" s="2">
        <v>11.2396796499999</v>
      </c>
      <c r="L8666" s="2">
        <f t="shared" si="135"/>
        <v>2.4179649999899411E-2</v>
      </c>
    </row>
    <row r="8667" spans="1:12" hidden="1" x14ac:dyDescent="0.25">
      <c r="A8667" t="s">
        <v>6709</v>
      </c>
      <c r="B8667" s="1" t="s">
        <v>6706</v>
      </c>
      <c r="C8667" t="s">
        <v>6707</v>
      </c>
      <c r="D8667">
        <v>14749111</v>
      </c>
      <c r="E8667">
        <v>109797613</v>
      </c>
      <c r="F8667" t="s">
        <v>6708</v>
      </c>
      <c r="G8667" t="s">
        <v>86</v>
      </c>
      <c r="H8667" t="s">
        <v>6</v>
      </c>
      <c r="I8667" s="2">
        <v>7.4353999999999898</v>
      </c>
      <c r="K8667" s="2">
        <v>7.45143003</v>
      </c>
      <c r="L8667" s="2">
        <f t="shared" si="135"/>
        <v>1.6030030000010242E-2</v>
      </c>
    </row>
    <row r="8668" spans="1:12" hidden="1" x14ac:dyDescent="0.25">
      <c r="A8668" t="s">
        <v>6709</v>
      </c>
      <c r="B8668" s="1" t="s">
        <v>6710</v>
      </c>
      <c r="C8668" t="s">
        <v>6711</v>
      </c>
      <c r="D8668">
        <v>4898511</v>
      </c>
      <c r="E8668">
        <v>69876513</v>
      </c>
      <c r="F8668" t="s">
        <v>6712</v>
      </c>
      <c r="G8668" t="s">
        <v>3</v>
      </c>
      <c r="H8668" t="s">
        <v>4</v>
      </c>
      <c r="I8668" s="2">
        <v>2363.1999999999998</v>
      </c>
      <c r="J8668" s="2">
        <v>2363.2267499999998</v>
      </c>
      <c r="K8668" s="2">
        <v>2363.2376613001002</v>
      </c>
      <c r="L8668" s="2">
        <f t="shared" si="135"/>
        <v>1.0911300100360677E-2</v>
      </c>
    </row>
    <row r="8669" spans="1:12" hidden="1" x14ac:dyDescent="0.25">
      <c r="A8669" t="s">
        <v>6709</v>
      </c>
      <c r="B8669" s="1" t="s">
        <v>6710</v>
      </c>
      <c r="C8669" t="s">
        <v>6711</v>
      </c>
      <c r="D8669">
        <v>4898511</v>
      </c>
      <c r="E8669">
        <v>69876513</v>
      </c>
      <c r="F8669" t="s">
        <v>6712</v>
      </c>
      <c r="G8669" t="s">
        <v>3</v>
      </c>
      <c r="H8669" t="s">
        <v>6</v>
      </c>
      <c r="I8669" s="2">
        <v>6814.7</v>
      </c>
      <c r="J8669" s="2">
        <v>6770.1215000000002</v>
      </c>
      <c r="K8669" s="2">
        <v>6770.1289125000003</v>
      </c>
      <c r="L8669" s="2">
        <f t="shared" si="135"/>
        <v>7.4125000001004082E-3</v>
      </c>
    </row>
    <row r="8670" spans="1:12" hidden="1" x14ac:dyDescent="0.25">
      <c r="A8670" t="s">
        <v>6709</v>
      </c>
      <c r="B8670" s="1" t="s">
        <v>6713</v>
      </c>
      <c r="C8670" t="s">
        <v>6714</v>
      </c>
      <c r="D8670">
        <v>3981411</v>
      </c>
      <c r="E8670">
        <v>35538713</v>
      </c>
      <c r="F8670" t="s">
        <v>6715</v>
      </c>
      <c r="G8670" t="s">
        <v>3</v>
      </c>
      <c r="H8670" t="s">
        <v>4</v>
      </c>
      <c r="I8670" s="2">
        <v>146.4</v>
      </c>
      <c r="J8670" s="2">
        <v>146.4529531</v>
      </c>
      <c r="K8670" s="2">
        <v>146.452771299999</v>
      </c>
      <c r="L8670" s="2">
        <f t="shared" si="135"/>
        <v>-1.8180000100187499E-4</v>
      </c>
    </row>
    <row r="8671" spans="1:12" hidden="1" x14ac:dyDescent="0.25">
      <c r="A8671" t="s">
        <v>6709</v>
      </c>
      <c r="B8671" s="1" t="s">
        <v>6713</v>
      </c>
      <c r="C8671" t="s">
        <v>6714</v>
      </c>
      <c r="D8671">
        <v>3981411</v>
      </c>
      <c r="E8671">
        <v>35538713</v>
      </c>
      <c r="F8671" t="s">
        <v>6715</v>
      </c>
      <c r="G8671" t="s">
        <v>3</v>
      </c>
      <c r="H8671" t="s">
        <v>6</v>
      </c>
      <c r="I8671" s="2">
        <v>2.8</v>
      </c>
      <c r="J8671" s="2">
        <v>2.79729882799999</v>
      </c>
      <c r="K8671" s="2">
        <v>2.7972975231000001</v>
      </c>
      <c r="L8671" s="2">
        <f t="shared" si="135"/>
        <v>-1.3048999898401803E-6</v>
      </c>
    </row>
    <row r="8672" spans="1:12" hidden="1" x14ac:dyDescent="0.25">
      <c r="A8672" t="s">
        <v>6709</v>
      </c>
      <c r="B8672" s="1" t="s">
        <v>6713</v>
      </c>
      <c r="C8672" t="s">
        <v>6714</v>
      </c>
      <c r="D8672">
        <v>3981411</v>
      </c>
      <c r="E8672">
        <v>35538813</v>
      </c>
      <c r="F8672" t="s">
        <v>6716</v>
      </c>
      <c r="G8672" t="s">
        <v>86</v>
      </c>
      <c r="H8672" t="s">
        <v>4</v>
      </c>
      <c r="I8672" s="2">
        <v>2.0899999999999998E-2</v>
      </c>
      <c r="K8672" s="2">
        <v>2.0931897853040001E-2</v>
      </c>
      <c r="L8672" s="2">
        <f t="shared" si="135"/>
        <v>3.1897853040002699E-5</v>
      </c>
    </row>
    <row r="8673" spans="1:12" hidden="1" x14ac:dyDescent="0.25">
      <c r="A8673" t="s">
        <v>6709</v>
      </c>
      <c r="B8673" s="1" t="s">
        <v>6713</v>
      </c>
      <c r="C8673" t="s">
        <v>6714</v>
      </c>
      <c r="D8673">
        <v>3981411</v>
      </c>
      <c r="E8673">
        <v>35538813</v>
      </c>
      <c r="F8673" t="s">
        <v>6716</v>
      </c>
      <c r="G8673" t="s">
        <v>86</v>
      </c>
      <c r="H8673" t="s">
        <v>6</v>
      </c>
      <c r="I8673" s="2">
        <v>1.4E-3</v>
      </c>
      <c r="K8673" s="2">
        <v>1.4021366016030001E-3</v>
      </c>
      <c r="L8673" s="2">
        <f t="shared" si="135"/>
        <v>2.1366016030000771E-6</v>
      </c>
    </row>
    <row r="8674" spans="1:12" hidden="1" x14ac:dyDescent="0.25">
      <c r="A8674" t="s">
        <v>6709</v>
      </c>
      <c r="B8674" s="1" t="s">
        <v>6713</v>
      </c>
      <c r="C8674" t="s">
        <v>6714</v>
      </c>
      <c r="D8674">
        <v>3981411</v>
      </c>
      <c r="E8674">
        <v>35538913</v>
      </c>
      <c r="F8674" t="s">
        <v>6717</v>
      </c>
      <c r="G8674" t="s">
        <v>3</v>
      </c>
      <c r="H8674" t="s">
        <v>4</v>
      </c>
      <c r="I8674" s="2">
        <v>166.9</v>
      </c>
      <c r="J8674" s="2">
        <v>167.05596875000001</v>
      </c>
      <c r="K8674" s="2">
        <v>167.05587700999899</v>
      </c>
      <c r="L8674" s="2">
        <f t="shared" si="135"/>
        <v>-9.1740001010975902E-5</v>
      </c>
    </row>
    <row r="8675" spans="1:12" hidden="1" x14ac:dyDescent="0.25">
      <c r="A8675" t="s">
        <v>6709</v>
      </c>
      <c r="B8675" s="1" t="s">
        <v>6713</v>
      </c>
      <c r="C8675" t="s">
        <v>6714</v>
      </c>
      <c r="D8675">
        <v>3981411</v>
      </c>
      <c r="E8675">
        <v>35538913</v>
      </c>
      <c r="F8675" t="s">
        <v>6717</v>
      </c>
      <c r="G8675" t="s">
        <v>3</v>
      </c>
      <c r="H8675" t="s">
        <v>6</v>
      </c>
      <c r="I8675" s="2">
        <v>3.3</v>
      </c>
      <c r="J8675" s="2">
        <v>3.3528034670000002</v>
      </c>
      <c r="K8675" s="2">
        <v>3.3527965639999899</v>
      </c>
      <c r="L8675" s="2">
        <f t="shared" si="135"/>
        <v>-6.903000010272109E-6</v>
      </c>
    </row>
    <row r="8676" spans="1:12" hidden="1" x14ac:dyDescent="0.25">
      <c r="A8676" t="s">
        <v>6709</v>
      </c>
      <c r="B8676" s="1" t="s">
        <v>6713</v>
      </c>
      <c r="C8676" t="s">
        <v>6718</v>
      </c>
      <c r="D8676">
        <v>3981311</v>
      </c>
      <c r="E8676">
        <v>35539113</v>
      </c>
      <c r="F8676" t="s">
        <v>6719</v>
      </c>
      <c r="G8676" t="s">
        <v>3</v>
      </c>
      <c r="H8676" t="s">
        <v>4</v>
      </c>
      <c r="I8676" s="2">
        <v>86.253</v>
      </c>
      <c r="J8676" s="2">
        <v>81.738460949999904</v>
      </c>
      <c r="K8676" s="2">
        <v>81.738474460999996</v>
      </c>
      <c r="L8676" s="2">
        <f t="shared" si="135"/>
        <v>1.3511000091170899E-5</v>
      </c>
    </row>
    <row r="8677" spans="1:12" hidden="1" x14ac:dyDescent="0.25">
      <c r="A8677" t="s">
        <v>6709</v>
      </c>
      <c r="B8677" s="1" t="s">
        <v>6713</v>
      </c>
      <c r="C8677" t="s">
        <v>6718</v>
      </c>
      <c r="D8677">
        <v>3981311</v>
      </c>
      <c r="E8677">
        <v>35539113</v>
      </c>
      <c r="F8677" t="s">
        <v>6719</v>
      </c>
      <c r="G8677" t="s">
        <v>3</v>
      </c>
      <c r="H8677" t="s">
        <v>6</v>
      </c>
      <c r="I8677" s="2">
        <v>2.6147999999999998</v>
      </c>
      <c r="J8677" s="2">
        <v>2.5646489259999998</v>
      </c>
      <c r="K8677" s="2">
        <v>2.5646470380999999</v>
      </c>
      <c r="L8677" s="2">
        <f t="shared" si="135"/>
        <v>-1.8878999998861445E-6</v>
      </c>
    </row>
    <row r="8678" spans="1:12" hidden="1" x14ac:dyDescent="0.25">
      <c r="A8678" t="s">
        <v>6709</v>
      </c>
      <c r="B8678" s="1" t="s">
        <v>6713</v>
      </c>
      <c r="C8678" t="s">
        <v>6718</v>
      </c>
      <c r="D8678">
        <v>3981311</v>
      </c>
      <c r="E8678">
        <v>35539313</v>
      </c>
      <c r="F8678" t="s">
        <v>6720</v>
      </c>
      <c r="G8678" t="s">
        <v>3</v>
      </c>
      <c r="H8678" t="s">
        <v>4</v>
      </c>
      <c r="I8678" s="2">
        <v>93.801500000000004</v>
      </c>
      <c r="J8678" s="2">
        <v>91.537312499999999</v>
      </c>
      <c r="K8678" s="2">
        <v>91.537402540000002</v>
      </c>
      <c r="L8678" s="2">
        <f t="shared" si="135"/>
        <v>9.0040000003455134E-5</v>
      </c>
    </row>
    <row r="8679" spans="1:12" hidden="1" x14ac:dyDescent="0.25">
      <c r="A8679" t="s">
        <v>6709</v>
      </c>
      <c r="B8679" s="1" t="s">
        <v>6713</v>
      </c>
      <c r="C8679" t="s">
        <v>6718</v>
      </c>
      <c r="D8679">
        <v>3981311</v>
      </c>
      <c r="E8679">
        <v>35539313</v>
      </c>
      <c r="F8679" t="s">
        <v>6720</v>
      </c>
      <c r="G8679" t="s">
        <v>3</v>
      </c>
      <c r="H8679" t="s">
        <v>6</v>
      </c>
      <c r="I8679" s="2">
        <v>2.8862999999999999</v>
      </c>
      <c r="J8679" s="2">
        <v>2.857779785</v>
      </c>
      <c r="K8679" s="2">
        <v>2.8577807110000002</v>
      </c>
      <c r="L8679" s="2">
        <f t="shared" si="135"/>
        <v>9.2600000023423945E-7</v>
      </c>
    </row>
    <row r="8680" spans="1:12" hidden="1" x14ac:dyDescent="0.25">
      <c r="A8680" t="s">
        <v>6709</v>
      </c>
      <c r="B8680" s="1" t="s">
        <v>6713</v>
      </c>
      <c r="C8680" t="s">
        <v>6721</v>
      </c>
      <c r="D8680">
        <v>3981511</v>
      </c>
      <c r="E8680">
        <v>35536213</v>
      </c>
      <c r="F8680" t="s">
        <v>6722</v>
      </c>
      <c r="G8680" t="s">
        <v>3</v>
      </c>
      <c r="H8680" t="s">
        <v>4</v>
      </c>
      <c r="I8680" s="2">
        <v>56.0443</v>
      </c>
      <c r="J8680" s="2">
        <v>55.638421899999997</v>
      </c>
      <c r="K8680" s="2">
        <v>55.638457220009997</v>
      </c>
      <c r="L8680" s="2">
        <f t="shared" si="135"/>
        <v>3.5320009999395552E-5</v>
      </c>
    </row>
    <row r="8681" spans="1:12" hidden="1" x14ac:dyDescent="0.25">
      <c r="A8681" t="s">
        <v>6709</v>
      </c>
      <c r="B8681" s="1" t="s">
        <v>6713</v>
      </c>
      <c r="C8681" t="s">
        <v>6721</v>
      </c>
      <c r="D8681">
        <v>3981511</v>
      </c>
      <c r="E8681">
        <v>35536213</v>
      </c>
      <c r="F8681" t="s">
        <v>6722</v>
      </c>
      <c r="G8681" t="s">
        <v>3</v>
      </c>
      <c r="H8681" t="s">
        <v>6</v>
      </c>
      <c r="I8681" s="2">
        <v>0.1852</v>
      </c>
      <c r="J8681" s="2">
        <v>0.1846687622</v>
      </c>
      <c r="K8681" s="2">
        <v>0.1846685626041</v>
      </c>
      <c r="L8681" s="2">
        <f t="shared" si="135"/>
        <v>-1.9959590000229177E-7</v>
      </c>
    </row>
    <row r="8682" spans="1:12" hidden="1" x14ac:dyDescent="0.25">
      <c r="A8682" t="s">
        <v>6709</v>
      </c>
      <c r="B8682" s="1" t="s">
        <v>6713</v>
      </c>
      <c r="C8682" t="s">
        <v>6721</v>
      </c>
      <c r="D8682">
        <v>3981511</v>
      </c>
      <c r="E8682">
        <v>35536413</v>
      </c>
      <c r="F8682" t="s">
        <v>6723</v>
      </c>
      <c r="G8682" t="s">
        <v>3</v>
      </c>
      <c r="H8682" t="s">
        <v>4</v>
      </c>
      <c r="I8682" s="2">
        <v>251.44800000000001</v>
      </c>
      <c r="J8682" s="2">
        <v>250.29421875</v>
      </c>
      <c r="K8682" s="2">
        <v>250.29400379</v>
      </c>
      <c r="L8682" s="2">
        <f t="shared" si="135"/>
        <v>-2.1495999999388005E-4</v>
      </c>
    </row>
    <row r="8683" spans="1:12" hidden="1" x14ac:dyDescent="0.25">
      <c r="A8683" t="s">
        <v>6709</v>
      </c>
      <c r="B8683" s="1" t="s">
        <v>6713</v>
      </c>
      <c r="C8683" t="s">
        <v>6721</v>
      </c>
      <c r="D8683">
        <v>3981511</v>
      </c>
      <c r="E8683">
        <v>35536413</v>
      </c>
      <c r="F8683" t="s">
        <v>6723</v>
      </c>
      <c r="G8683" t="s">
        <v>3</v>
      </c>
      <c r="H8683" t="s">
        <v>6</v>
      </c>
      <c r="I8683" s="2">
        <v>0.93120000000000003</v>
      </c>
      <c r="J8683" s="2">
        <v>0.93097753900000002</v>
      </c>
      <c r="K8683" s="2">
        <v>0.93097580553000003</v>
      </c>
      <c r="L8683" s="2">
        <f t="shared" si="135"/>
        <v>-1.7334699999871361E-6</v>
      </c>
    </row>
    <row r="8684" spans="1:12" hidden="1" x14ac:dyDescent="0.25">
      <c r="A8684" t="s">
        <v>6709</v>
      </c>
      <c r="B8684" s="1" t="s">
        <v>6713</v>
      </c>
      <c r="C8684" t="s">
        <v>6721</v>
      </c>
      <c r="D8684">
        <v>3981511</v>
      </c>
      <c r="E8684">
        <v>35536513</v>
      </c>
      <c r="F8684" t="s">
        <v>6724</v>
      </c>
      <c r="G8684" t="s">
        <v>3</v>
      </c>
      <c r="H8684" t="s">
        <v>4</v>
      </c>
      <c r="I8684" s="2">
        <v>57.286499999999997</v>
      </c>
      <c r="J8684" s="2">
        <v>56.888527349999997</v>
      </c>
      <c r="K8684" s="2">
        <v>56.8885355001999</v>
      </c>
      <c r="L8684" s="2">
        <f t="shared" si="135"/>
        <v>8.1501999034117034E-6</v>
      </c>
    </row>
    <row r="8685" spans="1:12" hidden="1" x14ac:dyDescent="0.25">
      <c r="A8685" t="s">
        <v>6709</v>
      </c>
      <c r="B8685" s="1" t="s">
        <v>6713</v>
      </c>
      <c r="C8685" t="s">
        <v>6721</v>
      </c>
      <c r="D8685">
        <v>3981511</v>
      </c>
      <c r="E8685">
        <v>35536513</v>
      </c>
      <c r="F8685" t="s">
        <v>6724</v>
      </c>
      <c r="G8685" t="s">
        <v>3</v>
      </c>
      <c r="H8685" t="s">
        <v>6</v>
      </c>
      <c r="I8685" s="2">
        <v>0.1757</v>
      </c>
      <c r="J8685" s="2">
        <v>0.17540367125</v>
      </c>
      <c r="K8685" s="2">
        <v>0.17540335701609999</v>
      </c>
      <c r="L8685" s="2">
        <f t="shared" si="135"/>
        <v>-3.1423390001172891E-7</v>
      </c>
    </row>
    <row r="8686" spans="1:12" hidden="1" x14ac:dyDescent="0.25">
      <c r="A8686" t="s">
        <v>6709</v>
      </c>
      <c r="B8686" s="1" t="s">
        <v>6725</v>
      </c>
      <c r="C8686" t="s">
        <v>6726</v>
      </c>
      <c r="D8686">
        <v>16861111</v>
      </c>
      <c r="E8686">
        <v>113223913</v>
      </c>
      <c r="F8686" t="s">
        <v>6727</v>
      </c>
      <c r="G8686" t="s">
        <v>3</v>
      </c>
      <c r="H8686" t="s">
        <v>4</v>
      </c>
      <c r="I8686" s="2">
        <v>41.988300000000002</v>
      </c>
      <c r="J8686" s="2">
        <v>41.985812500000002</v>
      </c>
      <c r="K8686" s="2">
        <v>41.985762131000001</v>
      </c>
      <c r="L8686" s="2">
        <f t="shared" si="135"/>
        <v>-5.0369000000216602E-5</v>
      </c>
    </row>
    <row r="8687" spans="1:12" hidden="1" x14ac:dyDescent="0.25">
      <c r="A8687" t="s">
        <v>6709</v>
      </c>
      <c r="B8687" s="1" t="s">
        <v>6725</v>
      </c>
      <c r="C8687" t="s">
        <v>6726</v>
      </c>
      <c r="D8687">
        <v>16861111</v>
      </c>
      <c r="E8687">
        <v>113223913</v>
      </c>
      <c r="F8687" t="s">
        <v>6727</v>
      </c>
      <c r="G8687" t="s">
        <v>3</v>
      </c>
      <c r="H8687" t="s">
        <v>6</v>
      </c>
      <c r="I8687" s="2">
        <v>2.8912</v>
      </c>
      <c r="J8687" s="2">
        <v>2.8925056150000001</v>
      </c>
      <c r="K8687" s="2">
        <v>2.8925065641000001</v>
      </c>
      <c r="L8687" s="2">
        <f t="shared" si="135"/>
        <v>9.4909999992509597E-7</v>
      </c>
    </row>
    <row r="8688" spans="1:12" hidden="1" x14ac:dyDescent="0.25">
      <c r="A8688" t="s">
        <v>6709</v>
      </c>
      <c r="B8688" s="1" t="s">
        <v>6725</v>
      </c>
      <c r="C8688" t="s">
        <v>6726</v>
      </c>
      <c r="D8688">
        <v>16861111</v>
      </c>
      <c r="E8688">
        <v>113224013</v>
      </c>
      <c r="F8688" t="s">
        <v>6728</v>
      </c>
      <c r="G8688" t="s">
        <v>3</v>
      </c>
      <c r="H8688" t="s">
        <v>4</v>
      </c>
      <c r="I8688" s="2">
        <v>38.448799999999999</v>
      </c>
      <c r="J8688" s="2">
        <v>38.311261719999997</v>
      </c>
      <c r="K8688" s="2">
        <v>38.311244832</v>
      </c>
      <c r="L8688" s="2">
        <f t="shared" si="135"/>
        <v>-1.6887999997550196E-5</v>
      </c>
    </row>
    <row r="8689" spans="1:12" hidden="1" x14ac:dyDescent="0.25">
      <c r="A8689" t="s">
        <v>6709</v>
      </c>
      <c r="B8689" s="1" t="s">
        <v>6725</v>
      </c>
      <c r="C8689" t="s">
        <v>6726</v>
      </c>
      <c r="D8689">
        <v>16861111</v>
      </c>
      <c r="E8689">
        <v>113224013</v>
      </c>
      <c r="F8689" t="s">
        <v>6728</v>
      </c>
      <c r="G8689" t="s">
        <v>3</v>
      </c>
      <c r="H8689" t="s">
        <v>6</v>
      </c>
      <c r="I8689" s="2">
        <v>2.8492000000000002</v>
      </c>
      <c r="J8689" s="2">
        <v>2.850380371</v>
      </c>
      <c r="K8689" s="2">
        <v>2.8503766091999898</v>
      </c>
      <c r="L8689" s="2">
        <f t="shared" si="135"/>
        <v>-3.7618000101602433E-6</v>
      </c>
    </row>
    <row r="8690" spans="1:12" hidden="1" x14ac:dyDescent="0.25">
      <c r="A8690" t="s">
        <v>6709</v>
      </c>
      <c r="B8690" s="1" t="s">
        <v>6725</v>
      </c>
      <c r="C8690" t="s">
        <v>6726</v>
      </c>
      <c r="D8690">
        <v>16861111</v>
      </c>
      <c r="E8690">
        <v>123144813</v>
      </c>
      <c r="F8690" t="s">
        <v>6729</v>
      </c>
      <c r="G8690" t="s">
        <v>3</v>
      </c>
      <c r="H8690" t="s">
        <v>4</v>
      </c>
      <c r="I8690" s="2">
        <v>27.846699999999998</v>
      </c>
      <c r="J8690" s="2">
        <v>28.084246094999902</v>
      </c>
      <c r="K8690" s="2">
        <v>28.08423947</v>
      </c>
      <c r="L8690" s="2">
        <f t="shared" si="135"/>
        <v>-6.6249999015610683E-6</v>
      </c>
    </row>
    <row r="8691" spans="1:12" hidden="1" x14ac:dyDescent="0.25">
      <c r="A8691" t="s">
        <v>6709</v>
      </c>
      <c r="B8691" s="1" t="s">
        <v>6725</v>
      </c>
      <c r="C8691" t="s">
        <v>6726</v>
      </c>
      <c r="D8691">
        <v>16861111</v>
      </c>
      <c r="E8691">
        <v>123144813</v>
      </c>
      <c r="F8691" t="s">
        <v>6729</v>
      </c>
      <c r="G8691" t="s">
        <v>3</v>
      </c>
      <c r="H8691" t="s">
        <v>6</v>
      </c>
      <c r="I8691" s="2">
        <v>2.2479</v>
      </c>
      <c r="J8691" s="2">
        <v>2.248011719</v>
      </c>
      <c r="K8691" s="2">
        <v>2.2480090703000002</v>
      </c>
      <c r="L8691" s="2">
        <f t="shared" si="135"/>
        <v>-2.648699999774351E-6</v>
      </c>
    </row>
    <row r="8692" spans="1:12" hidden="1" x14ac:dyDescent="0.25">
      <c r="A8692" t="s">
        <v>6709</v>
      </c>
      <c r="B8692" s="1" t="s">
        <v>6725</v>
      </c>
      <c r="C8692" t="s">
        <v>6726</v>
      </c>
      <c r="D8692">
        <v>16861111</v>
      </c>
      <c r="E8692">
        <v>123144913</v>
      </c>
      <c r="F8692" t="s">
        <v>6730</v>
      </c>
      <c r="G8692" t="s">
        <v>3</v>
      </c>
      <c r="H8692" t="s">
        <v>4</v>
      </c>
      <c r="I8692" s="2">
        <v>28.514800000000001</v>
      </c>
      <c r="J8692" s="2">
        <v>28.574134765</v>
      </c>
      <c r="K8692" s="2">
        <v>28.574200072999901</v>
      </c>
      <c r="L8692" s="2">
        <f t="shared" si="135"/>
        <v>6.5307999900454661E-5</v>
      </c>
    </row>
    <row r="8693" spans="1:12" hidden="1" x14ac:dyDescent="0.25">
      <c r="A8693" t="s">
        <v>6709</v>
      </c>
      <c r="B8693" s="1" t="s">
        <v>6725</v>
      </c>
      <c r="C8693" t="s">
        <v>6726</v>
      </c>
      <c r="D8693">
        <v>16861111</v>
      </c>
      <c r="E8693">
        <v>123144913</v>
      </c>
      <c r="F8693" t="s">
        <v>6730</v>
      </c>
      <c r="G8693" t="s">
        <v>3</v>
      </c>
      <c r="H8693" t="s">
        <v>6</v>
      </c>
      <c r="I8693" s="2">
        <v>2.2281</v>
      </c>
      <c r="J8693" s="2">
        <v>2.228213867</v>
      </c>
      <c r="K8693" s="2">
        <v>2.2282155363</v>
      </c>
      <c r="L8693" s="2">
        <f t="shared" si="135"/>
        <v>1.669300000006757E-6</v>
      </c>
    </row>
    <row r="8694" spans="1:12" hidden="1" x14ac:dyDescent="0.25">
      <c r="A8694" t="s">
        <v>6709</v>
      </c>
      <c r="B8694" s="1" t="s">
        <v>6731</v>
      </c>
      <c r="C8694" t="s">
        <v>6732</v>
      </c>
      <c r="D8694">
        <v>5617211</v>
      </c>
      <c r="E8694">
        <v>21257613</v>
      </c>
      <c r="F8694" t="s">
        <v>6733</v>
      </c>
      <c r="G8694" t="s">
        <v>3</v>
      </c>
      <c r="H8694" t="s">
        <v>4</v>
      </c>
      <c r="I8694" s="2">
        <v>400.8</v>
      </c>
      <c r="J8694" s="2">
        <v>637.91018750000001</v>
      </c>
      <c r="K8694" s="2">
        <v>637.91022309999903</v>
      </c>
      <c r="L8694" s="2">
        <f t="shared" si="135"/>
        <v>3.5599999023361306E-5</v>
      </c>
    </row>
    <row r="8695" spans="1:12" hidden="1" x14ac:dyDescent="0.25">
      <c r="A8695" t="s">
        <v>6709</v>
      </c>
      <c r="B8695" s="1" t="s">
        <v>6731</v>
      </c>
      <c r="C8695" t="s">
        <v>6732</v>
      </c>
      <c r="D8695">
        <v>5617211</v>
      </c>
      <c r="E8695">
        <v>21257613</v>
      </c>
      <c r="F8695" t="s">
        <v>6733</v>
      </c>
      <c r="G8695" t="s">
        <v>3</v>
      </c>
      <c r="H8695" t="s">
        <v>6</v>
      </c>
      <c r="I8695" s="2">
        <v>4041</v>
      </c>
      <c r="J8695" s="2">
        <v>4055.6457500000001</v>
      </c>
      <c r="K8695" s="2">
        <v>4055.6418034999901</v>
      </c>
      <c r="L8695" s="2">
        <f t="shared" si="135"/>
        <v>-3.9465000099880854E-3</v>
      </c>
    </row>
    <row r="8696" spans="1:12" hidden="1" x14ac:dyDescent="0.25">
      <c r="A8696" t="s">
        <v>6709</v>
      </c>
      <c r="B8696" s="1" t="s">
        <v>6731</v>
      </c>
      <c r="C8696" t="s">
        <v>6732</v>
      </c>
      <c r="D8696">
        <v>5617211</v>
      </c>
      <c r="E8696">
        <v>21257713</v>
      </c>
      <c r="F8696" t="s">
        <v>6734</v>
      </c>
      <c r="G8696" t="s">
        <v>3</v>
      </c>
      <c r="H8696" t="s">
        <v>4</v>
      </c>
      <c r="I8696" s="2">
        <v>2023</v>
      </c>
      <c r="J8696" s="2">
        <v>2023.976625</v>
      </c>
      <c r="K8696" s="2">
        <v>2023.9753854999899</v>
      </c>
      <c r="L8696" s="2">
        <f t="shared" si="135"/>
        <v>-1.2395000101150799E-3</v>
      </c>
    </row>
    <row r="8697" spans="1:12" hidden="1" x14ac:dyDescent="0.25">
      <c r="A8697" t="s">
        <v>6709</v>
      </c>
      <c r="B8697" s="1" t="s">
        <v>6731</v>
      </c>
      <c r="C8697" t="s">
        <v>6732</v>
      </c>
      <c r="D8697">
        <v>5617211</v>
      </c>
      <c r="E8697">
        <v>21257713</v>
      </c>
      <c r="F8697" t="s">
        <v>6734</v>
      </c>
      <c r="G8697" t="s">
        <v>3</v>
      </c>
      <c r="H8697" t="s">
        <v>6</v>
      </c>
      <c r="I8697" s="2">
        <v>466.8</v>
      </c>
      <c r="J8697" s="2">
        <v>466.78340624999998</v>
      </c>
      <c r="K8697" s="2">
        <v>466.783544001</v>
      </c>
      <c r="L8697" s="2">
        <f t="shared" si="135"/>
        <v>1.377510000111215E-4</v>
      </c>
    </row>
    <row r="8698" spans="1:12" hidden="1" x14ac:dyDescent="0.25">
      <c r="A8698" t="s">
        <v>6709</v>
      </c>
      <c r="B8698" s="1" t="s">
        <v>6731</v>
      </c>
      <c r="C8698" t="s">
        <v>6732</v>
      </c>
      <c r="D8698">
        <v>5617211</v>
      </c>
      <c r="E8698">
        <v>21259413</v>
      </c>
      <c r="F8698" t="s">
        <v>6735</v>
      </c>
      <c r="G8698" t="s">
        <v>3</v>
      </c>
      <c r="H8698" t="s">
        <v>4</v>
      </c>
      <c r="I8698" s="2">
        <v>236.8</v>
      </c>
      <c r="J8698" s="2">
        <v>235.99643750000001</v>
      </c>
      <c r="K8698" s="2">
        <v>235.99650199000001</v>
      </c>
      <c r="L8698" s="2">
        <f t="shared" si="135"/>
        <v>6.448999999975058E-5</v>
      </c>
    </row>
    <row r="8699" spans="1:12" hidden="1" x14ac:dyDescent="0.25">
      <c r="A8699" t="s">
        <v>6709</v>
      </c>
      <c r="B8699" s="1" t="s">
        <v>6731</v>
      </c>
      <c r="C8699" t="s">
        <v>6732</v>
      </c>
      <c r="D8699">
        <v>5617211</v>
      </c>
      <c r="E8699">
        <v>21259413</v>
      </c>
      <c r="F8699" t="s">
        <v>6735</v>
      </c>
      <c r="G8699" t="s">
        <v>3</v>
      </c>
      <c r="H8699" t="s">
        <v>6</v>
      </c>
      <c r="I8699" s="2">
        <v>1.1000000000000001</v>
      </c>
      <c r="J8699" s="2">
        <v>1.0984998779999999</v>
      </c>
      <c r="K8699" s="2">
        <v>1.0984985121099899</v>
      </c>
      <c r="L8699" s="2">
        <f t="shared" si="135"/>
        <v>-1.3658900099855487E-6</v>
      </c>
    </row>
    <row r="8700" spans="1:12" hidden="1" x14ac:dyDescent="0.25">
      <c r="A8700" t="s">
        <v>6709</v>
      </c>
      <c r="B8700" s="1" t="s">
        <v>6731</v>
      </c>
      <c r="C8700" t="s">
        <v>6732</v>
      </c>
      <c r="D8700">
        <v>5617211</v>
      </c>
      <c r="E8700">
        <v>21260113</v>
      </c>
      <c r="F8700" t="s">
        <v>6736</v>
      </c>
      <c r="G8700" t="s">
        <v>3</v>
      </c>
      <c r="H8700" t="s">
        <v>4</v>
      </c>
      <c r="I8700" s="2">
        <v>882.39999999999895</v>
      </c>
      <c r="J8700" s="2">
        <v>643.04875000000004</v>
      </c>
      <c r="K8700" s="2">
        <v>643.05067709999901</v>
      </c>
      <c r="L8700" s="2">
        <f t="shared" si="135"/>
        <v>1.9270999989657867E-3</v>
      </c>
    </row>
    <row r="8701" spans="1:12" hidden="1" x14ac:dyDescent="0.25">
      <c r="A8701" t="s">
        <v>6709</v>
      </c>
      <c r="B8701" s="1" t="s">
        <v>6731</v>
      </c>
      <c r="C8701" t="s">
        <v>6732</v>
      </c>
      <c r="D8701">
        <v>5617211</v>
      </c>
      <c r="E8701">
        <v>21260113</v>
      </c>
      <c r="F8701" t="s">
        <v>6736</v>
      </c>
      <c r="G8701" t="s">
        <v>3</v>
      </c>
      <c r="H8701" t="s">
        <v>6</v>
      </c>
      <c r="I8701" s="2">
        <v>3583</v>
      </c>
      <c r="J8701" s="2">
        <v>3569.3964999999998</v>
      </c>
      <c r="K8701" s="2">
        <v>3569.4002439999899</v>
      </c>
      <c r="L8701" s="2">
        <f t="shared" si="135"/>
        <v>3.7439999900925613E-3</v>
      </c>
    </row>
    <row r="8702" spans="1:12" hidden="1" x14ac:dyDescent="0.25">
      <c r="A8702" t="s">
        <v>6709</v>
      </c>
      <c r="B8702" s="1" t="s">
        <v>6731</v>
      </c>
      <c r="C8702" t="s">
        <v>6732</v>
      </c>
      <c r="D8702">
        <v>5617211</v>
      </c>
      <c r="E8702">
        <v>58498513</v>
      </c>
      <c r="F8702" t="s">
        <v>6737</v>
      </c>
      <c r="G8702" t="s">
        <v>3</v>
      </c>
      <c r="H8702" t="s">
        <v>4</v>
      </c>
      <c r="I8702" s="2">
        <v>142.6</v>
      </c>
      <c r="J8702" s="2">
        <v>141.85064059999999</v>
      </c>
      <c r="K8702" s="2">
        <v>141.85052011099901</v>
      </c>
      <c r="L8702" s="2">
        <f t="shared" si="135"/>
        <v>-1.2048900097738624E-4</v>
      </c>
    </row>
    <row r="8703" spans="1:12" hidden="1" x14ac:dyDescent="0.25">
      <c r="A8703" t="s">
        <v>6709</v>
      </c>
      <c r="B8703" s="1" t="s">
        <v>6731</v>
      </c>
      <c r="C8703" t="s">
        <v>6732</v>
      </c>
      <c r="D8703">
        <v>5617211</v>
      </c>
      <c r="E8703">
        <v>58498513</v>
      </c>
      <c r="F8703" t="s">
        <v>6737</v>
      </c>
      <c r="G8703" t="s">
        <v>3</v>
      </c>
      <c r="H8703" t="s">
        <v>6</v>
      </c>
      <c r="I8703" s="2">
        <v>0.9</v>
      </c>
      <c r="J8703" s="2">
        <v>0.91405328350000004</v>
      </c>
      <c r="K8703" s="2">
        <v>0.91405352233199999</v>
      </c>
      <c r="L8703" s="2">
        <f t="shared" si="135"/>
        <v>2.3883199995466953E-7</v>
      </c>
    </row>
    <row r="8704" spans="1:12" hidden="1" x14ac:dyDescent="0.25">
      <c r="A8704" t="s">
        <v>6709</v>
      </c>
      <c r="B8704" s="1" t="s">
        <v>6731</v>
      </c>
      <c r="C8704" t="s">
        <v>6732</v>
      </c>
      <c r="D8704">
        <v>5617211</v>
      </c>
      <c r="E8704">
        <v>69929313</v>
      </c>
      <c r="F8704" t="s">
        <v>6738</v>
      </c>
      <c r="G8704" t="s">
        <v>3</v>
      </c>
      <c r="H8704" t="s">
        <v>4</v>
      </c>
      <c r="I8704" s="2">
        <v>795.2</v>
      </c>
      <c r="J8704" s="2">
        <v>795.412375</v>
      </c>
      <c r="K8704" s="2">
        <v>795.41222690999996</v>
      </c>
      <c r="L8704" s="2">
        <f t="shared" si="135"/>
        <v>-1.4809000003879191E-4</v>
      </c>
    </row>
    <row r="8705" spans="1:12" hidden="1" x14ac:dyDescent="0.25">
      <c r="A8705" t="s">
        <v>6709</v>
      </c>
      <c r="B8705" s="1" t="s">
        <v>6731</v>
      </c>
      <c r="C8705" t="s">
        <v>6732</v>
      </c>
      <c r="D8705">
        <v>5617211</v>
      </c>
      <c r="E8705">
        <v>69929313</v>
      </c>
      <c r="F8705" t="s">
        <v>6738</v>
      </c>
      <c r="G8705" t="s">
        <v>3</v>
      </c>
      <c r="H8705" t="s">
        <v>6</v>
      </c>
      <c r="I8705" s="2">
        <v>150.9</v>
      </c>
      <c r="J8705" s="2">
        <v>150.66585939999999</v>
      </c>
      <c r="K8705" s="2">
        <v>150.66581783000001</v>
      </c>
      <c r="L8705" s="2">
        <f t="shared" si="135"/>
        <v>-4.1569999979174099E-5</v>
      </c>
    </row>
    <row r="8706" spans="1:12" hidden="1" x14ac:dyDescent="0.25">
      <c r="A8706" t="s">
        <v>6709</v>
      </c>
      <c r="B8706" s="1" t="s">
        <v>6731</v>
      </c>
      <c r="C8706" t="s">
        <v>6739</v>
      </c>
      <c r="D8706">
        <v>3000111</v>
      </c>
      <c r="E8706">
        <v>69916713</v>
      </c>
      <c r="F8706" t="s">
        <v>6740</v>
      </c>
      <c r="G8706" t="s">
        <v>3</v>
      </c>
      <c r="H8706" t="s">
        <v>4</v>
      </c>
      <c r="I8706" s="2">
        <v>2.1</v>
      </c>
      <c r="J8706" s="2">
        <v>1.9782159424999901</v>
      </c>
      <c r="K8706" s="2">
        <v>1.9782160580999999</v>
      </c>
      <c r="L8706" s="2">
        <f t="shared" si="135"/>
        <v>1.1560000978683149E-7</v>
      </c>
    </row>
    <row r="8707" spans="1:12" hidden="1" x14ac:dyDescent="0.25">
      <c r="A8707" t="s">
        <v>6709</v>
      </c>
      <c r="B8707" s="1" t="s">
        <v>6731</v>
      </c>
      <c r="C8707" t="s">
        <v>6739</v>
      </c>
      <c r="D8707">
        <v>3000111</v>
      </c>
      <c r="E8707">
        <v>69916713</v>
      </c>
      <c r="F8707" t="s">
        <v>6740</v>
      </c>
      <c r="G8707" t="s">
        <v>3</v>
      </c>
      <c r="H8707" t="s">
        <v>6</v>
      </c>
      <c r="I8707" s="2">
        <v>0.50860000000000005</v>
      </c>
      <c r="J8707" s="2">
        <v>5.085998915E-2</v>
      </c>
      <c r="K8707" s="2">
        <v>5.0859998910999897E-2</v>
      </c>
      <c r="L8707" s="2">
        <f t="shared" ref="L8707:L8770" si="136">IF(ISBLANK(J8707),K8707-I8707,K8707-J8707)</f>
        <v>9.7609998972458811E-9</v>
      </c>
    </row>
    <row r="8708" spans="1:12" hidden="1" x14ac:dyDescent="0.25">
      <c r="A8708" t="s">
        <v>6709</v>
      </c>
      <c r="B8708" s="1" t="s">
        <v>6731</v>
      </c>
      <c r="C8708" t="s">
        <v>6739</v>
      </c>
      <c r="D8708">
        <v>3000111</v>
      </c>
      <c r="E8708">
        <v>69916813</v>
      </c>
      <c r="F8708" t="s">
        <v>6741</v>
      </c>
      <c r="G8708" t="s">
        <v>3</v>
      </c>
      <c r="H8708" t="s">
        <v>4</v>
      </c>
      <c r="I8708" s="2">
        <v>2.2999999999999998</v>
      </c>
      <c r="J8708" s="2">
        <v>2.3316345214999998</v>
      </c>
      <c r="K8708" s="2">
        <v>2.3316335480000001</v>
      </c>
      <c r="L8708" s="2">
        <f t="shared" si="136"/>
        <v>-9.7349999972351497E-7</v>
      </c>
    </row>
    <row r="8709" spans="1:12" hidden="1" x14ac:dyDescent="0.25">
      <c r="A8709" t="s">
        <v>6709</v>
      </c>
      <c r="B8709" s="1" t="s">
        <v>6731</v>
      </c>
      <c r="C8709" t="s">
        <v>6739</v>
      </c>
      <c r="D8709">
        <v>3000111</v>
      </c>
      <c r="E8709">
        <v>69916813</v>
      </c>
      <c r="F8709" t="s">
        <v>6741</v>
      </c>
      <c r="G8709" t="s">
        <v>3</v>
      </c>
      <c r="H8709" t="s">
        <v>6</v>
      </c>
      <c r="I8709" s="2">
        <v>0.69220000000000004</v>
      </c>
      <c r="J8709" s="2">
        <v>6.9236480700000005E-2</v>
      </c>
      <c r="K8709" s="2">
        <v>6.9236501219999899E-2</v>
      </c>
      <c r="L8709" s="2">
        <f t="shared" si="136"/>
        <v>2.0519999893719998E-8</v>
      </c>
    </row>
    <row r="8710" spans="1:12" hidden="1" x14ac:dyDescent="0.25">
      <c r="A8710" t="s">
        <v>6709</v>
      </c>
      <c r="B8710" s="1" t="s">
        <v>6731</v>
      </c>
      <c r="C8710" t="s">
        <v>6739</v>
      </c>
      <c r="D8710">
        <v>3000111</v>
      </c>
      <c r="E8710">
        <v>69916913</v>
      </c>
      <c r="F8710" t="s">
        <v>6742</v>
      </c>
      <c r="G8710" t="s">
        <v>3</v>
      </c>
      <c r="H8710" t="s">
        <v>4</v>
      </c>
      <c r="I8710" s="2">
        <v>2.1</v>
      </c>
      <c r="J8710" s="2">
        <v>2.0734418945000002</v>
      </c>
      <c r="K8710" s="2">
        <v>2.07344150299999</v>
      </c>
      <c r="L8710" s="2">
        <f t="shared" si="136"/>
        <v>-3.9150001018839475E-7</v>
      </c>
    </row>
    <row r="8711" spans="1:12" hidden="1" x14ac:dyDescent="0.25">
      <c r="A8711" t="s">
        <v>6709</v>
      </c>
      <c r="B8711" s="1" t="s">
        <v>6731</v>
      </c>
      <c r="C8711" t="s">
        <v>6739</v>
      </c>
      <c r="D8711">
        <v>3000111</v>
      </c>
      <c r="E8711">
        <v>69916913</v>
      </c>
      <c r="F8711" t="s">
        <v>6742</v>
      </c>
      <c r="G8711" t="s">
        <v>3</v>
      </c>
      <c r="H8711" t="s">
        <v>6</v>
      </c>
      <c r="I8711" s="2">
        <v>0.55069999999999997</v>
      </c>
      <c r="J8711" s="2">
        <v>5.50825652999999E-2</v>
      </c>
      <c r="K8711" s="2">
        <v>5.5082501101099898E-2</v>
      </c>
      <c r="L8711" s="2">
        <f t="shared" si="136"/>
        <v>-6.4198900001644077E-8</v>
      </c>
    </row>
    <row r="8712" spans="1:12" hidden="1" x14ac:dyDescent="0.25">
      <c r="A8712" t="s">
        <v>6709</v>
      </c>
      <c r="B8712" s="1" t="s">
        <v>6731</v>
      </c>
      <c r="C8712" t="s">
        <v>6739</v>
      </c>
      <c r="D8712">
        <v>3000111</v>
      </c>
      <c r="E8712">
        <v>69917013</v>
      </c>
      <c r="F8712" t="s">
        <v>6743</v>
      </c>
      <c r="G8712" t="s">
        <v>3</v>
      </c>
      <c r="H8712" t="s">
        <v>4</v>
      </c>
      <c r="I8712" s="2">
        <v>1.9</v>
      </c>
      <c r="J8712" s="2">
        <v>1.9111445309999999</v>
      </c>
      <c r="K8712" s="2">
        <v>1.9111425362999901</v>
      </c>
      <c r="L8712" s="2">
        <f t="shared" si="136"/>
        <v>-1.9947000098330392E-6</v>
      </c>
    </row>
    <row r="8713" spans="1:12" hidden="1" x14ac:dyDescent="0.25">
      <c r="A8713" t="s">
        <v>6709</v>
      </c>
      <c r="B8713" s="1" t="s">
        <v>6731</v>
      </c>
      <c r="C8713" t="s">
        <v>6739</v>
      </c>
      <c r="D8713">
        <v>3000111</v>
      </c>
      <c r="E8713">
        <v>69917013</v>
      </c>
      <c r="F8713" t="s">
        <v>6743</v>
      </c>
      <c r="G8713" t="s">
        <v>3</v>
      </c>
      <c r="H8713" t="s">
        <v>6</v>
      </c>
      <c r="I8713" s="2">
        <v>0.59399999999999997</v>
      </c>
      <c r="J8713" s="2">
        <v>5.9411983500000001E-2</v>
      </c>
      <c r="K8713" s="2">
        <v>5.9412000711999903E-2</v>
      </c>
      <c r="L8713" s="2">
        <f t="shared" si="136"/>
        <v>1.7211999901733943E-8</v>
      </c>
    </row>
    <row r="8714" spans="1:12" hidden="1" x14ac:dyDescent="0.25">
      <c r="A8714" t="s">
        <v>6709</v>
      </c>
      <c r="B8714" s="1" t="s">
        <v>6731</v>
      </c>
      <c r="C8714" t="s">
        <v>6744</v>
      </c>
      <c r="D8714">
        <v>5616511</v>
      </c>
      <c r="E8714">
        <v>21290013</v>
      </c>
      <c r="F8714" t="s">
        <v>6745</v>
      </c>
      <c r="G8714" t="s">
        <v>3</v>
      </c>
      <c r="H8714" t="s">
        <v>4</v>
      </c>
      <c r="I8714" s="2">
        <v>142.6</v>
      </c>
      <c r="J8714" s="2">
        <v>142.23421875</v>
      </c>
      <c r="K8714" s="2">
        <v>142.23418862</v>
      </c>
      <c r="L8714" s="2">
        <f t="shared" si="136"/>
        <v>-3.0129999998962376E-5</v>
      </c>
    </row>
    <row r="8715" spans="1:12" hidden="1" x14ac:dyDescent="0.25">
      <c r="A8715" t="s">
        <v>6709</v>
      </c>
      <c r="B8715" s="1" t="s">
        <v>6731</v>
      </c>
      <c r="C8715" t="s">
        <v>6744</v>
      </c>
      <c r="D8715">
        <v>5616511</v>
      </c>
      <c r="E8715">
        <v>21290013</v>
      </c>
      <c r="F8715" t="s">
        <v>6745</v>
      </c>
      <c r="G8715" t="s">
        <v>3</v>
      </c>
      <c r="H8715" t="s">
        <v>6</v>
      </c>
      <c r="I8715" s="2">
        <v>0.5</v>
      </c>
      <c r="J8715" s="2">
        <v>0.46878491210000001</v>
      </c>
      <c r="K8715" s="2">
        <v>0.46878500951000002</v>
      </c>
      <c r="L8715" s="2">
        <f t="shared" si="136"/>
        <v>9.741000001062261E-8</v>
      </c>
    </row>
    <row r="8716" spans="1:12" hidden="1" x14ac:dyDescent="0.25">
      <c r="A8716" t="s">
        <v>6709</v>
      </c>
      <c r="B8716" s="1" t="s">
        <v>6731</v>
      </c>
      <c r="C8716" t="s">
        <v>6744</v>
      </c>
      <c r="D8716">
        <v>5616511</v>
      </c>
      <c r="E8716">
        <v>21290213</v>
      </c>
      <c r="F8716" t="s">
        <v>6746</v>
      </c>
      <c r="G8716" t="s">
        <v>3</v>
      </c>
      <c r="H8716" t="s">
        <v>4</v>
      </c>
      <c r="I8716" s="2">
        <v>123.9</v>
      </c>
      <c r="J8716" s="2">
        <v>124.0385156</v>
      </c>
      <c r="K8716" s="2">
        <v>124.0383742201</v>
      </c>
      <c r="L8716" s="2">
        <f t="shared" si="136"/>
        <v>-1.4137990000051559E-4</v>
      </c>
    </row>
    <row r="8717" spans="1:12" hidden="1" x14ac:dyDescent="0.25">
      <c r="A8717" t="s">
        <v>6709</v>
      </c>
      <c r="B8717" s="1" t="s">
        <v>6731</v>
      </c>
      <c r="C8717" t="s">
        <v>6744</v>
      </c>
      <c r="D8717">
        <v>5616511</v>
      </c>
      <c r="E8717">
        <v>21290213</v>
      </c>
      <c r="F8717" t="s">
        <v>6746</v>
      </c>
      <c r="G8717" t="s">
        <v>3</v>
      </c>
      <c r="H8717" t="s">
        <v>6</v>
      </c>
      <c r="I8717" s="2">
        <v>2.9</v>
      </c>
      <c r="J8717" s="2">
        <v>2.8078574220000001</v>
      </c>
      <c r="K8717" s="2">
        <v>2.8078700200000002</v>
      </c>
      <c r="L8717" s="2">
        <f t="shared" si="136"/>
        <v>1.2598000000085818E-5</v>
      </c>
    </row>
    <row r="8718" spans="1:12" hidden="1" x14ac:dyDescent="0.25">
      <c r="A8718" t="s">
        <v>6709</v>
      </c>
      <c r="B8718" s="1" t="s">
        <v>6731</v>
      </c>
      <c r="C8718" t="s">
        <v>6744</v>
      </c>
      <c r="D8718">
        <v>5616511</v>
      </c>
      <c r="E8718">
        <v>21290313</v>
      </c>
      <c r="F8718" t="s">
        <v>6747</v>
      </c>
      <c r="G8718" t="s">
        <v>3</v>
      </c>
      <c r="H8718" t="s">
        <v>4</v>
      </c>
      <c r="I8718" s="2">
        <v>152.5</v>
      </c>
      <c r="J8718" s="2">
        <v>152.70746875</v>
      </c>
      <c r="K8718" s="2">
        <v>152.70747060999901</v>
      </c>
      <c r="L8718" s="2">
        <f t="shared" si="136"/>
        <v>1.8599990028178581E-6</v>
      </c>
    </row>
    <row r="8719" spans="1:12" hidden="1" x14ac:dyDescent="0.25">
      <c r="A8719" t="s">
        <v>6709</v>
      </c>
      <c r="B8719" s="1" t="s">
        <v>6731</v>
      </c>
      <c r="C8719" t="s">
        <v>6744</v>
      </c>
      <c r="D8719">
        <v>5616511</v>
      </c>
      <c r="E8719">
        <v>21290313</v>
      </c>
      <c r="F8719" t="s">
        <v>6747</v>
      </c>
      <c r="G8719" t="s">
        <v>3</v>
      </c>
      <c r="H8719" t="s">
        <v>6</v>
      </c>
      <c r="I8719" s="2">
        <v>3.1</v>
      </c>
      <c r="J8719" s="2">
        <v>3.0217104489999902</v>
      </c>
      <c r="K8719" s="2">
        <v>3.0217041381009899</v>
      </c>
      <c r="L8719" s="2">
        <f t="shared" si="136"/>
        <v>-6.3108990002724852E-6</v>
      </c>
    </row>
    <row r="8720" spans="1:12" hidden="1" x14ac:dyDescent="0.25">
      <c r="A8720" t="s">
        <v>6709</v>
      </c>
      <c r="B8720" s="1" t="s">
        <v>6731</v>
      </c>
      <c r="C8720" t="s">
        <v>6744</v>
      </c>
      <c r="D8720">
        <v>5616511</v>
      </c>
      <c r="E8720">
        <v>21290513</v>
      </c>
      <c r="F8720" t="s">
        <v>6748</v>
      </c>
      <c r="G8720" t="s">
        <v>3</v>
      </c>
      <c r="H8720" t="s">
        <v>4</v>
      </c>
      <c r="I8720" s="2">
        <v>120.5</v>
      </c>
      <c r="J8720" s="2">
        <v>120.3627422</v>
      </c>
      <c r="K8720" s="2">
        <v>120.36275715009999</v>
      </c>
      <c r="L8720" s="2">
        <f t="shared" si="136"/>
        <v>1.495009999530339E-5</v>
      </c>
    </row>
    <row r="8721" spans="1:12" hidden="1" x14ac:dyDescent="0.25">
      <c r="A8721" t="s">
        <v>6709</v>
      </c>
      <c r="B8721" s="1" t="s">
        <v>6731</v>
      </c>
      <c r="C8721" t="s">
        <v>6744</v>
      </c>
      <c r="D8721">
        <v>5616511</v>
      </c>
      <c r="E8721">
        <v>21290513</v>
      </c>
      <c r="F8721" t="s">
        <v>6748</v>
      </c>
      <c r="G8721" t="s">
        <v>3</v>
      </c>
      <c r="H8721" t="s">
        <v>6</v>
      </c>
      <c r="I8721" s="2">
        <v>0.3</v>
      </c>
      <c r="J8721" s="2">
        <v>0.44461355589999901</v>
      </c>
      <c r="K8721" s="2">
        <v>0.44461350822200002</v>
      </c>
      <c r="L8721" s="2">
        <f t="shared" si="136"/>
        <v>-4.7677998993300719E-8</v>
      </c>
    </row>
    <row r="8722" spans="1:12" hidden="1" x14ac:dyDescent="0.25">
      <c r="A8722" t="s">
        <v>6709</v>
      </c>
      <c r="B8722" s="1" t="s">
        <v>6731</v>
      </c>
      <c r="C8722" t="s">
        <v>6744</v>
      </c>
      <c r="D8722">
        <v>5616511</v>
      </c>
      <c r="E8722">
        <v>21290913</v>
      </c>
      <c r="F8722" t="s">
        <v>6749</v>
      </c>
      <c r="G8722" t="s">
        <v>3</v>
      </c>
      <c r="H8722" t="s">
        <v>4</v>
      </c>
      <c r="I8722" s="2">
        <v>238.3</v>
      </c>
      <c r="J8722" s="2">
        <v>238.370375</v>
      </c>
      <c r="K8722" s="2">
        <v>238.37023740999999</v>
      </c>
      <c r="L8722" s="2">
        <f t="shared" si="136"/>
        <v>-1.3759000000845845E-4</v>
      </c>
    </row>
    <row r="8723" spans="1:12" hidden="1" x14ac:dyDescent="0.25">
      <c r="A8723" t="s">
        <v>6709</v>
      </c>
      <c r="B8723" s="1" t="s">
        <v>6731</v>
      </c>
      <c r="C8723" t="s">
        <v>6744</v>
      </c>
      <c r="D8723">
        <v>5616511</v>
      </c>
      <c r="E8723">
        <v>21290913</v>
      </c>
      <c r="F8723" t="s">
        <v>6749</v>
      </c>
      <c r="G8723" t="s">
        <v>3</v>
      </c>
      <c r="H8723" t="s">
        <v>6</v>
      </c>
      <c r="I8723" s="2">
        <v>0.2</v>
      </c>
      <c r="J8723" s="2">
        <v>1.2086090089999999</v>
      </c>
      <c r="K8723" s="2">
        <v>1.20860903119999</v>
      </c>
      <c r="L8723" s="2">
        <f t="shared" si="136"/>
        <v>2.2199990068472175E-8</v>
      </c>
    </row>
    <row r="8724" spans="1:12" hidden="1" x14ac:dyDescent="0.25">
      <c r="A8724" t="s">
        <v>6709</v>
      </c>
      <c r="B8724" s="1" t="s">
        <v>6731</v>
      </c>
      <c r="C8724" t="s">
        <v>6744</v>
      </c>
      <c r="D8724">
        <v>5616511</v>
      </c>
      <c r="E8724">
        <v>91500713</v>
      </c>
      <c r="F8724" t="s">
        <v>6750</v>
      </c>
      <c r="G8724" t="s">
        <v>3</v>
      </c>
      <c r="H8724" t="s">
        <v>4</v>
      </c>
      <c r="I8724" s="2">
        <v>1.3</v>
      </c>
      <c r="J8724" s="2">
        <v>1.3359763185</v>
      </c>
      <c r="K8724" s="2">
        <v>1.335977008</v>
      </c>
      <c r="L8724" s="2">
        <f t="shared" si="136"/>
        <v>6.8949999998402234E-7</v>
      </c>
    </row>
    <row r="8725" spans="1:12" hidden="1" x14ac:dyDescent="0.25">
      <c r="A8725" t="s">
        <v>6709</v>
      </c>
      <c r="B8725" s="1" t="s">
        <v>6731</v>
      </c>
      <c r="C8725" t="s">
        <v>6744</v>
      </c>
      <c r="D8725">
        <v>5616511</v>
      </c>
      <c r="E8725">
        <v>91500813</v>
      </c>
      <c r="F8725" t="s">
        <v>6751</v>
      </c>
      <c r="G8725" t="s">
        <v>3</v>
      </c>
      <c r="H8725" t="s">
        <v>4</v>
      </c>
      <c r="I8725" s="2">
        <v>1.4</v>
      </c>
      <c r="J8725" s="2">
        <v>1.424467041</v>
      </c>
      <c r="K8725" s="2">
        <v>1.4244690091999901</v>
      </c>
      <c r="L8725" s="2">
        <f t="shared" si="136"/>
        <v>1.9681999900988956E-6</v>
      </c>
    </row>
    <row r="8726" spans="1:12" hidden="1" x14ac:dyDescent="0.25">
      <c r="A8726" t="s">
        <v>6709</v>
      </c>
      <c r="B8726" s="1" t="s">
        <v>6731</v>
      </c>
      <c r="C8726" t="s">
        <v>6744</v>
      </c>
      <c r="D8726">
        <v>5616511</v>
      </c>
      <c r="E8726">
        <v>91500913</v>
      </c>
      <c r="F8726" t="s">
        <v>6752</v>
      </c>
      <c r="G8726" t="s">
        <v>3</v>
      </c>
      <c r="H8726" t="s">
        <v>4</v>
      </c>
      <c r="I8726" s="2">
        <v>1</v>
      </c>
      <c r="J8726" s="2">
        <v>1.1591672364999901</v>
      </c>
      <c r="K8726" s="2">
        <v>1.15916650799999</v>
      </c>
      <c r="L8726" s="2">
        <f t="shared" si="136"/>
        <v>-7.2850000010227234E-7</v>
      </c>
    </row>
    <row r="8727" spans="1:12" hidden="1" x14ac:dyDescent="0.25">
      <c r="A8727" t="s">
        <v>6709</v>
      </c>
      <c r="B8727" s="1" t="s">
        <v>6731</v>
      </c>
      <c r="C8727" t="s">
        <v>6744</v>
      </c>
      <c r="D8727">
        <v>5616511</v>
      </c>
      <c r="E8727">
        <v>91501013</v>
      </c>
      <c r="F8727" t="s">
        <v>6753</v>
      </c>
      <c r="G8727" t="s">
        <v>3</v>
      </c>
      <c r="H8727" t="s">
        <v>4</v>
      </c>
      <c r="I8727" s="2">
        <v>1.6</v>
      </c>
      <c r="J8727" s="2">
        <v>1.7318084714999999</v>
      </c>
      <c r="K8727" s="2">
        <v>1.7318105171</v>
      </c>
      <c r="L8727" s="2">
        <f t="shared" si="136"/>
        <v>2.045600000055714E-6</v>
      </c>
    </row>
    <row r="8728" spans="1:12" hidden="1" x14ac:dyDescent="0.25">
      <c r="A8728" t="s">
        <v>6709</v>
      </c>
      <c r="B8728" s="1" t="s">
        <v>6754</v>
      </c>
      <c r="C8728" t="s">
        <v>6755</v>
      </c>
      <c r="D8728">
        <v>5617311</v>
      </c>
      <c r="E8728">
        <v>21254813</v>
      </c>
      <c r="F8728" t="s">
        <v>6756</v>
      </c>
      <c r="G8728" t="s">
        <v>3</v>
      </c>
      <c r="H8728" t="s">
        <v>4</v>
      </c>
      <c r="I8728" s="2">
        <v>130.994</v>
      </c>
      <c r="J8728" s="2">
        <v>131.4391406</v>
      </c>
      <c r="K8728" s="2">
        <v>131.43865109999999</v>
      </c>
      <c r="L8728" s="2">
        <f t="shared" si="136"/>
        <v>-4.8950000001468652E-4</v>
      </c>
    </row>
    <row r="8729" spans="1:12" hidden="1" x14ac:dyDescent="0.25">
      <c r="A8729" t="s">
        <v>6709</v>
      </c>
      <c r="B8729" s="1" t="s">
        <v>6754</v>
      </c>
      <c r="C8729" t="s">
        <v>6755</v>
      </c>
      <c r="D8729">
        <v>5617311</v>
      </c>
      <c r="E8729">
        <v>21254813</v>
      </c>
      <c r="F8729" t="s">
        <v>6756</v>
      </c>
      <c r="G8729" t="s">
        <v>3</v>
      </c>
      <c r="H8729" t="s">
        <v>6</v>
      </c>
      <c r="I8729" s="2">
        <v>3.16</v>
      </c>
      <c r="J8729" s="2">
        <v>3.1559006350000001</v>
      </c>
      <c r="K8729" s="2">
        <v>3.1558855720099999</v>
      </c>
      <c r="L8729" s="2">
        <f t="shared" si="136"/>
        <v>-1.5062990000203058E-5</v>
      </c>
    </row>
    <row r="8730" spans="1:12" hidden="1" x14ac:dyDescent="0.25">
      <c r="A8730" t="s">
        <v>6709</v>
      </c>
      <c r="B8730" s="1" t="s">
        <v>6754</v>
      </c>
      <c r="C8730" t="s">
        <v>6755</v>
      </c>
      <c r="D8730">
        <v>5617311</v>
      </c>
      <c r="E8730">
        <v>21254913</v>
      </c>
      <c r="F8730" t="s">
        <v>6757</v>
      </c>
      <c r="G8730" t="s">
        <v>3</v>
      </c>
      <c r="H8730" t="s">
        <v>4</v>
      </c>
      <c r="I8730" s="2">
        <v>53.080199999999998</v>
      </c>
      <c r="J8730" s="2">
        <v>52.823343749999999</v>
      </c>
      <c r="K8730" s="2">
        <v>52.823714750000001</v>
      </c>
      <c r="L8730" s="2">
        <f t="shared" si="136"/>
        <v>3.7100000000123146E-4</v>
      </c>
    </row>
    <row r="8731" spans="1:12" hidden="1" x14ac:dyDescent="0.25">
      <c r="A8731" t="s">
        <v>6709</v>
      </c>
      <c r="B8731" s="1" t="s">
        <v>6754</v>
      </c>
      <c r="C8731" t="s">
        <v>6755</v>
      </c>
      <c r="D8731">
        <v>5617311</v>
      </c>
      <c r="E8731">
        <v>21254913</v>
      </c>
      <c r="F8731" t="s">
        <v>6757</v>
      </c>
      <c r="G8731" t="s">
        <v>3</v>
      </c>
      <c r="H8731" t="s">
        <v>6</v>
      </c>
      <c r="I8731" s="2">
        <v>3.25</v>
      </c>
      <c r="J8731" s="2">
        <v>3.2378483884999998</v>
      </c>
      <c r="K8731" s="2">
        <v>3.237846078</v>
      </c>
      <c r="L8731" s="2">
        <f t="shared" si="136"/>
        <v>-2.3104999997691777E-6</v>
      </c>
    </row>
    <row r="8732" spans="1:12" hidden="1" x14ac:dyDescent="0.25">
      <c r="A8732" t="s">
        <v>6709</v>
      </c>
      <c r="B8732" s="1" t="s">
        <v>6754</v>
      </c>
      <c r="C8732" t="s">
        <v>6755</v>
      </c>
      <c r="D8732">
        <v>5617311</v>
      </c>
      <c r="E8732">
        <v>21255113</v>
      </c>
      <c r="F8732" t="s">
        <v>6758</v>
      </c>
      <c r="G8732" t="s">
        <v>3</v>
      </c>
      <c r="H8732" t="s">
        <v>4</v>
      </c>
      <c r="I8732" s="2">
        <v>55.064799999999998</v>
      </c>
      <c r="J8732" s="2">
        <v>54.2594961</v>
      </c>
      <c r="K8732" s="2">
        <v>54.259682599999998</v>
      </c>
      <c r="L8732" s="2">
        <f t="shared" si="136"/>
        <v>1.8649999999809097E-4</v>
      </c>
    </row>
    <row r="8733" spans="1:12" hidden="1" x14ac:dyDescent="0.25">
      <c r="A8733" t="s">
        <v>6709</v>
      </c>
      <c r="B8733" s="1" t="s">
        <v>6754</v>
      </c>
      <c r="C8733" t="s">
        <v>6755</v>
      </c>
      <c r="D8733">
        <v>5617311</v>
      </c>
      <c r="E8733">
        <v>21255113</v>
      </c>
      <c r="F8733" t="s">
        <v>6758</v>
      </c>
      <c r="G8733" t="s">
        <v>3</v>
      </c>
      <c r="H8733" t="s">
        <v>6</v>
      </c>
      <c r="I8733" s="2">
        <v>3.32</v>
      </c>
      <c r="J8733" s="2">
        <v>3.3058464354999999</v>
      </c>
      <c r="K8733" s="2">
        <v>3.3058410432000001</v>
      </c>
      <c r="L8733" s="2">
        <f t="shared" si="136"/>
        <v>-5.3922999998512466E-6</v>
      </c>
    </row>
    <row r="8734" spans="1:12" hidden="1" x14ac:dyDescent="0.25">
      <c r="A8734" t="s">
        <v>6709</v>
      </c>
      <c r="B8734" s="1" t="s">
        <v>6759</v>
      </c>
      <c r="C8734" t="s">
        <v>6760</v>
      </c>
      <c r="D8734">
        <v>5632711</v>
      </c>
      <c r="E8734">
        <v>69997613</v>
      </c>
      <c r="F8734" t="s">
        <v>6761</v>
      </c>
      <c r="G8734" t="s">
        <v>86</v>
      </c>
      <c r="H8734" t="s">
        <v>4</v>
      </c>
      <c r="I8734" s="2">
        <v>57.357900000000001</v>
      </c>
      <c r="K8734" s="2">
        <v>57.515033399999602</v>
      </c>
      <c r="L8734" s="2">
        <f t="shared" si="136"/>
        <v>0.15713339999960141</v>
      </c>
    </row>
    <row r="8735" spans="1:12" hidden="1" x14ac:dyDescent="0.25">
      <c r="A8735" t="s">
        <v>6709</v>
      </c>
      <c r="B8735" s="1" t="s">
        <v>6759</v>
      </c>
      <c r="C8735" t="s">
        <v>6760</v>
      </c>
      <c r="D8735">
        <v>5632711</v>
      </c>
      <c r="E8735">
        <v>69997613</v>
      </c>
      <c r="F8735" t="s">
        <v>6761</v>
      </c>
      <c r="G8735" t="s">
        <v>86</v>
      </c>
      <c r="H8735" t="s">
        <v>6</v>
      </c>
      <c r="I8735" s="2">
        <v>0.54720000000000002</v>
      </c>
      <c r="K8735" s="2">
        <v>0.54869951400000005</v>
      </c>
      <c r="L8735" s="2">
        <f t="shared" si="136"/>
        <v>1.4995140000000351E-3</v>
      </c>
    </row>
    <row r="8736" spans="1:12" hidden="1" x14ac:dyDescent="0.25">
      <c r="A8736" t="s">
        <v>6709</v>
      </c>
      <c r="B8736" s="1" t="s">
        <v>6759</v>
      </c>
      <c r="C8736" t="s">
        <v>6762</v>
      </c>
      <c r="D8736">
        <v>4897811</v>
      </c>
      <c r="E8736">
        <v>29105413</v>
      </c>
      <c r="F8736" t="s">
        <v>6763</v>
      </c>
      <c r="G8736" t="s">
        <v>3</v>
      </c>
      <c r="H8736" t="s">
        <v>4</v>
      </c>
      <c r="I8736" s="2">
        <v>89.664000000000001</v>
      </c>
      <c r="K8736" s="2">
        <v>89.909693400000407</v>
      </c>
      <c r="L8736" s="2">
        <f t="shared" si="136"/>
        <v>0.2456934000004054</v>
      </c>
    </row>
    <row r="8737" spans="1:12" hidden="1" x14ac:dyDescent="0.25">
      <c r="A8737" t="s">
        <v>6709</v>
      </c>
      <c r="B8737" s="1" t="s">
        <v>6759</v>
      </c>
      <c r="C8737" t="s">
        <v>6762</v>
      </c>
      <c r="D8737">
        <v>4897811</v>
      </c>
      <c r="E8737">
        <v>29105413</v>
      </c>
      <c r="F8737" t="s">
        <v>6763</v>
      </c>
      <c r="G8737" t="s">
        <v>3</v>
      </c>
      <c r="H8737" t="s">
        <v>6</v>
      </c>
      <c r="I8737" s="2">
        <v>0.38440000000000002</v>
      </c>
      <c r="K8737" s="2">
        <v>0.38545326599999702</v>
      </c>
      <c r="L8737" s="2">
        <f t="shared" si="136"/>
        <v>1.0532659999969995E-3</v>
      </c>
    </row>
    <row r="8738" spans="1:12" hidden="1" x14ac:dyDescent="0.25">
      <c r="A8738" t="s">
        <v>6709</v>
      </c>
      <c r="B8738" s="1" t="s">
        <v>6759</v>
      </c>
      <c r="C8738" t="s">
        <v>6762</v>
      </c>
      <c r="D8738">
        <v>4897811</v>
      </c>
      <c r="E8738">
        <v>29106013</v>
      </c>
      <c r="F8738" t="s">
        <v>6764</v>
      </c>
      <c r="G8738" t="s">
        <v>3</v>
      </c>
      <c r="H8738" t="s">
        <v>4</v>
      </c>
      <c r="I8738" s="2">
        <v>102.529</v>
      </c>
      <c r="K8738" s="2">
        <v>102.8099124</v>
      </c>
      <c r="L8738" s="2">
        <f t="shared" si="136"/>
        <v>0.28091240000000539</v>
      </c>
    </row>
    <row r="8739" spans="1:12" hidden="1" x14ac:dyDescent="0.25">
      <c r="A8739" t="s">
        <v>6709</v>
      </c>
      <c r="B8739" s="1" t="s">
        <v>6759</v>
      </c>
      <c r="C8739" t="s">
        <v>6762</v>
      </c>
      <c r="D8739">
        <v>4897811</v>
      </c>
      <c r="E8739">
        <v>29106013</v>
      </c>
      <c r="F8739" t="s">
        <v>6764</v>
      </c>
      <c r="G8739" t="s">
        <v>3</v>
      </c>
      <c r="H8739" t="s">
        <v>6</v>
      </c>
      <c r="I8739" s="2">
        <v>0.38840000000000002</v>
      </c>
      <c r="K8739" s="2">
        <v>0.38946389399999698</v>
      </c>
      <c r="L8739" s="2">
        <f t="shared" si="136"/>
        <v>1.0638939999969566E-3</v>
      </c>
    </row>
    <row r="8740" spans="1:12" hidden="1" x14ac:dyDescent="0.25">
      <c r="A8740" t="s">
        <v>6709</v>
      </c>
      <c r="B8740" s="1" t="s">
        <v>6759</v>
      </c>
      <c r="C8740" t="s">
        <v>6762</v>
      </c>
      <c r="D8740">
        <v>4897811</v>
      </c>
      <c r="E8740">
        <v>29106113</v>
      </c>
      <c r="F8740" t="s">
        <v>6765</v>
      </c>
      <c r="G8740" t="s">
        <v>3</v>
      </c>
      <c r="H8740" t="s">
        <v>4</v>
      </c>
      <c r="I8740" s="2">
        <v>93.450500000000005</v>
      </c>
      <c r="K8740" s="2">
        <v>93.706504200000495</v>
      </c>
      <c r="L8740" s="2">
        <f t="shared" si="136"/>
        <v>0.25600420000048985</v>
      </c>
    </row>
    <row r="8741" spans="1:12" hidden="1" x14ac:dyDescent="0.25">
      <c r="A8741" t="s">
        <v>6709</v>
      </c>
      <c r="B8741" s="1" t="s">
        <v>6759</v>
      </c>
      <c r="C8741" t="s">
        <v>6762</v>
      </c>
      <c r="D8741">
        <v>4897811</v>
      </c>
      <c r="E8741">
        <v>29106113</v>
      </c>
      <c r="F8741" t="s">
        <v>6765</v>
      </c>
      <c r="G8741" t="s">
        <v>3</v>
      </c>
      <c r="H8741" t="s">
        <v>6</v>
      </c>
      <c r="I8741" s="2">
        <v>0.40629999999999999</v>
      </c>
      <c r="K8741" s="2">
        <v>0.407413265999998</v>
      </c>
      <c r="L8741" s="2">
        <f t="shared" si="136"/>
        <v>1.1132659999980032E-3</v>
      </c>
    </row>
    <row r="8742" spans="1:12" hidden="1" x14ac:dyDescent="0.25">
      <c r="A8742" t="s">
        <v>6709</v>
      </c>
      <c r="B8742" s="1" t="s">
        <v>6759</v>
      </c>
      <c r="C8742" t="s">
        <v>6766</v>
      </c>
      <c r="D8742">
        <v>5632311</v>
      </c>
      <c r="E8742">
        <v>21217913</v>
      </c>
      <c r="F8742" t="s">
        <v>6767</v>
      </c>
      <c r="G8742" t="s">
        <v>3</v>
      </c>
      <c r="H8742" t="s">
        <v>4</v>
      </c>
      <c r="I8742" s="2">
        <v>70.040000000000006</v>
      </c>
      <c r="J8742" s="2">
        <v>91.641234400000002</v>
      </c>
      <c r="K8742" s="2">
        <v>91.641459869999807</v>
      </c>
      <c r="L8742" s="2">
        <f t="shared" si="136"/>
        <v>2.2546999980477267E-4</v>
      </c>
    </row>
    <row r="8743" spans="1:12" hidden="1" x14ac:dyDescent="0.25">
      <c r="A8743" t="s">
        <v>6709</v>
      </c>
      <c r="B8743" s="1" t="s">
        <v>6759</v>
      </c>
      <c r="C8743" t="s">
        <v>6766</v>
      </c>
      <c r="D8743">
        <v>5632311</v>
      </c>
      <c r="E8743">
        <v>21217913</v>
      </c>
      <c r="F8743" t="s">
        <v>6767</v>
      </c>
      <c r="G8743" t="s">
        <v>3</v>
      </c>
      <c r="H8743" t="s">
        <v>6</v>
      </c>
      <c r="I8743" s="2">
        <v>2.3199999999999998</v>
      </c>
      <c r="J8743" s="2">
        <v>3.1900339354999998</v>
      </c>
      <c r="K8743" s="2">
        <v>3.1900371750000001</v>
      </c>
      <c r="L8743" s="2">
        <f t="shared" si="136"/>
        <v>3.2395000002516383E-6</v>
      </c>
    </row>
    <row r="8744" spans="1:12" hidden="1" x14ac:dyDescent="0.25">
      <c r="A8744" t="s">
        <v>6709</v>
      </c>
      <c r="B8744" s="1" t="s">
        <v>6759</v>
      </c>
      <c r="C8744" t="s">
        <v>6766</v>
      </c>
      <c r="D8744">
        <v>5632311</v>
      </c>
      <c r="E8744">
        <v>21218313</v>
      </c>
      <c r="F8744" t="s">
        <v>6768</v>
      </c>
      <c r="G8744" t="s">
        <v>3</v>
      </c>
      <c r="H8744" t="s">
        <v>4</v>
      </c>
      <c r="I8744" s="2">
        <v>95.99</v>
      </c>
      <c r="J8744" s="2">
        <v>118.4608125</v>
      </c>
      <c r="K8744" s="2">
        <v>118.46075639999999</v>
      </c>
      <c r="L8744" s="2">
        <f t="shared" si="136"/>
        <v>-5.6100000008996176E-5</v>
      </c>
    </row>
    <row r="8745" spans="1:12" hidden="1" x14ac:dyDescent="0.25">
      <c r="A8745" t="s">
        <v>6709</v>
      </c>
      <c r="B8745" s="1" t="s">
        <v>6759</v>
      </c>
      <c r="C8745" t="s">
        <v>6766</v>
      </c>
      <c r="D8745">
        <v>5632311</v>
      </c>
      <c r="E8745">
        <v>21218313</v>
      </c>
      <c r="F8745" t="s">
        <v>6768</v>
      </c>
      <c r="G8745" t="s">
        <v>3</v>
      </c>
      <c r="H8745" t="s">
        <v>6</v>
      </c>
      <c r="I8745" s="2">
        <v>2.0699999999999998</v>
      </c>
      <c r="J8745" s="2">
        <v>2.7691074219999998</v>
      </c>
      <c r="K8745" s="2">
        <v>2.7691035519999998</v>
      </c>
      <c r="L8745" s="2">
        <f t="shared" si="136"/>
        <v>-3.8700000000169155E-6</v>
      </c>
    </row>
    <row r="8746" spans="1:12" hidden="1" x14ac:dyDescent="0.25">
      <c r="A8746" t="s">
        <v>6709</v>
      </c>
      <c r="B8746" s="1" t="s">
        <v>6759</v>
      </c>
      <c r="C8746" t="s">
        <v>6766</v>
      </c>
      <c r="D8746">
        <v>5632311</v>
      </c>
      <c r="E8746">
        <v>21218413</v>
      </c>
      <c r="F8746" t="s">
        <v>6769</v>
      </c>
      <c r="G8746" t="s">
        <v>3</v>
      </c>
      <c r="H8746" t="s">
        <v>4</v>
      </c>
      <c r="I8746" s="2">
        <v>136.91</v>
      </c>
      <c r="J8746" s="2">
        <v>182.1815469</v>
      </c>
      <c r="K8746" s="2">
        <v>182.18150940999899</v>
      </c>
      <c r="L8746" s="2">
        <f t="shared" si="136"/>
        <v>-3.7490001005835438E-5</v>
      </c>
    </row>
    <row r="8747" spans="1:12" hidden="1" x14ac:dyDescent="0.25">
      <c r="A8747" t="s">
        <v>6709</v>
      </c>
      <c r="B8747" s="1" t="s">
        <v>6759</v>
      </c>
      <c r="C8747" t="s">
        <v>6766</v>
      </c>
      <c r="D8747">
        <v>5632311</v>
      </c>
      <c r="E8747">
        <v>21218413</v>
      </c>
      <c r="F8747" t="s">
        <v>6769</v>
      </c>
      <c r="G8747" t="s">
        <v>3</v>
      </c>
      <c r="H8747" t="s">
        <v>6</v>
      </c>
      <c r="I8747" s="2">
        <v>2.29</v>
      </c>
      <c r="J8747" s="2">
        <v>3.6185239259999999</v>
      </c>
      <c r="K8747" s="2">
        <v>3.618527125</v>
      </c>
      <c r="L8747" s="2">
        <f t="shared" si="136"/>
        <v>3.1990000000092778E-6</v>
      </c>
    </row>
    <row r="8748" spans="1:12" hidden="1" x14ac:dyDescent="0.25">
      <c r="A8748" t="s">
        <v>6709</v>
      </c>
      <c r="B8748" s="1" t="s">
        <v>6759</v>
      </c>
      <c r="C8748" t="s">
        <v>6766</v>
      </c>
      <c r="D8748">
        <v>5632311</v>
      </c>
      <c r="E8748">
        <v>21218713</v>
      </c>
      <c r="F8748" t="s">
        <v>6770</v>
      </c>
      <c r="G8748" t="s">
        <v>3</v>
      </c>
      <c r="H8748" t="s">
        <v>4</v>
      </c>
      <c r="I8748" s="2">
        <v>66.22</v>
      </c>
      <c r="J8748" s="2">
        <v>85.185187499999998</v>
      </c>
      <c r="K8748" s="2">
        <v>85.184982019999893</v>
      </c>
      <c r="L8748" s="2">
        <f t="shared" si="136"/>
        <v>-2.0548000010478518E-4</v>
      </c>
    </row>
    <row r="8749" spans="1:12" hidden="1" x14ac:dyDescent="0.25">
      <c r="A8749" t="s">
        <v>6709</v>
      </c>
      <c r="B8749" s="1" t="s">
        <v>6759</v>
      </c>
      <c r="C8749" t="s">
        <v>6766</v>
      </c>
      <c r="D8749">
        <v>5632311</v>
      </c>
      <c r="E8749">
        <v>21218713</v>
      </c>
      <c r="F8749" t="s">
        <v>6770</v>
      </c>
      <c r="G8749" t="s">
        <v>3</v>
      </c>
      <c r="H8749" t="s">
        <v>6</v>
      </c>
      <c r="I8749" s="2">
        <v>2.54</v>
      </c>
      <c r="J8749" s="2">
        <v>3.9025576169999998</v>
      </c>
      <c r="K8749" s="2">
        <v>3.9025685069999998</v>
      </c>
      <c r="L8749" s="2">
        <f t="shared" si="136"/>
        <v>1.0889999999985633E-5</v>
      </c>
    </row>
    <row r="8750" spans="1:12" hidden="1" x14ac:dyDescent="0.25">
      <c r="A8750" t="s">
        <v>6709</v>
      </c>
      <c r="B8750" s="1" t="s">
        <v>6771</v>
      </c>
      <c r="C8750" t="s">
        <v>6772</v>
      </c>
      <c r="D8750">
        <v>6598311</v>
      </c>
      <c r="E8750">
        <v>17346513</v>
      </c>
      <c r="F8750" t="s">
        <v>6773</v>
      </c>
      <c r="G8750" t="s">
        <v>86</v>
      </c>
      <c r="H8750" t="s">
        <v>4</v>
      </c>
      <c r="I8750" s="2">
        <v>1.5149999999999999</v>
      </c>
      <c r="K8750" s="2">
        <v>1.5153463485200001</v>
      </c>
      <c r="L8750" s="2">
        <f t="shared" si="136"/>
        <v>3.4634852000015037E-4</v>
      </c>
    </row>
    <row r="8751" spans="1:12" hidden="1" x14ac:dyDescent="0.25">
      <c r="A8751" t="s">
        <v>6709</v>
      </c>
      <c r="B8751" s="1" t="s">
        <v>6771</v>
      </c>
      <c r="C8751" t="s">
        <v>6772</v>
      </c>
      <c r="D8751">
        <v>6598311</v>
      </c>
      <c r="E8751">
        <v>17346513</v>
      </c>
      <c r="F8751" t="s">
        <v>6773</v>
      </c>
      <c r="G8751" t="s">
        <v>86</v>
      </c>
      <c r="H8751" t="s">
        <v>6</v>
      </c>
      <c r="I8751" s="2">
        <v>1.61E-2</v>
      </c>
      <c r="K8751" s="2">
        <v>1.61036820857E-2</v>
      </c>
      <c r="L8751" s="2">
        <f t="shared" si="136"/>
        <v>3.6820857000005591E-6</v>
      </c>
    </row>
    <row r="8752" spans="1:12" hidden="1" x14ac:dyDescent="0.25">
      <c r="A8752" t="s">
        <v>6709</v>
      </c>
      <c r="B8752" s="1" t="s">
        <v>6771</v>
      </c>
      <c r="C8752" t="s">
        <v>6774</v>
      </c>
      <c r="D8752">
        <v>6599611</v>
      </c>
      <c r="E8752">
        <v>17311313</v>
      </c>
      <c r="F8752" t="s">
        <v>6775</v>
      </c>
      <c r="G8752" t="s">
        <v>3</v>
      </c>
      <c r="H8752" t="s">
        <v>4</v>
      </c>
      <c r="I8752" s="2">
        <v>74.099999999999895</v>
      </c>
      <c r="J8752" s="2">
        <v>73.794968749999995</v>
      </c>
      <c r="K8752" s="2">
        <v>73.794951699999899</v>
      </c>
      <c r="L8752" s="2">
        <f t="shared" si="136"/>
        <v>-1.7050000096219264E-5</v>
      </c>
    </row>
    <row r="8753" spans="1:12" hidden="1" x14ac:dyDescent="0.25">
      <c r="A8753" t="s">
        <v>6709</v>
      </c>
      <c r="B8753" s="1" t="s">
        <v>6771</v>
      </c>
      <c r="C8753" t="s">
        <v>6774</v>
      </c>
      <c r="D8753">
        <v>6599611</v>
      </c>
      <c r="E8753">
        <v>17311313</v>
      </c>
      <c r="F8753" t="s">
        <v>6775</v>
      </c>
      <c r="G8753" t="s">
        <v>3</v>
      </c>
      <c r="H8753" t="s">
        <v>6</v>
      </c>
      <c r="I8753" s="2">
        <v>0.4</v>
      </c>
      <c r="J8753" s="2">
        <v>0.48440853880000001</v>
      </c>
      <c r="K8753" s="2">
        <v>0.48440880660199997</v>
      </c>
      <c r="L8753" s="2">
        <f t="shared" si="136"/>
        <v>2.6780199996467857E-7</v>
      </c>
    </row>
    <row r="8754" spans="1:12" hidden="1" x14ac:dyDescent="0.25">
      <c r="A8754" t="s">
        <v>6709</v>
      </c>
      <c r="B8754" s="1" t="s">
        <v>6771</v>
      </c>
      <c r="C8754" t="s">
        <v>6774</v>
      </c>
      <c r="D8754">
        <v>6599611</v>
      </c>
      <c r="E8754">
        <v>70051913</v>
      </c>
      <c r="F8754" t="s">
        <v>6776</v>
      </c>
      <c r="G8754" t="s">
        <v>3</v>
      </c>
      <c r="H8754" t="s">
        <v>4</v>
      </c>
      <c r="I8754" s="2">
        <v>1.2</v>
      </c>
      <c r="J8754" s="2">
        <v>1.1716031494999899</v>
      </c>
      <c r="K8754" s="2">
        <v>1.1716017080100001</v>
      </c>
      <c r="L8754" s="2">
        <f t="shared" si="136"/>
        <v>-1.4414899898174127E-6</v>
      </c>
    </row>
    <row r="8755" spans="1:12" hidden="1" x14ac:dyDescent="0.25">
      <c r="A8755" t="s">
        <v>6709</v>
      </c>
      <c r="B8755" s="1" t="s">
        <v>6771</v>
      </c>
      <c r="C8755" t="s">
        <v>6774</v>
      </c>
      <c r="D8755">
        <v>6599611</v>
      </c>
      <c r="E8755">
        <v>92041813</v>
      </c>
      <c r="F8755" t="s">
        <v>6777</v>
      </c>
      <c r="G8755" t="s">
        <v>3</v>
      </c>
      <c r="H8755" t="s">
        <v>4</v>
      </c>
      <c r="I8755" s="2">
        <v>1.9</v>
      </c>
      <c r="J8755" s="2">
        <v>1.8965865479999999</v>
      </c>
      <c r="K8755" s="2">
        <v>1.896585006</v>
      </c>
      <c r="L8755" s="2">
        <f t="shared" si="136"/>
        <v>-1.5419999999100042E-6</v>
      </c>
    </row>
    <row r="8756" spans="1:12" hidden="1" x14ac:dyDescent="0.25">
      <c r="A8756" t="s">
        <v>6709</v>
      </c>
      <c r="B8756" s="1" t="s">
        <v>6771</v>
      </c>
      <c r="C8756" t="s">
        <v>6778</v>
      </c>
      <c r="D8756">
        <v>6584511</v>
      </c>
      <c r="E8756">
        <v>99161313</v>
      </c>
      <c r="F8756" t="s">
        <v>6779</v>
      </c>
      <c r="G8756" t="s">
        <v>86</v>
      </c>
      <c r="H8756" t="s">
        <v>4</v>
      </c>
      <c r="I8756" s="2">
        <v>5.64</v>
      </c>
      <c r="K8756" s="2">
        <v>5.6554503000000302</v>
      </c>
      <c r="L8756" s="2">
        <f t="shared" si="136"/>
        <v>1.5450300000030559E-2</v>
      </c>
    </row>
    <row r="8757" spans="1:12" hidden="1" x14ac:dyDescent="0.25">
      <c r="A8757" t="s">
        <v>6709</v>
      </c>
      <c r="B8757" s="1" t="s">
        <v>6771</v>
      </c>
      <c r="C8757" t="s">
        <v>6778</v>
      </c>
      <c r="D8757">
        <v>6584511</v>
      </c>
      <c r="E8757">
        <v>99161313</v>
      </c>
      <c r="F8757" t="s">
        <v>6779</v>
      </c>
      <c r="G8757" t="s">
        <v>86</v>
      </c>
      <c r="H8757" t="s">
        <v>6</v>
      </c>
      <c r="I8757" s="2">
        <v>10.88</v>
      </c>
      <c r="K8757" s="2">
        <v>10.909812180000101</v>
      </c>
      <c r="L8757" s="2">
        <f t="shared" si="136"/>
        <v>2.9812180000099886E-2</v>
      </c>
    </row>
    <row r="8758" spans="1:12" hidden="1" x14ac:dyDescent="0.25">
      <c r="A8758" t="s">
        <v>6709</v>
      </c>
      <c r="B8758" s="1" t="s">
        <v>6780</v>
      </c>
      <c r="C8758" t="s">
        <v>6781</v>
      </c>
      <c r="D8758">
        <v>5633411</v>
      </c>
      <c r="E8758">
        <v>20794513</v>
      </c>
      <c r="F8758" t="s">
        <v>6782</v>
      </c>
      <c r="G8758" t="s">
        <v>86</v>
      </c>
      <c r="H8758" t="s">
        <v>4</v>
      </c>
      <c r="I8758" s="2">
        <v>279.77999999999997</v>
      </c>
      <c r="K8758" s="2">
        <v>280.54653960000098</v>
      </c>
      <c r="L8758" s="2">
        <f t="shared" si="136"/>
        <v>0.76653960000101051</v>
      </c>
    </row>
    <row r="8759" spans="1:12" hidden="1" x14ac:dyDescent="0.25">
      <c r="A8759" t="s">
        <v>6709</v>
      </c>
      <c r="B8759" s="1" t="s">
        <v>6780</v>
      </c>
      <c r="C8759" t="s">
        <v>6781</v>
      </c>
      <c r="D8759">
        <v>5633411</v>
      </c>
      <c r="E8759">
        <v>20794713</v>
      </c>
      <c r="F8759" t="s">
        <v>6783</v>
      </c>
      <c r="G8759" t="s">
        <v>86</v>
      </c>
      <c r="H8759" t="s">
        <v>4</v>
      </c>
      <c r="I8759" s="2">
        <v>299.45999999999998</v>
      </c>
      <c r="K8759" s="2">
        <v>300.28041780000001</v>
      </c>
      <c r="L8759" s="2">
        <f t="shared" si="136"/>
        <v>0.82041780000002973</v>
      </c>
    </row>
    <row r="8760" spans="1:12" hidden="1" x14ac:dyDescent="0.25">
      <c r="A8760" t="s">
        <v>6709</v>
      </c>
      <c r="B8760" s="1" t="s">
        <v>6780</v>
      </c>
      <c r="C8760" t="s">
        <v>6781</v>
      </c>
      <c r="D8760">
        <v>5633411</v>
      </c>
      <c r="E8760">
        <v>20794713</v>
      </c>
      <c r="F8760" t="s">
        <v>6783</v>
      </c>
      <c r="G8760" t="s">
        <v>86</v>
      </c>
      <c r="H8760" t="s">
        <v>6</v>
      </c>
      <c r="I8760" s="2">
        <v>0.83999999999999897</v>
      </c>
      <c r="K8760" s="2">
        <v>0.84230105399999899</v>
      </c>
      <c r="L8760" s="2">
        <f t="shared" si="136"/>
        <v>2.3010540000000246E-3</v>
      </c>
    </row>
    <row r="8761" spans="1:12" hidden="1" x14ac:dyDescent="0.25">
      <c r="A8761" t="s">
        <v>6709</v>
      </c>
      <c r="B8761" s="1" t="s">
        <v>6780</v>
      </c>
      <c r="C8761" t="s">
        <v>6781</v>
      </c>
      <c r="D8761">
        <v>5633411</v>
      </c>
      <c r="E8761">
        <v>20803913</v>
      </c>
      <c r="F8761" t="s">
        <v>6784</v>
      </c>
      <c r="G8761" t="s">
        <v>86</v>
      </c>
      <c r="H8761" t="s">
        <v>4</v>
      </c>
      <c r="I8761" s="2">
        <v>307.23</v>
      </c>
      <c r="K8761" s="2">
        <v>308.071679399998</v>
      </c>
      <c r="L8761" s="2">
        <f t="shared" si="136"/>
        <v>0.84167939999798591</v>
      </c>
    </row>
    <row r="8762" spans="1:12" hidden="1" x14ac:dyDescent="0.25">
      <c r="A8762" t="s">
        <v>6709</v>
      </c>
      <c r="B8762" s="1" t="s">
        <v>6780</v>
      </c>
      <c r="C8762" t="s">
        <v>6781</v>
      </c>
      <c r="D8762">
        <v>5633411</v>
      </c>
      <c r="E8762">
        <v>20803913</v>
      </c>
      <c r="F8762" t="s">
        <v>6784</v>
      </c>
      <c r="G8762" t="s">
        <v>86</v>
      </c>
      <c r="H8762" t="s">
        <v>6</v>
      </c>
      <c r="I8762" s="2">
        <v>1.36</v>
      </c>
      <c r="K8762" s="2">
        <v>1.3637262479999901</v>
      </c>
      <c r="L8762" s="2">
        <f t="shared" si="136"/>
        <v>3.7262479999899956E-3</v>
      </c>
    </row>
    <row r="8763" spans="1:12" hidden="1" x14ac:dyDescent="0.25">
      <c r="A8763" t="s">
        <v>6709</v>
      </c>
      <c r="B8763" s="1" t="s">
        <v>6780</v>
      </c>
      <c r="C8763" t="s">
        <v>6781</v>
      </c>
      <c r="D8763">
        <v>5633411</v>
      </c>
      <c r="E8763">
        <v>20806213</v>
      </c>
      <c r="F8763" t="s">
        <v>6785</v>
      </c>
      <c r="G8763" t="s">
        <v>86</v>
      </c>
      <c r="H8763" t="s">
        <v>4</v>
      </c>
      <c r="I8763" s="2">
        <v>191.08</v>
      </c>
      <c r="K8763" s="2">
        <v>191.6035254</v>
      </c>
      <c r="L8763" s="2">
        <f t="shared" si="136"/>
        <v>0.52352539999998271</v>
      </c>
    </row>
    <row r="8764" spans="1:12" hidden="1" x14ac:dyDescent="0.25">
      <c r="A8764" t="s">
        <v>6709</v>
      </c>
      <c r="B8764" s="1" t="s">
        <v>6780</v>
      </c>
      <c r="C8764" t="s">
        <v>6781</v>
      </c>
      <c r="D8764">
        <v>5633411</v>
      </c>
      <c r="E8764">
        <v>20806213</v>
      </c>
      <c r="F8764" t="s">
        <v>6785</v>
      </c>
      <c r="G8764" t="s">
        <v>86</v>
      </c>
      <c r="H8764" t="s">
        <v>6</v>
      </c>
      <c r="I8764" s="2">
        <v>0.48</v>
      </c>
      <c r="K8764" s="2">
        <v>0.481314887999996</v>
      </c>
      <c r="L8764" s="2">
        <f t="shared" si="136"/>
        <v>1.3148879999960172E-3</v>
      </c>
    </row>
    <row r="8765" spans="1:12" hidden="1" x14ac:dyDescent="0.25">
      <c r="A8765" t="s">
        <v>6709</v>
      </c>
      <c r="B8765" s="1" t="s">
        <v>6780</v>
      </c>
      <c r="C8765" t="s">
        <v>6781</v>
      </c>
      <c r="D8765">
        <v>5633411</v>
      </c>
      <c r="E8765">
        <v>20806313</v>
      </c>
      <c r="F8765" t="s">
        <v>6786</v>
      </c>
      <c r="G8765" t="s">
        <v>86</v>
      </c>
      <c r="H8765" t="s">
        <v>4</v>
      </c>
      <c r="I8765" s="2">
        <v>222.49</v>
      </c>
      <c r="K8765" s="2">
        <v>223.09950900000101</v>
      </c>
      <c r="L8765" s="2">
        <f t="shared" si="136"/>
        <v>0.6095090000009975</v>
      </c>
    </row>
    <row r="8766" spans="1:12" hidden="1" x14ac:dyDescent="0.25">
      <c r="A8766" t="s">
        <v>6709</v>
      </c>
      <c r="B8766" s="1" t="s">
        <v>6780</v>
      </c>
      <c r="C8766" t="s">
        <v>6781</v>
      </c>
      <c r="D8766">
        <v>5633411</v>
      </c>
      <c r="E8766">
        <v>20806313</v>
      </c>
      <c r="F8766" t="s">
        <v>6786</v>
      </c>
      <c r="G8766" t="s">
        <v>86</v>
      </c>
      <c r="H8766" t="s">
        <v>6</v>
      </c>
      <c r="I8766" s="2">
        <v>0.36</v>
      </c>
      <c r="K8766" s="2">
        <v>0.36098634900000098</v>
      </c>
      <c r="L8766" s="2">
        <f t="shared" si="136"/>
        <v>9.8634900000099668E-4</v>
      </c>
    </row>
    <row r="8767" spans="1:12" hidden="1" x14ac:dyDescent="0.25">
      <c r="A8767" t="s">
        <v>6709</v>
      </c>
      <c r="B8767" s="1" t="s">
        <v>6780</v>
      </c>
      <c r="C8767" t="s">
        <v>6781</v>
      </c>
      <c r="D8767">
        <v>5633411</v>
      </c>
      <c r="E8767">
        <v>20806413</v>
      </c>
      <c r="F8767" t="s">
        <v>6787</v>
      </c>
      <c r="G8767" t="s">
        <v>86</v>
      </c>
      <c r="H8767" t="s">
        <v>4</v>
      </c>
      <c r="I8767" s="2">
        <v>7.3899999999999899</v>
      </c>
      <c r="K8767" s="2">
        <v>7.4102446200000296</v>
      </c>
      <c r="L8767" s="2">
        <f t="shared" si="136"/>
        <v>2.0244620000039681E-2</v>
      </c>
    </row>
    <row r="8768" spans="1:12" hidden="1" x14ac:dyDescent="0.25">
      <c r="A8768" t="s">
        <v>6709</v>
      </c>
      <c r="B8768" s="1" t="s">
        <v>6780</v>
      </c>
      <c r="C8768" t="s">
        <v>6781</v>
      </c>
      <c r="D8768">
        <v>5633411</v>
      </c>
      <c r="E8768">
        <v>20806413</v>
      </c>
      <c r="F8768" t="s">
        <v>6787</v>
      </c>
      <c r="G8768" t="s">
        <v>86</v>
      </c>
      <c r="H8768" t="s">
        <v>6</v>
      </c>
      <c r="I8768" s="2">
        <v>0.08</v>
      </c>
      <c r="K8768" s="2">
        <v>8.0219184599999702E-2</v>
      </c>
      <c r="L8768" s="2">
        <f t="shared" si="136"/>
        <v>2.1918459999969997E-4</v>
      </c>
    </row>
    <row r="8769" spans="1:12" hidden="1" x14ac:dyDescent="0.25">
      <c r="A8769" t="s">
        <v>6709</v>
      </c>
      <c r="B8769" s="1" t="s">
        <v>6780</v>
      </c>
      <c r="C8769" t="s">
        <v>6781</v>
      </c>
      <c r="D8769">
        <v>5633411</v>
      </c>
      <c r="E8769">
        <v>70061913</v>
      </c>
      <c r="F8769" t="s">
        <v>6788</v>
      </c>
      <c r="G8769" t="s">
        <v>86</v>
      </c>
      <c r="H8769" t="s">
        <v>4</v>
      </c>
      <c r="I8769" s="2">
        <v>46.14</v>
      </c>
      <c r="K8769" s="2">
        <v>46.2663894000003</v>
      </c>
      <c r="L8769" s="2">
        <f t="shared" si="136"/>
        <v>0.12638940000029919</v>
      </c>
    </row>
    <row r="8770" spans="1:12" hidden="1" x14ac:dyDescent="0.25">
      <c r="A8770" t="s">
        <v>6709</v>
      </c>
      <c r="B8770" s="1" t="s">
        <v>6780</v>
      </c>
      <c r="C8770" t="s">
        <v>6781</v>
      </c>
      <c r="D8770">
        <v>5633411</v>
      </c>
      <c r="E8770">
        <v>70061913</v>
      </c>
      <c r="F8770" t="s">
        <v>6788</v>
      </c>
      <c r="G8770" t="s">
        <v>86</v>
      </c>
      <c r="H8770" t="s">
        <v>6</v>
      </c>
      <c r="I8770" s="2">
        <v>1.28</v>
      </c>
      <c r="K8770" s="2">
        <v>1.2835067339999999</v>
      </c>
      <c r="L8770" s="2">
        <f t="shared" si="136"/>
        <v>3.5067339999999003E-3</v>
      </c>
    </row>
    <row r="8771" spans="1:12" hidden="1" x14ac:dyDescent="0.25">
      <c r="A8771" t="s">
        <v>6709</v>
      </c>
      <c r="B8771" s="1" t="s">
        <v>6780</v>
      </c>
      <c r="C8771" t="s">
        <v>6781</v>
      </c>
      <c r="D8771">
        <v>5633411</v>
      </c>
      <c r="E8771">
        <v>99164013</v>
      </c>
      <c r="F8771" t="s">
        <v>6789</v>
      </c>
      <c r="G8771" t="s">
        <v>86</v>
      </c>
      <c r="H8771" t="s">
        <v>4</v>
      </c>
      <c r="I8771" s="2">
        <v>69.081999999999994</v>
      </c>
      <c r="K8771" s="2">
        <v>69.230935299999899</v>
      </c>
      <c r="L8771" s="2">
        <f t="shared" ref="L8771:L8834" si="137">IF(ISBLANK(J8771),K8771-I8771,K8771-J8771)</f>
        <v>0.14893529999990562</v>
      </c>
    </row>
    <row r="8772" spans="1:12" hidden="1" x14ac:dyDescent="0.25">
      <c r="A8772" t="s">
        <v>6709</v>
      </c>
      <c r="B8772" s="1" t="s">
        <v>6780</v>
      </c>
      <c r="C8772" t="s">
        <v>6781</v>
      </c>
      <c r="D8772">
        <v>5633411</v>
      </c>
      <c r="E8772">
        <v>99164013</v>
      </c>
      <c r="F8772" t="s">
        <v>6789</v>
      </c>
      <c r="G8772" t="s">
        <v>86</v>
      </c>
      <c r="H8772" t="s">
        <v>6</v>
      </c>
      <c r="I8772" s="2">
        <v>0.14199999999999999</v>
      </c>
      <c r="K8772" s="2">
        <v>0.14230614359999999</v>
      </c>
      <c r="L8772" s="2">
        <f t="shared" si="137"/>
        <v>3.0614360000000285E-4</v>
      </c>
    </row>
    <row r="8773" spans="1:12" hidden="1" x14ac:dyDescent="0.25">
      <c r="A8773" t="s">
        <v>6709</v>
      </c>
      <c r="B8773" s="1" t="s">
        <v>6780</v>
      </c>
      <c r="C8773" t="s">
        <v>6781</v>
      </c>
      <c r="D8773">
        <v>5633411</v>
      </c>
      <c r="E8773">
        <v>99164113</v>
      </c>
      <c r="F8773" t="s">
        <v>6790</v>
      </c>
      <c r="G8773" t="s">
        <v>86</v>
      </c>
      <c r="H8773" t="s">
        <v>4</v>
      </c>
      <c r="I8773" s="2">
        <v>124.027</v>
      </c>
      <c r="K8773" s="2">
        <v>124.29439170000001</v>
      </c>
      <c r="L8773" s="2">
        <f t="shared" si="137"/>
        <v>0.26739170000000456</v>
      </c>
    </row>
    <row r="8774" spans="1:12" hidden="1" x14ac:dyDescent="0.25">
      <c r="A8774" t="s">
        <v>6709</v>
      </c>
      <c r="B8774" s="1" t="s">
        <v>6780</v>
      </c>
      <c r="C8774" t="s">
        <v>6781</v>
      </c>
      <c r="D8774">
        <v>5633411</v>
      </c>
      <c r="E8774">
        <v>99164113</v>
      </c>
      <c r="F8774" t="s">
        <v>6790</v>
      </c>
      <c r="G8774" t="s">
        <v>86</v>
      </c>
      <c r="H8774" t="s">
        <v>6</v>
      </c>
      <c r="I8774" s="2">
        <v>1.804</v>
      </c>
      <c r="K8774" s="2">
        <v>1.8078892879999899</v>
      </c>
      <c r="L8774" s="2">
        <f t="shared" si="137"/>
        <v>3.8892879999898877E-3</v>
      </c>
    </row>
    <row r="8775" spans="1:12" hidden="1" x14ac:dyDescent="0.25">
      <c r="A8775" t="s">
        <v>6709</v>
      </c>
      <c r="B8775" s="1" t="s">
        <v>6780</v>
      </c>
      <c r="C8775" t="s">
        <v>6791</v>
      </c>
      <c r="D8775">
        <v>5633011</v>
      </c>
      <c r="E8775">
        <v>20889913</v>
      </c>
      <c r="F8775" t="s">
        <v>6792</v>
      </c>
      <c r="G8775" t="s">
        <v>86</v>
      </c>
      <c r="H8775" t="s">
        <v>4</v>
      </c>
      <c r="I8775" s="2">
        <v>147.12</v>
      </c>
      <c r="K8775" s="2">
        <v>147.52310759999901</v>
      </c>
      <c r="L8775" s="2">
        <f t="shared" si="137"/>
        <v>0.4031075999990037</v>
      </c>
    </row>
    <row r="8776" spans="1:12" hidden="1" x14ac:dyDescent="0.25">
      <c r="A8776" t="s">
        <v>6709</v>
      </c>
      <c r="B8776" s="1" t="s">
        <v>6780</v>
      </c>
      <c r="C8776" t="s">
        <v>6791</v>
      </c>
      <c r="D8776">
        <v>5633011</v>
      </c>
      <c r="E8776">
        <v>20889913</v>
      </c>
      <c r="F8776" t="s">
        <v>6792</v>
      </c>
      <c r="G8776" t="s">
        <v>86</v>
      </c>
      <c r="H8776" t="s">
        <v>6</v>
      </c>
      <c r="I8776" s="2">
        <v>419.34</v>
      </c>
      <c r="K8776" s="2">
        <v>420.48898200000298</v>
      </c>
      <c r="L8776" s="2">
        <f t="shared" si="137"/>
        <v>1.1489820000030022</v>
      </c>
    </row>
    <row r="8777" spans="1:12" hidden="1" x14ac:dyDescent="0.25">
      <c r="A8777" t="s">
        <v>6709</v>
      </c>
      <c r="B8777" s="1" t="s">
        <v>6780</v>
      </c>
      <c r="C8777" t="s">
        <v>6793</v>
      </c>
      <c r="D8777">
        <v>5846511</v>
      </c>
      <c r="E8777">
        <v>22434313</v>
      </c>
      <c r="F8777" t="s">
        <v>6794</v>
      </c>
      <c r="G8777" t="s">
        <v>86</v>
      </c>
      <c r="H8777" t="s">
        <v>4</v>
      </c>
      <c r="I8777" s="2">
        <v>45.102899999999998</v>
      </c>
      <c r="K8777" s="2">
        <v>45.226473600000297</v>
      </c>
      <c r="L8777" s="2">
        <f t="shared" si="137"/>
        <v>0.12357360000029871</v>
      </c>
    </row>
    <row r="8778" spans="1:12" hidden="1" x14ac:dyDescent="0.25">
      <c r="A8778" t="s">
        <v>6709</v>
      </c>
      <c r="B8778" s="1" t="s">
        <v>6780</v>
      </c>
      <c r="C8778" t="s">
        <v>6793</v>
      </c>
      <c r="D8778">
        <v>5846511</v>
      </c>
      <c r="E8778">
        <v>22455413</v>
      </c>
      <c r="F8778" t="s">
        <v>6795</v>
      </c>
      <c r="G8778" t="s">
        <v>86</v>
      </c>
      <c r="H8778" t="s">
        <v>4</v>
      </c>
      <c r="I8778" s="2">
        <v>177.20599999999899</v>
      </c>
      <c r="K8778" s="2">
        <v>177.6914262</v>
      </c>
      <c r="L8778" s="2">
        <f t="shared" si="137"/>
        <v>0.48542620000100101</v>
      </c>
    </row>
    <row r="8779" spans="1:12" hidden="1" x14ac:dyDescent="0.25">
      <c r="A8779" t="s">
        <v>6709</v>
      </c>
      <c r="B8779" s="1" t="s">
        <v>6780</v>
      </c>
      <c r="C8779" t="s">
        <v>6793</v>
      </c>
      <c r="D8779">
        <v>5846511</v>
      </c>
      <c r="E8779">
        <v>22455513</v>
      </c>
      <c r="F8779" t="s">
        <v>6796</v>
      </c>
      <c r="G8779" t="s">
        <v>86</v>
      </c>
      <c r="H8779" t="s">
        <v>4</v>
      </c>
      <c r="I8779" s="2">
        <v>69.120699999999999</v>
      </c>
      <c r="K8779" s="2">
        <v>69.314289029999998</v>
      </c>
      <c r="L8779" s="2">
        <f t="shared" si="137"/>
        <v>0.19358902999999827</v>
      </c>
    </row>
    <row r="8780" spans="1:12" hidden="1" x14ac:dyDescent="0.25">
      <c r="A8780" t="s">
        <v>6709</v>
      </c>
      <c r="B8780" s="1" t="s">
        <v>6797</v>
      </c>
      <c r="C8780" t="s">
        <v>6798</v>
      </c>
      <c r="D8780">
        <v>6493311</v>
      </c>
      <c r="E8780">
        <v>17568213</v>
      </c>
      <c r="F8780" t="s">
        <v>6799</v>
      </c>
      <c r="G8780" t="s">
        <v>3</v>
      </c>
      <c r="H8780" t="s">
        <v>4</v>
      </c>
      <c r="I8780" s="2">
        <v>21.3</v>
      </c>
      <c r="J8780" s="2">
        <v>21.218656249999999</v>
      </c>
      <c r="K8780" s="2">
        <v>21.218681113300001</v>
      </c>
      <c r="L8780" s="2">
        <f t="shared" si="137"/>
        <v>2.4863300001953803E-5</v>
      </c>
    </row>
    <row r="8781" spans="1:12" hidden="1" x14ac:dyDescent="0.25">
      <c r="A8781" t="s">
        <v>6709</v>
      </c>
      <c r="B8781" s="1" t="s">
        <v>6797</v>
      </c>
      <c r="C8781" t="s">
        <v>6798</v>
      </c>
      <c r="D8781">
        <v>6493311</v>
      </c>
      <c r="E8781">
        <v>17568213</v>
      </c>
      <c r="F8781" t="s">
        <v>6799</v>
      </c>
      <c r="G8781" t="s">
        <v>3</v>
      </c>
      <c r="H8781" t="s">
        <v>6</v>
      </c>
      <c r="I8781" s="2">
        <v>0.2</v>
      </c>
      <c r="J8781" s="2">
        <v>0.21382325745</v>
      </c>
      <c r="K8781" s="2">
        <v>0.21382299990299999</v>
      </c>
      <c r="L8781" s="2">
        <f t="shared" si="137"/>
        <v>-2.5754700000435449E-7</v>
      </c>
    </row>
    <row r="8782" spans="1:12" hidden="1" x14ac:dyDescent="0.25">
      <c r="A8782" t="s">
        <v>6709</v>
      </c>
      <c r="B8782" s="1" t="s">
        <v>6797</v>
      </c>
      <c r="C8782" t="s">
        <v>6798</v>
      </c>
      <c r="D8782">
        <v>6493311</v>
      </c>
      <c r="E8782">
        <v>70106813</v>
      </c>
      <c r="F8782" t="s">
        <v>6800</v>
      </c>
      <c r="G8782" t="s">
        <v>3</v>
      </c>
      <c r="H8782" t="s">
        <v>4</v>
      </c>
      <c r="I8782" s="2">
        <v>2.2000000000000002</v>
      </c>
      <c r="J8782" s="2">
        <v>2.1995671385</v>
      </c>
      <c r="K8782" s="2">
        <v>2.1995675180009999</v>
      </c>
      <c r="L8782" s="2">
        <f t="shared" si="137"/>
        <v>3.7950099995853748E-7</v>
      </c>
    </row>
    <row r="8783" spans="1:12" hidden="1" x14ac:dyDescent="0.25">
      <c r="A8783" t="s">
        <v>6709</v>
      </c>
      <c r="B8783" s="1" t="s">
        <v>6797</v>
      </c>
      <c r="C8783" t="s">
        <v>6798</v>
      </c>
      <c r="D8783">
        <v>6493311</v>
      </c>
      <c r="E8783">
        <v>70106813</v>
      </c>
      <c r="F8783" t="s">
        <v>6800</v>
      </c>
      <c r="G8783" t="s">
        <v>3</v>
      </c>
      <c r="H8783" t="s">
        <v>6</v>
      </c>
      <c r="I8783" s="2">
        <v>0.1</v>
      </c>
      <c r="J8783" s="2">
        <v>0.11238840485</v>
      </c>
      <c r="K8783" s="2">
        <v>0.11238850402009901</v>
      </c>
      <c r="L8783" s="2">
        <f t="shared" si="137"/>
        <v>9.9170099007728219E-8</v>
      </c>
    </row>
    <row r="8784" spans="1:12" hidden="1" x14ac:dyDescent="0.25">
      <c r="A8784" t="s">
        <v>6709</v>
      </c>
      <c r="B8784" s="1" t="s">
        <v>6801</v>
      </c>
      <c r="C8784" t="s">
        <v>6802</v>
      </c>
      <c r="D8784">
        <v>5729111</v>
      </c>
      <c r="E8784">
        <v>21966013</v>
      </c>
      <c r="F8784" t="s">
        <v>6803</v>
      </c>
      <c r="G8784" t="s">
        <v>3</v>
      </c>
      <c r="H8784" t="s">
        <v>4</v>
      </c>
      <c r="I8784" s="2">
        <v>57.965200000000003</v>
      </c>
      <c r="J8784" s="2">
        <v>61.57258985</v>
      </c>
      <c r="K8784" s="2">
        <v>61.572524190000003</v>
      </c>
      <c r="L8784" s="2">
        <f t="shared" si="137"/>
        <v>-6.5659999997080831E-5</v>
      </c>
    </row>
    <row r="8785" spans="1:12" hidden="1" x14ac:dyDescent="0.25">
      <c r="A8785" t="s">
        <v>6709</v>
      </c>
      <c r="B8785" s="1" t="s">
        <v>6801</v>
      </c>
      <c r="C8785" t="s">
        <v>6802</v>
      </c>
      <c r="D8785">
        <v>5729111</v>
      </c>
      <c r="E8785">
        <v>21966013</v>
      </c>
      <c r="F8785" t="s">
        <v>6803</v>
      </c>
      <c r="G8785" t="s">
        <v>3</v>
      </c>
      <c r="H8785" t="s">
        <v>6</v>
      </c>
      <c r="I8785" s="2">
        <v>3.51</v>
      </c>
      <c r="J8785" s="2">
        <v>3.4995153810000001</v>
      </c>
      <c r="K8785" s="2">
        <v>3.4995080171000001</v>
      </c>
      <c r="L8785" s="2">
        <f t="shared" si="137"/>
        <v>-7.3639000000014221E-6</v>
      </c>
    </row>
    <row r="8786" spans="1:12" hidden="1" x14ac:dyDescent="0.25">
      <c r="A8786" t="s">
        <v>6709</v>
      </c>
      <c r="B8786" s="1" t="s">
        <v>6801</v>
      </c>
      <c r="C8786" t="s">
        <v>6802</v>
      </c>
      <c r="D8786">
        <v>5729111</v>
      </c>
      <c r="E8786">
        <v>21966113</v>
      </c>
      <c r="F8786" t="s">
        <v>6804</v>
      </c>
      <c r="G8786" t="s">
        <v>3</v>
      </c>
      <c r="H8786" t="s">
        <v>4</v>
      </c>
      <c r="I8786" s="2">
        <v>64.107699999999994</v>
      </c>
      <c r="J8786" s="2">
        <v>63.651425799999998</v>
      </c>
      <c r="K8786" s="2">
        <v>63.651662510999998</v>
      </c>
      <c r="L8786" s="2">
        <f t="shared" si="137"/>
        <v>2.3671099999944545E-4</v>
      </c>
    </row>
    <row r="8787" spans="1:12" hidden="1" x14ac:dyDescent="0.25">
      <c r="A8787" t="s">
        <v>6709</v>
      </c>
      <c r="B8787" s="1" t="s">
        <v>6801</v>
      </c>
      <c r="C8787" t="s">
        <v>6802</v>
      </c>
      <c r="D8787">
        <v>5729111</v>
      </c>
      <c r="E8787">
        <v>21966113</v>
      </c>
      <c r="F8787" t="s">
        <v>6804</v>
      </c>
      <c r="G8787" t="s">
        <v>3</v>
      </c>
      <c r="H8787" t="s">
        <v>6</v>
      </c>
      <c r="I8787" s="2">
        <v>3.64</v>
      </c>
      <c r="J8787" s="2">
        <v>3.6478872070000001</v>
      </c>
      <c r="K8787" s="2">
        <v>3.6478790050000001</v>
      </c>
      <c r="L8787" s="2">
        <f t="shared" si="137"/>
        <v>-8.2020000000682103E-6</v>
      </c>
    </row>
    <row r="8788" spans="1:12" hidden="1" x14ac:dyDescent="0.25">
      <c r="A8788" t="s">
        <v>6709</v>
      </c>
      <c r="B8788" s="1" t="s">
        <v>6801</v>
      </c>
      <c r="C8788" t="s">
        <v>6802</v>
      </c>
      <c r="D8788">
        <v>5729111</v>
      </c>
      <c r="E8788">
        <v>21966213</v>
      </c>
      <c r="F8788" t="s">
        <v>6805</v>
      </c>
      <c r="G8788" t="s">
        <v>3</v>
      </c>
      <c r="H8788" t="s">
        <v>4</v>
      </c>
      <c r="I8788" s="2">
        <v>58.777299999999997</v>
      </c>
      <c r="J8788" s="2">
        <v>61.659656249999998</v>
      </c>
      <c r="K8788" s="2">
        <v>61.659288569999902</v>
      </c>
      <c r="L8788" s="2">
        <f t="shared" si="137"/>
        <v>-3.6768000009601565E-4</v>
      </c>
    </row>
    <row r="8789" spans="1:12" hidden="1" x14ac:dyDescent="0.25">
      <c r="A8789" t="s">
        <v>6709</v>
      </c>
      <c r="B8789" s="1" t="s">
        <v>6801</v>
      </c>
      <c r="C8789" t="s">
        <v>6802</v>
      </c>
      <c r="D8789">
        <v>5729111</v>
      </c>
      <c r="E8789">
        <v>21966213</v>
      </c>
      <c r="F8789" t="s">
        <v>6805</v>
      </c>
      <c r="G8789" t="s">
        <v>3</v>
      </c>
      <c r="H8789" t="s">
        <v>6</v>
      </c>
      <c r="I8789" s="2">
        <v>3.43</v>
      </c>
      <c r="J8789" s="2">
        <v>3.4331970214999998</v>
      </c>
      <c r="K8789" s="2">
        <v>3.4331950221</v>
      </c>
      <c r="L8789" s="2">
        <f t="shared" si="137"/>
        <v>-1.9993999997858225E-6</v>
      </c>
    </row>
    <row r="8790" spans="1:12" hidden="1" x14ac:dyDescent="0.25">
      <c r="A8790" t="s">
        <v>6709</v>
      </c>
      <c r="B8790" s="1" t="s">
        <v>6801</v>
      </c>
      <c r="C8790" t="s">
        <v>6806</v>
      </c>
      <c r="D8790">
        <v>5847411</v>
      </c>
      <c r="E8790">
        <v>22331913</v>
      </c>
      <c r="F8790" t="s">
        <v>6807</v>
      </c>
      <c r="G8790" t="s">
        <v>3</v>
      </c>
      <c r="H8790" t="s">
        <v>4</v>
      </c>
      <c r="I8790" s="2">
        <v>271.75700000000001</v>
      </c>
      <c r="J8790" s="2">
        <v>271.73965625</v>
      </c>
      <c r="K8790" s="2">
        <v>271.73954861999903</v>
      </c>
      <c r="L8790" s="2">
        <f t="shared" si="137"/>
        <v>-1.0763000096858377E-4</v>
      </c>
    </row>
    <row r="8791" spans="1:12" hidden="1" x14ac:dyDescent="0.25">
      <c r="A8791" t="s">
        <v>6709</v>
      </c>
      <c r="B8791" s="1" t="s">
        <v>6801</v>
      </c>
      <c r="C8791" t="s">
        <v>6806</v>
      </c>
      <c r="D8791">
        <v>5847411</v>
      </c>
      <c r="E8791">
        <v>22331913</v>
      </c>
      <c r="F8791" t="s">
        <v>6807</v>
      </c>
      <c r="G8791" t="s">
        <v>3</v>
      </c>
      <c r="H8791" t="s">
        <v>6</v>
      </c>
      <c r="I8791" s="2">
        <v>2.1938</v>
      </c>
      <c r="J8791" s="2">
        <v>2.2051679690000001</v>
      </c>
      <c r="K8791" s="2">
        <v>2.2051710109999898</v>
      </c>
      <c r="L8791" s="2">
        <f t="shared" si="137"/>
        <v>3.0419999896835748E-6</v>
      </c>
    </row>
    <row r="8792" spans="1:12" hidden="1" x14ac:dyDescent="0.25">
      <c r="A8792" t="s">
        <v>6709</v>
      </c>
      <c r="B8792" s="1" t="s">
        <v>6801</v>
      </c>
      <c r="C8792" t="s">
        <v>6806</v>
      </c>
      <c r="D8792">
        <v>5847411</v>
      </c>
      <c r="E8792">
        <v>22332113</v>
      </c>
      <c r="F8792" t="s">
        <v>6808</v>
      </c>
      <c r="G8792" t="s">
        <v>3</v>
      </c>
      <c r="H8792" t="s">
        <v>4</v>
      </c>
      <c r="I8792" s="2">
        <v>181.982</v>
      </c>
      <c r="J8792" s="2">
        <v>183.00801559999999</v>
      </c>
      <c r="K8792" s="2">
        <v>183.00807459999999</v>
      </c>
      <c r="L8792" s="2">
        <f t="shared" si="137"/>
        <v>5.8999999993147867E-5</v>
      </c>
    </row>
    <row r="8793" spans="1:12" hidden="1" x14ac:dyDescent="0.25">
      <c r="A8793" t="s">
        <v>6709</v>
      </c>
      <c r="B8793" s="1" t="s">
        <v>6801</v>
      </c>
      <c r="C8793" t="s">
        <v>6806</v>
      </c>
      <c r="D8793">
        <v>5847411</v>
      </c>
      <c r="E8793">
        <v>22332113</v>
      </c>
      <c r="F8793" t="s">
        <v>6808</v>
      </c>
      <c r="G8793" t="s">
        <v>3</v>
      </c>
      <c r="H8793" t="s">
        <v>6</v>
      </c>
      <c r="I8793" s="2">
        <v>2.1034999999999999</v>
      </c>
      <c r="J8793" s="2">
        <v>2.1144460450000002</v>
      </c>
      <c r="K8793" s="2">
        <v>2.1144450131999899</v>
      </c>
      <c r="L8793" s="2">
        <f t="shared" si="137"/>
        <v>-1.0318000103204383E-6</v>
      </c>
    </row>
    <row r="8794" spans="1:12" hidden="1" x14ac:dyDescent="0.25">
      <c r="A8794" t="s">
        <v>6709</v>
      </c>
      <c r="B8794" s="1" t="s">
        <v>6801</v>
      </c>
      <c r="C8794" t="s">
        <v>6806</v>
      </c>
      <c r="D8794">
        <v>5847411</v>
      </c>
      <c r="E8794">
        <v>70141113</v>
      </c>
      <c r="F8794" t="s">
        <v>6809</v>
      </c>
      <c r="G8794" t="s">
        <v>3</v>
      </c>
      <c r="H8794" t="s">
        <v>4</v>
      </c>
      <c r="I8794" s="2">
        <v>35.985399999999998</v>
      </c>
      <c r="J8794" s="2">
        <v>36.203253904999997</v>
      </c>
      <c r="K8794" s="2">
        <v>36.203323101000002</v>
      </c>
      <c r="L8794" s="2">
        <f t="shared" si="137"/>
        <v>6.9196000005433689E-5</v>
      </c>
    </row>
    <row r="8795" spans="1:12" hidden="1" x14ac:dyDescent="0.25">
      <c r="A8795" t="s">
        <v>6709</v>
      </c>
      <c r="B8795" s="1" t="s">
        <v>6801</v>
      </c>
      <c r="C8795" t="s">
        <v>6806</v>
      </c>
      <c r="D8795">
        <v>5847411</v>
      </c>
      <c r="E8795">
        <v>70141113</v>
      </c>
      <c r="F8795" t="s">
        <v>6809</v>
      </c>
      <c r="G8795" t="s">
        <v>3</v>
      </c>
      <c r="H8795" t="s">
        <v>6</v>
      </c>
      <c r="I8795" s="2">
        <v>1.5478000000000001</v>
      </c>
      <c r="J8795" s="2">
        <v>1.5476502685</v>
      </c>
      <c r="K8795" s="2">
        <v>1.54764902869999</v>
      </c>
      <c r="L8795" s="2">
        <f t="shared" si="137"/>
        <v>-1.2398000099889117E-6</v>
      </c>
    </row>
    <row r="8796" spans="1:12" hidden="1" x14ac:dyDescent="0.25">
      <c r="A8796" t="s">
        <v>6709</v>
      </c>
      <c r="B8796" s="1" t="s">
        <v>6801</v>
      </c>
      <c r="C8796" t="s">
        <v>6806</v>
      </c>
      <c r="D8796">
        <v>5847411</v>
      </c>
      <c r="E8796">
        <v>70141213</v>
      </c>
      <c r="F8796" t="s">
        <v>6810</v>
      </c>
      <c r="G8796" t="s">
        <v>3</v>
      </c>
      <c r="H8796" t="s">
        <v>4</v>
      </c>
      <c r="I8796" s="2">
        <v>31.325199999999999</v>
      </c>
      <c r="J8796" s="2">
        <v>31.4761484399999</v>
      </c>
      <c r="K8796" s="2">
        <v>31.476136699999898</v>
      </c>
      <c r="L8796" s="2">
        <f t="shared" si="137"/>
        <v>-1.1740000001481121E-5</v>
      </c>
    </row>
    <row r="8797" spans="1:12" hidden="1" x14ac:dyDescent="0.25">
      <c r="A8797" t="s">
        <v>6709</v>
      </c>
      <c r="B8797" s="1" t="s">
        <v>6801</v>
      </c>
      <c r="C8797" t="s">
        <v>6806</v>
      </c>
      <c r="D8797">
        <v>5847411</v>
      </c>
      <c r="E8797">
        <v>70141213</v>
      </c>
      <c r="F8797" t="s">
        <v>6810</v>
      </c>
      <c r="G8797" t="s">
        <v>3</v>
      </c>
      <c r="H8797" t="s">
        <v>6</v>
      </c>
      <c r="I8797" s="2">
        <v>1.2701</v>
      </c>
      <c r="J8797" s="2">
        <v>1.269916992</v>
      </c>
      <c r="K8797" s="2">
        <v>1.2699165312</v>
      </c>
      <c r="L8797" s="2">
        <f t="shared" si="137"/>
        <v>-4.6079999993509091E-7</v>
      </c>
    </row>
    <row r="8798" spans="1:12" hidden="1" x14ac:dyDescent="0.25">
      <c r="A8798" t="s">
        <v>6709</v>
      </c>
      <c r="B8798" s="1" t="s">
        <v>6811</v>
      </c>
      <c r="C8798" t="s">
        <v>6812</v>
      </c>
      <c r="D8798">
        <v>5729511</v>
      </c>
      <c r="E8798">
        <v>21907613</v>
      </c>
      <c r="F8798" t="s">
        <v>6813</v>
      </c>
      <c r="G8798" t="s">
        <v>3</v>
      </c>
      <c r="H8798" t="s">
        <v>4</v>
      </c>
      <c r="I8798" s="2">
        <v>12.22</v>
      </c>
      <c r="J8798" s="2">
        <v>12.219331055</v>
      </c>
      <c r="K8798" s="2">
        <v>12.2193309201999</v>
      </c>
      <c r="L8798" s="2">
        <f t="shared" si="137"/>
        <v>-1.3480009997124398E-7</v>
      </c>
    </row>
    <row r="8799" spans="1:12" hidden="1" x14ac:dyDescent="0.25">
      <c r="A8799" t="s">
        <v>6709</v>
      </c>
      <c r="B8799" s="1" t="s">
        <v>6811</v>
      </c>
      <c r="C8799" t="s">
        <v>6812</v>
      </c>
      <c r="D8799">
        <v>5729511</v>
      </c>
      <c r="E8799">
        <v>21907613</v>
      </c>
      <c r="F8799" t="s">
        <v>6813</v>
      </c>
      <c r="G8799" t="s">
        <v>3</v>
      </c>
      <c r="H8799" t="s">
        <v>6</v>
      </c>
      <c r="I8799" s="2">
        <v>4.5999999999999999E-2</v>
      </c>
      <c r="J8799" s="2">
        <v>4.5957988739999997E-2</v>
      </c>
      <c r="K8799" s="2">
        <v>4.5958000021999998E-2</v>
      </c>
      <c r="L8799" s="2">
        <f t="shared" si="137"/>
        <v>1.1282000000889525E-8</v>
      </c>
    </row>
    <row r="8800" spans="1:12" hidden="1" x14ac:dyDescent="0.25">
      <c r="A8800" t="s">
        <v>6709</v>
      </c>
      <c r="B8800" s="1" t="s">
        <v>6811</v>
      </c>
      <c r="C8800" t="s">
        <v>6812</v>
      </c>
      <c r="D8800">
        <v>5729511</v>
      </c>
      <c r="E8800">
        <v>21907713</v>
      </c>
      <c r="F8800" t="s">
        <v>6814</v>
      </c>
      <c r="G8800" t="s">
        <v>86</v>
      </c>
      <c r="H8800" t="s">
        <v>4</v>
      </c>
      <c r="I8800" s="2">
        <v>0.50780000000000003</v>
      </c>
      <c r="K8800" s="2">
        <v>0.50857499201220002</v>
      </c>
      <c r="L8800" s="2">
        <f t="shared" si="137"/>
        <v>7.7499201219999314E-4</v>
      </c>
    </row>
    <row r="8801" spans="1:12" hidden="1" x14ac:dyDescent="0.25">
      <c r="A8801" t="s">
        <v>6709</v>
      </c>
      <c r="B8801" s="1" t="s">
        <v>6811</v>
      </c>
      <c r="C8801" t="s">
        <v>6812</v>
      </c>
      <c r="D8801">
        <v>5729511</v>
      </c>
      <c r="E8801">
        <v>21907713</v>
      </c>
      <c r="F8801" t="s">
        <v>6814</v>
      </c>
      <c r="G8801" t="s">
        <v>86</v>
      </c>
      <c r="H8801" t="s">
        <v>6</v>
      </c>
      <c r="I8801" s="2">
        <v>4.9200000000000001E-2</v>
      </c>
      <c r="K8801" s="2">
        <v>4.9275085301640001E-2</v>
      </c>
      <c r="L8801" s="2">
        <f t="shared" si="137"/>
        <v>7.5085301640000213E-5</v>
      </c>
    </row>
    <row r="8802" spans="1:12" hidden="1" x14ac:dyDescent="0.25">
      <c r="A8802" t="s">
        <v>6709</v>
      </c>
      <c r="B8802" s="1" t="s">
        <v>6811</v>
      </c>
      <c r="C8802" t="s">
        <v>6812</v>
      </c>
      <c r="D8802">
        <v>5729511</v>
      </c>
      <c r="E8802">
        <v>21907813</v>
      </c>
      <c r="F8802" t="s">
        <v>6815</v>
      </c>
      <c r="G8802" t="s">
        <v>86</v>
      </c>
      <c r="H8802" t="s">
        <v>4</v>
      </c>
      <c r="I8802" s="2">
        <v>0.36509999999999998</v>
      </c>
      <c r="K8802" s="2">
        <v>0.36565719166790001</v>
      </c>
      <c r="L8802" s="2">
        <f t="shared" si="137"/>
        <v>5.571916679000255E-4</v>
      </c>
    </row>
    <row r="8803" spans="1:12" hidden="1" x14ac:dyDescent="0.25">
      <c r="A8803" t="s">
        <v>6709</v>
      </c>
      <c r="B8803" s="1" t="s">
        <v>6811</v>
      </c>
      <c r="C8803" t="s">
        <v>6812</v>
      </c>
      <c r="D8803">
        <v>5729511</v>
      </c>
      <c r="E8803">
        <v>21907813</v>
      </c>
      <c r="F8803" t="s">
        <v>6815</v>
      </c>
      <c r="G8803" t="s">
        <v>86</v>
      </c>
      <c r="H8803" t="s">
        <v>6</v>
      </c>
      <c r="I8803" s="2">
        <v>5.11E-2</v>
      </c>
      <c r="K8803" s="2">
        <v>5.1177985558889999E-2</v>
      </c>
      <c r="L8803" s="2">
        <f t="shared" si="137"/>
        <v>7.7985558889999418E-5</v>
      </c>
    </row>
    <row r="8804" spans="1:12" hidden="1" x14ac:dyDescent="0.25">
      <c r="A8804" t="s">
        <v>6709</v>
      </c>
      <c r="B8804" s="1" t="s">
        <v>6811</v>
      </c>
      <c r="C8804" t="s">
        <v>6812</v>
      </c>
      <c r="D8804">
        <v>5729511</v>
      </c>
      <c r="E8804">
        <v>21907913</v>
      </c>
      <c r="F8804" t="s">
        <v>6816</v>
      </c>
      <c r="G8804" t="s">
        <v>86</v>
      </c>
      <c r="H8804" t="s">
        <v>4</v>
      </c>
      <c r="I8804" s="2">
        <v>0.3821</v>
      </c>
      <c r="K8804" s="2">
        <v>0.38268313573820001</v>
      </c>
      <c r="L8804" s="2">
        <f t="shared" si="137"/>
        <v>5.8313573820001352E-4</v>
      </c>
    </row>
    <row r="8805" spans="1:12" hidden="1" x14ac:dyDescent="0.25">
      <c r="A8805" t="s">
        <v>6709</v>
      </c>
      <c r="B8805" s="1" t="s">
        <v>6811</v>
      </c>
      <c r="C8805" t="s">
        <v>6812</v>
      </c>
      <c r="D8805">
        <v>5729511</v>
      </c>
      <c r="E8805">
        <v>21907913</v>
      </c>
      <c r="F8805" t="s">
        <v>6816</v>
      </c>
      <c r="G8805" t="s">
        <v>86</v>
      </c>
      <c r="H8805" t="s">
        <v>6</v>
      </c>
      <c r="I8805" s="2">
        <v>5.3499999999999999E-2</v>
      </c>
      <c r="K8805" s="2">
        <v>5.3581649258389999E-2</v>
      </c>
      <c r="L8805" s="2">
        <f t="shared" si="137"/>
        <v>8.1649258389999979E-5</v>
      </c>
    </row>
    <row r="8806" spans="1:12" hidden="1" x14ac:dyDescent="0.25">
      <c r="A8806" t="s">
        <v>6709</v>
      </c>
      <c r="B8806" s="1" t="s">
        <v>6811</v>
      </c>
      <c r="C8806" t="s">
        <v>6812</v>
      </c>
      <c r="D8806">
        <v>5729511</v>
      </c>
      <c r="E8806">
        <v>21908013</v>
      </c>
      <c r="F8806" t="s">
        <v>6817</v>
      </c>
      <c r="G8806" t="s">
        <v>86</v>
      </c>
      <c r="H8806" t="s">
        <v>4</v>
      </c>
      <c r="I8806" s="2">
        <v>0.3523</v>
      </c>
      <c r="K8806" s="2">
        <v>0.35283766591339999</v>
      </c>
      <c r="L8806" s="2">
        <f t="shared" si="137"/>
        <v>5.3766591339998726E-4</v>
      </c>
    </row>
    <row r="8807" spans="1:12" hidden="1" x14ac:dyDescent="0.25">
      <c r="A8807" t="s">
        <v>6709</v>
      </c>
      <c r="B8807" s="1" t="s">
        <v>6811</v>
      </c>
      <c r="C8807" t="s">
        <v>6812</v>
      </c>
      <c r="D8807">
        <v>5729511</v>
      </c>
      <c r="E8807">
        <v>21908013</v>
      </c>
      <c r="F8807" t="s">
        <v>6817</v>
      </c>
      <c r="G8807" t="s">
        <v>86</v>
      </c>
      <c r="H8807" t="s">
        <v>6</v>
      </c>
      <c r="I8807" s="2">
        <v>4.9299999999999997E-2</v>
      </c>
      <c r="K8807" s="2">
        <v>4.9375240983759998E-2</v>
      </c>
      <c r="L8807" s="2">
        <f t="shared" si="137"/>
        <v>7.5240983760001268E-5</v>
      </c>
    </row>
    <row r="8808" spans="1:12" hidden="1" x14ac:dyDescent="0.25">
      <c r="A8808" t="s">
        <v>6709</v>
      </c>
      <c r="B8808" s="1" t="s">
        <v>6811</v>
      </c>
      <c r="C8808" t="s">
        <v>6812</v>
      </c>
      <c r="D8808">
        <v>5729511</v>
      </c>
      <c r="E8808">
        <v>21908113</v>
      </c>
      <c r="F8808" t="s">
        <v>6818</v>
      </c>
      <c r="G8808" t="s">
        <v>3</v>
      </c>
      <c r="H8808" t="s">
        <v>4</v>
      </c>
      <c r="I8808" s="2">
        <v>62.006999999999998</v>
      </c>
      <c r="J8808" s="2">
        <v>62.0064414</v>
      </c>
      <c r="K8808" s="2">
        <v>62.006406906599999</v>
      </c>
      <c r="L8808" s="2">
        <f t="shared" si="137"/>
        <v>-3.4493400001167629E-5</v>
      </c>
    </row>
    <row r="8809" spans="1:12" hidden="1" x14ac:dyDescent="0.25">
      <c r="A8809" t="s">
        <v>6709</v>
      </c>
      <c r="B8809" s="1" t="s">
        <v>6811</v>
      </c>
      <c r="C8809" t="s">
        <v>6812</v>
      </c>
      <c r="D8809">
        <v>5729511</v>
      </c>
      <c r="E8809">
        <v>21908113</v>
      </c>
      <c r="F8809" t="s">
        <v>6818</v>
      </c>
      <c r="G8809" t="s">
        <v>3</v>
      </c>
      <c r="H8809" t="s">
        <v>6</v>
      </c>
      <c r="I8809" s="2">
        <v>0.48499999999999999</v>
      </c>
      <c r="J8809" s="2">
        <v>0.48200598145000001</v>
      </c>
      <c r="K8809" s="2">
        <v>0.4820060008</v>
      </c>
      <c r="L8809" s="2">
        <f t="shared" si="137"/>
        <v>1.9349999991202793E-8</v>
      </c>
    </row>
    <row r="8810" spans="1:12" hidden="1" x14ac:dyDescent="0.25">
      <c r="A8810" t="s">
        <v>6709</v>
      </c>
      <c r="B8810" s="1" t="s">
        <v>6811</v>
      </c>
      <c r="C8810" t="s">
        <v>6812</v>
      </c>
      <c r="D8810">
        <v>5729511</v>
      </c>
      <c r="E8810">
        <v>21908213</v>
      </c>
      <c r="F8810" t="s">
        <v>6819</v>
      </c>
      <c r="G8810" t="s">
        <v>86</v>
      </c>
      <c r="H8810" t="s">
        <v>4</v>
      </c>
      <c r="I8810" s="2">
        <v>0.22470000000000001</v>
      </c>
      <c r="K8810" s="2">
        <v>0.22504294244067999</v>
      </c>
      <c r="L8810" s="2">
        <f t="shared" si="137"/>
        <v>3.4294244067997748E-4</v>
      </c>
    </row>
    <row r="8811" spans="1:12" hidden="1" x14ac:dyDescent="0.25">
      <c r="A8811" t="s">
        <v>6709</v>
      </c>
      <c r="B8811" s="1" t="s">
        <v>6811</v>
      </c>
      <c r="C8811" t="s">
        <v>6812</v>
      </c>
      <c r="D8811">
        <v>5729511</v>
      </c>
      <c r="E8811">
        <v>21908213</v>
      </c>
      <c r="F8811" t="s">
        <v>6819</v>
      </c>
      <c r="G8811" t="s">
        <v>86</v>
      </c>
      <c r="H8811" t="s">
        <v>6</v>
      </c>
      <c r="I8811" s="2">
        <v>3.15E-2</v>
      </c>
      <c r="K8811" s="2">
        <v>3.1548074589090001E-2</v>
      </c>
      <c r="L8811" s="2">
        <f t="shared" si="137"/>
        <v>4.8074589090001119E-5</v>
      </c>
    </row>
    <row r="8812" spans="1:12" hidden="1" x14ac:dyDescent="0.25">
      <c r="A8812" t="s">
        <v>6709</v>
      </c>
      <c r="B8812" s="1" t="s">
        <v>6820</v>
      </c>
      <c r="C8812" t="s">
        <v>6821</v>
      </c>
      <c r="D8812">
        <v>5860711</v>
      </c>
      <c r="E8812">
        <v>22303213</v>
      </c>
      <c r="F8812" t="s">
        <v>6822</v>
      </c>
      <c r="G8812" t="s">
        <v>3</v>
      </c>
      <c r="H8812" t="s">
        <v>4</v>
      </c>
      <c r="I8812" s="2">
        <v>1.2726</v>
      </c>
      <c r="J8812" s="2">
        <v>1.1001872559999999</v>
      </c>
      <c r="K8812" s="2">
        <v>1.1001875299999999</v>
      </c>
      <c r="L8812" s="2">
        <f t="shared" si="137"/>
        <v>2.7400000002231195E-7</v>
      </c>
    </row>
    <row r="8813" spans="1:12" hidden="1" x14ac:dyDescent="0.25">
      <c r="A8813" t="s">
        <v>6709</v>
      </c>
      <c r="B8813" s="1" t="s">
        <v>6820</v>
      </c>
      <c r="C8813" t="s">
        <v>6821</v>
      </c>
      <c r="D8813">
        <v>5860711</v>
      </c>
      <c r="E8813">
        <v>22303213</v>
      </c>
      <c r="F8813" t="s">
        <v>6822</v>
      </c>
      <c r="G8813" t="s">
        <v>3</v>
      </c>
      <c r="H8813" t="s">
        <v>6</v>
      </c>
      <c r="I8813" s="2">
        <v>1.95E-2</v>
      </c>
      <c r="J8813" s="2">
        <v>1.7777502059999999E-2</v>
      </c>
      <c r="K8813" s="2">
        <v>1.7777500210099901E-2</v>
      </c>
      <c r="L8813" s="2">
        <f t="shared" si="137"/>
        <v>-1.849900097689039E-9</v>
      </c>
    </row>
    <row r="8814" spans="1:12" hidden="1" x14ac:dyDescent="0.25">
      <c r="A8814" t="s">
        <v>6709</v>
      </c>
      <c r="B8814" s="1" t="s">
        <v>6820</v>
      </c>
      <c r="C8814" t="s">
        <v>6821</v>
      </c>
      <c r="D8814">
        <v>5860711</v>
      </c>
      <c r="E8814">
        <v>22303413</v>
      </c>
      <c r="F8814" t="s">
        <v>6823</v>
      </c>
      <c r="G8814" t="s">
        <v>3</v>
      </c>
      <c r="H8814" t="s">
        <v>4</v>
      </c>
      <c r="I8814" s="2">
        <v>6.4718999999999998</v>
      </c>
      <c r="J8814" s="2">
        <v>6.3434648449999997</v>
      </c>
      <c r="K8814" s="2">
        <v>6.3434618439199904</v>
      </c>
      <c r="L8814" s="2">
        <f t="shared" si="137"/>
        <v>-3.0010800093904777E-6</v>
      </c>
    </row>
    <row r="8815" spans="1:12" hidden="1" x14ac:dyDescent="0.25">
      <c r="A8815" t="s">
        <v>6709</v>
      </c>
      <c r="B8815" s="1" t="s">
        <v>6820</v>
      </c>
      <c r="C8815" t="s">
        <v>6821</v>
      </c>
      <c r="D8815">
        <v>5860711</v>
      </c>
      <c r="E8815">
        <v>22303413</v>
      </c>
      <c r="F8815" t="s">
        <v>6823</v>
      </c>
      <c r="G8815" t="s">
        <v>3</v>
      </c>
      <c r="H8815" t="s">
        <v>6</v>
      </c>
      <c r="I8815" s="2">
        <v>7.9600000000000004E-2</v>
      </c>
      <c r="J8815" s="2">
        <v>7.7534080500000005E-2</v>
      </c>
      <c r="K8815" s="2">
        <v>7.7534090851199902E-2</v>
      </c>
      <c r="L8815" s="2">
        <f t="shared" si="137"/>
        <v>1.0351199897229435E-8</v>
      </c>
    </row>
    <row r="8816" spans="1:12" hidden="1" x14ac:dyDescent="0.25">
      <c r="A8816" t="s">
        <v>6709</v>
      </c>
      <c r="B8816" s="1" t="s">
        <v>6820</v>
      </c>
      <c r="C8816" t="s">
        <v>6821</v>
      </c>
      <c r="D8816">
        <v>5860711</v>
      </c>
      <c r="E8816">
        <v>22303513</v>
      </c>
      <c r="F8816" t="s">
        <v>6824</v>
      </c>
      <c r="G8816" t="s">
        <v>3</v>
      </c>
      <c r="H8816" t="s">
        <v>4</v>
      </c>
      <c r="I8816" s="2">
        <v>3.3300000000000003E-2</v>
      </c>
      <c r="J8816" s="2">
        <v>3.1277498245E-2</v>
      </c>
      <c r="K8816" s="2">
        <v>3.12775E-2</v>
      </c>
      <c r="L8816" s="2">
        <f t="shared" si="137"/>
        <v>1.7549999994925791E-9</v>
      </c>
    </row>
    <row r="8817" spans="1:12" hidden="1" x14ac:dyDescent="0.25">
      <c r="A8817" t="s">
        <v>6709</v>
      </c>
      <c r="B8817" s="1" t="s">
        <v>6820</v>
      </c>
      <c r="C8817" t="s">
        <v>6821</v>
      </c>
      <c r="D8817">
        <v>5860711</v>
      </c>
      <c r="E8817">
        <v>22303513</v>
      </c>
      <c r="F8817" t="s">
        <v>6824</v>
      </c>
      <c r="G8817" t="s">
        <v>3</v>
      </c>
      <c r="H8817" t="s">
        <v>6</v>
      </c>
      <c r="I8817" s="2">
        <v>5.0000000000000001E-4</v>
      </c>
      <c r="J8817" s="2">
        <v>4.539999962E-4</v>
      </c>
      <c r="K8817" s="2">
        <v>4.5400001419999901E-4</v>
      </c>
      <c r="L8817" s="2">
        <f t="shared" si="137"/>
        <v>1.7999999006503703E-11</v>
      </c>
    </row>
    <row r="8818" spans="1:12" hidden="1" x14ac:dyDescent="0.25">
      <c r="A8818" t="s">
        <v>6709</v>
      </c>
      <c r="B8818" s="1" t="s">
        <v>6820</v>
      </c>
      <c r="C8818" t="s">
        <v>6821</v>
      </c>
      <c r="D8818">
        <v>5860711</v>
      </c>
      <c r="E8818">
        <v>22303913</v>
      </c>
      <c r="F8818" t="s">
        <v>6825</v>
      </c>
      <c r="G8818" t="s">
        <v>3</v>
      </c>
      <c r="H8818" t="s">
        <v>4</v>
      </c>
      <c r="I8818" s="2">
        <v>2.0253999999999999</v>
      </c>
      <c r="J8818" s="2">
        <v>2.01172570799999</v>
      </c>
      <c r="K8818" s="2">
        <v>2.0117250254000001</v>
      </c>
      <c r="L8818" s="2">
        <f t="shared" si="137"/>
        <v>-6.8259998986519577E-7</v>
      </c>
    </row>
    <row r="8819" spans="1:12" hidden="1" x14ac:dyDescent="0.25">
      <c r="A8819" t="s">
        <v>6709</v>
      </c>
      <c r="B8819" s="1" t="s">
        <v>6820</v>
      </c>
      <c r="C8819" t="s">
        <v>6821</v>
      </c>
      <c r="D8819">
        <v>5860711</v>
      </c>
      <c r="E8819">
        <v>22303913</v>
      </c>
      <c r="F8819" t="s">
        <v>6825</v>
      </c>
      <c r="G8819" t="s">
        <v>3</v>
      </c>
      <c r="H8819" t="s">
        <v>6</v>
      </c>
      <c r="I8819" s="2">
        <v>2.2800000000000001E-2</v>
      </c>
      <c r="J8819" s="2">
        <v>2.2503458024999999E-2</v>
      </c>
      <c r="K8819" s="2">
        <v>2.2503501222999999E-2</v>
      </c>
      <c r="L8819" s="2">
        <f t="shared" si="137"/>
        <v>4.3197999999994297E-8</v>
      </c>
    </row>
    <row r="8820" spans="1:12" hidden="1" x14ac:dyDescent="0.25">
      <c r="A8820" t="s">
        <v>6709</v>
      </c>
      <c r="B8820" s="1" t="s">
        <v>6826</v>
      </c>
      <c r="C8820" t="s">
        <v>6827</v>
      </c>
      <c r="D8820">
        <v>4836411</v>
      </c>
      <c r="E8820">
        <v>31706513</v>
      </c>
      <c r="F8820" t="s">
        <v>6828</v>
      </c>
      <c r="G8820" t="s">
        <v>3</v>
      </c>
      <c r="H8820" t="s">
        <v>4</v>
      </c>
      <c r="I8820" s="2">
        <v>14.211</v>
      </c>
      <c r="J8820" s="2">
        <v>14.211397460000001</v>
      </c>
      <c r="K8820" s="2">
        <v>14.2114085519999</v>
      </c>
      <c r="L8820" s="2">
        <f t="shared" si="137"/>
        <v>1.1091999899903726E-5</v>
      </c>
    </row>
    <row r="8821" spans="1:12" hidden="1" x14ac:dyDescent="0.25">
      <c r="A8821" t="s">
        <v>6709</v>
      </c>
      <c r="B8821" s="1" t="s">
        <v>6826</v>
      </c>
      <c r="C8821" t="s">
        <v>6827</v>
      </c>
      <c r="D8821">
        <v>4836411</v>
      </c>
      <c r="E8821">
        <v>31706513</v>
      </c>
      <c r="F8821" t="s">
        <v>6828</v>
      </c>
      <c r="G8821" t="s">
        <v>3</v>
      </c>
      <c r="H8821" t="s">
        <v>6</v>
      </c>
      <c r="I8821" s="2">
        <v>0.65100000000000002</v>
      </c>
      <c r="J8821" s="2">
        <v>0.65028594949999996</v>
      </c>
      <c r="K8821" s="2">
        <v>0.65028601030099897</v>
      </c>
      <c r="L8821" s="2">
        <f t="shared" si="137"/>
        <v>6.0800999013288504E-8</v>
      </c>
    </row>
    <row r="8822" spans="1:12" hidden="1" x14ac:dyDescent="0.25">
      <c r="A8822" t="s">
        <v>6709</v>
      </c>
      <c r="B8822" s="1" t="s">
        <v>6826</v>
      </c>
      <c r="C8822" t="s">
        <v>6827</v>
      </c>
      <c r="D8822">
        <v>4836411</v>
      </c>
      <c r="E8822">
        <v>31706813</v>
      </c>
      <c r="F8822" t="s">
        <v>6829</v>
      </c>
      <c r="G8822" t="s">
        <v>3</v>
      </c>
      <c r="H8822" t="s">
        <v>4</v>
      </c>
      <c r="I8822" s="2">
        <v>34.11</v>
      </c>
      <c r="J8822" s="2">
        <v>34.111699219999998</v>
      </c>
      <c r="K8822" s="2">
        <v>34.111702311999998</v>
      </c>
      <c r="L8822" s="2">
        <f t="shared" si="137"/>
        <v>3.0920000000378423E-6</v>
      </c>
    </row>
    <row r="8823" spans="1:12" hidden="1" x14ac:dyDescent="0.25">
      <c r="A8823" t="s">
        <v>6709</v>
      </c>
      <c r="B8823" s="1" t="s">
        <v>6826</v>
      </c>
      <c r="C8823" t="s">
        <v>6827</v>
      </c>
      <c r="D8823">
        <v>4836411</v>
      </c>
      <c r="E8823">
        <v>31706813</v>
      </c>
      <c r="F8823" t="s">
        <v>6829</v>
      </c>
      <c r="G8823" t="s">
        <v>3</v>
      </c>
      <c r="H8823" t="s">
        <v>6</v>
      </c>
      <c r="I8823" s="2">
        <v>0.16</v>
      </c>
      <c r="J8823" s="2">
        <v>0.16126551819999899</v>
      </c>
      <c r="K8823" s="2">
        <v>0.16126550311000001</v>
      </c>
      <c r="L8823" s="2">
        <f t="shared" si="137"/>
        <v>-1.5089998972594998E-8</v>
      </c>
    </row>
    <row r="8824" spans="1:12" hidden="1" x14ac:dyDescent="0.25">
      <c r="A8824" t="s">
        <v>6709</v>
      </c>
      <c r="B8824" s="1" t="s">
        <v>6826</v>
      </c>
      <c r="C8824" t="s">
        <v>6830</v>
      </c>
      <c r="D8824">
        <v>5729911</v>
      </c>
      <c r="E8824">
        <v>21903913</v>
      </c>
      <c r="F8824" t="s">
        <v>6831</v>
      </c>
      <c r="G8824" t="s">
        <v>3</v>
      </c>
      <c r="H8824" t="s">
        <v>4</v>
      </c>
      <c r="I8824" s="2">
        <v>29.719000000000001</v>
      </c>
      <c r="J8824" s="2">
        <v>29.74096875</v>
      </c>
      <c r="K8824" s="2">
        <v>29.740953739999899</v>
      </c>
      <c r="L8824" s="2">
        <f t="shared" si="137"/>
        <v>-1.5010000101511878E-5</v>
      </c>
    </row>
    <row r="8825" spans="1:12" hidden="1" x14ac:dyDescent="0.25">
      <c r="A8825" t="s">
        <v>6709</v>
      </c>
      <c r="B8825" s="1" t="s">
        <v>6826</v>
      </c>
      <c r="C8825" t="s">
        <v>6830</v>
      </c>
      <c r="D8825">
        <v>5729911</v>
      </c>
      <c r="E8825">
        <v>21903913</v>
      </c>
      <c r="F8825" t="s">
        <v>6831</v>
      </c>
      <c r="G8825" t="s">
        <v>3</v>
      </c>
      <c r="H8825" t="s">
        <v>6</v>
      </c>
      <c r="I8825" s="2">
        <v>0.2162</v>
      </c>
      <c r="J8825" s="2">
        <v>0.18028562925</v>
      </c>
      <c r="K8825" s="2">
        <v>0.180285505139999</v>
      </c>
      <c r="L8825" s="2">
        <f t="shared" si="137"/>
        <v>-1.2411000099854519E-7</v>
      </c>
    </row>
    <row r="8826" spans="1:12" hidden="1" x14ac:dyDescent="0.25">
      <c r="A8826" t="s">
        <v>6709</v>
      </c>
      <c r="B8826" s="1" t="s">
        <v>6826</v>
      </c>
      <c r="C8826" t="s">
        <v>6830</v>
      </c>
      <c r="D8826">
        <v>5729911</v>
      </c>
      <c r="E8826">
        <v>21904013</v>
      </c>
      <c r="F8826" t="s">
        <v>6832</v>
      </c>
      <c r="G8826" t="s">
        <v>3</v>
      </c>
      <c r="H8826" t="s">
        <v>4</v>
      </c>
      <c r="I8826" s="2">
        <v>92.251999999999995</v>
      </c>
      <c r="J8826" s="2">
        <v>92.256914050000006</v>
      </c>
      <c r="K8826" s="2">
        <v>92.256956274000004</v>
      </c>
      <c r="L8826" s="2">
        <f t="shared" si="137"/>
        <v>4.2223999997759165E-5</v>
      </c>
    </row>
    <row r="8827" spans="1:12" hidden="1" x14ac:dyDescent="0.25">
      <c r="A8827" t="s">
        <v>6709</v>
      </c>
      <c r="B8827" s="1" t="s">
        <v>6826</v>
      </c>
      <c r="C8827" t="s">
        <v>6830</v>
      </c>
      <c r="D8827">
        <v>5729911</v>
      </c>
      <c r="E8827">
        <v>21904013</v>
      </c>
      <c r="F8827" t="s">
        <v>6832</v>
      </c>
      <c r="G8827" t="s">
        <v>3</v>
      </c>
      <c r="H8827" t="s">
        <v>6</v>
      </c>
      <c r="I8827" s="2">
        <v>0.2732</v>
      </c>
      <c r="J8827" s="2">
        <v>0.275971649149999</v>
      </c>
      <c r="K8827" s="2">
        <v>0.27597100202399899</v>
      </c>
      <c r="L8827" s="2">
        <f t="shared" si="137"/>
        <v>-6.4712600000849108E-7</v>
      </c>
    </row>
    <row r="8828" spans="1:12" hidden="1" x14ac:dyDescent="0.25">
      <c r="A8828" t="s">
        <v>6709</v>
      </c>
      <c r="B8828" s="1" t="s">
        <v>6826</v>
      </c>
      <c r="C8828" t="s">
        <v>6830</v>
      </c>
      <c r="D8828">
        <v>5729911</v>
      </c>
      <c r="E8828">
        <v>21904113</v>
      </c>
      <c r="F8828" t="s">
        <v>6833</v>
      </c>
      <c r="G8828" t="s">
        <v>3</v>
      </c>
      <c r="H8828" t="s">
        <v>4</v>
      </c>
      <c r="I8828" s="2">
        <v>52.484999999999999</v>
      </c>
      <c r="J8828" s="2">
        <v>52.465703099999999</v>
      </c>
      <c r="K8828" s="2">
        <v>52.465664619999998</v>
      </c>
      <c r="L8828" s="2">
        <f t="shared" si="137"/>
        <v>-3.848000000061802E-5</v>
      </c>
    </row>
    <row r="8829" spans="1:12" hidden="1" x14ac:dyDescent="0.25">
      <c r="A8829" t="s">
        <v>6709</v>
      </c>
      <c r="B8829" s="1" t="s">
        <v>6826</v>
      </c>
      <c r="C8829" t="s">
        <v>6830</v>
      </c>
      <c r="D8829">
        <v>5729911</v>
      </c>
      <c r="E8829">
        <v>21904113</v>
      </c>
      <c r="F8829" t="s">
        <v>6833</v>
      </c>
      <c r="G8829" t="s">
        <v>3</v>
      </c>
      <c r="H8829" t="s">
        <v>6</v>
      </c>
      <c r="I8829" s="2">
        <v>1.2789999999999999</v>
      </c>
      <c r="J8829" s="2">
        <v>1.2657226559999999</v>
      </c>
      <c r="K8829" s="2">
        <v>1.2657250032009999</v>
      </c>
      <c r="L8829" s="2">
        <f t="shared" si="137"/>
        <v>2.3472010000080701E-6</v>
      </c>
    </row>
    <row r="8830" spans="1:12" hidden="1" x14ac:dyDescent="0.25">
      <c r="A8830" t="s">
        <v>6709</v>
      </c>
      <c r="B8830" s="1" t="s">
        <v>6834</v>
      </c>
      <c r="C8830" t="s">
        <v>6835</v>
      </c>
      <c r="D8830">
        <v>3115511</v>
      </c>
      <c r="E8830">
        <v>38301113</v>
      </c>
      <c r="F8830" t="s">
        <v>6836</v>
      </c>
      <c r="G8830" t="s">
        <v>3</v>
      </c>
      <c r="H8830" t="s">
        <v>4</v>
      </c>
      <c r="I8830" s="2">
        <v>3.3201000000000001</v>
      </c>
      <c r="J8830" s="2">
        <v>3.2929873045</v>
      </c>
      <c r="K8830" s="2">
        <v>3.2929875512999902</v>
      </c>
      <c r="L8830" s="2">
        <f t="shared" si="137"/>
        <v>2.4679999022225729E-7</v>
      </c>
    </row>
    <row r="8831" spans="1:12" hidden="1" x14ac:dyDescent="0.25">
      <c r="A8831" t="s">
        <v>6709</v>
      </c>
      <c r="B8831" s="1" t="s">
        <v>6834</v>
      </c>
      <c r="C8831" t="s">
        <v>6835</v>
      </c>
      <c r="D8831">
        <v>3115511</v>
      </c>
      <c r="E8831">
        <v>38301113</v>
      </c>
      <c r="F8831" t="s">
        <v>6836</v>
      </c>
      <c r="G8831" t="s">
        <v>3</v>
      </c>
      <c r="H8831" t="s">
        <v>6</v>
      </c>
      <c r="I8831" s="2">
        <v>3.4200000000000001E-2</v>
      </c>
      <c r="J8831" s="2">
        <v>3.3551986694999897E-2</v>
      </c>
      <c r="K8831" s="2">
        <v>3.3552001259999902E-2</v>
      </c>
      <c r="L8831" s="2">
        <f t="shared" si="137"/>
        <v>1.4565000004684858E-8</v>
      </c>
    </row>
    <row r="8832" spans="1:12" hidden="1" x14ac:dyDescent="0.25">
      <c r="A8832" t="s">
        <v>6709</v>
      </c>
      <c r="B8832" s="1" t="s">
        <v>6834</v>
      </c>
      <c r="C8832" t="s">
        <v>6835</v>
      </c>
      <c r="D8832">
        <v>3115511</v>
      </c>
      <c r="E8832">
        <v>38301213</v>
      </c>
      <c r="F8832" t="s">
        <v>6837</v>
      </c>
      <c r="G8832" t="s">
        <v>3</v>
      </c>
      <c r="H8832" t="s">
        <v>4</v>
      </c>
      <c r="I8832" s="2">
        <v>4.0975000000000001</v>
      </c>
      <c r="J8832" s="2">
        <v>4.0728125000000004</v>
      </c>
      <c r="K8832" s="2">
        <v>4.0728125329999996</v>
      </c>
      <c r="L8832" s="2">
        <f t="shared" si="137"/>
        <v>3.2999999177718564E-8</v>
      </c>
    </row>
    <row r="8833" spans="1:12" hidden="1" x14ac:dyDescent="0.25">
      <c r="A8833" t="s">
        <v>6709</v>
      </c>
      <c r="B8833" s="1" t="s">
        <v>6834</v>
      </c>
      <c r="C8833" t="s">
        <v>6835</v>
      </c>
      <c r="D8833">
        <v>3115511</v>
      </c>
      <c r="E8833">
        <v>38301213</v>
      </c>
      <c r="F8833" t="s">
        <v>6837</v>
      </c>
      <c r="G8833" t="s">
        <v>3</v>
      </c>
      <c r="H8833" t="s">
        <v>6</v>
      </c>
      <c r="I8833" s="2">
        <v>4.1200000000000001E-2</v>
      </c>
      <c r="J8833" s="2">
        <v>4.0270969389999897E-2</v>
      </c>
      <c r="K8833" s="2">
        <v>4.0271000669999897E-2</v>
      </c>
      <c r="L8833" s="2">
        <f t="shared" si="137"/>
        <v>3.1279999999911379E-8</v>
      </c>
    </row>
    <row r="8834" spans="1:12" hidden="1" x14ac:dyDescent="0.25">
      <c r="A8834" t="s">
        <v>6709</v>
      </c>
      <c r="B8834" s="1" t="s">
        <v>6838</v>
      </c>
      <c r="C8834" t="s">
        <v>6839</v>
      </c>
      <c r="D8834">
        <v>17728811</v>
      </c>
      <c r="E8834">
        <v>123033813</v>
      </c>
      <c r="F8834" t="s">
        <v>6840</v>
      </c>
      <c r="G8834" t="s">
        <v>3</v>
      </c>
      <c r="H8834" t="s">
        <v>4</v>
      </c>
      <c r="I8834" s="2">
        <v>22</v>
      </c>
      <c r="J8834" s="2">
        <v>22.025615235</v>
      </c>
      <c r="K8834" s="2">
        <v>22.025639152999901</v>
      </c>
      <c r="L8834" s="2">
        <f t="shared" si="137"/>
        <v>2.3917999900646691E-5</v>
      </c>
    </row>
    <row r="8835" spans="1:12" hidden="1" x14ac:dyDescent="0.25">
      <c r="A8835" t="s">
        <v>6709</v>
      </c>
      <c r="B8835" s="1" t="s">
        <v>6838</v>
      </c>
      <c r="C8835" t="s">
        <v>6839</v>
      </c>
      <c r="D8835">
        <v>17728811</v>
      </c>
      <c r="E8835">
        <v>123033813</v>
      </c>
      <c r="F8835" t="s">
        <v>6840</v>
      </c>
      <c r="G8835" t="s">
        <v>3</v>
      </c>
      <c r="H8835" t="s">
        <v>6</v>
      </c>
      <c r="I8835" s="2">
        <v>2</v>
      </c>
      <c r="J8835" s="2">
        <v>2.0464432374999899</v>
      </c>
      <c r="K8835" s="2">
        <v>2.0464410100300001</v>
      </c>
      <c r="L8835" s="2">
        <f t="shared" ref="L8835:L8898" si="138">IF(ISBLANK(J8835),K8835-I8835,K8835-J8835)</f>
        <v>-2.2274699897906203E-6</v>
      </c>
    </row>
    <row r="8836" spans="1:12" hidden="1" x14ac:dyDescent="0.25">
      <c r="A8836" t="s">
        <v>6709</v>
      </c>
      <c r="B8836" s="1" t="s">
        <v>6838</v>
      </c>
      <c r="C8836" t="s">
        <v>6839</v>
      </c>
      <c r="D8836">
        <v>17728811</v>
      </c>
      <c r="E8836">
        <v>123033913</v>
      </c>
      <c r="F8836" t="s">
        <v>6841</v>
      </c>
      <c r="G8836" t="s">
        <v>3</v>
      </c>
      <c r="H8836" t="s">
        <v>4</v>
      </c>
      <c r="I8836" s="2">
        <v>17.2</v>
      </c>
      <c r="J8836" s="2">
        <v>17.118595705000001</v>
      </c>
      <c r="K8836" s="2">
        <v>17.118599100999901</v>
      </c>
      <c r="L8836" s="2">
        <f t="shared" si="138"/>
        <v>3.3959999008459363E-6</v>
      </c>
    </row>
    <row r="8837" spans="1:12" hidden="1" x14ac:dyDescent="0.25">
      <c r="A8837" t="s">
        <v>6709</v>
      </c>
      <c r="B8837" s="1" t="s">
        <v>6838</v>
      </c>
      <c r="C8837" t="s">
        <v>6839</v>
      </c>
      <c r="D8837">
        <v>17728811</v>
      </c>
      <c r="E8837">
        <v>123033913</v>
      </c>
      <c r="F8837" t="s">
        <v>6841</v>
      </c>
      <c r="G8837" t="s">
        <v>3</v>
      </c>
      <c r="H8837" t="s">
        <v>6</v>
      </c>
      <c r="I8837" s="2">
        <v>1.7</v>
      </c>
      <c r="J8837" s="2">
        <v>1.699965454</v>
      </c>
      <c r="K8837" s="2">
        <v>1.6999675029899901</v>
      </c>
      <c r="L8837" s="2">
        <f t="shared" si="138"/>
        <v>2.048989990122152E-6</v>
      </c>
    </row>
    <row r="8838" spans="1:12" hidden="1" x14ac:dyDescent="0.25">
      <c r="A8838" t="s">
        <v>6709</v>
      </c>
      <c r="B8838" s="1" t="s">
        <v>6838</v>
      </c>
      <c r="C8838" t="s">
        <v>6842</v>
      </c>
      <c r="D8838">
        <v>3968311</v>
      </c>
      <c r="E8838">
        <v>34526613</v>
      </c>
      <c r="F8838" t="s">
        <v>6843</v>
      </c>
      <c r="G8838" t="s">
        <v>3</v>
      </c>
      <c r="H8838" t="s">
        <v>4</v>
      </c>
      <c r="I8838" s="2">
        <v>123.8</v>
      </c>
      <c r="J8838" s="2">
        <v>123.85565625</v>
      </c>
      <c r="K8838" s="2">
        <v>123.855615249999</v>
      </c>
      <c r="L8838" s="2">
        <f t="shared" si="138"/>
        <v>-4.1000000990720764E-5</v>
      </c>
    </row>
    <row r="8839" spans="1:12" hidden="1" x14ac:dyDescent="0.25">
      <c r="A8839" t="s">
        <v>6709</v>
      </c>
      <c r="B8839" s="1" t="s">
        <v>6838</v>
      </c>
      <c r="C8839" t="s">
        <v>6842</v>
      </c>
      <c r="D8839">
        <v>3968311</v>
      </c>
      <c r="E8839">
        <v>34526613</v>
      </c>
      <c r="F8839" t="s">
        <v>6843</v>
      </c>
      <c r="G8839" t="s">
        <v>3</v>
      </c>
      <c r="H8839" t="s">
        <v>6</v>
      </c>
      <c r="I8839" s="2">
        <v>2.2000000000000002</v>
      </c>
      <c r="J8839" s="2">
        <v>2.2387634274999999</v>
      </c>
      <c r="K8839" s="2">
        <v>2.2387590341000001</v>
      </c>
      <c r="L8839" s="2">
        <f t="shared" si="138"/>
        <v>-4.3933999998024831E-6</v>
      </c>
    </row>
    <row r="8840" spans="1:12" hidden="1" x14ac:dyDescent="0.25">
      <c r="A8840" t="s">
        <v>6709</v>
      </c>
      <c r="B8840" s="1" t="s">
        <v>6838</v>
      </c>
      <c r="C8840" t="s">
        <v>6842</v>
      </c>
      <c r="D8840">
        <v>3968311</v>
      </c>
      <c r="E8840">
        <v>34526713</v>
      </c>
      <c r="F8840" t="s">
        <v>6844</v>
      </c>
      <c r="G8840" t="s">
        <v>3</v>
      </c>
      <c r="H8840" t="s">
        <v>4</v>
      </c>
      <c r="I8840" s="2">
        <v>125.1</v>
      </c>
      <c r="J8840" s="2">
        <v>125.28511719999899</v>
      </c>
      <c r="K8840" s="2">
        <v>125.284971029999</v>
      </c>
      <c r="L8840" s="2">
        <f t="shared" si="138"/>
        <v>-1.4616999999361724E-4</v>
      </c>
    </row>
    <row r="8841" spans="1:12" hidden="1" x14ac:dyDescent="0.25">
      <c r="A8841" t="s">
        <v>6709</v>
      </c>
      <c r="B8841" s="1" t="s">
        <v>6838</v>
      </c>
      <c r="C8841" t="s">
        <v>6842</v>
      </c>
      <c r="D8841">
        <v>3968311</v>
      </c>
      <c r="E8841">
        <v>34526713</v>
      </c>
      <c r="F8841" t="s">
        <v>6844</v>
      </c>
      <c r="G8841" t="s">
        <v>3</v>
      </c>
      <c r="H8841" t="s">
        <v>6</v>
      </c>
      <c r="I8841" s="2">
        <v>2.4</v>
      </c>
      <c r="J8841" s="2">
        <v>2.37360083</v>
      </c>
      <c r="K8841" s="2">
        <v>2.37359755809999</v>
      </c>
      <c r="L8841" s="2">
        <f t="shared" si="138"/>
        <v>-3.2719000100378537E-6</v>
      </c>
    </row>
    <row r="8842" spans="1:12" hidden="1" x14ac:dyDescent="0.25">
      <c r="A8842" t="s">
        <v>6709</v>
      </c>
      <c r="B8842" s="1" t="s">
        <v>6838</v>
      </c>
      <c r="C8842" t="s">
        <v>6842</v>
      </c>
      <c r="D8842">
        <v>3968311</v>
      </c>
      <c r="E8842">
        <v>34526813</v>
      </c>
      <c r="F8842" t="s">
        <v>6845</v>
      </c>
      <c r="G8842" t="s">
        <v>3</v>
      </c>
      <c r="H8842" t="s">
        <v>4</v>
      </c>
      <c r="I8842" s="2">
        <v>108.8</v>
      </c>
      <c r="J8842" s="2">
        <v>108.87646094999999</v>
      </c>
      <c r="K8842" s="2">
        <v>108.87648683</v>
      </c>
      <c r="L8842" s="2">
        <f t="shared" si="138"/>
        <v>2.5880000009692594E-5</v>
      </c>
    </row>
    <row r="8843" spans="1:12" hidden="1" x14ac:dyDescent="0.25">
      <c r="A8843" t="s">
        <v>6709</v>
      </c>
      <c r="B8843" s="1" t="s">
        <v>6838</v>
      </c>
      <c r="C8843" t="s">
        <v>6842</v>
      </c>
      <c r="D8843">
        <v>3968311</v>
      </c>
      <c r="E8843">
        <v>34526813</v>
      </c>
      <c r="F8843" t="s">
        <v>6845</v>
      </c>
      <c r="G8843" t="s">
        <v>3</v>
      </c>
      <c r="H8843" t="s">
        <v>6</v>
      </c>
      <c r="I8843" s="2">
        <v>2.1</v>
      </c>
      <c r="J8843" s="2">
        <v>2.0688442385000001</v>
      </c>
      <c r="K8843" s="2">
        <v>2.0688485632</v>
      </c>
      <c r="L8843" s="2">
        <f t="shared" si="138"/>
        <v>4.3246999998913793E-6</v>
      </c>
    </row>
    <row r="8844" spans="1:12" hidden="1" x14ac:dyDescent="0.25">
      <c r="A8844" t="s">
        <v>6709</v>
      </c>
      <c r="B8844" s="1" t="s">
        <v>6838</v>
      </c>
      <c r="C8844" t="s">
        <v>6842</v>
      </c>
      <c r="D8844">
        <v>3968311</v>
      </c>
      <c r="E8844">
        <v>34526913</v>
      </c>
      <c r="F8844" t="s">
        <v>6846</v>
      </c>
      <c r="G8844" t="s">
        <v>3</v>
      </c>
      <c r="H8844" t="s">
        <v>4</v>
      </c>
      <c r="I8844" s="2">
        <v>135.29</v>
      </c>
      <c r="J8844" s="2">
        <v>135.37721875</v>
      </c>
      <c r="K8844" s="2">
        <v>135.37715445999899</v>
      </c>
      <c r="L8844" s="2">
        <f t="shared" si="138"/>
        <v>-6.4290001006384045E-5</v>
      </c>
    </row>
    <row r="8845" spans="1:12" hidden="1" x14ac:dyDescent="0.25">
      <c r="A8845" t="s">
        <v>6709</v>
      </c>
      <c r="B8845" s="1" t="s">
        <v>6838</v>
      </c>
      <c r="C8845" t="s">
        <v>6842</v>
      </c>
      <c r="D8845">
        <v>3968311</v>
      </c>
      <c r="E8845">
        <v>34526913</v>
      </c>
      <c r="F8845" t="s">
        <v>6846</v>
      </c>
      <c r="G8845" t="s">
        <v>3</v>
      </c>
      <c r="H8845" t="s">
        <v>6</v>
      </c>
      <c r="I8845" s="2">
        <v>2.6</v>
      </c>
      <c r="J8845" s="2">
        <v>2.5323671874999998</v>
      </c>
      <c r="K8845" s="2">
        <v>2.5323715349999998</v>
      </c>
      <c r="L8845" s="2">
        <f t="shared" si="138"/>
        <v>4.3475000000015029E-6</v>
      </c>
    </row>
    <row r="8846" spans="1:12" hidden="1" x14ac:dyDescent="0.25">
      <c r="A8846" t="s">
        <v>6709</v>
      </c>
      <c r="B8846" s="1" t="s">
        <v>6838</v>
      </c>
      <c r="C8846" t="s">
        <v>6847</v>
      </c>
      <c r="D8846">
        <v>13408111</v>
      </c>
      <c r="E8846">
        <v>70290813</v>
      </c>
      <c r="F8846" t="s">
        <v>6848</v>
      </c>
      <c r="G8846" t="s">
        <v>3</v>
      </c>
      <c r="H8846" t="s">
        <v>4</v>
      </c>
      <c r="I8846" s="2">
        <v>19.519500000000001</v>
      </c>
      <c r="J8846" s="2">
        <v>15.98607324</v>
      </c>
      <c r="K8846" s="2">
        <v>15.9860922411</v>
      </c>
      <c r="L8846" s="2">
        <f t="shared" si="138"/>
        <v>1.9001100000082261E-5</v>
      </c>
    </row>
    <row r="8847" spans="1:12" hidden="1" x14ac:dyDescent="0.25">
      <c r="A8847" t="s">
        <v>6709</v>
      </c>
      <c r="B8847" s="1" t="s">
        <v>6838</v>
      </c>
      <c r="C8847" t="s">
        <v>6847</v>
      </c>
      <c r="D8847">
        <v>13408111</v>
      </c>
      <c r="E8847">
        <v>70290813</v>
      </c>
      <c r="F8847" t="s">
        <v>6848</v>
      </c>
      <c r="G8847" t="s">
        <v>3</v>
      </c>
      <c r="H8847" t="s">
        <v>6</v>
      </c>
      <c r="I8847" s="2">
        <v>0.3997</v>
      </c>
      <c r="J8847" s="2">
        <v>0.39617034909999999</v>
      </c>
      <c r="K8847" s="2">
        <v>0.39617050802299902</v>
      </c>
      <c r="L8847" s="2">
        <f t="shared" si="138"/>
        <v>1.5892299903841334E-7</v>
      </c>
    </row>
    <row r="8848" spans="1:12" hidden="1" x14ac:dyDescent="0.25">
      <c r="A8848" t="s">
        <v>6709</v>
      </c>
      <c r="B8848" s="1" t="s">
        <v>6838</v>
      </c>
      <c r="C8848" t="s">
        <v>6847</v>
      </c>
      <c r="D8848">
        <v>13408111</v>
      </c>
      <c r="E8848">
        <v>70290913</v>
      </c>
      <c r="F8848" t="s">
        <v>6849</v>
      </c>
      <c r="G8848" t="s">
        <v>3</v>
      </c>
      <c r="H8848" t="s">
        <v>4</v>
      </c>
      <c r="I8848" s="2">
        <v>16.174099999999999</v>
      </c>
      <c r="J8848" s="2">
        <v>15.304662109999899</v>
      </c>
      <c r="K8848" s="2">
        <v>15.304675500999901</v>
      </c>
      <c r="L8848" s="2">
        <f t="shared" si="138"/>
        <v>1.3391000001305997E-5</v>
      </c>
    </row>
    <row r="8849" spans="1:12" hidden="1" x14ac:dyDescent="0.25">
      <c r="A8849" t="s">
        <v>6709</v>
      </c>
      <c r="B8849" s="1" t="s">
        <v>6838</v>
      </c>
      <c r="C8849" t="s">
        <v>6847</v>
      </c>
      <c r="D8849">
        <v>13408111</v>
      </c>
      <c r="E8849">
        <v>70290913</v>
      </c>
      <c r="F8849" t="s">
        <v>6849</v>
      </c>
      <c r="G8849" t="s">
        <v>3</v>
      </c>
      <c r="H8849" t="s">
        <v>6</v>
      </c>
      <c r="I8849" s="2">
        <v>0.40279999999999999</v>
      </c>
      <c r="J8849" s="2">
        <v>0.39848519895000001</v>
      </c>
      <c r="K8849" s="2">
        <v>0.39848533249999901</v>
      </c>
      <c r="L8849" s="2">
        <f t="shared" si="138"/>
        <v>1.3354999900405673E-7</v>
      </c>
    </row>
    <row r="8850" spans="1:12" hidden="1" x14ac:dyDescent="0.25">
      <c r="A8850" t="s">
        <v>6709</v>
      </c>
      <c r="B8850" s="1" t="s">
        <v>6838</v>
      </c>
      <c r="C8850" t="s">
        <v>6847</v>
      </c>
      <c r="D8850">
        <v>13408111</v>
      </c>
      <c r="E8850">
        <v>70291113</v>
      </c>
      <c r="F8850" t="s">
        <v>6850</v>
      </c>
      <c r="G8850" t="s">
        <v>3</v>
      </c>
      <c r="H8850" t="s">
        <v>4</v>
      </c>
      <c r="I8850" s="2">
        <v>16.876200000000001</v>
      </c>
      <c r="J8850" s="2">
        <v>16.678810545000001</v>
      </c>
      <c r="K8850" s="2">
        <v>16.678812112999999</v>
      </c>
      <c r="L8850" s="2">
        <f t="shared" si="138"/>
        <v>1.5679999982864956E-6</v>
      </c>
    </row>
    <row r="8851" spans="1:12" hidden="1" x14ac:dyDescent="0.25">
      <c r="A8851" t="s">
        <v>6709</v>
      </c>
      <c r="B8851" s="1" t="s">
        <v>6838</v>
      </c>
      <c r="C8851" t="s">
        <v>6847</v>
      </c>
      <c r="D8851">
        <v>13408111</v>
      </c>
      <c r="E8851">
        <v>70291113</v>
      </c>
      <c r="F8851" t="s">
        <v>6850</v>
      </c>
      <c r="G8851" t="s">
        <v>3</v>
      </c>
      <c r="H8851" t="s">
        <v>6</v>
      </c>
      <c r="I8851" s="2">
        <v>0.43030000000000002</v>
      </c>
      <c r="J8851" s="2">
        <v>0.42857260130000002</v>
      </c>
      <c r="K8851" s="2">
        <v>0.42857250250099899</v>
      </c>
      <c r="L8851" s="2">
        <f t="shared" si="138"/>
        <v>-9.8799001035931866E-8</v>
      </c>
    </row>
    <row r="8852" spans="1:12" hidden="1" x14ac:dyDescent="0.25">
      <c r="A8852" t="s">
        <v>6709</v>
      </c>
      <c r="B8852" s="1" t="s">
        <v>6838</v>
      </c>
      <c r="C8852" t="s">
        <v>6847</v>
      </c>
      <c r="D8852">
        <v>13408111</v>
      </c>
      <c r="E8852">
        <v>70291213</v>
      </c>
      <c r="F8852" t="s">
        <v>6851</v>
      </c>
      <c r="G8852" t="s">
        <v>3</v>
      </c>
      <c r="H8852" t="s">
        <v>4</v>
      </c>
      <c r="I8852" s="2">
        <v>14.0473</v>
      </c>
      <c r="J8852" s="2">
        <v>13.581137694999899</v>
      </c>
      <c r="K8852" s="2">
        <v>13.581171552100001</v>
      </c>
      <c r="L8852" s="2">
        <f t="shared" si="138"/>
        <v>3.3857100101286619E-5</v>
      </c>
    </row>
    <row r="8853" spans="1:12" hidden="1" x14ac:dyDescent="0.25">
      <c r="A8853" t="s">
        <v>6709</v>
      </c>
      <c r="B8853" s="1" t="s">
        <v>6838</v>
      </c>
      <c r="C8853" t="s">
        <v>6847</v>
      </c>
      <c r="D8853">
        <v>13408111</v>
      </c>
      <c r="E8853">
        <v>70291213</v>
      </c>
      <c r="F8853" t="s">
        <v>6851</v>
      </c>
      <c r="G8853" t="s">
        <v>3</v>
      </c>
      <c r="H8853" t="s">
        <v>6</v>
      </c>
      <c r="I8853" s="2">
        <v>0.41070000000000001</v>
      </c>
      <c r="J8853" s="2">
        <v>0.40961239625000001</v>
      </c>
      <c r="K8853" s="2">
        <v>0.40961200500099998</v>
      </c>
      <c r="L8853" s="2">
        <f t="shared" si="138"/>
        <v>-3.9124900003129071E-7</v>
      </c>
    </row>
    <row r="8854" spans="1:12" hidden="1" x14ac:dyDescent="0.25">
      <c r="A8854" t="s">
        <v>6709</v>
      </c>
      <c r="B8854" s="1" t="s">
        <v>6852</v>
      </c>
      <c r="C8854" t="s">
        <v>6853</v>
      </c>
      <c r="D8854">
        <v>6389111</v>
      </c>
      <c r="E8854">
        <v>15947513</v>
      </c>
      <c r="F8854" t="s">
        <v>6854</v>
      </c>
      <c r="G8854" t="s">
        <v>3</v>
      </c>
      <c r="H8854" t="s">
        <v>4</v>
      </c>
      <c r="I8854" s="2">
        <v>119.702</v>
      </c>
      <c r="J8854" s="2">
        <v>123.40835155000001</v>
      </c>
      <c r="K8854" s="2">
        <v>123.4082045</v>
      </c>
      <c r="L8854" s="2">
        <f t="shared" si="138"/>
        <v>-1.4705000000958535E-4</v>
      </c>
    </row>
    <row r="8855" spans="1:12" hidden="1" x14ac:dyDescent="0.25">
      <c r="A8855" t="s">
        <v>6709</v>
      </c>
      <c r="B8855" s="1" t="s">
        <v>6852</v>
      </c>
      <c r="C8855" t="s">
        <v>6853</v>
      </c>
      <c r="D8855">
        <v>6389111</v>
      </c>
      <c r="E8855">
        <v>15947513</v>
      </c>
      <c r="F8855" t="s">
        <v>6854</v>
      </c>
      <c r="G8855" t="s">
        <v>3</v>
      </c>
      <c r="H8855" t="s">
        <v>6</v>
      </c>
      <c r="I8855" s="2">
        <v>2.8740000000000001</v>
      </c>
      <c r="J8855" s="2">
        <v>2.8739880370000002</v>
      </c>
      <c r="K8855" s="2">
        <v>2.873992002</v>
      </c>
      <c r="L8855" s="2">
        <f t="shared" si="138"/>
        <v>3.9649999998836449E-6</v>
      </c>
    </row>
    <row r="8856" spans="1:12" hidden="1" x14ac:dyDescent="0.25">
      <c r="A8856" t="s">
        <v>6709</v>
      </c>
      <c r="B8856" s="1" t="s">
        <v>6852</v>
      </c>
      <c r="C8856" t="s">
        <v>6855</v>
      </c>
      <c r="D8856">
        <v>6494211</v>
      </c>
      <c r="E8856">
        <v>17542513</v>
      </c>
      <c r="F8856" t="s">
        <v>6856</v>
      </c>
      <c r="G8856" t="s">
        <v>3</v>
      </c>
      <c r="H8856" t="s">
        <v>4</v>
      </c>
      <c r="I8856" s="2">
        <v>55.147599999999997</v>
      </c>
      <c r="J8856" s="2">
        <v>55.000363299999997</v>
      </c>
      <c r="K8856" s="2">
        <v>55.0004210499999</v>
      </c>
      <c r="L8856" s="2">
        <f t="shared" si="138"/>
        <v>5.7749999903933258E-5</v>
      </c>
    </row>
    <row r="8857" spans="1:12" hidden="1" x14ac:dyDescent="0.25">
      <c r="A8857" t="s">
        <v>6709</v>
      </c>
      <c r="B8857" s="1" t="s">
        <v>6852</v>
      </c>
      <c r="C8857" t="s">
        <v>6855</v>
      </c>
      <c r="D8857">
        <v>6494211</v>
      </c>
      <c r="E8857">
        <v>17542513</v>
      </c>
      <c r="F8857" t="s">
        <v>6856</v>
      </c>
      <c r="G8857" t="s">
        <v>3</v>
      </c>
      <c r="H8857" t="s">
        <v>6</v>
      </c>
      <c r="I8857" s="2">
        <v>2.5331000000000001</v>
      </c>
      <c r="J8857" s="2">
        <v>2.53309106449999</v>
      </c>
      <c r="K8857" s="2">
        <v>2.5330880569999898</v>
      </c>
      <c r="L8857" s="2">
        <f t="shared" si="138"/>
        <v>-3.0075000001517083E-6</v>
      </c>
    </row>
    <row r="8858" spans="1:12" hidden="1" x14ac:dyDescent="0.25">
      <c r="A8858" t="s">
        <v>6709</v>
      </c>
      <c r="B8858" s="1" t="s">
        <v>6852</v>
      </c>
      <c r="C8858" t="s">
        <v>6855</v>
      </c>
      <c r="D8858">
        <v>6494211</v>
      </c>
      <c r="E8858">
        <v>17543013</v>
      </c>
      <c r="F8858" t="s">
        <v>6857</v>
      </c>
      <c r="G8858" t="s">
        <v>3</v>
      </c>
      <c r="H8858" t="s">
        <v>4</v>
      </c>
      <c r="I8858" s="2">
        <v>57.881100000000004</v>
      </c>
      <c r="J8858" s="2">
        <v>58.516343749999997</v>
      </c>
      <c r="K8858" s="2">
        <v>58.516246499999902</v>
      </c>
      <c r="L8858" s="2">
        <f t="shared" si="138"/>
        <v>-9.7250000095527867E-5</v>
      </c>
    </row>
    <row r="8859" spans="1:12" hidden="1" x14ac:dyDescent="0.25">
      <c r="A8859" t="s">
        <v>6709</v>
      </c>
      <c r="B8859" s="1" t="s">
        <v>6852</v>
      </c>
      <c r="C8859" t="s">
        <v>6855</v>
      </c>
      <c r="D8859">
        <v>6494211</v>
      </c>
      <c r="E8859">
        <v>17543013</v>
      </c>
      <c r="F8859" t="s">
        <v>6857</v>
      </c>
      <c r="G8859" t="s">
        <v>3</v>
      </c>
      <c r="H8859" t="s">
        <v>6</v>
      </c>
      <c r="I8859" s="2">
        <v>2.6587999999999998</v>
      </c>
      <c r="J8859" s="2">
        <v>2.6587067869999998</v>
      </c>
      <c r="K8859" s="2">
        <v>2.6587041499999899</v>
      </c>
      <c r="L8859" s="2">
        <f t="shared" si="138"/>
        <v>-2.6370000099085189E-6</v>
      </c>
    </row>
    <row r="8860" spans="1:12" hidden="1" x14ac:dyDescent="0.25">
      <c r="A8860" t="s">
        <v>6709</v>
      </c>
      <c r="B8860" s="1" t="s">
        <v>6852</v>
      </c>
      <c r="C8860" t="s">
        <v>6855</v>
      </c>
      <c r="D8860">
        <v>6494211</v>
      </c>
      <c r="E8860">
        <v>17543313</v>
      </c>
      <c r="F8860" t="s">
        <v>6858</v>
      </c>
      <c r="G8860" t="s">
        <v>3</v>
      </c>
      <c r="H8860" t="s">
        <v>4</v>
      </c>
      <c r="I8860" s="2">
        <v>49.068100000000001</v>
      </c>
      <c r="J8860" s="2">
        <v>48.794941404999904</v>
      </c>
      <c r="K8860" s="2">
        <v>48.794874419999999</v>
      </c>
      <c r="L8860" s="2">
        <f t="shared" si="138"/>
        <v>-6.6984999904207143E-5</v>
      </c>
    </row>
    <row r="8861" spans="1:12" hidden="1" x14ac:dyDescent="0.25">
      <c r="A8861" t="s">
        <v>6709</v>
      </c>
      <c r="B8861" s="1" t="s">
        <v>6852</v>
      </c>
      <c r="C8861" t="s">
        <v>6855</v>
      </c>
      <c r="D8861">
        <v>6494211</v>
      </c>
      <c r="E8861">
        <v>17543313</v>
      </c>
      <c r="F8861" t="s">
        <v>6858</v>
      </c>
      <c r="G8861" t="s">
        <v>3</v>
      </c>
      <c r="H8861" t="s">
        <v>6</v>
      </c>
      <c r="I8861" s="2">
        <v>2.2572000000000001</v>
      </c>
      <c r="J8861" s="2">
        <v>2.2570986329999898</v>
      </c>
      <c r="K8861" s="2">
        <v>2.2571000369999998</v>
      </c>
      <c r="L8861" s="2">
        <f t="shared" si="138"/>
        <v>1.4040000100301597E-6</v>
      </c>
    </row>
    <row r="8862" spans="1:12" hidden="1" x14ac:dyDescent="0.25">
      <c r="A8862" t="s">
        <v>6709</v>
      </c>
      <c r="B8862" s="1" t="s">
        <v>6852</v>
      </c>
      <c r="C8862" t="s">
        <v>6855</v>
      </c>
      <c r="D8862">
        <v>6494211</v>
      </c>
      <c r="E8862">
        <v>17543413</v>
      </c>
      <c r="F8862" t="s">
        <v>6859</v>
      </c>
      <c r="G8862" t="s">
        <v>3</v>
      </c>
      <c r="H8862" t="s">
        <v>4</v>
      </c>
      <c r="I8862" s="2">
        <v>39.6678</v>
      </c>
      <c r="J8862" s="2">
        <v>39.551136720000002</v>
      </c>
      <c r="K8862" s="2">
        <v>39.551094990009901</v>
      </c>
      <c r="L8862" s="2">
        <f t="shared" si="138"/>
        <v>-4.1729990101657677E-5</v>
      </c>
    </row>
    <row r="8863" spans="1:12" hidden="1" x14ac:dyDescent="0.25">
      <c r="A8863" t="s">
        <v>6709</v>
      </c>
      <c r="B8863" s="1" t="s">
        <v>6852</v>
      </c>
      <c r="C8863" t="s">
        <v>6855</v>
      </c>
      <c r="D8863">
        <v>6494211</v>
      </c>
      <c r="E8863">
        <v>17543413</v>
      </c>
      <c r="F8863" t="s">
        <v>6859</v>
      </c>
      <c r="G8863" t="s">
        <v>3</v>
      </c>
      <c r="H8863" t="s">
        <v>6</v>
      </c>
      <c r="I8863" s="2">
        <v>1.8138000000000001</v>
      </c>
      <c r="J8863" s="2">
        <v>1.8138562009999999</v>
      </c>
      <c r="K8863" s="2">
        <v>1.8138496132999999</v>
      </c>
      <c r="L8863" s="2">
        <f t="shared" si="138"/>
        <v>-6.5876999999492369E-6</v>
      </c>
    </row>
    <row r="8864" spans="1:12" hidden="1" x14ac:dyDescent="0.25">
      <c r="A8864" t="s">
        <v>6709</v>
      </c>
      <c r="B8864" s="1" t="s">
        <v>6852</v>
      </c>
      <c r="C8864" t="s">
        <v>6855</v>
      </c>
      <c r="D8864">
        <v>6494211</v>
      </c>
      <c r="E8864">
        <v>17543513</v>
      </c>
      <c r="F8864" t="s">
        <v>6860</v>
      </c>
      <c r="G8864" t="s">
        <v>3</v>
      </c>
      <c r="H8864" t="s">
        <v>4</v>
      </c>
      <c r="I8864" s="2">
        <v>40.073700000000002</v>
      </c>
      <c r="J8864" s="2">
        <v>40.091941405</v>
      </c>
      <c r="K8864" s="2">
        <v>40.092177770099902</v>
      </c>
      <c r="L8864" s="2">
        <f t="shared" si="138"/>
        <v>2.3636509990154764E-4</v>
      </c>
    </row>
    <row r="8865" spans="1:12" hidden="1" x14ac:dyDescent="0.25">
      <c r="A8865" t="s">
        <v>6709</v>
      </c>
      <c r="B8865" s="1" t="s">
        <v>6852</v>
      </c>
      <c r="C8865" t="s">
        <v>6855</v>
      </c>
      <c r="D8865">
        <v>6494211</v>
      </c>
      <c r="E8865">
        <v>17543513</v>
      </c>
      <c r="F8865" t="s">
        <v>6860</v>
      </c>
      <c r="G8865" t="s">
        <v>3</v>
      </c>
      <c r="H8865" t="s">
        <v>6</v>
      </c>
      <c r="I8865" s="2">
        <v>1.8361000000000001</v>
      </c>
      <c r="J8865" s="2">
        <v>1.8361320800000001</v>
      </c>
      <c r="K8865" s="2">
        <v>1.83612963810199</v>
      </c>
      <c r="L8865" s="2">
        <f t="shared" si="138"/>
        <v>-2.4418980100193721E-6</v>
      </c>
    </row>
    <row r="8866" spans="1:12" hidden="1" x14ac:dyDescent="0.25">
      <c r="A8866" t="s">
        <v>6709</v>
      </c>
      <c r="B8866" s="1" t="s">
        <v>6852</v>
      </c>
      <c r="C8866" t="s">
        <v>6855</v>
      </c>
      <c r="D8866">
        <v>6494211</v>
      </c>
      <c r="E8866">
        <v>17543613</v>
      </c>
      <c r="F8866" t="s">
        <v>6861</v>
      </c>
      <c r="G8866" t="s">
        <v>3</v>
      </c>
      <c r="H8866" t="s">
        <v>4</v>
      </c>
      <c r="I8866" s="2">
        <v>54.6616</v>
      </c>
      <c r="J8866" s="2">
        <v>55.042414049999998</v>
      </c>
      <c r="K8866" s="2">
        <v>55.042549940000001</v>
      </c>
      <c r="L8866" s="2">
        <f t="shared" si="138"/>
        <v>1.3589000000280294E-4</v>
      </c>
    </row>
    <row r="8867" spans="1:12" hidden="1" x14ac:dyDescent="0.25">
      <c r="A8867" t="s">
        <v>6709</v>
      </c>
      <c r="B8867" s="1" t="s">
        <v>6852</v>
      </c>
      <c r="C8867" t="s">
        <v>6855</v>
      </c>
      <c r="D8867">
        <v>6494211</v>
      </c>
      <c r="E8867">
        <v>17543613</v>
      </c>
      <c r="F8867" t="s">
        <v>6861</v>
      </c>
      <c r="G8867" t="s">
        <v>3</v>
      </c>
      <c r="H8867" t="s">
        <v>6</v>
      </c>
      <c r="I8867" s="2">
        <v>2.4796</v>
      </c>
      <c r="J8867" s="2">
        <v>2.478864502</v>
      </c>
      <c r="K8867" s="2">
        <v>2.4788586610099901</v>
      </c>
      <c r="L8867" s="2">
        <f t="shared" si="138"/>
        <v>-5.8409900098865819E-6</v>
      </c>
    </row>
    <row r="8868" spans="1:12" hidden="1" x14ac:dyDescent="0.25">
      <c r="A8868" t="s">
        <v>6709</v>
      </c>
      <c r="B8868" s="1" t="s">
        <v>6862</v>
      </c>
      <c r="C8868" t="s">
        <v>6863</v>
      </c>
      <c r="D8868">
        <v>3049111</v>
      </c>
      <c r="E8868">
        <v>38012913</v>
      </c>
      <c r="F8868" t="s">
        <v>6864</v>
      </c>
      <c r="G8868" t="s">
        <v>3</v>
      </c>
      <c r="H8868" t="s">
        <v>4</v>
      </c>
      <c r="I8868" s="2">
        <v>65.536699999999996</v>
      </c>
      <c r="J8868" s="2">
        <v>65.536812499999996</v>
      </c>
      <c r="K8868" s="2">
        <v>65.536853519999895</v>
      </c>
      <c r="L8868" s="2">
        <f t="shared" si="138"/>
        <v>4.1019999898139758E-5</v>
      </c>
    </row>
    <row r="8869" spans="1:12" hidden="1" x14ac:dyDescent="0.25">
      <c r="A8869" t="s">
        <v>6709</v>
      </c>
      <c r="B8869" s="1" t="s">
        <v>6862</v>
      </c>
      <c r="C8869" t="s">
        <v>6863</v>
      </c>
      <c r="D8869">
        <v>3049111</v>
      </c>
      <c r="E8869">
        <v>38012913</v>
      </c>
      <c r="F8869" t="s">
        <v>6864</v>
      </c>
      <c r="G8869" t="s">
        <v>3</v>
      </c>
      <c r="H8869" t="s">
        <v>6</v>
      </c>
      <c r="I8869" s="2">
        <v>4.1500000000000002E-2</v>
      </c>
      <c r="J8869" s="2">
        <v>0.16807003784999899</v>
      </c>
      <c r="K8869" s="2">
        <v>0.168069999409999</v>
      </c>
      <c r="L8869" s="2">
        <f t="shared" si="138"/>
        <v>-3.8439999988648665E-8</v>
      </c>
    </row>
    <row r="8870" spans="1:12" hidden="1" x14ac:dyDescent="0.25">
      <c r="A8870" t="s">
        <v>6709</v>
      </c>
      <c r="B8870" s="1" t="s">
        <v>6862</v>
      </c>
      <c r="C8870" t="s">
        <v>6865</v>
      </c>
      <c r="D8870">
        <v>16861411</v>
      </c>
      <c r="E8870">
        <v>123173813</v>
      </c>
      <c r="F8870" t="s">
        <v>6866</v>
      </c>
      <c r="G8870" t="s">
        <v>3</v>
      </c>
      <c r="H8870" t="s">
        <v>4</v>
      </c>
      <c r="I8870" s="2">
        <v>30.9</v>
      </c>
      <c r="J8870" s="2">
        <v>22.771583984999999</v>
      </c>
      <c r="K8870" s="2">
        <v>22.771594751099901</v>
      </c>
      <c r="L8870" s="2">
        <f t="shared" si="138"/>
        <v>1.0766099901360349E-5</v>
      </c>
    </row>
    <row r="8871" spans="1:12" hidden="1" x14ac:dyDescent="0.25">
      <c r="A8871" t="s">
        <v>6709</v>
      </c>
      <c r="B8871" s="1" t="s">
        <v>6862</v>
      </c>
      <c r="C8871" t="s">
        <v>6865</v>
      </c>
      <c r="D8871">
        <v>16861411</v>
      </c>
      <c r="E8871">
        <v>123173813</v>
      </c>
      <c r="F8871" t="s">
        <v>6866</v>
      </c>
      <c r="G8871" t="s">
        <v>3</v>
      </c>
      <c r="H8871" t="s">
        <v>6</v>
      </c>
      <c r="I8871" s="2">
        <v>0.10970000000000001</v>
      </c>
      <c r="J8871" s="2">
        <v>0.83242333999999996</v>
      </c>
      <c r="K8871" s="2">
        <v>0.83242300739999897</v>
      </c>
      <c r="L8871" s="2">
        <f t="shared" si="138"/>
        <v>-3.3260000098511711E-7</v>
      </c>
    </row>
    <row r="8872" spans="1:12" hidden="1" x14ac:dyDescent="0.25">
      <c r="A8872" t="s">
        <v>6709</v>
      </c>
      <c r="B8872" s="1" t="s">
        <v>6862</v>
      </c>
      <c r="C8872" t="s">
        <v>6865</v>
      </c>
      <c r="D8872">
        <v>16861411</v>
      </c>
      <c r="E8872">
        <v>123173913</v>
      </c>
      <c r="F8872" t="s">
        <v>6867</v>
      </c>
      <c r="G8872" t="s">
        <v>3</v>
      </c>
      <c r="H8872" t="s">
        <v>4</v>
      </c>
      <c r="I8872" s="2">
        <v>48.4</v>
      </c>
      <c r="J8872" s="2">
        <v>35.037421875</v>
      </c>
      <c r="K8872" s="2">
        <v>35.037449153099999</v>
      </c>
      <c r="L8872" s="2">
        <f t="shared" si="138"/>
        <v>2.7278099999250571E-5</v>
      </c>
    </row>
    <row r="8873" spans="1:12" hidden="1" x14ac:dyDescent="0.25">
      <c r="A8873" t="s">
        <v>6709</v>
      </c>
      <c r="B8873" s="1" t="s">
        <v>6862</v>
      </c>
      <c r="C8873" t="s">
        <v>6865</v>
      </c>
      <c r="D8873">
        <v>16861411</v>
      </c>
      <c r="E8873">
        <v>123173913</v>
      </c>
      <c r="F8873" t="s">
        <v>6867</v>
      </c>
      <c r="G8873" t="s">
        <v>3</v>
      </c>
      <c r="H8873" t="s">
        <v>6</v>
      </c>
      <c r="I8873" s="2">
        <v>0.1023</v>
      </c>
      <c r="J8873" s="2">
        <v>0.76659362799999997</v>
      </c>
      <c r="K8873" s="2">
        <v>0.76659364138999997</v>
      </c>
      <c r="L8873" s="2">
        <f t="shared" si="138"/>
        <v>1.3389999997670543E-8</v>
      </c>
    </row>
    <row r="8874" spans="1:12" hidden="1" x14ac:dyDescent="0.25">
      <c r="A8874" t="s">
        <v>6709</v>
      </c>
      <c r="B8874" s="1" t="s">
        <v>6862</v>
      </c>
      <c r="C8874" t="s">
        <v>6865</v>
      </c>
      <c r="D8874">
        <v>16861411</v>
      </c>
      <c r="E8874">
        <v>126712113</v>
      </c>
      <c r="F8874" t="s">
        <v>6868</v>
      </c>
      <c r="G8874" t="s">
        <v>3</v>
      </c>
      <c r="H8874" t="s">
        <v>4</v>
      </c>
      <c r="I8874" s="2">
        <v>8.1513000000000009</v>
      </c>
      <c r="J8874" s="2">
        <v>8.1090507800000005</v>
      </c>
      <c r="K8874" s="2">
        <v>8.1090619099999994</v>
      </c>
      <c r="L8874" s="2">
        <f t="shared" si="138"/>
        <v>1.112999999897113E-5</v>
      </c>
    </row>
    <row r="8875" spans="1:12" hidden="1" x14ac:dyDescent="0.25">
      <c r="A8875" t="s">
        <v>6709</v>
      </c>
      <c r="B8875" s="1" t="s">
        <v>6862</v>
      </c>
      <c r="C8875" t="s">
        <v>6865</v>
      </c>
      <c r="D8875">
        <v>16861411</v>
      </c>
      <c r="E8875">
        <v>126712113</v>
      </c>
      <c r="F8875" t="s">
        <v>6868</v>
      </c>
      <c r="G8875" t="s">
        <v>3</v>
      </c>
      <c r="H8875" t="s">
        <v>6</v>
      </c>
      <c r="I8875" s="2">
        <v>5.8200000000000002E-2</v>
      </c>
      <c r="J8875" s="2">
        <v>0.42885470580000001</v>
      </c>
      <c r="K8875" s="2">
        <v>0.42885501609999899</v>
      </c>
      <c r="L8875" s="2">
        <f t="shared" si="138"/>
        <v>3.1029999897347338E-7</v>
      </c>
    </row>
    <row r="8876" spans="1:12" hidden="1" x14ac:dyDescent="0.25">
      <c r="A8876" t="s">
        <v>6709</v>
      </c>
      <c r="B8876" s="1" t="s">
        <v>6862</v>
      </c>
      <c r="C8876" t="s">
        <v>6865</v>
      </c>
      <c r="D8876">
        <v>16861411</v>
      </c>
      <c r="E8876">
        <v>126712213</v>
      </c>
      <c r="F8876" t="s">
        <v>6869</v>
      </c>
      <c r="G8876" t="s">
        <v>3</v>
      </c>
      <c r="H8876" t="s">
        <v>4</v>
      </c>
      <c r="I8876" s="2">
        <v>1.6</v>
      </c>
      <c r="J8876" s="2">
        <v>1.6555996095000001</v>
      </c>
      <c r="K8876" s="2">
        <v>1.6556000399999999</v>
      </c>
      <c r="L8876" s="2">
        <f t="shared" si="138"/>
        <v>4.3049999987054832E-7</v>
      </c>
    </row>
    <row r="8877" spans="1:12" hidden="1" x14ac:dyDescent="0.25">
      <c r="A8877" t="s">
        <v>6709</v>
      </c>
      <c r="B8877" s="1" t="s">
        <v>6862</v>
      </c>
      <c r="C8877" t="s">
        <v>6865</v>
      </c>
      <c r="D8877">
        <v>16861411</v>
      </c>
      <c r="E8877">
        <v>126712213</v>
      </c>
      <c r="F8877" t="s">
        <v>6869</v>
      </c>
      <c r="G8877" t="s">
        <v>3</v>
      </c>
      <c r="H8877" t="s">
        <v>6</v>
      </c>
      <c r="I8877" s="2">
        <v>1.12E-2</v>
      </c>
      <c r="J8877" s="2">
        <v>8.2673034650000005E-2</v>
      </c>
      <c r="K8877" s="2">
        <v>8.2673001599999907E-2</v>
      </c>
      <c r="L8877" s="2">
        <f t="shared" si="138"/>
        <v>-3.3050000097789578E-8</v>
      </c>
    </row>
    <row r="8878" spans="1:12" hidden="1" x14ac:dyDescent="0.25">
      <c r="A8878" t="s">
        <v>6709</v>
      </c>
      <c r="B8878" s="1" t="s">
        <v>6862</v>
      </c>
      <c r="C8878" t="s">
        <v>6870</v>
      </c>
      <c r="D8878">
        <v>4837411</v>
      </c>
      <c r="E8878">
        <v>31688613</v>
      </c>
      <c r="F8878" t="s">
        <v>6871</v>
      </c>
      <c r="G8878" t="s">
        <v>3</v>
      </c>
      <c r="H8878" t="s">
        <v>4</v>
      </c>
      <c r="I8878" s="2">
        <v>270.18700000000001</v>
      </c>
      <c r="J8878" s="2">
        <v>270.18768749999998</v>
      </c>
      <c r="K8878" s="2">
        <v>270.18740021000002</v>
      </c>
      <c r="L8878" s="2">
        <f t="shared" si="138"/>
        <v>-2.8728999996019411E-4</v>
      </c>
    </row>
    <row r="8879" spans="1:12" hidden="1" x14ac:dyDescent="0.25">
      <c r="A8879" t="s">
        <v>6709</v>
      </c>
      <c r="B8879" s="1" t="s">
        <v>6862</v>
      </c>
      <c r="C8879" t="s">
        <v>6870</v>
      </c>
      <c r="D8879">
        <v>4837411</v>
      </c>
      <c r="E8879">
        <v>31688613</v>
      </c>
      <c r="F8879" t="s">
        <v>6871</v>
      </c>
      <c r="G8879" t="s">
        <v>3</v>
      </c>
      <c r="H8879" t="s">
        <v>6</v>
      </c>
      <c r="I8879" s="2">
        <v>0.92679999999999996</v>
      </c>
      <c r="J8879" s="2">
        <v>0.88594439700000005</v>
      </c>
      <c r="K8879" s="2">
        <v>0.88594351009999905</v>
      </c>
      <c r="L8879" s="2">
        <f t="shared" si="138"/>
        <v>-8.8690000099589383E-7</v>
      </c>
    </row>
    <row r="8880" spans="1:12" hidden="1" x14ac:dyDescent="0.25">
      <c r="A8880" t="s">
        <v>6709</v>
      </c>
      <c r="B8880" s="1" t="s">
        <v>6862</v>
      </c>
      <c r="C8880" t="s">
        <v>6870</v>
      </c>
      <c r="D8880">
        <v>4837411</v>
      </c>
      <c r="E8880">
        <v>31688713</v>
      </c>
      <c r="F8880" t="s">
        <v>6872</v>
      </c>
      <c r="G8880" t="s">
        <v>3</v>
      </c>
      <c r="H8880" t="s">
        <v>4</v>
      </c>
      <c r="I8880" s="2">
        <v>291.78399999999999</v>
      </c>
      <c r="J8880" s="2">
        <v>291.68756250000001</v>
      </c>
      <c r="K8880" s="2">
        <v>291.68782179999903</v>
      </c>
      <c r="L8880" s="2">
        <f t="shared" si="138"/>
        <v>2.592999990156386E-4</v>
      </c>
    </row>
    <row r="8881" spans="1:12" hidden="1" x14ac:dyDescent="0.25">
      <c r="A8881" t="s">
        <v>6709</v>
      </c>
      <c r="B8881" s="1" t="s">
        <v>6862</v>
      </c>
      <c r="C8881" t="s">
        <v>6870</v>
      </c>
      <c r="D8881">
        <v>4837411</v>
      </c>
      <c r="E8881">
        <v>31688713</v>
      </c>
      <c r="F8881" t="s">
        <v>6872</v>
      </c>
      <c r="G8881" t="s">
        <v>3</v>
      </c>
      <c r="H8881" t="s">
        <v>6</v>
      </c>
      <c r="I8881" s="2">
        <v>1.204</v>
      </c>
      <c r="J8881" s="2">
        <v>1.1509125974999901</v>
      </c>
      <c r="K8881" s="2">
        <v>1.1509250340999999</v>
      </c>
      <c r="L8881" s="2">
        <f t="shared" si="138"/>
        <v>1.2436600009824161E-5</v>
      </c>
    </row>
    <row r="8882" spans="1:12" hidden="1" x14ac:dyDescent="0.25">
      <c r="A8882" t="s">
        <v>6709</v>
      </c>
      <c r="B8882" s="1" t="s">
        <v>6862</v>
      </c>
      <c r="C8882" t="s">
        <v>6870</v>
      </c>
      <c r="D8882">
        <v>4837411</v>
      </c>
      <c r="E8882">
        <v>31688813</v>
      </c>
      <c r="F8882" t="s">
        <v>6873</v>
      </c>
      <c r="G8882" t="s">
        <v>3</v>
      </c>
      <c r="H8882" t="s">
        <v>4</v>
      </c>
      <c r="I8882" s="2">
        <v>354.77</v>
      </c>
      <c r="J8882" s="2">
        <v>353.82771874999997</v>
      </c>
      <c r="K8882" s="2">
        <v>353.82751359999997</v>
      </c>
      <c r="L8882" s="2">
        <f t="shared" si="138"/>
        <v>-2.0514999999932115E-4</v>
      </c>
    </row>
    <row r="8883" spans="1:12" hidden="1" x14ac:dyDescent="0.25">
      <c r="A8883" t="s">
        <v>6709</v>
      </c>
      <c r="B8883" s="1" t="s">
        <v>6862</v>
      </c>
      <c r="C8883" t="s">
        <v>6870</v>
      </c>
      <c r="D8883">
        <v>4837411</v>
      </c>
      <c r="E8883">
        <v>31688813</v>
      </c>
      <c r="F8883" t="s">
        <v>6873</v>
      </c>
      <c r="G8883" t="s">
        <v>3</v>
      </c>
      <c r="H8883" t="s">
        <v>6</v>
      </c>
      <c r="I8883" s="2">
        <v>1.1922999999999999</v>
      </c>
      <c r="J8883" s="2">
        <v>1.1398297120000001</v>
      </c>
      <c r="K8883" s="2">
        <v>1.1398280436099899</v>
      </c>
      <c r="L8883" s="2">
        <f t="shared" si="138"/>
        <v>-1.6683900101455151E-6</v>
      </c>
    </row>
    <row r="8884" spans="1:12" hidden="1" x14ac:dyDescent="0.25">
      <c r="A8884" t="s">
        <v>6709</v>
      </c>
      <c r="B8884" s="1" t="s">
        <v>6862</v>
      </c>
      <c r="C8884" t="s">
        <v>6870</v>
      </c>
      <c r="D8884">
        <v>4837411</v>
      </c>
      <c r="E8884">
        <v>31689013</v>
      </c>
      <c r="F8884" t="s">
        <v>6874</v>
      </c>
      <c r="G8884" t="s">
        <v>3</v>
      </c>
      <c r="H8884" t="s">
        <v>4</v>
      </c>
      <c r="I8884" s="2">
        <v>503.42200000000003</v>
      </c>
      <c r="J8884" s="2">
        <v>502.82799999999997</v>
      </c>
      <c r="K8884" s="2">
        <v>502.8286033</v>
      </c>
      <c r="L8884" s="2">
        <f t="shared" si="138"/>
        <v>6.0330000002295492E-4</v>
      </c>
    </row>
    <row r="8885" spans="1:12" hidden="1" x14ac:dyDescent="0.25">
      <c r="A8885" t="s">
        <v>6709</v>
      </c>
      <c r="B8885" s="1" t="s">
        <v>6862</v>
      </c>
      <c r="C8885" t="s">
        <v>6870</v>
      </c>
      <c r="D8885">
        <v>4837411</v>
      </c>
      <c r="E8885">
        <v>31689013</v>
      </c>
      <c r="F8885" t="s">
        <v>6874</v>
      </c>
      <c r="G8885" t="s">
        <v>3</v>
      </c>
      <c r="H8885" t="s">
        <v>6</v>
      </c>
      <c r="I8885" s="2">
        <v>1.1671</v>
      </c>
      <c r="J8885" s="2">
        <v>1.1156252439999901</v>
      </c>
      <c r="K8885" s="2">
        <v>1.11563055122</v>
      </c>
      <c r="L8885" s="2">
        <f t="shared" si="138"/>
        <v>5.3072200099091305E-6</v>
      </c>
    </row>
    <row r="8886" spans="1:12" hidden="1" x14ac:dyDescent="0.25">
      <c r="A8886" t="s">
        <v>6709</v>
      </c>
      <c r="B8886" s="1" t="s">
        <v>6862</v>
      </c>
      <c r="C8886" t="s">
        <v>6870</v>
      </c>
      <c r="D8886">
        <v>4837411</v>
      </c>
      <c r="E8886">
        <v>31689213</v>
      </c>
      <c r="F8886" t="s">
        <v>6875</v>
      </c>
      <c r="G8886" t="s">
        <v>3</v>
      </c>
      <c r="H8886" t="s">
        <v>4</v>
      </c>
      <c r="I8886" s="2">
        <v>192.22</v>
      </c>
      <c r="J8886" s="2">
        <v>192.212875</v>
      </c>
      <c r="K8886" s="2">
        <v>192.21281449700001</v>
      </c>
      <c r="L8886" s="2">
        <f t="shared" si="138"/>
        <v>-6.0502999986056238E-5</v>
      </c>
    </row>
    <row r="8887" spans="1:12" hidden="1" x14ac:dyDescent="0.25">
      <c r="A8887" t="s">
        <v>6709</v>
      </c>
      <c r="B8887" s="1" t="s">
        <v>6862</v>
      </c>
      <c r="C8887" t="s">
        <v>6870</v>
      </c>
      <c r="D8887">
        <v>4837411</v>
      </c>
      <c r="E8887">
        <v>31689213</v>
      </c>
      <c r="F8887" t="s">
        <v>6875</v>
      </c>
      <c r="G8887" t="s">
        <v>3</v>
      </c>
      <c r="H8887" t="s">
        <v>6</v>
      </c>
      <c r="I8887" s="2">
        <v>0.61270000000000002</v>
      </c>
      <c r="J8887" s="2">
        <v>0.5858981325</v>
      </c>
      <c r="K8887" s="2">
        <v>0.58589851765000001</v>
      </c>
      <c r="L8887" s="2">
        <f t="shared" si="138"/>
        <v>3.8515000000405308E-7</v>
      </c>
    </row>
    <row r="8888" spans="1:12" hidden="1" x14ac:dyDescent="0.25">
      <c r="A8888" t="s">
        <v>6709</v>
      </c>
      <c r="B8888" s="1" t="s">
        <v>6862</v>
      </c>
      <c r="C8888" t="s">
        <v>6870</v>
      </c>
      <c r="D8888">
        <v>4837411</v>
      </c>
      <c r="E8888">
        <v>90282913</v>
      </c>
      <c r="F8888" t="s">
        <v>6876</v>
      </c>
      <c r="G8888" t="s">
        <v>86</v>
      </c>
      <c r="H8888" t="s">
        <v>4</v>
      </c>
      <c r="I8888" s="2">
        <v>25.988399999999999</v>
      </c>
      <c r="K8888" s="2">
        <v>25.9943481395999</v>
      </c>
      <c r="L8888" s="2">
        <f t="shared" si="138"/>
        <v>5.9481395999014808E-3</v>
      </c>
    </row>
    <row r="8889" spans="1:12" hidden="1" x14ac:dyDescent="0.25">
      <c r="A8889" t="s">
        <v>6709</v>
      </c>
      <c r="B8889" s="1" t="s">
        <v>6862</v>
      </c>
      <c r="C8889" t="s">
        <v>6870</v>
      </c>
      <c r="D8889">
        <v>4837411</v>
      </c>
      <c r="E8889">
        <v>90282913</v>
      </c>
      <c r="F8889" t="s">
        <v>6876</v>
      </c>
      <c r="G8889" t="s">
        <v>86</v>
      </c>
      <c r="H8889" t="s">
        <v>6</v>
      </c>
      <c r="I8889" s="2">
        <v>0.37630000000000002</v>
      </c>
      <c r="K8889" s="2">
        <v>0.37638613567000001</v>
      </c>
      <c r="L8889" s="2">
        <f t="shared" si="138"/>
        <v>8.6135669999987119E-5</v>
      </c>
    </row>
    <row r="8890" spans="1:12" hidden="1" x14ac:dyDescent="0.25">
      <c r="A8890" t="s">
        <v>6709</v>
      </c>
      <c r="B8890" s="1" t="s">
        <v>6862</v>
      </c>
      <c r="C8890" t="s">
        <v>6870</v>
      </c>
      <c r="D8890">
        <v>4837411</v>
      </c>
      <c r="E8890">
        <v>92051813</v>
      </c>
      <c r="F8890" t="s">
        <v>6877</v>
      </c>
      <c r="G8890" t="s">
        <v>3</v>
      </c>
      <c r="H8890" t="s">
        <v>4</v>
      </c>
      <c r="I8890" s="2">
        <v>9.3571000000000009</v>
      </c>
      <c r="J8890" s="2">
        <v>35.825480470000002</v>
      </c>
      <c r="K8890" s="2">
        <v>35.825468819999998</v>
      </c>
      <c r="L8890" s="2">
        <f t="shared" si="138"/>
        <v>-1.1650000004692629E-5</v>
      </c>
    </row>
    <row r="8891" spans="1:12" hidden="1" x14ac:dyDescent="0.25">
      <c r="A8891" t="s">
        <v>6709</v>
      </c>
      <c r="B8891" s="1" t="s">
        <v>6862</v>
      </c>
      <c r="C8891" t="s">
        <v>6870</v>
      </c>
      <c r="D8891">
        <v>4837411</v>
      </c>
      <c r="E8891">
        <v>92051813</v>
      </c>
      <c r="F8891" t="s">
        <v>6877</v>
      </c>
      <c r="G8891" t="s">
        <v>3</v>
      </c>
      <c r="H8891" t="s">
        <v>6</v>
      </c>
      <c r="I8891" s="2">
        <v>0.2311</v>
      </c>
      <c r="J8891" s="2">
        <v>0.62892846699999905</v>
      </c>
      <c r="K8891" s="2">
        <v>0.62892455810100001</v>
      </c>
      <c r="L8891" s="2">
        <f t="shared" si="138"/>
        <v>-3.9088989990387901E-6</v>
      </c>
    </row>
    <row r="8892" spans="1:12" hidden="1" x14ac:dyDescent="0.25">
      <c r="A8892" t="s">
        <v>6709</v>
      </c>
      <c r="B8892" s="1" t="s">
        <v>6862</v>
      </c>
      <c r="C8892" t="s">
        <v>6870</v>
      </c>
      <c r="D8892">
        <v>4837411</v>
      </c>
      <c r="E8892">
        <v>92051913</v>
      </c>
      <c r="F8892" t="s">
        <v>6878</v>
      </c>
      <c r="G8892" t="s">
        <v>3</v>
      </c>
      <c r="H8892" t="s">
        <v>4</v>
      </c>
      <c r="I8892" s="2">
        <v>9.7843999999999998</v>
      </c>
      <c r="J8892" s="2">
        <v>28.757015625000001</v>
      </c>
      <c r="K8892" s="2">
        <v>28.756725759999998</v>
      </c>
      <c r="L8892" s="2">
        <f t="shared" si="138"/>
        <v>-2.8986500000272031E-4</v>
      </c>
    </row>
    <row r="8893" spans="1:12" hidden="1" x14ac:dyDescent="0.25">
      <c r="A8893" t="s">
        <v>6709</v>
      </c>
      <c r="B8893" s="1" t="s">
        <v>6862</v>
      </c>
      <c r="C8893" t="s">
        <v>6870</v>
      </c>
      <c r="D8893">
        <v>4837411</v>
      </c>
      <c r="E8893">
        <v>92051913</v>
      </c>
      <c r="F8893" t="s">
        <v>6878</v>
      </c>
      <c r="G8893" t="s">
        <v>3</v>
      </c>
      <c r="H8893" t="s">
        <v>6</v>
      </c>
      <c r="I8893" s="2">
        <v>0.35149999999999998</v>
      </c>
      <c r="J8893" s="2">
        <v>0.69575067149999903</v>
      </c>
      <c r="K8893" s="2">
        <v>0.69575058759999897</v>
      </c>
      <c r="L8893" s="2">
        <f t="shared" si="138"/>
        <v>-8.3900000058534374E-8</v>
      </c>
    </row>
    <row r="8894" spans="1:12" hidden="1" x14ac:dyDescent="0.25">
      <c r="A8894" t="s">
        <v>6709</v>
      </c>
      <c r="B8894" s="1" t="s">
        <v>6879</v>
      </c>
      <c r="C8894" t="s">
        <v>6880</v>
      </c>
      <c r="D8894">
        <v>4144811</v>
      </c>
      <c r="E8894">
        <v>34061613</v>
      </c>
      <c r="F8894" t="s">
        <v>6881</v>
      </c>
      <c r="G8894" t="s">
        <v>3</v>
      </c>
      <c r="H8894" t="s">
        <v>4</v>
      </c>
      <c r="I8894" s="2">
        <v>1856.15</v>
      </c>
      <c r="J8894" s="2">
        <v>1876.7728750000001</v>
      </c>
      <c r="K8894" s="2">
        <v>1876.7746635009901</v>
      </c>
      <c r="L8894" s="2">
        <f t="shared" si="138"/>
        <v>1.7885009899600846E-3</v>
      </c>
    </row>
    <row r="8895" spans="1:12" hidden="1" x14ac:dyDescent="0.25">
      <c r="A8895" t="s">
        <v>6709</v>
      </c>
      <c r="B8895" s="1" t="s">
        <v>6879</v>
      </c>
      <c r="C8895" t="s">
        <v>6880</v>
      </c>
      <c r="D8895">
        <v>4144811</v>
      </c>
      <c r="E8895">
        <v>34061613</v>
      </c>
      <c r="F8895" t="s">
        <v>6881</v>
      </c>
      <c r="G8895" t="s">
        <v>3</v>
      </c>
      <c r="H8895" t="s">
        <v>6</v>
      </c>
      <c r="I8895" s="2">
        <v>223.54</v>
      </c>
      <c r="J8895" s="2">
        <v>230.99153125000001</v>
      </c>
      <c r="K8895" s="2">
        <v>230.99152701099999</v>
      </c>
      <c r="L8895" s="2">
        <f t="shared" si="138"/>
        <v>-4.2390000203340605E-6</v>
      </c>
    </row>
    <row r="8896" spans="1:12" hidden="1" x14ac:dyDescent="0.25">
      <c r="A8896" t="s">
        <v>6709</v>
      </c>
      <c r="B8896" s="1" t="s">
        <v>6879</v>
      </c>
      <c r="C8896" t="s">
        <v>6880</v>
      </c>
      <c r="D8896">
        <v>4144811</v>
      </c>
      <c r="E8896">
        <v>34062013</v>
      </c>
      <c r="F8896" t="s">
        <v>6882</v>
      </c>
      <c r="G8896" t="s">
        <v>3</v>
      </c>
      <c r="H8896" t="s">
        <v>4</v>
      </c>
      <c r="I8896" s="2">
        <v>1747.18</v>
      </c>
      <c r="J8896" s="2">
        <v>1742.6387500000001</v>
      </c>
      <c r="K8896" s="2">
        <v>1742.6361942020001</v>
      </c>
      <c r="L8896" s="2">
        <f t="shared" si="138"/>
        <v>-2.5557980000030511E-3</v>
      </c>
    </row>
    <row r="8897" spans="1:12" hidden="1" x14ac:dyDescent="0.25">
      <c r="A8897" t="s">
        <v>6709</v>
      </c>
      <c r="B8897" s="1" t="s">
        <v>6879</v>
      </c>
      <c r="C8897" t="s">
        <v>6880</v>
      </c>
      <c r="D8897">
        <v>4144811</v>
      </c>
      <c r="E8897">
        <v>34062013</v>
      </c>
      <c r="F8897" t="s">
        <v>6882</v>
      </c>
      <c r="G8897" t="s">
        <v>3</v>
      </c>
      <c r="H8897" t="s">
        <v>6</v>
      </c>
      <c r="I8897" s="2">
        <v>501.02</v>
      </c>
      <c r="J8897" s="2">
        <v>497.20693749999998</v>
      </c>
      <c r="K8897" s="2">
        <v>497.20733280100001</v>
      </c>
      <c r="L8897" s="2">
        <f t="shared" si="138"/>
        <v>3.9530100002593827E-4</v>
      </c>
    </row>
    <row r="8898" spans="1:12" hidden="1" x14ac:dyDescent="0.25">
      <c r="A8898" t="s">
        <v>6709</v>
      </c>
      <c r="B8898" s="1" t="s">
        <v>6879</v>
      </c>
      <c r="C8898" t="s">
        <v>6880</v>
      </c>
      <c r="D8898">
        <v>4144811</v>
      </c>
      <c r="E8898">
        <v>34062213</v>
      </c>
      <c r="F8898" t="s">
        <v>6883</v>
      </c>
      <c r="G8898" t="s">
        <v>3</v>
      </c>
      <c r="H8898" t="s">
        <v>4</v>
      </c>
      <c r="I8898" s="2">
        <v>2518.25</v>
      </c>
      <c r="J8898" s="2">
        <v>2511.8204999999998</v>
      </c>
      <c r="K8898" s="2">
        <v>2511.8184619999902</v>
      </c>
      <c r="L8898" s="2">
        <f t="shared" si="138"/>
        <v>-2.0380000096338335E-3</v>
      </c>
    </row>
    <row r="8899" spans="1:12" hidden="1" x14ac:dyDescent="0.25">
      <c r="A8899" t="s">
        <v>6709</v>
      </c>
      <c r="B8899" s="1" t="s">
        <v>6879</v>
      </c>
      <c r="C8899" t="s">
        <v>6880</v>
      </c>
      <c r="D8899">
        <v>4144811</v>
      </c>
      <c r="E8899">
        <v>34062213</v>
      </c>
      <c r="F8899" t="s">
        <v>6883</v>
      </c>
      <c r="G8899" t="s">
        <v>3</v>
      </c>
      <c r="H8899" t="s">
        <v>6</v>
      </c>
      <c r="I8899" s="2">
        <v>376.85</v>
      </c>
      <c r="J8899" s="2">
        <v>376.76865624999999</v>
      </c>
      <c r="K8899" s="2">
        <v>376.76915489999999</v>
      </c>
      <c r="L8899" s="2">
        <f t="shared" ref="L8899:L8962" si="139">IF(ISBLANK(J8899),K8899-I8899,K8899-J8899)</f>
        <v>4.9864999999726933E-4</v>
      </c>
    </row>
    <row r="8900" spans="1:12" hidden="1" x14ac:dyDescent="0.25">
      <c r="A8900" t="s">
        <v>6709</v>
      </c>
      <c r="B8900" s="1" t="s">
        <v>6879</v>
      </c>
      <c r="C8900" t="s">
        <v>6884</v>
      </c>
      <c r="D8900">
        <v>14748911</v>
      </c>
      <c r="E8900">
        <v>90280913</v>
      </c>
      <c r="F8900" t="s">
        <v>6885</v>
      </c>
      <c r="G8900" t="s">
        <v>3</v>
      </c>
      <c r="H8900" t="s">
        <v>4</v>
      </c>
      <c r="I8900" s="2">
        <v>0.55120000000000002</v>
      </c>
      <c r="J8900" s="2">
        <v>0.69551568600000002</v>
      </c>
      <c r="K8900" s="2">
        <v>0.69551504868000003</v>
      </c>
      <c r="L8900" s="2">
        <f t="shared" si="139"/>
        <v>-6.3731999999649958E-7</v>
      </c>
    </row>
    <row r="8901" spans="1:12" hidden="1" x14ac:dyDescent="0.25">
      <c r="A8901" t="s">
        <v>6709</v>
      </c>
      <c r="B8901" s="1" t="s">
        <v>6879</v>
      </c>
      <c r="C8901" t="s">
        <v>6884</v>
      </c>
      <c r="D8901">
        <v>14748911</v>
      </c>
      <c r="E8901">
        <v>90280913</v>
      </c>
      <c r="F8901" t="s">
        <v>6885</v>
      </c>
      <c r="G8901" t="s">
        <v>3</v>
      </c>
      <c r="H8901" t="s">
        <v>6</v>
      </c>
      <c r="I8901" s="2">
        <v>4.2900000000000001E-2</v>
      </c>
      <c r="J8901" s="2">
        <v>4.2917007445000002E-2</v>
      </c>
      <c r="K8901" s="2">
        <v>4.2917003485299997E-2</v>
      </c>
      <c r="L8901" s="2">
        <f t="shared" si="139"/>
        <v>-3.9597000053848141E-9</v>
      </c>
    </row>
    <row r="8902" spans="1:12" hidden="1" x14ac:dyDescent="0.25">
      <c r="A8902" t="s">
        <v>6709</v>
      </c>
      <c r="B8902" s="1" t="s">
        <v>6879</v>
      </c>
      <c r="C8902" t="s">
        <v>6884</v>
      </c>
      <c r="D8902">
        <v>14748911</v>
      </c>
      <c r="E8902">
        <v>90281013</v>
      </c>
      <c r="F8902" t="s">
        <v>6886</v>
      </c>
      <c r="G8902" t="s">
        <v>3</v>
      </c>
      <c r="H8902" t="s">
        <v>4</v>
      </c>
      <c r="I8902" s="2">
        <v>0.62960000000000005</v>
      </c>
      <c r="J8902" s="2">
        <v>0.84757934550000003</v>
      </c>
      <c r="K8902" s="2">
        <v>0.84758000234099995</v>
      </c>
      <c r="L8902" s="2">
        <f t="shared" si="139"/>
        <v>6.5684099992413536E-7</v>
      </c>
    </row>
    <row r="8903" spans="1:12" hidden="1" x14ac:dyDescent="0.25">
      <c r="A8903" t="s">
        <v>6709</v>
      </c>
      <c r="B8903" s="1" t="s">
        <v>6879</v>
      </c>
      <c r="C8903" t="s">
        <v>6884</v>
      </c>
      <c r="D8903">
        <v>14748911</v>
      </c>
      <c r="E8903">
        <v>90281013</v>
      </c>
      <c r="F8903" t="s">
        <v>6886</v>
      </c>
      <c r="G8903" t="s">
        <v>3</v>
      </c>
      <c r="H8903" t="s">
        <v>6</v>
      </c>
      <c r="I8903" s="2">
        <v>4.2700000000000002E-2</v>
      </c>
      <c r="J8903" s="2">
        <v>4.2735481259999999E-2</v>
      </c>
      <c r="K8903" s="2">
        <v>4.2735500009999997E-2</v>
      </c>
      <c r="L8903" s="2">
        <f t="shared" si="139"/>
        <v>1.8749999997069722E-8</v>
      </c>
    </row>
    <row r="8904" spans="1:12" hidden="1" x14ac:dyDescent="0.25">
      <c r="A8904" t="s">
        <v>6709</v>
      </c>
      <c r="B8904" s="1" t="s">
        <v>6879</v>
      </c>
      <c r="C8904" t="s">
        <v>6884</v>
      </c>
      <c r="D8904">
        <v>14748911</v>
      </c>
      <c r="E8904">
        <v>90281113</v>
      </c>
      <c r="F8904" t="s">
        <v>6887</v>
      </c>
      <c r="G8904" t="s">
        <v>3</v>
      </c>
      <c r="H8904" t="s">
        <v>4</v>
      </c>
      <c r="I8904" s="2">
        <v>0.2591</v>
      </c>
      <c r="J8904" s="2">
        <v>0.24852890015000001</v>
      </c>
      <c r="K8904" s="2">
        <v>0.248528856001</v>
      </c>
      <c r="L8904" s="2">
        <f t="shared" si="139"/>
        <v>-4.4149000011373118E-8</v>
      </c>
    </row>
    <row r="8905" spans="1:12" hidden="1" x14ac:dyDescent="0.25">
      <c r="A8905" t="s">
        <v>6709</v>
      </c>
      <c r="B8905" s="1" t="s">
        <v>6879</v>
      </c>
      <c r="C8905" t="s">
        <v>6884</v>
      </c>
      <c r="D8905">
        <v>14748911</v>
      </c>
      <c r="E8905">
        <v>90281113</v>
      </c>
      <c r="F8905" t="s">
        <v>6887</v>
      </c>
      <c r="G8905" t="s">
        <v>3</v>
      </c>
      <c r="H8905" t="s">
        <v>6</v>
      </c>
      <c r="I8905" s="2">
        <v>1.43E-2</v>
      </c>
      <c r="J8905" s="2">
        <v>1.4274508474999999E-2</v>
      </c>
      <c r="K8905" s="2">
        <v>1.4274500201E-2</v>
      </c>
      <c r="L8905" s="2">
        <f t="shared" si="139"/>
        <v>-8.2739999990311119E-9</v>
      </c>
    </row>
    <row r="8906" spans="1:12" hidden="1" x14ac:dyDescent="0.25">
      <c r="A8906" t="s">
        <v>6709</v>
      </c>
      <c r="B8906" s="1" t="s">
        <v>6879</v>
      </c>
      <c r="C8906" t="s">
        <v>6884</v>
      </c>
      <c r="D8906">
        <v>14748911</v>
      </c>
      <c r="E8906">
        <v>90281213</v>
      </c>
      <c r="F8906" t="s">
        <v>6888</v>
      </c>
      <c r="G8906" t="s">
        <v>3</v>
      </c>
      <c r="H8906" t="s">
        <v>4</v>
      </c>
      <c r="I8906" s="2">
        <v>0.23780000000000001</v>
      </c>
      <c r="J8906" s="2">
        <v>0.30962338254999999</v>
      </c>
      <c r="K8906" s="2">
        <v>0.30962344851000001</v>
      </c>
      <c r="L8906" s="2">
        <f t="shared" si="139"/>
        <v>6.596000001746205E-8</v>
      </c>
    </row>
    <row r="8907" spans="1:12" hidden="1" x14ac:dyDescent="0.25">
      <c r="A8907" t="s">
        <v>6709</v>
      </c>
      <c r="B8907" s="1" t="s">
        <v>6879</v>
      </c>
      <c r="C8907" t="s">
        <v>6884</v>
      </c>
      <c r="D8907">
        <v>14748911</v>
      </c>
      <c r="E8907">
        <v>90281213</v>
      </c>
      <c r="F8907" t="s">
        <v>6888</v>
      </c>
      <c r="G8907" t="s">
        <v>3</v>
      </c>
      <c r="H8907" t="s">
        <v>6</v>
      </c>
      <c r="I8907" s="2">
        <v>1.6E-2</v>
      </c>
      <c r="J8907" s="2">
        <v>1.60359935749999E-2</v>
      </c>
      <c r="K8907" s="2">
        <v>1.6036000419999901E-2</v>
      </c>
      <c r="L8907" s="2">
        <f t="shared" si="139"/>
        <v>6.8450000008379863E-9</v>
      </c>
    </row>
    <row r="8908" spans="1:12" hidden="1" x14ac:dyDescent="0.25">
      <c r="A8908" t="s">
        <v>6709</v>
      </c>
      <c r="B8908" s="1" t="s">
        <v>6889</v>
      </c>
      <c r="C8908" t="s">
        <v>6890</v>
      </c>
      <c r="D8908">
        <v>9138811</v>
      </c>
      <c r="E8908">
        <v>57885513</v>
      </c>
      <c r="F8908" t="s">
        <v>6891</v>
      </c>
      <c r="G8908" t="s">
        <v>3</v>
      </c>
      <c r="H8908" t="s">
        <v>4</v>
      </c>
      <c r="I8908" s="2">
        <v>71.83</v>
      </c>
      <c r="J8908" s="2">
        <v>71.562585949999999</v>
      </c>
      <c r="K8908" s="2">
        <v>71.562634610000003</v>
      </c>
      <c r="L8908" s="2">
        <f t="shared" si="139"/>
        <v>4.8660000004474568E-5</v>
      </c>
    </row>
    <row r="8909" spans="1:12" hidden="1" x14ac:dyDescent="0.25">
      <c r="A8909" t="s">
        <v>6709</v>
      </c>
      <c r="B8909" s="1" t="s">
        <v>6889</v>
      </c>
      <c r="C8909" t="s">
        <v>6890</v>
      </c>
      <c r="D8909">
        <v>9138811</v>
      </c>
      <c r="E8909">
        <v>57885513</v>
      </c>
      <c r="F8909" t="s">
        <v>6891</v>
      </c>
      <c r="G8909" t="s">
        <v>3</v>
      </c>
      <c r="H8909" t="s">
        <v>6</v>
      </c>
      <c r="I8909" s="2">
        <v>3.27</v>
      </c>
      <c r="J8909" s="2">
        <v>3.27515576149999</v>
      </c>
      <c r="K8909" s="2">
        <v>3.2751570269999899</v>
      </c>
      <c r="L8909" s="2">
        <f t="shared" si="139"/>
        <v>1.265499999902886E-6</v>
      </c>
    </row>
    <row r="8910" spans="1:12" hidden="1" x14ac:dyDescent="0.25">
      <c r="A8910" t="s">
        <v>6709</v>
      </c>
      <c r="B8910" s="1" t="s">
        <v>6889</v>
      </c>
      <c r="C8910" t="s">
        <v>6890</v>
      </c>
      <c r="D8910">
        <v>9138811</v>
      </c>
      <c r="E8910">
        <v>57885613</v>
      </c>
      <c r="F8910" t="s">
        <v>6892</v>
      </c>
      <c r="G8910" t="s">
        <v>3</v>
      </c>
      <c r="H8910" t="s">
        <v>4</v>
      </c>
      <c r="I8910" s="2">
        <v>63.58</v>
      </c>
      <c r="J8910" s="2">
        <v>63.397914049999997</v>
      </c>
      <c r="K8910" s="2">
        <v>63.397721330000003</v>
      </c>
      <c r="L8910" s="2">
        <f t="shared" si="139"/>
        <v>-1.9271999999403988E-4</v>
      </c>
    </row>
    <row r="8911" spans="1:12" hidden="1" x14ac:dyDescent="0.25">
      <c r="A8911" t="s">
        <v>6709</v>
      </c>
      <c r="B8911" s="1" t="s">
        <v>6889</v>
      </c>
      <c r="C8911" t="s">
        <v>6890</v>
      </c>
      <c r="D8911">
        <v>9138811</v>
      </c>
      <c r="E8911">
        <v>57885613</v>
      </c>
      <c r="F8911" t="s">
        <v>6892</v>
      </c>
      <c r="G8911" t="s">
        <v>3</v>
      </c>
      <c r="H8911" t="s">
        <v>6</v>
      </c>
      <c r="I8911" s="2">
        <v>2.98</v>
      </c>
      <c r="J8911" s="2">
        <v>2.9887358399999999</v>
      </c>
      <c r="K8911" s="2">
        <v>2.9887440089999902</v>
      </c>
      <c r="L8911" s="2">
        <f t="shared" si="139"/>
        <v>8.1689999902323507E-6</v>
      </c>
    </row>
    <row r="8912" spans="1:12" hidden="1" x14ac:dyDescent="0.25">
      <c r="A8912" t="s">
        <v>6709</v>
      </c>
      <c r="B8912" s="1" t="s">
        <v>6889</v>
      </c>
      <c r="C8912" t="s">
        <v>6893</v>
      </c>
      <c r="D8912">
        <v>3968411</v>
      </c>
      <c r="E8912">
        <v>34520213</v>
      </c>
      <c r="F8912" t="s">
        <v>6894</v>
      </c>
      <c r="G8912" t="s">
        <v>3</v>
      </c>
      <c r="H8912" t="s">
        <v>4</v>
      </c>
      <c r="I8912" s="2">
        <v>855.645299999999</v>
      </c>
      <c r="J8912" s="2">
        <v>855.69500000000005</v>
      </c>
      <c r="K8912" s="2">
        <v>855.69428412249999</v>
      </c>
      <c r="L8912" s="2">
        <f t="shared" si="139"/>
        <v>-7.1587750005619455E-4</v>
      </c>
    </row>
    <row r="8913" spans="1:12" hidden="1" x14ac:dyDescent="0.25">
      <c r="A8913" t="s">
        <v>6709</v>
      </c>
      <c r="B8913" s="1" t="s">
        <v>6889</v>
      </c>
      <c r="C8913" t="s">
        <v>6893</v>
      </c>
      <c r="D8913">
        <v>3968411</v>
      </c>
      <c r="E8913">
        <v>34520213</v>
      </c>
      <c r="F8913" t="s">
        <v>6894</v>
      </c>
      <c r="G8913" t="s">
        <v>3</v>
      </c>
      <c r="H8913" t="s">
        <v>6</v>
      </c>
      <c r="I8913" s="2">
        <v>3111.4160000000002</v>
      </c>
      <c r="J8913" s="2">
        <v>3111.9475000000002</v>
      </c>
      <c r="K8913" s="2">
        <v>3111.9518793899902</v>
      </c>
      <c r="L8913" s="2">
        <f t="shared" si="139"/>
        <v>4.3793899899355893E-3</v>
      </c>
    </row>
    <row r="8914" spans="1:12" hidden="1" x14ac:dyDescent="0.25">
      <c r="A8914" t="s">
        <v>6709</v>
      </c>
      <c r="B8914" s="1" t="s">
        <v>6889</v>
      </c>
      <c r="C8914" t="s">
        <v>6893</v>
      </c>
      <c r="D8914">
        <v>3968411</v>
      </c>
      <c r="E8914">
        <v>34521513</v>
      </c>
      <c r="F8914" t="s">
        <v>6895</v>
      </c>
      <c r="G8914" t="s">
        <v>86</v>
      </c>
      <c r="H8914" t="s">
        <v>4</v>
      </c>
      <c r="I8914" s="2">
        <v>0.89980000000000004</v>
      </c>
      <c r="K8914" s="2">
        <v>0.90000574497999997</v>
      </c>
      <c r="L8914" s="2">
        <f t="shared" si="139"/>
        <v>2.0574497999992225E-4</v>
      </c>
    </row>
    <row r="8915" spans="1:12" hidden="1" x14ac:dyDescent="0.25">
      <c r="A8915" t="s">
        <v>6709</v>
      </c>
      <c r="B8915" s="1" t="s">
        <v>6889</v>
      </c>
      <c r="C8915" t="s">
        <v>6893</v>
      </c>
      <c r="D8915">
        <v>3968411</v>
      </c>
      <c r="E8915">
        <v>34521513</v>
      </c>
      <c r="F8915" t="s">
        <v>6895</v>
      </c>
      <c r="G8915" t="s">
        <v>86</v>
      </c>
      <c r="H8915" t="s">
        <v>6</v>
      </c>
      <c r="I8915" s="2">
        <v>2.3E-3</v>
      </c>
      <c r="K8915" s="2">
        <v>2.3005259623099998E-3</v>
      </c>
      <c r="L8915" s="2">
        <f t="shared" si="139"/>
        <v>5.2596230999983271E-7</v>
      </c>
    </row>
    <row r="8916" spans="1:12" hidden="1" x14ac:dyDescent="0.25">
      <c r="A8916" t="s">
        <v>6709</v>
      </c>
      <c r="B8916" s="1" t="s">
        <v>6889</v>
      </c>
      <c r="C8916" t="s">
        <v>6893</v>
      </c>
      <c r="D8916">
        <v>3968411</v>
      </c>
      <c r="E8916">
        <v>34521613</v>
      </c>
      <c r="F8916" t="s">
        <v>6896</v>
      </c>
      <c r="G8916" t="s">
        <v>3</v>
      </c>
      <c r="H8916" t="s">
        <v>4</v>
      </c>
      <c r="I8916" s="2">
        <v>88.019599999999997</v>
      </c>
      <c r="J8916" s="2">
        <v>87.956218750000005</v>
      </c>
      <c r="K8916" s="2">
        <v>87.956232280199998</v>
      </c>
      <c r="L8916" s="2">
        <f t="shared" si="139"/>
        <v>1.3530199993283532E-5</v>
      </c>
    </row>
    <row r="8917" spans="1:12" hidden="1" x14ac:dyDescent="0.25">
      <c r="A8917" t="s">
        <v>6709</v>
      </c>
      <c r="B8917" s="1" t="s">
        <v>6889</v>
      </c>
      <c r="C8917" t="s">
        <v>6893</v>
      </c>
      <c r="D8917">
        <v>3968411</v>
      </c>
      <c r="E8917">
        <v>34521613</v>
      </c>
      <c r="F8917" t="s">
        <v>6896</v>
      </c>
      <c r="G8917" t="s">
        <v>3</v>
      </c>
      <c r="H8917" t="s">
        <v>6</v>
      </c>
      <c r="I8917" s="2">
        <v>0.23400000000000001</v>
      </c>
      <c r="J8917" s="2">
        <v>0.23399853514999999</v>
      </c>
      <c r="K8917" s="2">
        <v>0.23399850141999901</v>
      </c>
      <c r="L8917" s="2">
        <f t="shared" si="139"/>
        <v>-3.3730000986720299E-8</v>
      </c>
    </row>
    <row r="8918" spans="1:12" hidden="1" x14ac:dyDescent="0.25">
      <c r="A8918" t="s">
        <v>6709</v>
      </c>
      <c r="B8918" s="1" t="s">
        <v>6889</v>
      </c>
      <c r="C8918" t="s">
        <v>6893</v>
      </c>
      <c r="D8918">
        <v>3968411</v>
      </c>
      <c r="E8918">
        <v>34521713</v>
      </c>
      <c r="F8918" t="s">
        <v>6897</v>
      </c>
      <c r="G8918" t="s">
        <v>3</v>
      </c>
      <c r="H8918" t="s">
        <v>4</v>
      </c>
      <c r="I8918" s="2">
        <v>74.076400000000007</v>
      </c>
      <c r="J8918" s="2">
        <v>74.0760547</v>
      </c>
      <c r="K8918" s="2">
        <v>74.076105626</v>
      </c>
      <c r="L8918" s="2">
        <f t="shared" si="139"/>
        <v>5.092600000011771E-5</v>
      </c>
    </row>
    <row r="8919" spans="1:12" hidden="1" x14ac:dyDescent="0.25">
      <c r="A8919" t="s">
        <v>6709</v>
      </c>
      <c r="B8919" s="1" t="s">
        <v>6889</v>
      </c>
      <c r="C8919" t="s">
        <v>6893</v>
      </c>
      <c r="D8919">
        <v>3968411</v>
      </c>
      <c r="E8919">
        <v>34521713</v>
      </c>
      <c r="F8919" t="s">
        <v>6897</v>
      </c>
      <c r="G8919" t="s">
        <v>3</v>
      </c>
      <c r="H8919" t="s">
        <v>6</v>
      </c>
      <c r="I8919" s="2">
        <v>0.34520000000000001</v>
      </c>
      <c r="J8919" s="2">
        <v>0.34522717284999999</v>
      </c>
      <c r="K8919" s="2">
        <v>0.34522700482000002</v>
      </c>
      <c r="L8919" s="2">
        <f t="shared" si="139"/>
        <v>-1.6802999996956558E-7</v>
      </c>
    </row>
    <row r="8920" spans="1:12" hidden="1" x14ac:dyDescent="0.25">
      <c r="A8920" t="s">
        <v>6709</v>
      </c>
      <c r="B8920" s="1" t="s">
        <v>6889</v>
      </c>
      <c r="C8920" t="s">
        <v>6893</v>
      </c>
      <c r="D8920">
        <v>3968411</v>
      </c>
      <c r="E8920">
        <v>34521813</v>
      </c>
      <c r="F8920" t="s">
        <v>6898</v>
      </c>
      <c r="G8920" t="s">
        <v>3</v>
      </c>
      <c r="H8920" t="s">
        <v>4</v>
      </c>
      <c r="I8920" s="2">
        <v>989.26</v>
      </c>
      <c r="J8920" s="2">
        <v>989.26012500000002</v>
      </c>
      <c r="K8920" s="2">
        <v>989.25949808999906</v>
      </c>
      <c r="L8920" s="2">
        <f t="shared" si="139"/>
        <v>-6.2691000096037897E-4</v>
      </c>
    </row>
    <row r="8921" spans="1:12" hidden="1" x14ac:dyDescent="0.25">
      <c r="A8921" t="s">
        <v>6709</v>
      </c>
      <c r="B8921" s="1" t="s">
        <v>6889</v>
      </c>
      <c r="C8921" t="s">
        <v>6893</v>
      </c>
      <c r="D8921">
        <v>3968411</v>
      </c>
      <c r="E8921">
        <v>34521813</v>
      </c>
      <c r="F8921" t="s">
        <v>6898</v>
      </c>
      <c r="G8921" t="s">
        <v>3</v>
      </c>
      <c r="H8921" t="s">
        <v>6</v>
      </c>
      <c r="I8921" s="2">
        <v>11044.3</v>
      </c>
      <c r="J8921" s="2">
        <v>11044.269</v>
      </c>
      <c r="K8921" s="2">
        <v>11044.28386</v>
      </c>
      <c r="L8921" s="2">
        <f t="shared" si="139"/>
        <v>1.4859999999316642E-2</v>
      </c>
    </row>
    <row r="8922" spans="1:12" hidden="1" x14ac:dyDescent="0.25">
      <c r="A8922" t="s">
        <v>6709</v>
      </c>
      <c r="B8922" s="1" t="s">
        <v>6889</v>
      </c>
      <c r="C8922" t="s">
        <v>6893</v>
      </c>
      <c r="D8922">
        <v>3968411</v>
      </c>
      <c r="E8922">
        <v>34521913</v>
      </c>
      <c r="F8922" t="s">
        <v>6899</v>
      </c>
      <c r="G8922" t="s">
        <v>3</v>
      </c>
      <c r="H8922" t="s">
        <v>4</v>
      </c>
      <c r="I8922" s="2">
        <v>351.38</v>
      </c>
      <c r="J8922" s="2">
        <v>351.38040625000002</v>
      </c>
      <c r="K8922" s="2">
        <v>351.3805299</v>
      </c>
      <c r="L8922" s="2">
        <f t="shared" si="139"/>
        <v>1.236499999777152E-4</v>
      </c>
    </row>
    <row r="8923" spans="1:12" hidden="1" x14ac:dyDescent="0.25">
      <c r="A8923" t="s">
        <v>6709</v>
      </c>
      <c r="B8923" s="1" t="s">
        <v>6889</v>
      </c>
      <c r="C8923" t="s">
        <v>6893</v>
      </c>
      <c r="D8923">
        <v>3968411</v>
      </c>
      <c r="E8923">
        <v>34521913</v>
      </c>
      <c r="F8923" t="s">
        <v>6899</v>
      </c>
      <c r="G8923" t="s">
        <v>3</v>
      </c>
      <c r="H8923" t="s">
        <v>6</v>
      </c>
      <c r="I8923" s="2">
        <v>1.5802</v>
      </c>
      <c r="J8923" s="2">
        <v>1.580231323</v>
      </c>
      <c r="K8923" s="2">
        <v>1.5802325028999999</v>
      </c>
      <c r="L8923" s="2">
        <f t="shared" si="139"/>
        <v>1.1798999999257376E-6</v>
      </c>
    </row>
    <row r="8924" spans="1:12" hidden="1" x14ac:dyDescent="0.25">
      <c r="A8924" t="s">
        <v>6709</v>
      </c>
      <c r="B8924" s="1" t="s">
        <v>6889</v>
      </c>
      <c r="C8924" t="s">
        <v>6893</v>
      </c>
      <c r="D8924">
        <v>3968411</v>
      </c>
      <c r="E8924">
        <v>34522013</v>
      </c>
      <c r="F8924" t="s">
        <v>6900</v>
      </c>
      <c r="G8924" t="s">
        <v>3</v>
      </c>
      <c r="H8924" t="s">
        <v>4</v>
      </c>
      <c r="I8924" s="2">
        <v>276.00799999999998</v>
      </c>
      <c r="J8924" s="2">
        <v>275.95468749999998</v>
      </c>
      <c r="K8924" s="2">
        <v>275.95503142199999</v>
      </c>
      <c r="L8924" s="2">
        <f t="shared" si="139"/>
        <v>3.4392200001320816E-4</v>
      </c>
    </row>
    <row r="8925" spans="1:12" hidden="1" x14ac:dyDescent="0.25">
      <c r="A8925" t="s">
        <v>6709</v>
      </c>
      <c r="B8925" s="1" t="s">
        <v>6889</v>
      </c>
      <c r="C8925" t="s">
        <v>6893</v>
      </c>
      <c r="D8925">
        <v>3968411</v>
      </c>
      <c r="E8925">
        <v>34522013</v>
      </c>
      <c r="F8925" t="s">
        <v>6900</v>
      </c>
      <c r="G8925" t="s">
        <v>3</v>
      </c>
      <c r="H8925" t="s">
        <v>6</v>
      </c>
      <c r="I8925" s="2">
        <v>0.4854</v>
      </c>
      <c r="J8925" s="2">
        <v>0.48551303099999898</v>
      </c>
      <c r="K8925" s="2">
        <v>0.4855130024</v>
      </c>
      <c r="L8925" s="2">
        <f t="shared" si="139"/>
        <v>-2.8599998980194385E-8</v>
      </c>
    </row>
    <row r="8926" spans="1:12" hidden="1" x14ac:dyDescent="0.25">
      <c r="A8926" t="s">
        <v>6709</v>
      </c>
      <c r="B8926" s="1" t="s">
        <v>6889</v>
      </c>
      <c r="C8926" t="s">
        <v>6893</v>
      </c>
      <c r="D8926">
        <v>3968411</v>
      </c>
      <c r="E8926">
        <v>34525413</v>
      </c>
      <c r="F8926" t="s">
        <v>6901</v>
      </c>
      <c r="G8926" t="s">
        <v>3</v>
      </c>
      <c r="H8926" t="s">
        <v>4</v>
      </c>
      <c r="I8926" s="2">
        <v>603.88800000000003</v>
      </c>
      <c r="J8926" s="2">
        <v>603.91025000000002</v>
      </c>
      <c r="K8926" s="2">
        <v>603.90983060000997</v>
      </c>
      <c r="L8926" s="2">
        <f t="shared" si="139"/>
        <v>-4.1939999005080608E-4</v>
      </c>
    </row>
    <row r="8927" spans="1:12" hidden="1" x14ac:dyDescent="0.25">
      <c r="A8927" t="s">
        <v>6709</v>
      </c>
      <c r="B8927" s="1" t="s">
        <v>6889</v>
      </c>
      <c r="C8927" t="s">
        <v>6893</v>
      </c>
      <c r="D8927">
        <v>3968411</v>
      </c>
      <c r="E8927">
        <v>34525413</v>
      </c>
      <c r="F8927" t="s">
        <v>6901</v>
      </c>
      <c r="G8927" t="s">
        <v>3</v>
      </c>
      <c r="H8927" t="s">
        <v>6</v>
      </c>
      <c r="I8927" s="2">
        <v>9183.68</v>
      </c>
      <c r="J8927" s="2">
        <v>9184.25</v>
      </c>
      <c r="K8927" s="2">
        <v>9184.2399029999997</v>
      </c>
      <c r="L8927" s="2">
        <f t="shared" si="139"/>
        <v>-1.0097000000314438E-2</v>
      </c>
    </row>
    <row r="8928" spans="1:12" hidden="1" x14ac:dyDescent="0.25">
      <c r="A8928" t="s">
        <v>6709</v>
      </c>
      <c r="B8928" s="1" t="s">
        <v>6889</v>
      </c>
      <c r="C8928" t="s">
        <v>6893</v>
      </c>
      <c r="D8928">
        <v>3968411</v>
      </c>
      <c r="E8928">
        <v>34525513</v>
      </c>
      <c r="F8928" t="s">
        <v>6902</v>
      </c>
      <c r="G8928" t="s">
        <v>3</v>
      </c>
      <c r="H8928" t="s">
        <v>4</v>
      </c>
      <c r="I8928" s="2">
        <v>1146.1300000000001</v>
      </c>
      <c r="J8928" s="2">
        <v>1146.1312499999999</v>
      </c>
      <c r="K8928" s="2">
        <v>1146.1304640999899</v>
      </c>
      <c r="L8928" s="2">
        <f t="shared" si="139"/>
        <v>-7.8590000998701726E-4</v>
      </c>
    </row>
    <row r="8929" spans="1:12" hidden="1" x14ac:dyDescent="0.25">
      <c r="A8929" t="s">
        <v>6709</v>
      </c>
      <c r="B8929" s="1" t="s">
        <v>6889</v>
      </c>
      <c r="C8929" t="s">
        <v>6893</v>
      </c>
      <c r="D8929">
        <v>3968411</v>
      </c>
      <c r="E8929">
        <v>34525513</v>
      </c>
      <c r="F8929" t="s">
        <v>6902</v>
      </c>
      <c r="G8929" t="s">
        <v>3</v>
      </c>
      <c r="H8929" t="s">
        <v>6</v>
      </c>
      <c r="I8929" s="2">
        <v>10794.8</v>
      </c>
      <c r="J8929" s="2">
        <v>10794.779</v>
      </c>
      <c r="K8929" s="2">
        <v>10794.777886</v>
      </c>
      <c r="L8929" s="2">
        <f t="shared" si="139"/>
        <v>-1.1140000005980255E-3</v>
      </c>
    </row>
    <row r="8930" spans="1:12" hidden="1" x14ac:dyDescent="0.25">
      <c r="A8930" t="s">
        <v>6709</v>
      </c>
      <c r="B8930" s="1" t="s">
        <v>6903</v>
      </c>
      <c r="C8930" t="s">
        <v>6904</v>
      </c>
      <c r="D8930">
        <v>3052111</v>
      </c>
      <c r="E8930">
        <v>37996113</v>
      </c>
      <c r="F8930" t="s">
        <v>6905</v>
      </c>
      <c r="G8930" t="s">
        <v>3</v>
      </c>
      <c r="H8930" t="s">
        <v>4</v>
      </c>
      <c r="I8930" s="2">
        <v>2276.7800000000002</v>
      </c>
      <c r="J8930" s="2">
        <v>2276.7732500000002</v>
      </c>
      <c r="K8930" s="2">
        <v>2276.7784040000001</v>
      </c>
      <c r="L8930" s="2">
        <f t="shared" si="139"/>
        <v>5.1539999999477004E-3</v>
      </c>
    </row>
    <row r="8931" spans="1:12" hidden="1" x14ac:dyDescent="0.25">
      <c r="A8931" t="s">
        <v>6709</v>
      </c>
      <c r="B8931" s="1" t="s">
        <v>6903</v>
      </c>
      <c r="C8931" t="s">
        <v>6904</v>
      </c>
      <c r="D8931">
        <v>3052111</v>
      </c>
      <c r="E8931">
        <v>37996113</v>
      </c>
      <c r="F8931" t="s">
        <v>6905</v>
      </c>
      <c r="G8931" t="s">
        <v>3</v>
      </c>
      <c r="H8931" t="s">
        <v>6</v>
      </c>
      <c r="I8931" s="2">
        <v>21532.3</v>
      </c>
      <c r="J8931" s="2">
        <v>21532.297999999999</v>
      </c>
      <c r="K8931" s="2">
        <v>21532.297498500899</v>
      </c>
      <c r="L8931" s="2">
        <f t="shared" si="139"/>
        <v>-5.0149910020991229E-4</v>
      </c>
    </row>
    <row r="8932" spans="1:12" hidden="1" x14ac:dyDescent="0.25">
      <c r="A8932" t="s">
        <v>6709</v>
      </c>
      <c r="B8932" s="1" t="s">
        <v>6903</v>
      </c>
      <c r="C8932" t="s">
        <v>6904</v>
      </c>
      <c r="D8932">
        <v>3052111</v>
      </c>
      <c r="E8932">
        <v>37996413</v>
      </c>
      <c r="F8932" t="s">
        <v>6906</v>
      </c>
      <c r="G8932" t="s">
        <v>3</v>
      </c>
      <c r="H8932" t="s">
        <v>4</v>
      </c>
      <c r="I8932" s="2">
        <v>2230.1</v>
      </c>
      <c r="J8932" s="2">
        <v>2243.1714999999999</v>
      </c>
      <c r="K8932" s="2">
        <v>2243.1731370000002</v>
      </c>
      <c r="L8932" s="2">
        <f t="shared" si="139"/>
        <v>1.637000000300759E-3</v>
      </c>
    </row>
    <row r="8933" spans="1:12" hidden="1" x14ac:dyDescent="0.25">
      <c r="A8933" t="s">
        <v>6709</v>
      </c>
      <c r="B8933" s="1" t="s">
        <v>6903</v>
      </c>
      <c r="C8933" t="s">
        <v>6904</v>
      </c>
      <c r="D8933">
        <v>3052111</v>
      </c>
      <c r="E8933">
        <v>37996413</v>
      </c>
      <c r="F8933" t="s">
        <v>6906</v>
      </c>
      <c r="G8933" t="s">
        <v>3</v>
      </c>
      <c r="H8933" t="s">
        <v>6</v>
      </c>
      <c r="I8933" s="2">
        <v>20937.599999999999</v>
      </c>
      <c r="J8933" s="2">
        <v>20937.624</v>
      </c>
      <c r="K8933" s="2">
        <v>20937.622030500999</v>
      </c>
      <c r="L8933" s="2">
        <f t="shared" si="139"/>
        <v>-1.9694990005518775E-3</v>
      </c>
    </row>
    <row r="8934" spans="1:12" hidden="1" x14ac:dyDescent="0.25">
      <c r="A8934" t="s">
        <v>6709</v>
      </c>
      <c r="B8934" s="1" t="s">
        <v>6903</v>
      </c>
      <c r="C8934" t="s">
        <v>6907</v>
      </c>
      <c r="D8934">
        <v>4852511</v>
      </c>
      <c r="E8934">
        <v>31657113</v>
      </c>
      <c r="F8934" t="s">
        <v>6908</v>
      </c>
      <c r="G8934" t="s">
        <v>3</v>
      </c>
      <c r="H8934" t="s">
        <v>4</v>
      </c>
      <c r="I8934" s="2">
        <v>159.83000000000001</v>
      </c>
      <c r="J8934" s="2">
        <v>160.33196874999999</v>
      </c>
      <c r="K8934" s="2">
        <v>160.332003619999</v>
      </c>
      <c r="L8934" s="2">
        <f t="shared" si="139"/>
        <v>3.4869999012698827E-5</v>
      </c>
    </row>
    <row r="8935" spans="1:12" hidden="1" x14ac:dyDescent="0.25">
      <c r="A8935" t="s">
        <v>6709</v>
      </c>
      <c r="B8935" s="1" t="s">
        <v>6903</v>
      </c>
      <c r="C8935" t="s">
        <v>6907</v>
      </c>
      <c r="D8935">
        <v>4852511</v>
      </c>
      <c r="E8935">
        <v>31657113</v>
      </c>
      <c r="F8935" t="s">
        <v>6908</v>
      </c>
      <c r="G8935" t="s">
        <v>3</v>
      </c>
      <c r="H8935" t="s">
        <v>6</v>
      </c>
      <c r="I8935" s="2">
        <v>3.2</v>
      </c>
      <c r="J8935" s="2">
        <v>3.1953930664999999</v>
      </c>
      <c r="K8935" s="2">
        <v>3.1953995229999999</v>
      </c>
      <c r="L8935" s="2">
        <f t="shared" si="139"/>
        <v>6.4564999999738859E-6</v>
      </c>
    </row>
    <row r="8936" spans="1:12" hidden="1" x14ac:dyDescent="0.25">
      <c r="A8936" t="s">
        <v>6709</v>
      </c>
      <c r="B8936" s="1" t="s">
        <v>6903</v>
      </c>
      <c r="C8936" t="s">
        <v>6907</v>
      </c>
      <c r="D8936">
        <v>4852511</v>
      </c>
      <c r="E8936">
        <v>31658013</v>
      </c>
      <c r="F8936" t="s">
        <v>6909</v>
      </c>
      <c r="G8936" t="s">
        <v>3</v>
      </c>
      <c r="H8936" t="s">
        <v>4</v>
      </c>
      <c r="I8936" s="2">
        <v>162.91999999999899</v>
      </c>
      <c r="J8936" s="2">
        <v>163.11709375000001</v>
      </c>
      <c r="K8936" s="2">
        <v>163.11705461</v>
      </c>
      <c r="L8936" s="2">
        <f t="shared" si="139"/>
        <v>-3.9140000012594101E-5</v>
      </c>
    </row>
    <row r="8937" spans="1:12" hidden="1" x14ac:dyDescent="0.25">
      <c r="A8937" t="s">
        <v>6709</v>
      </c>
      <c r="B8937" s="1" t="s">
        <v>6903</v>
      </c>
      <c r="C8937" t="s">
        <v>6907</v>
      </c>
      <c r="D8937">
        <v>4852511</v>
      </c>
      <c r="E8937">
        <v>31658013</v>
      </c>
      <c r="F8937" t="s">
        <v>6909</v>
      </c>
      <c r="G8937" t="s">
        <v>3</v>
      </c>
      <c r="H8937" t="s">
        <v>6</v>
      </c>
      <c r="I8937" s="2">
        <v>3.24</v>
      </c>
      <c r="J8937" s="2">
        <v>3.2636171875</v>
      </c>
      <c r="K8937" s="2">
        <v>3.263618525</v>
      </c>
      <c r="L8937" s="2">
        <f t="shared" si="139"/>
        <v>1.337500000087033E-6</v>
      </c>
    </row>
    <row r="8938" spans="1:12" hidden="1" x14ac:dyDescent="0.25">
      <c r="A8938" t="s">
        <v>6709</v>
      </c>
      <c r="B8938" s="1" t="s">
        <v>6903</v>
      </c>
      <c r="C8938" t="s">
        <v>6907</v>
      </c>
      <c r="D8938">
        <v>4852511</v>
      </c>
      <c r="E8938">
        <v>31658713</v>
      </c>
      <c r="F8938" t="s">
        <v>6910</v>
      </c>
      <c r="G8938" t="s">
        <v>3</v>
      </c>
      <c r="H8938" t="s">
        <v>4</v>
      </c>
      <c r="I8938" s="2">
        <v>164.21</v>
      </c>
      <c r="J8938" s="2">
        <v>164.77854689999899</v>
      </c>
      <c r="K8938" s="2">
        <v>164.77860999999999</v>
      </c>
      <c r="L8938" s="2">
        <f t="shared" si="139"/>
        <v>6.310000100029356E-5</v>
      </c>
    </row>
    <row r="8939" spans="1:12" hidden="1" x14ac:dyDescent="0.25">
      <c r="A8939" t="s">
        <v>6709</v>
      </c>
      <c r="B8939" s="1" t="s">
        <v>6903</v>
      </c>
      <c r="C8939" t="s">
        <v>6907</v>
      </c>
      <c r="D8939">
        <v>4852511</v>
      </c>
      <c r="E8939">
        <v>31658713</v>
      </c>
      <c r="F8939" t="s">
        <v>6910</v>
      </c>
      <c r="G8939" t="s">
        <v>3</v>
      </c>
      <c r="H8939" t="s">
        <v>6</v>
      </c>
      <c r="I8939" s="2">
        <v>3.32</v>
      </c>
      <c r="J8939" s="2">
        <v>3.3239318849999999</v>
      </c>
      <c r="K8939" s="2">
        <v>3.3239290189999999</v>
      </c>
      <c r="L8939" s="2">
        <f t="shared" si="139"/>
        <v>-2.8659999999902652E-6</v>
      </c>
    </row>
    <row r="8940" spans="1:12" hidden="1" x14ac:dyDescent="0.25">
      <c r="A8940" t="s">
        <v>6709</v>
      </c>
      <c r="B8940" s="1" t="s">
        <v>6903</v>
      </c>
      <c r="C8940" t="s">
        <v>6907</v>
      </c>
      <c r="D8940">
        <v>4852511</v>
      </c>
      <c r="E8940">
        <v>31658913</v>
      </c>
      <c r="F8940" t="s">
        <v>6911</v>
      </c>
      <c r="G8940" t="s">
        <v>3</v>
      </c>
      <c r="H8940" t="s">
        <v>4</v>
      </c>
      <c r="I8940" s="2">
        <v>159.48599999999999</v>
      </c>
      <c r="J8940" s="2">
        <v>160.0055625</v>
      </c>
      <c r="K8940" s="2">
        <v>160.00553332000001</v>
      </c>
      <c r="L8940" s="2">
        <f t="shared" si="139"/>
        <v>-2.9179999984307869E-5</v>
      </c>
    </row>
    <row r="8941" spans="1:12" hidden="1" x14ac:dyDescent="0.25">
      <c r="A8941" t="s">
        <v>6709</v>
      </c>
      <c r="B8941" s="1" t="s">
        <v>6903</v>
      </c>
      <c r="C8941" t="s">
        <v>6907</v>
      </c>
      <c r="D8941">
        <v>4852511</v>
      </c>
      <c r="E8941">
        <v>31658913</v>
      </c>
      <c r="F8941" t="s">
        <v>6911</v>
      </c>
      <c r="G8941" t="s">
        <v>3</v>
      </c>
      <c r="H8941" t="s">
        <v>6</v>
      </c>
      <c r="I8941" s="2">
        <v>3.18</v>
      </c>
      <c r="J8941" s="2">
        <v>3.182449707</v>
      </c>
      <c r="K8941" s="2">
        <v>3.1824535221999999</v>
      </c>
      <c r="L8941" s="2">
        <f t="shared" si="139"/>
        <v>3.8151999999236352E-6</v>
      </c>
    </row>
    <row r="8942" spans="1:12" hidden="1" x14ac:dyDescent="0.25">
      <c r="A8942" t="s">
        <v>6709</v>
      </c>
      <c r="B8942" s="1" t="s">
        <v>6912</v>
      </c>
      <c r="C8942" t="s">
        <v>6913</v>
      </c>
      <c r="D8942">
        <v>3930211</v>
      </c>
      <c r="E8942">
        <v>37423513</v>
      </c>
      <c r="F8942" t="s">
        <v>6914</v>
      </c>
      <c r="G8942" t="s">
        <v>86</v>
      </c>
      <c r="H8942" t="s">
        <v>4</v>
      </c>
      <c r="I8942" s="2">
        <v>1.9420999999999999</v>
      </c>
      <c r="K8942" s="2">
        <v>1.9425441194899999</v>
      </c>
      <c r="L8942" s="2">
        <f t="shared" si="139"/>
        <v>4.4411949000000561E-4</v>
      </c>
    </row>
    <row r="8943" spans="1:12" hidden="1" x14ac:dyDescent="0.25">
      <c r="A8943" t="s">
        <v>6709</v>
      </c>
      <c r="B8943" s="1" t="s">
        <v>6912</v>
      </c>
      <c r="C8943" t="s">
        <v>6913</v>
      </c>
      <c r="D8943">
        <v>3930211</v>
      </c>
      <c r="E8943">
        <v>37423513</v>
      </c>
      <c r="F8943" t="s">
        <v>6914</v>
      </c>
      <c r="G8943" t="s">
        <v>86</v>
      </c>
      <c r="H8943" t="s">
        <v>6</v>
      </c>
      <c r="I8943" s="2">
        <v>4.1999999999999997E-3</v>
      </c>
      <c r="K8943" s="2">
        <v>4.2009601987000001E-3</v>
      </c>
      <c r="L8943" s="2">
        <f t="shared" si="139"/>
        <v>9.6019870000040031E-7</v>
      </c>
    </row>
    <row r="8944" spans="1:12" hidden="1" x14ac:dyDescent="0.25">
      <c r="A8944" t="s">
        <v>6709</v>
      </c>
      <c r="B8944" s="1" t="s">
        <v>6912</v>
      </c>
      <c r="C8944" t="s">
        <v>6913</v>
      </c>
      <c r="D8944">
        <v>3930211</v>
      </c>
      <c r="E8944">
        <v>37423613</v>
      </c>
      <c r="F8944" t="s">
        <v>6915</v>
      </c>
      <c r="G8944" t="s">
        <v>86</v>
      </c>
      <c r="H8944" t="s">
        <v>4</v>
      </c>
      <c r="I8944" s="2">
        <v>2.8574999999999999</v>
      </c>
      <c r="K8944" s="2">
        <v>2.85815344559999</v>
      </c>
      <c r="L8944" s="2">
        <f t="shared" si="139"/>
        <v>6.5344559999003238E-4</v>
      </c>
    </row>
    <row r="8945" spans="1:12" hidden="1" x14ac:dyDescent="0.25">
      <c r="A8945" t="s">
        <v>6709</v>
      </c>
      <c r="B8945" s="1" t="s">
        <v>6912</v>
      </c>
      <c r="C8945" t="s">
        <v>6913</v>
      </c>
      <c r="D8945">
        <v>3930211</v>
      </c>
      <c r="E8945">
        <v>37423613</v>
      </c>
      <c r="F8945" t="s">
        <v>6915</v>
      </c>
      <c r="G8945" t="s">
        <v>86</v>
      </c>
      <c r="H8945" t="s">
        <v>6</v>
      </c>
      <c r="I8945" s="2">
        <v>6.1000000000000004E-3</v>
      </c>
      <c r="K8945" s="2">
        <v>6.1013946334999899E-3</v>
      </c>
      <c r="L8945" s="2">
        <f t="shared" si="139"/>
        <v>1.3946334999894935E-6</v>
      </c>
    </row>
    <row r="8946" spans="1:12" hidden="1" x14ac:dyDescent="0.25">
      <c r="A8946" t="s">
        <v>6709</v>
      </c>
      <c r="B8946" s="1" t="s">
        <v>6912</v>
      </c>
      <c r="C8946" t="s">
        <v>6913</v>
      </c>
      <c r="D8946">
        <v>3930211</v>
      </c>
      <c r="E8946">
        <v>37423713</v>
      </c>
      <c r="F8946" t="s">
        <v>6916</v>
      </c>
      <c r="G8946" t="s">
        <v>86</v>
      </c>
      <c r="H8946" t="s">
        <v>4</v>
      </c>
      <c r="I8946" s="2">
        <v>2.5615999999999999</v>
      </c>
      <c r="K8946" s="2">
        <v>2.5621856993000001</v>
      </c>
      <c r="L8946" s="2">
        <f t="shared" si="139"/>
        <v>5.8569930000018644E-4</v>
      </c>
    </row>
    <row r="8947" spans="1:12" hidden="1" x14ac:dyDescent="0.25">
      <c r="A8947" t="s">
        <v>6709</v>
      </c>
      <c r="B8947" s="1" t="s">
        <v>6912</v>
      </c>
      <c r="C8947" t="s">
        <v>6913</v>
      </c>
      <c r="D8947">
        <v>3930211</v>
      </c>
      <c r="E8947">
        <v>37423713</v>
      </c>
      <c r="F8947" t="s">
        <v>6916</v>
      </c>
      <c r="G8947" t="s">
        <v>86</v>
      </c>
      <c r="H8947" t="s">
        <v>6</v>
      </c>
      <c r="I8947" s="2">
        <v>6.9500000000000006E-2</v>
      </c>
      <c r="K8947" s="2">
        <v>6.9515890198999994E-2</v>
      </c>
      <c r="L8947" s="2">
        <f t="shared" si="139"/>
        <v>1.589019899998767E-5</v>
      </c>
    </row>
    <row r="8948" spans="1:12" hidden="1" x14ac:dyDescent="0.25">
      <c r="A8948" t="s">
        <v>6709</v>
      </c>
      <c r="B8948" s="1" t="s">
        <v>6912</v>
      </c>
      <c r="C8948" t="s">
        <v>6913</v>
      </c>
      <c r="D8948">
        <v>3930211</v>
      </c>
      <c r="E8948">
        <v>92107113</v>
      </c>
      <c r="F8948" t="s">
        <v>6917</v>
      </c>
      <c r="G8948" t="s">
        <v>86</v>
      </c>
      <c r="H8948" t="s">
        <v>4</v>
      </c>
      <c r="I8948" s="2">
        <v>0.83150000000000002</v>
      </c>
      <c r="K8948" s="2">
        <v>0.83169011427999995</v>
      </c>
      <c r="L8948" s="2">
        <f t="shared" si="139"/>
        <v>1.9011427999993114E-4</v>
      </c>
    </row>
    <row r="8949" spans="1:12" hidden="1" x14ac:dyDescent="0.25">
      <c r="A8949" t="s">
        <v>6709</v>
      </c>
      <c r="B8949" s="1" t="s">
        <v>6912</v>
      </c>
      <c r="C8949" t="s">
        <v>6913</v>
      </c>
      <c r="D8949">
        <v>3930211</v>
      </c>
      <c r="E8949">
        <v>92107113</v>
      </c>
      <c r="F8949" t="s">
        <v>6917</v>
      </c>
      <c r="G8949" t="s">
        <v>86</v>
      </c>
      <c r="H8949" t="s">
        <v>6</v>
      </c>
      <c r="I8949" s="2">
        <v>2.98E-2</v>
      </c>
      <c r="K8949" s="2">
        <v>2.9806813854999999E-2</v>
      </c>
      <c r="L8949" s="2">
        <f t="shared" si="139"/>
        <v>6.8138549999992304E-6</v>
      </c>
    </row>
    <row r="8950" spans="1:12" hidden="1" x14ac:dyDescent="0.25">
      <c r="A8950" t="s">
        <v>6709</v>
      </c>
      <c r="B8950" s="1" t="s">
        <v>6912</v>
      </c>
      <c r="C8950" t="s">
        <v>6913</v>
      </c>
      <c r="D8950">
        <v>3930211</v>
      </c>
      <c r="E8950">
        <v>92107213</v>
      </c>
      <c r="F8950" t="s">
        <v>6918</v>
      </c>
      <c r="G8950" t="s">
        <v>86</v>
      </c>
      <c r="H8950" t="s">
        <v>4</v>
      </c>
      <c r="I8950" s="2">
        <v>0.83120000000000005</v>
      </c>
      <c r="K8950" s="2">
        <v>0.83139005767999896</v>
      </c>
      <c r="L8950" s="2">
        <f t="shared" si="139"/>
        <v>1.9005767999891177E-4</v>
      </c>
    </row>
    <row r="8951" spans="1:12" hidden="1" x14ac:dyDescent="0.25">
      <c r="A8951" t="s">
        <v>6709</v>
      </c>
      <c r="B8951" s="1" t="s">
        <v>6912</v>
      </c>
      <c r="C8951" t="s">
        <v>6913</v>
      </c>
      <c r="D8951">
        <v>3930211</v>
      </c>
      <c r="E8951">
        <v>92107213</v>
      </c>
      <c r="F8951" t="s">
        <v>6918</v>
      </c>
      <c r="G8951" t="s">
        <v>86</v>
      </c>
      <c r="H8951" t="s">
        <v>6</v>
      </c>
      <c r="I8951" s="2">
        <v>2.98E-2</v>
      </c>
      <c r="K8951" s="2">
        <v>2.9806813854999999E-2</v>
      </c>
      <c r="L8951" s="2">
        <f t="shared" si="139"/>
        <v>6.8138549999992304E-6</v>
      </c>
    </row>
    <row r="8952" spans="1:12" hidden="1" x14ac:dyDescent="0.25">
      <c r="A8952" t="s">
        <v>6709</v>
      </c>
      <c r="B8952" s="1" t="s">
        <v>6912</v>
      </c>
      <c r="C8952" t="s">
        <v>6913</v>
      </c>
      <c r="D8952">
        <v>3930211</v>
      </c>
      <c r="E8952">
        <v>92107313</v>
      </c>
      <c r="F8952" t="s">
        <v>6919</v>
      </c>
      <c r="G8952" t="s">
        <v>86</v>
      </c>
      <c r="H8952" t="s">
        <v>4</v>
      </c>
      <c r="I8952" s="2">
        <v>0.83499999999999897</v>
      </c>
      <c r="K8952" s="2">
        <v>0.83519090123999995</v>
      </c>
      <c r="L8952" s="2">
        <f t="shared" si="139"/>
        <v>1.9090124000098463E-4</v>
      </c>
    </row>
    <row r="8953" spans="1:12" hidden="1" x14ac:dyDescent="0.25">
      <c r="A8953" t="s">
        <v>6709</v>
      </c>
      <c r="B8953" s="1" t="s">
        <v>6912</v>
      </c>
      <c r="C8953" t="s">
        <v>6913</v>
      </c>
      <c r="D8953">
        <v>3930211</v>
      </c>
      <c r="E8953">
        <v>92107313</v>
      </c>
      <c r="F8953" t="s">
        <v>6919</v>
      </c>
      <c r="G8953" t="s">
        <v>86</v>
      </c>
      <c r="H8953" t="s">
        <v>6</v>
      </c>
      <c r="I8953" s="2">
        <v>2.9899999999999999E-2</v>
      </c>
      <c r="K8953" s="2">
        <v>2.9906836188999999E-2</v>
      </c>
      <c r="L8953" s="2">
        <f t="shared" si="139"/>
        <v>6.8361889999993264E-6</v>
      </c>
    </row>
    <row r="8954" spans="1:12" hidden="1" x14ac:dyDescent="0.25">
      <c r="A8954" t="s">
        <v>6709</v>
      </c>
      <c r="B8954" s="1" t="s">
        <v>6912</v>
      </c>
      <c r="C8954" t="s">
        <v>6913</v>
      </c>
      <c r="D8954">
        <v>3930211</v>
      </c>
      <c r="E8954">
        <v>92107413</v>
      </c>
      <c r="F8954" t="s">
        <v>6920</v>
      </c>
      <c r="G8954" t="s">
        <v>86</v>
      </c>
      <c r="H8954" t="s">
        <v>4</v>
      </c>
      <c r="I8954" s="2">
        <v>0.83850000000000002</v>
      </c>
      <c r="K8954" s="2">
        <v>0.83869174699000004</v>
      </c>
      <c r="L8954" s="2">
        <f t="shared" si="139"/>
        <v>1.9174699000001905E-4</v>
      </c>
    </row>
    <row r="8955" spans="1:12" hidden="1" x14ac:dyDescent="0.25">
      <c r="A8955" t="s">
        <v>6709</v>
      </c>
      <c r="B8955" s="1" t="s">
        <v>6912</v>
      </c>
      <c r="C8955" t="s">
        <v>6913</v>
      </c>
      <c r="D8955">
        <v>3930211</v>
      </c>
      <c r="E8955">
        <v>92107413</v>
      </c>
      <c r="F8955" t="s">
        <v>6920</v>
      </c>
      <c r="G8955" t="s">
        <v>86</v>
      </c>
      <c r="H8955" t="s">
        <v>6</v>
      </c>
      <c r="I8955" s="2">
        <v>3.0099999999999998E-2</v>
      </c>
      <c r="K8955" s="2">
        <v>3.0106881450999899E-2</v>
      </c>
      <c r="L8955" s="2">
        <f t="shared" si="139"/>
        <v>6.8814509999008677E-6</v>
      </c>
    </row>
    <row r="8956" spans="1:12" hidden="1" x14ac:dyDescent="0.25">
      <c r="A8956" t="s">
        <v>6709</v>
      </c>
      <c r="B8956" s="1" t="s">
        <v>6912</v>
      </c>
      <c r="C8956" t="s">
        <v>6913</v>
      </c>
      <c r="D8956">
        <v>3930211</v>
      </c>
      <c r="E8956">
        <v>92107513</v>
      </c>
      <c r="F8956" t="s">
        <v>6921</v>
      </c>
      <c r="G8956" t="s">
        <v>86</v>
      </c>
      <c r="H8956" t="s">
        <v>4</v>
      </c>
      <c r="I8956" s="2">
        <v>0.84870000000000001</v>
      </c>
      <c r="K8956" s="2">
        <v>0.84889404612999897</v>
      </c>
      <c r="L8956" s="2">
        <f t="shared" si="139"/>
        <v>1.9404612999895932E-4</v>
      </c>
    </row>
    <row r="8957" spans="1:12" hidden="1" x14ac:dyDescent="0.25">
      <c r="A8957" t="s">
        <v>6709</v>
      </c>
      <c r="B8957" s="1" t="s">
        <v>6912</v>
      </c>
      <c r="C8957" t="s">
        <v>6913</v>
      </c>
      <c r="D8957">
        <v>3930211</v>
      </c>
      <c r="E8957">
        <v>92107513</v>
      </c>
      <c r="F8957" t="s">
        <v>6921</v>
      </c>
      <c r="G8957" t="s">
        <v>86</v>
      </c>
      <c r="H8957" t="s">
        <v>6</v>
      </c>
      <c r="I8957" s="2">
        <v>3.04E-2</v>
      </c>
      <c r="K8957" s="2">
        <v>3.0406951509999901E-2</v>
      </c>
      <c r="L8957" s="2">
        <f t="shared" si="139"/>
        <v>6.9515099999015173E-6</v>
      </c>
    </row>
    <row r="8958" spans="1:12" hidden="1" x14ac:dyDescent="0.25">
      <c r="A8958" t="s">
        <v>6709</v>
      </c>
      <c r="B8958" s="1" t="s">
        <v>6912</v>
      </c>
      <c r="C8958" t="s">
        <v>6913</v>
      </c>
      <c r="D8958">
        <v>3930211</v>
      </c>
      <c r="E8958">
        <v>92107613</v>
      </c>
      <c r="F8958" t="s">
        <v>6922</v>
      </c>
      <c r="G8958" t="s">
        <v>86</v>
      </c>
      <c r="H8958" t="s">
        <v>4</v>
      </c>
      <c r="I8958" s="2">
        <v>0.81240000000000001</v>
      </c>
      <c r="K8958" s="2">
        <v>0.81258574753999901</v>
      </c>
      <c r="L8958" s="2">
        <f t="shared" si="139"/>
        <v>1.8574753999900384E-4</v>
      </c>
    </row>
    <row r="8959" spans="1:12" hidden="1" x14ac:dyDescent="0.25">
      <c r="A8959" t="s">
        <v>6709</v>
      </c>
      <c r="B8959" s="1" t="s">
        <v>6912</v>
      </c>
      <c r="C8959" t="s">
        <v>6913</v>
      </c>
      <c r="D8959">
        <v>3930211</v>
      </c>
      <c r="E8959">
        <v>92107613</v>
      </c>
      <c r="F8959" t="s">
        <v>6922</v>
      </c>
      <c r="G8959" t="s">
        <v>86</v>
      </c>
      <c r="H8959" t="s">
        <v>6</v>
      </c>
      <c r="I8959" s="2">
        <v>2.9100000000000001E-2</v>
      </c>
      <c r="K8959" s="2">
        <v>2.91066547509999E-2</v>
      </c>
      <c r="L8959" s="2">
        <f t="shared" si="139"/>
        <v>6.6547509998994558E-6</v>
      </c>
    </row>
    <row r="8960" spans="1:12" hidden="1" x14ac:dyDescent="0.25">
      <c r="A8960" t="s">
        <v>6709</v>
      </c>
      <c r="B8960" s="1" t="s">
        <v>6912</v>
      </c>
      <c r="C8960" t="s">
        <v>6913</v>
      </c>
      <c r="D8960">
        <v>3930211</v>
      </c>
      <c r="E8960">
        <v>92107713</v>
      </c>
      <c r="F8960" t="s">
        <v>6923</v>
      </c>
      <c r="G8960" t="s">
        <v>86</v>
      </c>
      <c r="H8960" t="s">
        <v>4</v>
      </c>
      <c r="I8960" s="2">
        <v>0.87309999999999999</v>
      </c>
      <c r="K8960" s="2">
        <v>0.87329961612999896</v>
      </c>
      <c r="L8960" s="2">
        <f t="shared" si="139"/>
        <v>1.996161299989696E-4</v>
      </c>
    </row>
    <row r="8961" spans="1:12" hidden="1" x14ac:dyDescent="0.25">
      <c r="A8961" t="s">
        <v>6709</v>
      </c>
      <c r="B8961" s="1" t="s">
        <v>6912</v>
      </c>
      <c r="C8961" t="s">
        <v>6913</v>
      </c>
      <c r="D8961">
        <v>3930211</v>
      </c>
      <c r="E8961">
        <v>92107713</v>
      </c>
      <c r="F8961" t="s">
        <v>6923</v>
      </c>
      <c r="G8961" t="s">
        <v>86</v>
      </c>
      <c r="H8961" t="s">
        <v>6</v>
      </c>
      <c r="I8961" s="2">
        <v>3.1300000000000001E-2</v>
      </c>
      <c r="K8961" s="2">
        <v>3.1307157542999897E-2</v>
      </c>
      <c r="L8961" s="2">
        <f t="shared" si="139"/>
        <v>7.1575429998957385E-6</v>
      </c>
    </row>
    <row r="8962" spans="1:12" hidden="1" x14ac:dyDescent="0.25">
      <c r="A8962" t="s">
        <v>6709</v>
      </c>
      <c r="B8962" s="1" t="s">
        <v>6912</v>
      </c>
      <c r="C8962" t="s">
        <v>6913</v>
      </c>
      <c r="D8962">
        <v>3930211</v>
      </c>
      <c r="E8962">
        <v>92107813</v>
      </c>
      <c r="F8962" t="s">
        <v>6924</v>
      </c>
      <c r="G8962" t="s">
        <v>86</v>
      </c>
      <c r="H8962" t="s">
        <v>4</v>
      </c>
      <c r="I8962" s="2">
        <v>0.87819999999999998</v>
      </c>
      <c r="K8962" s="2">
        <v>0.87840079734999899</v>
      </c>
      <c r="L8962" s="2">
        <f t="shared" si="139"/>
        <v>2.0079734999900456E-4</v>
      </c>
    </row>
    <row r="8963" spans="1:12" hidden="1" x14ac:dyDescent="0.25">
      <c r="A8963" t="s">
        <v>6709</v>
      </c>
      <c r="B8963" s="1" t="s">
        <v>6912</v>
      </c>
      <c r="C8963" t="s">
        <v>6913</v>
      </c>
      <c r="D8963">
        <v>3930211</v>
      </c>
      <c r="E8963">
        <v>92107813</v>
      </c>
      <c r="F8963" t="s">
        <v>6924</v>
      </c>
      <c r="G8963" t="s">
        <v>86</v>
      </c>
      <c r="H8963" t="s">
        <v>6</v>
      </c>
      <c r="I8963" s="2">
        <v>3.15E-2</v>
      </c>
      <c r="K8963" s="2">
        <v>3.1507203375999999E-2</v>
      </c>
      <c r="L8963" s="2">
        <f t="shared" ref="L8963:L9026" si="140">IF(ISBLANK(J8963),K8963-I8963,K8963-J8963)</f>
        <v>7.2033759999992619E-6</v>
      </c>
    </row>
    <row r="8964" spans="1:12" hidden="1" x14ac:dyDescent="0.25">
      <c r="A8964" t="s">
        <v>6709</v>
      </c>
      <c r="B8964" s="1" t="s">
        <v>6912</v>
      </c>
      <c r="C8964" t="s">
        <v>6913</v>
      </c>
      <c r="D8964">
        <v>3930211</v>
      </c>
      <c r="E8964">
        <v>92107913</v>
      </c>
      <c r="F8964" t="s">
        <v>6925</v>
      </c>
      <c r="G8964" t="s">
        <v>86</v>
      </c>
      <c r="H8964" t="s">
        <v>4</v>
      </c>
      <c r="I8964" s="2">
        <v>0.87080000000000002</v>
      </c>
      <c r="K8964" s="2">
        <v>0.87099913355000003</v>
      </c>
      <c r="L8964" s="2">
        <f t="shared" si="140"/>
        <v>1.9913355000000799E-4</v>
      </c>
    </row>
    <row r="8965" spans="1:12" hidden="1" x14ac:dyDescent="0.25">
      <c r="A8965" t="s">
        <v>6709</v>
      </c>
      <c r="B8965" s="1" t="s">
        <v>6912</v>
      </c>
      <c r="C8965" t="s">
        <v>6913</v>
      </c>
      <c r="D8965">
        <v>3930211</v>
      </c>
      <c r="E8965">
        <v>92107913</v>
      </c>
      <c r="F8965" t="s">
        <v>6925</v>
      </c>
      <c r="G8965" t="s">
        <v>86</v>
      </c>
      <c r="H8965" t="s">
        <v>6</v>
      </c>
      <c r="I8965" s="2">
        <v>3.1199999999999999E-2</v>
      </c>
      <c r="K8965" s="2">
        <v>3.1207133187E-2</v>
      </c>
      <c r="L8965" s="2">
        <f t="shared" si="140"/>
        <v>7.1331870000017339E-6</v>
      </c>
    </row>
    <row r="8966" spans="1:12" hidden="1" x14ac:dyDescent="0.25">
      <c r="A8966" t="s">
        <v>6709</v>
      </c>
      <c r="B8966" s="1" t="s">
        <v>6912</v>
      </c>
      <c r="C8966" t="s">
        <v>6913</v>
      </c>
      <c r="D8966">
        <v>3930211</v>
      </c>
      <c r="E8966">
        <v>92108013</v>
      </c>
      <c r="F8966" t="s">
        <v>6926</v>
      </c>
      <c r="G8966" t="s">
        <v>86</v>
      </c>
      <c r="H8966" t="s">
        <v>4</v>
      </c>
      <c r="I8966" s="2">
        <v>0.86150000000000004</v>
      </c>
      <c r="K8966" s="2">
        <v>0.86169700500000002</v>
      </c>
      <c r="L8966" s="2">
        <f t="shared" si="140"/>
        <v>1.9700499999997234E-4</v>
      </c>
    </row>
    <row r="8967" spans="1:12" hidden="1" x14ac:dyDescent="0.25">
      <c r="A8967" t="s">
        <v>6709</v>
      </c>
      <c r="B8967" s="1" t="s">
        <v>6912</v>
      </c>
      <c r="C8967" t="s">
        <v>6913</v>
      </c>
      <c r="D8967">
        <v>3930211</v>
      </c>
      <c r="E8967">
        <v>92108013</v>
      </c>
      <c r="F8967" t="s">
        <v>6926</v>
      </c>
      <c r="G8967" t="s">
        <v>86</v>
      </c>
      <c r="H8967" t="s">
        <v>6</v>
      </c>
      <c r="I8967" s="2">
        <v>3.09E-2</v>
      </c>
      <c r="K8967" s="2">
        <v>3.0907065147999999E-2</v>
      </c>
      <c r="L8967" s="2">
        <f t="shared" si="140"/>
        <v>7.065147999998217E-6</v>
      </c>
    </row>
    <row r="8968" spans="1:12" hidden="1" x14ac:dyDescent="0.25">
      <c r="A8968" t="s">
        <v>6709</v>
      </c>
      <c r="B8968" s="1" t="s">
        <v>6912</v>
      </c>
      <c r="C8968" t="s">
        <v>6913</v>
      </c>
      <c r="D8968">
        <v>3930211</v>
      </c>
      <c r="E8968">
        <v>92108113</v>
      </c>
      <c r="F8968" t="s">
        <v>6927</v>
      </c>
      <c r="G8968" t="s">
        <v>86</v>
      </c>
      <c r="H8968" t="s">
        <v>4</v>
      </c>
      <c r="I8968" s="2">
        <v>0.87860000000000005</v>
      </c>
      <c r="K8968" s="2">
        <v>0.87880089074999901</v>
      </c>
      <c r="L8968" s="2">
        <f t="shared" si="140"/>
        <v>2.0089074999896095E-4</v>
      </c>
    </row>
    <row r="8969" spans="1:12" hidden="1" x14ac:dyDescent="0.25">
      <c r="A8969" t="s">
        <v>6709</v>
      </c>
      <c r="B8969" s="1" t="s">
        <v>6912</v>
      </c>
      <c r="C8969" t="s">
        <v>6913</v>
      </c>
      <c r="D8969">
        <v>3930211</v>
      </c>
      <c r="E8969">
        <v>92108113</v>
      </c>
      <c r="F8969" t="s">
        <v>6927</v>
      </c>
      <c r="G8969" t="s">
        <v>86</v>
      </c>
      <c r="H8969" t="s">
        <v>6</v>
      </c>
      <c r="I8969" s="2">
        <v>3.15E-2</v>
      </c>
      <c r="K8969" s="2">
        <v>3.1507203375999999E-2</v>
      </c>
      <c r="L8969" s="2">
        <f t="shared" si="140"/>
        <v>7.2033759999992619E-6</v>
      </c>
    </row>
    <row r="8970" spans="1:12" hidden="1" x14ac:dyDescent="0.25">
      <c r="A8970" t="s">
        <v>6709</v>
      </c>
      <c r="B8970" s="1" t="s">
        <v>6912</v>
      </c>
      <c r="C8970" t="s">
        <v>6913</v>
      </c>
      <c r="D8970">
        <v>3930211</v>
      </c>
      <c r="E8970">
        <v>92108213</v>
      </c>
      <c r="F8970" t="s">
        <v>6928</v>
      </c>
      <c r="G8970" t="s">
        <v>86</v>
      </c>
      <c r="H8970" t="s">
        <v>4</v>
      </c>
      <c r="I8970" s="2">
        <v>0.87060000000000004</v>
      </c>
      <c r="K8970" s="2">
        <v>0.87079905884999997</v>
      </c>
      <c r="L8970" s="2">
        <f t="shared" si="140"/>
        <v>1.9905884999993351E-4</v>
      </c>
    </row>
    <row r="8971" spans="1:12" hidden="1" x14ac:dyDescent="0.25">
      <c r="A8971" t="s">
        <v>6709</v>
      </c>
      <c r="B8971" s="1" t="s">
        <v>6912</v>
      </c>
      <c r="C8971" t="s">
        <v>6913</v>
      </c>
      <c r="D8971">
        <v>3930211</v>
      </c>
      <c r="E8971">
        <v>92108213</v>
      </c>
      <c r="F8971" t="s">
        <v>6928</v>
      </c>
      <c r="G8971" t="s">
        <v>86</v>
      </c>
      <c r="H8971" t="s">
        <v>6</v>
      </c>
      <c r="I8971" s="2">
        <v>3.1199999999999999E-2</v>
      </c>
      <c r="K8971" s="2">
        <v>3.1207133187E-2</v>
      </c>
      <c r="L8971" s="2">
        <f t="shared" si="140"/>
        <v>7.1331870000017339E-6</v>
      </c>
    </row>
    <row r="8972" spans="1:12" hidden="1" x14ac:dyDescent="0.25">
      <c r="A8972" t="s">
        <v>6709</v>
      </c>
      <c r="B8972" s="1" t="s">
        <v>6912</v>
      </c>
      <c r="C8972" t="s">
        <v>6913</v>
      </c>
      <c r="D8972">
        <v>3930211</v>
      </c>
      <c r="E8972">
        <v>92108313</v>
      </c>
      <c r="F8972" t="s">
        <v>6929</v>
      </c>
      <c r="G8972" t="s">
        <v>86</v>
      </c>
      <c r="H8972" t="s">
        <v>4</v>
      </c>
      <c r="I8972" s="2">
        <v>0.58020000000000005</v>
      </c>
      <c r="K8972" s="2">
        <v>0.58033267986000003</v>
      </c>
      <c r="L8972" s="2">
        <f t="shared" si="140"/>
        <v>1.3267985999998455E-4</v>
      </c>
    </row>
    <row r="8973" spans="1:12" hidden="1" x14ac:dyDescent="0.25">
      <c r="A8973" t="s">
        <v>6709</v>
      </c>
      <c r="B8973" s="1" t="s">
        <v>6912</v>
      </c>
      <c r="C8973" t="s">
        <v>6913</v>
      </c>
      <c r="D8973">
        <v>3930211</v>
      </c>
      <c r="E8973">
        <v>92108313</v>
      </c>
      <c r="F8973" t="s">
        <v>6929</v>
      </c>
      <c r="G8973" t="s">
        <v>86</v>
      </c>
      <c r="H8973" t="s">
        <v>6</v>
      </c>
      <c r="I8973" s="2">
        <v>2.0799999999999999E-2</v>
      </c>
      <c r="K8973" s="2">
        <v>2.08047557506E-2</v>
      </c>
      <c r="L8973" s="2">
        <f t="shared" si="140"/>
        <v>4.7557506000009409E-6</v>
      </c>
    </row>
    <row r="8974" spans="1:12" hidden="1" x14ac:dyDescent="0.25">
      <c r="A8974" t="s">
        <v>6709</v>
      </c>
      <c r="B8974" s="1" t="s">
        <v>6912</v>
      </c>
      <c r="C8974" t="s">
        <v>6913</v>
      </c>
      <c r="D8974">
        <v>3930211</v>
      </c>
      <c r="E8974">
        <v>92108413</v>
      </c>
      <c r="F8974" t="s">
        <v>6930</v>
      </c>
      <c r="G8974" t="s">
        <v>86</v>
      </c>
      <c r="H8974" t="s">
        <v>4</v>
      </c>
      <c r="I8974" s="2">
        <v>0.46600000000000003</v>
      </c>
      <c r="K8974" s="2">
        <v>0.46610654224999998</v>
      </c>
      <c r="L8974" s="2">
        <f t="shared" si="140"/>
        <v>1.0654224999995243E-4</v>
      </c>
    </row>
    <row r="8975" spans="1:12" hidden="1" x14ac:dyDescent="0.25">
      <c r="A8975" t="s">
        <v>6709</v>
      </c>
      <c r="B8975" s="1" t="s">
        <v>6912</v>
      </c>
      <c r="C8975" t="s">
        <v>6913</v>
      </c>
      <c r="D8975">
        <v>3930211</v>
      </c>
      <c r="E8975">
        <v>92108413</v>
      </c>
      <c r="F8975" t="s">
        <v>6930</v>
      </c>
      <c r="G8975" t="s">
        <v>86</v>
      </c>
      <c r="H8975" t="s">
        <v>6</v>
      </c>
      <c r="I8975" s="2">
        <v>1.67E-2</v>
      </c>
      <c r="K8975" s="2">
        <v>1.67038182273999E-2</v>
      </c>
      <c r="L8975" s="2">
        <f t="shared" si="140"/>
        <v>3.8182273999001759E-6</v>
      </c>
    </row>
    <row r="8976" spans="1:12" hidden="1" x14ac:dyDescent="0.25">
      <c r="A8976" t="s">
        <v>6709</v>
      </c>
      <c r="B8976" s="1" t="s">
        <v>6912</v>
      </c>
      <c r="C8976" t="s">
        <v>6913</v>
      </c>
      <c r="D8976">
        <v>3930211</v>
      </c>
      <c r="E8976">
        <v>92108513</v>
      </c>
      <c r="F8976" t="s">
        <v>6931</v>
      </c>
      <c r="G8976" t="s">
        <v>86</v>
      </c>
      <c r="H8976" t="s">
        <v>4</v>
      </c>
      <c r="I8976" s="2">
        <v>0.58420000000000005</v>
      </c>
      <c r="K8976" s="2">
        <v>0.58433360070999896</v>
      </c>
      <c r="L8976" s="2">
        <f t="shared" si="140"/>
        <v>1.336007099989045E-4</v>
      </c>
    </row>
    <row r="8977" spans="1:12" hidden="1" x14ac:dyDescent="0.25">
      <c r="A8977" t="s">
        <v>6709</v>
      </c>
      <c r="B8977" s="1" t="s">
        <v>6912</v>
      </c>
      <c r="C8977" t="s">
        <v>6913</v>
      </c>
      <c r="D8977">
        <v>3930211</v>
      </c>
      <c r="E8977">
        <v>92108513</v>
      </c>
      <c r="F8977" t="s">
        <v>6931</v>
      </c>
      <c r="G8977" t="s">
        <v>86</v>
      </c>
      <c r="H8977" t="s">
        <v>6</v>
      </c>
      <c r="I8977" s="2">
        <v>2.0899999999999998E-2</v>
      </c>
      <c r="K8977" s="2">
        <v>2.09047783339E-2</v>
      </c>
      <c r="L8977" s="2">
        <f t="shared" si="140"/>
        <v>4.7783339000018188E-6</v>
      </c>
    </row>
    <row r="8978" spans="1:12" hidden="1" x14ac:dyDescent="0.25">
      <c r="A8978" t="s">
        <v>6709</v>
      </c>
      <c r="B8978" s="1" t="s">
        <v>6912</v>
      </c>
      <c r="C8978" t="s">
        <v>6913</v>
      </c>
      <c r="D8978">
        <v>3930211</v>
      </c>
      <c r="E8978">
        <v>92108613</v>
      </c>
      <c r="F8978" t="s">
        <v>6932</v>
      </c>
      <c r="G8978" t="s">
        <v>86</v>
      </c>
      <c r="H8978" t="s">
        <v>4</v>
      </c>
      <c r="I8978" s="2">
        <v>0.58209999999999995</v>
      </c>
      <c r="K8978" s="2">
        <v>0.58223307100999999</v>
      </c>
      <c r="L8978" s="2">
        <f t="shared" si="140"/>
        <v>1.3307101000004096E-4</v>
      </c>
    </row>
    <row r="8979" spans="1:12" hidden="1" x14ac:dyDescent="0.25">
      <c r="A8979" t="s">
        <v>6709</v>
      </c>
      <c r="B8979" s="1" t="s">
        <v>6912</v>
      </c>
      <c r="C8979" t="s">
        <v>6913</v>
      </c>
      <c r="D8979">
        <v>3930211</v>
      </c>
      <c r="E8979">
        <v>92108613</v>
      </c>
      <c r="F8979" t="s">
        <v>6932</v>
      </c>
      <c r="G8979" t="s">
        <v>86</v>
      </c>
      <c r="H8979" t="s">
        <v>6</v>
      </c>
      <c r="I8979" s="2">
        <v>2.0899999999999998E-2</v>
      </c>
      <c r="K8979" s="2">
        <v>2.09047783339E-2</v>
      </c>
      <c r="L8979" s="2">
        <f t="shared" si="140"/>
        <v>4.7783339000018188E-6</v>
      </c>
    </row>
    <row r="8980" spans="1:12" hidden="1" x14ac:dyDescent="0.25">
      <c r="A8980" t="s">
        <v>6709</v>
      </c>
      <c r="B8980" s="1" t="s">
        <v>6912</v>
      </c>
      <c r="C8980" t="s">
        <v>6913</v>
      </c>
      <c r="D8980">
        <v>3930211</v>
      </c>
      <c r="E8980">
        <v>92108713</v>
      </c>
      <c r="F8980" t="s">
        <v>6933</v>
      </c>
      <c r="G8980" t="s">
        <v>86</v>
      </c>
      <c r="H8980" t="s">
        <v>4</v>
      </c>
      <c r="I8980" s="2">
        <v>0.5796</v>
      </c>
      <c r="K8980" s="2">
        <v>0.57973250677999899</v>
      </c>
      <c r="L8980" s="2">
        <f t="shared" si="140"/>
        <v>1.3250677999898652E-4</v>
      </c>
    </row>
    <row r="8981" spans="1:12" hidden="1" x14ac:dyDescent="0.25">
      <c r="A8981" t="s">
        <v>6709</v>
      </c>
      <c r="B8981" s="1" t="s">
        <v>6912</v>
      </c>
      <c r="C8981" t="s">
        <v>6913</v>
      </c>
      <c r="D8981">
        <v>3930211</v>
      </c>
      <c r="E8981">
        <v>92108713</v>
      </c>
      <c r="F8981" t="s">
        <v>6933</v>
      </c>
      <c r="G8981" t="s">
        <v>86</v>
      </c>
      <c r="H8981" t="s">
        <v>6</v>
      </c>
      <c r="I8981" s="2">
        <v>2.0799999999999999E-2</v>
      </c>
      <c r="K8981" s="2">
        <v>2.08047557506E-2</v>
      </c>
      <c r="L8981" s="2">
        <f t="shared" si="140"/>
        <v>4.7557506000009409E-6</v>
      </c>
    </row>
    <row r="8982" spans="1:12" hidden="1" x14ac:dyDescent="0.25">
      <c r="A8982" t="s">
        <v>6709</v>
      </c>
      <c r="B8982" s="1" t="s">
        <v>6912</v>
      </c>
      <c r="C8982" t="s">
        <v>6913</v>
      </c>
      <c r="D8982">
        <v>3930211</v>
      </c>
      <c r="E8982">
        <v>92108813</v>
      </c>
      <c r="F8982" t="s">
        <v>6934</v>
      </c>
      <c r="G8982" t="s">
        <v>86</v>
      </c>
      <c r="H8982" t="s">
        <v>4</v>
      </c>
      <c r="I8982" s="2">
        <v>0.83099999999999896</v>
      </c>
      <c r="K8982" s="2">
        <v>0.83118997975999898</v>
      </c>
      <c r="L8982" s="2">
        <f t="shared" si="140"/>
        <v>1.8997976000001415E-4</v>
      </c>
    </row>
    <row r="8983" spans="1:12" hidden="1" x14ac:dyDescent="0.25">
      <c r="A8983" t="s">
        <v>6709</v>
      </c>
      <c r="B8983" s="1" t="s">
        <v>6912</v>
      </c>
      <c r="C8983" t="s">
        <v>6913</v>
      </c>
      <c r="D8983">
        <v>3930211</v>
      </c>
      <c r="E8983">
        <v>92108813</v>
      </c>
      <c r="F8983" t="s">
        <v>6934</v>
      </c>
      <c r="G8983" t="s">
        <v>86</v>
      </c>
      <c r="H8983" t="s">
        <v>6</v>
      </c>
      <c r="I8983" s="2">
        <v>2.98E-2</v>
      </c>
      <c r="K8983" s="2">
        <v>2.9806813854999999E-2</v>
      </c>
      <c r="L8983" s="2">
        <f t="shared" si="140"/>
        <v>6.8138549999992304E-6</v>
      </c>
    </row>
    <row r="8984" spans="1:12" hidden="1" x14ac:dyDescent="0.25">
      <c r="A8984" t="s">
        <v>6709</v>
      </c>
      <c r="B8984" s="1" t="s">
        <v>6912</v>
      </c>
      <c r="C8984" t="s">
        <v>6913</v>
      </c>
      <c r="D8984">
        <v>3930211</v>
      </c>
      <c r="E8984">
        <v>92108913</v>
      </c>
      <c r="F8984" t="s">
        <v>6935</v>
      </c>
      <c r="G8984" t="s">
        <v>86</v>
      </c>
      <c r="H8984" t="s">
        <v>4</v>
      </c>
      <c r="I8984" s="2">
        <v>0.82250000000000001</v>
      </c>
      <c r="K8984" s="2">
        <v>0.82268806457999899</v>
      </c>
      <c r="L8984" s="2">
        <f t="shared" si="140"/>
        <v>1.8806457999898107E-4</v>
      </c>
    </row>
    <row r="8985" spans="1:12" hidden="1" x14ac:dyDescent="0.25">
      <c r="A8985" t="s">
        <v>6709</v>
      </c>
      <c r="B8985" s="1" t="s">
        <v>6912</v>
      </c>
      <c r="C8985" t="s">
        <v>6913</v>
      </c>
      <c r="D8985">
        <v>3930211</v>
      </c>
      <c r="E8985">
        <v>92108913</v>
      </c>
      <c r="F8985" t="s">
        <v>6935</v>
      </c>
      <c r="G8985" t="s">
        <v>86</v>
      </c>
      <c r="H8985" t="s">
        <v>6</v>
      </c>
      <c r="I8985" s="2">
        <v>2.9499999999999998E-2</v>
      </c>
      <c r="K8985" s="2">
        <v>2.95067453009999E-2</v>
      </c>
      <c r="L8985" s="2">
        <f t="shared" si="140"/>
        <v>6.7453009999010605E-6</v>
      </c>
    </row>
    <row r="8986" spans="1:12" hidden="1" x14ac:dyDescent="0.25">
      <c r="A8986" t="s">
        <v>6709</v>
      </c>
      <c r="B8986" s="1" t="s">
        <v>6912</v>
      </c>
      <c r="C8986" t="s">
        <v>6913</v>
      </c>
      <c r="D8986">
        <v>3930211</v>
      </c>
      <c r="E8986">
        <v>92109013</v>
      </c>
      <c r="F8986" t="s">
        <v>6936</v>
      </c>
      <c r="G8986" t="s">
        <v>86</v>
      </c>
      <c r="H8986" t="s">
        <v>4</v>
      </c>
      <c r="I8986" s="2">
        <v>0.84179999999999999</v>
      </c>
      <c r="K8986" s="2">
        <v>0.84199245485999896</v>
      </c>
      <c r="L8986" s="2">
        <f t="shared" si="140"/>
        <v>1.924548599989695E-4</v>
      </c>
    </row>
    <row r="8987" spans="1:12" hidden="1" x14ac:dyDescent="0.25">
      <c r="A8987" t="s">
        <v>6709</v>
      </c>
      <c r="B8987" s="1" t="s">
        <v>6912</v>
      </c>
      <c r="C8987" t="s">
        <v>6913</v>
      </c>
      <c r="D8987">
        <v>3930211</v>
      </c>
      <c r="E8987">
        <v>92109013</v>
      </c>
      <c r="F8987" t="s">
        <v>6936</v>
      </c>
      <c r="G8987" t="s">
        <v>86</v>
      </c>
      <c r="H8987" t="s">
        <v>6</v>
      </c>
      <c r="I8987" s="2">
        <v>3.0200000000000001E-2</v>
      </c>
      <c r="K8987" s="2">
        <v>3.0206905855000001E-2</v>
      </c>
      <c r="L8987" s="2">
        <f t="shared" si="140"/>
        <v>6.9058549999993779E-6</v>
      </c>
    </row>
    <row r="8988" spans="1:12" hidden="1" x14ac:dyDescent="0.25">
      <c r="A8988" t="s">
        <v>6709</v>
      </c>
      <c r="B8988" s="1" t="s">
        <v>6912</v>
      </c>
      <c r="C8988" t="s">
        <v>6913</v>
      </c>
      <c r="D8988">
        <v>3930211</v>
      </c>
      <c r="E8988">
        <v>92109113</v>
      </c>
      <c r="F8988" t="s">
        <v>6937</v>
      </c>
      <c r="G8988" t="s">
        <v>86</v>
      </c>
      <c r="H8988" t="s">
        <v>4</v>
      </c>
      <c r="I8988" s="2">
        <v>0.8367</v>
      </c>
      <c r="K8988" s="2">
        <v>0.83689133334999999</v>
      </c>
      <c r="L8988" s="2">
        <f t="shared" si="140"/>
        <v>1.9133334999998919E-4</v>
      </c>
    </row>
    <row r="8989" spans="1:12" hidden="1" x14ac:dyDescent="0.25">
      <c r="A8989" t="s">
        <v>6709</v>
      </c>
      <c r="B8989" s="1" t="s">
        <v>6912</v>
      </c>
      <c r="C8989" t="s">
        <v>6913</v>
      </c>
      <c r="D8989">
        <v>3930211</v>
      </c>
      <c r="E8989">
        <v>92109113</v>
      </c>
      <c r="F8989" t="s">
        <v>6937</v>
      </c>
      <c r="G8989" t="s">
        <v>86</v>
      </c>
      <c r="H8989" t="s">
        <v>6</v>
      </c>
      <c r="I8989" s="2">
        <v>0.03</v>
      </c>
      <c r="K8989" s="2">
        <v>3.00068589249999E-2</v>
      </c>
      <c r="L8989" s="2">
        <f t="shared" si="140"/>
        <v>6.8589249999015389E-6</v>
      </c>
    </row>
    <row r="8990" spans="1:12" hidden="1" x14ac:dyDescent="0.25">
      <c r="A8990" t="s">
        <v>6709</v>
      </c>
      <c r="B8990" s="1" t="s">
        <v>6912</v>
      </c>
      <c r="C8990" t="s">
        <v>6913</v>
      </c>
      <c r="D8990">
        <v>3930211</v>
      </c>
      <c r="E8990">
        <v>92109213</v>
      </c>
      <c r="F8990" t="s">
        <v>6938</v>
      </c>
      <c r="G8990" t="s">
        <v>86</v>
      </c>
      <c r="H8990" t="s">
        <v>4</v>
      </c>
      <c r="I8990" s="2">
        <v>0.83389999999999898</v>
      </c>
      <c r="K8990" s="2">
        <v>0.83409064483999995</v>
      </c>
      <c r="L8990" s="2">
        <f t="shared" si="140"/>
        <v>1.9064484000097526E-4</v>
      </c>
    </row>
    <row r="8991" spans="1:12" hidden="1" x14ac:dyDescent="0.25">
      <c r="A8991" t="s">
        <v>6709</v>
      </c>
      <c r="B8991" s="1" t="s">
        <v>6912</v>
      </c>
      <c r="C8991" t="s">
        <v>6913</v>
      </c>
      <c r="D8991">
        <v>3930211</v>
      </c>
      <c r="E8991">
        <v>92109213</v>
      </c>
      <c r="F8991" t="s">
        <v>6938</v>
      </c>
      <c r="G8991" t="s">
        <v>86</v>
      </c>
      <c r="H8991" t="s">
        <v>6</v>
      </c>
      <c r="I8991" s="2">
        <v>2.9899999999999999E-2</v>
      </c>
      <c r="K8991" s="2">
        <v>2.9906836188999999E-2</v>
      </c>
      <c r="L8991" s="2">
        <f t="shared" si="140"/>
        <v>6.8361889999993264E-6</v>
      </c>
    </row>
    <row r="8992" spans="1:12" hidden="1" x14ac:dyDescent="0.25">
      <c r="A8992" t="s">
        <v>6709</v>
      </c>
      <c r="B8992" s="1" t="s">
        <v>6912</v>
      </c>
      <c r="C8992" t="s">
        <v>6913</v>
      </c>
      <c r="D8992">
        <v>3930211</v>
      </c>
      <c r="E8992">
        <v>92109313</v>
      </c>
      <c r="F8992" t="s">
        <v>6939</v>
      </c>
      <c r="G8992" t="s">
        <v>86</v>
      </c>
      <c r="H8992" t="s">
        <v>4</v>
      </c>
      <c r="I8992" s="2">
        <v>0.81930000000000003</v>
      </c>
      <c r="K8992" s="2">
        <v>0.81948732429000004</v>
      </c>
      <c r="L8992" s="2">
        <f t="shared" si="140"/>
        <v>1.8732429000001272E-4</v>
      </c>
    </row>
    <row r="8993" spans="1:12" hidden="1" x14ac:dyDescent="0.25">
      <c r="A8993" t="s">
        <v>6709</v>
      </c>
      <c r="B8993" s="1" t="s">
        <v>6912</v>
      </c>
      <c r="C8993" t="s">
        <v>6913</v>
      </c>
      <c r="D8993">
        <v>3930211</v>
      </c>
      <c r="E8993">
        <v>92109313</v>
      </c>
      <c r="F8993" t="s">
        <v>6939</v>
      </c>
      <c r="G8993" t="s">
        <v>86</v>
      </c>
      <c r="H8993" t="s">
        <v>6</v>
      </c>
      <c r="I8993" s="2">
        <v>2.9399999999999999E-2</v>
      </c>
      <c r="K8993" s="2">
        <v>2.9406723251000001E-2</v>
      </c>
      <c r="L8993" s="2">
        <f t="shared" si="140"/>
        <v>6.7232510000021783E-6</v>
      </c>
    </row>
    <row r="8994" spans="1:12" hidden="1" x14ac:dyDescent="0.25">
      <c r="A8994" t="s">
        <v>6709</v>
      </c>
      <c r="B8994" s="1" t="s">
        <v>6912</v>
      </c>
      <c r="C8994" t="s">
        <v>6913</v>
      </c>
      <c r="D8994">
        <v>3930211</v>
      </c>
      <c r="E8994">
        <v>92109613</v>
      </c>
      <c r="F8994" t="s">
        <v>6940</v>
      </c>
      <c r="G8994" t="s">
        <v>86</v>
      </c>
      <c r="H8994" t="s">
        <v>4</v>
      </c>
      <c r="I8994" s="2">
        <v>0.58760000000000001</v>
      </c>
      <c r="K8994" s="2">
        <v>0.58773435327999901</v>
      </c>
      <c r="L8994" s="2">
        <f t="shared" si="140"/>
        <v>1.3435327999899993E-4</v>
      </c>
    </row>
    <row r="8995" spans="1:12" hidden="1" x14ac:dyDescent="0.25">
      <c r="A8995" t="s">
        <v>6709</v>
      </c>
      <c r="B8995" s="1" t="s">
        <v>6912</v>
      </c>
      <c r="C8995" t="s">
        <v>6913</v>
      </c>
      <c r="D8995">
        <v>3930211</v>
      </c>
      <c r="E8995">
        <v>92109613</v>
      </c>
      <c r="F8995" t="s">
        <v>6940</v>
      </c>
      <c r="G8995" t="s">
        <v>86</v>
      </c>
      <c r="H8995" t="s">
        <v>6</v>
      </c>
      <c r="I8995" s="2">
        <v>2.1100000000000001E-2</v>
      </c>
      <c r="K8995" s="2">
        <v>2.11048239713999E-2</v>
      </c>
      <c r="L8995" s="2">
        <f t="shared" si="140"/>
        <v>4.8239713998990408E-6</v>
      </c>
    </row>
    <row r="8996" spans="1:12" hidden="1" x14ac:dyDescent="0.25">
      <c r="A8996" t="s">
        <v>6709</v>
      </c>
      <c r="B8996" s="1" t="s">
        <v>6941</v>
      </c>
      <c r="C8996" t="s">
        <v>6942</v>
      </c>
      <c r="D8996">
        <v>4021011</v>
      </c>
      <c r="E8996">
        <v>126664313</v>
      </c>
      <c r="F8996" t="s">
        <v>6943</v>
      </c>
      <c r="G8996" t="s">
        <v>86</v>
      </c>
      <c r="H8996" t="s">
        <v>4</v>
      </c>
      <c r="I8996" s="2">
        <v>0.28670000000000001</v>
      </c>
      <c r="K8996" s="2">
        <v>0.28676556557999899</v>
      </c>
      <c r="L8996" s="2">
        <f t="shared" si="140"/>
        <v>6.5565579998982937E-5</v>
      </c>
    </row>
    <row r="8997" spans="1:12" hidden="1" x14ac:dyDescent="0.25">
      <c r="A8997" t="s">
        <v>6709</v>
      </c>
      <c r="B8997" s="1" t="s">
        <v>6941</v>
      </c>
      <c r="C8997" t="s">
        <v>6942</v>
      </c>
      <c r="D8997">
        <v>4021011</v>
      </c>
      <c r="E8997">
        <v>126664313</v>
      </c>
      <c r="F8997" t="s">
        <v>6943</v>
      </c>
      <c r="G8997" t="s">
        <v>86</v>
      </c>
      <c r="H8997" t="s">
        <v>6</v>
      </c>
      <c r="I8997" s="2">
        <v>2.0000000000000001E-4</v>
      </c>
      <c r="K8997" s="2">
        <v>2.00045726931E-4</v>
      </c>
      <c r="L8997" s="2">
        <f t="shared" si="140"/>
        <v>4.5726930999990482E-8</v>
      </c>
    </row>
    <row r="8998" spans="1:12" hidden="1" x14ac:dyDescent="0.25">
      <c r="A8998" t="s">
        <v>6709</v>
      </c>
      <c r="B8998" s="1" t="s">
        <v>6941</v>
      </c>
      <c r="C8998" t="s">
        <v>6942</v>
      </c>
      <c r="D8998">
        <v>4021011</v>
      </c>
      <c r="E8998">
        <v>126664413</v>
      </c>
      <c r="F8998" t="s">
        <v>6944</v>
      </c>
      <c r="G8998" t="s">
        <v>86</v>
      </c>
      <c r="H8998" t="s">
        <v>4</v>
      </c>
      <c r="I8998" s="2">
        <v>0.54910000000000003</v>
      </c>
      <c r="K8998" s="2">
        <v>0.54922552904999999</v>
      </c>
      <c r="L8998" s="2">
        <f t="shared" si="140"/>
        <v>1.2552904999996173E-4</v>
      </c>
    </row>
    <row r="8999" spans="1:12" hidden="1" x14ac:dyDescent="0.25">
      <c r="A8999" t="s">
        <v>6709</v>
      </c>
      <c r="B8999" s="1" t="s">
        <v>6941</v>
      </c>
      <c r="C8999" t="s">
        <v>6942</v>
      </c>
      <c r="D8999">
        <v>4021011</v>
      </c>
      <c r="E8999">
        <v>126664413</v>
      </c>
      <c r="F8999" t="s">
        <v>6944</v>
      </c>
      <c r="G8999" t="s">
        <v>86</v>
      </c>
      <c r="H8999" t="s">
        <v>6</v>
      </c>
      <c r="I8999" s="2">
        <v>5.0000000000000001E-4</v>
      </c>
      <c r="K8999" s="2">
        <v>5.0011434685999902E-4</v>
      </c>
      <c r="L8999" s="2">
        <f t="shared" si="140"/>
        <v>1.1434685999900818E-7</v>
      </c>
    </row>
    <row r="9000" spans="1:12" hidden="1" x14ac:dyDescent="0.25">
      <c r="A9000" t="s">
        <v>6709</v>
      </c>
      <c r="B9000" s="1" t="s">
        <v>6941</v>
      </c>
      <c r="C9000" t="s">
        <v>6945</v>
      </c>
      <c r="D9000">
        <v>9132111</v>
      </c>
      <c r="E9000">
        <v>57493213</v>
      </c>
      <c r="F9000" t="s">
        <v>6946</v>
      </c>
      <c r="G9000" t="s">
        <v>3</v>
      </c>
      <c r="H9000" t="s">
        <v>4</v>
      </c>
      <c r="I9000" s="2">
        <v>79.799999999999898</v>
      </c>
      <c r="J9000" s="2">
        <v>79.740828100000002</v>
      </c>
      <c r="K9000" s="2">
        <v>79.740930199999994</v>
      </c>
      <c r="L9000" s="2">
        <f t="shared" si="140"/>
        <v>1.0209999999233332E-4</v>
      </c>
    </row>
    <row r="9001" spans="1:12" hidden="1" x14ac:dyDescent="0.25">
      <c r="A9001" t="s">
        <v>6709</v>
      </c>
      <c r="B9001" s="1" t="s">
        <v>6941</v>
      </c>
      <c r="C9001" t="s">
        <v>6945</v>
      </c>
      <c r="D9001">
        <v>9132111</v>
      </c>
      <c r="E9001">
        <v>57493213</v>
      </c>
      <c r="F9001" t="s">
        <v>6946</v>
      </c>
      <c r="G9001" t="s">
        <v>3</v>
      </c>
      <c r="H9001" t="s">
        <v>6</v>
      </c>
      <c r="I9001" s="2">
        <v>41.014600000000002</v>
      </c>
      <c r="J9001" s="2">
        <v>32.831531249999998</v>
      </c>
      <c r="K9001" s="2">
        <v>32.831524539999897</v>
      </c>
      <c r="L9001" s="2">
        <f t="shared" si="140"/>
        <v>-6.7100001004405385E-6</v>
      </c>
    </row>
    <row r="9002" spans="1:12" hidden="1" x14ac:dyDescent="0.25">
      <c r="A9002" t="s">
        <v>6709</v>
      </c>
      <c r="B9002" s="1" t="s">
        <v>6941</v>
      </c>
      <c r="C9002" t="s">
        <v>6945</v>
      </c>
      <c r="D9002">
        <v>9132111</v>
      </c>
      <c r="E9002">
        <v>57493313</v>
      </c>
      <c r="F9002" t="s">
        <v>6947</v>
      </c>
      <c r="G9002" t="s">
        <v>3</v>
      </c>
      <c r="H9002" t="s">
        <v>4</v>
      </c>
      <c r="I9002" s="2">
        <v>97.6</v>
      </c>
      <c r="J9002" s="2">
        <v>97.623750000000001</v>
      </c>
      <c r="K9002" s="2">
        <v>97.624022800000006</v>
      </c>
      <c r="L9002" s="2">
        <f t="shared" si="140"/>
        <v>2.7280000000473592E-4</v>
      </c>
    </row>
    <row r="9003" spans="1:12" hidden="1" x14ac:dyDescent="0.25">
      <c r="A9003" t="s">
        <v>6709</v>
      </c>
      <c r="B9003" s="1" t="s">
        <v>6941</v>
      </c>
      <c r="C9003" t="s">
        <v>6945</v>
      </c>
      <c r="D9003">
        <v>9132111</v>
      </c>
      <c r="E9003">
        <v>57493313</v>
      </c>
      <c r="F9003" t="s">
        <v>6947</v>
      </c>
      <c r="G9003" t="s">
        <v>3</v>
      </c>
      <c r="H9003" t="s">
        <v>6</v>
      </c>
      <c r="I9003" s="2">
        <v>42.566299999999998</v>
      </c>
      <c r="J9003" s="2">
        <v>34.19052344</v>
      </c>
      <c r="K9003" s="2">
        <v>34.19051846</v>
      </c>
      <c r="L9003" s="2">
        <f t="shared" si="140"/>
        <v>-4.9799999999322608E-6</v>
      </c>
    </row>
    <row r="9004" spans="1:12" hidden="1" x14ac:dyDescent="0.25">
      <c r="A9004" t="s">
        <v>6709</v>
      </c>
      <c r="B9004" s="1" t="s">
        <v>6941</v>
      </c>
      <c r="C9004" t="s">
        <v>6945</v>
      </c>
      <c r="D9004">
        <v>9132111</v>
      </c>
      <c r="E9004">
        <v>57493413</v>
      </c>
      <c r="F9004" t="s">
        <v>6948</v>
      </c>
      <c r="G9004" t="s">
        <v>3</v>
      </c>
      <c r="H9004" t="s">
        <v>4</v>
      </c>
      <c r="I9004" s="2">
        <v>88.299999999999898</v>
      </c>
      <c r="J9004" s="2">
        <v>88.219250000000002</v>
      </c>
      <c r="K9004" s="2">
        <v>88.219388600000002</v>
      </c>
      <c r="L9004" s="2">
        <f t="shared" si="140"/>
        <v>1.3859999999965567E-4</v>
      </c>
    </row>
    <row r="9005" spans="1:12" hidden="1" x14ac:dyDescent="0.25">
      <c r="A9005" t="s">
        <v>6709</v>
      </c>
      <c r="B9005" s="1" t="s">
        <v>6941</v>
      </c>
      <c r="C9005" t="s">
        <v>6945</v>
      </c>
      <c r="D9005">
        <v>9132111</v>
      </c>
      <c r="E9005">
        <v>57493413</v>
      </c>
      <c r="F9005" t="s">
        <v>6948</v>
      </c>
      <c r="G9005" t="s">
        <v>3</v>
      </c>
      <c r="H9005" t="s">
        <v>6</v>
      </c>
      <c r="I9005" s="2">
        <v>40.371899999999997</v>
      </c>
      <c r="J9005" s="2">
        <v>32.373132810000001</v>
      </c>
      <c r="K9005" s="2">
        <v>32.37310737</v>
      </c>
      <c r="L9005" s="2">
        <f t="shared" si="140"/>
        <v>-2.544000000170854E-5</v>
      </c>
    </row>
    <row r="9006" spans="1:12" hidden="1" x14ac:dyDescent="0.25">
      <c r="A9006" t="s">
        <v>6709</v>
      </c>
      <c r="B9006" s="1" t="s">
        <v>6941</v>
      </c>
      <c r="C9006" t="s">
        <v>6945</v>
      </c>
      <c r="D9006">
        <v>9132111</v>
      </c>
      <c r="E9006">
        <v>57493513</v>
      </c>
      <c r="F9006" t="s">
        <v>6949</v>
      </c>
      <c r="G9006" t="s">
        <v>86</v>
      </c>
      <c r="H9006" t="s">
        <v>4</v>
      </c>
      <c r="I9006" s="2">
        <v>2.5474999999999999</v>
      </c>
      <c r="K9006" s="2">
        <v>2.5539374019999999</v>
      </c>
      <c r="L9006" s="2">
        <f t="shared" si="140"/>
        <v>6.437401999999981E-3</v>
      </c>
    </row>
    <row r="9007" spans="1:12" hidden="1" x14ac:dyDescent="0.25">
      <c r="A9007" t="s">
        <v>6709</v>
      </c>
      <c r="B9007" s="1" t="s">
        <v>6941</v>
      </c>
      <c r="C9007" t="s">
        <v>6945</v>
      </c>
      <c r="D9007">
        <v>9132111</v>
      </c>
      <c r="E9007">
        <v>57493513</v>
      </c>
      <c r="F9007" t="s">
        <v>6949</v>
      </c>
      <c r="G9007" t="s">
        <v>86</v>
      </c>
      <c r="H9007" t="s">
        <v>6</v>
      </c>
      <c r="I9007" s="2">
        <v>0.13669999999999999</v>
      </c>
      <c r="K9007" s="2">
        <v>0.137045441799999</v>
      </c>
      <c r="L9007" s="2">
        <f t="shared" si="140"/>
        <v>3.4544179999901337E-4</v>
      </c>
    </row>
    <row r="9008" spans="1:12" hidden="1" x14ac:dyDescent="0.25">
      <c r="A9008" t="s">
        <v>6709</v>
      </c>
      <c r="B9008" s="1" t="s">
        <v>6941</v>
      </c>
      <c r="C9008" t="s">
        <v>6950</v>
      </c>
      <c r="D9008">
        <v>3930911</v>
      </c>
      <c r="E9008">
        <v>37403513</v>
      </c>
      <c r="F9008" t="s">
        <v>6951</v>
      </c>
      <c r="G9008" t="s">
        <v>3</v>
      </c>
      <c r="H9008" t="s">
        <v>4</v>
      </c>
      <c r="I9008" s="2">
        <v>37.8001</v>
      </c>
      <c r="J9008" s="2">
        <v>40.988179689999903</v>
      </c>
      <c r="K9008" s="2">
        <v>40.988165549999898</v>
      </c>
      <c r="L9008" s="2">
        <f t="shared" si="140"/>
        <v>-1.4140000004658759E-5</v>
      </c>
    </row>
    <row r="9009" spans="1:12" hidden="1" x14ac:dyDescent="0.25">
      <c r="A9009" t="s">
        <v>6709</v>
      </c>
      <c r="B9009" s="1" t="s">
        <v>6941</v>
      </c>
      <c r="C9009" t="s">
        <v>6950</v>
      </c>
      <c r="D9009">
        <v>3930911</v>
      </c>
      <c r="E9009">
        <v>37403513</v>
      </c>
      <c r="F9009" t="s">
        <v>6951</v>
      </c>
      <c r="G9009" t="s">
        <v>3</v>
      </c>
      <c r="H9009" t="s">
        <v>6</v>
      </c>
      <c r="I9009" s="2">
        <v>0.72</v>
      </c>
      <c r="J9009" s="2">
        <v>0.72766650399999999</v>
      </c>
      <c r="K9009" s="2">
        <v>0.72766502160000002</v>
      </c>
      <c r="L9009" s="2">
        <f t="shared" si="140"/>
        <v>-1.4823999999746817E-6</v>
      </c>
    </row>
    <row r="9010" spans="1:12" hidden="1" x14ac:dyDescent="0.25">
      <c r="A9010" t="s">
        <v>6709</v>
      </c>
      <c r="B9010" s="1" t="s">
        <v>6941</v>
      </c>
      <c r="C9010" t="s">
        <v>6950</v>
      </c>
      <c r="D9010">
        <v>3930911</v>
      </c>
      <c r="E9010">
        <v>37403613</v>
      </c>
      <c r="F9010" t="s">
        <v>6952</v>
      </c>
      <c r="G9010" t="s">
        <v>3</v>
      </c>
      <c r="H9010" t="s">
        <v>4</v>
      </c>
      <c r="I9010" s="2">
        <v>91.599299999999999</v>
      </c>
      <c r="J9010" s="2">
        <v>94.193875000000006</v>
      </c>
      <c r="K9010" s="2">
        <v>94.193944950000002</v>
      </c>
      <c r="L9010" s="2">
        <f t="shared" si="140"/>
        <v>6.9949999996765655E-5</v>
      </c>
    </row>
    <row r="9011" spans="1:12" hidden="1" x14ac:dyDescent="0.25">
      <c r="A9011" t="s">
        <v>6709</v>
      </c>
      <c r="B9011" s="1" t="s">
        <v>6941</v>
      </c>
      <c r="C9011" t="s">
        <v>6950</v>
      </c>
      <c r="D9011">
        <v>3930911</v>
      </c>
      <c r="E9011">
        <v>37403613</v>
      </c>
      <c r="F9011" t="s">
        <v>6952</v>
      </c>
      <c r="G9011" t="s">
        <v>3</v>
      </c>
      <c r="H9011" t="s">
        <v>6</v>
      </c>
      <c r="I9011" s="2">
        <v>0.45</v>
      </c>
      <c r="J9011" s="2">
        <v>0.45069119265000002</v>
      </c>
      <c r="K9011" s="2">
        <v>0.450691025419999</v>
      </c>
      <c r="L9011" s="2">
        <f t="shared" si="140"/>
        <v>-1.6723000101359631E-7</v>
      </c>
    </row>
    <row r="9012" spans="1:12" hidden="1" x14ac:dyDescent="0.25">
      <c r="A9012" t="s">
        <v>6709</v>
      </c>
      <c r="B9012" s="1" t="s">
        <v>6941</v>
      </c>
      <c r="C9012" t="s">
        <v>6950</v>
      </c>
      <c r="D9012">
        <v>3930911</v>
      </c>
      <c r="E9012">
        <v>37403713</v>
      </c>
      <c r="F9012" t="s">
        <v>6953</v>
      </c>
      <c r="G9012" t="s">
        <v>3</v>
      </c>
      <c r="H9012" t="s">
        <v>4</v>
      </c>
      <c r="I9012" s="2">
        <v>104.46</v>
      </c>
      <c r="J9012" s="2">
        <v>106.7847969</v>
      </c>
      <c r="K9012" s="2">
        <v>106.784866300099</v>
      </c>
      <c r="L9012" s="2">
        <f t="shared" si="140"/>
        <v>6.9400098993810388E-5</v>
      </c>
    </row>
    <row r="9013" spans="1:12" hidden="1" x14ac:dyDescent="0.25">
      <c r="A9013" t="s">
        <v>6709</v>
      </c>
      <c r="B9013" s="1" t="s">
        <v>6941</v>
      </c>
      <c r="C9013" t="s">
        <v>6950</v>
      </c>
      <c r="D9013">
        <v>3930911</v>
      </c>
      <c r="E9013">
        <v>37403713</v>
      </c>
      <c r="F9013" t="s">
        <v>6953</v>
      </c>
      <c r="G9013" t="s">
        <v>3</v>
      </c>
      <c r="H9013" t="s">
        <v>6</v>
      </c>
      <c r="I9013" s="2">
        <v>2.48</v>
      </c>
      <c r="J9013" s="2">
        <v>2.4880900879999999</v>
      </c>
      <c r="K9013" s="2">
        <v>2.4880946640000001</v>
      </c>
      <c r="L9013" s="2">
        <f t="shared" si="140"/>
        <v>4.5760000002559309E-6</v>
      </c>
    </row>
    <row r="9014" spans="1:12" hidden="1" x14ac:dyDescent="0.25">
      <c r="A9014" t="s">
        <v>6709</v>
      </c>
      <c r="B9014" s="1" t="s">
        <v>6954</v>
      </c>
      <c r="C9014" t="s">
        <v>6955</v>
      </c>
      <c r="D9014">
        <v>4018411</v>
      </c>
      <c r="E9014">
        <v>34509413</v>
      </c>
      <c r="F9014" t="s">
        <v>6956</v>
      </c>
      <c r="G9014" t="s">
        <v>3</v>
      </c>
      <c r="H9014" t="s">
        <v>4</v>
      </c>
      <c r="I9014" s="2">
        <v>2048.9</v>
      </c>
      <c r="J9014" s="2">
        <v>2049.0475000000001</v>
      </c>
      <c r="K9014" s="2">
        <v>2049.0474650900001</v>
      </c>
      <c r="L9014" s="2">
        <f t="shared" si="140"/>
        <v>-3.4910000067611691E-5</v>
      </c>
    </row>
    <row r="9015" spans="1:12" hidden="1" x14ac:dyDescent="0.25">
      <c r="A9015" t="s">
        <v>6709</v>
      </c>
      <c r="B9015" s="1" t="s">
        <v>6954</v>
      </c>
      <c r="C9015" t="s">
        <v>6955</v>
      </c>
      <c r="D9015">
        <v>4018411</v>
      </c>
      <c r="E9015">
        <v>34509413</v>
      </c>
      <c r="F9015" t="s">
        <v>6956</v>
      </c>
      <c r="G9015" t="s">
        <v>3</v>
      </c>
      <c r="H9015" t="s">
        <v>6</v>
      </c>
      <c r="I9015" s="2">
        <v>8231.2000000000007</v>
      </c>
      <c r="J9015" s="2">
        <v>8231.2204999999994</v>
      </c>
      <c r="K9015" s="2">
        <v>8231.2193829999997</v>
      </c>
      <c r="L9015" s="2">
        <f t="shared" si="140"/>
        <v>-1.1169999997946434E-3</v>
      </c>
    </row>
    <row r="9016" spans="1:12" hidden="1" x14ac:dyDescent="0.25">
      <c r="A9016" t="s">
        <v>6709</v>
      </c>
      <c r="B9016" s="1" t="s">
        <v>6957</v>
      </c>
      <c r="C9016" t="s">
        <v>6958</v>
      </c>
      <c r="D9016">
        <v>16862411</v>
      </c>
      <c r="E9016">
        <v>113092713</v>
      </c>
      <c r="F9016" t="s">
        <v>6959</v>
      </c>
      <c r="G9016" t="s">
        <v>3</v>
      </c>
      <c r="H9016" t="s">
        <v>4</v>
      </c>
      <c r="I9016" s="2">
        <v>40.822099999999999</v>
      </c>
      <c r="J9016" s="2">
        <v>40.679296874999999</v>
      </c>
      <c r="K9016" s="2">
        <v>40.679168309999902</v>
      </c>
      <c r="L9016" s="2">
        <f t="shared" si="140"/>
        <v>-1.2856500009661431E-4</v>
      </c>
    </row>
    <row r="9017" spans="1:12" hidden="1" x14ac:dyDescent="0.25">
      <c r="A9017" t="s">
        <v>6709</v>
      </c>
      <c r="B9017" s="1" t="s">
        <v>6957</v>
      </c>
      <c r="C9017" t="s">
        <v>6958</v>
      </c>
      <c r="D9017">
        <v>16862411</v>
      </c>
      <c r="E9017">
        <v>113092713</v>
      </c>
      <c r="F9017" t="s">
        <v>6959</v>
      </c>
      <c r="G9017" t="s">
        <v>3</v>
      </c>
      <c r="H9017" t="s">
        <v>6</v>
      </c>
      <c r="I9017" s="2">
        <v>3.5806</v>
      </c>
      <c r="J9017" s="2">
        <v>3.6114587399999998</v>
      </c>
      <c r="K9017" s="2">
        <v>3.6114570929999998</v>
      </c>
      <c r="L9017" s="2">
        <f t="shared" si="140"/>
        <v>-1.6469999999380036E-6</v>
      </c>
    </row>
    <row r="9018" spans="1:12" hidden="1" x14ac:dyDescent="0.25">
      <c r="A9018" t="s">
        <v>6709</v>
      </c>
      <c r="B9018" s="1" t="s">
        <v>6957</v>
      </c>
      <c r="C9018" t="s">
        <v>6958</v>
      </c>
      <c r="D9018">
        <v>16862411</v>
      </c>
      <c r="E9018">
        <v>113092813</v>
      </c>
      <c r="F9018" t="s">
        <v>6960</v>
      </c>
      <c r="G9018" t="s">
        <v>3</v>
      </c>
      <c r="H9018" t="s">
        <v>4</v>
      </c>
      <c r="I9018" s="2">
        <v>37.973999999999997</v>
      </c>
      <c r="J9018" s="2">
        <v>37.901152345</v>
      </c>
      <c r="K9018" s="2">
        <v>37.901064660000003</v>
      </c>
      <c r="L9018" s="2">
        <f t="shared" si="140"/>
        <v>-8.7684999996895385E-5</v>
      </c>
    </row>
    <row r="9019" spans="1:12" hidden="1" x14ac:dyDescent="0.25">
      <c r="A9019" t="s">
        <v>6709</v>
      </c>
      <c r="B9019" s="1" t="s">
        <v>6957</v>
      </c>
      <c r="C9019" t="s">
        <v>6958</v>
      </c>
      <c r="D9019">
        <v>16862411</v>
      </c>
      <c r="E9019">
        <v>113092813</v>
      </c>
      <c r="F9019" t="s">
        <v>6960</v>
      </c>
      <c r="G9019" t="s">
        <v>3</v>
      </c>
      <c r="H9019" t="s">
        <v>6</v>
      </c>
      <c r="I9019" s="2">
        <v>3.5531999999999999</v>
      </c>
      <c r="J9019" s="2">
        <v>3.5854248045000001</v>
      </c>
      <c r="K9019" s="2">
        <v>3.5854175239999999</v>
      </c>
      <c r="L9019" s="2">
        <f t="shared" si="140"/>
        <v>-7.2805000002063025E-6</v>
      </c>
    </row>
    <row r="9020" spans="1:12" hidden="1" x14ac:dyDescent="0.25">
      <c r="A9020" t="s">
        <v>6709</v>
      </c>
      <c r="B9020" s="1" t="s">
        <v>6961</v>
      </c>
      <c r="C9020" t="s">
        <v>6962</v>
      </c>
      <c r="D9020">
        <v>4020611</v>
      </c>
      <c r="E9020">
        <v>34366013</v>
      </c>
      <c r="F9020" t="s">
        <v>6963</v>
      </c>
      <c r="G9020" t="s">
        <v>3</v>
      </c>
      <c r="H9020" t="s">
        <v>4</v>
      </c>
      <c r="I9020" s="2">
        <v>3.2</v>
      </c>
      <c r="J9020" s="2">
        <v>3.1893876954999998</v>
      </c>
      <c r="K9020" s="2">
        <v>3.189388041</v>
      </c>
      <c r="L9020" s="2">
        <f t="shared" si="140"/>
        <v>3.4550000016508875E-7</v>
      </c>
    </row>
    <row r="9021" spans="1:12" hidden="1" x14ac:dyDescent="0.25">
      <c r="A9021" t="s">
        <v>6709</v>
      </c>
      <c r="B9021" s="1" t="s">
        <v>6961</v>
      </c>
      <c r="C9021" t="s">
        <v>6962</v>
      </c>
      <c r="D9021">
        <v>4020611</v>
      </c>
      <c r="E9021">
        <v>34366013</v>
      </c>
      <c r="F9021" t="s">
        <v>6963</v>
      </c>
      <c r="G9021" t="s">
        <v>3</v>
      </c>
      <c r="H9021" t="s">
        <v>6</v>
      </c>
      <c r="I9021" s="2">
        <v>1.4999999999999999E-2</v>
      </c>
      <c r="J9021" s="2">
        <v>1.4728499415E-2</v>
      </c>
      <c r="K9021" s="2">
        <v>1.47285004002E-2</v>
      </c>
      <c r="L9021" s="2">
        <f t="shared" si="140"/>
        <v>9.8519999970625438E-10</v>
      </c>
    </row>
    <row r="9022" spans="1:12" hidden="1" x14ac:dyDescent="0.25">
      <c r="A9022" t="s">
        <v>6709</v>
      </c>
      <c r="B9022" s="1" t="s">
        <v>6961</v>
      </c>
      <c r="C9022" t="s">
        <v>6962</v>
      </c>
      <c r="D9022">
        <v>4020611</v>
      </c>
      <c r="E9022">
        <v>34366113</v>
      </c>
      <c r="F9022" t="s">
        <v>6964</v>
      </c>
      <c r="G9022" t="s">
        <v>3</v>
      </c>
      <c r="H9022" t="s">
        <v>4</v>
      </c>
      <c r="I9022" s="2">
        <v>3.8</v>
      </c>
      <c r="J9022" s="2">
        <v>3.8731271975000001</v>
      </c>
      <c r="K9022" s="2">
        <v>3.87312215101</v>
      </c>
      <c r="L9022" s="2">
        <f t="shared" si="140"/>
        <v>-5.0464900001045976E-6</v>
      </c>
    </row>
    <row r="9023" spans="1:12" hidden="1" x14ac:dyDescent="0.25">
      <c r="A9023" t="s">
        <v>6709</v>
      </c>
      <c r="B9023" s="1" t="s">
        <v>6961</v>
      </c>
      <c r="C9023" t="s">
        <v>6962</v>
      </c>
      <c r="D9023">
        <v>4020611</v>
      </c>
      <c r="E9023">
        <v>34366113</v>
      </c>
      <c r="F9023" t="s">
        <v>6964</v>
      </c>
      <c r="G9023" t="s">
        <v>3</v>
      </c>
      <c r="H9023" t="s">
        <v>6</v>
      </c>
      <c r="I9023" s="2">
        <v>1.9E-2</v>
      </c>
      <c r="J9023" s="2">
        <v>1.934948349E-2</v>
      </c>
      <c r="K9023" s="2">
        <v>1.93495005202E-2</v>
      </c>
      <c r="L9023" s="2">
        <f t="shared" si="140"/>
        <v>1.7030200000212048E-8</v>
      </c>
    </row>
    <row r="9024" spans="1:12" hidden="1" x14ac:dyDescent="0.25">
      <c r="A9024" t="s">
        <v>6709</v>
      </c>
      <c r="B9024" s="1" t="s">
        <v>6961</v>
      </c>
      <c r="C9024" t="s">
        <v>6962</v>
      </c>
      <c r="D9024">
        <v>4020611</v>
      </c>
      <c r="E9024">
        <v>34366313</v>
      </c>
      <c r="F9024" t="s">
        <v>6965</v>
      </c>
      <c r="G9024" t="s">
        <v>3</v>
      </c>
      <c r="H9024" t="s">
        <v>4</v>
      </c>
      <c r="I9024" s="2">
        <v>23.1</v>
      </c>
      <c r="J9024" s="2">
        <v>22.95283594</v>
      </c>
      <c r="K9024" s="2">
        <v>22.95283791001</v>
      </c>
      <c r="L9024" s="2">
        <f t="shared" si="140"/>
        <v>1.9700100004627075E-6</v>
      </c>
    </row>
    <row r="9025" spans="1:12" hidden="1" x14ac:dyDescent="0.25">
      <c r="A9025" t="s">
        <v>6709</v>
      </c>
      <c r="B9025" s="1" t="s">
        <v>6961</v>
      </c>
      <c r="C9025" t="s">
        <v>6962</v>
      </c>
      <c r="D9025">
        <v>4020611</v>
      </c>
      <c r="E9025">
        <v>34366313</v>
      </c>
      <c r="F9025" t="s">
        <v>6965</v>
      </c>
      <c r="G9025" t="s">
        <v>3</v>
      </c>
      <c r="H9025" t="s">
        <v>6</v>
      </c>
      <c r="I9025" s="2">
        <v>5.6000000000000001E-2</v>
      </c>
      <c r="J9025" s="2">
        <v>5.5900070199999999E-2</v>
      </c>
      <c r="K9025" s="2">
        <v>5.59000001E-2</v>
      </c>
      <c r="L9025" s="2">
        <f t="shared" si="140"/>
        <v>-7.0099999999184703E-8</v>
      </c>
    </row>
    <row r="9026" spans="1:12" hidden="1" x14ac:dyDescent="0.25">
      <c r="A9026" t="s">
        <v>6709</v>
      </c>
      <c r="B9026" s="1" t="s">
        <v>6961</v>
      </c>
      <c r="C9026" t="s">
        <v>6962</v>
      </c>
      <c r="D9026">
        <v>4020611</v>
      </c>
      <c r="E9026">
        <v>34366513</v>
      </c>
      <c r="F9026" t="s">
        <v>6966</v>
      </c>
      <c r="G9026" t="s">
        <v>3</v>
      </c>
      <c r="H9026" t="s">
        <v>4</v>
      </c>
      <c r="I9026" s="2">
        <v>83.4</v>
      </c>
      <c r="J9026" s="2">
        <v>83.24216405</v>
      </c>
      <c r="K9026" s="2">
        <v>83.242185699999993</v>
      </c>
      <c r="L9026" s="2">
        <f t="shared" si="140"/>
        <v>2.1649999993655911E-5</v>
      </c>
    </row>
    <row r="9027" spans="1:12" hidden="1" x14ac:dyDescent="0.25">
      <c r="A9027" t="s">
        <v>6709</v>
      </c>
      <c r="B9027" s="1" t="s">
        <v>6961</v>
      </c>
      <c r="C9027" t="s">
        <v>6962</v>
      </c>
      <c r="D9027">
        <v>4020611</v>
      </c>
      <c r="E9027">
        <v>34366513</v>
      </c>
      <c r="F9027" t="s">
        <v>6966</v>
      </c>
      <c r="G9027" t="s">
        <v>3</v>
      </c>
      <c r="H9027" t="s">
        <v>6</v>
      </c>
      <c r="I9027" s="2">
        <v>0.4</v>
      </c>
      <c r="J9027" s="2">
        <v>0.44218624880000001</v>
      </c>
      <c r="K9027" s="2">
        <v>0.44218651700099898</v>
      </c>
      <c r="L9027" s="2">
        <f t="shared" ref="L9027:L9090" si="141">IF(ISBLANK(J9027),K9027-I9027,K9027-J9027)</f>
        <v>2.6820099896518457E-7</v>
      </c>
    </row>
    <row r="9028" spans="1:12" hidden="1" x14ac:dyDescent="0.25">
      <c r="A9028" t="s">
        <v>6709</v>
      </c>
      <c r="B9028" s="1" t="s">
        <v>6967</v>
      </c>
      <c r="C9028" t="s">
        <v>6968</v>
      </c>
      <c r="D9028">
        <v>6436311</v>
      </c>
      <c r="E9028">
        <v>16959513</v>
      </c>
      <c r="F9028" t="s">
        <v>6969</v>
      </c>
      <c r="G9028" t="s">
        <v>3</v>
      </c>
      <c r="H9028" t="s">
        <v>4</v>
      </c>
      <c r="I9028" s="2">
        <v>1144</v>
      </c>
      <c r="J9028" s="2">
        <v>1134.295625</v>
      </c>
      <c r="K9028" s="2">
        <v>1134.2967091</v>
      </c>
      <c r="L9028" s="2">
        <f t="shared" si="141"/>
        <v>1.0841000000709755E-3</v>
      </c>
    </row>
    <row r="9029" spans="1:12" hidden="1" x14ac:dyDescent="0.25">
      <c r="A9029" t="s">
        <v>6709</v>
      </c>
      <c r="B9029" s="1" t="s">
        <v>6967</v>
      </c>
      <c r="C9029" t="s">
        <v>6968</v>
      </c>
      <c r="D9029">
        <v>6436311</v>
      </c>
      <c r="E9029">
        <v>16959513</v>
      </c>
      <c r="F9029" t="s">
        <v>6969</v>
      </c>
      <c r="G9029" t="s">
        <v>3</v>
      </c>
      <c r="H9029" t="s">
        <v>6</v>
      </c>
      <c r="I9029" s="2">
        <v>200</v>
      </c>
      <c r="J9029" s="2">
        <v>195.93653125</v>
      </c>
      <c r="K9029" s="2">
        <v>195.93649178999999</v>
      </c>
      <c r="L9029" s="2">
        <f t="shared" si="141"/>
        <v>-3.946000001064931E-5</v>
      </c>
    </row>
    <row r="9030" spans="1:12" hidden="1" x14ac:dyDescent="0.25">
      <c r="A9030" t="s">
        <v>6709</v>
      </c>
      <c r="B9030" s="1" t="s">
        <v>6967</v>
      </c>
      <c r="C9030" t="s">
        <v>6970</v>
      </c>
      <c r="D9030">
        <v>6436111</v>
      </c>
      <c r="E9030">
        <v>16961013</v>
      </c>
      <c r="F9030" t="s">
        <v>6971</v>
      </c>
      <c r="G9030" t="s">
        <v>3</v>
      </c>
      <c r="H9030" t="s">
        <v>4</v>
      </c>
      <c r="I9030" s="2">
        <v>179.1</v>
      </c>
      <c r="J9030" s="2">
        <v>179.08506249999999</v>
      </c>
      <c r="K9030" s="2">
        <v>179.08508509999899</v>
      </c>
      <c r="L9030" s="2">
        <f t="shared" si="141"/>
        <v>2.2599998999339732E-5</v>
      </c>
    </row>
    <row r="9031" spans="1:12" hidden="1" x14ac:dyDescent="0.25">
      <c r="A9031" t="s">
        <v>6709</v>
      </c>
      <c r="B9031" s="1" t="s">
        <v>6967</v>
      </c>
      <c r="C9031" t="s">
        <v>6970</v>
      </c>
      <c r="D9031">
        <v>6436111</v>
      </c>
      <c r="E9031">
        <v>16961013</v>
      </c>
      <c r="F9031" t="s">
        <v>6971</v>
      </c>
      <c r="G9031" t="s">
        <v>3</v>
      </c>
      <c r="H9031" t="s">
        <v>6</v>
      </c>
      <c r="I9031" s="2">
        <v>2.7805</v>
      </c>
      <c r="J9031" s="2">
        <v>2.7531931150000002</v>
      </c>
      <c r="K9031" s="2">
        <v>2.7531990162</v>
      </c>
      <c r="L9031" s="2">
        <f t="shared" si="141"/>
        <v>5.9011999997693465E-6</v>
      </c>
    </row>
    <row r="9032" spans="1:12" hidden="1" x14ac:dyDescent="0.25">
      <c r="A9032" t="s">
        <v>6709</v>
      </c>
      <c r="B9032" s="1" t="s">
        <v>6967</v>
      </c>
      <c r="C9032" t="s">
        <v>6970</v>
      </c>
      <c r="D9032">
        <v>6436111</v>
      </c>
      <c r="E9032">
        <v>16961113</v>
      </c>
      <c r="F9032" t="s">
        <v>6972</v>
      </c>
      <c r="G9032" t="s">
        <v>3</v>
      </c>
      <c r="H9032" t="s">
        <v>4</v>
      </c>
      <c r="I9032" s="2">
        <v>202.6</v>
      </c>
      <c r="J9032" s="2">
        <v>202.66801559999999</v>
      </c>
      <c r="K9032" s="2">
        <v>202.66819602000001</v>
      </c>
      <c r="L9032" s="2">
        <f t="shared" si="141"/>
        <v>1.8042000002083114E-4</v>
      </c>
    </row>
    <row r="9033" spans="1:12" hidden="1" x14ac:dyDescent="0.25">
      <c r="A9033" t="s">
        <v>6709</v>
      </c>
      <c r="B9033" s="1" t="s">
        <v>6967</v>
      </c>
      <c r="C9033" t="s">
        <v>6970</v>
      </c>
      <c r="D9033">
        <v>6436111</v>
      </c>
      <c r="E9033">
        <v>16961113</v>
      </c>
      <c r="F9033" t="s">
        <v>6972</v>
      </c>
      <c r="G9033" t="s">
        <v>3</v>
      </c>
      <c r="H9033" t="s">
        <v>6</v>
      </c>
      <c r="I9033" s="2">
        <v>3.1627000000000001</v>
      </c>
      <c r="J9033" s="2">
        <v>3.1426435545000002</v>
      </c>
      <c r="K9033" s="2">
        <v>3.1426475188</v>
      </c>
      <c r="L9033" s="2">
        <f t="shared" si="141"/>
        <v>3.9642999998257267E-6</v>
      </c>
    </row>
    <row r="9034" spans="1:12" hidden="1" x14ac:dyDescent="0.25">
      <c r="A9034" t="s">
        <v>6709</v>
      </c>
      <c r="B9034" s="1" t="s">
        <v>6967</v>
      </c>
      <c r="C9034" t="s">
        <v>6970</v>
      </c>
      <c r="D9034">
        <v>6436111</v>
      </c>
      <c r="E9034">
        <v>16961213</v>
      </c>
      <c r="F9034" t="s">
        <v>6973</v>
      </c>
      <c r="G9034" t="s">
        <v>3</v>
      </c>
      <c r="H9034" t="s">
        <v>4</v>
      </c>
      <c r="I9034" s="2">
        <v>211.501</v>
      </c>
      <c r="J9034" s="2">
        <v>210.8275625</v>
      </c>
      <c r="K9034" s="2">
        <v>210.82706001</v>
      </c>
      <c r="L9034" s="2">
        <f t="shared" si="141"/>
        <v>-5.0249000000235355E-4</v>
      </c>
    </row>
    <row r="9035" spans="1:12" hidden="1" x14ac:dyDescent="0.25">
      <c r="A9035" t="s">
        <v>6709</v>
      </c>
      <c r="B9035" s="1" t="s">
        <v>6967</v>
      </c>
      <c r="C9035" t="s">
        <v>6970</v>
      </c>
      <c r="D9035">
        <v>6436111</v>
      </c>
      <c r="E9035">
        <v>16961213</v>
      </c>
      <c r="F9035" t="s">
        <v>6973</v>
      </c>
      <c r="G9035" t="s">
        <v>3</v>
      </c>
      <c r="H9035" t="s">
        <v>6</v>
      </c>
      <c r="I9035" s="2">
        <v>3.1143999999999998</v>
      </c>
      <c r="J9035" s="2">
        <v>3.1174758300000001</v>
      </c>
      <c r="K9035" s="2">
        <v>3.11747753810999</v>
      </c>
      <c r="L9035" s="2">
        <f t="shared" si="141"/>
        <v>1.7081099898952345E-6</v>
      </c>
    </row>
    <row r="9036" spans="1:12" hidden="1" x14ac:dyDescent="0.25">
      <c r="A9036" t="s">
        <v>6709</v>
      </c>
      <c r="B9036" s="1" t="s">
        <v>6974</v>
      </c>
      <c r="C9036" t="s">
        <v>6975</v>
      </c>
      <c r="D9036">
        <v>4018911</v>
      </c>
      <c r="E9036">
        <v>34400213</v>
      </c>
      <c r="F9036" t="s">
        <v>6976</v>
      </c>
      <c r="G9036" t="s">
        <v>3</v>
      </c>
      <c r="H9036" t="s">
        <v>4</v>
      </c>
      <c r="I9036" s="2">
        <v>166.63300000000001</v>
      </c>
      <c r="J9036" s="2">
        <v>167.00879689999999</v>
      </c>
      <c r="K9036" s="2">
        <v>167.00911459999901</v>
      </c>
      <c r="L9036" s="2">
        <f t="shared" si="141"/>
        <v>3.1769999901598567E-4</v>
      </c>
    </row>
    <row r="9037" spans="1:12" hidden="1" x14ac:dyDescent="0.25">
      <c r="A9037" t="s">
        <v>6709</v>
      </c>
      <c r="B9037" s="1" t="s">
        <v>6974</v>
      </c>
      <c r="C9037" t="s">
        <v>6975</v>
      </c>
      <c r="D9037">
        <v>4018911</v>
      </c>
      <c r="E9037">
        <v>34400213</v>
      </c>
      <c r="F9037" t="s">
        <v>6976</v>
      </c>
      <c r="G9037" t="s">
        <v>3</v>
      </c>
      <c r="H9037" t="s">
        <v>6</v>
      </c>
      <c r="I9037" s="2">
        <v>3.15</v>
      </c>
      <c r="J9037" s="2">
        <v>3.1432954099999999</v>
      </c>
      <c r="K9037" s="2">
        <v>3.1432845170000001</v>
      </c>
      <c r="L9037" s="2">
        <f t="shared" si="141"/>
        <v>-1.0892999999789765E-5</v>
      </c>
    </row>
    <row r="9038" spans="1:12" hidden="1" x14ac:dyDescent="0.25">
      <c r="A9038" t="s">
        <v>6709</v>
      </c>
      <c r="B9038" s="1" t="s">
        <v>6974</v>
      </c>
      <c r="C9038" t="s">
        <v>6975</v>
      </c>
      <c r="D9038">
        <v>4018911</v>
      </c>
      <c r="E9038">
        <v>34400313</v>
      </c>
      <c r="F9038" t="s">
        <v>6977</v>
      </c>
      <c r="G9038" t="s">
        <v>3</v>
      </c>
      <c r="H9038" t="s">
        <v>4</v>
      </c>
      <c r="I9038" s="2">
        <v>151.50200000000001</v>
      </c>
      <c r="J9038" s="2">
        <v>152.0475156</v>
      </c>
      <c r="K9038" s="2">
        <v>152.04776742999999</v>
      </c>
      <c r="L9038" s="2">
        <f t="shared" si="141"/>
        <v>2.5182999999628919E-4</v>
      </c>
    </row>
    <row r="9039" spans="1:12" hidden="1" x14ac:dyDescent="0.25">
      <c r="A9039" t="s">
        <v>6709</v>
      </c>
      <c r="B9039" s="1" t="s">
        <v>6974</v>
      </c>
      <c r="C9039" t="s">
        <v>6975</v>
      </c>
      <c r="D9039">
        <v>4018911</v>
      </c>
      <c r="E9039">
        <v>34400313</v>
      </c>
      <c r="F9039" t="s">
        <v>6977</v>
      </c>
      <c r="G9039" t="s">
        <v>3</v>
      </c>
      <c r="H9039" t="s">
        <v>6</v>
      </c>
      <c r="I9039" s="2">
        <v>2.81</v>
      </c>
      <c r="J9039" s="2">
        <v>2.8082551269999998</v>
      </c>
      <c r="K9039" s="2">
        <v>2.8082585230999899</v>
      </c>
      <c r="L9039" s="2">
        <f t="shared" si="141"/>
        <v>3.3960999901161415E-6</v>
      </c>
    </row>
    <row r="9040" spans="1:12" hidden="1" x14ac:dyDescent="0.25">
      <c r="A9040" t="s">
        <v>6709</v>
      </c>
      <c r="B9040" s="1" t="s">
        <v>6974</v>
      </c>
      <c r="C9040" t="s">
        <v>6975</v>
      </c>
      <c r="D9040">
        <v>4018911</v>
      </c>
      <c r="E9040">
        <v>34400813</v>
      </c>
      <c r="F9040" t="s">
        <v>6978</v>
      </c>
      <c r="G9040" t="s">
        <v>3</v>
      </c>
      <c r="H9040" t="s">
        <v>4</v>
      </c>
      <c r="I9040" s="2">
        <v>168.904</v>
      </c>
      <c r="J9040" s="2">
        <v>171.24717189999899</v>
      </c>
      <c r="K9040" s="2">
        <v>171.24711291</v>
      </c>
      <c r="L9040" s="2">
        <f t="shared" si="141"/>
        <v>-5.8989998990455206E-5</v>
      </c>
    </row>
    <row r="9041" spans="1:12" hidden="1" x14ac:dyDescent="0.25">
      <c r="A9041" t="s">
        <v>6709</v>
      </c>
      <c r="B9041" s="1" t="s">
        <v>6974</v>
      </c>
      <c r="C9041" t="s">
        <v>6975</v>
      </c>
      <c r="D9041">
        <v>4018911</v>
      </c>
      <c r="E9041">
        <v>34400813</v>
      </c>
      <c r="F9041" t="s">
        <v>6978</v>
      </c>
      <c r="G9041" t="s">
        <v>3</v>
      </c>
      <c r="H9041" t="s">
        <v>6</v>
      </c>
      <c r="I9041" s="2">
        <v>3.28</v>
      </c>
      <c r="J9041" s="2">
        <v>3.2570031739999998</v>
      </c>
      <c r="K9041" s="2">
        <v>3.257023555</v>
      </c>
      <c r="L9041" s="2">
        <f t="shared" si="141"/>
        <v>2.0381000000124772E-5</v>
      </c>
    </row>
    <row r="9042" spans="1:12" hidden="1" x14ac:dyDescent="0.25">
      <c r="A9042" t="s">
        <v>6709</v>
      </c>
      <c r="B9042" s="1" t="s">
        <v>6974</v>
      </c>
      <c r="C9042" t="s">
        <v>6975</v>
      </c>
      <c r="D9042">
        <v>4018911</v>
      </c>
      <c r="E9042">
        <v>34401213</v>
      </c>
      <c r="F9042" t="s">
        <v>6979</v>
      </c>
      <c r="G9042" t="s">
        <v>3</v>
      </c>
      <c r="H9042" t="s">
        <v>4</v>
      </c>
      <c r="I9042" s="2">
        <v>183.06800000000001</v>
      </c>
      <c r="J9042" s="2">
        <v>186.50221875</v>
      </c>
      <c r="K9042" s="2">
        <v>186.50248291</v>
      </c>
      <c r="L9042" s="2">
        <f t="shared" si="141"/>
        <v>2.6416000000040185E-4</v>
      </c>
    </row>
    <row r="9043" spans="1:12" hidden="1" x14ac:dyDescent="0.25">
      <c r="A9043" t="s">
        <v>6709</v>
      </c>
      <c r="B9043" s="1" t="s">
        <v>6974</v>
      </c>
      <c r="C9043" t="s">
        <v>6975</v>
      </c>
      <c r="D9043">
        <v>4018911</v>
      </c>
      <c r="E9043">
        <v>34401213</v>
      </c>
      <c r="F9043" t="s">
        <v>6979</v>
      </c>
      <c r="G9043" t="s">
        <v>3</v>
      </c>
      <c r="H9043" t="s">
        <v>6</v>
      </c>
      <c r="I9043" s="2">
        <v>3.65</v>
      </c>
      <c r="J9043" s="2">
        <v>3.6197810060000002</v>
      </c>
      <c r="K9043" s="2">
        <v>3.6197810330000002</v>
      </c>
      <c r="L9043" s="2">
        <f t="shared" si="141"/>
        <v>2.7000000013543968E-8</v>
      </c>
    </row>
    <row r="9044" spans="1:12" hidden="1" x14ac:dyDescent="0.25">
      <c r="A9044" t="s">
        <v>6709</v>
      </c>
      <c r="B9044" s="1" t="s">
        <v>6974</v>
      </c>
      <c r="C9044" t="s">
        <v>6980</v>
      </c>
      <c r="D9044">
        <v>7720411</v>
      </c>
      <c r="E9044">
        <v>2930213</v>
      </c>
      <c r="F9044" t="s">
        <v>6981</v>
      </c>
      <c r="G9044" t="s">
        <v>3</v>
      </c>
      <c r="H9044" t="s">
        <v>4</v>
      </c>
      <c r="I9044" s="2">
        <v>106.4</v>
      </c>
      <c r="J9044" s="2">
        <v>106.43496875</v>
      </c>
      <c r="K9044" s="2">
        <v>106.43484451</v>
      </c>
      <c r="L9044" s="2">
        <f t="shared" si="141"/>
        <v>-1.2423999999100488E-4</v>
      </c>
    </row>
    <row r="9045" spans="1:12" hidden="1" x14ac:dyDescent="0.25">
      <c r="A9045" t="s">
        <v>6709</v>
      </c>
      <c r="B9045" s="1" t="s">
        <v>6974</v>
      </c>
      <c r="C9045" t="s">
        <v>6980</v>
      </c>
      <c r="D9045">
        <v>7720411</v>
      </c>
      <c r="E9045">
        <v>2930213</v>
      </c>
      <c r="F9045" t="s">
        <v>6981</v>
      </c>
      <c r="G9045" t="s">
        <v>3</v>
      </c>
      <c r="H9045" t="s">
        <v>6</v>
      </c>
      <c r="I9045" s="2">
        <v>2.2999999999999998</v>
      </c>
      <c r="J9045" s="2">
        <v>2.1965192870000001</v>
      </c>
      <c r="K9045" s="2">
        <v>2.1965185480999998</v>
      </c>
      <c r="L9045" s="2">
        <f t="shared" si="141"/>
        <v>-7.3890000029663838E-7</v>
      </c>
    </row>
    <row r="9046" spans="1:12" hidden="1" x14ac:dyDescent="0.25">
      <c r="A9046" t="s">
        <v>6709</v>
      </c>
      <c r="B9046" s="1" t="s">
        <v>6974</v>
      </c>
      <c r="C9046" t="s">
        <v>6980</v>
      </c>
      <c r="D9046">
        <v>7720411</v>
      </c>
      <c r="E9046">
        <v>2930313</v>
      </c>
      <c r="F9046" t="s">
        <v>6982</v>
      </c>
      <c r="G9046" t="s">
        <v>3</v>
      </c>
      <c r="H9046" t="s">
        <v>4</v>
      </c>
      <c r="I9046" s="2">
        <v>113</v>
      </c>
      <c r="J9046" s="2">
        <v>112.8470781</v>
      </c>
      <c r="K9046" s="2">
        <v>112.847197432</v>
      </c>
      <c r="L9046" s="2">
        <f t="shared" si="141"/>
        <v>1.1933199999702992E-4</v>
      </c>
    </row>
    <row r="9047" spans="1:12" hidden="1" x14ac:dyDescent="0.25">
      <c r="A9047" t="s">
        <v>6709</v>
      </c>
      <c r="B9047" s="1" t="s">
        <v>6974</v>
      </c>
      <c r="C9047" t="s">
        <v>6980</v>
      </c>
      <c r="D9047">
        <v>7720411</v>
      </c>
      <c r="E9047">
        <v>2930313</v>
      </c>
      <c r="F9047" t="s">
        <v>6982</v>
      </c>
      <c r="G9047" t="s">
        <v>3</v>
      </c>
      <c r="H9047" t="s">
        <v>6</v>
      </c>
      <c r="I9047" s="2">
        <v>2.2999999999999998</v>
      </c>
      <c r="J9047" s="2">
        <v>2.3804169919999998</v>
      </c>
      <c r="K9047" s="2">
        <v>2.38041753900999</v>
      </c>
      <c r="L9047" s="2">
        <f t="shared" si="141"/>
        <v>5.4700999019274832E-7</v>
      </c>
    </row>
    <row r="9048" spans="1:12" hidden="1" x14ac:dyDescent="0.25">
      <c r="A9048" t="s">
        <v>6709</v>
      </c>
      <c r="B9048" s="1" t="s">
        <v>6974</v>
      </c>
      <c r="C9048" t="s">
        <v>6980</v>
      </c>
      <c r="D9048">
        <v>7720411</v>
      </c>
      <c r="E9048">
        <v>2930413</v>
      </c>
      <c r="F9048" t="s">
        <v>6983</v>
      </c>
      <c r="G9048" t="s">
        <v>3</v>
      </c>
      <c r="H9048" t="s">
        <v>4</v>
      </c>
      <c r="I9048" s="2">
        <v>105.4</v>
      </c>
      <c r="J9048" s="2">
        <v>105.46447655</v>
      </c>
      <c r="K9048" s="2">
        <v>105.464624122</v>
      </c>
      <c r="L9048" s="2">
        <f t="shared" si="141"/>
        <v>1.4757200000303783E-4</v>
      </c>
    </row>
    <row r="9049" spans="1:12" hidden="1" x14ac:dyDescent="0.25">
      <c r="A9049" t="s">
        <v>6709</v>
      </c>
      <c r="B9049" s="1" t="s">
        <v>6974</v>
      </c>
      <c r="C9049" t="s">
        <v>6980</v>
      </c>
      <c r="D9049">
        <v>7720411</v>
      </c>
      <c r="E9049">
        <v>2930413</v>
      </c>
      <c r="F9049" t="s">
        <v>6983</v>
      </c>
      <c r="G9049" t="s">
        <v>3</v>
      </c>
      <c r="H9049" t="s">
        <v>6</v>
      </c>
      <c r="I9049" s="2">
        <v>2.1</v>
      </c>
      <c r="J9049" s="2">
        <v>2.2315200195</v>
      </c>
      <c r="K9049" s="2">
        <v>2.2315155400100002</v>
      </c>
      <c r="L9049" s="2">
        <f t="shared" si="141"/>
        <v>-4.4794899998201743E-6</v>
      </c>
    </row>
    <row r="9050" spans="1:12" hidden="1" x14ac:dyDescent="0.25">
      <c r="A9050" t="s">
        <v>6709</v>
      </c>
      <c r="B9050" s="1" t="s">
        <v>6984</v>
      </c>
      <c r="C9050" t="s">
        <v>6985</v>
      </c>
      <c r="D9050">
        <v>15625011</v>
      </c>
      <c r="E9050">
        <v>123094113</v>
      </c>
      <c r="F9050" t="s">
        <v>6986</v>
      </c>
      <c r="G9050" t="s">
        <v>3</v>
      </c>
      <c r="H9050" t="s">
        <v>4</v>
      </c>
      <c r="I9050" s="2">
        <v>3.68</v>
      </c>
      <c r="J9050" s="2">
        <v>3.64138671899999</v>
      </c>
      <c r="K9050" s="2">
        <v>3.6413890800000002</v>
      </c>
      <c r="L9050" s="2">
        <f t="shared" si="141"/>
        <v>2.3610000101648154E-6</v>
      </c>
    </row>
    <row r="9051" spans="1:12" hidden="1" x14ac:dyDescent="0.25">
      <c r="A9051" t="s">
        <v>6709</v>
      </c>
      <c r="B9051" s="1" t="s">
        <v>6984</v>
      </c>
      <c r="C9051" t="s">
        <v>6985</v>
      </c>
      <c r="D9051">
        <v>15625011</v>
      </c>
      <c r="E9051">
        <v>126608713</v>
      </c>
      <c r="F9051" t="s">
        <v>6987</v>
      </c>
      <c r="G9051" t="s">
        <v>3</v>
      </c>
      <c r="H9051" t="s">
        <v>4</v>
      </c>
      <c r="I9051" s="2">
        <v>5.2</v>
      </c>
      <c r="J9051" s="2">
        <v>5.2321748049999997</v>
      </c>
      <c r="K9051" s="2">
        <v>5.2321730310000003</v>
      </c>
      <c r="L9051" s="2">
        <f t="shared" si="141"/>
        <v>-1.7739999993438005E-6</v>
      </c>
    </row>
    <row r="9052" spans="1:12" hidden="1" x14ac:dyDescent="0.25">
      <c r="A9052" t="s">
        <v>6709</v>
      </c>
      <c r="B9052" s="1" t="s">
        <v>6984</v>
      </c>
      <c r="C9052" t="s">
        <v>6985</v>
      </c>
      <c r="D9052">
        <v>15625011</v>
      </c>
      <c r="E9052">
        <v>126608813</v>
      </c>
      <c r="F9052" t="s">
        <v>6988</v>
      </c>
      <c r="G9052" t="s">
        <v>3</v>
      </c>
      <c r="H9052" t="s">
        <v>4</v>
      </c>
      <c r="I9052" s="2">
        <v>4.0999999999999996</v>
      </c>
      <c r="J9052" s="2">
        <v>2.7049487305</v>
      </c>
      <c r="K9052" s="2">
        <v>2.7049488699999999</v>
      </c>
      <c r="L9052" s="2">
        <f t="shared" si="141"/>
        <v>1.394999999959623E-7</v>
      </c>
    </row>
    <row r="9053" spans="1:12" hidden="1" x14ac:dyDescent="0.25">
      <c r="A9053" t="s">
        <v>6709</v>
      </c>
      <c r="B9053" s="1" t="s">
        <v>6984</v>
      </c>
      <c r="C9053" t="s">
        <v>6985</v>
      </c>
      <c r="D9053">
        <v>15625011</v>
      </c>
      <c r="E9053">
        <v>99191213</v>
      </c>
      <c r="F9053" t="s">
        <v>6989</v>
      </c>
      <c r="G9053" t="s">
        <v>86</v>
      </c>
      <c r="H9053" t="s">
        <v>4</v>
      </c>
      <c r="I9053" s="2">
        <v>1.2415</v>
      </c>
      <c r="K9053" s="2">
        <v>1.2417838967499899</v>
      </c>
      <c r="L9053" s="2">
        <f t="shared" si="141"/>
        <v>2.838967499898537E-4</v>
      </c>
    </row>
    <row r="9054" spans="1:12" hidden="1" x14ac:dyDescent="0.25">
      <c r="A9054" t="s">
        <v>6709</v>
      </c>
      <c r="B9054" s="1" t="s">
        <v>6984</v>
      </c>
      <c r="C9054" t="s">
        <v>6985</v>
      </c>
      <c r="D9054">
        <v>15625011</v>
      </c>
      <c r="E9054">
        <v>99191213</v>
      </c>
      <c r="F9054" t="s">
        <v>6989</v>
      </c>
      <c r="G9054" t="s">
        <v>86</v>
      </c>
      <c r="H9054" t="s">
        <v>6</v>
      </c>
      <c r="I9054" s="2">
        <v>0.56589999999999996</v>
      </c>
      <c r="K9054" s="2">
        <v>0.56602941492999903</v>
      </c>
      <c r="L9054" s="2">
        <f t="shared" si="141"/>
        <v>1.2941492999907211E-4</v>
      </c>
    </row>
    <row r="9055" spans="1:12" hidden="1" x14ac:dyDescent="0.25">
      <c r="A9055" t="s">
        <v>6709</v>
      </c>
      <c r="B9055" s="1" t="s">
        <v>6984</v>
      </c>
      <c r="C9055" t="s">
        <v>6985</v>
      </c>
      <c r="D9055">
        <v>15625011</v>
      </c>
      <c r="E9055">
        <v>99191313</v>
      </c>
      <c r="F9055" t="s">
        <v>6990</v>
      </c>
      <c r="G9055" t="s">
        <v>86</v>
      </c>
      <c r="H9055" t="s">
        <v>4</v>
      </c>
      <c r="I9055" s="2">
        <v>1.3415999999999999</v>
      </c>
      <c r="K9055" s="2">
        <v>1.34190669976</v>
      </c>
      <c r="L9055" s="2">
        <f t="shared" si="141"/>
        <v>3.0669976000008425E-4</v>
      </c>
    </row>
    <row r="9056" spans="1:12" hidden="1" x14ac:dyDescent="0.25">
      <c r="A9056" t="s">
        <v>6709</v>
      </c>
      <c r="B9056" s="1" t="s">
        <v>6984</v>
      </c>
      <c r="C9056" t="s">
        <v>6985</v>
      </c>
      <c r="D9056">
        <v>15625011</v>
      </c>
      <c r="E9056">
        <v>99191313</v>
      </c>
      <c r="F9056" t="s">
        <v>6990</v>
      </c>
      <c r="G9056" t="s">
        <v>86</v>
      </c>
      <c r="H9056" t="s">
        <v>6</v>
      </c>
      <c r="I9056" s="2">
        <v>0.76290000000000002</v>
      </c>
      <c r="K9056" s="2">
        <v>0.76307443847</v>
      </c>
      <c r="L9056" s="2">
        <f t="shared" si="141"/>
        <v>1.7443846999998236E-4</v>
      </c>
    </row>
    <row r="9057" spans="1:12" hidden="1" x14ac:dyDescent="0.25">
      <c r="A9057" t="s">
        <v>6709</v>
      </c>
      <c r="B9057" s="1" t="s">
        <v>6984</v>
      </c>
      <c r="C9057" t="s">
        <v>6985</v>
      </c>
      <c r="D9057">
        <v>15625011</v>
      </c>
      <c r="E9057">
        <v>99191413</v>
      </c>
      <c r="F9057" t="s">
        <v>6991</v>
      </c>
      <c r="G9057" t="s">
        <v>86</v>
      </c>
      <c r="H9057" t="s">
        <v>4</v>
      </c>
      <c r="I9057" s="2">
        <v>1.0626</v>
      </c>
      <c r="K9057" s="2">
        <v>1.06284297128</v>
      </c>
      <c r="L9057" s="2">
        <f t="shared" si="141"/>
        <v>2.4297128000005941E-4</v>
      </c>
    </row>
    <row r="9058" spans="1:12" hidden="1" x14ac:dyDescent="0.25">
      <c r="A9058" t="s">
        <v>6709</v>
      </c>
      <c r="B9058" s="1" t="s">
        <v>6984</v>
      </c>
      <c r="C9058" t="s">
        <v>6985</v>
      </c>
      <c r="D9058">
        <v>15625011</v>
      </c>
      <c r="E9058">
        <v>99191413</v>
      </c>
      <c r="F9058" t="s">
        <v>6991</v>
      </c>
      <c r="G9058" t="s">
        <v>86</v>
      </c>
      <c r="H9058" t="s">
        <v>6</v>
      </c>
      <c r="I9058" s="2">
        <v>0.52470000000000006</v>
      </c>
      <c r="K9058" s="2">
        <v>0.52481995239000001</v>
      </c>
      <c r="L9058" s="2">
        <f t="shared" si="141"/>
        <v>1.199523899999555E-4</v>
      </c>
    </row>
    <row r="9059" spans="1:12" hidden="1" x14ac:dyDescent="0.25">
      <c r="A9059" t="s">
        <v>6709</v>
      </c>
      <c r="B9059" s="1" t="s">
        <v>6984</v>
      </c>
      <c r="C9059" t="s">
        <v>6985</v>
      </c>
      <c r="D9059">
        <v>15625011</v>
      </c>
      <c r="E9059">
        <v>99191513</v>
      </c>
      <c r="F9059" t="s">
        <v>6992</v>
      </c>
      <c r="G9059" t="s">
        <v>86</v>
      </c>
      <c r="H9059" t="s">
        <v>4</v>
      </c>
      <c r="I9059" s="2">
        <v>1.1339999999999999</v>
      </c>
      <c r="K9059" s="2">
        <v>1.13425923981999</v>
      </c>
      <c r="L9059" s="2">
        <f t="shared" si="141"/>
        <v>2.5923981999009804E-4</v>
      </c>
    </row>
    <row r="9060" spans="1:12" hidden="1" x14ac:dyDescent="0.25">
      <c r="A9060" t="s">
        <v>6709</v>
      </c>
      <c r="B9060" s="1" t="s">
        <v>6984</v>
      </c>
      <c r="C9060" t="s">
        <v>6985</v>
      </c>
      <c r="D9060">
        <v>15625011</v>
      </c>
      <c r="E9060">
        <v>99191513</v>
      </c>
      <c r="F9060" t="s">
        <v>6992</v>
      </c>
      <c r="G9060" t="s">
        <v>86</v>
      </c>
      <c r="H9060" t="s">
        <v>6</v>
      </c>
      <c r="I9060" s="2">
        <v>0.53310000000000002</v>
      </c>
      <c r="K9060" s="2">
        <v>0.533221905089999</v>
      </c>
      <c r="L9060" s="2">
        <f t="shared" si="141"/>
        <v>1.2190508999898597E-4</v>
      </c>
    </row>
    <row r="9061" spans="1:12" hidden="1" x14ac:dyDescent="0.25">
      <c r="A9061" t="s">
        <v>6709</v>
      </c>
      <c r="B9061" s="1" t="s">
        <v>6984</v>
      </c>
      <c r="C9061" t="s">
        <v>6985</v>
      </c>
      <c r="D9061">
        <v>15625011</v>
      </c>
      <c r="E9061">
        <v>99191613</v>
      </c>
      <c r="F9061" t="s">
        <v>6993</v>
      </c>
      <c r="G9061" t="s">
        <v>86</v>
      </c>
      <c r="H9061" t="s">
        <v>4</v>
      </c>
      <c r="I9061" s="2">
        <v>1.1055999999999999</v>
      </c>
      <c r="K9061" s="2">
        <v>1.1058527943699901</v>
      </c>
      <c r="L9061" s="2">
        <f t="shared" si="141"/>
        <v>2.5279436999015026E-4</v>
      </c>
    </row>
    <row r="9062" spans="1:12" hidden="1" x14ac:dyDescent="0.25">
      <c r="A9062" t="s">
        <v>6709</v>
      </c>
      <c r="B9062" s="1" t="s">
        <v>6984</v>
      </c>
      <c r="C9062" t="s">
        <v>6985</v>
      </c>
      <c r="D9062">
        <v>15625011</v>
      </c>
      <c r="E9062">
        <v>99191613</v>
      </c>
      <c r="F9062" t="s">
        <v>6993</v>
      </c>
      <c r="G9062" t="s">
        <v>86</v>
      </c>
      <c r="H9062" t="s">
        <v>6</v>
      </c>
      <c r="I9062" s="2">
        <v>0.53069999999999995</v>
      </c>
      <c r="K9062" s="2">
        <v>0.53082137143999897</v>
      </c>
      <c r="L9062" s="2">
        <f t="shared" si="141"/>
        <v>1.2137143999901845E-4</v>
      </c>
    </row>
    <row r="9063" spans="1:12" hidden="1" x14ac:dyDescent="0.25">
      <c r="A9063" t="s">
        <v>6709</v>
      </c>
      <c r="B9063" s="1" t="s">
        <v>6984</v>
      </c>
      <c r="C9063" t="s">
        <v>6985</v>
      </c>
      <c r="D9063">
        <v>15625011</v>
      </c>
      <c r="E9063">
        <v>99191713</v>
      </c>
      <c r="F9063" t="s">
        <v>6994</v>
      </c>
      <c r="G9063" t="s">
        <v>86</v>
      </c>
      <c r="H9063" t="s">
        <v>4</v>
      </c>
      <c r="I9063" s="2">
        <v>1.1141000000000001</v>
      </c>
      <c r="K9063" s="2">
        <v>1.11435469409999</v>
      </c>
      <c r="L9063" s="2">
        <f t="shared" si="141"/>
        <v>2.54694099989905E-4</v>
      </c>
    </row>
    <row r="9064" spans="1:12" hidden="1" x14ac:dyDescent="0.25">
      <c r="A9064" t="s">
        <v>6709</v>
      </c>
      <c r="B9064" s="1" t="s">
        <v>6984</v>
      </c>
      <c r="C9064" t="s">
        <v>6985</v>
      </c>
      <c r="D9064">
        <v>15625011</v>
      </c>
      <c r="E9064">
        <v>99191713</v>
      </c>
      <c r="F9064" t="s">
        <v>6994</v>
      </c>
      <c r="G9064" t="s">
        <v>86</v>
      </c>
      <c r="H9064" t="s">
        <v>6</v>
      </c>
      <c r="I9064" s="2">
        <v>0.58340000000000003</v>
      </c>
      <c r="K9064" s="2">
        <v>0.58353340486000005</v>
      </c>
      <c r="L9064" s="2">
        <f t="shared" si="141"/>
        <v>1.3340486000001928E-4</v>
      </c>
    </row>
    <row r="9065" spans="1:12" hidden="1" x14ac:dyDescent="0.25">
      <c r="A9065" t="s">
        <v>6709</v>
      </c>
      <c r="B9065" s="1" t="s">
        <v>6984</v>
      </c>
      <c r="C9065" t="s">
        <v>6985</v>
      </c>
      <c r="D9065">
        <v>15625011</v>
      </c>
      <c r="E9065">
        <v>99191813</v>
      </c>
      <c r="F9065" t="s">
        <v>6995</v>
      </c>
      <c r="G9065" t="s">
        <v>86</v>
      </c>
      <c r="H9065" t="s">
        <v>4</v>
      </c>
      <c r="I9065" s="2">
        <v>1.1178999999999999</v>
      </c>
      <c r="K9065" s="2">
        <v>1.1181556294299999</v>
      </c>
      <c r="L9065" s="2">
        <f t="shared" si="141"/>
        <v>2.5562943000001503E-4</v>
      </c>
    </row>
    <row r="9066" spans="1:12" hidden="1" x14ac:dyDescent="0.25">
      <c r="A9066" t="s">
        <v>6709</v>
      </c>
      <c r="B9066" s="1" t="s">
        <v>6984</v>
      </c>
      <c r="C9066" t="s">
        <v>6985</v>
      </c>
      <c r="D9066">
        <v>15625011</v>
      </c>
      <c r="E9066">
        <v>99191813</v>
      </c>
      <c r="F9066" t="s">
        <v>6995</v>
      </c>
      <c r="G9066" t="s">
        <v>86</v>
      </c>
      <c r="H9066" t="s">
        <v>6</v>
      </c>
      <c r="I9066" s="2">
        <v>0.55210000000000004</v>
      </c>
      <c r="K9066" s="2">
        <v>0.55222624179999902</v>
      </c>
      <c r="L9066" s="2">
        <f t="shared" si="141"/>
        <v>1.2624179999898288E-4</v>
      </c>
    </row>
    <row r="9067" spans="1:12" hidden="1" x14ac:dyDescent="0.25">
      <c r="A9067" t="s">
        <v>6709</v>
      </c>
      <c r="B9067" s="1" t="s">
        <v>6984</v>
      </c>
      <c r="C9067" t="s">
        <v>6985</v>
      </c>
      <c r="D9067">
        <v>15625011</v>
      </c>
      <c r="E9067">
        <v>99191913</v>
      </c>
      <c r="F9067" t="s">
        <v>6996</v>
      </c>
      <c r="G9067" t="s">
        <v>86</v>
      </c>
      <c r="H9067" t="s">
        <v>4</v>
      </c>
      <c r="I9067" s="2">
        <v>1.1716</v>
      </c>
      <c r="K9067" s="2">
        <v>1.1718678623899901</v>
      </c>
      <c r="L9067" s="2">
        <f t="shared" si="141"/>
        <v>2.6786238999010337E-4</v>
      </c>
    </row>
    <row r="9068" spans="1:12" hidden="1" x14ac:dyDescent="0.25">
      <c r="A9068" t="s">
        <v>6709</v>
      </c>
      <c r="B9068" s="1" t="s">
        <v>6984</v>
      </c>
      <c r="C9068" t="s">
        <v>6985</v>
      </c>
      <c r="D9068">
        <v>15625011</v>
      </c>
      <c r="E9068">
        <v>99191913</v>
      </c>
      <c r="F9068" t="s">
        <v>6996</v>
      </c>
      <c r="G9068" t="s">
        <v>86</v>
      </c>
      <c r="H9068" t="s">
        <v>6</v>
      </c>
      <c r="I9068" s="2">
        <v>0.56669999999999998</v>
      </c>
      <c r="K9068" s="2">
        <v>0.566829564529999</v>
      </c>
      <c r="L9068" s="2">
        <f t="shared" si="141"/>
        <v>1.2956452999901558E-4</v>
      </c>
    </row>
    <row r="9069" spans="1:12" hidden="1" x14ac:dyDescent="0.25">
      <c r="A9069" t="s">
        <v>6709</v>
      </c>
      <c r="B9069" s="1" t="s">
        <v>6984</v>
      </c>
      <c r="C9069" t="s">
        <v>6985</v>
      </c>
      <c r="D9069">
        <v>15625011</v>
      </c>
      <c r="E9069">
        <v>99192013</v>
      </c>
      <c r="F9069" t="s">
        <v>6997</v>
      </c>
      <c r="G9069" t="s">
        <v>86</v>
      </c>
      <c r="H9069" t="s">
        <v>4</v>
      </c>
      <c r="I9069" s="2">
        <v>1.1715</v>
      </c>
      <c r="K9069" s="2">
        <v>1.1717678579099899</v>
      </c>
      <c r="L9069" s="2">
        <f t="shared" si="141"/>
        <v>2.6785790998995473E-4</v>
      </c>
    </row>
    <row r="9070" spans="1:12" hidden="1" x14ac:dyDescent="0.25">
      <c r="A9070" t="s">
        <v>6709</v>
      </c>
      <c r="B9070" s="1" t="s">
        <v>6984</v>
      </c>
      <c r="C9070" t="s">
        <v>6985</v>
      </c>
      <c r="D9070">
        <v>15625011</v>
      </c>
      <c r="E9070">
        <v>99192013</v>
      </c>
      <c r="F9070" t="s">
        <v>6997</v>
      </c>
      <c r="G9070" t="s">
        <v>86</v>
      </c>
      <c r="H9070" t="s">
        <v>6</v>
      </c>
      <c r="I9070" s="2">
        <v>0.55879999999999996</v>
      </c>
      <c r="K9070" s="2">
        <v>0.55892774750999896</v>
      </c>
      <c r="L9070" s="2">
        <f t="shared" si="141"/>
        <v>1.2774750999899886E-4</v>
      </c>
    </row>
    <row r="9071" spans="1:12" hidden="1" x14ac:dyDescent="0.25">
      <c r="A9071" t="s">
        <v>6709</v>
      </c>
      <c r="B9071" s="1" t="s">
        <v>6984</v>
      </c>
      <c r="C9071" t="s">
        <v>6985</v>
      </c>
      <c r="D9071">
        <v>15625011</v>
      </c>
      <c r="E9071">
        <v>99192113</v>
      </c>
      <c r="F9071" t="s">
        <v>6998</v>
      </c>
      <c r="G9071" t="s">
        <v>86</v>
      </c>
      <c r="H9071" t="s">
        <v>4</v>
      </c>
      <c r="I9071" s="2">
        <v>1.1528</v>
      </c>
      <c r="K9071" s="2">
        <v>1.1530635606899899</v>
      </c>
      <c r="L9071" s="2">
        <f t="shared" si="141"/>
        <v>2.6356068998989457E-4</v>
      </c>
    </row>
    <row r="9072" spans="1:12" hidden="1" x14ac:dyDescent="0.25">
      <c r="A9072" t="s">
        <v>6709</v>
      </c>
      <c r="B9072" s="1" t="s">
        <v>6984</v>
      </c>
      <c r="C9072" t="s">
        <v>6985</v>
      </c>
      <c r="D9072">
        <v>15625011</v>
      </c>
      <c r="E9072">
        <v>99192113</v>
      </c>
      <c r="F9072" t="s">
        <v>6998</v>
      </c>
      <c r="G9072" t="s">
        <v>86</v>
      </c>
      <c r="H9072" t="s">
        <v>6</v>
      </c>
      <c r="I9072" s="2">
        <v>0.56759999999999999</v>
      </c>
      <c r="K9072" s="2">
        <v>0.56772979635999898</v>
      </c>
      <c r="L9072" s="2">
        <f t="shared" si="141"/>
        <v>1.2979635999899042E-4</v>
      </c>
    </row>
    <row r="9073" spans="1:12" hidden="1" x14ac:dyDescent="0.25">
      <c r="A9073" t="s">
        <v>6709</v>
      </c>
      <c r="B9073" s="1" t="s">
        <v>6984</v>
      </c>
      <c r="C9073" t="s">
        <v>6985</v>
      </c>
      <c r="D9073">
        <v>15625011</v>
      </c>
      <c r="E9073">
        <v>99192213</v>
      </c>
      <c r="F9073" t="s">
        <v>6999</v>
      </c>
      <c r="G9073" t="s">
        <v>86</v>
      </c>
      <c r="H9073" t="s">
        <v>4</v>
      </c>
      <c r="I9073" s="2">
        <v>1.3740000000000001</v>
      </c>
      <c r="K9073" s="2">
        <v>1.3743141221899999</v>
      </c>
      <c r="L9073" s="2">
        <f t="shared" si="141"/>
        <v>3.1412218999982144E-4</v>
      </c>
    </row>
    <row r="9074" spans="1:12" hidden="1" x14ac:dyDescent="0.25">
      <c r="A9074" t="s">
        <v>6709</v>
      </c>
      <c r="B9074" s="1" t="s">
        <v>6984</v>
      </c>
      <c r="C9074" t="s">
        <v>6985</v>
      </c>
      <c r="D9074">
        <v>15625011</v>
      </c>
      <c r="E9074">
        <v>99192213</v>
      </c>
      <c r="F9074" t="s">
        <v>6999</v>
      </c>
      <c r="G9074" t="s">
        <v>86</v>
      </c>
      <c r="H9074" t="s">
        <v>6</v>
      </c>
      <c r="I9074" s="2">
        <v>0.67810000000000004</v>
      </c>
      <c r="K9074" s="2">
        <v>0.67825504179999996</v>
      </c>
      <c r="L9074" s="2">
        <f t="shared" si="141"/>
        <v>1.5504179999992207E-4</v>
      </c>
    </row>
    <row r="9075" spans="1:12" hidden="1" x14ac:dyDescent="0.25">
      <c r="A9075" t="s">
        <v>6709</v>
      </c>
      <c r="B9075" s="1" t="s">
        <v>6984</v>
      </c>
      <c r="C9075" t="s">
        <v>6985</v>
      </c>
      <c r="D9075">
        <v>15625011</v>
      </c>
      <c r="E9075">
        <v>99192313</v>
      </c>
      <c r="F9075" t="s">
        <v>7000</v>
      </c>
      <c r="G9075" t="s">
        <v>86</v>
      </c>
      <c r="H9075" t="s">
        <v>4</v>
      </c>
      <c r="I9075" s="2">
        <v>1.595</v>
      </c>
      <c r="K9075" s="2">
        <v>1.59536473546999</v>
      </c>
      <c r="L9075" s="2">
        <f t="shared" si="141"/>
        <v>3.647354699900518E-4</v>
      </c>
    </row>
    <row r="9076" spans="1:12" hidden="1" x14ac:dyDescent="0.25">
      <c r="A9076" t="s">
        <v>6709</v>
      </c>
      <c r="B9076" s="1" t="s">
        <v>6984</v>
      </c>
      <c r="C9076" t="s">
        <v>6985</v>
      </c>
      <c r="D9076">
        <v>15625011</v>
      </c>
      <c r="E9076">
        <v>99192313</v>
      </c>
      <c r="F9076" t="s">
        <v>7000</v>
      </c>
      <c r="G9076" t="s">
        <v>86</v>
      </c>
      <c r="H9076" t="s">
        <v>6</v>
      </c>
      <c r="I9076" s="2">
        <v>0.66639999999999999</v>
      </c>
      <c r="K9076" s="2">
        <v>0.66655238880999901</v>
      </c>
      <c r="L9076" s="2">
        <f t="shared" si="141"/>
        <v>1.5238880999901561E-4</v>
      </c>
    </row>
    <row r="9077" spans="1:12" hidden="1" x14ac:dyDescent="0.25">
      <c r="A9077" t="s">
        <v>6709</v>
      </c>
      <c r="B9077" s="1" t="s">
        <v>6984</v>
      </c>
      <c r="C9077" t="s">
        <v>6985</v>
      </c>
      <c r="D9077">
        <v>15625011</v>
      </c>
      <c r="E9077">
        <v>99192413</v>
      </c>
      <c r="F9077" t="s">
        <v>7001</v>
      </c>
      <c r="G9077" t="s">
        <v>86</v>
      </c>
      <c r="H9077" t="s">
        <v>4</v>
      </c>
      <c r="I9077" s="2">
        <v>1.2293000000000001</v>
      </c>
      <c r="K9077" s="2">
        <v>1.2295810978499899</v>
      </c>
      <c r="L9077" s="2">
        <f t="shared" si="141"/>
        <v>2.810978499898642E-4</v>
      </c>
    </row>
    <row r="9078" spans="1:12" hidden="1" x14ac:dyDescent="0.25">
      <c r="A9078" t="s">
        <v>6709</v>
      </c>
      <c r="B9078" s="1" t="s">
        <v>6984</v>
      </c>
      <c r="C9078" t="s">
        <v>6985</v>
      </c>
      <c r="D9078">
        <v>15625011</v>
      </c>
      <c r="E9078">
        <v>99192413</v>
      </c>
      <c r="F9078" t="s">
        <v>7001</v>
      </c>
      <c r="G9078" t="s">
        <v>86</v>
      </c>
      <c r="H9078" t="s">
        <v>6</v>
      </c>
      <c r="I9078" s="2">
        <v>0.7369</v>
      </c>
      <c r="K9078" s="2">
        <v>0.73706846452999997</v>
      </c>
      <c r="L9078" s="2">
        <f t="shared" si="141"/>
        <v>1.6846452999996764E-4</v>
      </c>
    </row>
    <row r="9079" spans="1:12" hidden="1" x14ac:dyDescent="0.25">
      <c r="A9079" t="s">
        <v>6709</v>
      </c>
      <c r="B9079" s="1" t="s">
        <v>6984</v>
      </c>
      <c r="C9079" t="s">
        <v>6985</v>
      </c>
      <c r="D9079">
        <v>15625011</v>
      </c>
      <c r="E9079">
        <v>99192513</v>
      </c>
      <c r="F9079" t="s">
        <v>7002</v>
      </c>
      <c r="G9079" t="s">
        <v>86</v>
      </c>
      <c r="H9079" t="s">
        <v>4</v>
      </c>
      <c r="I9079" s="2">
        <v>1.3032999999999999</v>
      </c>
      <c r="K9079" s="2">
        <v>1.3035980440199899</v>
      </c>
      <c r="L9079" s="2">
        <f t="shared" si="141"/>
        <v>2.9804401999000696E-4</v>
      </c>
    </row>
    <row r="9080" spans="1:12" hidden="1" x14ac:dyDescent="0.25">
      <c r="A9080" t="s">
        <v>6709</v>
      </c>
      <c r="B9080" s="1" t="s">
        <v>6984</v>
      </c>
      <c r="C9080" t="s">
        <v>6985</v>
      </c>
      <c r="D9080">
        <v>15625011</v>
      </c>
      <c r="E9080">
        <v>99192513</v>
      </c>
      <c r="F9080" t="s">
        <v>7002</v>
      </c>
      <c r="G9080" t="s">
        <v>86</v>
      </c>
      <c r="H9080" t="s">
        <v>6</v>
      </c>
      <c r="I9080" s="2">
        <v>0.67400000000000004</v>
      </c>
      <c r="K9080" s="2">
        <v>0.67415413012000003</v>
      </c>
      <c r="L9080" s="2">
        <f t="shared" si="141"/>
        <v>1.5413011999998449E-4</v>
      </c>
    </row>
    <row r="9081" spans="1:12" hidden="1" x14ac:dyDescent="0.25">
      <c r="A9081" t="s">
        <v>6709</v>
      </c>
      <c r="B9081" s="1" t="s">
        <v>6984</v>
      </c>
      <c r="C9081" t="s">
        <v>6985</v>
      </c>
      <c r="D9081">
        <v>15625011</v>
      </c>
      <c r="E9081">
        <v>99192613</v>
      </c>
      <c r="F9081" t="s">
        <v>7003</v>
      </c>
      <c r="G9081" t="s">
        <v>86</v>
      </c>
      <c r="H9081" t="s">
        <v>4</v>
      </c>
      <c r="I9081" s="2">
        <v>1.5373000000000001</v>
      </c>
      <c r="K9081" s="2">
        <v>1.53765148670999</v>
      </c>
      <c r="L9081" s="2">
        <f t="shared" si="141"/>
        <v>3.5148670998985665E-4</v>
      </c>
    </row>
    <row r="9082" spans="1:12" hidden="1" x14ac:dyDescent="0.25">
      <c r="A9082" t="s">
        <v>6709</v>
      </c>
      <c r="B9082" s="1" t="s">
        <v>6984</v>
      </c>
      <c r="C9082" t="s">
        <v>6985</v>
      </c>
      <c r="D9082">
        <v>15625011</v>
      </c>
      <c r="E9082">
        <v>99192613</v>
      </c>
      <c r="F9082" t="s">
        <v>7003</v>
      </c>
      <c r="G9082" t="s">
        <v>86</v>
      </c>
      <c r="H9082" t="s">
        <v>6</v>
      </c>
      <c r="I9082" s="2">
        <v>0.66369999999999996</v>
      </c>
      <c r="K9082" s="2">
        <v>0.66385174271999903</v>
      </c>
      <c r="L9082" s="2">
        <f t="shared" si="141"/>
        <v>1.5174271999907063E-4</v>
      </c>
    </row>
    <row r="9083" spans="1:12" hidden="1" x14ac:dyDescent="0.25">
      <c r="A9083" t="s">
        <v>6709</v>
      </c>
      <c r="B9083" s="1" t="s">
        <v>6984</v>
      </c>
      <c r="C9083" t="s">
        <v>6985</v>
      </c>
      <c r="D9083">
        <v>15625011</v>
      </c>
      <c r="E9083">
        <v>99192713</v>
      </c>
      <c r="F9083" t="s">
        <v>7004</v>
      </c>
      <c r="G9083" t="s">
        <v>86</v>
      </c>
      <c r="H9083" t="s">
        <v>4</v>
      </c>
      <c r="I9083" s="2">
        <v>1.1326000000000001</v>
      </c>
      <c r="K9083" s="2">
        <v>1.1328589257099999</v>
      </c>
      <c r="L9083" s="2">
        <f t="shared" si="141"/>
        <v>2.5892570999985765E-4</v>
      </c>
    </row>
    <row r="9084" spans="1:12" hidden="1" x14ac:dyDescent="0.25">
      <c r="A9084" t="s">
        <v>6709</v>
      </c>
      <c r="B9084" s="1" t="s">
        <v>6984</v>
      </c>
      <c r="C9084" t="s">
        <v>6985</v>
      </c>
      <c r="D9084">
        <v>15625011</v>
      </c>
      <c r="E9084">
        <v>99192713</v>
      </c>
      <c r="F9084" t="s">
        <v>7004</v>
      </c>
      <c r="G9084" t="s">
        <v>86</v>
      </c>
      <c r="H9084" t="s">
        <v>6</v>
      </c>
      <c r="I9084" s="2">
        <v>0.50900000000000001</v>
      </c>
      <c r="K9084" s="2">
        <v>0.50911638666999903</v>
      </c>
      <c r="L9084" s="2">
        <f t="shared" si="141"/>
        <v>1.1638666999902458E-4</v>
      </c>
    </row>
    <row r="9085" spans="1:12" hidden="1" x14ac:dyDescent="0.25">
      <c r="A9085" t="s">
        <v>6709</v>
      </c>
      <c r="B9085" s="1" t="s">
        <v>6984</v>
      </c>
      <c r="C9085" t="s">
        <v>6985</v>
      </c>
      <c r="D9085">
        <v>15625011</v>
      </c>
      <c r="E9085">
        <v>99192813</v>
      </c>
      <c r="F9085" t="s">
        <v>7005</v>
      </c>
      <c r="G9085" t="s">
        <v>86</v>
      </c>
      <c r="H9085" t="s">
        <v>4</v>
      </c>
      <c r="I9085" s="2">
        <v>1.1467000000000001</v>
      </c>
      <c r="K9085" s="2">
        <v>1.14696223884</v>
      </c>
      <c r="L9085" s="2">
        <f t="shared" si="141"/>
        <v>2.6223883999998421E-4</v>
      </c>
    </row>
    <row r="9086" spans="1:12" hidden="1" x14ac:dyDescent="0.25">
      <c r="A9086" t="s">
        <v>6709</v>
      </c>
      <c r="B9086" s="1" t="s">
        <v>6984</v>
      </c>
      <c r="C9086" t="s">
        <v>6985</v>
      </c>
      <c r="D9086">
        <v>15625011</v>
      </c>
      <c r="E9086">
        <v>99192813</v>
      </c>
      <c r="F9086" t="s">
        <v>7005</v>
      </c>
      <c r="G9086" t="s">
        <v>86</v>
      </c>
      <c r="H9086" t="s">
        <v>6</v>
      </c>
      <c r="I9086" s="2">
        <v>0.54690000000000005</v>
      </c>
      <c r="K9086" s="2">
        <v>0.54702502265999997</v>
      </c>
      <c r="L9086" s="2">
        <f t="shared" si="141"/>
        <v>1.2502265999991824E-4</v>
      </c>
    </row>
    <row r="9087" spans="1:12" hidden="1" x14ac:dyDescent="0.25">
      <c r="A9087" t="s">
        <v>6709</v>
      </c>
      <c r="B9087" s="1" t="s">
        <v>6984</v>
      </c>
      <c r="C9087" t="s">
        <v>6985</v>
      </c>
      <c r="D9087">
        <v>15625011</v>
      </c>
      <c r="E9087">
        <v>99192913</v>
      </c>
      <c r="F9087" t="s">
        <v>7006</v>
      </c>
      <c r="G9087" t="s">
        <v>86</v>
      </c>
      <c r="H9087" t="s">
        <v>4</v>
      </c>
      <c r="I9087" s="2">
        <v>1.0975999999999999</v>
      </c>
      <c r="K9087" s="2">
        <v>1.0978509594100001</v>
      </c>
      <c r="L9087" s="2">
        <f t="shared" si="141"/>
        <v>2.509594100001955E-4</v>
      </c>
    </row>
    <row r="9088" spans="1:12" hidden="1" x14ac:dyDescent="0.25">
      <c r="A9088" t="s">
        <v>6709</v>
      </c>
      <c r="B9088" s="1" t="s">
        <v>6984</v>
      </c>
      <c r="C9088" t="s">
        <v>6985</v>
      </c>
      <c r="D9088">
        <v>15625011</v>
      </c>
      <c r="E9088">
        <v>99192913</v>
      </c>
      <c r="F9088" t="s">
        <v>7006</v>
      </c>
      <c r="G9088" t="s">
        <v>86</v>
      </c>
      <c r="H9088" t="s">
        <v>6</v>
      </c>
      <c r="I9088" s="2">
        <v>0.52990000000000004</v>
      </c>
      <c r="K9088" s="2">
        <v>0.53002117539999904</v>
      </c>
      <c r="L9088" s="2">
        <f t="shared" si="141"/>
        <v>1.2117539999900728E-4</v>
      </c>
    </row>
    <row r="9089" spans="1:12" hidden="1" x14ac:dyDescent="0.25">
      <c r="A9089" t="s">
        <v>6709</v>
      </c>
      <c r="B9089" s="1" t="s">
        <v>7007</v>
      </c>
      <c r="C9089" t="s">
        <v>7008</v>
      </c>
      <c r="D9089">
        <v>14748411</v>
      </c>
      <c r="E9089">
        <v>90268013</v>
      </c>
      <c r="F9089" t="s">
        <v>7009</v>
      </c>
      <c r="G9089" t="s">
        <v>3</v>
      </c>
      <c r="H9089" t="s">
        <v>4</v>
      </c>
      <c r="I9089" s="2">
        <v>4.6050000000000004</v>
      </c>
      <c r="J9089" s="2">
        <v>4.2832285155000003</v>
      </c>
      <c r="K9089" s="2">
        <v>4.2832276020000002</v>
      </c>
      <c r="L9089" s="2">
        <f t="shared" si="141"/>
        <v>-9.1350000008816323E-7</v>
      </c>
    </row>
    <row r="9090" spans="1:12" hidden="1" x14ac:dyDescent="0.25">
      <c r="A9090" t="s">
        <v>6709</v>
      </c>
      <c r="B9090" s="1" t="s">
        <v>7007</v>
      </c>
      <c r="C9090" t="s">
        <v>7008</v>
      </c>
      <c r="D9090">
        <v>14748411</v>
      </c>
      <c r="E9090">
        <v>90268013</v>
      </c>
      <c r="F9090" t="s">
        <v>7009</v>
      </c>
      <c r="G9090" t="s">
        <v>3</v>
      </c>
      <c r="H9090" t="s">
        <v>6</v>
      </c>
      <c r="I9090" s="2">
        <v>9.9500000000000005E-2</v>
      </c>
      <c r="J9090" s="2">
        <v>8.8731025699999994E-2</v>
      </c>
      <c r="K9090" s="2">
        <v>8.8731000199999993E-2</v>
      </c>
      <c r="L9090" s="2">
        <f t="shared" si="141"/>
        <v>-2.5500000000455714E-8</v>
      </c>
    </row>
    <row r="9091" spans="1:12" hidden="1" x14ac:dyDescent="0.25">
      <c r="A9091" t="s">
        <v>6709</v>
      </c>
      <c r="B9091" s="1" t="s">
        <v>7007</v>
      </c>
      <c r="C9091" t="s">
        <v>7008</v>
      </c>
      <c r="D9091">
        <v>14748411</v>
      </c>
      <c r="E9091">
        <v>90268113</v>
      </c>
      <c r="F9091" t="s">
        <v>7010</v>
      </c>
      <c r="G9091" t="s">
        <v>3</v>
      </c>
      <c r="H9091" t="s">
        <v>4</v>
      </c>
      <c r="I9091" s="2">
        <v>7.2919999999999998</v>
      </c>
      <c r="J9091" s="2">
        <v>6.6740068350000001</v>
      </c>
      <c r="K9091" s="2">
        <v>6.6740072709999998</v>
      </c>
      <c r="L9091" s="2">
        <f t="shared" ref="L9091:L9154" si="142">IF(ISBLANK(J9091),K9091-I9091,K9091-J9091)</f>
        <v>4.3599999965948655E-7</v>
      </c>
    </row>
    <row r="9092" spans="1:12" hidden="1" x14ac:dyDescent="0.25">
      <c r="A9092" t="s">
        <v>6709</v>
      </c>
      <c r="B9092" s="1" t="s">
        <v>7007</v>
      </c>
      <c r="C9092" t="s">
        <v>7008</v>
      </c>
      <c r="D9092">
        <v>14748411</v>
      </c>
      <c r="E9092">
        <v>90268113</v>
      </c>
      <c r="F9092" t="s">
        <v>7010</v>
      </c>
      <c r="G9092" t="s">
        <v>3</v>
      </c>
      <c r="H9092" t="s">
        <v>6</v>
      </c>
      <c r="I9092" s="2">
        <v>0.13300000000000001</v>
      </c>
      <c r="J9092" s="2">
        <v>0.12043391420000001</v>
      </c>
      <c r="K9092" s="2">
        <v>0.1204340007</v>
      </c>
      <c r="L9092" s="2">
        <f t="shared" si="142"/>
        <v>8.6499999996103583E-8</v>
      </c>
    </row>
    <row r="9093" spans="1:12" hidden="1" x14ac:dyDescent="0.25">
      <c r="A9093" t="s">
        <v>6709</v>
      </c>
      <c r="B9093" s="1" t="s">
        <v>7011</v>
      </c>
      <c r="C9093" t="s">
        <v>7012</v>
      </c>
      <c r="D9093">
        <v>4925011</v>
      </c>
      <c r="E9093">
        <v>31371713</v>
      </c>
      <c r="F9093" t="s">
        <v>7013</v>
      </c>
      <c r="G9093" t="s">
        <v>3</v>
      </c>
      <c r="H9093" t="s">
        <v>4</v>
      </c>
      <c r="I9093" s="2">
        <v>70.900000000000006</v>
      </c>
      <c r="J9093" s="2">
        <v>80.0484297</v>
      </c>
      <c r="K9093" s="2">
        <v>80.048244109999999</v>
      </c>
      <c r="L9093" s="2">
        <f t="shared" si="142"/>
        <v>-1.8559000000095693E-4</v>
      </c>
    </row>
    <row r="9094" spans="1:12" hidden="1" x14ac:dyDescent="0.25">
      <c r="A9094" t="s">
        <v>6709</v>
      </c>
      <c r="B9094" s="1" t="s">
        <v>7011</v>
      </c>
      <c r="C9094" t="s">
        <v>7012</v>
      </c>
      <c r="D9094">
        <v>4925011</v>
      </c>
      <c r="E9094">
        <v>31371713</v>
      </c>
      <c r="F9094" t="s">
        <v>7013</v>
      </c>
      <c r="G9094" t="s">
        <v>3</v>
      </c>
      <c r="H9094" t="s">
        <v>6</v>
      </c>
      <c r="I9094" s="2">
        <v>1.0900000000000001</v>
      </c>
      <c r="J9094" s="2">
        <v>2.5449277344999999</v>
      </c>
      <c r="K9094" s="2">
        <v>2.54477183609999</v>
      </c>
      <c r="L9094" s="2">
        <f t="shared" si="142"/>
        <v>-1.5589840000984623E-4</v>
      </c>
    </row>
    <row r="9095" spans="1:12" hidden="1" x14ac:dyDescent="0.25">
      <c r="A9095" t="s">
        <v>6709</v>
      </c>
      <c r="B9095" s="1" t="s">
        <v>7011</v>
      </c>
      <c r="C9095" t="s">
        <v>7012</v>
      </c>
      <c r="D9095">
        <v>4925011</v>
      </c>
      <c r="E9095">
        <v>31372013</v>
      </c>
      <c r="F9095" t="s">
        <v>7014</v>
      </c>
      <c r="G9095" t="s">
        <v>3</v>
      </c>
      <c r="H9095" t="s">
        <v>4</v>
      </c>
      <c r="I9095" s="2">
        <v>72.349999999999895</v>
      </c>
      <c r="J9095" s="2">
        <v>77.885007799999997</v>
      </c>
      <c r="K9095" s="2">
        <v>77.884949899999995</v>
      </c>
      <c r="L9095" s="2">
        <f t="shared" si="142"/>
        <v>-5.7900000001609442E-5</v>
      </c>
    </row>
    <row r="9096" spans="1:12" hidden="1" x14ac:dyDescent="0.25">
      <c r="A9096" t="s">
        <v>6709</v>
      </c>
      <c r="B9096" s="1" t="s">
        <v>7011</v>
      </c>
      <c r="C9096" t="s">
        <v>7012</v>
      </c>
      <c r="D9096">
        <v>4925011</v>
      </c>
      <c r="E9096">
        <v>31372013</v>
      </c>
      <c r="F9096" t="s">
        <v>7014</v>
      </c>
      <c r="G9096" t="s">
        <v>3</v>
      </c>
      <c r="H9096" t="s">
        <v>6</v>
      </c>
      <c r="I9096" s="2">
        <v>0.71</v>
      </c>
      <c r="J9096" s="2">
        <v>2.5953415524999999</v>
      </c>
      <c r="K9096" s="2">
        <v>2.5952403359999998</v>
      </c>
      <c r="L9096" s="2">
        <f t="shared" si="142"/>
        <v>-1.0121650000005644E-4</v>
      </c>
    </row>
    <row r="9097" spans="1:12" hidden="1" x14ac:dyDescent="0.25">
      <c r="A9097" t="s">
        <v>6709</v>
      </c>
      <c r="B9097" s="1" t="s">
        <v>7011</v>
      </c>
      <c r="C9097" t="s">
        <v>7012</v>
      </c>
      <c r="D9097">
        <v>4925011</v>
      </c>
      <c r="E9097">
        <v>31372113</v>
      </c>
      <c r="F9097" t="s">
        <v>7015</v>
      </c>
      <c r="G9097" t="s">
        <v>3</v>
      </c>
      <c r="H9097" t="s">
        <v>4</v>
      </c>
      <c r="I9097" s="2">
        <v>78.48</v>
      </c>
      <c r="J9097" s="2">
        <v>70.340914049999995</v>
      </c>
      <c r="K9097" s="2">
        <v>70.340765540000007</v>
      </c>
      <c r="L9097" s="2">
        <f t="shared" si="142"/>
        <v>-1.4850999998827774E-4</v>
      </c>
    </row>
    <row r="9098" spans="1:12" hidden="1" x14ac:dyDescent="0.25">
      <c r="A9098" t="s">
        <v>6709</v>
      </c>
      <c r="B9098" s="1" t="s">
        <v>7011</v>
      </c>
      <c r="C9098" t="s">
        <v>7012</v>
      </c>
      <c r="D9098">
        <v>4925011</v>
      </c>
      <c r="E9098">
        <v>31372113</v>
      </c>
      <c r="F9098" t="s">
        <v>7015</v>
      </c>
      <c r="G9098" t="s">
        <v>3</v>
      </c>
      <c r="H9098" t="s">
        <v>6</v>
      </c>
      <c r="I9098" s="2">
        <v>1.7</v>
      </c>
      <c r="J9098" s="2">
        <v>2.1824335939999999</v>
      </c>
      <c r="K9098" s="2">
        <v>2.182402959</v>
      </c>
      <c r="L9098" s="2">
        <f t="shared" si="142"/>
        <v>-3.0634999999890056E-5</v>
      </c>
    </row>
    <row r="9099" spans="1:12" hidden="1" x14ac:dyDescent="0.25">
      <c r="A9099" t="s">
        <v>6709</v>
      </c>
      <c r="B9099" s="1" t="s">
        <v>7011</v>
      </c>
      <c r="C9099" t="s">
        <v>7012</v>
      </c>
      <c r="D9099">
        <v>4925011</v>
      </c>
      <c r="E9099">
        <v>31372213</v>
      </c>
      <c r="F9099" t="s">
        <v>7016</v>
      </c>
      <c r="G9099" t="s">
        <v>3</v>
      </c>
      <c r="H9099" t="s">
        <v>4</v>
      </c>
      <c r="I9099" s="2">
        <v>77.53</v>
      </c>
      <c r="J9099" s="2">
        <v>73.906468750000002</v>
      </c>
      <c r="K9099" s="2">
        <v>73.906477730099994</v>
      </c>
      <c r="L9099" s="2">
        <f t="shared" si="142"/>
        <v>8.9800999916178625E-6</v>
      </c>
    </row>
    <row r="9100" spans="1:12" hidden="1" x14ac:dyDescent="0.25">
      <c r="A9100" t="s">
        <v>6709</v>
      </c>
      <c r="B9100" s="1" t="s">
        <v>7011</v>
      </c>
      <c r="C9100" t="s">
        <v>7012</v>
      </c>
      <c r="D9100">
        <v>4925011</v>
      </c>
      <c r="E9100">
        <v>31372213</v>
      </c>
      <c r="F9100" t="s">
        <v>7016</v>
      </c>
      <c r="G9100" t="s">
        <v>3</v>
      </c>
      <c r="H9100" t="s">
        <v>6</v>
      </c>
      <c r="I9100" s="2">
        <v>0.43</v>
      </c>
      <c r="J9100" s="2">
        <v>2.3333601074999999</v>
      </c>
      <c r="K9100" s="2">
        <v>2.3332819299000001</v>
      </c>
      <c r="L9100" s="2">
        <f t="shared" si="142"/>
        <v>-7.8177599999840197E-5</v>
      </c>
    </row>
    <row r="9101" spans="1:12" hidden="1" x14ac:dyDescent="0.25">
      <c r="A9101" t="s">
        <v>6709</v>
      </c>
      <c r="B9101" s="1" t="s">
        <v>7011</v>
      </c>
      <c r="C9101" t="s">
        <v>7017</v>
      </c>
      <c r="D9101">
        <v>6429411</v>
      </c>
      <c r="E9101">
        <v>16631813</v>
      </c>
      <c r="F9101" t="s">
        <v>7018</v>
      </c>
      <c r="G9101" t="s">
        <v>3</v>
      </c>
      <c r="H9101" t="s">
        <v>4</v>
      </c>
      <c r="I9101" s="2">
        <v>30.203700000000001</v>
      </c>
      <c r="J9101" s="2">
        <v>33.238374999999998</v>
      </c>
      <c r="K9101" s="2">
        <v>33.238326579999999</v>
      </c>
      <c r="L9101" s="2">
        <f t="shared" si="142"/>
        <v>-4.8419999998827734E-5</v>
      </c>
    </row>
    <row r="9102" spans="1:12" hidden="1" x14ac:dyDescent="0.25">
      <c r="A9102" t="s">
        <v>6709</v>
      </c>
      <c r="B9102" s="1" t="s">
        <v>7011</v>
      </c>
      <c r="C9102" t="s">
        <v>7017</v>
      </c>
      <c r="D9102">
        <v>6429411</v>
      </c>
      <c r="E9102">
        <v>16631813</v>
      </c>
      <c r="F9102" t="s">
        <v>7018</v>
      </c>
      <c r="G9102" t="s">
        <v>3</v>
      </c>
      <c r="H9102" t="s">
        <v>6</v>
      </c>
      <c r="I9102" s="2">
        <v>1.6495</v>
      </c>
      <c r="J9102" s="2">
        <v>1.65816626</v>
      </c>
      <c r="K9102" s="2">
        <v>1.6581726202</v>
      </c>
      <c r="L9102" s="2">
        <f t="shared" si="142"/>
        <v>6.360199999999594E-6</v>
      </c>
    </row>
    <row r="9103" spans="1:12" hidden="1" x14ac:dyDescent="0.25">
      <c r="A9103" t="s">
        <v>6709</v>
      </c>
      <c r="B9103" s="1" t="s">
        <v>7011</v>
      </c>
      <c r="C9103" t="s">
        <v>7017</v>
      </c>
      <c r="D9103">
        <v>6429411</v>
      </c>
      <c r="E9103">
        <v>16632013</v>
      </c>
      <c r="F9103" t="s">
        <v>7019</v>
      </c>
      <c r="G9103" t="s">
        <v>3</v>
      </c>
      <c r="H9103" t="s">
        <v>4</v>
      </c>
      <c r="I9103" s="2">
        <v>94.801500000000004</v>
      </c>
      <c r="J9103" s="2">
        <v>103.101203099999</v>
      </c>
      <c r="K9103" s="2">
        <v>103.1009313</v>
      </c>
      <c r="L9103" s="2">
        <f t="shared" si="142"/>
        <v>-2.7179999899828999E-4</v>
      </c>
    </row>
    <row r="9104" spans="1:12" hidden="1" x14ac:dyDescent="0.25">
      <c r="A9104" t="s">
        <v>6709</v>
      </c>
      <c r="B9104" s="1" t="s">
        <v>7011</v>
      </c>
      <c r="C9104" t="s">
        <v>7017</v>
      </c>
      <c r="D9104">
        <v>6429411</v>
      </c>
      <c r="E9104">
        <v>16632013</v>
      </c>
      <c r="F9104" t="s">
        <v>7019</v>
      </c>
      <c r="G9104" t="s">
        <v>3</v>
      </c>
      <c r="H9104" t="s">
        <v>6</v>
      </c>
      <c r="I9104" s="2">
        <v>1.7569999999999999</v>
      </c>
      <c r="J9104" s="2">
        <v>1.7642926024999901</v>
      </c>
      <c r="K9104" s="2">
        <v>1.7642971191000001</v>
      </c>
      <c r="L9104" s="2">
        <f t="shared" si="142"/>
        <v>4.5166000099960968E-6</v>
      </c>
    </row>
    <row r="9105" spans="1:12" hidden="1" x14ac:dyDescent="0.25">
      <c r="A9105" t="s">
        <v>6709</v>
      </c>
      <c r="B9105" s="1" t="s">
        <v>7011</v>
      </c>
      <c r="C9105" t="s">
        <v>7017</v>
      </c>
      <c r="D9105">
        <v>6429411</v>
      </c>
      <c r="E9105">
        <v>16632313</v>
      </c>
      <c r="F9105" t="s">
        <v>7020</v>
      </c>
      <c r="G9105" t="s">
        <v>3</v>
      </c>
      <c r="H9105" t="s">
        <v>4</v>
      </c>
      <c r="I9105" s="2">
        <v>54.849200000000003</v>
      </c>
      <c r="J9105" s="2">
        <v>59.4018047</v>
      </c>
      <c r="K9105" s="2">
        <v>59.401819789999898</v>
      </c>
      <c r="L9105" s="2">
        <f t="shared" si="142"/>
        <v>1.5089999898521E-5</v>
      </c>
    </row>
    <row r="9106" spans="1:12" hidden="1" x14ac:dyDescent="0.25">
      <c r="A9106" t="s">
        <v>6709</v>
      </c>
      <c r="B9106" s="1" t="s">
        <v>7011</v>
      </c>
      <c r="C9106" t="s">
        <v>7017</v>
      </c>
      <c r="D9106">
        <v>6429411</v>
      </c>
      <c r="E9106">
        <v>16632313</v>
      </c>
      <c r="F9106" t="s">
        <v>7020</v>
      </c>
      <c r="G9106" t="s">
        <v>3</v>
      </c>
      <c r="H9106" t="s">
        <v>6</v>
      </c>
      <c r="I9106" s="2">
        <v>1.6672</v>
      </c>
      <c r="J9106" s="2">
        <v>1.7825781249999999</v>
      </c>
      <c r="K9106" s="2">
        <v>1.782582141</v>
      </c>
      <c r="L9106" s="2">
        <f t="shared" si="142"/>
        <v>4.016000000106601E-6</v>
      </c>
    </row>
    <row r="9107" spans="1:12" hidden="1" x14ac:dyDescent="0.25">
      <c r="A9107" t="s">
        <v>6709</v>
      </c>
      <c r="B9107" s="1" t="s">
        <v>7011</v>
      </c>
      <c r="C9107" t="s">
        <v>7017</v>
      </c>
      <c r="D9107">
        <v>6429411</v>
      </c>
      <c r="E9107">
        <v>16632413</v>
      </c>
      <c r="F9107" t="s">
        <v>7021</v>
      </c>
      <c r="G9107" t="s">
        <v>3</v>
      </c>
      <c r="H9107" t="s">
        <v>4</v>
      </c>
      <c r="I9107" s="2">
        <v>54.9803</v>
      </c>
      <c r="J9107" s="2">
        <v>58.618937500000001</v>
      </c>
      <c r="K9107" s="2">
        <v>58.618781929999997</v>
      </c>
      <c r="L9107" s="2">
        <f t="shared" si="142"/>
        <v>-1.5557000000399057E-4</v>
      </c>
    </row>
    <row r="9108" spans="1:12" hidden="1" x14ac:dyDescent="0.25">
      <c r="A9108" t="s">
        <v>6709</v>
      </c>
      <c r="B9108" s="1" t="s">
        <v>7011</v>
      </c>
      <c r="C9108" t="s">
        <v>7017</v>
      </c>
      <c r="D9108">
        <v>6429411</v>
      </c>
      <c r="E9108">
        <v>16632413</v>
      </c>
      <c r="F9108" t="s">
        <v>7021</v>
      </c>
      <c r="G9108" t="s">
        <v>3</v>
      </c>
      <c r="H9108" t="s">
        <v>6</v>
      </c>
      <c r="I9108" s="2">
        <v>1.8813</v>
      </c>
      <c r="J9108" s="2">
        <v>1.9892434079999901</v>
      </c>
      <c r="K9108" s="2">
        <v>1.9892471869999999</v>
      </c>
      <c r="L9108" s="2">
        <f t="shared" si="142"/>
        <v>3.7790000098070209E-6</v>
      </c>
    </row>
    <row r="9109" spans="1:12" hidden="1" x14ac:dyDescent="0.25">
      <c r="A9109" t="s">
        <v>6709</v>
      </c>
      <c r="B9109" s="1" t="s">
        <v>7011</v>
      </c>
      <c r="C9109" t="s">
        <v>7017</v>
      </c>
      <c r="D9109">
        <v>6429411</v>
      </c>
      <c r="E9109">
        <v>16632513</v>
      </c>
      <c r="F9109" t="s">
        <v>7022</v>
      </c>
      <c r="G9109" t="s">
        <v>3</v>
      </c>
      <c r="H9109" t="s">
        <v>4</v>
      </c>
      <c r="I9109" s="2">
        <v>31.683</v>
      </c>
      <c r="J9109" s="2">
        <v>35.170632810000001</v>
      </c>
      <c r="K9109" s="2">
        <v>35.170534371000002</v>
      </c>
      <c r="L9109" s="2">
        <f t="shared" si="142"/>
        <v>-9.8438999998506915E-5</v>
      </c>
    </row>
    <row r="9110" spans="1:12" hidden="1" x14ac:dyDescent="0.25">
      <c r="A9110" t="s">
        <v>6709</v>
      </c>
      <c r="B9110" s="1" t="s">
        <v>7011</v>
      </c>
      <c r="C9110" t="s">
        <v>7017</v>
      </c>
      <c r="D9110">
        <v>6429411</v>
      </c>
      <c r="E9110">
        <v>16632513</v>
      </c>
      <c r="F9110" t="s">
        <v>7022</v>
      </c>
      <c r="G9110" t="s">
        <v>3</v>
      </c>
      <c r="H9110" t="s">
        <v>6</v>
      </c>
      <c r="I9110" s="2">
        <v>1.81</v>
      </c>
      <c r="J9110" s="2">
        <v>1.822843628</v>
      </c>
      <c r="K9110" s="2">
        <v>1.8228390269999999</v>
      </c>
      <c r="L9110" s="2">
        <f t="shared" si="142"/>
        <v>-4.6010000001039941E-6</v>
      </c>
    </row>
    <row r="9111" spans="1:12" hidden="1" x14ac:dyDescent="0.25">
      <c r="A9111" t="s">
        <v>6709</v>
      </c>
      <c r="B9111" s="1" t="s">
        <v>7011</v>
      </c>
      <c r="C9111" t="s">
        <v>7017</v>
      </c>
      <c r="D9111">
        <v>6429411</v>
      </c>
      <c r="E9111">
        <v>16632613</v>
      </c>
      <c r="F9111" t="s">
        <v>7023</v>
      </c>
      <c r="G9111" t="s">
        <v>3</v>
      </c>
      <c r="H9111" t="s">
        <v>4</v>
      </c>
      <c r="I9111" s="2">
        <v>31.755400000000002</v>
      </c>
      <c r="J9111" s="2">
        <v>35.060207030000001</v>
      </c>
      <c r="K9111" s="2">
        <v>35.060410389999902</v>
      </c>
      <c r="L9111" s="2">
        <f t="shared" si="142"/>
        <v>2.0335999990095388E-4</v>
      </c>
    </row>
    <row r="9112" spans="1:12" hidden="1" x14ac:dyDescent="0.25">
      <c r="A9112" t="s">
        <v>6709</v>
      </c>
      <c r="B9112" s="1" t="s">
        <v>7011</v>
      </c>
      <c r="C9112" t="s">
        <v>7017</v>
      </c>
      <c r="D9112">
        <v>6429411</v>
      </c>
      <c r="E9112">
        <v>16632613</v>
      </c>
      <c r="F9112" t="s">
        <v>7023</v>
      </c>
      <c r="G9112" t="s">
        <v>3</v>
      </c>
      <c r="H9112" t="s">
        <v>6</v>
      </c>
      <c r="I9112" s="2">
        <v>1.6425000000000001</v>
      </c>
      <c r="J9112" s="2">
        <v>1.6587835694999999</v>
      </c>
      <c r="K9112" s="2">
        <v>1.6587896340999899</v>
      </c>
      <c r="L9112" s="2">
        <f t="shared" si="142"/>
        <v>6.0645999899744396E-6</v>
      </c>
    </row>
    <row r="9113" spans="1:12" hidden="1" x14ac:dyDescent="0.25">
      <c r="A9113" t="s">
        <v>6709</v>
      </c>
      <c r="B9113" s="1" t="s">
        <v>7011</v>
      </c>
      <c r="C9113" t="s">
        <v>7024</v>
      </c>
      <c r="D9113">
        <v>4924411</v>
      </c>
      <c r="E9113">
        <v>31409913</v>
      </c>
      <c r="F9113" t="s">
        <v>7025</v>
      </c>
      <c r="G9113" t="s">
        <v>86</v>
      </c>
      <c r="H9113" t="s">
        <v>4</v>
      </c>
      <c r="I9113" s="2">
        <v>36.402999999999999</v>
      </c>
      <c r="K9113" s="2">
        <v>36.502728179999899</v>
      </c>
      <c r="L9113" s="2">
        <f t="shared" si="142"/>
        <v>9.9728179999900135E-2</v>
      </c>
    </row>
    <row r="9114" spans="1:12" hidden="1" x14ac:dyDescent="0.25">
      <c r="A9114" t="s">
        <v>6709</v>
      </c>
      <c r="B9114" s="1" t="s">
        <v>7011</v>
      </c>
      <c r="C9114" t="s">
        <v>7024</v>
      </c>
      <c r="D9114">
        <v>4924411</v>
      </c>
      <c r="E9114">
        <v>31409913</v>
      </c>
      <c r="F9114" t="s">
        <v>7025</v>
      </c>
      <c r="G9114" t="s">
        <v>86</v>
      </c>
      <c r="H9114" t="s">
        <v>6</v>
      </c>
      <c r="I9114" s="2">
        <v>1.7116</v>
      </c>
      <c r="K9114" s="2">
        <v>1.71628965600001</v>
      </c>
      <c r="L9114" s="2">
        <f t="shared" si="142"/>
        <v>4.689656000010034E-3</v>
      </c>
    </row>
    <row r="9115" spans="1:12" hidden="1" x14ac:dyDescent="0.25">
      <c r="A9115" t="s">
        <v>6709</v>
      </c>
      <c r="B9115" s="1" t="s">
        <v>7011</v>
      </c>
      <c r="C9115" t="s">
        <v>7024</v>
      </c>
      <c r="D9115">
        <v>4924411</v>
      </c>
      <c r="E9115">
        <v>31434313</v>
      </c>
      <c r="F9115" t="s">
        <v>7026</v>
      </c>
      <c r="G9115" t="s">
        <v>86</v>
      </c>
      <c r="H9115" t="s">
        <v>4</v>
      </c>
      <c r="I9115" s="2">
        <v>37.478000000000002</v>
      </c>
      <c r="K9115" s="2">
        <v>37.5806603999998</v>
      </c>
      <c r="L9115" s="2">
        <f t="shared" si="142"/>
        <v>0.10266039999979881</v>
      </c>
    </row>
    <row r="9116" spans="1:12" hidden="1" x14ac:dyDescent="0.25">
      <c r="A9116" t="s">
        <v>6709</v>
      </c>
      <c r="B9116" s="1" t="s">
        <v>7011</v>
      </c>
      <c r="C9116" t="s">
        <v>7024</v>
      </c>
      <c r="D9116">
        <v>4924411</v>
      </c>
      <c r="E9116">
        <v>31434313</v>
      </c>
      <c r="F9116" t="s">
        <v>7026</v>
      </c>
      <c r="G9116" t="s">
        <v>86</v>
      </c>
      <c r="H9116" t="s">
        <v>6</v>
      </c>
      <c r="I9116" s="2">
        <v>1.1565000000000001</v>
      </c>
      <c r="K9116" s="2">
        <v>1.15966843799999</v>
      </c>
      <c r="L9116" s="2">
        <f t="shared" si="142"/>
        <v>3.1684379999898926E-3</v>
      </c>
    </row>
    <row r="9117" spans="1:12" hidden="1" x14ac:dyDescent="0.25">
      <c r="A9117" t="s">
        <v>6709</v>
      </c>
      <c r="B9117" s="1" t="s">
        <v>7011</v>
      </c>
      <c r="C9117" t="s">
        <v>7024</v>
      </c>
      <c r="D9117">
        <v>4924411</v>
      </c>
      <c r="E9117">
        <v>31434413</v>
      </c>
      <c r="F9117" t="s">
        <v>7027</v>
      </c>
      <c r="G9117" t="s">
        <v>86</v>
      </c>
      <c r="H9117" t="s">
        <v>4</v>
      </c>
      <c r="I9117" s="2">
        <v>25.688500000000001</v>
      </c>
      <c r="K9117" s="2">
        <v>25.7588787000001</v>
      </c>
      <c r="L9117" s="2">
        <f t="shared" si="142"/>
        <v>7.0378700000098604E-2</v>
      </c>
    </row>
    <row r="9118" spans="1:12" hidden="1" x14ac:dyDescent="0.25">
      <c r="A9118" t="s">
        <v>6709</v>
      </c>
      <c r="B9118" s="1" t="s">
        <v>7011</v>
      </c>
      <c r="C9118" t="s">
        <v>7024</v>
      </c>
      <c r="D9118">
        <v>4924411</v>
      </c>
      <c r="E9118">
        <v>31434413</v>
      </c>
      <c r="F9118" t="s">
        <v>7027</v>
      </c>
      <c r="G9118" t="s">
        <v>86</v>
      </c>
      <c r="H9118" t="s">
        <v>6</v>
      </c>
      <c r="I9118" s="2">
        <v>1.1840999999999999</v>
      </c>
      <c r="K9118" s="2">
        <v>1.1873438940000001</v>
      </c>
      <c r="L9118" s="2">
        <f t="shared" si="142"/>
        <v>3.2438940000001359E-3</v>
      </c>
    </row>
    <row r="9119" spans="1:12" hidden="1" x14ac:dyDescent="0.25">
      <c r="A9119" t="s">
        <v>6709</v>
      </c>
      <c r="B9119" s="1" t="s">
        <v>7011</v>
      </c>
      <c r="C9119" t="s">
        <v>7024</v>
      </c>
      <c r="D9119">
        <v>4924411</v>
      </c>
      <c r="E9119">
        <v>31452713</v>
      </c>
      <c r="F9119" t="s">
        <v>7028</v>
      </c>
      <c r="G9119" t="s">
        <v>86</v>
      </c>
      <c r="H9119" t="s">
        <v>4</v>
      </c>
      <c r="I9119" s="2">
        <v>23.597100000000001</v>
      </c>
      <c r="K9119" s="2">
        <v>23.661742619999998</v>
      </c>
      <c r="L9119" s="2">
        <f t="shared" si="142"/>
        <v>6.4642619999997208E-2</v>
      </c>
    </row>
    <row r="9120" spans="1:12" hidden="1" x14ac:dyDescent="0.25">
      <c r="A9120" t="s">
        <v>6709</v>
      </c>
      <c r="B9120" s="1" t="s">
        <v>7011</v>
      </c>
      <c r="C9120" t="s">
        <v>7024</v>
      </c>
      <c r="D9120">
        <v>4924411</v>
      </c>
      <c r="E9120">
        <v>31452713</v>
      </c>
      <c r="F9120" t="s">
        <v>7028</v>
      </c>
      <c r="G9120" t="s">
        <v>86</v>
      </c>
      <c r="H9120" t="s">
        <v>6</v>
      </c>
      <c r="I9120" s="2">
        <v>1.2693000000000001</v>
      </c>
      <c r="K9120" s="2">
        <v>1.2727774439999799</v>
      </c>
      <c r="L9120" s="2">
        <f t="shared" si="142"/>
        <v>3.4774439999798457E-3</v>
      </c>
    </row>
    <row r="9121" spans="1:12" hidden="1" x14ac:dyDescent="0.25">
      <c r="A9121" t="s">
        <v>6709</v>
      </c>
      <c r="B9121" s="1" t="s">
        <v>7011</v>
      </c>
      <c r="C9121" t="s">
        <v>7024</v>
      </c>
      <c r="D9121">
        <v>4924411</v>
      </c>
      <c r="E9121">
        <v>31452813</v>
      </c>
      <c r="F9121" t="s">
        <v>7029</v>
      </c>
      <c r="G9121" t="s">
        <v>86</v>
      </c>
      <c r="H9121" t="s">
        <v>4</v>
      </c>
      <c r="I9121" s="2">
        <v>17.865300000000001</v>
      </c>
      <c r="K9121" s="2">
        <v>17.914243320000001</v>
      </c>
      <c r="L9121" s="2">
        <f t="shared" si="142"/>
        <v>4.8943319999999346E-2</v>
      </c>
    </row>
    <row r="9122" spans="1:12" hidden="1" x14ac:dyDescent="0.25">
      <c r="A9122" t="s">
        <v>6709</v>
      </c>
      <c r="B9122" s="1" t="s">
        <v>7011</v>
      </c>
      <c r="C9122" t="s">
        <v>7024</v>
      </c>
      <c r="D9122">
        <v>4924411</v>
      </c>
      <c r="E9122">
        <v>31452813</v>
      </c>
      <c r="F9122" t="s">
        <v>7029</v>
      </c>
      <c r="G9122" t="s">
        <v>86</v>
      </c>
      <c r="H9122" t="s">
        <v>6</v>
      </c>
      <c r="I9122" s="2">
        <v>1.1734</v>
      </c>
      <c r="K9122" s="2">
        <v>1.1766149699999999</v>
      </c>
      <c r="L9122" s="2">
        <f t="shared" si="142"/>
        <v>3.2149699999999282E-3</v>
      </c>
    </row>
    <row r="9123" spans="1:12" hidden="1" x14ac:dyDescent="0.25">
      <c r="A9123" t="s">
        <v>6709</v>
      </c>
      <c r="B9123" s="1" t="s">
        <v>7011</v>
      </c>
      <c r="C9123" t="s">
        <v>7024</v>
      </c>
      <c r="D9123">
        <v>4924411</v>
      </c>
      <c r="E9123">
        <v>31496613</v>
      </c>
      <c r="F9123" t="s">
        <v>7030</v>
      </c>
      <c r="G9123" t="s">
        <v>86</v>
      </c>
      <c r="H9123" t="s">
        <v>4</v>
      </c>
      <c r="I9123" s="2">
        <v>26.8691</v>
      </c>
      <c r="K9123" s="2">
        <v>26.9427093599998</v>
      </c>
      <c r="L9123" s="2">
        <f t="shared" si="142"/>
        <v>7.3609359999800006E-2</v>
      </c>
    </row>
    <row r="9124" spans="1:12" hidden="1" x14ac:dyDescent="0.25">
      <c r="A9124" t="s">
        <v>6709</v>
      </c>
      <c r="B9124" s="1" t="s">
        <v>7011</v>
      </c>
      <c r="C9124" t="s">
        <v>7024</v>
      </c>
      <c r="D9124">
        <v>4924411</v>
      </c>
      <c r="E9124">
        <v>31496613</v>
      </c>
      <c r="F9124" t="s">
        <v>7030</v>
      </c>
      <c r="G9124" t="s">
        <v>86</v>
      </c>
      <c r="H9124" t="s">
        <v>6</v>
      </c>
      <c r="I9124" s="2">
        <v>1.8188</v>
      </c>
      <c r="K9124" s="2">
        <v>1.8237827579999899</v>
      </c>
      <c r="L9124" s="2">
        <f t="shared" si="142"/>
        <v>4.9827579999899285E-3</v>
      </c>
    </row>
    <row r="9125" spans="1:12" hidden="1" x14ac:dyDescent="0.25">
      <c r="A9125" t="s">
        <v>6709</v>
      </c>
      <c r="B9125" s="1" t="s">
        <v>7011</v>
      </c>
      <c r="C9125" t="s">
        <v>7031</v>
      </c>
      <c r="D9125">
        <v>4942411</v>
      </c>
      <c r="E9125">
        <v>92105313</v>
      </c>
      <c r="F9125" t="s">
        <v>7032</v>
      </c>
      <c r="G9125" t="s">
        <v>86</v>
      </c>
      <c r="H9125" t="s">
        <v>4</v>
      </c>
      <c r="I9125" s="2">
        <v>1.1960999999999999</v>
      </c>
      <c r="K9125" s="2">
        <v>1.199377242</v>
      </c>
      <c r="L9125" s="2">
        <f t="shared" si="142"/>
        <v>3.2772420000000135E-3</v>
      </c>
    </row>
    <row r="9126" spans="1:12" hidden="1" x14ac:dyDescent="0.25">
      <c r="A9126" t="s">
        <v>6709</v>
      </c>
      <c r="B9126" s="1" t="s">
        <v>7011</v>
      </c>
      <c r="C9126" t="s">
        <v>7031</v>
      </c>
      <c r="D9126">
        <v>4942411</v>
      </c>
      <c r="E9126">
        <v>92105313</v>
      </c>
      <c r="F9126" t="s">
        <v>7032</v>
      </c>
      <c r="G9126" t="s">
        <v>86</v>
      </c>
      <c r="H9126" t="s">
        <v>6</v>
      </c>
      <c r="I9126" s="2">
        <v>0.19739999999999999</v>
      </c>
      <c r="K9126" s="2">
        <v>0.197940815399998</v>
      </c>
      <c r="L9126" s="2">
        <f t="shared" si="142"/>
        <v>5.4081539999800698E-4</v>
      </c>
    </row>
    <row r="9127" spans="1:12" hidden="1" x14ac:dyDescent="0.25">
      <c r="A9127" t="s">
        <v>6709</v>
      </c>
      <c r="B9127" s="1" t="s">
        <v>7011</v>
      </c>
      <c r="C9127" t="s">
        <v>7033</v>
      </c>
      <c r="D9127">
        <v>6510011</v>
      </c>
      <c r="E9127">
        <v>17458213</v>
      </c>
      <c r="F9127" t="s">
        <v>7034</v>
      </c>
      <c r="G9127" t="s">
        <v>3</v>
      </c>
      <c r="H9127" t="s">
        <v>4</v>
      </c>
      <c r="I9127" s="2">
        <v>72.22</v>
      </c>
      <c r="J9127" s="2">
        <v>77.2971328</v>
      </c>
      <c r="K9127" s="2">
        <v>77.297129099999907</v>
      </c>
      <c r="L9127" s="2">
        <f t="shared" si="142"/>
        <v>-3.700000092976552E-6</v>
      </c>
    </row>
    <row r="9128" spans="1:12" hidden="1" x14ac:dyDescent="0.25">
      <c r="A9128" t="s">
        <v>6709</v>
      </c>
      <c r="B9128" s="1" t="s">
        <v>7011</v>
      </c>
      <c r="C9128" t="s">
        <v>7033</v>
      </c>
      <c r="D9128">
        <v>6510011</v>
      </c>
      <c r="E9128">
        <v>17458213</v>
      </c>
      <c r="F9128" t="s">
        <v>7034</v>
      </c>
      <c r="G9128" t="s">
        <v>3</v>
      </c>
      <c r="H9128" t="s">
        <v>6</v>
      </c>
      <c r="I9128" s="2">
        <v>1.84</v>
      </c>
      <c r="J9128" s="2">
        <v>1.878921997</v>
      </c>
      <c r="K9128" s="2">
        <v>1.8789235841</v>
      </c>
      <c r="L9128" s="2">
        <f t="shared" si="142"/>
        <v>1.5871000000888813E-6</v>
      </c>
    </row>
    <row r="9129" spans="1:12" hidden="1" x14ac:dyDescent="0.25">
      <c r="A9129" t="s">
        <v>6709</v>
      </c>
      <c r="B9129" s="1" t="s">
        <v>7011</v>
      </c>
      <c r="C9129" t="s">
        <v>7033</v>
      </c>
      <c r="D9129">
        <v>6510011</v>
      </c>
      <c r="E9129">
        <v>17458513</v>
      </c>
      <c r="F9129" t="s">
        <v>7035</v>
      </c>
      <c r="G9129" t="s">
        <v>3</v>
      </c>
      <c r="H9129" t="s">
        <v>4</v>
      </c>
      <c r="I9129" s="2">
        <v>64.025700000000001</v>
      </c>
      <c r="J9129" s="2">
        <v>64.579460949999998</v>
      </c>
      <c r="K9129" s="2">
        <v>64.579312109999904</v>
      </c>
      <c r="L9129" s="2">
        <f t="shared" si="142"/>
        <v>-1.4884000009374176E-4</v>
      </c>
    </row>
    <row r="9130" spans="1:12" hidden="1" x14ac:dyDescent="0.25">
      <c r="A9130" t="s">
        <v>6709</v>
      </c>
      <c r="B9130" s="1" t="s">
        <v>7011</v>
      </c>
      <c r="C9130" t="s">
        <v>7033</v>
      </c>
      <c r="D9130">
        <v>6510011</v>
      </c>
      <c r="E9130">
        <v>17458513</v>
      </c>
      <c r="F9130" t="s">
        <v>7035</v>
      </c>
      <c r="G9130" t="s">
        <v>3</v>
      </c>
      <c r="H9130" t="s">
        <v>6</v>
      </c>
      <c r="I9130" s="2">
        <v>1.59</v>
      </c>
      <c r="J9130" s="2">
        <v>1.6372552490000001</v>
      </c>
      <c r="K9130" s="2">
        <v>1.6372550701999999</v>
      </c>
      <c r="L9130" s="2">
        <f t="shared" si="142"/>
        <v>-1.7880000013903441E-7</v>
      </c>
    </row>
    <row r="9131" spans="1:12" hidden="1" x14ac:dyDescent="0.25">
      <c r="A9131" t="s">
        <v>6709</v>
      </c>
      <c r="B9131" s="1" t="s">
        <v>7011</v>
      </c>
      <c r="C9131" t="s">
        <v>7033</v>
      </c>
      <c r="D9131">
        <v>6510011</v>
      </c>
      <c r="E9131">
        <v>17458613</v>
      </c>
      <c r="F9131" t="s">
        <v>7036</v>
      </c>
      <c r="G9131" t="s">
        <v>3</v>
      </c>
      <c r="H9131" t="s">
        <v>4</v>
      </c>
      <c r="I9131" s="2">
        <v>38.930599999999998</v>
      </c>
      <c r="J9131" s="2">
        <v>38.40610547</v>
      </c>
      <c r="K9131" s="2">
        <v>38.406132290000002</v>
      </c>
      <c r="L9131" s="2">
        <f t="shared" si="142"/>
        <v>2.6820000002203415E-5</v>
      </c>
    </row>
    <row r="9132" spans="1:12" hidden="1" x14ac:dyDescent="0.25">
      <c r="A9132" t="s">
        <v>6709</v>
      </c>
      <c r="B9132" s="1" t="s">
        <v>7011</v>
      </c>
      <c r="C9132" t="s">
        <v>7033</v>
      </c>
      <c r="D9132">
        <v>6510011</v>
      </c>
      <c r="E9132">
        <v>17458613</v>
      </c>
      <c r="F9132" t="s">
        <v>7036</v>
      </c>
      <c r="G9132" t="s">
        <v>3</v>
      </c>
      <c r="H9132" t="s">
        <v>6</v>
      </c>
      <c r="I9132" s="2">
        <v>3.58</v>
      </c>
      <c r="J9132" s="2">
        <v>3.5983981935</v>
      </c>
      <c r="K9132" s="2">
        <v>3.598402568</v>
      </c>
      <c r="L9132" s="2">
        <f t="shared" si="142"/>
        <v>4.3745000000150469E-6</v>
      </c>
    </row>
    <row r="9133" spans="1:12" hidden="1" x14ac:dyDescent="0.25">
      <c r="A9133" t="s">
        <v>6709</v>
      </c>
      <c r="B9133" s="1" t="s">
        <v>7011</v>
      </c>
      <c r="C9133" t="s">
        <v>7033</v>
      </c>
      <c r="D9133">
        <v>6510011</v>
      </c>
      <c r="E9133">
        <v>17458813</v>
      </c>
      <c r="F9133" t="s">
        <v>7037</v>
      </c>
      <c r="G9133" t="s">
        <v>86</v>
      </c>
      <c r="H9133" t="s">
        <v>4</v>
      </c>
      <c r="I9133" s="2">
        <v>3.7532000000000001</v>
      </c>
      <c r="K9133" s="2">
        <v>3.7634828400000102</v>
      </c>
      <c r="L9133" s="2">
        <f t="shared" si="142"/>
        <v>1.0282840000010118E-2</v>
      </c>
    </row>
    <row r="9134" spans="1:12" hidden="1" x14ac:dyDescent="0.25">
      <c r="A9134" t="s">
        <v>6709</v>
      </c>
      <c r="B9134" s="1" t="s">
        <v>7011</v>
      </c>
      <c r="C9134" t="s">
        <v>7033</v>
      </c>
      <c r="D9134">
        <v>6510011</v>
      </c>
      <c r="E9134">
        <v>17458813</v>
      </c>
      <c r="F9134" t="s">
        <v>7037</v>
      </c>
      <c r="G9134" t="s">
        <v>86</v>
      </c>
      <c r="H9134" t="s">
        <v>6</v>
      </c>
      <c r="I9134" s="2">
        <v>0.03</v>
      </c>
      <c r="K9134" s="2">
        <v>3.0082187819999998E-2</v>
      </c>
      <c r="L9134" s="2">
        <f t="shared" si="142"/>
        <v>8.2187819999999384E-5</v>
      </c>
    </row>
    <row r="9135" spans="1:12" hidden="1" x14ac:dyDescent="0.25">
      <c r="A9135" t="s">
        <v>6709</v>
      </c>
      <c r="B9135" s="1" t="s">
        <v>7011</v>
      </c>
      <c r="C9135" t="s">
        <v>7038</v>
      </c>
      <c r="D9135">
        <v>4057511</v>
      </c>
      <c r="E9135">
        <v>33490113</v>
      </c>
      <c r="F9135" t="s">
        <v>7039</v>
      </c>
      <c r="G9135" t="s">
        <v>86</v>
      </c>
      <c r="H9135" t="s">
        <v>4</v>
      </c>
      <c r="I9135" s="2">
        <v>3.82</v>
      </c>
      <c r="K9135" s="2">
        <v>3.829652974</v>
      </c>
      <c r="L9135" s="2">
        <f t="shared" si="142"/>
        <v>9.6529740000002029E-3</v>
      </c>
    </row>
    <row r="9136" spans="1:12" hidden="1" x14ac:dyDescent="0.25">
      <c r="A9136" t="s">
        <v>6709</v>
      </c>
      <c r="B9136" s="1" t="s">
        <v>7011</v>
      </c>
      <c r="C9136" t="s">
        <v>7038</v>
      </c>
      <c r="D9136">
        <v>4057511</v>
      </c>
      <c r="E9136">
        <v>33490113</v>
      </c>
      <c r="F9136" t="s">
        <v>7039</v>
      </c>
      <c r="G9136" t="s">
        <v>86</v>
      </c>
      <c r="H9136" t="s">
        <v>6</v>
      </c>
      <c r="I9136" s="2">
        <v>0.21</v>
      </c>
      <c r="K9136" s="2">
        <v>0.21053066029999901</v>
      </c>
      <c r="L9136" s="2">
        <f t="shared" si="142"/>
        <v>5.3066029999901398E-4</v>
      </c>
    </row>
    <row r="9137" spans="1:12" hidden="1" x14ac:dyDescent="0.25">
      <c r="A9137" t="s">
        <v>6709</v>
      </c>
      <c r="B9137" s="1" t="s">
        <v>7011</v>
      </c>
      <c r="C9137" t="s">
        <v>7038</v>
      </c>
      <c r="D9137">
        <v>4057511</v>
      </c>
      <c r="E9137">
        <v>33490213</v>
      </c>
      <c r="F9137" t="s">
        <v>7040</v>
      </c>
      <c r="G9137" t="s">
        <v>3</v>
      </c>
      <c r="H9137" t="s">
        <v>4</v>
      </c>
      <c r="I9137" s="2">
        <v>86.34</v>
      </c>
      <c r="J9137" s="2">
        <v>89.514578099999994</v>
      </c>
      <c r="K9137" s="2">
        <v>89.514622399999993</v>
      </c>
      <c r="L9137" s="2">
        <f t="shared" si="142"/>
        <v>4.4299999998997919E-5</v>
      </c>
    </row>
    <row r="9138" spans="1:12" hidden="1" x14ac:dyDescent="0.25">
      <c r="A9138" t="s">
        <v>6709</v>
      </c>
      <c r="B9138" s="1" t="s">
        <v>7011</v>
      </c>
      <c r="C9138" t="s">
        <v>7038</v>
      </c>
      <c r="D9138">
        <v>4057511</v>
      </c>
      <c r="E9138">
        <v>33490213</v>
      </c>
      <c r="F9138" t="s">
        <v>7040</v>
      </c>
      <c r="G9138" t="s">
        <v>3</v>
      </c>
      <c r="H9138" t="s">
        <v>6</v>
      </c>
      <c r="I9138" s="2">
        <v>4.41</v>
      </c>
      <c r="J9138" s="2">
        <v>4.5781406249999996</v>
      </c>
      <c r="K9138" s="2">
        <v>4.5781430009999902</v>
      </c>
      <c r="L9138" s="2">
        <f t="shared" si="142"/>
        <v>2.3759999905337281E-6</v>
      </c>
    </row>
    <row r="9139" spans="1:12" hidden="1" x14ac:dyDescent="0.25">
      <c r="A9139" t="s">
        <v>6709</v>
      </c>
      <c r="B9139" s="1" t="s">
        <v>7011</v>
      </c>
      <c r="C9139" t="s">
        <v>7038</v>
      </c>
      <c r="D9139">
        <v>4057511</v>
      </c>
      <c r="E9139">
        <v>33490313</v>
      </c>
      <c r="F9139" t="s">
        <v>7041</v>
      </c>
      <c r="G9139" t="s">
        <v>86</v>
      </c>
      <c r="H9139" t="s">
        <v>4</v>
      </c>
      <c r="I9139" s="2">
        <v>2.2200000000000002</v>
      </c>
      <c r="K9139" s="2">
        <v>2.2260819059999801</v>
      </c>
      <c r="L9139" s="2">
        <f t="shared" si="142"/>
        <v>6.0819059999799308E-3</v>
      </c>
    </row>
    <row r="9140" spans="1:12" hidden="1" x14ac:dyDescent="0.25">
      <c r="A9140" t="s">
        <v>6709</v>
      </c>
      <c r="B9140" s="1" t="s">
        <v>7011</v>
      </c>
      <c r="C9140" t="s">
        <v>7038</v>
      </c>
      <c r="D9140">
        <v>4057511</v>
      </c>
      <c r="E9140">
        <v>33490313</v>
      </c>
      <c r="F9140" t="s">
        <v>7041</v>
      </c>
      <c r="G9140" t="s">
        <v>86</v>
      </c>
      <c r="H9140" t="s">
        <v>6</v>
      </c>
      <c r="I9140" s="2">
        <v>0.12</v>
      </c>
      <c r="K9140" s="2">
        <v>0.1203287586</v>
      </c>
      <c r="L9140" s="2">
        <f t="shared" si="142"/>
        <v>3.2875860000000645E-4</v>
      </c>
    </row>
    <row r="9141" spans="1:12" hidden="1" x14ac:dyDescent="0.25">
      <c r="A9141" t="s">
        <v>6709</v>
      </c>
      <c r="B9141" s="1" t="s">
        <v>7011</v>
      </c>
      <c r="C9141" t="s">
        <v>7038</v>
      </c>
      <c r="D9141">
        <v>4057511</v>
      </c>
      <c r="E9141">
        <v>33490413</v>
      </c>
      <c r="F9141" t="s">
        <v>7042</v>
      </c>
      <c r="G9141" t="s">
        <v>86</v>
      </c>
      <c r="H9141" t="s">
        <v>4</v>
      </c>
      <c r="I9141" s="2">
        <v>3.26</v>
      </c>
      <c r="K9141" s="2">
        <v>3.2682378920000001</v>
      </c>
      <c r="L9141" s="2">
        <f t="shared" si="142"/>
        <v>8.2378920000003575E-3</v>
      </c>
    </row>
    <row r="9142" spans="1:12" hidden="1" x14ac:dyDescent="0.25">
      <c r="A9142" t="s">
        <v>6709</v>
      </c>
      <c r="B9142" s="1" t="s">
        <v>7011</v>
      </c>
      <c r="C9142" t="s">
        <v>7038</v>
      </c>
      <c r="D9142">
        <v>4057511</v>
      </c>
      <c r="E9142">
        <v>33490413</v>
      </c>
      <c r="F9142" t="s">
        <v>7042</v>
      </c>
      <c r="G9142" t="s">
        <v>86</v>
      </c>
      <c r="H9142" t="s">
        <v>6</v>
      </c>
      <c r="I9142" s="2">
        <v>0.17</v>
      </c>
      <c r="K9142" s="2">
        <v>0.170429588099999</v>
      </c>
      <c r="L9142" s="2">
        <f t="shared" si="142"/>
        <v>4.2958809999898984E-4</v>
      </c>
    </row>
    <row r="9143" spans="1:12" hidden="1" x14ac:dyDescent="0.25">
      <c r="A9143" t="s">
        <v>6709</v>
      </c>
      <c r="B9143" s="1" t="s">
        <v>7011</v>
      </c>
      <c r="C9143" t="s">
        <v>7038</v>
      </c>
      <c r="D9143">
        <v>4057511</v>
      </c>
      <c r="E9143">
        <v>33490513</v>
      </c>
      <c r="F9143" t="s">
        <v>7043</v>
      </c>
      <c r="G9143" t="s">
        <v>86</v>
      </c>
      <c r="H9143" t="s">
        <v>4</v>
      </c>
      <c r="I9143" s="2">
        <v>4.07</v>
      </c>
      <c r="K9143" s="2">
        <v>4.0802849029999901</v>
      </c>
      <c r="L9143" s="2">
        <f t="shared" si="142"/>
        <v>1.0284902999989853E-2</v>
      </c>
    </row>
    <row r="9144" spans="1:12" hidden="1" x14ac:dyDescent="0.25">
      <c r="A9144" t="s">
        <v>6709</v>
      </c>
      <c r="B9144" s="1" t="s">
        <v>7011</v>
      </c>
      <c r="C9144" t="s">
        <v>7038</v>
      </c>
      <c r="D9144">
        <v>4057511</v>
      </c>
      <c r="E9144">
        <v>33490513</v>
      </c>
      <c r="F9144" t="s">
        <v>7043</v>
      </c>
      <c r="G9144" t="s">
        <v>86</v>
      </c>
      <c r="H9144" t="s">
        <v>6</v>
      </c>
      <c r="I9144" s="2">
        <v>0.21</v>
      </c>
      <c r="K9144" s="2">
        <v>0.21053066029999901</v>
      </c>
      <c r="L9144" s="2">
        <f t="shared" si="142"/>
        <v>5.3066029999901398E-4</v>
      </c>
    </row>
    <row r="9145" spans="1:12" hidden="1" x14ac:dyDescent="0.25">
      <c r="A9145" t="s">
        <v>6709</v>
      </c>
      <c r="B9145" s="1" t="s">
        <v>7011</v>
      </c>
      <c r="C9145" t="s">
        <v>7038</v>
      </c>
      <c r="D9145">
        <v>4057511</v>
      </c>
      <c r="E9145">
        <v>33490613</v>
      </c>
      <c r="F9145" t="s">
        <v>7044</v>
      </c>
      <c r="G9145" t="s">
        <v>3</v>
      </c>
      <c r="H9145" t="s">
        <v>4</v>
      </c>
      <c r="I9145" s="2">
        <v>76.680000000000007</v>
      </c>
      <c r="J9145" s="2">
        <v>80.498023449999906</v>
      </c>
      <c r="K9145" s="2">
        <v>80.498001700000003</v>
      </c>
      <c r="L9145" s="2">
        <f t="shared" si="142"/>
        <v>-2.1749999902453965E-5</v>
      </c>
    </row>
    <row r="9146" spans="1:12" hidden="1" x14ac:dyDescent="0.25">
      <c r="A9146" t="s">
        <v>6709</v>
      </c>
      <c r="B9146" s="1" t="s">
        <v>7011</v>
      </c>
      <c r="C9146" t="s">
        <v>7038</v>
      </c>
      <c r="D9146">
        <v>4057511</v>
      </c>
      <c r="E9146">
        <v>33490613</v>
      </c>
      <c r="F9146" t="s">
        <v>7044</v>
      </c>
      <c r="G9146" t="s">
        <v>3</v>
      </c>
      <c r="H9146" t="s">
        <v>6</v>
      </c>
      <c r="I9146" s="2">
        <v>4.22</v>
      </c>
      <c r="J9146" s="2">
        <v>4.4341142579999904</v>
      </c>
      <c r="K9146" s="2">
        <v>4.4341145009999998</v>
      </c>
      <c r="L9146" s="2">
        <f t="shared" si="142"/>
        <v>2.4300000944776912E-7</v>
      </c>
    </row>
    <row r="9147" spans="1:12" hidden="1" x14ac:dyDescent="0.25">
      <c r="A9147" t="s">
        <v>6709</v>
      </c>
      <c r="B9147" s="1" t="s">
        <v>7011</v>
      </c>
      <c r="C9147" t="s">
        <v>7038</v>
      </c>
      <c r="D9147">
        <v>4057511</v>
      </c>
      <c r="E9147">
        <v>33491013</v>
      </c>
      <c r="F9147" t="s">
        <v>7045</v>
      </c>
      <c r="G9147" t="s">
        <v>3</v>
      </c>
      <c r="H9147" t="s">
        <v>4</v>
      </c>
      <c r="I9147" s="2">
        <v>77.73</v>
      </c>
      <c r="J9147" s="2">
        <v>81.746539049999996</v>
      </c>
      <c r="K9147" s="2">
        <v>81.746648209999904</v>
      </c>
      <c r="L9147" s="2">
        <f t="shared" si="142"/>
        <v>1.0915999990857017E-4</v>
      </c>
    </row>
    <row r="9148" spans="1:12" hidden="1" x14ac:dyDescent="0.25">
      <c r="A9148" t="s">
        <v>6709</v>
      </c>
      <c r="B9148" s="1" t="s">
        <v>7011</v>
      </c>
      <c r="C9148" t="s">
        <v>7038</v>
      </c>
      <c r="D9148">
        <v>4057511</v>
      </c>
      <c r="E9148">
        <v>33491013</v>
      </c>
      <c r="F9148" t="s">
        <v>7045</v>
      </c>
      <c r="G9148" t="s">
        <v>3</v>
      </c>
      <c r="H9148" t="s">
        <v>6</v>
      </c>
      <c r="I9148" s="2">
        <v>3.97</v>
      </c>
      <c r="J9148" s="2">
        <v>4.1730468749999998</v>
      </c>
      <c r="K9148" s="2">
        <v>4.1730530009999898</v>
      </c>
      <c r="L9148" s="2">
        <f t="shared" si="142"/>
        <v>6.1259999899476725E-6</v>
      </c>
    </row>
    <row r="9149" spans="1:12" hidden="1" x14ac:dyDescent="0.25">
      <c r="A9149" t="s">
        <v>6709</v>
      </c>
      <c r="B9149" s="1" t="s">
        <v>7011</v>
      </c>
      <c r="C9149" t="s">
        <v>7038</v>
      </c>
      <c r="D9149">
        <v>4057511</v>
      </c>
      <c r="E9149">
        <v>33491113</v>
      </c>
      <c r="F9149" t="s">
        <v>7046</v>
      </c>
      <c r="G9149" t="s">
        <v>3</v>
      </c>
      <c r="H9149" t="s">
        <v>4</v>
      </c>
      <c r="I9149" s="2">
        <v>74.48</v>
      </c>
      <c r="J9149" s="2">
        <v>76.661648449999902</v>
      </c>
      <c r="K9149" s="2">
        <v>76.661840089999998</v>
      </c>
      <c r="L9149" s="2">
        <f t="shared" si="142"/>
        <v>1.9164000009652682E-4</v>
      </c>
    </row>
    <row r="9150" spans="1:12" hidden="1" x14ac:dyDescent="0.25">
      <c r="A9150" t="s">
        <v>6709</v>
      </c>
      <c r="B9150" s="1" t="s">
        <v>7011</v>
      </c>
      <c r="C9150" t="s">
        <v>7038</v>
      </c>
      <c r="D9150">
        <v>4057511</v>
      </c>
      <c r="E9150">
        <v>33491113</v>
      </c>
      <c r="F9150" t="s">
        <v>7046</v>
      </c>
      <c r="G9150" t="s">
        <v>3</v>
      </c>
      <c r="H9150" t="s">
        <v>6</v>
      </c>
      <c r="I9150" s="2">
        <v>4.0999999999999996</v>
      </c>
      <c r="J9150" s="2">
        <v>4.2192631834999998</v>
      </c>
      <c r="K9150" s="2">
        <v>4.2192495040000004</v>
      </c>
      <c r="L9150" s="2">
        <f t="shared" si="142"/>
        <v>-1.367949999941942E-5</v>
      </c>
    </row>
    <row r="9151" spans="1:12" hidden="1" x14ac:dyDescent="0.25">
      <c r="A9151" t="s">
        <v>6709</v>
      </c>
      <c r="B9151" s="1" t="s">
        <v>7011</v>
      </c>
      <c r="C9151" t="s">
        <v>7047</v>
      </c>
      <c r="D9151">
        <v>6429511</v>
      </c>
      <c r="E9151">
        <v>16630813</v>
      </c>
      <c r="F9151" t="s">
        <v>7048</v>
      </c>
      <c r="G9151" t="s">
        <v>3</v>
      </c>
      <c r="H9151" t="s">
        <v>4</v>
      </c>
      <c r="I9151" s="2">
        <v>86.497699999999895</v>
      </c>
      <c r="J9151" s="2">
        <v>87.125375000000005</v>
      </c>
      <c r="K9151" s="2">
        <v>87.125422030099998</v>
      </c>
      <c r="L9151" s="2">
        <f t="shared" si="142"/>
        <v>4.703009999218466E-5</v>
      </c>
    </row>
    <row r="9152" spans="1:12" hidden="1" x14ac:dyDescent="0.25">
      <c r="A9152" t="s">
        <v>6709</v>
      </c>
      <c r="B9152" s="1" t="s">
        <v>7011</v>
      </c>
      <c r="C9152" t="s">
        <v>7047</v>
      </c>
      <c r="D9152">
        <v>6429511</v>
      </c>
      <c r="E9152">
        <v>16630813</v>
      </c>
      <c r="F9152" t="s">
        <v>7048</v>
      </c>
      <c r="G9152" t="s">
        <v>3</v>
      </c>
      <c r="H9152" t="s">
        <v>6</v>
      </c>
      <c r="I9152" s="2">
        <v>0.55000000000000004</v>
      </c>
      <c r="J9152" s="2">
        <v>0.54714172350000001</v>
      </c>
      <c r="K9152" s="2">
        <v>0.54714200520099998</v>
      </c>
      <c r="L9152" s="2">
        <f t="shared" si="142"/>
        <v>2.8170099997115727E-7</v>
      </c>
    </row>
    <row r="9153" spans="1:12" hidden="1" x14ac:dyDescent="0.25">
      <c r="A9153" t="s">
        <v>6709</v>
      </c>
      <c r="B9153" s="1" t="s">
        <v>7011</v>
      </c>
      <c r="C9153" t="s">
        <v>7047</v>
      </c>
      <c r="D9153">
        <v>6429511</v>
      </c>
      <c r="E9153">
        <v>16631213</v>
      </c>
      <c r="F9153" t="s">
        <v>7049</v>
      </c>
      <c r="G9153" t="s">
        <v>3</v>
      </c>
      <c r="H9153" t="s">
        <v>4</v>
      </c>
      <c r="I9153" s="2">
        <v>58.303800000000003</v>
      </c>
      <c r="J9153" s="2">
        <v>60.978621099999998</v>
      </c>
      <c r="K9153" s="2">
        <v>60.978616190999901</v>
      </c>
      <c r="L9153" s="2">
        <f t="shared" si="142"/>
        <v>-4.9090000970863912E-6</v>
      </c>
    </row>
    <row r="9154" spans="1:12" hidden="1" x14ac:dyDescent="0.25">
      <c r="A9154" t="s">
        <v>6709</v>
      </c>
      <c r="B9154" s="1" t="s">
        <v>7011</v>
      </c>
      <c r="C9154" t="s">
        <v>7047</v>
      </c>
      <c r="D9154">
        <v>6429511</v>
      </c>
      <c r="E9154">
        <v>16631213</v>
      </c>
      <c r="F9154" t="s">
        <v>7049</v>
      </c>
      <c r="G9154" t="s">
        <v>3</v>
      </c>
      <c r="H9154" t="s">
        <v>6</v>
      </c>
      <c r="I9154" s="2">
        <v>0.51</v>
      </c>
      <c r="J9154" s="2">
        <v>0.51147134400000005</v>
      </c>
      <c r="K9154" s="2">
        <v>0.51147100330100004</v>
      </c>
      <c r="L9154" s="2">
        <f t="shared" si="142"/>
        <v>-3.4069900001210129E-7</v>
      </c>
    </row>
    <row r="9155" spans="1:12" hidden="1" x14ac:dyDescent="0.25">
      <c r="A9155" t="s">
        <v>6709</v>
      </c>
      <c r="B9155" s="1" t="s">
        <v>7011</v>
      </c>
      <c r="C9155" t="s">
        <v>7050</v>
      </c>
      <c r="D9155">
        <v>6509911</v>
      </c>
      <c r="E9155">
        <v>112971913</v>
      </c>
      <c r="F9155" t="s">
        <v>7051</v>
      </c>
      <c r="G9155" t="s">
        <v>3</v>
      </c>
      <c r="H9155" t="s">
        <v>4</v>
      </c>
      <c r="I9155" s="2">
        <v>44.803400000000003</v>
      </c>
      <c r="J9155" s="2">
        <v>45.764847654999997</v>
      </c>
      <c r="K9155" s="2">
        <v>45.764762210000001</v>
      </c>
      <c r="L9155" s="2">
        <f t="shared" ref="L9155:L9218" si="143">IF(ISBLANK(J9155),K9155-I9155,K9155-J9155)</f>
        <v>-8.5444999996298066E-5</v>
      </c>
    </row>
    <row r="9156" spans="1:12" hidden="1" x14ac:dyDescent="0.25">
      <c r="A9156" t="s">
        <v>6709</v>
      </c>
      <c r="B9156" s="1" t="s">
        <v>7011</v>
      </c>
      <c r="C9156" t="s">
        <v>7050</v>
      </c>
      <c r="D9156">
        <v>6509911</v>
      </c>
      <c r="E9156">
        <v>112971913</v>
      </c>
      <c r="F9156" t="s">
        <v>7051</v>
      </c>
      <c r="G9156" t="s">
        <v>3</v>
      </c>
      <c r="H9156" t="s">
        <v>6</v>
      </c>
      <c r="I9156" s="2">
        <v>4.5311000000000003</v>
      </c>
      <c r="J9156" s="2">
        <v>4.7963212889999998</v>
      </c>
      <c r="K9156" s="2">
        <v>4.7963200001999997</v>
      </c>
      <c r="L9156" s="2">
        <f t="shared" si="143"/>
        <v>-1.2888000000543798E-6</v>
      </c>
    </row>
    <row r="9157" spans="1:12" hidden="1" x14ac:dyDescent="0.25">
      <c r="A9157" t="s">
        <v>6709</v>
      </c>
      <c r="B9157" s="1" t="s">
        <v>7011</v>
      </c>
      <c r="C9157" t="s">
        <v>7050</v>
      </c>
      <c r="D9157">
        <v>6509911</v>
      </c>
      <c r="E9157">
        <v>17460713</v>
      </c>
      <c r="F9157" t="s">
        <v>7052</v>
      </c>
      <c r="G9157" t="s">
        <v>3</v>
      </c>
      <c r="H9157" t="s">
        <v>4</v>
      </c>
      <c r="I9157" s="2">
        <v>57.6813</v>
      </c>
      <c r="J9157" s="2">
        <v>60.273992200000002</v>
      </c>
      <c r="K9157" s="2">
        <v>60.273904000000002</v>
      </c>
      <c r="L9157" s="2">
        <f t="shared" si="143"/>
        <v>-8.8200000000426826E-5</v>
      </c>
    </row>
    <row r="9158" spans="1:12" hidden="1" x14ac:dyDescent="0.25">
      <c r="A9158" t="s">
        <v>6709</v>
      </c>
      <c r="B9158" s="1" t="s">
        <v>7011</v>
      </c>
      <c r="C9158" t="s">
        <v>7050</v>
      </c>
      <c r="D9158">
        <v>6509911</v>
      </c>
      <c r="E9158">
        <v>17460713</v>
      </c>
      <c r="F9158" t="s">
        <v>7052</v>
      </c>
      <c r="G9158" t="s">
        <v>3</v>
      </c>
      <c r="H9158" t="s">
        <v>6</v>
      </c>
      <c r="I9158" s="2">
        <v>3.9964</v>
      </c>
      <c r="J9158" s="2">
        <v>4.0501181639999997</v>
      </c>
      <c r="K9158" s="2">
        <v>4.0501270139999903</v>
      </c>
      <c r="L9158" s="2">
        <f t="shared" si="143"/>
        <v>8.8499999906233029E-6</v>
      </c>
    </row>
    <row r="9159" spans="1:12" hidden="1" x14ac:dyDescent="0.25">
      <c r="A9159" t="s">
        <v>6709</v>
      </c>
      <c r="B9159" s="1" t="s">
        <v>7011</v>
      </c>
      <c r="C9159" t="s">
        <v>7050</v>
      </c>
      <c r="D9159">
        <v>6509911</v>
      </c>
      <c r="E9159">
        <v>17460813</v>
      </c>
      <c r="F9159" t="s">
        <v>7053</v>
      </c>
      <c r="G9159" t="s">
        <v>3</v>
      </c>
      <c r="H9159" t="s">
        <v>4</v>
      </c>
      <c r="I9159" s="2">
        <v>55.228200000000001</v>
      </c>
      <c r="J9159" s="2">
        <v>55.320820300000001</v>
      </c>
      <c r="K9159" s="2">
        <v>55.320928530000003</v>
      </c>
      <c r="L9159" s="2">
        <f t="shared" si="143"/>
        <v>1.0823000000215188E-4</v>
      </c>
    </row>
    <row r="9160" spans="1:12" hidden="1" x14ac:dyDescent="0.25">
      <c r="A9160" t="s">
        <v>6709</v>
      </c>
      <c r="B9160" s="1" t="s">
        <v>7011</v>
      </c>
      <c r="C9160" t="s">
        <v>7050</v>
      </c>
      <c r="D9160">
        <v>6509911</v>
      </c>
      <c r="E9160">
        <v>17460813</v>
      </c>
      <c r="F9160" t="s">
        <v>7053</v>
      </c>
      <c r="G9160" t="s">
        <v>3</v>
      </c>
      <c r="H9160" t="s">
        <v>6</v>
      </c>
      <c r="I9160" s="2">
        <v>3.6092</v>
      </c>
      <c r="J9160" s="2">
        <v>3.548895752</v>
      </c>
      <c r="K9160" s="2">
        <v>3.5488980369999901</v>
      </c>
      <c r="L9160" s="2">
        <f t="shared" si="143"/>
        <v>2.2849999901097817E-6</v>
      </c>
    </row>
    <row r="9161" spans="1:12" hidden="1" x14ac:dyDescent="0.25">
      <c r="A9161" t="s">
        <v>6709</v>
      </c>
      <c r="B9161" s="1" t="s">
        <v>7011</v>
      </c>
      <c r="C9161" t="s">
        <v>7050</v>
      </c>
      <c r="D9161">
        <v>6509911</v>
      </c>
      <c r="E9161">
        <v>17460913</v>
      </c>
      <c r="F9161" t="s">
        <v>7054</v>
      </c>
      <c r="G9161" t="s">
        <v>3</v>
      </c>
      <c r="H9161" t="s">
        <v>4</v>
      </c>
      <c r="I9161" s="2">
        <v>59.851900000000001</v>
      </c>
      <c r="J9161" s="2">
        <v>61.435253899999999</v>
      </c>
      <c r="K9161" s="2">
        <v>61.4354627499999</v>
      </c>
      <c r="L9161" s="2">
        <f t="shared" si="143"/>
        <v>2.0884999990045117E-4</v>
      </c>
    </row>
    <row r="9162" spans="1:12" hidden="1" x14ac:dyDescent="0.25">
      <c r="A9162" t="s">
        <v>6709</v>
      </c>
      <c r="B9162" s="1" t="s">
        <v>7011</v>
      </c>
      <c r="C9162" t="s">
        <v>7050</v>
      </c>
      <c r="D9162">
        <v>6509911</v>
      </c>
      <c r="E9162">
        <v>17460913</v>
      </c>
      <c r="F9162" t="s">
        <v>7054</v>
      </c>
      <c r="G9162" t="s">
        <v>3</v>
      </c>
      <c r="H9162" t="s">
        <v>6</v>
      </c>
      <c r="I9162" s="2">
        <v>4.2115999999999998</v>
      </c>
      <c r="J9162" s="2">
        <v>4.2023979489999999</v>
      </c>
      <c r="K9162" s="2">
        <v>4.2023955429999997</v>
      </c>
      <c r="L9162" s="2">
        <f t="shared" si="143"/>
        <v>-2.4060000001213666E-6</v>
      </c>
    </row>
    <row r="9163" spans="1:12" hidden="1" x14ac:dyDescent="0.25">
      <c r="A9163" t="s">
        <v>6709</v>
      </c>
      <c r="B9163" s="1" t="s">
        <v>7011</v>
      </c>
      <c r="C9163" t="s">
        <v>7050</v>
      </c>
      <c r="D9163">
        <v>6509911</v>
      </c>
      <c r="E9163">
        <v>17461013</v>
      </c>
      <c r="F9163" t="s">
        <v>7055</v>
      </c>
      <c r="G9163" t="s">
        <v>3</v>
      </c>
      <c r="H9163" t="s">
        <v>4</v>
      </c>
      <c r="I9163" s="2">
        <v>63.609400000000001</v>
      </c>
      <c r="J9163" s="2">
        <v>65.968929699999904</v>
      </c>
      <c r="K9163" s="2">
        <v>65.968810739999995</v>
      </c>
      <c r="L9163" s="2">
        <f t="shared" si="143"/>
        <v>-1.1895999990940709E-4</v>
      </c>
    </row>
    <row r="9164" spans="1:12" hidden="1" x14ac:dyDescent="0.25">
      <c r="A9164" t="s">
        <v>6709</v>
      </c>
      <c r="B9164" s="1" t="s">
        <v>7011</v>
      </c>
      <c r="C9164" t="s">
        <v>7050</v>
      </c>
      <c r="D9164">
        <v>6509911</v>
      </c>
      <c r="E9164">
        <v>17461013</v>
      </c>
      <c r="F9164" t="s">
        <v>7055</v>
      </c>
      <c r="G9164" t="s">
        <v>3</v>
      </c>
      <c r="H9164" t="s">
        <v>6</v>
      </c>
      <c r="I9164" s="2">
        <v>4.5697999999999999</v>
      </c>
      <c r="J9164" s="2">
        <v>4.4967353514999999</v>
      </c>
      <c r="K9164" s="2">
        <v>4.4967150159999898</v>
      </c>
      <c r="L9164" s="2">
        <f t="shared" si="143"/>
        <v>-2.033550001012685E-5</v>
      </c>
    </row>
    <row r="9165" spans="1:12" hidden="1" x14ac:dyDescent="0.25">
      <c r="A9165" t="s">
        <v>6709</v>
      </c>
      <c r="B9165" s="1" t="s">
        <v>7011</v>
      </c>
      <c r="C9165" t="s">
        <v>7056</v>
      </c>
      <c r="D9165">
        <v>4777911</v>
      </c>
      <c r="E9165">
        <v>31929813</v>
      </c>
      <c r="F9165" t="s">
        <v>7057</v>
      </c>
      <c r="G9165" t="s">
        <v>3</v>
      </c>
      <c r="H9165" t="s">
        <v>4</v>
      </c>
      <c r="I9165" s="2">
        <v>0.52249999999999996</v>
      </c>
      <c r="J9165" s="2">
        <v>0.52253503400000001</v>
      </c>
      <c r="K9165" s="2">
        <v>0.52253499999999997</v>
      </c>
      <c r="L9165" s="2">
        <f t="shared" si="143"/>
        <v>-3.4000000037615052E-8</v>
      </c>
    </row>
    <row r="9166" spans="1:12" hidden="1" x14ac:dyDescent="0.25">
      <c r="A9166" t="s">
        <v>6709</v>
      </c>
      <c r="B9166" s="1" t="s">
        <v>7011</v>
      </c>
      <c r="C9166" t="s">
        <v>7056</v>
      </c>
      <c r="D9166">
        <v>4777911</v>
      </c>
      <c r="E9166">
        <v>31929813</v>
      </c>
      <c r="F9166" t="s">
        <v>7057</v>
      </c>
      <c r="G9166" t="s">
        <v>3</v>
      </c>
      <c r="H9166" t="s">
        <v>6</v>
      </c>
      <c r="I9166" s="2">
        <v>5.8999999999999999E-3</v>
      </c>
      <c r="J9166" s="2">
        <v>5.8294997199999999E-3</v>
      </c>
      <c r="K9166" s="2">
        <v>5.8294999999999996E-3</v>
      </c>
      <c r="L9166" s="2">
        <f t="shared" si="143"/>
        <v>2.7999999974853695E-10</v>
      </c>
    </row>
    <row r="9167" spans="1:12" hidden="1" x14ac:dyDescent="0.25">
      <c r="A9167" t="s">
        <v>6709</v>
      </c>
      <c r="B9167" s="1" t="s">
        <v>7011</v>
      </c>
      <c r="C9167" t="s">
        <v>7056</v>
      </c>
      <c r="D9167">
        <v>4777911</v>
      </c>
      <c r="E9167">
        <v>31929913</v>
      </c>
      <c r="F9167" t="s">
        <v>7058</v>
      </c>
      <c r="G9167" t="s">
        <v>3</v>
      </c>
      <c r="H9167" t="s">
        <v>4</v>
      </c>
      <c r="I9167" s="2">
        <v>6.7431000000000001</v>
      </c>
      <c r="J9167" s="2">
        <v>7.4326513649999999</v>
      </c>
      <c r="K9167" s="2">
        <v>7.43264999999999</v>
      </c>
      <c r="L9167" s="2">
        <f t="shared" si="143"/>
        <v>-1.3650000099119097E-6</v>
      </c>
    </row>
    <row r="9168" spans="1:12" hidden="1" x14ac:dyDescent="0.25">
      <c r="A9168" t="s">
        <v>6709</v>
      </c>
      <c r="B9168" s="1" t="s">
        <v>7011</v>
      </c>
      <c r="C9168" t="s">
        <v>7056</v>
      </c>
      <c r="D9168">
        <v>4777911</v>
      </c>
      <c r="E9168">
        <v>31929913</v>
      </c>
      <c r="F9168" t="s">
        <v>7058</v>
      </c>
      <c r="G9168" t="s">
        <v>3</v>
      </c>
      <c r="H9168" t="s">
        <v>6</v>
      </c>
      <c r="I9168" s="2">
        <v>2.1100000000000001E-2</v>
      </c>
      <c r="J9168" s="2">
        <v>2.0999998095E-2</v>
      </c>
      <c r="K9168" s="2">
        <v>2.1000000710000001E-2</v>
      </c>
      <c r="L9168" s="2">
        <f t="shared" si="143"/>
        <v>2.6150000012603591E-9</v>
      </c>
    </row>
    <row r="9169" spans="1:12" hidden="1" x14ac:dyDescent="0.25">
      <c r="A9169" t="s">
        <v>6709</v>
      </c>
      <c r="B9169" s="1" t="s">
        <v>7011</v>
      </c>
      <c r="C9169" t="s">
        <v>7056</v>
      </c>
      <c r="D9169">
        <v>4777911</v>
      </c>
      <c r="E9169">
        <v>31930013</v>
      </c>
      <c r="F9169" t="s">
        <v>7059</v>
      </c>
      <c r="G9169" t="s">
        <v>3</v>
      </c>
      <c r="H9169" t="s">
        <v>4</v>
      </c>
      <c r="I9169" s="2">
        <v>4.8342000000000001</v>
      </c>
      <c r="J9169" s="2">
        <v>5.9111000999999996</v>
      </c>
      <c r="K9169" s="2">
        <v>5.9111000999999899</v>
      </c>
      <c r="L9169" s="2">
        <f t="shared" si="143"/>
        <v>-9.7699626167013776E-15</v>
      </c>
    </row>
    <row r="9170" spans="1:12" hidden="1" x14ac:dyDescent="0.25">
      <c r="A9170" t="s">
        <v>6709</v>
      </c>
      <c r="B9170" s="1" t="s">
        <v>7011</v>
      </c>
      <c r="C9170" t="s">
        <v>7056</v>
      </c>
      <c r="D9170">
        <v>4777911</v>
      </c>
      <c r="E9170">
        <v>31930013</v>
      </c>
      <c r="F9170" t="s">
        <v>7059</v>
      </c>
      <c r="G9170" t="s">
        <v>3</v>
      </c>
      <c r="H9170" t="s">
        <v>6</v>
      </c>
      <c r="I9170" s="2">
        <v>1.5100000000000001E-2</v>
      </c>
      <c r="J9170" s="2">
        <v>1.4749993325E-2</v>
      </c>
      <c r="K9170" s="2">
        <v>1.47500014999999E-2</v>
      </c>
      <c r="L9170" s="2">
        <f t="shared" si="143"/>
        <v>8.1749998992464157E-9</v>
      </c>
    </row>
    <row r="9171" spans="1:12" hidden="1" x14ac:dyDescent="0.25">
      <c r="A9171" t="s">
        <v>6709</v>
      </c>
      <c r="B9171" s="1" t="s">
        <v>7011</v>
      </c>
      <c r="C9171" t="s">
        <v>7056</v>
      </c>
      <c r="D9171">
        <v>4777911</v>
      </c>
      <c r="E9171">
        <v>31930213</v>
      </c>
      <c r="F9171" t="s">
        <v>7060</v>
      </c>
      <c r="G9171" t="s">
        <v>3</v>
      </c>
      <c r="H9171" t="s">
        <v>4</v>
      </c>
      <c r="I9171" s="2">
        <v>5.8369</v>
      </c>
      <c r="J9171" s="2">
        <v>6.4828969750000001</v>
      </c>
      <c r="K9171" s="2">
        <v>6.4828999999999901</v>
      </c>
      <c r="L9171" s="2">
        <f t="shared" si="143"/>
        <v>3.0249999900533453E-6</v>
      </c>
    </row>
    <row r="9172" spans="1:12" hidden="1" x14ac:dyDescent="0.25">
      <c r="A9172" t="s">
        <v>6709</v>
      </c>
      <c r="B9172" s="1" t="s">
        <v>7011</v>
      </c>
      <c r="C9172" t="s">
        <v>7056</v>
      </c>
      <c r="D9172">
        <v>4777911</v>
      </c>
      <c r="E9172">
        <v>31930213</v>
      </c>
      <c r="F9172" t="s">
        <v>7060</v>
      </c>
      <c r="G9172" t="s">
        <v>3</v>
      </c>
      <c r="H9172" t="s">
        <v>6</v>
      </c>
      <c r="I9172" s="2">
        <v>1.8200000000000001E-2</v>
      </c>
      <c r="J9172" s="2">
        <v>1.8199998855E-2</v>
      </c>
      <c r="K9172" s="2">
        <v>1.8200000300000001E-2</v>
      </c>
      <c r="L9172" s="2">
        <f t="shared" si="143"/>
        <v>1.4450000015986397E-9</v>
      </c>
    </row>
    <row r="9173" spans="1:12" hidden="1" x14ac:dyDescent="0.25">
      <c r="A9173" t="s">
        <v>6709</v>
      </c>
      <c r="B9173" s="1" t="s">
        <v>7011</v>
      </c>
      <c r="C9173" t="s">
        <v>7056</v>
      </c>
      <c r="D9173">
        <v>4777911</v>
      </c>
      <c r="E9173">
        <v>31930313</v>
      </c>
      <c r="F9173" t="s">
        <v>7061</v>
      </c>
      <c r="G9173" t="s">
        <v>3</v>
      </c>
      <c r="H9173" t="s">
        <v>4</v>
      </c>
      <c r="I9173" s="2">
        <v>3.3997000000000002</v>
      </c>
      <c r="J9173" s="2">
        <v>3.6593503420000002</v>
      </c>
      <c r="K9173" s="2">
        <v>3.6593501100000001</v>
      </c>
      <c r="L9173" s="2">
        <f t="shared" si="143"/>
        <v>-2.3200000009993005E-7</v>
      </c>
    </row>
    <row r="9174" spans="1:12" hidden="1" x14ac:dyDescent="0.25">
      <c r="A9174" t="s">
        <v>6709</v>
      </c>
      <c r="B9174" s="1" t="s">
        <v>7011</v>
      </c>
      <c r="C9174" t="s">
        <v>7056</v>
      </c>
      <c r="D9174">
        <v>4777911</v>
      </c>
      <c r="E9174">
        <v>31930313</v>
      </c>
      <c r="F9174" t="s">
        <v>7061</v>
      </c>
      <c r="G9174" t="s">
        <v>3</v>
      </c>
      <c r="H9174" t="s">
        <v>6</v>
      </c>
      <c r="I9174" s="2">
        <v>1.06E-2</v>
      </c>
      <c r="J9174" s="2">
        <v>1.0649998665E-2</v>
      </c>
      <c r="K9174" s="2">
        <v>1.06499996E-2</v>
      </c>
      <c r="L9174" s="2">
        <f t="shared" si="143"/>
        <v>9.3499999929969047E-10</v>
      </c>
    </row>
    <row r="9175" spans="1:12" hidden="1" x14ac:dyDescent="0.25">
      <c r="A9175" t="s">
        <v>6709</v>
      </c>
      <c r="B9175" s="1" t="s">
        <v>7011</v>
      </c>
      <c r="C9175" t="s">
        <v>7056</v>
      </c>
      <c r="D9175">
        <v>4777911</v>
      </c>
      <c r="E9175">
        <v>31930413</v>
      </c>
      <c r="F9175" t="s">
        <v>7062</v>
      </c>
      <c r="G9175" t="s">
        <v>3</v>
      </c>
      <c r="H9175" t="s">
        <v>4</v>
      </c>
      <c r="I9175" s="2">
        <v>10.0976</v>
      </c>
      <c r="J9175" s="2">
        <v>11.338699220000001</v>
      </c>
      <c r="K9175" s="2">
        <v>11.338699999999999</v>
      </c>
      <c r="L9175" s="2">
        <f t="shared" si="143"/>
        <v>7.7999999881228632E-7</v>
      </c>
    </row>
    <row r="9176" spans="1:12" hidden="1" x14ac:dyDescent="0.25">
      <c r="A9176" t="s">
        <v>6709</v>
      </c>
      <c r="B9176" s="1" t="s">
        <v>7011</v>
      </c>
      <c r="C9176" t="s">
        <v>7056</v>
      </c>
      <c r="D9176">
        <v>4777911</v>
      </c>
      <c r="E9176">
        <v>31930413</v>
      </c>
      <c r="F9176" t="s">
        <v>7062</v>
      </c>
      <c r="G9176" t="s">
        <v>3</v>
      </c>
      <c r="H9176" t="s">
        <v>6</v>
      </c>
      <c r="I9176" s="2">
        <v>3.1600000000000003E-2</v>
      </c>
      <c r="J9176" s="2">
        <v>3.1500001904999998E-2</v>
      </c>
      <c r="K9176" s="2">
        <v>3.1500000399999999E-2</v>
      </c>
      <c r="L9176" s="2">
        <f t="shared" si="143"/>
        <v>-1.5049999996241681E-9</v>
      </c>
    </row>
    <row r="9177" spans="1:12" hidden="1" x14ac:dyDescent="0.25">
      <c r="A9177" t="s">
        <v>6709</v>
      </c>
      <c r="B9177" s="1" t="s">
        <v>7011</v>
      </c>
      <c r="C9177" t="s">
        <v>7056</v>
      </c>
      <c r="D9177">
        <v>4777911</v>
      </c>
      <c r="E9177">
        <v>31930513</v>
      </c>
      <c r="F9177" t="s">
        <v>7063</v>
      </c>
      <c r="G9177" t="s">
        <v>3</v>
      </c>
      <c r="H9177" t="s">
        <v>4</v>
      </c>
      <c r="I9177" s="2">
        <v>6.5964999999999998</v>
      </c>
      <c r="J9177" s="2">
        <v>7.3012534200000001</v>
      </c>
      <c r="K9177" s="2">
        <v>7.3012500100999898</v>
      </c>
      <c r="L9177" s="2">
        <f t="shared" si="143"/>
        <v>-3.4099000103537946E-6</v>
      </c>
    </row>
    <row r="9178" spans="1:12" hidden="1" x14ac:dyDescent="0.25">
      <c r="A9178" t="s">
        <v>6709</v>
      </c>
      <c r="B9178" s="1" t="s">
        <v>7011</v>
      </c>
      <c r="C9178" t="s">
        <v>7056</v>
      </c>
      <c r="D9178">
        <v>4777911</v>
      </c>
      <c r="E9178">
        <v>31930513</v>
      </c>
      <c r="F9178" t="s">
        <v>7063</v>
      </c>
      <c r="G9178" t="s">
        <v>3</v>
      </c>
      <c r="H9178" t="s">
        <v>6</v>
      </c>
      <c r="I9178" s="2">
        <v>2.06E-2</v>
      </c>
      <c r="J9178" s="2">
        <v>2.0399999619999901E-2</v>
      </c>
      <c r="K9178" s="2">
        <v>2.0400000200000001E-2</v>
      </c>
      <c r="L9178" s="2">
        <f t="shared" si="143"/>
        <v>5.8000010003111946E-10</v>
      </c>
    </row>
    <row r="9179" spans="1:12" hidden="1" x14ac:dyDescent="0.25">
      <c r="A9179" t="s">
        <v>6709</v>
      </c>
      <c r="B9179" s="1" t="s">
        <v>7011</v>
      </c>
      <c r="C9179" t="s">
        <v>7064</v>
      </c>
      <c r="D9179">
        <v>6616311</v>
      </c>
      <c r="E9179">
        <v>17206513</v>
      </c>
      <c r="F9179" t="s">
        <v>7065</v>
      </c>
      <c r="G9179" t="s">
        <v>3</v>
      </c>
      <c r="H9179" t="s">
        <v>4</v>
      </c>
      <c r="I9179" s="2">
        <v>4.5839999999999996</v>
      </c>
      <c r="J9179" s="2">
        <v>30.957878905000001</v>
      </c>
      <c r="K9179" s="2">
        <v>30.957850219999901</v>
      </c>
      <c r="L9179" s="2">
        <f t="shared" si="143"/>
        <v>-2.8685000099670788E-5</v>
      </c>
    </row>
    <row r="9180" spans="1:12" hidden="1" x14ac:dyDescent="0.25">
      <c r="A9180" t="s">
        <v>6709</v>
      </c>
      <c r="B9180" s="1" t="s">
        <v>7011</v>
      </c>
      <c r="C9180" t="s">
        <v>7064</v>
      </c>
      <c r="D9180">
        <v>6616311</v>
      </c>
      <c r="E9180">
        <v>17206513</v>
      </c>
      <c r="F9180" t="s">
        <v>7065</v>
      </c>
      <c r="G9180" t="s">
        <v>3</v>
      </c>
      <c r="H9180" t="s">
        <v>6</v>
      </c>
      <c r="I9180" s="2">
        <v>0.06</v>
      </c>
      <c r="J9180" s="2">
        <v>9.2850471500000004E-2</v>
      </c>
      <c r="K9180" s="2">
        <v>9.2850009899999905E-2</v>
      </c>
      <c r="L9180" s="2">
        <f t="shared" si="143"/>
        <v>-4.6160000009842772E-7</v>
      </c>
    </row>
    <row r="9181" spans="1:12" hidden="1" x14ac:dyDescent="0.25">
      <c r="A9181" t="s">
        <v>6709</v>
      </c>
      <c r="B9181" s="1" t="s">
        <v>7011</v>
      </c>
      <c r="C9181" t="s">
        <v>7064</v>
      </c>
      <c r="D9181">
        <v>6616311</v>
      </c>
      <c r="E9181">
        <v>17206613</v>
      </c>
      <c r="F9181" t="s">
        <v>7066</v>
      </c>
      <c r="G9181" t="s">
        <v>3</v>
      </c>
      <c r="H9181" t="s">
        <v>4</v>
      </c>
      <c r="I9181" s="2">
        <v>4.1340000000000003</v>
      </c>
      <c r="J9181" s="2">
        <v>29.548902344999998</v>
      </c>
      <c r="K9181" s="2">
        <v>29.548900329999999</v>
      </c>
      <c r="L9181" s="2">
        <f t="shared" si="143"/>
        <v>-2.0149999997443047E-6</v>
      </c>
    </row>
    <row r="9182" spans="1:12" hidden="1" x14ac:dyDescent="0.25">
      <c r="A9182" t="s">
        <v>6709</v>
      </c>
      <c r="B9182" s="1" t="s">
        <v>7011</v>
      </c>
      <c r="C9182" t="s">
        <v>7064</v>
      </c>
      <c r="D9182">
        <v>6616311</v>
      </c>
      <c r="E9182">
        <v>17206613</v>
      </c>
      <c r="F9182" t="s">
        <v>7066</v>
      </c>
      <c r="G9182" t="s">
        <v>3</v>
      </c>
      <c r="H9182" t="s">
        <v>6</v>
      </c>
      <c r="I9182" s="2">
        <v>6.4000000000000001E-2</v>
      </c>
      <c r="J9182" s="2">
        <v>9.9650558449999996E-2</v>
      </c>
      <c r="K9182" s="2">
        <v>9.9649994899999997E-2</v>
      </c>
      <c r="L9182" s="2">
        <f t="shared" si="143"/>
        <v>-5.6354999999896904E-7</v>
      </c>
    </row>
    <row r="9183" spans="1:12" hidden="1" x14ac:dyDescent="0.25">
      <c r="A9183" t="s">
        <v>6709</v>
      </c>
      <c r="B9183" s="1" t="s">
        <v>7011</v>
      </c>
      <c r="C9183" t="s">
        <v>7064</v>
      </c>
      <c r="D9183">
        <v>6616311</v>
      </c>
      <c r="E9183">
        <v>17206713</v>
      </c>
      <c r="F9183" t="s">
        <v>7067</v>
      </c>
      <c r="G9183" t="s">
        <v>3</v>
      </c>
      <c r="H9183" t="s">
        <v>4</v>
      </c>
      <c r="I9183" s="2">
        <v>3.6720000000000002</v>
      </c>
      <c r="J9183" s="2">
        <v>30.63371875</v>
      </c>
      <c r="K9183" s="2">
        <v>30.63375014</v>
      </c>
      <c r="L9183" s="2">
        <f t="shared" si="143"/>
        <v>3.1390000000186546E-5</v>
      </c>
    </row>
    <row r="9184" spans="1:12" hidden="1" x14ac:dyDescent="0.25">
      <c r="A9184" t="s">
        <v>6709</v>
      </c>
      <c r="B9184" s="1" t="s">
        <v>7011</v>
      </c>
      <c r="C9184" t="s">
        <v>7064</v>
      </c>
      <c r="D9184">
        <v>6616311</v>
      </c>
      <c r="E9184">
        <v>17206713</v>
      </c>
      <c r="F9184" t="s">
        <v>7067</v>
      </c>
      <c r="G9184" t="s">
        <v>3</v>
      </c>
      <c r="H9184" t="s">
        <v>6</v>
      </c>
      <c r="I9184" s="2">
        <v>6.2E-2</v>
      </c>
      <c r="J9184" s="2">
        <v>9.53504638499999E-2</v>
      </c>
      <c r="K9184" s="2">
        <v>9.5349995300000004E-2</v>
      </c>
      <c r="L9184" s="2">
        <f t="shared" si="143"/>
        <v>-4.6854999989631718E-7</v>
      </c>
    </row>
    <row r="9185" spans="1:12" hidden="1" x14ac:dyDescent="0.25">
      <c r="A9185" t="s">
        <v>6709</v>
      </c>
      <c r="B9185" s="1" t="s">
        <v>7011</v>
      </c>
      <c r="C9185" t="s">
        <v>7064</v>
      </c>
      <c r="D9185">
        <v>6616311</v>
      </c>
      <c r="E9185">
        <v>17207913</v>
      </c>
      <c r="F9185" t="s">
        <v>7068</v>
      </c>
      <c r="G9185" t="s">
        <v>3</v>
      </c>
      <c r="H9185" t="s">
        <v>4</v>
      </c>
      <c r="I9185" s="2">
        <v>4.1769999999999996</v>
      </c>
      <c r="J9185" s="2">
        <v>31.334435545000002</v>
      </c>
      <c r="K9185" s="2">
        <v>31.334400689999899</v>
      </c>
      <c r="L9185" s="2">
        <f t="shared" si="143"/>
        <v>-3.4855000102140821E-5</v>
      </c>
    </row>
    <row r="9186" spans="1:12" hidden="1" x14ac:dyDescent="0.25">
      <c r="A9186" t="s">
        <v>6709</v>
      </c>
      <c r="B9186" s="1" t="s">
        <v>7011</v>
      </c>
      <c r="C9186" t="s">
        <v>7064</v>
      </c>
      <c r="D9186">
        <v>6616311</v>
      </c>
      <c r="E9186">
        <v>17207913</v>
      </c>
      <c r="F9186" t="s">
        <v>7068</v>
      </c>
      <c r="G9186" t="s">
        <v>3</v>
      </c>
      <c r="H9186" t="s">
        <v>6</v>
      </c>
      <c r="I9186" s="2">
        <v>6.3E-2</v>
      </c>
      <c r="J9186" s="2">
        <v>9.8200538650000002E-2</v>
      </c>
      <c r="K9186" s="2">
        <v>9.8200001100000003E-2</v>
      </c>
      <c r="L9186" s="2">
        <f t="shared" si="143"/>
        <v>-5.3754999999877651E-7</v>
      </c>
    </row>
    <row r="9187" spans="1:12" hidden="1" x14ac:dyDescent="0.25">
      <c r="A9187" t="s">
        <v>6709</v>
      </c>
      <c r="B9187" s="1" t="s">
        <v>7011</v>
      </c>
      <c r="C9187" t="s">
        <v>7069</v>
      </c>
      <c r="D9187">
        <v>6422111</v>
      </c>
      <c r="E9187">
        <v>16816513</v>
      </c>
      <c r="F9187" t="s">
        <v>7070</v>
      </c>
      <c r="G9187" t="s">
        <v>86</v>
      </c>
      <c r="H9187" t="s">
        <v>4</v>
      </c>
      <c r="I9187" s="2">
        <v>0.70609999999999995</v>
      </c>
      <c r="K9187" s="2">
        <v>0.70803468600000397</v>
      </c>
      <c r="L9187" s="2">
        <f t="shared" si="143"/>
        <v>1.9346860000040156E-3</v>
      </c>
    </row>
    <row r="9188" spans="1:12" hidden="1" x14ac:dyDescent="0.25">
      <c r="A9188" t="s">
        <v>6709</v>
      </c>
      <c r="B9188" s="1" t="s">
        <v>7011</v>
      </c>
      <c r="C9188" t="s">
        <v>7069</v>
      </c>
      <c r="D9188">
        <v>6422111</v>
      </c>
      <c r="E9188">
        <v>16816513</v>
      </c>
      <c r="F9188" t="s">
        <v>7070</v>
      </c>
      <c r="G9188" t="s">
        <v>86</v>
      </c>
      <c r="H9188" t="s">
        <v>6</v>
      </c>
      <c r="I9188" s="2">
        <v>0.01</v>
      </c>
      <c r="K9188" s="2">
        <v>1.0027397159999899E-2</v>
      </c>
      <c r="L9188" s="2">
        <f t="shared" si="143"/>
        <v>2.7397159999898932E-5</v>
      </c>
    </row>
    <row r="9189" spans="1:12" hidden="1" x14ac:dyDescent="0.25">
      <c r="A9189" t="s">
        <v>6709</v>
      </c>
      <c r="B9189" s="1" t="s">
        <v>7011</v>
      </c>
      <c r="C9189" t="s">
        <v>7069</v>
      </c>
      <c r="D9189">
        <v>6422111</v>
      </c>
      <c r="E9189">
        <v>16816613</v>
      </c>
      <c r="F9189" t="s">
        <v>7071</v>
      </c>
      <c r="G9189" t="s">
        <v>86</v>
      </c>
      <c r="H9189" t="s">
        <v>4</v>
      </c>
      <c r="I9189" s="2">
        <v>5.0446</v>
      </c>
      <c r="K9189" s="2">
        <v>5.0584201200000001</v>
      </c>
      <c r="L9189" s="2">
        <f t="shared" si="143"/>
        <v>1.3820120000000102E-2</v>
      </c>
    </row>
    <row r="9190" spans="1:12" hidden="1" x14ac:dyDescent="0.25">
      <c r="A9190" t="s">
        <v>6709</v>
      </c>
      <c r="B9190" s="1" t="s">
        <v>7011</v>
      </c>
      <c r="C9190" t="s">
        <v>7069</v>
      </c>
      <c r="D9190">
        <v>6422111</v>
      </c>
      <c r="E9190">
        <v>16816613</v>
      </c>
      <c r="F9190" t="s">
        <v>7071</v>
      </c>
      <c r="G9190" t="s">
        <v>86</v>
      </c>
      <c r="H9190" t="s">
        <v>6</v>
      </c>
      <c r="I9190" s="2">
        <v>0.04</v>
      </c>
      <c r="K9190" s="2">
        <v>4.0109574000000002E-2</v>
      </c>
      <c r="L9190" s="2">
        <f t="shared" si="143"/>
        <v>1.0957400000000117E-4</v>
      </c>
    </row>
    <row r="9191" spans="1:12" hidden="1" x14ac:dyDescent="0.25">
      <c r="A9191" t="s">
        <v>6709</v>
      </c>
      <c r="B9191" s="1" t="s">
        <v>7011</v>
      </c>
      <c r="C9191" t="s">
        <v>7069</v>
      </c>
      <c r="D9191">
        <v>6422111</v>
      </c>
      <c r="E9191">
        <v>16816813</v>
      </c>
      <c r="F9191" t="s">
        <v>7072</v>
      </c>
      <c r="G9191" t="s">
        <v>3</v>
      </c>
      <c r="H9191" t="s">
        <v>4</v>
      </c>
      <c r="I9191" s="2">
        <v>78.497100000000003</v>
      </c>
      <c r="J9191" s="2">
        <v>79.608789049999999</v>
      </c>
      <c r="K9191" s="2">
        <v>79.608951421</v>
      </c>
      <c r="L9191" s="2">
        <f t="shared" si="143"/>
        <v>1.6237100000182636E-4</v>
      </c>
    </row>
    <row r="9192" spans="1:12" hidden="1" x14ac:dyDescent="0.25">
      <c r="A9192" t="s">
        <v>6709</v>
      </c>
      <c r="B9192" s="1" t="s">
        <v>7011</v>
      </c>
      <c r="C9192" t="s">
        <v>7069</v>
      </c>
      <c r="D9192">
        <v>6422111</v>
      </c>
      <c r="E9192">
        <v>16816813</v>
      </c>
      <c r="F9192" t="s">
        <v>7072</v>
      </c>
      <c r="G9192" t="s">
        <v>3</v>
      </c>
      <c r="H9192" t="s">
        <v>6</v>
      </c>
      <c r="I9192" s="2">
        <v>3.4116</v>
      </c>
      <c r="J9192" s="2">
        <v>3.3807976074999999</v>
      </c>
      <c r="K9192" s="2">
        <v>3.3807880240010002</v>
      </c>
      <c r="L9192" s="2">
        <f t="shared" si="143"/>
        <v>-9.5834989997101161E-6</v>
      </c>
    </row>
    <row r="9193" spans="1:12" hidden="1" x14ac:dyDescent="0.25">
      <c r="A9193" t="s">
        <v>6709</v>
      </c>
      <c r="B9193" s="1" t="s">
        <v>7011</v>
      </c>
      <c r="C9193" t="s">
        <v>7069</v>
      </c>
      <c r="D9193">
        <v>6422111</v>
      </c>
      <c r="E9193">
        <v>16816913</v>
      </c>
      <c r="F9193" t="s">
        <v>7073</v>
      </c>
      <c r="G9193" t="s">
        <v>3</v>
      </c>
      <c r="H9193" t="s">
        <v>4</v>
      </c>
      <c r="I9193" s="2">
        <v>119.27800000000001</v>
      </c>
      <c r="J9193" s="2">
        <v>117.37009375</v>
      </c>
      <c r="K9193" s="2">
        <v>117.369899649999</v>
      </c>
      <c r="L9193" s="2">
        <f t="shared" si="143"/>
        <v>-1.9410000099640001E-4</v>
      </c>
    </row>
    <row r="9194" spans="1:12" hidden="1" x14ac:dyDescent="0.25">
      <c r="A9194" t="s">
        <v>6709</v>
      </c>
      <c r="B9194" s="1" t="s">
        <v>7011</v>
      </c>
      <c r="C9194" t="s">
        <v>7069</v>
      </c>
      <c r="D9194">
        <v>6422111</v>
      </c>
      <c r="E9194">
        <v>16816913</v>
      </c>
      <c r="F9194" t="s">
        <v>7073</v>
      </c>
      <c r="G9194" t="s">
        <v>3</v>
      </c>
      <c r="H9194" t="s">
        <v>6</v>
      </c>
      <c r="I9194" s="2">
        <v>3.28</v>
      </c>
      <c r="J9194" s="2">
        <v>3.2777038575000002</v>
      </c>
      <c r="K9194" s="2">
        <v>3.2776945469999901</v>
      </c>
      <c r="L9194" s="2">
        <f t="shared" si="143"/>
        <v>-9.3105000100734969E-6</v>
      </c>
    </row>
    <row r="9195" spans="1:12" hidden="1" x14ac:dyDescent="0.25">
      <c r="A9195" t="s">
        <v>6709</v>
      </c>
      <c r="B9195" s="1" t="s">
        <v>7011</v>
      </c>
      <c r="C9195" t="s">
        <v>7069</v>
      </c>
      <c r="D9195">
        <v>6422111</v>
      </c>
      <c r="E9195">
        <v>16817013</v>
      </c>
      <c r="F9195" t="s">
        <v>7074</v>
      </c>
      <c r="G9195" t="s">
        <v>3</v>
      </c>
      <c r="H9195" t="s">
        <v>4</v>
      </c>
      <c r="I9195" s="2">
        <v>183.83699999999999</v>
      </c>
      <c r="J9195" s="2">
        <v>184.6184844</v>
      </c>
      <c r="K9195" s="2">
        <v>184.61922462999999</v>
      </c>
      <c r="L9195" s="2">
        <f t="shared" si="143"/>
        <v>7.4022999999101557E-4</v>
      </c>
    </row>
    <row r="9196" spans="1:12" hidden="1" x14ac:dyDescent="0.25">
      <c r="A9196" t="s">
        <v>6709</v>
      </c>
      <c r="B9196" s="1" t="s">
        <v>7011</v>
      </c>
      <c r="C9196" t="s">
        <v>7069</v>
      </c>
      <c r="D9196">
        <v>6422111</v>
      </c>
      <c r="E9196">
        <v>16817013</v>
      </c>
      <c r="F9196" t="s">
        <v>7074</v>
      </c>
      <c r="G9196" t="s">
        <v>3</v>
      </c>
      <c r="H9196" t="s">
        <v>6</v>
      </c>
      <c r="I9196" s="2">
        <v>3.47</v>
      </c>
      <c r="J9196" s="2">
        <v>3.4502834474999999</v>
      </c>
      <c r="K9196" s="2">
        <v>3.4502950189999999</v>
      </c>
      <c r="L9196" s="2">
        <f t="shared" si="143"/>
        <v>1.1571499999973867E-5</v>
      </c>
    </row>
    <row r="9197" spans="1:12" hidden="1" x14ac:dyDescent="0.25">
      <c r="A9197" t="s">
        <v>6709</v>
      </c>
      <c r="B9197" s="1" t="s">
        <v>7011</v>
      </c>
      <c r="C9197" t="s">
        <v>7075</v>
      </c>
      <c r="D9197">
        <v>7907811</v>
      </c>
      <c r="E9197">
        <v>2583613</v>
      </c>
      <c r="F9197" t="s">
        <v>7076</v>
      </c>
      <c r="G9197" t="s">
        <v>3</v>
      </c>
      <c r="H9197" t="s">
        <v>4</v>
      </c>
      <c r="I9197" s="2">
        <v>48.262700000000002</v>
      </c>
      <c r="J9197" s="2">
        <v>50.964152349999999</v>
      </c>
      <c r="K9197" s="2">
        <v>50.964147629999999</v>
      </c>
      <c r="L9197" s="2">
        <f t="shared" si="143"/>
        <v>-4.7199999997360464E-6</v>
      </c>
    </row>
    <row r="9198" spans="1:12" hidden="1" x14ac:dyDescent="0.25">
      <c r="A9198" t="s">
        <v>6709</v>
      </c>
      <c r="B9198" s="1" t="s">
        <v>7011</v>
      </c>
      <c r="C9198" t="s">
        <v>7075</v>
      </c>
      <c r="D9198">
        <v>7907811</v>
      </c>
      <c r="E9198">
        <v>2583613</v>
      </c>
      <c r="F9198" t="s">
        <v>7076</v>
      </c>
      <c r="G9198" t="s">
        <v>3</v>
      </c>
      <c r="H9198" t="s">
        <v>6</v>
      </c>
      <c r="I9198" s="2">
        <v>1.9403999999999999</v>
      </c>
      <c r="J9198" s="2">
        <v>2.0467507325000001</v>
      </c>
      <c r="K9198" s="2">
        <v>2.0467521522999998</v>
      </c>
      <c r="L9198" s="2">
        <f t="shared" si="143"/>
        <v>1.4197999997911381E-6</v>
      </c>
    </row>
    <row r="9199" spans="1:12" hidden="1" x14ac:dyDescent="0.25">
      <c r="A9199" t="s">
        <v>6709</v>
      </c>
      <c r="B9199" s="1" t="s">
        <v>7011</v>
      </c>
      <c r="C9199" t="s">
        <v>7075</v>
      </c>
      <c r="D9199">
        <v>7907811</v>
      </c>
      <c r="E9199">
        <v>2583913</v>
      </c>
      <c r="F9199" t="s">
        <v>7077</v>
      </c>
      <c r="G9199" t="s">
        <v>3</v>
      </c>
      <c r="H9199" t="s">
        <v>4</v>
      </c>
      <c r="I9199" s="2">
        <v>49.6967</v>
      </c>
      <c r="J9199" s="2">
        <v>53.142679700000002</v>
      </c>
      <c r="K9199" s="2">
        <v>53.1429034599999</v>
      </c>
      <c r="L9199" s="2">
        <f t="shared" si="143"/>
        <v>2.2375999989776574E-4</v>
      </c>
    </row>
    <row r="9200" spans="1:12" hidden="1" x14ac:dyDescent="0.25">
      <c r="A9200" t="s">
        <v>6709</v>
      </c>
      <c r="B9200" s="1" t="s">
        <v>7011</v>
      </c>
      <c r="C9200" t="s">
        <v>7075</v>
      </c>
      <c r="D9200">
        <v>7907811</v>
      </c>
      <c r="E9200">
        <v>2583913</v>
      </c>
      <c r="F9200" t="s">
        <v>7077</v>
      </c>
      <c r="G9200" t="s">
        <v>3</v>
      </c>
      <c r="H9200" t="s">
        <v>6</v>
      </c>
      <c r="I9200" s="2">
        <v>1.8065</v>
      </c>
      <c r="J9200" s="2">
        <v>1.9341646729999999</v>
      </c>
      <c r="K9200" s="2">
        <v>1.9341651040999901</v>
      </c>
      <c r="L9200" s="2">
        <f t="shared" si="143"/>
        <v>4.3109999015022993E-7</v>
      </c>
    </row>
    <row r="9201" spans="1:12" hidden="1" x14ac:dyDescent="0.25">
      <c r="A9201" t="s">
        <v>6709</v>
      </c>
      <c r="B9201" s="1" t="s">
        <v>7011</v>
      </c>
      <c r="C9201" t="s">
        <v>7078</v>
      </c>
      <c r="D9201">
        <v>4926511</v>
      </c>
      <c r="E9201">
        <v>31236013</v>
      </c>
      <c r="F9201" t="s">
        <v>7079</v>
      </c>
      <c r="G9201" t="s">
        <v>3</v>
      </c>
      <c r="H9201" t="s">
        <v>4</v>
      </c>
      <c r="I9201" s="2">
        <v>3.6217999999999999</v>
      </c>
      <c r="J9201" s="2">
        <v>6.3299990250000002</v>
      </c>
      <c r="K9201" s="2">
        <v>6.3300004200000002</v>
      </c>
      <c r="L9201" s="2">
        <f t="shared" si="143"/>
        <v>1.394999999959623E-6</v>
      </c>
    </row>
    <row r="9202" spans="1:12" hidden="1" x14ac:dyDescent="0.25">
      <c r="A9202" t="s">
        <v>6709</v>
      </c>
      <c r="B9202" s="1" t="s">
        <v>7011</v>
      </c>
      <c r="C9202" t="s">
        <v>7078</v>
      </c>
      <c r="D9202">
        <v>4926511</v>
      </c>
      <c r="E9202">
        <v>31236013</v>
      </c>
      <c r="F9202" t="s">
        <v>7079</v>
      </c>
      <c r="G9202" t="s">
        <v>3</v>
      </c>
      <c r="H9202" t="s">
        <v>6</v>
      </c>
      <c r="I9202" s="2">
        <v>1.0999999999999999E-2</v>
      </c>
      <c r="J9202" s="2">
        <v>1.8150005340000001E-2</v>
      </c>
      <c r="K9202" s="2">
        <v>1.8149999999999999E-2</v>
      </c>
      <c r="L9202" s="2">
        <f t="shared" si="143"/>
        <v>-5.3400000012138182E-9</v>
      </c>
    </row>
    <row r="9203" spans="1:12" hidden="1" x14ac:dyDescent="0.25">
      <c r="A9203" t="s">
        <v>6709</v>
      </c>
      <c r="B9203" s="1" t="s">
        <v>7011</v>
      </c>
      <c r="C9203" t="s">
        <v>7078</v>
      </c>
      <c r="D9203">
        <v>4926511</v>
      </c>
      <c r="E9203">
        <v>31236413</v>
      </c>
      <c r="F9203" t="s">
        <v>7080</v>
      </c>
      <c r="G9203" t="s">
        <v>3</v>
      </c>
      <c r="H9203" t="s">
        <v>4</v>
      </c>
      <c r="I9203" s="2">
        <v>7.7622</v>
      </c>
      <c r="J9203" s="2">
        <v>12.130441404999999</v>
      </c>
      <c r="K9203" s="2">
        <v>12.130451430000001</v>
      </c>
      <c r="L9203" s="2">
        <f t="shared" si="143"/>
        <v>1.0025000001689932E-5</v>
      </c>
    </row>
    <row r="9204" spans="1:12" hidden="1" x14ac:dyDescent="0.25">
      <c r="A9204" t="s">
        <v>6709</v>
      </c>
      <c r="B9204" s="1" t="s">
        <v>7011</v>
      </c>
      <c r="C9204" t="s">
        <v>7078</v>
      </c>
      <c r="D9204">
        <v>4926511</v>
      </c>
      <c r="E9204">
        <v>31236413</v>
      </c>
      <c r="F9204" t="s">
        <v>7080</v>
      </c>
      <c r="G9204" t="s">
        <v>3</v>
      </c>
      <c r="H9204" t="s">
        <v>6</v>
      </c>
      <c r="I9204" s="2">
        <v>2.3599999999999999E-2</v>
      </c>
      <c r="J9204" s="2">
        <v>3.7550003050000003E-2</v>
      </c>
      <c r="K9204" s="2">
        <v>3.7550000099999897E-2</v>
      </c>
      <c r="L9204" s="2">
        <f t="shared" si="143"/>
        <v>-2.9500001053062164E-9</v>
      </c>
    </row>
    <row r="9205" spans="1:12" hidden="1" x14ac:dyDescent="0.25">
      <c r="A9205" t="s">
        <v>6709</v>
      </c>
      <c r="B9205" s="1" t="s">
        <v>7011</v>
      </c>
      <c r="C9205" t="s">
        <v>7078</v>
      </c>
      <c r="D9205">
        <v>4926511</v>
      </c>
      <c r="E9205">
        <v>31236713</v>
      </c>
      <c r="F9205" t="s">
        <v>7081</v>
      </c>
      <c r="G9205" t="s">
        <v>3</v>
      </c>
      <c r="H9205" t="s">
        <v>4</v>
      </c>
      <c r="I9205" s="2">
        <v>5.0751999999999997</v>
      </c>
      <c r="J9205" s="2">
        <v>8.5779960949999996</v>
      </c>
      <c r="K9205" s="2">
        <v>8.5780001099999996</v>
      </c>
      <c r="L9205" s="2">
        <f t="shared" si="143"/>
        <v>4.0150000000238606E-6</v>
      </c>
    </row>
    <row r="9206" spans="1:12" hidden="1" x14ac:dyDescent="0.25">
      <c r="A9206" t="s">
        <v>6709</v>
      </c>
      <c r="B9206" s="1" t="s">
        <v>7011</v>
      </c>
      <c r="C9206" t="s">
        <v>7078</v>
      </c>
      <c r="D9206">
        <v>4926511</v>
      </c>
      <c r="E9206">
        <v>31236713</v>
      </c>
      <c r="F9206" t="s">
        <v>7081</v>
      </c>
      <c r="G9206" t="s">
        <v>3</v>
      </c>
      <c r="H9206" t="s">
        <v>6</v>
      </c>
      <c r="I9206" s="2">
        <v>1.55E-2</v>
      </c>
      <c r="J9206" s="2">
        <v>2.5150011064999998E-2</v>
      </c>
      <c r="K9206" s="2">
        <v>2.5149999900000001E-2</v>
      </c>
      <c r="L9206" s="2">
        <f t="shared" si="143"/>
        <v>-1.1164999997453906E-8</v>
      </c>
    </row>
    <row r="9207" spans="1:12" hidden="1" x14ac:dyDescent="0.25">
      <c r="A9207" t="s">
        <v>6709</v>
      </c>
      <c r="B9207" s="1" t="s">
        <v>7011</v>
      </c>
      <c r="C9207" t="s">
        <v>7078</v>
      </c>
      <c r="D9207">
        <v>4926511</v>
      </c>
      <c r="E9207">
        <v>31236813</v>
      </c>
      <c r="F9207" t="s">
        <v>7082</v>
      </c>
      <c r="G9207" t="s">
        <v>3</v>
      </c>
      <c r="H9207" t="s">
        <v>4</v>
      </c>
      <c r="I9207" s="2">
        <v>5.8273999999999999</v>
      </c>
      <c r="J9207" s="2">
        <v>5.8277348649999903</v>
      </c>
      <c r="K9207" s="2">
        <v>5.8277291909999898</v>
      </c>
      <c r="L9207" s="2">
        <f t="shared" si="143"/>
        <v>-5.6740000005106594E-6</v>
      </c>
    </row>
    <row r="9208" spans="1:12" hidden="1" x14ac:dyDescent="0.25">
      <c r="A9208" t="s">
        <v>6709</v>
      </c>
      <c r="B9208" s="1" t="s">
        <v>7011</v>
      </c>
      <c r="C9208" t="s">
        <v>7078</v>
      </c>
      <c r="D9208">
        <v>4926511</v>
      </c>
      <c r="E9208">
        <v>31236813</v>
      </c>
      <c r="F9208" t="s">
        <v>7082</v>
      </c>
      <c r="G9208" t="s">
        <v>3</v>
      </c>
      <c r="H9208" t="s">
        <v>6</v>
      </c>
      <c r="I9208" s="2">
        <v>0.21079999999999999</v>
      </c>
      <c r="J9208" s="2">
        <v>0.21080627439999999</v>
      </c>
      <c r="K9208" s="2">
        <v>0.21080650300199999</v>
      </c>
      <c r="L9208" s="2">
        <f t="shared" si="143"/>
        <v>2.2860199999641395E-7</v>
      </c>
    </row>
    <row r="9209" spans="1:12" hidden="1" x14ac:dyDescent="0.25">
      <c r="A9209" t="s">
        <v>6709</v>
      </c>
      <c r="B9209" s="1" t="s">
        <v>7011</v>
      </c>
      <c r="C9209" t="s">
        <v>7078</v>
      </c>
      <c r="D9209">
        <v>4926511</v>
      </c>
      <c r="E9209">
        <v>31236913</v>
      </c>
      <c r="F9209" t="s">
        <v>7083</v>
      </c>
      <c r="G9209" t="s">
        <v>3</v>
      </c>
      <c r="H9209" t="s">
        <v>4</v>
      </c>
      <c r="I9209" s="2">
        <v>10.597300000000001</v>
      </c>
      <c r="J9209" s="2">
        <v>17.486189454999899</v>
      </c>
      <c r="K9209" s="2">
        <v>17.486200199999999</v>
      </c>
      <c r="L9209" s="2">
        <f t="shared" si="143"/>
        <v>1.074500010034285E-5</v>
      </c>
    </row>
    <row r="9210" spans="1:12" hidden="1" x14ac:dyDescent="0.25">
      <c r="A9210" t="s">
        <v>6709</v>
      </c>
      <c r="B9210" s="1" t="s">
        <v>7011</v>
      </c>
      <c r="C9210" t="s">
        <v>7078</v>
      </c>
      <c r="D9210">
        <v>4926511</v>
      </c>
      <c r="E9210">
        <v>31236913</v>
      </c>
      <c r="F9210" t="s">
        <v>7083</v>
      </c>
      <c r="G9210" t="s">
        <v>3</v>
      </c>
      <c r="H9210" t="s">
        <v>6</v>
      </c>
      <c r="I9210" s="2">
        <v>3.2300000000000002E-2</v>
      </c>
      <c r="J9210" s="2">
        <v>5.28999634E-2</v>
      </c>
      <c r="K9210" s="2">
        <v>5.2900000099999997E-2</v>
      </c>
      <c r="L9210" s="2">
        <f t="shared" si="143"/>
        <v>3.6699999997336086E-8</v>
      </c>
    </row>
    <row r="9211" spans="1:12" hidden="1" x14ac:dyDescent="0.25">
      <c r="A9211" t="s">
        <v>6709</v>
      </c>
      <c r="B9211" s="1" t="s">
        <v>7011</v>
      </c>
      <c r="C9211" t="s">
        <v>7078</v>
      </c>
      <c r="D9211">
        <v>4926511</v>
      </c>
      <c r="E9211">
        <v>31237013</v>
      </c>
      <c r="F9211" t="s">
        <v>7084</v>
      </c>
      <c r="G9211" t="s">
        <v>3</v>
      </c>
      <c r="H9211" t="s">
        <v>4</v>
      </c>
      <c r="I9211" s="2">
        <v>3.5310999999999999</v>
      </c>
      <c r="J9211" s="2">
        <v>3.5309604490000002</v>
      </c>
      <c r="K9211" s="2">
        <v>3.5309596844</v>
      </c>
      <c r="L9211" s="2">
        <f t="shared" si="143"/>
        <v>-7.6460000020261987E-7</v>
      </c>
    </row>
    <row r="9212" spans="1:12" hidden="1" x14ac:dyDescent="0.25">
      <c r="A9212" t="s">
        <v>6709</v>
      </c>
      <c r="B9212" s="1" t="s">
        <v>7011</v>
      </c>
      <c r="C9212" t="s">
        <v>7078</v>
      </c>
      <c r="D9212">
        <v>4926511</v>
      </c>
      <c r="E9212">
        <v>31237013</v>
      </c>
      <c r="F9212" t="s">
        <v>7084</v>
      </c>
      <c r="G9212" t="s">
        <v>3</v>
      </c>
      <c r="H9212" t="s">
        <v>6</v>
      </c>
      <c r="I9212" s="2">
        <v>0.15409999999999999</v>
      </c>
      <c r="J9212" s="2">
        <v>0.15415197755000001</v>
      </c>
      <c r="K9212" s="2">
        <v>0.154152002101</v>
      </c>
      <c r="L9212" s="2">
        <f t="shared" si="143"/>
        <v>2.4550999982997368E-8</v>
      </c>
    </row>
    <row r="9213" spans="1:12" hidden="1" x14ac:dyDescent="0.25">
      <c r="A9213" t="s">
        <v>6709</v>
      </c>
      <c r="B9213" s="1" t="s">
        <v>7011</v>
      </c>
      <c r="C9213" t="s">
        <v>7078</v>
      </c>
      <c r="D9213">
        <v>4926511</v>
      </c>
      <c r="E9213">
        <v>31237113</v>
      </c>
      <c r="F9213" t="s">
        <v>7085</v>
      </c>
      <c r="G9213" t="s">
        <v>3</v>
      </c>
      <c r="H9213" t="s">
        <v>4</v>
      </c>
      <c r="I9213" s="2">
        <v>5.0316000000000001</v>
      </c>
      <c r="J9213" s="2">
        <v>5.0313134750000001</v>
      </c>
      <c r="K9213" s="2">
        <v>5.0313146320999902</v>
      </c>
      <c r="L9213" s="2">
        <f t="shared" si="143"/>
        <v>1.1570999900456513E-6</v>
      </c>
    </row>
    <row r="9214" spans="1:12" hidden="1" x14ac:dyDescent="0.25">
      <c r="A9214" t="s">
        <v>6709</v>
      </c>
      <c r="B9214" s="1" t="s">
        <v>7011</v>
      </c>
      <c r="C9214" t="s">
        <v>7078</v>
      </c>
      <c r="D9214">
        <v>4926511</v>
      </c>
      <c r="E9214">
        <v>31237113</v>
      </c>
      <c r="F9214" t="s">
        <v>7085</v>
      </c>
      <c r="G9214" t="s">
        <v>3</v>
      </c>
      <c r="H9214" t="s">
        <v>6</v>
      </c>
      <c r="I9214" s="2">
        <v>0.19550000000000001</v>
      </c>
      <c r="J9214" s="2">
        <v>0.19549893190000001</v>
      </c>
      <c r="K9214" s="2">
        <v>0.19549900021</v>
      </c>
      <c r="L9214" s="2">
        <f t="shared" si="143"/>
        <v>6.8309999989857317E-8</v>
      </c>
    </row>
    <row r="9215" spans="1:12" hidden="1" x14ac:dyDescent="0.25">
      <c r="A9215" t="s">
        <v>6709</v>
      </c>
      <c r="B9215" s="1" t="s">
        <v>7011</v>
      </c>
      <c r="C9215" t="s">
        <v>7078</v>
      </c>
      <c r="D9215">
        <v>4926511</v>
      </c>
      <c r="E9215">
        <v>31237213</v>
      </c>
      <c r="F9215" t="s">
        <v>7086</v>
      </c>
      <c r="G9215" t="s">
        <v>3</v>
      </c>
      <c r="H9215" t="s">
        <v>4</v>
      </c>
      <c r="I9215" s="2">
        <v>3.6964000000000001</v>
      </c>
      <c r="J9215" s="2">
        <v>3.6962102049999999</v>
      </c>
      <c r="K9215" s="2">
        <v>3.6962091720000001</v>
      </c>
      <c r="L9215" s="2">
        <f t="shared" si="143"/>
        <v>-1.0329999997615857E-6</v>
      </c>
    </row>
    <row r="9216" spans="1:12" hidden="1" x14ac:dyDescent="0.25">
      <c r="A9216" t="s">
        <v>6709</v>
      </c>
      <c r="B9216" s="1" t="s">
        <v>7011</v>
      </c>
      <c r="C9216" t="s">
        <v>7078</v>
      </c>
      <c r="D9216">
        <v>4926511</v>
      </c>
      <c r="E9216">
        <v>31237213</v>
      </c>
      <c r="F9216" t="s">
        <v>7086</v>
      </c>
      <c r="G9216" t="s">
        <v>3</v>
      </c>
      <c r="H9216" t="s">
        <v>6</v>
      </c>
      <c r="I9216" s="2">
        <v>0.13880000000000001</v>
      </c>
      <c r="J9216" s="2">
        <v>0.13876805114999999</v>
      </c>
      <c r="K9216" s="2">
        <v>0.13876800069999901</v>
      </c>
      <c r="L9216" s="2">
        <f t="shared" si="143"/>
        <v>-5.0450000982360521E-8</v>
      </c>
    </row>
    <row r="9217" spans="1:12" hidden="1" x14ac:dyDescent="0.25">
      <c r="A9217" t="s">
        <v>6709</v>
      </c>
      <c r="B9217" s="1" t="s">
        <v>7011</v>
      </c>
      <c r="C9217" t="s">
        <v>7078</v>
      </c>
      <c r="D9217">
        <v>4926511</v>
      </c>
      <c r="E9217">
        <v>31237313</v>
      </c>
      <c r="F9217" t="s">
        <v>7087</v>
      </c>
      <c r="G9217" t="s">
        <v>3</v>
      </c>
      <c r="H9217" t="s">
        <v>4</v>
      </c>
      <c r="I9217" s="2">
        <v>5.0060000000000002</v>
      </c>
      <c r="J9217" s="2">
        <v>5.0061616199999897</v>
      </c>
      <c r="K9217" s="2">
        <v>5.0061683819999896</v>
      </c>
      <c r="L9217" s="2">
        <f t="shared" si="143"/>
        <v>6.7619999999379843E-6</v>
      </c>
    </row>
    <row r="9218" spans="1:12" hidden="1" x14ac:dyDescent="0.25">
      <c r="A9218" t="s">
        <v>6709</v>
      </c>
      <c r="B9218" s="1" t="s">
        <v>7011</v>
      </c>
      <c r="C9218" t="s">
        <v>7078</v>
      </c>
      <c r="D9218">
        <v>4926511</v>
      </c>
      <c r="E9218">
        <v>31237313</v>
      </c>
      <c r="F9218" t="s">
        <v>7087</v>
      </c>
      <c r="G9218" t="s">
        <v>3</v>
      </c>
      <c r="H9218" t="s">
        <v>6</v>
      </c>
      <c r="I9218" s="2">
        <v>0.19900000000000001</v>
      </c>
      <c r="J9218" s="2">
        <v>0.199022583</v>
      </c>
      <c r="K9218" s="2">
        <v>0.1990225008</v>
      </c>
      <c r="L9218" s="2">
        <f t="shared" si="143"/>
        <v>-8.220000000114247E-8</v>
      </c>
    </row>
    <row r="9219" spans="1:12" hidden="1" x14ac:dyDescent="0.25">
      <c r="A9219" t="s">
        <v>6709</v>
      </c>
      <c r="B9219" s="1" t="s">
        <v>7011</v>
      </c>
      <c r="C9219" t="s">
        <v>7078</v>
      </c>
      <c r="D9219">
        <v>4926511</v>
      </c>
      <c r="E9219">
        <v>31237413</v>
      </c>
      <c r="F9219" t="s">
        <v>7088</v>
      </c>
      <c r="G9219" t="s">
        <v>3</v>
      </c>
      <c r="H9219" t="s">
        <v>4</v>
      </c>
      <c r="I9219" s="2">
        <v>2.6692</v>
      </c>
      <c r="J9219" s="2">
        <v>4.8070512694999996</v>
      </c>
      <c r="K9219" s="2">
        <v>4.8070503200000001</v>
      </c>
      <c r="L9219" s="2">
        <f t="shared" ref="L9219:L9282" si="144">IF(ISBLANK(J9219),K9219-I9219,K9219-J9219)</f>
        <v>-9.4949999951410291E-7</v>
      </c>
    </row>
    <row r="9220" spans="1:12" hidden="1" x14ac:dyDescent="0.25">
      <c r="A9220" t="s">
        <v>6709</v>
      </c>
      <c r="B9220" s="1" t="s">
        <v>7011</v>
      </c>
      <c r="C9220" t="s">
        <v>7078</v>
      </c>
      <c r="D9220">
        <v>4926511</v>
      </c>
      <c r="E9220">
        <v>31237413</v>
      </c>
      <c r="F9220" t="s">
        <v>7088</v>
      </c>
      <c r="G9220" t="s">
        <v>3</v>
      </c>
      <c r="H9220" t="s">
        <v>6</v>
      </c>
      <c r="I9220" s="2">
        <v>8.0999999999999892E-3</v>
      </c>
      <c r="J9220" s="2">
        <v>1.3450003625E-2</v>
      </c>
      <c r="K9220" s="2">
        <v>1.34499999999999E-2</v>
      </c>
      <c r="L9220" s="2">
        <f t="shared" si="144"/>
        <v>-3.6250001004406451E-9</v>
      </c>
    </row>
    <row r="9221" spans="1:12" hidden="1" x14ac:dyDescent="0.25">
      <c r="A9221" t="s">
        <v>6709</v>
      </c>
      <c r="B9221" s="1" t="s">
        <v>7011</v>
      </c>
      <c r="C9221" t="s">
        <v>7078</v>
      </c>
      <c r="D9221">
        <v>4926511</v>
      </c>
      <c r="E9221">
        <v>31237513</v>
      </c>
      <c r="F9221" t="s">
        <v>7089</v>
      </c>
      <c r="G9221" t="s">
        <v>3</v>
      </c>
      <c r="H9221" t="s">
        <v>4</v>
      </c>
      <c r="I9221" s="2">
        <v>4.4294000000000002</v>
      </c>
      <c r="J9221" s="2">
        <v>4.4285791014999996</v>
      </c>
      <c r="K9221" s="2">
        <v>4.4285981339999996</v>
      </c>
      <c r="L9221" s="2">
        <f t="shared" si="144"/>
        <v>1.9032500000015773E-5</v>
      </c>
    </row>
    <row r="9222" spans="1:12" hidden="1" x14ac:dyDescent="0.25">
      <c r="A9222" t="s">
        <v>6709</v>
      </c>
      <c r="B9222" s="1" t="s">
        <v>7011</v>
      </c>
      <c r="C9222" t="s">
        <v>7078</v>
      </c>
      <c r="D9222">
        <v>4926511</v>
      </c>
      <c r="E9222">
        <v>31237513</v>
      </c>
      <c r="F9222" t="s">
        <v>7089</v>
      </c>
      <c r="G9222" t="s">
        <v>3</v>
      </c>
      <c r="H9222" t="s">
        <v>6</v>
      </c>
      <c r="I9222" s="2">
        <v>0.16489999999999999</v>
      </c>
      <c r="J9222" s="2">
        <v>0.16494892885000001</v>
      </c>
      <c r="K9222" s="2">
        <v>0.16494900009999999</v>
      </c>
      <c r="L9222" s="2">
        <f t="shared" si="144"/>
        <v>7.1249999983313828E-8</v>
      </c>
    </row>
    <row r="9223" spans="1:12" hidden="1" x14ac:dyDescent="0.25">
      <c r="A9223" t="s">
        <v>6709</v>
      </c>
      <c r="B9223" s="1" t="s">
        <v>7011</v>
      </c>
      <c r="C9223" t="s">
        <v>7078</v>
      </c>
      <c r="D9223">
        <v>4926511</v>
      </c>
      <c r="E9223">
        <v>31237613</v>
      </c>
      <c r="F9223" t="s">
        <v>7090</v>
      </c>
      <c r="G9223" t="s">
        <v>3</v>
      </c>
      <c r="H9223" t="s">
        <v>4</v>
      </c>
      <c r="I9223" s="2">
        <v>5.5675999999999997</v>
      </c>
      <c r="J9223" s="2">
        <v>9.4334960950000006</v>
      </c>
      <c r="K9223" s="2">
        <v>9.4334999899999996</v>
      </c>
      <c r="L9223" s="2">
        <f t="shared" si="144"/>
        <v>3.8949999989768003E-6</v>
      </c>
    </row>
    <row r="9224" spans="1:12" hidden="1" x14ac:dyDescent="0.25">
      <c r="A9224" t="s">
        <v>6709</v>
      </c>
      <c r="B9224" s="1" t="s">
        <v>7011</v>
      </c>
      <c r="C9224" t="s">
        <v>7078</v>
      </c>
      <c r="D9224">
        <v>4926511</v>
      </c>
      <c r="E9224">
        <v>31237613</v>
      </c>
      <c r="F9224" t="s">
        <v>7090</v>
      </c>
      <c r="G9224" t="s">
        <v>3</v>
      </c>
      <c r="H9224" t="s">
        <v>6</v>
      </c>
      <c r="I9224" s="2">
        <v>1.7000000000000001E-2</v>
      </c>
      <c r="J9224" s="2">
        <v>2.7350008009999999E-2</v>
      </c>
      <c r="K9224" s="2">
        <v>2.7349999999999999E-2</v>
      </c>
      <c r="L9224" s="2">
        <f t="shared" si="144"/>
        <v>-8.0100000000860039E-9</v>
      </c>
    </row>
    <row r="9225" spans="1:12" hidden="1" x14ac:dyDescent="0.25">
      <c r="A9225" t="s">
        <v>6709</v>
      </c>
      <c r="B9225" s="1" t="s">
        <v>7011</v>
      </c>
      <c r="C9225" t="s">
        <v>7078</v>
      </c>
      <c r="D9225">
        <v>4926511</v>
      </c>
      <c r="E9225">
        <v>31237713</v>
      </c>
      <c r="F9225" t="s">
        <v>7091</v>
      </c>
      <c r="G9225" t="s">
        <v>3</v>
      </c>
      <c r="H9225" t="s">
        <v>4</v>
      </c>
      <c r="I9225" s="2">
        <v>3.9464999999999999</v>
      </c>
      <c r="J9225" s="2">
        <v>3.9463020019999999</v>
      </c>
      <c r="K9225" s="2">
        <v>3.9463044899000002</v>
      </c>
      <c r="L9225" s="2">
        <f t="shared" si="144"/>
        <v>2.4879000002364648E-6</v>
      </c>
    </row>
    <row r="9226" spans="1:12" hidden="1" x14ac:dyDescent="0.25">
      <c r="A9226" t="s">
        <v>6709</v>
      </c>
      <c r="B9226" s="1" t="s">
        <v>7011</v>
      </c>
      <c r="C9226" t="s">
        <v>7078</v>
      </c>
      <c r="D9226">
        <v>4926511</v>
      </c>
      <c r="E9226">
        <v>31237713</v>
      </c>
      <c r="F9226" t="s">
        <v>7091</v>
      </c>
      <c r="G9226" t="s">
        <v>3</v>
      </c>
      <c r="H9226" t="s">
        <v>6</v>
      </c>
      <c r="I9226" s="2">
        <v>0.1573</v>
      </c>
      <c r="J9226" s="2">
        <v>0.15726699829999999</v>
      </c>
      <c r="K9226" s="2">
        <v>0.15726700232099999</v>
      </c>
      <c r="L9226" s="2">
        <f t="shared" si="144"/>
        <v>4.0210000051832395E-9</v>
      </c>
    </row>
    <row r="9227" spans="1:12" hidden="1" x14ac:dyDescent="0.25">
      <c r="A9227" t="s">
        <v>6709</v>
      </c>
      <c r="B9227" s="1" t="s">
        <v>7011</v>
      </c>
      <c r="C9227" t="s">
        <v>7078</v>
      </c>
      <c r="D9227">
        <v>4926511</v>
      </c>
      <c r="E9227">
        <v>31237913</v>
      </c>
      <c r="F9227" t="s">
        <v>7092</v>
      </c>
      <c r="G9227" t="s">
        <v>3</v>
      </c>
      <c r="H9227" t="s">
        <v>4</v>
      </c>
      <c r="I9227" s="2">
        <v>5.4402999999999997</v>
      </c>
      <c r="J9227" s="2">
        <v>5.4402187499999997</v>
      </c>
      <c r="K9227" s="2">
        <v>5.4402242120999897</v>
      </c>
      <c r="L9227" s="2">
        <f t="shared" si="144"/>
        <v>5.4620999900834022E-6</v>
      </c>
    </row>
    <row r="9228" spans="1:12" hidden="1" x14ac:dyDescent="0.25">
      <c r="A9228" t="s">
        <v>6709</v>
      </c>
      <c r="B9228" s="1" t="s">
        <v>7011</v>
      </c>
      <c r="C9228" t="s">
        <v>7078</v>
      </c>
      <c r="D9228">
        <v>4926511</v>
      </c>
      <c r="E9228">
        <v>31237913</v>
      </c>
      <c r="F9228" t="s">
        <v>7092</v>
      </c>
      <c r="G9228" t="s">
        <v>3</v>
      </c>
      <c r="H9228" t="s">
        <v>6</v>
      </c>
      <c r="I9228" s="2">
        <v>0.1993</v>
      </c>
      <c r="J9228" s="2">
        <v>0.19932836914999999</v>
      </c>
      <c r="K9228" s="2">
        <v>0.19932850110100001</v>
      </c>
      <c r="L9228" s="2">
        <f t="shared" si="144"/>
        <v>1.3195100001528459E-7</v>
      </c>
    </row>
    <row r="9229" spans="1:12" hidden="1" x14ac:dyDescent="0.25">
      <c r="A9229" t="s">
        <v>6709</v>
      </c>
      <c r="B9229" s="1" t="s">
        <v>7011</v>
      </c>
      <c r="C9229" t="s">
        <v>7078</v>
      </c>
      <c r="D9229">
        <v>4926511</v>
      </c>
      <c r="E9229">
        <v>31238113</v>
      </c>
      <c r="F9229" t="s">
        <v>7093</v>
      </c>
      <c r="G9229" t="s">
        <v>86</v>
      </c>
      <c r="H9229" t="s">
        <v>4</v>
      </c>
      <c r="I9229" s="2">
        <v>0.57069999999999999</v>
      </c>
      <c r="K9229" s="2">
        <v>0.57083048076999998</v>
      </c>
      <c r="L9229" s="2">
        <f t="shared" si="144"/>
        <v>1.3048076999999658E-4</v>
      </c>
    </row>
    <row r="9230" spans="1:12" hidden="1" x14ac:dyDescent="0.25">
      <c r="A9230" t="s">
        <v>6709</v>
      </c>
      <c r="B9230" s="1" t="s">
        <v>7011</v>
      </c>
      <c r="C9230" t="s">
        <v>7078</v>
      </c>
      <c r="D9230">
        <v>4926511</v>
      </c>
      <c r="E9230">
        <v>31238113</v>
      </c>
      <c r="F9230" t="s">
        <v>7093</v>
      </c>
      <c r="G9230" t="s">
        <v>86</v>
      </c>
      <c r="H9230" t="s">
        <v>6</v>
      </c>
      <c r="I9230" s="2">
        <v>1.2999999999999999E-3</v>
      </c>
      <c r="K9230" s="2">
        <v>1.3002972429300001E-3</v>
      </c>
      <c r="L9230" s="2">
        <f t="shared" si="144"/>
        <v>2.9724293000013211E-7</v>
      </c>
    </row>
    <row r="9231" spans="1:12" hidden="1" x14ac:dyDescent="0.25">
      <c r="A9231" t="s">
        <v>6709</v>
      </c>
      <c r="B9231" s="1" t="s">
        <v>7094</v>
      </c>
      <c r="C9231" t="s">
        <v>7095</v>
      </c>
      <c r="D9231">
        <v>4845611</v>
      </c>
      <c r="E9231">
        <v>29665713</v>
      </c>
      <c r="F9231" t="s">
        <v>7096</v>
      </c>
      <c r="G9231" t="s">
        <v>3</v>
      </c>
      <c r="H9231" t="s">
        <v>4</v>
      </c>
      <c r="I9231" s="2">
        <v>4214</v>
      </c>
      <c r="J9231" s="2">
        <v>4213.991</v>
      </c>
      <c r="K9231" s="2">
        <v>4213.9925274999896</v>
      </c>
      <c r="L9231" s="2">
        <f t="shared" si="144"/>
        <v>1.5274999896064401E-3</v>
      </c>
    </row>
    <row r="9232" spans="1:12" hidden="1" x14ac:dyDescent="0.25">
      <c r="A9232" t="s">
        <v>6709</v>
      </c>
      <c r="B9232" s="1" t="s">
        <v>7094</v>
      </c>
      <c r="C9232" t="s">
        <v>7095</v>
      </c>
      <c r="D9232">
        <v>4845611</v>
      </c>
      <c r="E9232">
        <v>29665713</v>
      </c>
      <c r="F9232" t="s">
        <v>7096</v>
      </c>
      <c r="G9232" t="s">
        <v>3</v>
      </c>
      <c r="H9232" t="s">
        <v>6</v>
      </c>
      <c r="I9232" s="2">
        <v>4441</v>
      </c>
      <c r="J9232" s="2">
        <v>4440.9799999999996</v>
      </c>
      <c r="K9232" s="2">
        <v>4440.9787760030003</v>
      </c>
      <c r="L9232" s="2">
        <f t="shared" si="144"/>
        <v>-1.22399699921516E-3</v>
      </c>
    </row>
    <row r="9233" spans="1:12" hidden="1" x14ac:dyDescent="0.25">
      <c r="A9233" t="s">
        <v>6709</v>
      </c>
      <c r="B9233" s="1" t="s">
        <v>7094</v>
      </c>
      <c r="C9233" t="s">
        <v>7097</v>
      </c>
      <c r="D9233">
        <v>7908711</v>
      </c>
      <c r="E9233">
        <v>2580113</v>
      </c>
      <c r="F9233" t="s">
        <v>7098</v>
      </c>
      <c r="G9233" t="s">
        <v>3</v>
      </c>
      <c r="H9233" t="s">
        <v>4</v>
      </c>
      <c r="I9233" s="2">
        <v>143.97399999999999</v>
      </c>
      <c r="J9233" s="2">
        <v>144.4752656</v>
      </c>
      <c r="K9233" s="2">
        <v>144.47558819999901</v>
      </c>
      <c r="L9233" s="2">
        <f t="shared" si="144"/>
        <v>3.225999990092987E-4</v>
      </c>
    </row>
    <row r="9234" spans="1:12" hidden="1" x14ac:dyDescent="0.25">
      <c r="A9234" t="s">
        <v>6709</v>
      </c>
      <c r="B9234" s="1" t="s">
        <v>7094</v>
      </c>
      <c r="C9234" t="s">
        <v>7097</v>
      </c>
      <c r="D9234">
        <v>7908711</v>
      </c>
      <c r="E9234">
        <v>2580113</v>
      </c>
      <c r="F9234" t="s">
        <v>7098</v>
      </c>
      <c r="G9234" t="s">
        <v>3</v>
      </c>
      <c r="H9234" t="s">
        <v>6</v>
      </c>
      <c r="I9234" s="2">
        <v>3.3323999999999998</v>
      </c>
      <c r="J9234" s="2">
        <v>3.5804719239999998</v>
      </c>
      <c r="K9234" s="2">
        <v>3.5804660689999999</v>
      </c>
      <c r="L9234" s="2">
        <f t="shared" si="144"/>
        <v>-5.8549999999435443E-6</v>
      </c>
    </row>
    <row r="9235" spans="1:12" hidden="1" x14ac:dyDescent="0.25">
      <c r="A9235" t="s">
        <v>6709</v>
      </c>
      <c r="B9235" s="1" t="s">
        <v>7094</v>
      </c>
      <c r="C9235" t="s">
        <v>7097</v>
      </c>
      <c r="D9235">
        <v>7908711</v>
      </c>
      <c r="E9235">
        <v>2580313</v>
      </c>
      <c r="F9235" t="s">
        <v>7099</v>
      </c>
      <c r="G9235" t="s">
        <v>3</v>
      </c>
      <c r="H9235" t="s">
        <v>4</v>
      </c>
      <c r="I9235" s="2">
        <v>144.404</v>
      </c>
      <c r="J9235" s="2">
        <v>145.98045310000001</v>
      </c>
      <c r="K9235" s="2">
        <v>145.98127002000001</v>
      </c>
      <c r="L9235" s="2">
        <f t="shared" si="144"/>
        <v>8.1692000000543885E-4</v>
      </c>
    </row>
    <row r="9236" spans="1:12" hidden="1" x14ac:dyDescent="0.25">
      <c r="A9236" t="s">
        <v>6709</v>
      </c>
      <c r="B9236" s="1" t="s">
        <v>7094</v>
      </c>
      <c r="C9236" t="s">
        <v>7097</v>
      </c>
      <c r="D9236">
        <v>7908711</v>
      </c>
      <c r="E9236">
        <v>2580313</v>
      </c>
      <c r="F9236" t="s">
        <v>7099</v>
      </c>
      <c r="G9236" t="s">
        <v>3</v>
      </c>
      <c r="H9236" t="s">
        <v>6</v>
      </c>
      <c r="I9236" s="2">
        <v>3.2685</v>
      </c>
      <c r="J9236" s="2">
        <v>3.5062197264999999</v>
      </c>
      <c r="K9236" s="2">
        <v>3.5062060369999899</v>
      </c>
      <c r="L9236" s="2">
        <f t="shared" si="144"/>
        <v>-1.3689500010016786E-5</v>
      </c>
    </row>
    <row r="9237" spans="1:12" hidden="1" x14ac:dyDescent="0.25">
      <c r="A9237" t="s">
        <v>6709</v>
      </c>
      <c r="B9237" s="1" t="s">
        <v>7094</v>
      </c>
      <c r="C9237" t="s">
        <v>7100</v>
      </c>
      <c r="D9237">
        <v>9123111</v>
      </c>
      <c r="E9237">
        <v>57531713</v>
      </c>
      <c r="F9237" t="s">
        <v>7101</v>
      </c>
      <c r="G9237" t="s">
        <v>3</v>
      </c>
      <c r="H9237" t="s">
        <v>4</v>
      </c>
      <c r="I9237" s="2">
        <v>65.94</v>
      </c>
      <c r="J9237" s="2">
        <v>65.8963672</v>
      </c>
      <c r="K9237" s="2">
        <v>65.896427339999903</v>
      </c>
      <c r="L9237" s="2">
        <f t="shared" si="144"/>
        <v>6.0139999902730779E-5</v>
      </c>
    </row>
    <row r="9238" spans="1:12" hidden="1" x14ac:dyDescent="0.25">
      <c r="A9238" t="s">
        <v>6709</v>
      </c>
      <c r="B9238" s="1" t="s">
        <v>7094</v>
      </c>
      <c r="C9238" t="s">
        <v>7100</v>
      </c>
      <c r="D9238">
        <v>9123111</v>
      </c>
      <c r="E9238">
        <v>57531713</v>
      </c>
      <c r="F9238" t="s">
        <v>7101</v>
      </c>
      <c r="G9238" t="s">
        <v>3</v>
      </c>
      <c r="H9238" t="s">
        <v>6</v>
      </c>
      <c r="I9238" s="2">
        <v>2.6251000000000002</v>
      </c>
      <c r="J9238" s="2">
        <v>2.6182888184999902</v>
      </c>
      <c r="K9238" s="2">
        <v>2.6182895302000002</v>
      </c>
      <c r="L9238" s="2">
        <f t="shared" si="144"/>
        <v>7.1170001003650896E-7</v>
      </c>
    </row>
    <row r="9239" spans="1:12" hidden="1" x14ac:dyDescent="0.25">
      <c r="A9239" t="s">
        <v>6709</v>
      </c>
      <c r="B9239" s="1" t="s">
        <v>7094</v>
      </c>
      <c r="C9239" t="s">
        <v>7100</v>
      </c>
      <c r="D9239">
        <v>9123111</v>
      </c>
      <c r="E9239">
        <v>57531813</v>
      </c>
      <c r="F9239" t="s">
        <v>7102</v>
      </c>
      <c r="G9239" t="s">
        <v>3</v>
      </c>
      <c r="H9239" t="s">
        <v>4</v>
      </c>
      <c r="I9239" s="2">
        <v>71.83</v>
      </c>
      <c r="J9239" s="2">
        <v>71.83177345</v>
      </c>
      <c r="K9239" s="2">
        <v>71.831705940000006</v>
      </c>
      <c r="L9239" s="2">
        <f t="shared" si="144"/>
        <v>-6.7509999993831116E-5</v>
      </c>
    </row>
    <row r="9240" spans="1:12" hidden="1" x14ac:dyDescent="0.25">
      <c r="A9240" t="s">
        <v>6709</v>
      </c>
      <c r="B9240" s="1" t="s">
        <v>7094</v>
      </c>
      <c r="C9240" t="s">
        <v>7100</v>
      </c>
      <c r="D9240">
        <v>9123111</v>
      </c>
      <c r="E9240">
        <v>57531813</v>
      </c>
      <c r="F9240" t="s">
        <v>7102</v>
      </c>
      <c r="G9240" t="s">
        <v>3</v>
      </c>
      <c r="H9240" t="s">
        <v>6</v>
      </c>
      <c r="I9240" s="2">
        <v>2.6718999999999999</v>
      </c>
      <c r="J9240" s="2">
        <v>2.6649311524999999</v>
      </c>
      <c r="K9240" s="2">
        <v>2.6649270262</v>
      </c>
      <c r="L9240" s="2">
        <f t="shared" si="144"/>
        <v>-4.1262999999069905E-6</v>
      </c>
    </row>
    <row r="9241" spans="1:12" hidden="1" x14ac:dyDescent="0.25">
      <c r="A9241" t="s">
        <v>6709</v>
      </c>
      <c r="B9241" s="1" t="s">
        <v>7094</v>
      </c>
      <c r="C9241" t="s">
        <v>7103</v>
      </c>
      <c r="D9241">
        <v>4846511</v>
      </c>
      <c r="E9241">
        <v>29653913</v>
      </c>
      <c r="F9241" t="s">
        <v>7104</v>
      </c>
      <c r="G9241" t="s">
        <v>86</v>
      </c>
      <c r="H9241" t="s">
        <v>4</v>
      </c>
      <c r="I9241" s="2">
        <v>34.32</v>
      </c>
      <c r="K9241" s="2">
        <v>34.414024740000201</v>
      </c>
      <c r="L9241" s="2">
        <f t="shared" si="144"/>
        <v>9.4024740000200779E-2</v>
      </c>
    </row>
    <row r="9242" spans="1:12" hidden="1" x14ac:dyDescent="0.25">
      <c r="A9242" t="s">
        <v>6709</v>
      </c>
      <c r="B9242" s="1" t="s">
        <v>7094</v>
      </c>
      <c r="C9242" t="s">
        <v>7103</v>
      </c>
      <c r="D9242">
        <v>4846511</v>
      </c>
      <c r="E9242">
        <v>29653913</v>
      </c>
      <c r="F9242" t="s">
        <v>7104</v>
      </c>
      <c r="G9242" t="s">
        <v>86</v>
      </c>
      <c r="H9242" t="s">
        <v>6</v>
      </c>
      <c r="I9242" s="2">
        <v>2.746</v>
      </c>
      <c r="K9242" s="2">
        <v>2.75352267600001</v>
      </c>
      <c r="L9242" s="2">
        <f t="shared" si="144"/>
        <v>7.5226760000099979E-3</v>
      </c>
    </row>
    <row r="9243" spans="1:12" hidden="1" x14ac:dyDescent="0.25">
      <c r="A9243" t="s">
        <v>6709</v>
      </c>
      <c r="B9243" s="1" t="s">
        <v>7105</v>
      </c>
      <c r="C9243" t="s">
        <v>7106</v>
      </c>
      <c r="D9243">
        <v>4927111</v>
      </c>
      <c r="E9243">
        <v>31205113</v>
      </c>
      <c r="F9243" t="s">
        <v>7107</v>
      </c>
      <c r="G9243" t="s">
        <v>3</v>
      </c>
      <c r="H9243" t="s">
        <v>4</v>
      </c>
      <c r="I9243" s="2">
        <v>51.305</v>
      </c>
      <c r="J9243" s="2">
        <v>51.304832049999902</v>
      </c>
      <c r="K9243" s="2">
        <v>51.304616510000002</v>
      </c>
      <c r="L9243" s="2">
        <f t="shared" si="144"/>
        <v>-2.1553999989976091E-4</v>
      </c>
    </row>
    <row r="9244" spans="1:12" hidden="1" x14ac:dyDescent="0.25">
      <c r="A9244" t="s">
        <v>6709</v>
      </c>
      <c r="B9244" s="1" t="s">
        <v>7105</v>
      </c>
      <c r="C9244" t="s">
        <v>7106</v>
      </c>
      <c r="D9244">
        <v>4927111</v>
      </c>
      <c r="E9244">
        <v>31205113</v>
      </c>
      <c r="F9244" t="s">
        <v>7107</v>
      </c>
      <c r="G9244" t="s">
        <v>3</v>
      </c>
      <c r="H9244" t="s">
        <v>6</v>
      </c>
      <c r="I9244" s="2">
        <v>2.4489999999999998</v>
      </c>
      <c r="J9244" s="2">
        <v>2.4489450684999898</v>
      </c>
      <c r="K9244" s="2">
        <v>2.44895268709999</v>
      </c>
      <c r="L9244" s="2">
        <f t="shared" si="144"/>
        <v>7.6186000002032017E-6</v>
      </c>
    </row>
    <row r="9245" spans="1:12" hidden="1" x14ac:dyDescent="0.25">
      <c r="A9245" t="s">
        <v>6709</v>
      </c>
      <c r="B9245" s="1" t="s">
        <v>7105</v>
      </c>
      <c r="C9245" t="s">
        <v>7106</v>
      </c>
      <c r="D9245">
        <v>4927111</v>
      </c>
      <c r="E9245">
        <v>31205213</v>
      </c>
      <c r="F9245" t="s">
        <v>7108</v>
      </c>
      <c r="G9245" t="s">
        <v>3</v>
      </c>
      <c r="H9245" t="s">
        <v>4</v>
      </c>
      <c r="I9245" s="2">
        <v>44.875</v>
      </c>
      <c r="J9245" s="2">
        <v>44.876082029999999</v>
      </c>
      <c r="K9245" s="2">
        <v>44.876320990000004</v>
      </c>
      <c r="L9245" s="2">
        <f t="shared" si="144"/>
        <v>2.3896000000434015E-4</v>
      </c>
    </row>
    <row r="9246" spans="1:12" hidden="1" x14ac:dyDescent="0.25">
      <c r="A9246" t="s">
        <v>6709</v>
      </c>
      <c r="B9246" s="1" t="s">
        <v>7105</v>
      </c>
      <c r="C9246" t="s">
        <v>7106</v>
      </c>
      <c r="D9246">
        <v>4927111</v>
      </c>
      <c r="E9246">
        <v>31205213</v>
      </c>
      <c r="F9246" t="s">
        <v>7108</v>
      </c>
      <c r="G9246" t="s">
        <v>3</v>
      </c>
      <c r="H9246" t="s">
        <v>6</v>
      </c>
      <c r="I9246" s="2">
        <v>2.17</v>
      </c>
      <c r="J9246" s="2">
        <v>2.1698349609999998</v>
      </c>
      <c r="K9246" s="2">
        <v>2.169837051</v>
      </c>
      <c r="L9246" s="2">
        <f t="shared" si="144"/>
        <v>2.0900000001766728E-6</v>
      </c>
    </row>
    <row r="9247" spans="1:12" hidden="1" x14ac:dyDescent="0.25">
      <c r="A9247" t="s">
        <v>6709</v>
      </c>
      <c r="B9247" s="1" t="s">
        <v>7105</v>
      </c>
      <c r="C9247" t="s">
        <v>7106</v>
      </c>
      <c r="D9247">
        <v>4927111</v>
      </c>
      <c r="E9247">
        <v>31205313</v>
      </c>
      <c r="F9247" t="s">
        <v>7109</v>
      </c>
      <c r="G9247" t="s">
        <v>3</v>
      </c>
      <c r="H9247" t="s">
        <v>4</v>
      </c>
      <c r="I9247" s="2">
        <v>50.823</v>
      </c>
      <c r="J9247" s="2">
        <v>50.798289050000001</v>
      </c>
      <c r="K9247" s="2">
        <v>50.798192099999902</v>
      </c>
      <c r="L9247" s="2">
        <f t="shared" si="144"/>
        <v>-9.6950000099127465E-5</v>
      </c>
    </row>
    <row r="9248" spans="1:12" hidden="1" x14ac:dyDescent="0.25">
      <c r="A9248" t="s">
        <v>6709</v>
      </c>
      <c r="B9248" s="1" t="s">
        <v>7105</v>
      </c>
      <c r="C9248" t="s">
        <v>7106</v>
      </c>
      <c r="D9248">
        <v>4927111</v>
      </c>
      <c r="E9248">
        <v>31205313</v>
      </c>
      <c r="F9248" t="s">
        <v>7109</v>
      </c>
      <c r="G9248" t="s">
        <v>3</v>
      </c>
      <c r="H9248" t="s">
        <v>6</v>
      </c>
      <c r="I9248" s="2">
        <v>2.2530000000000001</v>
      </c>
      <c r="J9248" s="2">
        <v>2.2540720214999999</v>
      </c>
      <c r="K9248" s="2">
        <v>2.2540705541000001</v>
      </c>
      <c r="L9248" s="2">
        <f t="shared" si="144"/>
        <v>-1.4673999997327769E-6</v>
      </c>
    </row>
    <row r="9249" spans="1:12" hidden="1" x14ac:dyDescent="0.25">
      <c r="A9249" t="s">
        <v>6709</v>
      </c>
      <c r="B9249" s="1" t="s">
        <v>7105</v>
      </c>
      <c r="C9249" t="s">
        <v>7106</v>
      </c>
      <c r="D9249">
        <v>4927111</v>
      </c>
      <c r="E9249">
        <v>31205413</v>
      </c>
      <c r="F9249" t="s">
        <v>7110</v>
      </c>
      <c r="G9249" t="s">
        <v>3</v>
      </c>
      <c r="H9249" t="s">
        <v>4</v>
      </c>
      <c r="I9249" s="2">
        <v>45.036000000000001</v>
      </c>
      <c r="J9249" s="2">
        <v>45.036796875</v>
      </c>
      <c r="K9249" s="2">
        <v>45.0365926400099</v>
      </c>
      <c r="L9249" s="2">
        <f t="shared" si="144"/>
        <v>-2.0423499010036039E-4</v>
      </c>
    </row>
    <row r="9250" spans="1:12" hidden="1" x14ac:dyDescent="0.25">
      <c r="A9250" t="s">
        <v>6709</v>
      </c>
      <c r="B9250" s="1" t="s">
        <v>7105</v>
      </c>
      <c r="C9250" t="s">
        <v>7106</v>
      </c>
      <c r="D9250">
        <v>4927111</v>
      </c>
      <c r="E9250">
        <v>31205413</v>
      </c>
      <c r="F9250" t="s">
        <v>7110</v>
      </c>
      <c r="G9250" t="s">
        <v>3</v>
      </c>
      <c r="H9250" t="s">
        <v>6</v>
      </c>
      <c r="I9250" s="2">
        <v>2.0659999999999998</v>
      </c>
      <c r="J9250" s="2">
        <v>2.0667663575000002</v>
      </c>
      <c r="K9250" s="2">
        <v>2.0667621260099902</v>
      </c>
      <c r="L9250" s="2">
        <f t="shared" si="144"/>
        <v>-4.2314900099427177E-6</v>
      </c>
    </row>
    <row r="9251" spans="1:12" hidden="1" x14ac:dyDescent="0.25">
      <c r="A9251" t="s">
        <v>6709</v>
      </c>
      <c r="B9251" s="1" t="s">
        <v>7111</v>
      </c>
      <c r="C9251" t="s">
        <v>7112</v>
      </c>
      <c r="D9251">
        <v>4863311</v>
      </c>
      <c r="E9251">
        <v>29419513</v>
      </c>
      <c r="F9251" t="s">
        <v>7113</v>
      </c>
      <c r="G9251" t="s">
        <v>86</v>
      </c>
      <c r="H9251" t="s">
        <v>4</v>
      </c>
      <c r="I9251" s="2">
        <v>0.18890000000000001</v>
      </c>
      <c r="K9251" s="2">
        <v>0.18918829405634</v>
      </c>
      <c r="L9251" s="2">
        <f t="shared" si="144"/>
        <v>2.8829405633998273E-4</v>
      </c>
    </row>
    <row r="9252" spans="1:12" hidden="1" x14ac:dyDescent="0.25">
      <c r="A9252" t="s">
        <v>6709</v>
      </c>
      <c r="B9252" s="1" t="s">
        <v>7111</v>
      </c>
      <c r="C9252" t="s">
        <v>7112</v>
      </c>
      <c r="D9252">
        <v>4863311</v>
      </c>
      <c r="E9252">
        <v>29419513</v>
      </c>
      <c r="F9252" t="s">
        <v>7113</v>
      </c>
      <c r="G9252" t="s">
        <v>86</v>
      </c>
      <c r="H9252" t="s">
        <v>6</v>
      </c>
      <c r="I9252" s="2">
        <v>2.5499999999999998E-2</v>
      </c>
      <c r="K9252" s="2">
        <v>2.5538916897379998E-2</v>
      </c>
      <c r="L9252" s="2">
        <f t="shared" si="144"/>
        <v>3.8916897380000121E-5</v>
      </c>
    </row>
    <row r="9253" spans="1:12" hidden="1" x14ac:dyDescent="0.25">
      <c r="A9253" t="s">
        <v>6709</v>
      </c>
      <c r="B9253" s="1" t="s">
        <v>7111</v>
      </c>
      <c r="C9253" t="s">
        <v>7112</v>
      </c>
      <c r="D9253">
        <v>4863311</v>
      </c>
      <c r="E9253">
        <v>29419613</v>
      </c>
      <c r="F9253" t="s">
        <v>7114</v>
      </c>
      <c r="G9253" t="s">
        <v>86</v>
      </c>
      <c r="H9253" t="s">
        <v>4</v>
      </c>
      <c r="I9253" s="2">
        <v>4.82E-2</v>
      </c>
      <c r="K9253" s="2">
        <v>4.8273561731140002E-2</v>
      </c>
      <c r="L9253" s="2">
        <f t="shared" si="144"/>
        <v>7.3561731140002473E-5</v>
      </c>
    </row>
    <row r="9254" spans="1:12" hidden="1" x14ac:dyDescent="0.25">
      <c r="A9254" t="s">
        <v>6709</v>
      </c>
      <c r="B9254" s="1" t="s">
        <v>7111</v>
      </c>
      <c r="C9254" t="s">
        <v>7112</v>
      </c>
      <c r="D9254">
        <v>4863311</v>
      </c>
      <c r="E9254">
        <v>29419613</v>
      </c>
      <c r="F9254" t="s">
        <v>7114</v>
      </c>
      <c r="G9254" t="s">
        <v>86</v>
      </c>
      <c r="H9254" t="s">
        <v>6</v>
      </c>
      <c r="I9254" s="2">
        <v>6.4999999999999997E-3</v>
      </c>
      <c r="K9254" s="2">
        <v>6.5099205059340002E-3</v>
      </c>
      <c r="L9254" s="2">
        <f t="shared" si="144"/>
        <v>9.9205059340004911E-6</v>
      </c>
    </row>
    <row r="9255" spans="1:12" hidden="1" x14ac:dyDescent="0.25">
      <c r="A9255" t="s">
        <v>6709</v>
      </c>
      <c r="B9255" s="1" t="s">
        <v>7111</v>
      </c>
      <c r="C9255" t="s">
        <v>7112</v>
      </c>
      <c r="D9255">
        <v>4863311</v>
      </c>
      <c r="E9255">
        <v>29419713</v>
      </c>
      <c r="F9255" t="s">
        <v>7115</v>
      </c>
      <c r="G9255" t="s">
        <v>3</v>
      </c>
      <c r="H9255" t="s">
        <v>4</v>
      </c>
      <c r="I9255" s="2">
        <v>24.655999999999999</v>
      </c>
      <c r="J9255" s="2">
        <v>24.654792969999999</v>
      </c>
      <c r="K9255" s="2">
        <v>24.654797989999999</v>
      </c>
      <c r="L9255" s="2">
        <f t="shared" si="144"/>
        <v>5.019999999689162E-6</v>
      </c>
    </row>
    <row r="9256" spans="1:12" hidden="1" x14ac:dyDescent="0.25">
      <c r="A9256" t="s">
        <v>6709</v>
      </c>
      <c r="B9256" s="1" t="s">
        <v>7111</v>
      </c>
      <c r="C9256" t="s">
        <v>7112</v>
      </c>
      <c r="D9256">
        <v>4863311</v>
      </c>
      <c r="E9256">
        <v>29419713</v>
      </c>
      <c r="F9256" t="s">
        <v>7115</v>
      </c>
      <c r="G9256" t="s">
        <v>3</v>
      </c>
      <c r="H9256" t="s">
        <v>6</v>
      </c>
      <c r="I9256" s="2">
        <v>8.5000000000000006E-2</v>
      </c>
      <c r="J9256" s="2">
        <v>8.4133506749999906E-2</v>
      </c>
      <c r="K9256" s="2">
        <v>8.4133500011000006E-2</v>
      </c>
      <c r="L9256" s="2">
        <f t="shared" si="144"/>
        <v>-6.7389998997802181E-9</v>
      </c>
    </row>
    <row r="9257" spans="1:12" hidden="1" x14ac:dyDescent="0.25">
      <c r="A9257" t="s">
        <v>6709</v>
      </c>
      <c r="B9257" s="1" t="s">
        <v>7116</v>
      </c>
      <c r="C9257" t="s">
        <v>7117</v>
      </c>
      <c r="D9257">
        <v>7908611</v>
      </c>
      <c r="E9257">
        <v>2580413</v>
      </c>
      <c r="F9257" t="s">
        <v>7118</v>
      </c>
      <c r="G9257" t="s">
        <v>3</v>
      </c>
      <c r="H9257" t="s">
        <v>4</v>
      </c>
      <c r="I9257" s="2">
        <v>96.7</v>
      </c>
      <c r="J9257" s="2">
        <v>96.583624999999998</v>
      </c>
      <c r="K9257" s="2">
        <v>96.583615289999997</v>
      </c>
      <c r="L9257" s="2">
        <f t="shared" si="144"/>
        <v>-9.710000000495711E-6</v>
      </c>
    </row>
    <row r="9258" spans="1:12" hidden="1" x14ac:dyDescent="0.25">
      <c r="A9258" t="s">
        <v>6709</v>
      </c>
      <c r="B9258" s="1" t="s">
        <v>7116</v>
      </c>
      <c r="C9258" t="s">
        <v>7117</v>
      </c>
      <c r="D9258">
        <v>7908611</v>
      </c>
      <c r="E9258">
        <v>2580413</v>
      </c>
      <c r="F9258" t="s">
        <v>7118</v>
      </c>
      <c r="G9258" t="s">
        <v>3</v>
      </c>
      <c r="H9258" t="s">
        <v>6</v>
      </c>
      <c r="I9258" s="2">
        <v>2.5</v>
      </c>
      <c r="J9258" s="2">
        <v>2.4181564940000002</v>
      </c>
      <c r="K9258" s="2">
        <v>2.4181530641000002</v>
      </c>
      <c r="L9258" s="2">
        <f t="shared" si="144"/>
        <v>-3.4299000000181934E-6</v>
      </c>
    </row>
    <row r="9259" spans="1:12" hidden="1" x14ac:dyDescent="0.25">
      <c r="A9259" t="s">
        <v>6709</v>
      </c>
      <c r="B9259" s="1" t="s">
        <v>7116</v>
      </c>
      <c r="C9259" t="s">
        <v>7117</v>
      </c>
      <c r="D9259">
        <v>7908611</v>
      </c>
      <c r="E9259">
        <v>2580513</v>
      </c>
      <c r="F9259" t="s">
        <v>7119</v>
      </c>
      <c r="G9259" t="s">
        <v>3</v>
      </c>
      <c r="H9259" t="s">
        <v>4</v>
      </c>
      <c r="I9259" s="2">
        <v>151.1</v>
      </c>
      <c r="J9259" s="2">
        <v>151.09049999999999</v>
      </c>
      <c r="K9259" s="2">
        <v>151.09004461999999</v>
      </c>
      <c r="L9259" s="2">
        <f t="shared" si="144"/>
        <v>-4.553800000053343E-4</v>
      </c>
    </row>
    <row r="9260" spans="1:12" hidden="1" x14ac:dyDescent="0.25">
      <c r="A9260" t="s">
        <v>6709</v>
      </c>
      <c r="B9260" s="1" t="s">
        <v>7116</v>
      </c>
      <c r="C9260" t="s">
        <v>7117</v>
      </c>
      <c r="D9260">
        <v>7908611</v>
      </c>
      <c r="E9260">
        <v>2580513</v>
      </c>
      <c r="F9260" t="s">
        <v>7119</v>
      </c>
      <c r="G9260" t="s">
        <v>3</v>
      </c>
      <c r="H9260" t="s">
        <v>6</v>
      </c>
      <c r="I9260" s="2">
        <v>3.3</v>
      </c>
      <c r="J9260" s="2">
        <v>3.1953122559999998</v>
      </c>
      <c r="K9260" s="2">
        <v>3.1953390039999898</v>
      </c>
      <c r="L9260" s="2">
        <f t="shared" si="144"/>
        <v>2.6747999990028859E-5</v>
      </c>
    </row>
    <row r="9261" spans="1:12" hidden="1" x14ac:dyDescent="0.25">
      <c r="A9261" t="s">
        <v>6709</v>
      </c>
      <c r="B9261" s="1" t="s">
        <v>7116</v>
      </c>
      <c r="C9261" t="s">
        <v>7120</v>
      </c>
      <c r="D9261">
        <v>6141711</v>
      </c>
      <c r="E9261">
        <v>15926013</v>
      </c>
      <c r="F9261" t="s">
        <v>7121</v>
      </c>
      <c r="G9261" t="s">
        <v>3</v>
      </c>
      <c r="H9261" t="s">
        <v>4</v>
      </c>
      <c r="I9261" s="2">
        <v>166.76400000000001</v>
      </c>
      <c r="J9261" s="2">
        <v>178.95042189999899</v>
      </c>
      <c r="K9261" s="2">
        <v>178.9508562</v>
      </c>
      <c r="L9261" s="2">
        <f t="shared" si="144"/>
        <v>4.3430000101807309E-4</v>
      </c>
    </row>
    <row r="9262" spans="1:12" hidden="1" x14ac:dyDescent="0.25">
      <c r="A9262" t="s">
        <v>6709</v>
      </c>
      <c r="B9262" s="1" t="s">
        <v>7116</v>
      </c>
      <c r="C9262" t="s">
        <v>7120</v>
      </c>
      <c r="D9262">
        <v>6141711</v>
      </c>
      <c r="E9262">
        <v>15926013</v>
      </c>
      <c r="F9262" t="s">
        <v>7121</v>
      </c>
      <c r="G9262" t="s">
        <v>3</v>
      </c>
      <c r="H9262" t="s">
        <v>6</v>
      </c>
      <c r="I9262" s="2">
        <v>3.1286999999999998</v>
      </c>
      <c r="J9262" s="2">
        <v>3.1708630370000002</v>
      </c>
      <c r="K9262" s="2">
        <v>3.1708675290999899</v>
      </c>
      <c r="L9262" s="2">
        <f t="shared" si="144"/>
        <v>4.4920999897613001E-6</v>
      </c>
    </row>
    <row r="9263" spans="1:12" hidden="1" x14ac:dyDescent="0.25">
      <c r="A9263" t="s">
        <v>6709</v>
      </c>
      <c r="B9263" s="1" t="s">
        <v>7116</v>
      </c>
      <c r="C9263" t="s">
        <v>7120</v>
      </c>
      <c r="D9263">
        <v>6141711</v>
      </c>
      <c r="E9263">
        <v>15926513</v>
      </c>
      <c r="F9263" t="s">
        <v>7122</v>
      </c>
      <c r="G9263" t="s">
        <v>3</v>
      </c>
      <c r="H9263" t="s">
        <v>4</v>
      </c>
      <c r="I9263" s="2">
        <v>151.857</v>
      </c>
      <c r="J9263" s="2">
        <v>158.08504689999901</v>
      </c>
      <c r="K9263" s="2">
        <v>158.08510953000001</v>
      </c>
      <c r="L9263" s="2">
        <f t="shared" si="144"/>
        <v>6.2630000996932722E-5</v>
      </c>
    </row>
    <row r="9264" spans="1:12" hidden="1" x14ac:dyDescent="0.25">
      <c r="A9264" t="s">
        <v>6709</v>
      </c>
      <c r="B9264" s="1" t="s">
        <v>7116</v>
      </c>
      <c r="C9264" t="s">
        <v>7120</v>
      </c>
      <c r="D9264">
        <v>6141711</v>
      </c>
      <c r="E9264">
        <v>15926513</v>
      </c>
      <c r="F9264" t="s">
        <v>7122</v>
      </c>
      <c r="G9264" t="s">
        <v>3</v>
      </c>
      <c r="H9264" t="s">
        <v>6</v>
      </c>
      <c r="I9264" s="2">
        <v>2.8094999999999999</v>
      </c>
      <c r="J9264" s="2">
        <v>2.788573242</v>
      </c>
      <c r="K9264" s="2">
        <v>2.7885610391000002</v>
      </c>
      <c r="L9264" s="2">
        <f t="shared" si="144"/>
        <v>-1.220289999981361E-5</v>
      </c>
    </row>
    <row r="9265" spans="1:12" hidden="1" x14ac:dyDescent="0.25">
      <c r="A9265" t="s">
        <v>6709</v>
      </c>
      <c r="B9265" s="1" t="s">
        <v>7116</v>
      </c>
      <c r="C9265" t="s">
        <v>7123</v>
      </c>
      <c r="D9265">
        <v>4846411</v>
      </c>
      <c r="E9265">
        <v>29655013</v>
      </c>
      <c r="F9265" t="s">
        <v>7124</v>
      </c>
      <c r="G9265" t="s">
        <v>3</v>
      </c>
      <c r="H9265" t="s">
        <v>4</v>
      </c>
      <c r="I9265" s="2">
        <v>77.023700000000005</v>
      </c>
      <c r="J9265" s="2">
        <v>76.682390600000005</v>
      </c>
      <c r="K9265" s="2">
        <v>76.682436339999995</v>
      </c>
      <c r="L9265" s="2">
        <f t="shared" si="144"/>
        <v>4.5739999990246361E-5</v>
      </c>
    </row>
    <row r="9266" spans="1:12" hidden="1" x14ac:dyDescent="0.25">
      <c r="A9266" t="s">
        <v>6709</v>
      </c>
      <c r="B9266" s="1" t="s">
        <v>7116</v>
      </c>
      <c r="C9266" t="s">
        <v>7123</v>
      </c>
      <c r="D9266">
        <v>4846411</v>
      </c>
      <c r="E9266">
        <v>29655013</v>
      </c>
      <c r="F9266" t="s">
        <v>7124</v>
      </c>
      <c r="G9266" t="s">
        <v>3</v>
      </c>
      <c r="H9266" t="s">
        <v>6</v>
      </c>
      <c r="I9266" s="2">
        <v>3.71</v>
      </c>
      <c r="J9266" s="2">
        <v>3.7064379884999998</v>
      </c>
      <c r="K9266" s="2">
        <v>3.7064435020099999</v>
      </c>
      <c r="L9266" s="2">
        <f t="shared" si="144"/>
        <v>5.5135100001102444E-6</v>
      </c>
    </row>
    <row r="9267" spans="1:12" hidden="1" x14ac:dyDescent="0.25">
      <c r="A9267" t="s">
        <v>6709</v>
      </c>
      <c r="B9267" s="1" t="s">
        <v>7116</v>
      </c>
      <c r="C9267" t="s">
        <v>7123</v>
      </c>
      <c r="D9267">
        <v>4846411</v>
      </c>
      <c r="E9267">
        <v>29655213</v>
      </c>
      <c r="F9267" t="s">
        <v>7125</v>
      </c>
      <c r="G9267" t="s">
        <v>3</v>
      </c>
      <c r="H9267" t="s">
        <v>4</v>
      </c>
      <c r="I9267" s="2">
        <v>76.955799999999897</v>
      </c>
      <c r="J9267" s="2">
        <v>74.655242199999904</v>
      </c>
      <c r="K9267" s="2">
        <v>74.655275340000003</v>
      </c>
      <c r="L9267" s="2">
        <f t="shared" si="144"/>
        <v>3.3140000098796918E-5</v>
      </c>
    </row>
    <row r="9268" spans="1:12" hidden="1" x14ac:dyDescent="0.25">
      <c r="A9268" t="s">
        <v>6709</v>
      </c>
      <c r="B9268" s="1" t="s">
        <v>7116</v>
      </c>
      <c r="C9268" t="s">
        <v>7123</v>
      </c>
      <c r="D9268">
        <v>4846411</v>
      </c>
      <c r="E9268">
        <v>29655213</v>
      </c>
      <c r="F9268" t="s">
        <v>7125</v>
      </c>
      <c r="G9268" t="s">
        <v>3</v>
      </c>
      <c r="H9268" t="s">
        <v>6</v>
      </c>
      <c r="I9268" s="2">
        <v>3.18</v>
      </c>
      <c r="J9268" s="2">
        <v>3.1708181149999999</v>
      </c>
      <c r="K9268" s="2">
        <v>3.1708200249999998</v>
      </c>
      <c r="L9268" s="2">
        <f t="shared" si="144"/>
        <v>1.9099999999383499E-6</v>
      </c>
    </row>
    <row r="9269" spans="1:12" hidden="1" x14ac:dyDescent="0.25">
      <c r="A9269" t="s">
        <v>6709</v>
      </c>
      <c r="B9269" s="1" t="s">
        <v>7116</v>
      </c>
      <c r="C9269" t="s">
        <v>7126</v>
      </c>
      <c r="D9269">
        <v>17910611</v>
      </c>
      <c r="E9269">
        <v>126703713</v>
      </c>
      <c r="F9269" t="s">
        <v>7127</v>
      </c>
      <c r="G9269" t="s">
        <v>86</v>
      </c>
      <c r="H9269" t="s">
        <v>4</v>
      </c>
      <c r="I9269" s="2">
        <v>0.16320000000000001</v>
      </c>
      <c r="K9269" s="2">
        <v>0.16323732296999999</v>
      </c>
      <c r="L9269" s="2">
        <f t="shared" si="144"/>
        <v>3.732296999997553E-5</v>
      </c>
    </row>
    <row r="9270" spans="1:12" hidden="1" x14ac:dyDescent="0.25">
      <c r="A9270" t="s">
        <v>6709</v>
      </c>
      <c r="B9270" s="1" t="s">
        <v>7116</v>
      </c>
      <c r="C9270" t="s">
        <v>7126</v>
      </c>
      <c r="D9270">
        <v>17910611</v>
      </c>
      <c r="E9270">
        <v>126703813</v>
      </c>
      <c r="F9270" t="s">
        <v>7128</v>
      </c>
      <c r="G9270" t="s">
        <v>86</v>
      </c>
      <c r="H9270" t="s">
        <v>4</v>
      </c>
      <c r="I9270" s="2">
        <v>0.1855</v>
      </c>
      <c r="K9270" s="2">
        <v>0.18554240942399999</v>
      </c>
      <c r="L9270" s="2">
        <f t="shared" si="144"/>
        <v>4.2409423999995033E-5</v>
      </c>
    </row>
    <row r="9271" spans="1:12" hidden="1" x14ac:dyDescent="0.25">
      <c r="A9271" t="s">
        <v>6709</v>
      </c>
      <c r="B9271" s="1" t="s">
        <v>7116</v>
      </c>
      <c r="C9271" t="s">
        <v>7126</v>
      </c>
      <c r="D9271">
        <v>17910611</v>
      </c>
      <c r="E9271">
        <v>126703913</v>
      </c>
      <c r="F9271" t="s">
        <v>7129</v>
      </c>
      <c r="G9271" t="s">
        <v>86</v>
      </c>
      <c r="H9271" t="s">
        <v>4</v>
      </c>
      <c r="I9271" s="2">
        <v>0.1668</v>
      </c>
      <c r="K9271" s="2">
        <v>0.16683814481799999</v>
      </c>
      <c r="L9271" s="2">
        <f t="shared" si="144"/>
        <v>3.8144817999991032E-5</v>
      </c>
    </row>
    <row r="9272" spans="1:12" hidden="1" x14ac:dyDescent="0.25">
      <c r="A9272" t="s">
        <v>6709</v>
      </c>
      <c r="B9272" s="1" t="s">
        <v>7116</v>
      </c>
      <c r="C9272" t="s">
        <v>7126</v>
      </c>
      <c r="D9272">
        <v>17910611</v>
      </c>
      <c r="E9272">
        <v>126704013</v>
      </c>
      <c r="F9272" t="s">
        <v>7130</v>
      </c>
      <c r="G9272" t="s">
        <v>86</v>
      </c>
      <c r="H9272" t="s">
        <v>4</v>
      </c>
      <c r="I9272" s="2">
        <v>0.18529999999999999</v>
      </c>
      <c r="K9272" s="2">
        <v>0.185342362686999</v>
      </c>
      <c r="L9272" s="2">
        <f t="shared" si="144"/>
        <v>4.2362686999003474E-5</v>
      </c>
    </row>
    <row r="9273" spans="1:12" hidden="1" x14ac:dyDescent="0.25">
      <c r="A9273" t="s">
        <v>6709</v>
      </c>
      <c r="B9273" s="1" t="s">
        <v>7116</v>
      </c>
      <c r="C9273" t="s">
        <v>7126</v>
      </c>
      <c r="D9273">
        <v>17910611</v>
      </c>
      <c r="E9273">
        <v>126704113</v>
      </c>
      <c r="F9273" t="s">
        <v>7131</v>
      </c>
      <c r="G9273" t="s">
        <v>86</v>
      </c>
      <c r="H9273" t="s">
        <v>4</v>
      </c>
      <c r="I9273" s="2">
        <v>0.18190000000000001</v>
      </c>
      <c r="K9273" s="2">
        <v>0.181941587444999</v>
      </c>
      <c r="L9273" s="2">
        <f t="shared" si="144"/>
        <v>4.1587444998991696E-5</v>
      </c>
    </row>
    <row r="9274" spans="1:12" hidden="1" x14ac:dyDescent="0.25">
      <c r="A9274" t="s">
        <v>6709</v>
      </c>
      <c r="B9274" s="1" t="s">
        <v>7116</v>
      </c>
      <c r="C9274" t="s">
        <v>7126</v>
      </c>
      <c r="D9274">
        <v>17910611</v>
      </c>
      <c r="E9274">
        <v>126704213</v>
      </c>
      <c r="F9274" t="s">
        <v>7132</v>
      </c>
      <c r="G9274" t="s">
        <v>86</v>
      </c>
      <c r="H9274" t="s">
        <v>4</v>
      </c>
      <c r="I9274" s="2">
        <v>0.18729999999999999</v>
      </c>
      <c r="K9274" s="2">
        <v>0.18734282355199899</v>
      </c>
      <c r="L9274" s="2">
        <f t="shared" si="144"/>
        <v>4.2823551998999454E-5</v>
      </c>
    </row>
    <row r="9275" spans="1:12" hidden="1" x14ac:dyDescent="0.25">
      <c r="A9275" t="s">
        <v>6709</v>
      </c>
      <c r="B9275" s="1" t="s">
        <v>7116</v>
      </c>
      <c r="C9275" t="s">
        <v>7126</v>
      </c>
      <c r="D9275">
        <v>17910611</v>
      </c>
      <c r="E9275">
        <v>126704313</v>
      </c>
      <c r="F9275" t="s">
        <v>7133</v>
      </c>
      <c r="G9275" t="s">
        <v>86</v>
      </c>
      <c r="H9275" t="s">
        <v>4</v>
      </c>
      <c r="I9275" s="2">
        <v>0.1149</v>
      </c>
      <c r="K9275" s="2">
        <v>0.11492627211799999</v>
      </c>
      <c r="L9275" s="2">
        <f t="shared" si="144"/>
        <v>2.6272117999992517E-5</v>
      </c>
    </row>
    <row r="9276" spans="1:12" hidden="1" x14ac:dyDescent="0.25">
      <c r="A9276" t="s">
        <v>6709</v>
      </c>
      <c r="B9276" s="1" t="s">
        <v>7116</v>
      </c>
      <c r="C9276" t="s">
        <v>7126</v>
      </c>
      <c r="D9276">
        <v>17910611</v>
      </c>
      <c r="E9276">
        <v>126704413</v>
      </c>
      <c r="F9276" t="s">
        <v>7134</v>
      </c>
      <c r="G9276" t="s">
        <v>86</v>
      </c>
      <c r="H9276" t="s">
        <v>4</v>
      </c>
      <c r="I9276" s="2">
        <v>0.121</v>
      </c>
      <c r="K9276" s="2">
        <v>0.12102766729099899</v>
      </c>
      <c r="L9276" s="2">
        <f t="shared" si="144"/>
        <v>2.7667290998997784E-5</v>
      </c>
    </row>
    <row r="9277" spans="1:12" hidden="1" x14ac:dyDescent="0.25">
      <c r="A9277" t="s">
        <v>6709</v>
      </c>
      <c r="B9277" s="1" t="s">
        <v>7116</v>
      </c>
      <c r="C9277" t="s">
        <v>7126</v>
      </c>
      <c r="D9277">
        <v>17910611</v>
      </c>
      <c r="E9277">
        <v>126704513</v>
      </c>
      <c r="F9277" t="s">
        <v>7135</v>
      </c>
      <c r="G9277" t="s">
        <v>86</v>
      </c>
      <c r="H9277" t="s">
        <v>4</v>
      </c>
      <c r="I9277" s="2">
        <v>0.12379999999999999</v>
      </c>
      <c r="K9277" s="2">
        <v>0.123828310282</v>
      </c>
      <c r="L9277" s="2">
        <f t="shared" si="144"/>
        <v>2.8310282000010289E-5</v>
      </c>
    </row>
    <row r="9278" spans="1:12" hidden="1" x14ac:dyDescent="0.25">
      <c r="A9278" t="s">
        <v>6709</v>
      </c>
      <c r="B9278" s="1" t="s">
        <v>7116</v>
      </c>
      <c r="C9278" t="s">
        <v>7126</v>
      </c>
      <c r="D9278">
        <v>17910611</v>
      </c>
      <c r="E9278">
        <v>126704613</v>
      </c>
      <c r="F9278" t="s">
        <v>7136</v>
      </c>
      <c r="G9278" t="s">
        <v>86</v>
      </c>
      <c r="H9278" t="s">
        <v>4</v>
      </c>
      <c r="I9278" s="2">
        <v>0.18060000000000001</v>
      </c>
      <c r="K9278" s="2">
        <v>0.18064129865299999</v>
      </c>
      <c r="L9278" s="2">
        <f t="shared" si="144"/>
        <v>4.1298652999982588E-5</v>
      </c>
    </row>
    <row r="9279" spans="1:12" hidden="1" x14ac:dyDescent="0.25">
      <c r="A9279" t="s">
        <v>6709</v>
      </c>
      <c r="B9279" s="1" t="s">
        <v>7116</v>
      </c>
      <c r="C9279" t="s">
        <v>7126</v>
      </c>
      <c r="D9279">
        <v>17910611</v>
      </c>
      <c r="E9279">
        <v>126704713</v>
      </c>
      <c r="F9279" t="s">
        <v>7137</v>
      </c>
      <c r="G9279" t="s">
        <v>86</v>
      </c>
      <c r="H9279" t="s">
        <v>4</v>
      </c>
      <c r="I9279" s="2">
        <v>0.1759</v>
      </c>
      <c r="K9279" s="2">
        <v>0.175940217417</v>
      </c>
      <c r="L9279" s="2">
        <f t="shared" si="144"/>
        <v>4.0217416999999145E-5</v>
      </c>
    </row>
    <row r="9280" spans="1:12" hidden="1" x14ac:dyDescent="0.25">
      <c r="A9280" t="s">
        <v>6709</v>
      </c>
      <c r="B9280" s="1" t="s">
        <v>7116</v>
      </c>
      <c r="C9280" t="s">
        <v>7126</v>
      </c>
      <c r="D9280">
        <v>17910611</v>
      </c>
      <c r="E9280">
        <v>126704813</v>
      </c>
      <c r="F9280" t="s">
        <v>7138</v>
      </c>
      <c r="G9280" t="s">
        <v>86</v>
      </c>
      <c r="H9280" t="s">
        <v>4</v>
      </c>
      <c r="I9280" s="2">
        <v>0.18310000000000001</v>
      </c>
      <c r="K9280" s="2">
        <v>0.18314186795499901</v>
      </c>
      <c r="L9280" s="2">
        <f t="shared" si="144"/>
        <v>4.1867954998997536E-5</v>
      </c>
    </row>
    <row r="9281" spans="1:12" hidden="1" x14ac:dyDescent="0.25">
      <c r="A9281" t="s">
        <v>6709</v>
      </c>
      <c r="B9281" s="1" t="s">
        <v>7116</v>
      </c>
      <c r="C9281" t="s">
        <v>7139</v>
      </c>
      <c r="D9281">
        <v>6429211</v>
      </c>
      <c r="E9281">
        <v>90149513</v>
      </c>
      <c r="F9281" t="s">
        <v>7140</v>
      </c>
      <c r="G9281" t="s">
        <v>86</v>
      </c>
      <c r="H9281" t="s">
        <v>4</v>
      </c>
      <c r="I9281" s="2">
        <v>136.685</v>
      </c>
      <c r="K9281" s="2">
        <v>136.97967850000001</v>
      </c>
      <c r="L9281" s="2">
        <f t="shared" si="144"/>
        <v>0.2946785000000034</v>
      </c>
    </row>
    <row r="9282" spans="1:12" hidden="1" x14ac:dyDescent="0.25">
      <c r="A9282" t="s">
        <v>6709</v>
      </c>
      <c r="B9282" s="1" t="s">
        <v>7116</v>
      </c>
      <c r="C9282" t="s">
        <v>7139</v>
      </c>
      <c r="D9282">
        <v>6429211</v>
      </c>
      <c r="E9282">
        <v>90149513</v>
      </c>
      <c r="F9282" t="s">
        <v>7140</v>
      </c>
      <c r="G9282" t="s">
        <v>86</v>
      </c>
      <c r="H9282" t="s">
        <v>6</v>
      </c>
      <c r="I9282" s="2">
        <v>10.127599999999999</v>
      </c>
      <c r="K9282" s="2">
        <v>10.149433739999999</v>
      </c>
      <c r="L9282" s="2">
        <f t="shared" si="144"/>
        <v>2.1833739999999935E-2</v>
      </c>
    </row>
    <row r="9283" spans="1:12" hidden="1" x14ac:dyDescent="0.25">
      <c r="A9283" t="s">
        <v>6709</v>
      </c>
      <c r="B9283" s="1" t="s">
        <v>7141</v>
      </c>
      <c r="C9283" t="s">
        <v>7142</v>
      </c>
      <c r="D9283">
        <v>6153011</v>
      </c>
      <c r="E9283">
        <v>16225813</v>
      </c>
      <c r="F9283" t="s">
        <v>7143</v>
      </c>
      <c r="G9283" t="s">
        <v>3</v>
      </c>
      <c r="H9283" t="s">
        <v>4</v>
      </c>
      <c r="I9283" s="2">
        <v>3.145</v>
      </c>
      <c r="J9283" s="2">
        <v>3.1449499510000001</v>
      </c>
      <c r="K9283" s="2">
        <v>3.1449500100000001</v>
      </c>
      <c r="L9283" s="2">
        <f t="shared" ref="L9283:L9346" si="145">IF(ISBLANK(J9283),K9283-I9283,K9283-J9283)</f>
        <v>5.8999999996700581E-8</v>
      </c>
    </row>
    <row r="9284" spans="1:12" hidden="1" x14ac:dyDescent="0.25">
      <c r="A9284" t="s">
        <v>6709</v>
      </c>
      <c r="B9284" s="1" t="s">
        <v>7141</v>
      </c>
      <c r="C9284" t="s">
        <v>7142</v>
      </c>
      <c r="D9284">
        <v>6153011</v>
      </c>
      <c r="E9284">
        <v>16225813</v>
      </c>
      <c r="F9284" t="s">
        <v>7143</v>
      </c>
      <c r="G9284" t="s">
        <v>3</v>
      </c>
      <c r="H9284" t="s">
        <v>6</v>
      </c>
      <c r="I9284" s="2">
        <v>0.186</v>
      </c>
      <c r="J9284" s="2">
        <v>0.18560000609999999</v>
      </c>
      <c r="K9284" s="2">
        <v>0.18559999999999999</v>
      </c>
      <c r="L9284" s="2">
        <f t="shared" si="145"/>
        <v>-6.100000005115902E-9</v>
      </c>
    </row>
    <row r="9285" spans="1:12" hidden="1" x14ac:dyDescent="0.25">
      <c r="A9285" t="s">
        <v>6709</v>
      </c>
      <c r="B9285" s="1" t="s">
        <v>7141</v>
      </c>
      <c r="C9285" t="s">
        <v>7142</v>
      </c>
      <c r="D9285">
        <v>6153011</v>
      </c>
      <c r="E9285">
        <v>16225913</v>
      </c>
      <c r="F9285" t="s">
        <v>7144</v>
      </c>
      <c r="G9285" t="s">
        <v>3</v>
      </c>
      <c r="H9285" t="s">
        <v>4</v>
      </c>
      <c r="I9285" s="2">
        <v>4.306</v>
      </c>
      <c r="J9285" s="2">
        <v>4.3059492190000004</v>
      </c>
      <c r="K9285" s="2">
        <v>4.3059500899999898</v>
      </c>
      <c r="L9285" s="2">
        <f t="shared" si="145"/>
        <v>8.7099998946627011E-7</v>
      </c>
    </row>
    <row r="9286" spans="1:12" hidden="1" x14ac:dyDescent="0.25">
      <c r="A9286" t="s">
        <v>6709</v>
      </c>
      <c r="B9286" s="1" t="s">
        <v>7141</v>
      </c>
      <c r="C9286" t="s">
        <v>7142</v>
      </c>
      <c r="D9286">
        <v>6153011</v>
      </c>
      <c r="E9286">
        <v>16225913</v>
      </c>
      <c r="F9286" t="s">
        <v>7144</v>
      </c>
      <c r="G9286" t="s">
        <v>3</v>
      </c>
      <c r="H9286" t="s">
        <v>6</v>
      </c>
      <c r="I9286" s="2">
        <v>8.6999999999999994E-2</v>
      </c>
      <c r="J9286" s="2">
        <v>8.5600006100000001E-2</v>
      </c>
      <c r="K9286" s="2">
        <v>8.5600010099999999E-2</v>
      </c>
      <c r="L9286" s="2">
        <f t="shared" si="145"/>
        <v>3.9999999978945766E-9</v>
      </c>
    </row>
    <row r="9287" spans="1:12" hidden="1" x14ac:dyDescent="0.25">
      <c r="A9287" t="s">
        <v>6709</v>
      </c>
      <c r="B9287" s="1" t="s">
        <v>7141</v>
      </c>
      <c r="C9287" t="s">
        <v>7142</v>
      </c>
      <c r="D9287">
        <v>6153011</v>
      </c>
      <c r="E9287">
        <v>16226213</v>
      </c>
      <c r="F9287" t="s">
        <v>7145</v>
      </c>
      <c r="G9287" t="s">
        <v>3</v>
      </c>
      <c r="H9287" t="s">
        <v>4</v>
      </c>
      <c r="I9287" s="2">
        <v>13.683</v>
      </c>
      <c r="J9287" s="2">
        <v>13.683153319999899</v>
      </c>
      <c r="K9287" s="2">
        <v>13.68315074</v>
      </c>
      <c r="L9287" s="2">
        <f t="shared" si="145"/>
        <v>-2.5799998990549966E-6</v>
      </c>
    </row>
    <row r="9288" spans="1:12" hidden="1" x14ac:dyDescent="0.25">
      <c r="A9288" t="s">
        <v>6709</v>
      </c>
      <c r="B9288" s="1" t="s">
        <v>7141</v>
      </c>
      <c r="C9288" t="s">
        <v>7142</v>
      </c>
      <c r="D9288">
        <v>6153011</v>
      </c>
      <c r="E9288">
        <v>16226213</v>
      </c>
      <c r="F9288" t="s">
        <v>7145</v>
      </c>
      <c r="G9288" t="s">
        <v>3</v>
      </c>
      <c r="H9288" t="s">
        <v>6</v>
      </c>
      <c r="I9288" s="2">
        <v>0.216</v>
      </c>
      <c r="J9288" s="2">
        <v>0.21655000305</v>
      </c>
      <c r="K9288" s="2">
        <v>0.2165500001</v>
      </c>
      <c r="L9288" s="2">
        <f t="shared" si="145"/>
        <v>-2.9499999942839139E-9</v>
      </c>
    </row>
    <row r="9289" spans="1:12" hidden="1" x14ac:dyDescent="0.25">
      <c r="A9289" t="s">
        <v>6709</v>
      </c>
      <c r="B9289" s="1" t="s">
        <v>7141</v>
      </c>
      <c r="C9289" t="s">
        <v>7142</v>
      </c>
      <c r="D9289">
        <v>6153011</v>
      </c>
      <c r="E9289">
        <v>16226313</v>
      </c>
      <c r="F9289" t="s">
        <v>7146</v>
      </c>
      <c r="G9289" t="s">
        <v>3</v>
      </c>
      <c r="H9289" t="s">
        <v>4</v>
      </c>
      <c r="I9289" s="2">
        <v>8.5719999999999992</v>
      </c>
      <c r="J9289" s="2">
        <v>8.5716494149999995</v>
      </c>
      <c r="K9289" s="2">
        <v>8.5716501110000003</v>
      </c>
      <c r="L9289" s="2">
        <f t="shared" si="145"/>
        <v>6.9600000074387935E-7</v>
      </c>
    </row>
    <row r="9290" spans="1:12" hidden="1" x14ac:dyDescent="0.25">
      <c r="A9290" t="s">
        <v>6709</v>
      </c>
      <c r="B9290" s="1" t="s">
        <v>7141</v>
      </c>
      <c r="C9290" t="s">
        <v>7142</v>
      </c>
      <c r="D9290">
        <v>6153011</v>
      </c>
      <c r="E9290">
        <v>16226313</v>
      </c>
      <c r="F9290" t="s">
        <v>7146</v>
      </c>
      <c r="G9290" t="s">
        <v>3</v>
      </c>
      <c r="H9290" t="s">
        <v>6</v>
      </c>
      <c r="I9290" s="2">
        <v>8.4000000000000005E-2</v>
      </c>
      <c r="J9290" s="2">
        <v>8.2500007649999998E-2</v>
      </c>
      <c r="K9290" s="2">
        <v>8.2500000300000001E-2</v>
      </c>
      <c r="L9290" s="2">
        <f t="shared" si="145"/>
        <v>-7.3499999975190633E-9</v>
      </c>
    </row>
    <row r="9291" spans="1:12" hidden="1" x14ac:dyDescent="0.25">
      <c r="A9291" t="s">
        <v>6709</v>
      </c>
      <c r="B9291" s="1" t="s">
        <v>7141</v>
      </c>
      <c r="C9291" t="s">
        <v>7147</v>
      </c>
      <c r="D9291">
        <v>9116611</v>
      </c>
      <c r="E9291">
        <v>57528013</v>
      </c>
      <c r="F9291" t="s">
        <v>7148</v>
      </c>
      <c r="G9291" t="s">
        <v>3</v>
      </c>
      <c r="H9291" t="s">
        <v>4</v>
      </c>
      <c r="I9291" s="2">
        <v>158.69399999999899</v>
      </c>
      <c r="J9291" s="2">
        <v>158.65714059999999</v>
      </c>
      <c r="K9291" s="2">
        <v>158.65737119999901</v>
      </c>
      <c r="L9291" s="2">
        <f t="shared" si="145"/>
        <v>2.3059999901420269E-4</v>
      </c>
    </row>
    <row r="9292" spans="1:12" hidden="1" x14ac:dyDescent="0.25">
      <c r="A9292" t="s">
        <v>6709</v>
      </c>
      <c r="B9292" s="1" t="s">
        <v>7141</v>
      </c>
      <c r="C9292" t="s">
        <v>7147</v>
      </c>
      <c r="D9292">
        <v>9116611</v>
      </c>
      <c r="E9292">
        <v>57528013</v>
      </c>
      <c r="F9292" t="s">
        <v>7148</v>
      </c>
      <c r="G9292" t="s">
        <v>3</v>
      </c>
      <c r="H9292" t="s">
        <v>6</v>
      </c>
      <c r="I9292" s="2">
        <v>3.6289999999999898</v>
      </c>
      <c r="J9292" s="2">
        <v>3.6292221679999899</v>
      </c>
      <c r="K9292" s="2">
        <v>3.6292250019999899</v>
      </c>
      <c r="L9292" s="2">
        <f t="shared" si="145"/>
        <v>2.8340000000071086E-6</v>
      </c>
    </row>
    <row r="9293" spans="1:12" hidden="1" x14ac:dyDescent="0.25">
      <c r="A9293" t="s">
        <v>6709</v>
      </c>
      <c r="B9293" s="1" t="s">
        <v>7141</v>
      </c>
      <c r="C9293" t="s">
        <v>7147</v>
      </c>
      <c r="D9293">
        <v>9116611</v>
      </c>
      <c r="E9293">
        <v>57528113</v>
      </c>
      <c r="F9293" t="s">
        <v>7149</v>
      </c>
      <c r="G9293" t="s">
        <v>3</v>
      </c>
      <c r="H9293" t="s">
        <v>4</v>
      </c>
      <c r="I9293" s="2">
        <v>134.69300000000001</v>
      </c>
      <c r="J9293" s="2">
        <v>134.7409375</v>
      </c>
      <c r="K9293" s="2">
        <v>134.7407446</v>
      </c>
      <c r="L9293" s="2">
        <f t="shared" si="145"/>
        <v>-1.9290000000182772E-4</v>
      </c>
    </row>
    <row r="9294" spans="1:12" hidden="1" x14ac:dyDescent="0.25">
      <c r="A9294" t="s">
        <v>6709</v>
      </c>
      <c r="B9294" s="1" t="s">
        <v>7141</v>
      </c>
      <c r="C9294" t="s">
        <v>7147</v>
      </c>
      <c r="D9294">
        <v>9116611</v>
      </c>
      <c r="E9294">
        <v>57528113</v>
      </c>
      <c r="F9294" t="s">
        <v>7149</v>
      </c>
      <c r="G9294" t="s">
        <v>3</v>
      </c>
      <c r="H9294" t="s">
        <v>6</v>
      </c>
      <c r="I9294" s="2">
        <v>3.3889</v>
      </c>
      <c r="J9294" s="2">
        <v>3.3890136719999999</v>
      </c>
      <c r="K9294" s="2">
        <v>3.3890130021</v>
      </c>
      <c r="L9294" s="2">
        <f t="shared" si="145"/>
        <v>-6.698999999166233E-7</v>
      </c>
    </row>
    <row r="9295" spans="1:12" hidden="1" x14ac:dyDescent="0.25">
      <c r="A9295" t="s">
        <v>6709</v>
      </c>
      <c r="B9295" s="1" t="s">
        <v>7150</v>
      </c>
      <c r="C9295" t="s">
        <v>7151</v>
      </c>
      <c r="D9295">
        <v>5649311</v>
      </c>
      <c r="E9295">
        <v>19944613</v>
      </c>
      <c r="F9295" t="s">
        <v>7152</v>
      </c>
      <c r="G9295" t="s">
        <v>3</v>
      </c>
      <c r="H9295" t="s">
        <v>4</v>
      </c>
      <c r="I9295" s="2">
        <v>53</v>
      </c>
      <c r="J9295" s="2">
        <v>52.957300799999999</v>
      </c>
      <c r="K9295" s="2">
        <v>52.957309311000003</v>
      </c>
      <c r="L9295" s="2">
        <f t="shared" si="145"/>
        <v>8.5110000043187028E-6</v>
      </c>
    </row>
    <row r="9296" spans="1:12" hidden="1" x14ac:dyDescent="0.25">
      <c r="A9296" t="s">
        <v>6709</v>
      </c>
      <c r="B9296" s="1" t="s">
        <v>7150</v>
      </c>
      <c r="C9296" t="s">
        <v>7151</v>
      </c>
      <c r="D9296">
        <v>5649311</v>
      </c>
      <c r="E9296">
        <v>19944613</v>
      </c>
      <c r="F9296" t="s">
        <v>7152</v>
      </c>
      <c r="G9296" t="s">
        <v>3</v>
      </c>
      <c r="H9296" t="s">
        <v>6</v>
      </c>
      <c r="I9296" s="2">
        <v>0.2</v>
      </c>
      <c r="J9296" s="2">
        <v>0.22886398315000001</v>
      </c>
      <c r="K9296" s="2">
        <v>0.22886400129999901</v>
      </c>
      <c r="L9296" s="2">
        <f t="shared" si="145"/>
        <v>1.8149999003735928E-8</v>
      </c>
    </row>
    <row r="9297" spans="1:12" hidden="1" x14ac:dyDescent="0.25">
      <c r="A9297" t="s">
        <v>6709</v>
      </c>
      <c r="B9297" s="1" t="s">
        <v>7150</v>
      </c>
      <c r="C9297" t="s">
        <v>7151</v>
      </c>
      <c r="D9297">
        <v>5649311</v>
      </c>
      <c r="E9297">
        <v>19944913</v>
      </c>
      <c r="F9297" t="s">
        <v>7153</v>
      </c>
      <c r="G9297" t="s">
        <v>86</v>
      </c>
      <c r="H9297" t="s">
        <v>4</v>
      </c>
      <c r="I9297" s="2">
        <v>0.90739999999999998</v>
      </c>
      <c r="K9297" s="2">
        <v>0.90988624799999296</v>
      </c>
      <c r="L9297" s="2">
        <f t="shared" si="145"/>
        <v>2.4862479999929743E-3</v>
      </c>
    </row>
    <row r="9298" spans="1:12" hidden="1" x14ac:dyDescent="0.25">
      <c r="A9298" t="s">
        <v>6709</v>
      </c>
      <c r="B9298" s="1" t="s">
        <v>7150</v>
      </c>
      <c r="C9298" t="s">
        <v>7151</v>
      </c>
      <c r="D9298">
        <v>5649311</v>
      </c>
      <c r="E9298">
        <v>19944913</v>
      </c>
      <c r="F9298" t="s">
        <v>7153</v>
      </c>
      <c r="G9298" t="s">
        <v>86</v>
      </c>
      <c r="H9298" t="s">
        <v>6</v>
      </c>
      <c r="I9298" s="2">
        <v>8.3000000000000001E-3</v>
      </c>
      <c r="K9298" s="2">
        <v>8.3227375199999409E-3</v>
      </c>
      <c r="L9298" s="2">
        <f t="shared" si="145"/>
        <v>2.2737519999940781E-5</v>
      </c>
    </row>
    <row r="9299" spans="1:12" hidden="1" x14ac:dyDescent="0.25">
      <c r="A9299" t="s">
        <v>6709</v>
      </c>
      <c r="B9299" s="1" t="s">
        <v>7150</v>
      </c>
      <c r="C9299" t="s">
        <v>7151</v>
      </c>
      <c r="D9299">
        <v>5649311</v>
      </c>
      <c r="E9299">
        <v>19945013</v>
      </c>
      <c r="F9299" t="s">
        <v>7154</v>
      </c>
      <c r="G9299" t="s">
        <v>3</v>
      </c>
      <c r="H9299" t="s">
        <v>4</v>
      </c>
      <c r="I9299" s="2">
        <v>70</v>
      </c>
      <c r="J9299" s="2">
        <v>69.116914050000005</v>
      </c>
      <c r="K9299" s="2">
        <v>69.116917919999906</v>
      </c>
      <c r="L9299" s="2">
        <f t="shared" si="145"/>
        <v>3.8699999009850217E-6</v>
      </c>
    </row>
    <row r="9300" spans="1:12" hidden="1" x14ac:dyDescent="0.25">
      <c r="A9300" t="s">
        <v>6709</v>
      </c>
      <c r="B9300" s="1" t="s">
        <v>7150</v>
      </c>
      <c r="C9300" t="s">
        <v>7151</v>
      </c>
      <c r="D9300">
        <v>5649311</v>
      </c>
      <c r="E9300">
        <v>19945013</v>
      </c>
      <c r="F9300" t="s">
        <v>7154</v>
      </c>
      <c r="G9300" t="s">
        <v>3</v>
      </c>
      <c r="H9300" t="s">
        <v>6</v>
      </c>
      <c r="I9300" s="2">
        <v>0.2</v>
      </c>
      <c r="J9300" s="2">
        <v>0.29616329954999998</v>
      </c>
      <c r="K9300" s="2">
        <v>0.29616351459999901</v>
      </c>
      <c r="L9300" s="2">
        <f t="shared" si="145"/>
        <v>2.1504999903054767E-7</v>
      </c>
    </row>
    <row r="9301" spans="1:12" hidden="1" x14ac:dyDescent="0.25">
      <c r="A9301" t="s">
        <v>6709</v>
      </c>
      <c r="B9301" s="1" t="s">
        <v>7155</v>
      </c>
      <c r="C9301" t="s">
        <v>7156</v>
      </c>
      <c r="D9301">
        <v>5655711</v>
      </c>
      <c r="E9301">
        <v>19719713</v>
      </c>
      <c r="F9301" t="s">
        <v>7157</v>
      </c>
      <c r="G9301" t="s">
        <v>3</v>
      </c>
      <c r="H9301" t="s">
        <v>4</v>
      </c>
      <c r="I9301" s="2">
        <v>9.4</v>
      </c>
      <c r="J9301" s="2">
        <v>9.3002666000000005</v>
      </c>
      <c r="K9301" s="2">
        <v>9.3002738751999896</v>
      </c>
      <c r="L9301" s="2">
        <f t="shared" si="145"/>
        <v>7.2751999891096375E-6</v>
      </c>
    </row>
    <row r="9302" spans="1:12" hidden="1" x14ac:dyDescent="0.25">
      <c r="A9302" t="s">
        <v>6709</v>
      </c>
      <c r="B9302" s="1" t="s">
        <v>7155</v>
      </c>
      <c r="C9302" t="s">
        <v>7156</v>
      </c>
      <c r="D9302">
        <v>5655711</v>
      </c>
      <c r="E9302">
        <v>19719813</v>
      </c>
      <c r="F9302" t="s">
        <v>7158</v>
      </c>
      <c r="G9302" t="s">
        <v>86</v>
      </c>
      <c r="H9302" t="s">
        <v>4</v>
      </c>
      <c r="I9302" s="2">
        <v>4.5834999999999999</v>
      </c>
      <c r="K9302" s="2">
        <v>4.5845480072000004</v>
      </c>
      <c r="L9302" s="2">
        <f t="shared" si="145"/>
        <v>1.0480072000005336E-3</v>
      </c>
    </row>
    <row r="9303" spans="1:12" hidden="1" x14ac:dyDescent="0.25">
      <c r="A9303" t="s">
        <v>6709</v>
      </c>
      <c r="B9303" s="1" t="s">
        <v>7155</v>
      </c>
      <c r="C9303" t="s">
        <v>7156</v>
      </c>
      <c r="D9303">
        <v>5655711</v>
      </c>
      <c r="E9303">
        <v>19719813</v>
      </c>
      <c r="F9303" t="s">
        <v>7158</v>
      </c>
      <c r="G9303" t="s">
        <v>86</v>
      </c>
      <c r="H9303" t="s">
        <v>6</v>
      </c>
      <c r="I9303" s="2">
        <v>9.7999999999999997E-3</v>
      </c>
      <c r="K9303" s="2">
        <v>9.8022409456999995E-3</v>
      </c>
      <c r="L9303" s="2">
        <f t="shared" si="145"/>
        <v>2.2409456999997884E-6</v>
      </c>
    </row>
    <row r="9304" spans="1:12" hidden="1" x14ac:dyDescent="0.25">
      <c r="A9304" t="s">
        <v>6709</v>
      </c>
      <c r="B9304" s="1" t="s">
        <v>7155</v>
      </c>
      <c r="C9304" t="s">
        <v>7156</v>
      </c>
      <c r="D9304">
        <v>5655711</v>
      </c>
      <c r="E9304">
        <v>19719913</v>
      </c>
      <c r="F9304" t="s">
        <v>7159</v>
      </c>
      <c r="G9304" t="s">
        <v>3</v>
      </c>
      <c r="H9304" t="s">
        <v>4</v>
      </c>
      <c r="I9304" s="2">
        <v>5.3</v>
      </c>
      <c r="J9304" s="2">
        <v>5.0243017600000002</v>
      </c>
      <c r="K9304" s="2">
        <v>5.0242972870999996</v>
      </c>
      <c r="L9304" s="2">
        <f t="shared" si="145"/>
        <v>-4.4729000006071828E-6</v>
      </c>
    </row>
    <row r="9305" spans="1:12" hidden="1" x14ac:dyDescent="0.25">
      <c r="A9305" t="s">
        <v>6709</v>
      </c>
      <c r="B9305" s="1" t="s">
        <v>7155</v>
      </c>
      <c r="C9305" t="s">
        <v>7156</v>
      </c>
      <c r="D9305">
        <v>5655711</v>
      </c>
      <c r="E9305">
        <v>91523413</v>
      </c>
      <c r="F9305" t="s">
        <v>7160</v>
      </c>
      <c r="G9305" t="s">
        <v>86</v>
      </c>
      <c r="H9305" t="s">
        <v>4</v>
      </c>
      <c r="I9305" s="2">
        <v>2.8132999999999999</v>
      </c>
      <c r="K9305" s="2">
        <v>2.8139432032999898</v>
      </c>
      <c r="L9305" s="2">
        <f t="shared" si="145"/>
        <v>6.4320329998990289E-4</v>
      </c>
    </row>
    <row r="9306" spans="1:12" hidden="1" x14ac:dyDescent="0.25">
      <c r="A9306" t="s">
        <v>6709</v>
      </c>
      <c r="B9306" s="1" t="s">
        <v>7155</v>
      </c>
      <c r="C9306" t="s">
        <v>7156</v>
      </c>
      <c r="D9306">
        <v>5655711</v>
      </c>
      <c r="E9306">
        <v>91523413</v>
      </c>
      <c r="F9306" t="s">
        <v>7160</v>
      </c>
      <c r="G9306" t="s">
        <v>86</v>
      </c>
      <c r="H9306" t="s">
        <v>6</v>
      </c>
      <c r="I9306" s="2">
        <v>1.46E-2</v>
      </c>
      <c r="K9306" s="2">
        <v>1.46033382923999E-2</v>
      </c>
      <c r="L9306" s="2">
        <f t="shared" si="145"/>
        <v>3.338292399899731E-6</v>
      </c>
    </row>
    <row r="9307" spans="1:12" hidden="1" x14ac:dyDescent="0.25">
      <c r="A9307" t="s">
        <v>6709</v>
      </c>
      <c r="B9307" s="1" t="s">
        <v>7155</v>
      </c>
      <c r="C9307" t="s">
        <v>7156</v>
      </c>
      <c r="D9307">
        <v>5655711</v>
      </c>
      <c r="E9307">
        <v>91523513</v>
      </c>
      <c r="F9307" t="s">
        <v>7161</v>
      </c>
      <c r="G9307" t="s">
        <v>86</v>
      </c>
      <c r="H9307" t="s">
        <v>4</v>
      </c>
      <c r="I9307" s="2">
        <v>3.3929</v>
      </c>
      <c r="K9307" s="2">
        <v>3.3936757945</v>
      </c>
      <c r="L9307" s="2">
        <f t="shared" si="145"/>
        <v>7.7579449999998218E-4</v>
      </c>
    </row>
    <row r="9308" spans="1:12" hidden="1" x14ac:dyDescent="0.25">
      <c r="A9308" t="s">
        <v>6709</v>
      </c>
      <c r="B9308" s="1" t="s">
        <v>7155</v>
      </c>
      <c r="C9308" t="s">
        <v>7156</v>
      </c>
      <c r="D9308">
        <v>5655711</v>
      </c>
      <c r="E9308">
        <v>91523513</v>
      </c>
      <c r="F9308" t="s">
        <v>7161</v>
      </c>
      <c r="G9308" t="s">
        <v>86</v>
      </c>
      <c r="H9308" t="s">
        <v>6</v>
      </c>
      <c r="I9308" s="2">
        <v>1.7100000000000001E-2</v>
      </c>
      <c r="K9308" s="2">
        <v>1.7103910838699998E-2</v>
      </c>
      <c r="L9308" s="2">
        <f t="shared" si="145"/>
        <v>3.9108386999976708E-6</v>
      </c>
    </row>
    <row r="9309" spans="1:12" hidden="1" x14ac:dyDescent="0.25">
      <c r="A9309" t="s">
        <v>6709</v>
      </c>
      <c r="B9309" s="1" t="s">
        <v>7155</v>
      </c>
      <c r="C9309" t="s">
        <v>7156</v>
      </c>
      <c r="D9309">
        <v>5655711</v>
      </c>
      <c r="E9309">
        <v>91523613</v>
      </c>
      <c r="F9309" t="s">
        <v>7162</v>
      </c>
      <c r="G9309" t="s">
        <v>86</v>
      </c>
      <c r="H9309" t="s">
        <v>4</v>
      </c>
      <c r="I9309" s="2">
        <v>3.0552999999999999</v>
      </c>
      <c r="K9309" s="2">
        <v>3.0559986027999999</v>
      </c>
      <c r="L9309" s="2">
        <f t="shared" si="145"/>
        <v>6.986028000000033E-4</v>
      </c>
    </row>
    <row r="9310" spans="1:12" hidden="1" x14ac:dyDescent="0.25">
      <c r="A9310" t="s">
        <v>6709</v>
      </c>
      <c r="B9310" s="1" t="s">
        <v>7155</v>
      </c>
      <c r="C9310" t="s">
        <v>7156</v>
      </c>
      <c r="D9310">
        <v>5655711</v>
      </c>
      <c r="E9310">
        <v>91523613</v>
      </c>
      <c r="F9310" t="s">
        <v>7162</v>
      </c>
      <c r="G9310" t="s">
        <v>86</v>
      </c>
      <c r="H9310" t="s">
        <v>6</v>
      </c>
      <c r="I9310" s="2">
        <v>1.6899999999999998E-2</v>
      </c>
      <c r="K9310" s="2">
        <v>1.6903863311000002E-2</v>
      </c>
      <c r="L9310" s="2">
        <f t="shared" si="145"/>
        <v>3.8633110000033111E-6</v>
      </c>
    </row>
    <row r="9311" spans="1:12" hidden="1" x14ac:dyDescent="0.25">
      <c r="A9311" t="s">
        <v>6709</v>
      </c>
      <c r="B9311" s="1" t="s">
        <v>7163</v>
      </c>
      <c r="C9311" t="s">
        <v>7164</v>
      </c>
      <c r="D9311">
        <v>7910111</v>
      </c>
      <c r="E9311">
        <v>2570213</v>
      </c>
      <c r="F9311" t="s">
        <v>7165</v>
      </c>
      <c r="G9311" t="s">
        <v>3</v>
      </c>
      <c r="H9311" t="s">
        <v>4</v>
      </c>
      <c r="I9311" s="2">
        <v>255</v>
      </c>
      <c r="J9311" s="2">
        <v>254.96478124999999</v>
      </c>
      <c r="K9311" s="2">
        <v>254.96493040999999</v>
      </c>
      <c r="L9311" s="2">
        <f t="shared" si="145"/>
        <v>1.4916000000653185E-4</v>
      </c>
    </row>
    <row r="9312" spans="1:12" hidden="1" x14ac:dyDescent="0.25">
      <c r="A9312" t="s">
        <v>6709</v>
      </c>
      <c r="B9312" s="1" t="s">
        <v>7163</v>
      </c>
      <c r="C9312" t="s">
        <v>7164</v>
      </c>
      <c r="D9312">
        <v>7910111</v>
      </c>
      <c r="E9312">
        <v>2570213</v>
      </c>
      <c r="F9312" t="s">
        <v>7165</v>
      </c>
      <c r="G9312" t="s">
        <v>3</v>
      </c>
      <c r="H9312" t="s">
        <v>6</v>
      </c>
      <c r="I9312" s="2">
        <v>38.799999999999997</v>
      </c>
      <c r="J9312" s="2">
        <v>38.735921875000003</v>
      </c>
      <c r="K9312" s="2">
        <v>38.73584958</v>
      </c>
      <c r="L9312" s="2">
        <f t="shared" si="145"/>
        <v>-7.2295000002498E-5</v>
      </c>
    </row>
    <row r="9313" spans="1:12" hidden="1" x14ac:dyDescent="0.25">
      <c r="A9313" t="s">
        <v>6709</v>
      </c>
      <c r="B9313" s="1" t="s">
        <v>7163</v>
      </c>
      <c r="C9313" t="s">
        <v>7164</v>
      </c>
      <c r="D9313">
        <v>7910111</v>
      </c>
      <c r="E9313">
        <v>2570413</v>
      </c>
      <c r="F9313" t="s">
        <v>7166</v>
      </c>
      <c r="G9313" t="s">
        <v>3</v>
      </c>
      <c r="H9313" t="s">
        <v>4</v>
      </c>
      <c r="I9313" s="2">
        <v>262.2</v>
      </c>
      <c r="J9313" s="2">
        <v>262.099046899999</v>
      </c>
      <c r="K9313" s="2">
        <v>262.09943700000002</v>
      </c>
      <c r="L9313" s="2">
        <f t="shared" si="145"/>
        <v>3.9010000102734921E-4</v>
      </c>
    </row>
    <row r="9314" spans="1:12" hidden="1" x14ac:dyDescent="0.25">
      <c r="A9314" t="s">
        <v>6709</v>
      </c>
      <c r="B9314" s="1" t="s">
        <v>7163</v>
      </c>
      <c r="C9314" t="s">
        <v>7164</v>
      </c>
      <c r="D9314">
        <v>7910111</v>
      </c>
      <c r="E9314">
        <v>2570413</v>
      </c>
      <c r="F9314" t="s">
        <v>7166</v>
      </c>
      <c r="G9314" t="s">
        <v>3</v>
      </c>
      <c r="H9314" t="s">
        <v>6</v>
      </c>
      <c r="I9314" s="2">
        <v>28.9</v>
      </c>
      <c r="J9314" s="2">
        <v>28.872976560000001</v>
      </c>
      <c r="K9314" s="2">
        <v>28.872963493999901</v>
      </c>
      <c r="L9314" s="2">
        <f t="shared" si="145"/>
        <v>-1.3066000100536712E-5</v>
      </c>
    </row>
    <row r="9315" spans="1:12" hidden="1" x14ac:dyDescent="0.25">
      <c r="A9315" t="s">
        <v>6709</v>
      </c>
      <c r="B9315" s="1" t="s">
        <v>7163</v>
      </c>
      <c r="C9315" t="s">
        <v>7167</v>
      </c>
      <c r="D9315">
        <v>5655811</v>
      </c>
      <c r="E9315">
        <v>19718313</v>
      </c>
      <c r="F9315" t="s">
        <v>7168</v>
      </c>
      <c r="G9315" t="s">
        <v>86</v>
      </c>
      <c r="H9315" t="s">
        <v>4</v>
      </c>
      <c r="I9315" s="2">
        <v>231.71700000000001</v>
      </c>
      <c r="K9315" s="2">
        <v>232.2165554</v>
      </c>
      <c r="L9315" s="2">
        <f t="shared" si="145"/>
        <v>0.49955539999999132</v>
      </c>
    </row>
    <row r="9316" spans="1:12" hidden="1" x14ac:dyDescent="0.25">
      <c r="A9316" t="s">
        <v>6709</v>
      </c>
      <c r="B9316" s="1" t="s">
        <v>7163</v>
      </c>
      <c r="C9316" t="s">
        <v>7167</v>
      </c>
      <c r="D9316">
        <v>5655811</v>
      </c>
      <c r="E9316">
        <v>19718313</v>
      </c>
      <c r="F9316" t="s">
        <v>7168</v>
      </c>
      <c r="G9316" t="s">
        <v>86</v>
      </c>
      <c r="H9316" t="s">
        <v>6</v>
      </c>
      <c r="I9316" s="2">
        <v>1916.28</v>
      </c>
      <c r="K9316" s="2">
        <v>1920.4113609999999</v>
      </c>
      <c r="L9316" s="2">
        <f t="shared" si="145"/>
        <v>4.1313609999999699</v>
      </c>
    </row>
    <row r="9317" spans="1:12" hidden="1" x14ac:dyDescent="0.25">
      <c r="A9317" t="s">
        <v>6709</v>
      </c>
      <c r="B9317" s="1" t="s">
        <v>7169</v>
      </c>
      <c r="C9317" t="s">
        <v>7170</v>
      </c>
      <c r="D9317">
        <v>13385011</v>
      </c>
      <c r="E9317">
        <v>71003913</v>
      </c>
      <c r="F9317" t="s">
        <v>7171</v>
      </c>
      <c r="G9317" t="s">
        <v>3</v>
      </c>
      <c r="H9317" t="s">
        <v>4</v>
      </c>
      <c r="I9317" s="2">
        <v>75.900000000000006</v>
      </c>
      <c r="J9317" s="2">
        <v>81.056203100000005</v>
      </c>
      <c r="K9317" s="2">
        <v>81.056243320999997</v>
      </c>
      <c r="L9317" s="2">
        <f t="shared" si="145"/>
        <v>4.0220999991902318E-5</v>
      </c>
    </row>
    <row r="9318" spans="1:12" hidden="1" x14ac:dyDescent="0.25">
      <c r="A9318" t="s">
        <v>6709</v>
      </c>
      <c r="B9318" s="1" t="s">
        <v>7169</v>
      </c>
      <c r="C9318" t="s">
        <v>7170</v>
      </c>
      <c r="D9318">
        <v>13385011</v>
      </c>
      <c r="E9318">
        <v>71003913</v>
      </c>
      <c r="F9318" t="s">
        <v>7171</v>
      </c>
      <c r="G9318" t="s">
        <v>3</v>
      </c>
      <c r="H9318" t="s">
        <v>6</v>
      </c>
      <c r="I9318" s="2">
        <v>2.7</v>
      </c>
      <c r="J9318" s="2">
        <v>2.9407446289999899</v>
      </c>
      <c r="K9318" s="2">
        <v>2.9408069289999998</v>
      </c>
      <c r="L9318" s="2">
        <f t="shared" si="145"/>
        <v>6.2300000009951617E-5</v>
      </c>
    </row>
    <row r="9319" spans="1:12" hidden="1" x14ac:dyDescent="0.25">
      <c r="A9319" t="s">
        <v>6709</v>
      </c>
      <c r="B9319" s="1" t="s">
        <v>7169</v>
      </c>
      <c r="C9319" t="s">
        <v>7170</v>
      </c>
      <c r="D9319">
        <v>13385011</v>
      </c>
      <c r="E9319">
        <v>71004013</v>
      </c>
      <c r="F9319" t="s">
        <v>7172</v>
      </c>
      <c r="G9319" t="s">
        <v>86</v>
      </c>
      <c r="H9319" t="s">
        <v>4</v>
      </c>
      <c r="I9319" s="2">
        <v>5.3</v>
      </c>
      <c r="K9319" s="2">
        <v>5.3012119731999903</v>
      </c>
      <c r="L9319" s="2">
        <f t="shared" si="145"/>
        <v>1.2119731999904459E-3</v>
      </c>
    </row>
    <row r="9320" spans="1:12" hidden="1" x14ac:dyDescent="0.25">
      <c r="A9320" t="s">
        <v>6709</v>
      </c>
      <c r="B9320" s="1" t="s">
        <v>7169</v>
      </c>
      <c r="C9320" t="s">
        <v>7170</v>
      </c>
      <c r="D9320">
        <v>13385011</v>
      </c>
      <c r="E9320">
        <v>71004013</v>
      </c>
      <c r="F9320" t="s">
        <v>7172</v>
      </c>
      <c r="G9320" t="s">
        <v>86</v>
      </c>
      <c r="H9320" t="s">
        <v>6</v>
      </c>
      <c r="I9320" s="2">
        <v>0.2</v>
      </c>
      <c r="K9320" s="2">
        <v>0.20004573427200001</v>
      </c>
      <c r="L9320" s="2">
        <f t="shared" si="145"/>
        <v>4.5734271999997578E-5</v>
      </c>
    </row>
    <row r="9321" spans="1:12" hidden="1" x14ac:dyDescent="0.25">
      <c r="A9321" t="s">
        <v>6709</v>
      </c>
      <c r="B9321" s="1" t="s">
        <v>7169</v>
      </c>
      <c r="C9321" t="s">
        <v>7170</v>
      </c>
      <c r="D9321">
        <v>13385011</v>
      </c>
      <c r="E9321">
        <v>71004113</v>
      </c>
      <c r="F9321" t="s">
        <v>7173</v>
      </c>
      <c r="G9321" t="s">
        <v>3</v>
      </c>
      <c r="H9321" t="s">
        <v>4</v>
      </c>
      <c r="I9321" s="2">
        <v>75.5</v>
      </c>
      <c r="J9321" s="2">
        <v>79.794515599999997</v>
      </c>
      <c r="K9321" s="2">
        <v>79.794525239999899</v>
      </c>
      <c r="L9321" s="2">
        <f t="shared" si="145"/>
        <v>9.6399999023333294E-6</v>
      </c>
    </row>
    <row r="9322" spans="1:12" hidden="1" x14ac:dyDescent="0.25">
      <c r="A9322" t="s">
        <v>6709</v>
      </c>
      <c r="B9322" s="1" t="s">
        <v>7169</v>
      </c>
      <c r="C9322" t="s">
        <v>7170</v>
      </c>
      <c r="D9322">
        <v>13385011</v>
      </c>
      <c r="E9322">
        <v>71004113</v>
      </c>
      <c r="F9322" t="s">
        <v>7173</v>
      </c>
      <c r="G9322" t="s">
        <v>3</v>
      </c>
      <c r="H9322" t="s">
        <v>6</v>
      </c>
      <c r="I9322" s="2">
        <v>2.6</v>
      </c>
      <c r="J9322" s="2">
        <v>2.83312231449999</v>
      </c>
      <c r="K9322" s="2">
        <v>2.8331660428999998</v>
      </c>
      <c r="L9322" s="2">
        <f t="shared" si="145"/>
        <v>4.3728400009879209E-5</v>
      </c>
    </row>
    <row r="9323" spans="1:12" hidden="1" x14ac:dyDescent="0.25">
      <c r="A9323" t="s">
        <v>6709</v>
      </c>
      <c r="B9323" s="1" t="s">
        <v>7169</v>
      </c>
      <c r="C9323" t="s">
        <v>7170</v>
      </c>
      <c r="D9323">
        <v>13385011</v>
      </c>
      <c r="E9323">
        <v>71004213</v>
      </c>
      <c r="F9323" t="s">
        <v>7174</v>
      </c>
      <c r="G9323" t="s">
        <v>86</v>
      </c>
      <c r="H9323" t="s">
        <v>4</v>
      </c>
      <c r="I9323" s="2">
        <v>5.3</v>
      </c>
      <c r="K9323" s="2">
        <v>5.3012119731999903</v>
      </c>
      <c r="L9323" s="2">
        <f t="shared" si="145"/>
        <v>1.2119731999904459E-3</v>
      </c>
    </row>
    <row r="9324" spans="1:12" hidden="1" x14ac:dyDescent="0.25">
      <c r="A9324" t="s">
        <v>6709</v>
      </c>
      <c r="B9324" s="1" t="s">
        <v>7169</v>
      </c>
      <c r="C9324" t="s">
        <v>7170</v>
      </c>
      <c r="D9324">
        <v>13385011</v>
      </c>
      <c r="E9324">
        <v>71004213</v>
      </c>
      <c r="F9324" t="s">
        <v>7174</v>
      </c>
      <c r="G9324" t="s">
        <v>86</v>
      </c>
      <c r="H9324" t="s">
        <v>6</v>
      </c>
      <c r="I9324" s="2">
        <v>0.2</v>
      </c>
      <c r="K9324" s="2">
        <v>0.20004573427200001</v>
      </c>
      <c r="L9324" s="2">
        <f t="shared" si="145"/>
        <v>4.5734271999997578E-5</v>
      </c>
    </row>
    <row r="9325" spans="1:12" hidden="1" x14ac:dyDescent="0.25">
      <c r="A9325" t="s">
        <v>6709</v>
      </c>
      <c r="B9325" s="1" t="s">
        <v>7169</v>
      </c>
      <c r="C9325" t="s">
        <v>7170</v>
      </c>
      <c r="D9325">
        <v>13385011</v>
      </c>
      <c r="E9325">
        <v>99310413</v>
      </c>
      <c r="F9325" t="s">
        <v>7175</v>
      </c>
      <c r="G9325" t="s">
        <v>3</v>
      </c>
      <c r="H9325" t="s">
        <v>4</v>
      </c>
      <c r="I9325" s="2">
        <v>32.6</v>
      </c>
      <c r="J9325" s="2">
        <v>33.799660154999998</v>
      </c>
      <c r="K9325" s="2">
        <v>33.799722330999998</v>
      </c>
      <c r="L9325" s="2">
        <f t="shared" si="145"/>
        <v>6.21760000001359E-5</v>
      </c>
    </row>
    <row r="9326" spans="1:12" hidden="1" x14ac:dyDescent="0.25">
      <c r="A9326" t="s">
        <v>6709</v>
      </c>
      <c r="B9326" s="1" t="s">
        <v>7169</v>
      </c>
      <c r="C9326" t="s">
        <v>7170</v>
      </c>
      <c r="D9326">
        <v>13385011</v>
      </c>
      <c r="E9326">
        <v>99310413</v>
      </c>
      <c r="F9326" t="s">
        <v>7175</v>
      </c>
      <c r="G9326" t="s">
        <v>3</v>
      </c>
      <c r="H9326" t="s">
        <v>6</v>
      </c>
      <c r="I9326" s="2">
        <v>2.7</v>
      </c>
      <c r="J9326" s="2">
        <v>2.9192548829999998</v>
      </c>
      <c r="K9326" s="2">
        <v>2.9192629130099998</v>
      </c>
      <c r="L9326" s="2">
        <f t="shared" si="145"/>
        <v>8.0300100000485486E-6</v>
      </c>
    </row>
    <row r="9327" spans="1:12" hidden="1" x14ac:dyDescent="0.25">
      <c r="A9327" t="s">
        <v>6709</v>
      </c>
      <c r="B9327" s="1" t="s">
        <v>7169</v>
      </c>
      <c r="C9327" t="s">
        <v>7170</v>
      </c>
      <c r="D9327">
        <v>13385011</v>
      </c>
      <c r="E9327">
        <v>99310513</v>
      </c>
      <c r="F9327" t="s">
        <v>7176</v>
      </c>
      <c r="G9327" t="s">
        <v>3</v>
      </c>
      <c r="H9327" t="s">
        <v>4</v>
      </c>
      <c r="I9327" s="2">
        <v>29.9</v>
      </c>
      <c r="J9327" s="2">
        <v>31.74286914</v>
      </c>
      <c r="K9327" s="2">
        <v>31.743007510000002</v>
      </c>
      <c r="L9327" s="2">
        <f t="shared" si="145"/>
        <v>1.3837000000194166E-4</v>
      </c>
    </row>
    <row r="9328" spans="1:12" hidden="1" x14ac:dyDescent="0.25">
      <c r="A9328" t="s">
        <v>6709</v>
      </c>
      <c r="B9328" s="1" t="s">
        <v>7169</v>
      </c>
      <c r="C9328" t="s">
        <v>7170</v>
      </c>
      <c r="D9328">
        <v>13385011</v>
      </c>
      <c r="E9328">
        <v>99310513</v>
      </c>
      <c r="F9328" t="s">
        <v>7176</v>
      </c>
      <c r="G9328" t="s">
        <v>3</v>
      </c>
      <c r="H9328" t="s">
        <v>6</v>
      </c>
      <c r="I9328" s="2">
        <v>2.7</v>
      </c>
      <c r="J9328" s="2">
        <v>2.9123293454999999</v>
      </c>
      <c r="K9328" s="2">
        <v>2.9123148909999999</v>
      </c>
      <c r="L9328" s="2">
        <f t="shared" si="145"/>
        <v>-1.445450000003845E-5</v>
      </c>
    </row>
    <row r="9329" spans="1:12" hidden="1" x14ac:dyDescent="0.25">
      <c r="A9329" t="s">
        <v>6709</v>
      </c>
      <c r="B9329" s="1" t="s">
        <v>7169</v>
      </c>
      <c r="C9329" t="s">
        <v>7170</v>
      </c>
      <c r="D9329">
        <v>13385011</v>
      </c>
      <c r="E9329">
        <v>99311113</v>
      </c>
      <c r="F9329" t="s">
        <v>7177</v>
      </c>
      <c r="G9329" t="s">
        <v>86</v>
      </c>
      <c r="H9329" t="s">
        <v>4</v>
      </c>
      <c r="I9329" s="2">
        <v>2</v>
      </c>
      <c r="K9329" s="2">
        <v>2.0004573029099899</v>
      </c>
      <c r="L9329" s="2">
        <f t="shared" si="145"/>
        <v>4.5730290998990952E-4</v>
      </c>
    </row>
    <row r="9330" spans="1:12" hidden="1" x14ac:dyDescent="0.25">
      <c r="A9330" t="s">
        <v>6709</v>
      </c>
      <c r="B9330" s="1" t="s">
        <v>7169</v>
      </c>
      <c r="C9330" t="s">
        <v>7170</v>
      </c>
      <c r="D9330">
        <v>13385011</v>
      </c>
      <c r="E9330">
        <v>99311113</v>
      </c>
      <c r="F9330" t="s">
        <v>7177</v>
      </c>
      <c r="G9330" t="s">
        <v>86</v>
      </c>
      <c r="H9330" t="s">
        <v>6</v>
      </c>
      <c r="I9330" s="2">
        <v>0.2</v>
      </c>
      <c r="K9330" s="2">
        <v>0.20004573427200001</v>
      </c>
      <c r="L9330" s="2">
        <f t="shared" si="145"/>
        <v>4.5734271999997578E-5</v>
      </c>
    </row>
    <row r="9331" spans="1:12" hidden="1" x14ac:dyDescent="0.25">
      <c r="A9331" t="s">
        <v>6709</v>
      </c>
      <c r="B9331" s="1" t="s">
        <v>7169</v>
      </c>
      <c r="C9331" t="s">
        <v>7170</v>
      </c>
      <c r="D9331">
        <v>13385011</v>
      </c>
      <c r="E9331">
        <v>99311213</v>
      </c>
      <c r="F9331" t="s">
        <v>7178</v>
      </c>
      <c r="G9331" t="s">
        <v>86</v>
      </c>
      <c r="H9331" t="s">
        <v>4</v>
      </c>
      <c r="I9331" s="2">
        <v>1.9</v>
      </c>
      <c r="K9331" s="2">
        <v>1.9004343994199999</v>
      </c>
      <c r="L9331" s="2">
        <f t="shared" si="145"/>
        <v>4.3439942000000897E-4</v>
      </c>
    </row>
    <row r="9332" spans="1:12" hidden="1" x14ac:dyDescent="0.25">
      <c r="A9332" t="s">
        <v>6709</v>
      </c>
      <c r="B9332" s="1" t="s">
        <v>7169</v>
      </c>
      <c r="C9332" t="s">
        <v>7170</v>
      </c>
      <c r="D9332">
        <v>13385011</v>
      </c>
      <c r="E9332">
        <v>99311213</v>
      </c>
      <c r="F9332" t="s">
        <v>7178</v>
      </c>
      <c r="G9332" t="s">
        <v>86</v>
      </c>
      <c r="H9332" t="s">
        <v>6</v>
      </c>
      <c r="I9332" s="2">
        <v>0.2</v>
      </c>
      <c r="K9332" s="2">
        <v>0.20004573427200001</v>
      </c>
      <c r="L9332" s="2">
        <f t="shared" si="145"/>
        <v>4.5734271999997578E-5</v>
      </c>
    </row>
    <row r="9333" spans="1:12" hidden="1" x14ac:dyDescent="0.25">
      <c r="A9333" t="s">
        <v>6709</v>
      </c>
      <c r="B9333" s="1" t="s">
        <v>7179</v>
      </c>
      <c r="C9333" t="s">
        <v>7180</v>
      </c>
      <c r="D9333">
        <v>5611511</v>
      </c>
      <c r="E9333">
        <v>22191713</v>
      </c>
      <c r="F9333" t="s">
        <v>7181</v>
      </c>
      <c r="G9333" t="s">
        <v>86</v>
      </c>
      <c r="H9333" t="s">
        <v>4</v>
      </c>
      <c r="I9333" s="2">
        <v>8.4602999999999895</v>
      </c>
      <c r="K9333" s="2">
        <v>8.4816791640000009</v>
      </c>
      <c r="L9333" s="2">
        <f t="shared" si="145"/>
        <v>2.1379164000011386E-2</v>
      </c>
    </row>
    <row r="9334" spans="1:12" hidden="1" x14ac:dyDescent="0.25">
      <c r="A9334" t="s">
        <v>6709</v>
      </c>
      <c r="B9334" s="1" t="s">
        <v>7179</v>
      </c>
      <c r="C9334" t="s">
        <v>7180</v>
      </c>
      <c r="D9334">
        <v>5611511</v>
      </c>
      <c r="E9334">
        <v>22191713</v>
      </c>
      <c r="F9334" t="s">
        <v>7181</v>
      </c>
      <c r="G9334" t="s">
        <v>86</v>
      </c>
      <c r="H9334" t="s">
        <v>6</v>
      </c>
      <c r="I9334" s="2">
        <v>2.9961000000000002</v>
      </c>
      <c r="K9334" s="2">
        <v>3.0036711280609998</v>
      </c>
      <c r="L9334" s="2">
        <f t="shared" si="145"/>
        <v>7.5711280609995768E-3</v>
      </c>
    </row>
    <row r="9335" spans="1:12" hidden="1" x14ac:dyDescent="0.25">
      <c r="A9335" t="s">
        <v>6709</v>
      </c>
      <c r="B9335" s="1" t="s">
        <v>7179</v>
      </c>
      <c r="C9335" t="s">
        <v>7180</v>
      </c>
      <c r="D9335">
        <v>5611511</v>
      </c>
      <c r="E9335">
        <v>70662813</v>
      </c>
      <c r="F9335" t="s">
        <v>7182</v>
      </c>
      <c r="G9335" t="s">
        <v>86</v>
      </c>
      <c r="H9335" t="s">
        <v>4</v>
      </c>
      <c r="I9335" s="2">
        <v>9.3765000000000001</v>
      </c>
      <c r="K9335" s="2">
        <v>9.4021915679999992</v>
      </c>
      <c r="L9335" s="2">
        <f t="shared" si="145"/>
        <v>2.5691567999999165E-2</v>
      </c>
    </row>
    <row r="9336" spans="1:12" hidden="1" x14ac:dyDescent="0.25">
      <c r="A9336" t="s">
        <v>6709</v>
      </c>
      <c r="B9336" s="1" t="s">
        <v>7179</v>
      </c>
      <c r="C9336" t="s">
        <v>7180</v>
      </c>
      <c r="D9336">
        <v>5611511</v>
      </c>
      <c r="E9336">
        <v>70662813</v>
      </c>
      <c r="F9336" t="s">
        <v>7182</v>
      </c>
      <c r="G9336" t="s">
        <v>86</v>
      </c>
      <c r="H9336" t="s">
        <v>6</v>
      </c>
      <c r="I9336" s="2">
        <v>2.6802999999999999</v>
      </c>
      <c r="K9336" s="2">
        <v>2.68764252959997</v>
      </c>
      <c r="L9336" s="2">
        <f t="shared" si="145"/>
        <v>7.3425295999700602E-3</v>
      </c>
    </row>
    <row r="9337" spans="1:12" hidden="1" x14ac:dyDescent="0.25">
      <c r="A9337" t="s">
        <v>6709</v>
      </c>
      <c r="B9337" s="1" t="s">
        <v>7179</v>
      </c>
      <c r="C9337" t="s">
        <v>7183</v>
      </c>
      <c r="D9337">
        <v>6445411</v>
      </c>
      <c r="E9337">
        <v>16642913</v>
      </c>
      <c r="F9337" t="s">
        <v>7184</v>
      </c>
      <c r="G9337" t="s">
        <v>86</v>
      </c>
      <c r="H9337" t="s">
        <v>4</v>
      </c>
      <c r="I9337" s="2">
        <v>27.095199999999998</v>
      </c>
      <c r="K9337" s="2">
        <v>27.1694317199998</v>
      </c>
      <c r="L9337" s="2">
        <f t="shared" si="145"/>
        <v>7.4231719999801271E-2</v>
      </c>
    </row>
    <row r="9338" spans="1:12" hidden="1" x14ac:dyDescent="0.25">
      <c r="A9338" t="s">
        <v>6709</v>
      </c>
      <c r="B9338" s="1" t="s">
        <v>7179</v>
      </c>
      <c r="C9338" t="s">
        <v>7183</v>
      </c>
      <c r="D9338">
        <v>6445411</v>
      </c>
      <c r="E9338">
        <v>16642913</v>
      </c>
      <c r="F9338" t="s">
        <v>7184</v>
      </c>
      <c r="G9338" t="s">
        <v>86</v>
      </c>
      <c r="H9338" t="s">
        <v>6</v>
      </c>
      <c r="I9338" s="2">
        <v>0.19350000000000001</v>
      </c>
      <c r="K9338" s="2">
        <v>0.19403014199999799</v>
      </c>
      <c r="L9338" s="2">
        <f t="shared" si="145"/>
        <v>5.3014199999798506E-4</v>
      </c>
    </row>
    <row r="9339" spans="1:12" hidden="1" x14ac:dyDescent="0.25">
      <c r="A9339" t="s">
        <v>6709</v>
      </c>
      <c r="B9339" s="1" t="s">
        <v>7179</v>
      </c>
      <c r="C9339" t="s">
        <v>7183</v>
      </c>
      <c r="D9339">
        <v>6445411</v>
      </c>
      <c r="E9339">
        <v>16643013</v>
      </c>
      <c r="F9339" t="s">
        <v>7185</v>
      </c>
      <c r="G9339" t="s">
        <v>86</v>
      </c>
      <c r="H9339" t="s">
        <v>4</v>
      </c>
      <c r="I9339" s="2">
        <v>36.614400000000003</v>
      </c>
      <c r="K9339" s="2">
        <v>36.714704399999903</v>
      </c>
      <c r="L9339" s="2">
        <f t="shared" si="145"/>
        <v>0.10030439999989937</v>
      </c>
    </row>
    <row r="9340" spans="1:12" hidden="1" x14ac:dyDescent="0.25">
      <c r="A9340" t="s">
        <v>6709</v>
      </c>
      <c r="B9340" s="1" t="s">
        <v>7179</v>
      </c>
      <c r="C9340" t="s">
        <v>7183</v>
      </c>
      <c r="D9340">
        <v>6445411</v>
      </c>
      <c r="E9340">
        <v>16643013</v>
      </c>
      <c r="F9340" t="s">
        <v>7185</v>
      </c>
      <c r="G9340" t="s">
        <v>86</v>
      </c>
      <c r="H9340" t="s">
        <v>6</v>
      </c>
      <c r="I9340" s="2">
        <v>0.24340000000000001</v>
      </c>
      <c r="K9340" s="2">
        <v>0.24406684379999799</v>
      </c>
      <c r="L9340" s="2">
        <f t="shared" si="145"/>
        <v>6.6684379999798482E-4</v>
      </c>
    </row>
    <row r="9341" spans="1:12" hidden="1" x14ac:dyDescent="0.25">
      <c r="A9341" t="s">
        <v>6709</v>
      </c>
      <c r="B9341" s="1" t="s">
        <v>7179</v>
      </c>
      <c r="C9341" t="s">
        <v>7186</v>
      </c>
      <c r="D9341">
        <v>4862411</v>
      </c>
      <c r="E9341">
        <v>29518213</v>
      </c>
      <c r="F9341" t="s">
        <v>7187</v>
      </c>
      <c r="G9341" t="s">
        <v>86</v>
      </c>
      <c r="H9341" t="s">
        <v>4</v>
      </c>
      <c r="I9341" s="2">
        <v>34.700000000000003</v>
      </c>
      <c r="K9341" s="2">
        <v>34.795078320000201</v>
      </c>
      <c r="L9341" s="2">
        <f t="shared" si="145"/>
        <v>9.5078320000197891E-2</v>
      </c>
    </row>
    <row r="9342" spans="1:12" hidden="1" x14ac:dyDescent="0.25">
      <c r="A9342" t="s">
        <v>6709</v>
      </c>
      <c r="B9342" s="1" t="s">
        <v>7179</v>
      </c>
      <c r="C9342" t="s">
        <v>7186</v>
      </c>
      <c r="D9342">
        <v>4862411</v>
      </c>
      <c r="E9342">
        <v>29518213</v>
      </c>
      <c r="F9342" t="s">
        <v>7187</v>
      </c>
      <c r="G9342" t="s">
        <v>86</v>
      </c>
      <c r="H9342" t="s">
        <v>6</v>
      </c>
      <c r="I9342" s="2">
        <v>6.27</v>
      </c>
      <c r="K9342" s="2">
        <v>6.2871772799999697</v>
      </c>
      <c r="L9342" s="2">
        <f t="shared" si="145"/>
        <v>1.7177279999970096E-2</v>
      </c>
    </row>
    <row r="9343" spans="1:12" hidden="1" x14ac:dyDescent="0.25">
      <c r="A9343" t="s">
        <v>6709</v>
      </c>
      <c r="B9343" s="1" t="s">
        <v>7179</v>
      </c>
      <c r="C9343" t="s">
        <v>7186</v>
      </c>
      <c r="D9343">
        <v>4862411</v>
      </c>
      <c r="E9343">
        <v>71060413</v>
      </c>
      <c r="F9343" t="s">
        <v>7188</v>
      </c>
      <c r="G9343" t="s">
        <v>3</v>
      </c>
      <c r="H9343" t="s">
        <v>4</v>
      </c>
      <c r="I9343" s="2">
        <v>126</v>
      </c>
      <c r="J9343" s="2">
        <v>130.87599219999899</v>
      </c>
      <c r="K9343" s="2">
        <v>130.87588740000001</v>
      </c>
      <c r="L9343" s="2">
        <f t="shared" si="145"/>
        <v>-1.0479999897938796E-4</v>
      </c>
    </row>
    <row r="9344" spans="1:12" hidden="1" x14ac:dyDescent="0.25">
      <c r="A9344" t="s">
        <v>6709</v>
      </c>
      <c r="B9344" s="1" t="s">
        <v>7179</v>
      </c>
      <c r="C9344" t="s">
        <v>7186</v>
      </c>
      <c r="D9344">
        <v>4862411</v>
      </c>
      <c r="E9344">
        <v>71060413</v>
      </c>
      <c r="F9344" t="s">
        <v>7188</v>
      </c>
      <c r="G9344" t="s">
        <v>3</v>
      </c>
      <c r="H9344" t="s">
        <v>6</v>
      </c>
      <c r="I9344" s="2">
        <v>4.0999999999999996</v>
      </c>
      <c r="J9344" s="2">
        <v>4.0096560060000002</v>
      </c>
      <c r="K9344" s="2">
        <v>4.0096620170000898</v>
      </c>
      <c r="L9344" s="2">
        <f t="shared" si="145"/>
        <v>6.0110000896784754E-6</v>
      </c>
    </row>
    <row r="9345" spans="1:12" hidden="1" x14ac:dyDescent="0.25">
      <c r="A9345" t="s">
        <v>6709</v>
      </c>
      <c r="B9345" s="1" t="s">
        <v>7179</v>
      </c>
      <c r="C9345" t="s">
        <v>7186</v>
      </c>
      <c r="D9345">
        <v>4862411</v>
      </c>
      <c r="E9345">
        <v>71060513</v>
      </c>
      <c r="F9345" t="s">
        <v>7189</v>
      </c>
      <c r="G9345" t="s">
        <v>3</v>
      </c>
      <c r="H9345" t="s">
        <v>4</v>
      </c>
      <c r="I9345" s="2">
        <v>105</v>
      </c>
      <c r="J9345" s="2">
        <v>120.42036719999901</v>
      </c>
      <c r="K9345" s="2">
        <v>120.420687161</v>
      </c>
      <c r="L9345" s="2">
        <f t="shared" si="145"/>
        <v>3.1996100099718205E-4</v>
      </c>
    </row>
    <row r="9346" spans="1:12" hidden="1" x14ac:dyDescent="0.25">
      <c r="A9346" t="s">
        <v>6709</v>
      </c>
      <c r="B9346" s="1" t="s">
        <v>7179</v>
      </c>
      <c r="C9346" t="s">
        <v>7186</v>
      </c>
      <c r="D9346">
        <v>4862411</v>
      </c>
      <c r="E9346">
        <v>71060513</v>
      </c>
      <c r="F9346" t="s">
        <v>7189</v>
      </c>
      <c r="G9346" t="s">
        <v>3</v>
      </c>
      <c r="H9346" t="s">
        <v>6</v>
      </c>
      <c r="I9346" s="2">
        <v>3.7</v>
      </c>
      <c r="J9346" s="2">
        <v>3.6562902829999899</v>
      </c>
      <c r="K9346" s="2">
        <v>3.65628401499999</v>
      </c>
      <c r="L9346" s="2">
        <f t="shared" si="145"/>
        <v>-6.2679999999204483E-6</v>
      </c>
    </row>
    <row r="9347" spans="1:12" hidden="1" x14ac:dyDescent="0.25">
      <c r="A9347" t="s">
        <v>6709</v>
      </c>
      <c r="B9347" s="1" t="s">
        <v>7179</v>
      </c>
      <c r="C9347" t="s">
        <v>7186</v>
      </c>
      <c r="D9347">
        <v>4862411</v>
      </c>
      <c r="E9347">
        <v>71060613</v>
      </c>
      <c r="F9347" t="s">
        <v>7190</v>
      </c>
      <c r="G9347" t="s">
        <v>3</v>
      </c>
      <c r="H9347" t="s">
        <v>4</v>
      </c>
      <c r="I9347" s="2">
        <v>141</v>
      </c>
      <c r="J9347" s="2">
        <v>147.8202656</v>
      </c>
      <c r="K9347" s="2">
        <v>147.820425099999</v>
      </c>
      <c r="L9347" s="2">
        <f t="shared" ref="L9347:L9410" si="146">IF(ISBLANK(J9347),K9347-I9347,K9347-J9347)</f>
        <v>1.5949999900044531E-4</v>
      </c>
    </row>
    <row r="9348" spans="1:12" hidden="1" x14ac:dyDescent="0.25">
      <c r="A9348" t="s">
        <v>6709</v>
      </c>
      <c r="B9348" s="1" t="s">
        <v>7179</v>
      </c>
      <c r="C9348" t="s">
        <v>7186</v>
      </c>
      <c r="D9348">
        <v>4862411</v>
      </c>
      <c r="E9348">
        <v>71060613</v>
      </c>
      <c r="F9348" t="s">
        <v>7190</v>
      </c>
      <c r="G9348" t="s">
        <v>3</v>
      </c>
      <c r="H9348" t="s">
        <v>6</v>
      </c>
      <c r="I9348" s="2">
        <v>4.3</v>
      </c>
      <c r="J9348" s="2">
        <v>4.2509814454999999</v>
      </c>
      <c r="K9348" s="2">
        <v>4.2509675228999901</v>
      </c>
      <c r="L9348" s="2">
        <f t="shared" si="146"/>
        <v>-1.3922600009763642E-5</v>
      </c>
    </row>
    <row r="9349" spans="1:12" hidden="1" x14ac:dyDescent="0.25">
      <c r="A9349" t="s">
        <v>6709</v>
      </c>
      <c r="B9349" s="1" t="s">
        <v>7179</v>
      </c>
      <c r="C9349" t="s">
        <v>7191</v>
      </c>
      <c r="D9349">
        <v>6158311</v>
      </c>
      <c r="E9349">
        <v>15887413</v>
      </c>
      <c r="F9349" t="s">
        <v>7192</v>
      </c>
      <c r="G9349" t="s">
        <v>86</v>
      </c>
      <c r="H9349" t="s">
        <v>4</v>
      </c>
      <c r="I9349" s="2">
        <v>22.46</v>
      </c>
      <c r="K9349" s="2">
        <v>22.521535499999999</v>
      </c>
      <c r="L9349" s="2">
        <f t="shared" si="146"/>
        <v>6.1535499999997967E-2</v>
      </c>
    </row>
    <row r="9350" spans="1:12" hidden="1" x14ac:dyDescent="0.25">
      <c r="A9350" t="s">
        <v>6709</v>
      </c>
      <c r="B9350" s="1" t="s">
        <v>7179</v>
      </c>
      <c r="C9350" t="s">
        <v>7191</v>
      </c>
      <c r="D9350">
        <v>6158311</v>
      </c>
      <c r="E9350">
        <v>15887413</v>
      </c>
      <c r="F9350" t="s">
        <v>7192</v>
      </c>
      <c r="G9350" t="s">
        <v>86</v>
      </c>
      <c r="H9350" t="s">
        <v>6</v>
      </c>
      <c r="I9350" s="2">
        <v>0.1721</v>
      </c>
      <c r="K9350" s="2">
        <v>0.172571452200001</v>
      </c>
      <c r="L9350" s="2">
        <f t="shared" si="146"/>
        <v>4.7145220000099908E-4</v>
      </c>
    </row>
    <row r="9351" spans="1:12" hidden="1" x14ac:dyDescent="0.25">
      <c r="A9351" t="s">
        <v>6709</v>
      </c>
      <c r="B9351" s="1" t="s">
        <v>7179</v>
      </c>
      <c r="C9351" t="s">
        <v>7193</v>
      </c>
      <c r="D9351">
        <v>4945211</v>
      </c>
      <c r="E9351">
        <v>30212613</v>
      </c>
      <c r="F9351" t="s">
        <v>7194</v>
      </c>
      <c r="G9351" t="s">
        <v>86</v>
      </c>
      <c r="H9351" t="s">
        <v>4</v>
      </c>
      <c r="I9351" s="2">
        <v>85.3506</v>
      </c>
      <c r="K9351" s="2">
        <v>85.584415200000095</v>
      </c>
      <c r="L9351" s="2">
        <f t="shared" si="146"/>
        <v>0.23381520000009459</v>
      </c>
    </row>
    <row r="9352" spans="1:12" hidden="1" x14ac:dyDescent="0.25">
      <c r="A9352" t="s">
        <v>6709</v>
      </c>
      <c r="B9352" s="1" t="s">
        <v>7179</v>
      </c>
      <c r="C9352" t="s">
        <v>7193</v>
      </c>
      <c r="D9352">
        <v>4945211</v>
      </c>
      <c r="E9352">
        <v>30212613</v>
      </c>
      <c r="F9352" t="s">
        <v>7194</v>
      </c>
      <c r="G9352" t="s">
        <v>86</v>
      </c>
      <c r="H9352" t="s">
        <v>6</v>
      </c>
      <c r="I9352" s="2">
        <v>0.25</v>
      </c>
      <c r="K9352" s="2">
        <v>0.250684929000002</v>
      </c>
      <c r="L9352" s="2">
        <f t="shared" si="146"/>
        <v>6.8492900000199919E-4</v>
      </c>
    </row>
    <row r="9353" spans="1:12" hidden="1" x14ac:dyDescent="0.25">
      <c r="A9353" t="s">
        <v>6709</v>
      </c>
      <c r="B9353" s="1" t="s">
        <v>7179</v>
      </c>
      <c r="C9353" t="s">
        <v>7193</v>
      </c>
      <c r="D9353">
        <v>4945211</v>
      </c>
      <c r="E9353">
        <v>30212713</v>
      </c>
      <c r="F9353" t="s">
        <v>7195</v>
      </c>
      <c r="G9353" t="s">
        <v>86</v>
      </c>
      <c r="H9353" t="s">
        <v>4</v>
      </c>
      <c r="I9353" s="2">
        <v>84.440200000000004</v>
      </c>
      <c r="K9353" s="2">
        <v>84.671537999999799</v>
      </c>
      <c r="L9353" s="2">
        <f t="shared" si="146"/>
        <v>0.23133799999979487</v>
      </c>
    </row>
    <row r="9354" spans="1:12" hidden="1" x14ac:dyDescent="0.25">
      <c r="A9354" t="s">
        <v>6709</v>
      </c>
      <c r="B9354" s="1" t="s">
        <v>7179</v>
      </c>
      <c r="C9354" t="s">
        <v>7193</v>
      </c>
      <c r="D9354">
        <v>4945211</v>
      </c>
      <c r="E9354">
        <v>30212713</v>
      </c>
      <c r="F9354" t="s">
        <v>7195</v>
      </c>
      <c r="G9354" t="s">
        <v>86</v>
      </c>
      <c r="H9354" t="s">
        <v>6</v>
      </c>
      <c r="I9354" s="2">
        <v>0.35110000000000002</v>
      </c>
      <c r="K9354" s="2">
        <v>0.35206198800000099</v>
      </c>
      <c r="L9354" s="2">
        <f t="shared" si="146"/>
        <v>9.619880000009684E-4</v>
      </c>
    </row>
    <row r="9355" spans="1:12" hidden="1" x14ac:dyDescent="0.25">
      <c r="A9355" t="s">
        <v>6709</v>
      </c>
      <c r="B9355" s="1" t="s">
        <v>7196</v>
      </c>
      <c r="C9355" t="s">
        <v>7197</v>
      </c>
      <c r="D9355">
        <v>6364211</v>
      </c>
      <c r="E9355">
        <v>15353013</v>
      </c>
      <c r="F9355" t="s">
        <v>7198</v>
      </c>
      <c r="G9355" t="s">
        <v>3</v>
      </c>
      <c r="H9355" t="s">
        <v>4</v>
      </c>
      <c r="I9355" s="2">
        <v>57.59</v>
      </c>
      <c r="J9355" s="2">
        <v>60.093910149999999</v>
      </c>
      <c r="K9355" s="2">
        <v>60.093918930000001</v>
      </c>
      <c r="L9355" s="2">
        <f t="shared" si="146"/>
        <v>8.7800000017068669E-6</v>
      </c>
    </row>
    <row r="9356" spans="1:12" hidden="1" x14ac:dyDescent="0.25">
      <c r="A9356" t="s">
        <v>6709</v>
      </c>
      <c r="B9356" s="1" t="s">
        <v>7196</v>
      </c>
      <c r="C9356" t="s">
        <v>7197</v>
      </c>
      <c r="D9356">
        <v>6364211</v>
      </c>
      <c r="E9356">
        <v>15353013</v>
      </c>
      <c r="F9356" t="s">
        <v>7198</v>
      </c>
      <c r="G9356" t="s">
        <v>3</v>
      </c>
      <c r="H9356" t="s">
        <v>6</v>
      </c>
      <c r="I9356" s="2">
        <v>1.06</v>
      </c>
      <c r="J9356" s="2">
        <v>1.0484488525</v>
      </c>
      <c r="K9356" s="2">
        <v>1.0484480429999901</v>
      </c>
      <c r="L9356" s="2">
        <f t="shared" si="146"/>
        <v>-8.0950000991286686E-7</v>
      </c>
    </row>
    <row r="9357" spans="1:12" hidden="1" x14ac:dyDescent="0.25">
      <c r="A9357" t="s">
        <v>6709</v>
      </c>
      <c r="B9357" s="1" t="s">
        <v>7196</v>
      </c>
      <c r="C9357" t="s">
        <v>7197</v>
      </c>
      <c r="D9357">
        <v>6364211</v>
      </c>
      <c r="E9357">
        <v>15353213</v>
      </c>
      <c r="F9357" t="s">
        <v>7199</v>
      </c>
      <c r="G9357" t="s">
        <v>86</v>
      </c>
      <c r="H9357" t="s">
        <v>4</v>
      </c>
      <c r="I9357" s="2">
        <v>2.5</v>
      </c>
      <c r="K9357" s="2">
        <v>2.5005716965000002</v>
      </c>
      <c r="L9357" s="2">
        <f t="shared" si="146"/>
        <v>5.7169650000021832E-4</v>
      </c>
    </row>
    <row r="9358" spans="1:12" hidden="1" x14ac:dyDescent="0.25">
      <c r="A9358" t="s">
        <v>6709</v>
      </c>
      <c r="B9358" s="1" t="s">
        <v>7196</v>
      </c>
      <c r="C9358" t="s">
        <v>7197</v>
      </c>
      <c r="D9358">
        <v>6364211</v>
      </c>
      <c r="E9358">
        <v>15353213</v>
      </c>
      <c r="F9358" t="s">
        <v>7199</v>
      </c>
      <c r="G9358" t="s">
        <v>86</v>
      </c>
      <c r="H9358" t="s">
        <v>6</v>
      </c>
      <c r="I9358" s="2">
        <v>0.05</v>
      </c>
      <c r="K9358" s="2">
        <v>5.0011432606000002E-2</v>
      </c>
      <c r="L9358" s="2">
        <f t="shared" si="146"/>
        <v>1.1432605999998902E-5</v>
      </c>
    </row>
    <row r="9359" spans="1:12" hidden="1" x14ac:dyDescent="0.25">
      <c r="A9359" t="s">
        <v>6709</v>
      </c>
      <c r="B9359" s="1" t="s">
        <v>7200</v>
      </c>
      <c r="C9359" t="s">
        <v>7201</v>
      </c>
      <c r="D9359">
        <v>9146511</v>
      </c>
      <c r="E9359">
        <v>57544813</v>
      </c>
      <c r="F9359" t="s">
        <v>7202</v>
      </c>
      <c r="G9359" t="s">
        <v>3</v>
      </c>
      <c r="H9359" t="s">
        <v>4</v>
      </c>
      <c r="I9359" s="2">
        <v>196.56200000000001</v>
      </c>
      <c r="J9359" s="2">
        <v>196.56304689999999</v>
      </c>
      <c r="K9359" s="2">
        <v>196.56335670000001</v>
      </c>
      <c r="L9359" s="2">
        <f t="shared" si="146"/>
        <v>3.0980000002500674E-4</v>
      </c>
    </row>
    <row r="9360" spans="1:12" hidden="1" x14ac:dyDescent="0.25">
      <c r="A9360" t="s">
        <v>6709</v>
      </c>
      <c r="B9360" s="1" t="s">
        <v>7200</v>
      </c>
      <c r="C9360" t="s">
        <v>7201</v>
      </c>
      <c r="D9360">
        <v>9146511</v>
      </c>
      <c r="E9360">
        <v>57544813</v>
      </c>
      <c r="F9360" t="s">
        <v>7202</v>
      </c>
      <c r="G9360" t="s">
        <v>3</v>
      </c>
      <c r="H9360" t="s">
        <v>6</v>
      </c>
      <c r="I9360" s="2">
        <v>3.375</v>
      </c>
      <c r="J9360" s="2">
        <v>3.3760949704999899</v>
      </c>
      <c r="K9360" s="2">
        <v>3.376093569</v>
      </c>
      <c r="L9360" s="2">
        <f t="shared" si="146"/>
        <v>-1.4014999898392944E-6</v>
      </c>
    </row>
    <row r="9361" spans="1:12" hidden="1" x14ac:dyDescent="0.25">
      <c r="A9361" t="s">
        <v>6709</v>
      </c>
      <c r="B9361" s="1" t="s">
        <v>7200</v>
      </c>
      <c r="C9361" t="s">
        <v>7201</v>
      </c>
      <c r="D9361">
        <v>9146511</v>
      </c>
      <c r="E9361">
        <v>57544913</v>
      </c>
      <c r="F9361" t="s">
        <v>7203</v>
      </c>
      <c r="G9361" t="s">
        <v>3</v>
      </c>
      <c r="H9361" t="s">
        <v>4</v>
      </c>
      <c r="I9361" s="2">
        <v>190.63800000000001</v>
      </c>
      <c r="J9361" s="2">
        <v>190.63478125</v>
      </c>
      <c r="K9361" s="2">
        <v>190.63656322</v>
      </c>
      <c r="L9361" s="2">
        <f t="shared" si="146"/>
        <v>1.7819699999961358E-3</v>
      </c>
    </row>
    <row r="9362" spans="1:12" hidden="1" x14ac:dyDescent="0.25">
      <c r="A9362" t="s">
        <v>6709</v>
      </c>
      <c r="B9362" s="1" t="s">
        <v>7200</v>
      </c>
      <c r="C9362" t="s">
        <v>7201</v>
      </c>
      <c r="D9362">
        <v>9146511</v>
      </c>
      <c r="E9362">
        <v>57544913</v>
      </c>
      <c r="F9362" t="s">
        <v>7203</v>
      </c>
      <c r="G9362" t="s">
        <v>3</v>
      </c>
      <c r="H9362" t="s">
        <v>6</v>
      </c>
      <c r="I9362" s="2">
        <v>3.4079999999999999</v>
      </c>
      <c r="J9362" s="2">
        <v>3.4092006834999999</v>
      </c>
      <c r="K9362" s="2">
        <v>3.4092120600000002</v>
      </c>
      <c r="L9362" s="2">
        <f t="shared" si="146"/>
        <v>1.1376500000270795E-5</v>
      </c>
    </row>
    <row r="9363" spans="1:12" hidden="1" x14ac:dyDescent="0.25">
      <c r="A9363" t="s">
        <v>6709</v>
      </c>
      <c r="B9363" s="1" t="s">
        <v>7200</v>
      </c>
      <c r="C9363" t="s">
        <v>7201</v>
      </c>
      <c r="D9363">
        <v>9146511</v>
      </c>
      <c r="E9363">
        <v>57545013</v>
      </c>
      <c r="F9363" t="s">
        <v>7204</v>
      </c>
      <c r="G9363" t="s">
        <v>3</v>
      </c>
      <c r="H9363" t="s">
        <v>4</v>
      </c>
      <c r="I9363" s="2">
        <v>205.15600000000001</v>
      </c>
      <c r="J9363" s="2">
        <v>205.15509374999999</v>
      </c>
      <c r="K9363" s="2">
        <v>205.15534880999999</v>
      </c>
      <c r="L9363" s="2">
        <f t="shared" si="146"/>
        <v>2.5506000000063977E-4</v>
      </c>
    </row>
    <row r="9364" spans="1:12" hidden="1" x14ac:dyDescent="0.25">
      <c r="A9364" t="s">
        <v>6709</v>
      </c>
      <c r="B9364" s="1" t="s">
        <v>7200</v>
      </c>
      <c r="C9364" t="s">
        <v>7201</v>
      </c>
      <c r="D9364">
        <v>9146511</v>
      </c>
      <c r="E9364">
        <v>57545013</v>
      </c>
      <c r="F9364" t="s">
        <v>7204</v>
      </c>
      <c r="G9364" t="s">
        <v>3</v>
      </c>
      <c r="H9364" t="s">
        <v>6</v>
      </c>
      <c r="I9364" s="2">
        <v>3.4009999999999998</v>
      </c>
      <c r="J9364" s="2">
        <v>3.4022849119999998</v>
      </c>
      <c r="K9364" s="2">
        <v>3.4022835969999901</v>
      </c>
      <c r="L9364" s="2">
        <f t="shared" si="146"/>
        <v>-1.3150000097716941E-6</v>
      </c>
    </row>
    <row r="9365" spans="1:12" hidden="1" x14ac:dyDescent="0.25">
      <c r="A9365" t="s">
        <v>6709</v>
      </c>
      <c r="B9365" s="1" t="s">
        <v>7200</v>
      </c>
      <c r="C9365" t="s">
        <v>7201</v>
      </c>
      <c r="D9365">
        <v>9146511</v>
      </c>
      <c r="E9365">
        <v>57545113</v>
      </c>
      <c r="F9365" t="s">
        <v>7205</v>
      </c>
      <c r="G9365" t="s">
        <v>3</v>
      </c>
      <c r="H9365" t="s">
        <v>4</v>
      </c>
      <c r="I9365" s="2">
        <v>208.11199999999999</v>
      </c>
      <c r="J9365" s="2">
        <v>208.11196874999999</v>
      </c>
      <c r="K9365" s="2">
        <v>208.11185099999901</v>
      </c>
      <c r="L9365" s="2">
        <f t="shared" si="146"/>
        <v>-1.1775000098168675E-4</v>
      </c>
    </row>
    <row r="9366" spans="1:12" hidden="1" x14ac:dyDescent="0.25">
      <c r="A9366" t="s">
        <v>6709</v>
      </c>
      <c r="B9366" s="1" t="s">
        <v>7200</v>
      </c>
      <c r="C9366" t="s">
        <v>7201</v>
      </c>
      <c r="D9366">
        <v>9146511</v>
      </c>
      <c r="E9366">
        <v>57545113</v>
      </c>
      <c r="F9366" t="s">
        <v>7205</v>
      </c>
      <c r="G9366" t="s">
        <v>3</v>
      </c>
      <c r="H9366" t="s">
        <v>6</v>
      </c>
      <c r="I9366" s="2">
        <v>3.3410000000000002</v>
      </c>
      <c r="J9366" s="2">
        <v>3.3402922364999998</v>
      </c>
      <c r="K9366" s="2">
        <v>3.340299065</v>
      </c>
      <c r="L9366" s="2">
        <f t="shared" si="146"/>
        <v>6.8285000001111484E-6</v>
      </c>
    </row>
    <row r="9367" spans="1:12" hidden="1" x14ac:dyDescent="0.25">
      <c r="A9367" t="s">
        <v>6709</v>
      </c>
      <c r="B9367" s="1" t="s">
        <v>7200</v>
      </c>
      <c r="C9367" t="s">
        <v>7201</v>
      </c>
      <c r="D9367">
        <v>9146511</v>
      </c>
      <c r="E9367">
        <v>57545213</v>
      </c>
      <c r="F9367" t="s">
        <v>7206</v>
      </c>
      <c r="G9367" t="s">
        <v>3</v>
      </c>
      <c r="H9367" t="s">
        <v>4</v>
      </c>
      <c r="I9367" s="2">
        <v>203.28299999999999</v>
      </c>
      <c r="J9367" s="2">
        <v>203.28268750000001</v>
      </c>
      <c r="K9367" s="2">
        <v>203.28245792000001</v>
      </c>
      <c r="L9367" s="2">
        <f t="shared" si="146"/>
        <v>-2.2957999999562162E-4</v>
      </c>
    </row>
    <row r="9368" spans="1:12" hidden="1" x14ac:dyDescent="0.25">
      <c r="A9368" t="s">
        <v>6709</v>
      </c>
      <c r="B9368" s="1" t="s">
        <v>7200</v>
      </c>
      <c r="C9368" t="s">
        <v>7201</v>
      </c>
      <c r="D9368">
        <v>9146511</v>
      </c>
      <c r="E9368">
        <v>57545213</v>
      </c>
      <c r="F9368" t="s">
        <v>7206</v>
      </c>
      <c r="G9368" t="s">
        <v>3</v>
      </c>
      <c r="H9368" t="s">
        <v>6</v>
      </c>
      <c r="I9368" s="2">
        <v>3.3820000000000001</v>
      </c>
      <c r="J9368" s="2">
        <v>3.3804560545000002</v>
      </c>
      <c r="K9368" s="2">
        <v>3.3804575400100001</v>
      </c>
      <c r="L9368" s="2">
        <f t="shared" si="146"/>
        <v>1.4855099998989374E-6</v>
      </c>
    </row>
    <row r="9369" spans="1:12" hidden="1" x14ac:dyDescent="0.25">
      <c r="A9369" t="s">
        <v>6709</v>
      </c>
      <c r="B9369" s="1" t="s">
        <v>7200</v>
      </c>
      <c r="C9369" t="s">
        <v>7201</v>
      </c>
      <c r="D9369">
        <v>9146511</v>
      </c>
      <c r="E9369">
        <v>57545313</v>
      </c>
      <c r="F9369" t="s">
        <v>7207</v>
      </c>
      <c r="G9369" t="s">
        <v>3</v>
      </c>
      <c r="H9369" t="s">
        <v>4</v>
      </c>
      <c r="I9369" s="2">
        <v>195.13499999999999</v>
      </c>
      <c r="J9369" s="2">
        <v>195.13484374999999</v>
      </c>
      <c r="K9369" s="2">
        <v>195.13470421</v>
      </c>
      <c r="L9369" s="2">
        <f t="shared" si="146"/>
        <v>-1.3953999999216649E-4</v>
      </c>
    </row>
    <row r="9370" spans="1:12" hidden="1" x14ac:dyDescent="0.25">
      <c r="A9370" t="s">
        <v>6709</v>
      </c>
      <c r="B9370" s="1" t="s">
        <v>7200</v>
      </c>
      <c r="C9370" t="s">
        <v>7201</v>
      </c>
      <c r="D9370">
        <v>9146511</v>
      </c>
      <c r="E9370">
        <v>57545313</v>
      </c>
      <c r="F9370" t="s">
        <v>7207</v>
      </c>
      <c r="G9370" t="s">
        <v>3</v>
      </c>
      <c r="H9370" t="s">
        <v>6</v>
      </c>
      <c r="I9370" s="2">
        <v>3.3690000000000002</v>
      </c>
      <c r="J9370" s="2">
        <v>3.3699138185000002</v>
      </c>
      <c r="K9370" s="2">
        <v>3.3699140249999902</v>
      </c>
      <c r="L9370" s="2">
        <f t="shared" si="146"/>
        <v>2.0649998999644481E-7</v>
      </c>
    </row>
    <row r="9371" spans="1:12" hidden="1" x14ac:dyDescent="0.25">
      <c r="A9371" t="s">
        <v>6709</v>
      </c>
      <c r="B9371" s="1" t="s">
        <v>7208</v>
      </c>
      <c r="C9371" t="s">
        <v>7209</v>
      </c>
      <c r="D9371">
        <v>7910611</v>
      </c>
      <c r="E9371">
        <v>2567413</v>
      </c>
      <c r="F9371" t="s">
        <v>7210</v>
      </c>
      <c r="G9371" t="s">
        <v>3</v>
      </c>
      <c r="H9371" t="s">
        <v>4</v>
      </c>
      <c r="I9371" s="2">
        <v>175.899</v>
      </c>
      <c r="J9371" s="2">
        <v>175.8998125</v>
      </c>
      <c r="K9371" s="2">
        <v>175.89969181000001</v>
      </c>
      <c r="L9371" s="2">
        <f t="shared" si="146"/>
        <v>-1.2068999998859908E-4</v>
      </c>
    </row>
    <row r="9372" spans="1:12" hidden="1" x14ac:dyDescent="0.25">
      <c r="A9372" t="s">
        <v>6709</v>
      </c>
      <c r="B9372" s="1" t="s">
        <v>7208</v>
      </c>
      <c r="C9372" t="s">
        <v>7209</v>
      </c>
      <c r="D9372">
        <v>7910611</v>
      </c>
      <c r="E9372">
        <v>2567413</v>
      </c>
      <c r="F9372" t="s">
        <v>7210</v>
      </c>
      <c r="G9372" t="s">
        <v>3</v>
      </c>
      <c r="H9372" t="s">
        <v>6</v>
      </c>
      <c r="I9372" s="2">
        <v>3.3090000000000002</v>
      </c>
      <c r="J9372" s="2">
        <v>3.30745874</v>
      </c>
      <c r="K9372" s="2">
        <v>3.3074560720999902</v>
      </c>
      <c r="L9372" s="2">
        <f t="shared" si="146"/>
        <v>-2.6679000098006611E-6</v>
      </c>
    </row>
    <row r="9373" spans="1:12" hidden="1" x14ac:dyDescent="0.25">
      <c r="A9373" t="s">
        <v>6709</v>
      </c>
      <c r="B9373" s="1" t="s">
        <v>7208</v>
      </c>
      <c r="C9373" t="s">
        <v>7209</v>
      </c>
      <c r="D9373">
        <v>7910611</v>
      </c>
      <c r="E9373">
        <v>2567513</v>
      </c>
      <c r="F9373" t="s">
        <v>7211</v>
      </c>
      <c r="G9373" t="s">
        <v>3</v>
      </c>
      <c r="H9373" t="s">
        <v>4</v>
      </c>
      <c r="I9373" s="2">
        <v>170.36199999999999</v>
      </c>
      <c r="J9373" s="2">
        <v>170.36331250000001</v>
      </c>
      <c r="K9373" s="2">
        <v>170.36322819999901</v>
      </c>
      <c r="L9373" s="2">
        <f t="shared" si="146"/>
        <v>-8.430000099224344E-5</v>
      </c>
    </row>
    <row r="9374" spans="1:12" hidden="1" x14ac:dyDescent="0.25">
      <c r="A9374" t="s">
        <v>6709</v>
      </c>
      <c r="B9374" s="1" t="s">
        <v>7208</v>
      </c>
      <c r="C9374" t="s">
        <v>7209</v>
      </c>
      <c r="D9374">
        <v>7910611</v>
      </c>
      <c r="E9374">
        <v>2567513</v>
      </c>
      <c r="F9374" t="s">
        <v>7211</v>
      </c>
      <c r="G9374" t="s">
        <v>3</v>
      </c>
      <c r="H9374" t="s">
        <v>6</v>
      </c>
      <c r="I9374" s="2">
        <v>3.0510000000000002</v>
      </c>
      <c r="J9374" s="2">
        <v>3.051071045</v>
      </c>
      <c r="K9374" s="2">
        <v>3.0510800950000001</v>
      </c>
      <c r="L9374" s="2">
        <f t="shared" si="146"/>
        <v>9.0500000000659497E-6</v>
      </c>
    </row>
    <row r="9375" spans="1:12" hidden="1" x14ac:dyDescent="0.25">
      <c r="A9375" t="s">
        <v>6709</v>
      </c>
      <c r="B9375" s="1" t="s">
        <v>7208</v>
      </c>
      <c r="C9375" t="s">
        <v>7209</v>
      </c>
      <c r="D9375">
        <v>7910611</v>
      </c>
      <c r="E9375">
        <v>2567613</v>
      </c>
      <c r="F9375" t="s">
        <v>7212</v>
      </c>
      <c r="G9375" t="s">
        <v>3</v>
      </c>
      <c r="H9375" t="s">
        <v>4</v>
      </c>
      <c r="I9375" s="2">
        <v>174.655</v>
      </c>
      <c r="J9375" s="2">
        <v>174.6543125</v>
      </c>
      <c r="K9375" s="2">
        <v>174.65448971000001</v>
      </c>
      <c r="L9375" s="2">
        <f t="shared" si="146"/>
        <v>1.7721000000392451E-4</v>
      </c>
    </row>
    <row r="9376" spans="1:12" hidden="1" x14ac:dyDescent="0.25">
      <c r="A9376" t="s">
        <v>6709</v>
      </c>
      <c r="B9376" s="1" t="s">
        <v>7208</v>
      </c>
      <c r="C9376" t="s">
        <v>7209</v>
      </c>
      <c r="D9376">
        <v>7910611</v>
      </c>
      <c r="E9376">
        <v>2567613</v>
      </c>
      <c r="F9376" t="s">
        <v>7212</v>
      </c>
      <c r="G9376" t="s">
        <v>3</v>
      </c>
      <c r="H9376" t="s">
        <v>6</v>
      </c>
      <c r="I9376" s="2">
        <v>3.1970000000000001</v>
      </c>
      <c r="J9376" s="2">
        <v>3.1964577635000002</v>
      </c>
      <c r="K9376" s="2">
        <v>3.1964491521110001</v>
      </c>
      <c r="L9376" s="2">
        <f t="shared" si="146"/>
        <v>-8.6113890001016102E-6</v>
      </c>
    </row>
    <row r="9377" spans="1:12" hidden="1" x14ac:dyDescent="0.25">
      <c r="A9377" t="s">
        <v>6709</v>
      </c>
      <c r="B9377" s="1" t="s">
        <v>7208</v>
      </c>
      <c r="C9377" t="s">
        <v>7209</v>
      </c>
      <c r="D9377">
        <v>7910611</v>
      </c>
      <c r="E9377">
        <v>2567713</v>
      </c>
      <c r="F9377" t="s">
        <v>7213</v>
      </c>
      <c r="G9377" t="s">
        <v>3</v>
      </c>
      <c r="H9377" t="s">
        <v>4</v>
      </c>
      <c r="I9377" s="2">
        <v>167.887</v>
      </c>
      <c r="J9377" s="2">
        <v>167.8872969</v>
      </c>
      <c r="K9377" s="2">
        <v>167.88727820999901</v>
      </c>
      <c r="L9377" s="2">
        <f t="shared" si="146"/>
        <v>-1.8690000985088773E-5</v>
      </c>
    </row>
    <row r="9378" spans="1:12" hidden="1" x14ac:dyDescent="0.25">
      <c r="A9378" t="s">
        <v>6709</v>
      </c>
      <c r="B9378" s="1" t="s">
        <v>7208</v>
      </c>
      <c r="C9378" t="s">
        <v>7209</v>
      </c>
      <c r="D9378">
        <v>7910611</v>
      </c>
      <c r="E9378">
        <v>2567713</v>
      </c>
      <c r="F9378" t="s">
        <v>7213</v>
      </c>
      <c r="G9378" t="s">
        <v>3</v>
      </c>
      <c r="H9378" t="s">
        <v>6</v>
      </c>
      <c r="I9378" s="2">
        <v>3.1070000000000002</v>
      </c>
      <c r="J9378" s="2">
        <v>3.1075729980000002</v>
      </c>
      <c r="K9378" s="2">
        <v>3.1075615991009902</v>
      </c>
      <c r="L9378" s="2">
        <f t="shared" si="146"/>
        <v>-1.1398899010028885E-5</v>
      </c>
    </row>
    <row r="9379" spans="1:12" hidden="1" x14ac:dyDescent="0.25">
      <c r="A9379" t="s">
        <v>6709</v>
      </c>
      <c r="B9379" s="1" t="s">
        <v>7208</v>
      </c>
      <c r="C9379" t="s">
        <v>7209</v>
      </c>
      <c r="D9379">
        <v>7910611</v>
      </c>
      <c r="E9379">
        <v>2567813</v>
      </c>
      <c r="F9379" t="s">
        <v>7214</v>
      </c>
      <c r="G9379" t="s">
        <v>86</v>
      </c>
      <c r="H9379" t="s">
        <v>4</v>
      </c>
      <c r="I9379" s="2">
        <v>0.13550000000000001</v>
      </c>
      <c r="K9379" s="2">
        <v>0.13570679035958999</v>
      </c>
      <c r="L9379" s="2">
        <f t="shared" si="146"/>
        <v>2.0679035958998115E-4</v>
      </c>
    </row>
    <row r="9380" spans="1:12" hidden="1" x14ac:dyDescent="0.25">
      <c r="A9380" t="s">
        <v>6709</v>
      </c>
      <c r="B9380" s="1" t="s">
        <v>7208</v>
      </c>
      <c r="C9380" t="s">
        <v>7209</v>
      </c>
      <c r="D9380">
        <v>7910611</v>
      </c>
      <c r="E9380">
        <v>2567813</v>
      </c>
      <c r="F9380" t="s">
        <v>7214</v>
      </c>
      <c r="G9380" t="s">
        <v>86</v>
      </c>
      <c r="H9380" t="s">
        <v>6</v>
      </c>
      <c r="I9380" s="2">
        <v>1.37E-2</v>
      </c>
      <c r="K9380" s="2">
        <v>1.37209096850719E-2</v>
      </c>
      <c r="L9380" s="2">
        <f t="shared" si="146"/>
        <v>2.0909685071899761E-5</v>
      </c>
    </row>
    <row r="9381" spans="1:12" hidden="1" x14ac:dyDescent="0.25">
      <c r="A9381" t="s">
        <v>6709</v>
      </c>
      <c r="B9381" s="1" t="s">
        <v>7208</v>
      </c>
      <c r="C9381" t="s">
        <v>7209</v>
      </c>
      <c r="D9381">
        <v>7910611</v>
      </c>
      <c r="E9381">
        <v>2567913</v>
      </c>
      <c r="F9381" t="s">
        <v>7215</v>
      </c>
      <c r="G9381" t="s">
        <v>86</v>
      </c>
      <c r="H9381" t="s">
        <v>4</v>
      </c>
      <c r="I9381" s="2">
        <v>5.5899999999999998E-2</v>
      </c>
      <c r="K9381" s="2">
        <v>5.5985313999689999E-2</v>
      </c>
      <c r="L9381" s="2">
        <f t="shared" si="146"/>
        <v>8.5313999690000974E-5</v>
      </c>
    </row>
    <row r="9382" spans="1:12" hidden="1" x14ac:dyDescent="0.25">
      <c r="A9382" t="s">
        <v>6709</v>
      </c>
      <c r="B9382" s="1" t="s">
        <v>7208</v>
      </c>
      <c r="C9382" t="s">
        <v>7209</v>
      </c>
      <c r="D9382">
        <v>7910611</v>
      </c>
      <c r="E9382">
        <v>2567913</v>
      </c>
      <c r="F9382" t="s">
        <v>7215</v>
      </c>
      <c r="G9382" t="s">
        <v>86</v>
      </c>
      <c r="H9382" t="s">
        <v>6</v>
      </c>
      <c r="I9382" s="2">
        <v>3.7000000000000002E-3</v>
      </c>
      <c r="K9382" s="2">
        <v>3.7056468040380002E-3</v>
      </c>
      <c r="L9382" s="2">
        <f t="shared" si="146"/>
        <v>5.6468040380000181E-6</v>
      </c>
    </row>
    <row r="9383" spans="1:12" hidden="1" x14ac:dyDescent="0.25">
      <c r="A9383" t="s">
        <v>6709</v>
      </c>
      <c r="B9383" s="1" t="s">
        <v>7208</v>
      </c>
      <c r="C9383" t="s">
        <v>7216</v>
      </c>
      <c r="D9383">
        <v>6431011</v>
      </c>
      <c r="E9383">
        <v>16595113</v>
      </c>
      <c r="F9383" t="s">
        <v>7217</v>
      </c>
      <c r="G9383" t="s">
        <v>3</v>
      </c>
      <c r="H9383" t="s">
        <v>4</v>
      </c>
      <c r="I9383" s="2">
        <v>107.652</v>
      </c>
      <c r="J9383" s="2">
        <v>108.33551559999999</v>
      </c>
      <c r="K9383" s="2">
        <v>108.335488531</v>
      </c>
      <c r="L9383" s="2">
        <f t="shared" si="146"/>
        <v>-2.7068999997936771E-5</v>
      </c>
    </row>
    <row r="9384" spans="1:12" hidden="1" x14ac:dyDescent="0.25">
      <c r="A9384" t="s">
        <v>6709</v>
      </c>
      <c r="B9384" s="1" t="s">
        <v>7208</v>
      </c>
      <c r="C9384" t="s">
        <v>7216</v>
      </c>
      <c r="D9384">
        <v>6431011</v>
      </c>
      <c r="E9384">
        <v>16595113</v>
      </c>
      <c r="F9384" t="s">
        <v>7217</v>
      </c>
      <c r="G9384" t="s">
        <v>3</v>
      </c>
      <c r="H9384" t="s">
        <v>6</v>
      </c>
      <c r="I9384" s="2">
        <v>0.497</v>
      </c>
      <c r="J9384" s="2">
        <v>0.51018798849999902</v>
      </c>
      <c r="K9384" s="2">
        <v>0.51018850288999895</v>
      </c>
      <c r="L9384" s="2">
        <f t="shared" si="146"/>
        <v>5.1438999992825529E-7</v>
      </c>
    </row>
    <row r="9385" spans="1:12" hidden="1" x14ac:dyDescent="0.25">
      <c r="A9385" t="s">
        <v>6709</v>
      </c>
      <c r="B9385" s="1" t="s">
        <v>7208</v>
      </c>
      <c r="C9385" t="s">
        <v>7216</v>
      </c>
      <c r="D9385">
        <v>6431011</v>
      </c>
      <c r="E9385">
        <v>16595313</v>
      </c>
      <c r="F9385" t="s">
        <v>7218</v>
      </c>
      <c r="G9385" t="s">
        <v>3</v>
      </c>
      <c r="H9385" t="s">
        <v>4</v>
      </c>
      <c r="I9385" s="2">
        <v>120.041</v>
      </c>
      <c r="J9385" s="2">
        <v>120.59571875</v>
      </c>
      <c r="K9385" s="2">
        <v>120.59589861000001</v>
      </c>
      <c r="L9385" s="2">
        <f t="shared" si="146"/>
        <v>1.7986000000291824E-4</v>
      </c>
    </row>
    <row r="9386" spans="1:12" hidden="1" x14ac:dyDescent="0.25">
      <c r="A9386" t="s">
        <v>6709</v>
      </c>
      <c r="B9386" s="1" t="s">
        <v>7208</v>
      </c>
      <c r="C9386" t="s">
        <v>7216</v>
      </c>
      <c r="D9386">
        <v>6431011</v>
      </c>
      <c r="E9386">
        <v>16595313</v>
      </c>
      <c r="F9386" t="s">
        <v>7218</v>
      </c>
      <c r="G9386" t="s">
        <v>3</v>
      </c>
      <c r="H9386" t="s">
        <v>6</v>
      </c>
      <c r="I9386" s="2">
        <v>0.1394</v>
      </c>
      <c r="J9386" s="2">
        <v>0.54013897699999902</v>
      </c>
      <c r="K9386" s="2">
        <v>0.54013900170999896</v>
      </c>
      <c r="L9386" s="2">
        <f t="shared" si="146"/>
        <v>2.4709999935090821E-8</v>
      </c>
    </row>
    <row r="9387" spans="1:12" hidden="1" x14ac:dyDescent="0.25">
      <c r="A9387" t="s">
        <v>6709</v>
      </c>
      <c r="B9387" s="1" t="s">
        <v>7208</v>
      </c>
      <c r="C9387" t="s">
        <v>7216</v>
      </c>
      <c r="D9387">
        <v>6431011</v>
      </c>
      <c r="E9387">
        <v>16595413</v>
      </c>
      <c r="F9387" t="s">
        <v>7219</v>
      </c>
      <c r="G9387" t="s">
        <v>86</v>
      </c>
      <c r="H9387" t="s">
        <v>4</v>
      </c>
      <c r="I9387" s="2">
        <v>0.50229999999999997</v>
      </c>
      <c r="K9387" s="2">
        <v>0.50306661708509903</v>
      </c>
      <c r="L9387" s="2">
        <f t="shared" si="146"/>
        <v>7.666170850990639E-4</v>
      </c>
    </row>
    <row r="9388" spans="1:12" hidden="1" x14ac:dyDescent="0.25">
      <c r="A9388" t="s">
        <v>6709</v>
      </c>
      <c r="B9388" s="1" t="s">
        <v>7208</v>
      </c>
      <c r="C9388" t="s">
        <v>7216</v>
      </c>
      <c r="D9388">
        <v>6431011</v>
      </c>
      <c r="E9388">
        <v>16595413</v>
      </c>
      <c r="F9388" t="s">
        <v>7219</v>
      </c>
      <c r="G9388" t="s">
        <v>86</v>
      </c>
      <c r="H9388" t="s">
        <v>6</v>
      </c>
      <c r="I9388" s="2">
        <v>7.7700000000000005E-2</v>
      </c>
      <c r="K9388" s="2">
        <v>7.7818581437839901E-2</v>
      </c>
      <c r="L9388" s="2">
        <f t="shared" si="146"/>
        <v>1.1858143783989583E-4</v>
      </c>
    </row>
    <row r="9389" spans="1:12" hidden="1" x14ac:dyDescent="0.25">
      <c r="A9389" t="s">
        <v>6709</v>
      </c>
      <c r="B9389" s="1" t="s">
        <v>7220</v>
      </c>
      <c r="C9389" t="s">
        <v>7221</v>
      </c>
      <c r="D9389">
        <v>4946011</v>
      </c>
      <c r="E9389">
        <v>30118513</v>
      </c>
      <c r="F9389" t="s">
        <v>7222</v>
      </c>
      <c r="G9389" t="s">
        <v>3</v>
      </c>
      <c r="H9389" t="s">
        <v>4</v>
      </c>
      <c r="I9389" s="2">
        <v>58.4</v>
      </c>
      <c r="J9389" s="2">
        <v>57.165339849999903</v>
      </c>
      <c r="K9389" s="2">
        <v>57.165342469109902</v>
      </c>
      <c r="L9389" s="2">
        <f t="shared" si="146"/>
        <v>2.6191099991024203E-6</v>
      </c>
    </row>
    <row r="9390" spans="1:12" hidden="1" x14ac:dyDescent="0.25">
      <c r="A9390" t="s">
        <v>6709</v>
      </c>
      <c r="B9390" s="1" t="s">
        <v>7220</v>
      </c>
      <c r="C9390" t="s">
        <v>7221</v>
      </c>
      <c r="D9390">
        <v>4946011</v>
      </c>
      <c r="E9390">
        <v>30118513</v>
      </c>
      <c r="F9390" t="s">
        <v>7222</v>
      </c>
      <c r="G9390" t="s">
        <v>3</v>
      </c>
      <c r="H9390" t="s">
        <v>6</v>
      </c>
      <c r="I9390" s="2">
        <v>0.1</v>
      </c>
      <c r="J9390" s="2">
        <v>9.2370468149999996E-2</v>
      </c>
      <c r="K9390" s="2">
        <v>9.2371298999999907E-2</v>
      </c>
      <c r="L9390" s="2">
        <f t="shared" si="146"/>
        <v>8.3084999991100972E-7</v>
      </c>
    </row>
    <row r="9391" spans="1:12" hidden="1" x14ac:dyDescent="0.25">
      <c r="A9391" t="s">
        <v>6709</v>
      </c>
      <c r="B9391" s="1" t="s">
        <v>7220</v>
      </c>
      <c r="C9391" t="s">
        <v>7221</v>
      </c>
      <c r="D9391">
        <v>4946011</v>
      </c>
      <c r="E9391">
        <v>30118713</v>
      </c>
      <c r="F9391" t="s">
        <v>7223</v>
      </c>
      <c r="G9391" t="s">
        <v>3</v>
      </c>
      <c r="H9391" t="s">
        <v>4</v>
      </c>
      <c r="I9391" s="2">
        <v>84.6</v>
      </c>
      <c r="J9391" s="2">
        <v>84.60091405</v>
      </c>
      <c r="K9391" s="2">
        <v>84.600937653399995</v>
      </c>
      <c r="L9391" s="2">
        <f t="shared" si="146"/>
        <v>2.3603399995408836E-5</v>
      </c>
    </row>
    <row r="9392" spans="1:12" hidden="1" x14ac:dyDescent="0.25">
      <c r="A9392" t="s">
        <v>6709</v>
      </c>
      <c r="B9392" s="1" t="s">
        <v>7220</v>
      </c>
      <c r="C9392" t="s">
        <v>7221</v>
      </c>
      <c r="D9392">
        <v>4946011</v>
      </c>
      <c r="E9392">
        <v>30118713</v>
      </c>
      <c r="F9392" t="s">
        <v>7223</v>
      </c>
      <c r="G9392" t="s">
        <v>3</v>
      </c>
      <c r="H9392" t="s">
        <v>6</v>
      </c>
      <c r="I9392" s="2">
        <v>0.3</v>
      </c>
      <c r="J9392" s="2">
        <v>0.27398876954999901</v>
      </c>
      <c r="K9392" s="2">
        <v>0.27398554959999999</v>
      </c>
      <c r="L9392" s="2">
        <f t="shared" si="146"/>
        <v>-3.2199499990226421E-6</v>
      </c>
    </row>
    <row r="9393" spans="1:12" hidden="1" x14ac:dyDescent="0.25">
      <c r="A9393" t="s">
        <v>6709</v>
      </c>
      <c r="B9393" s="1" t="s">
        <v>7220</v>
      </c>
      <c r="C9393" t="s">
        <v>7221</v>
      </c>
      <c r="D9393">
        <v>4946011</v>
      </c>
      <c r="E9393">
        <v>30118813</v>
      </c>
      <c r="F9393" t="s">
        <v>7224</v>
      </c>
      <c r="G9393" t="s">
        <v>3</v>
      </c>
      <c r="H9393" t="s">
        <v>4</v>
      </c>
      <c r="I9393" s="2">
        <v>249.1</v>
      </c>
      <c r="J9393" s="2">
        <v>249.16732809999999</v>
      </c>
      <c r="K9393" s="2">
        <v>249.16747456350899</v>
      </c>
      <c r="L9393" s="2">
        <f t="shared" si="146"/>
        <v>1.4646350899738536E-4</v>
      </c>
    </row>
    <row r="9394" spans="1:12" hidden="1" x14ac:dyDescent="0.25">
      <c r="A9394" t="s">
        <v>6709</v>
      </c>
      <c r="B9394" s="1" t="s">
        <v>7220</v>
      </c>
      <c r="C9394" t="s">
        <v>7221</v>
      </c>
      <c r="D9394">
        <v>4946011</v>
      </c>
      <c r="E9394">
        <v>30118813</v>
      </c>
      <c r="F9394" t="s">
        <v>7224</v>
      </c>
      <c r="G9394" t="s">
        <v>3</v>
      </c>
      <c r="H9394" t="s">
        <v>6</v>
      </c>
      <c r="I9394" s="2">
        <v>1.4</v>
      </c>
      <c r="J9394" s="2">
        <v>1.3720769044999901</v>
      </c>
      <c r="K9394" s="2">
        <v>1.3720959201</v>
      </c>
      <c r="L9394" s="2">
        <f t="shared" si="146"/>
        <v>1.9015600009941735E-5</v>
      </c>
    </row>
    <row r="9395" spans="1:12" hidden="1" x14ac:dyDescent="0.25">
      <c r="A9395" t="s">
        <v>6709</v>
      </c>
      <c r="B9395" s="1" t="s">
        <v>7220</v>
      </c>
      <c r="C9395" t="s">
        <v>7221</v>
      </c>
      <c r="D9395">
        <v>4946011</v>
      </c>
      <c r="E9395">
        <v>30119113</v>
      </c>
      <c r="F9395" t="s">
        <v>7225</v>
      </c>
      <c r="G9395" t="s">
        <v>3</v>
      </c>
      <c r="H9395" t="s">
        <v>4</v>
      </c>
      <c r="I9395" s="2">
        <v>50.1</v>
      </c>
      <c r="J9395" s="2">
        <v>50.185621099999999</v>
      </c>
      <c r="K9395" s="2">
        <v>50.185609431060001</v>
      </c>
      <c r="L9395" s="2">
        <f t="shared" si="146"/>
        <v>-1.1668939997377947E-5</v>
      </c>
    </row>
    <row r="9396" spans="1:12" hidden="1" x14ac:dyDescent="0.25">
      <c r="A9396" t="s">
        <v>6709</v>
      </c>
      <c r="B9396" s="1" t="s">
        <v>7220</v>
      </c>
      <c r="C9396" t="s">
        <v>7221</v>
      </c>
      <c r="D9396">
        <v>4946011</v>
      </c>
      <c r="E9396">
        <v>30119113</v>
      </c>
      <c r="F9396" t="s">
        <v>7225</v>
      </c>
      <c r="G9396" t="s">
        <v>3</v>
      </c>
      <c r="H9396" t="s">
        <v>6</v>
      </c>
      <c r="I9396" s="2">
        <v>0.4</v>
      </c>
      <c r="J9396" s="2">
        <v>0.40926275634999998</v>
      </c>
      <c r="K9396" s="2">
        <v>0.40926800059999902</v>
      </c>
      <c r="L9396" s="2">
        <f t="shared" si="146"/>
        <v>5.2442499990368319E-6</v>
      </c>
    </row>
    <row r="9397" spans="1:12" hidden="1" x14ac:dyDescent="0.25">
      <c r="A9397" t="s">
        <v>6709</v>
      </c>
      <c r="B9397" s="1" t="s">
        <v>7220</v>
      </c>
      <c r="C9397" t="s">
        <v>7226</v>
      </c>
      <c r="D9397">
        <v>4930011</v>
      </c>
      <c r="E9397">
        <v>30286413</v>
      </c>
      <c r="F9397" t="s">
        <v>7227</v>
      </c>
      <c r="G9397" t="s">
        <v>3</v>
      </c>
      <c r="H9397" t="s">
        <v>4</v>
      </c>
      <c r="I9397" s="2">
        <v>2136.4499999999998</v>
      </c>
      <c r="J9397" s="2">
        <v>2137.0207500000001</v>
      </c>
      <c r="K9397" s="2">
        <v>2137.0167976100001</v>
      </c>
      <c r="L9397" s="2">
        <f t="shared" si="146"/>
        <v>-3.9523899999949208E-3</v>
      </c>
    </row>
    <row r="9398" spans="1:12" hidden="1" x14ac:dyDescent="0.25">
      <c r="A9398" t="s">
        <v>6709</v>
      </c>
      <c r="B9398" s="1" t="s">
        <v>7220</v>
      </c>
      <c r="C9398" t="s">
        <v>7226</v>
      </c>
      <c r="D9398">
        <v>4930011</v>
      </c>
      <c r="E9398">
        <v>30286413</v>
      </c>
      <c r="F9398" t="s">
        <v>7227</v>
      </c>
      <c r="G9398" t="s">
        <v>3</v>
      </c>
      <c r="H9398" t="s">
        <v>6</v>
      </c>
      <c r="I9398" s="2">
        <v>7889.29</v>
      </c>
      <c r="J9398" s="2">
        <v>7896.0649999999996</v>
      </c>
      <c r="K9398" s="2">
        <v>7896.0613325099903</v>
      </c>
      <c r="L9398" s="2">
        <f t="shared" si="146"/>
        <v>-3.6674900093203178E-3</v>
      </c>
    </row>
    <row r="9399" spans="1:12" hidden="1" x14ac:dyDescent="0.25">
      <c r="A9399" t="s">
        <v>6709</v>
      </c>
      <c r="B9399" s="1" t="s">
        <v>7220</v>
      </c>
      <c r="C9399" t="s">
        <v>7226</v>
      </c>
      <c r="D9399">
        <v>4930011</v>
      </c>
      <c r="E9399">
        <v>30286513</v>
      </c>
      <c r="F9399" t="s">
        <v>7228</v>
      </c>
      <c r="G9399" t="s">
        <v>3</v>
      </c>
      <c r="H9399" t="s">
        <v>4</v>
      </c>
      <c r="I9399" s="2">
        <v>1859.44</v>
      </c>
      <c r="J9399" s="2">
        <v>1863.8252500000001</v>
      </c>
      <c r="K9399" s="2">
        <v>1863.8274971000001</v>
      </c>
      <c r="L9399" s="2">
        <f t="shared" si="146"/>
        <v>2.2470999999768537E-3</v>
      </c>
    </row>
    <row r="9400" spans="1:12" hidden="1" x14ac:dyDescent="0.25">
      <c r="A9400" t="s">
        <v>6709</v>
      </c>
      <c r="B9400" s="1" t="s">
        <v>7220</v>
      </c>
      <c r="C9400" t="s">
        <v>7226</v>
      </c>
      <c r="D9400">
        <v>4930011</v>
      </c>
      <c r="E9400">
        <v>30286513</v>
      </c>
      <c r="F9400" t="s">
        <v>7228</v>
      </c>
      <c r="G9400" t="s">
        <v>3</v>
      </c>
      <c r="H9400" t="s">
        <v>6</v>
      </c>
      <c r="I9400" s="2">
        <v>7078.91</v>
      </c>
      <c r="J9400" s="2">
        <v>7080.8914999999997</v>
      </c>
      <c r="K9400" s="2">
        <v>7080.8908885199899</v>
      </c>
      <c r="L9400" s="2">
        <f t="shared" si="146"/>
        <v>-6.1148000986577244E-4</v>
      </c>
    </row>
    <row r="9401" spans="1:12" hidden="1" x14ac:dyDescent="0.25">
      <c r="A9401" t="s">
        <v>6709</v>
      </c>
      <c r="B9401" s="1" t="s">
        <v>7229</v>
      </c>
      <c r="C9401" t="s">
        <v>7230</v>
      </c>
      <c r="D9401">
        <v>5650511</v>
      </c>
      <c r="E9401">
        <v>19919113</v>
      </c>
      <c r="F9401" t="s">
        <v>7231</v>
      </c>
      <c r="G9401" t="s">
        <v>3</v>
      </c>
      <c r="H9401" t="s">
        <v>4</v>
      </c>
      <c r="I9401" s="2">
        <v>4447.1899999999996</v>
      </c>
      <c r="J9401" s="2">
        <v>4446.41</v>
      </c>
      <c r="K9401" s="2">
        <v>4446.4110825099997</v>
      </c>
      <c r="L9401" s="2">
        <f t="shared" si="146"/>
        <v>1.0825099998328369E-3</v>
      </c>
    </row>
    <row r="9402" spans="1:12" hidden="1" x14ac:dyDescent="0.25">
      <c r="A9402" t="s">
        <v>6709</v>
      </c>
      <c r="B9402" s="1" t="s">
        <v>7229</v>
      </c>
      <c r="C9402" t="s">
        <v>7230</v>
      </c>
      <c r="D9402">
        <v>5650511</v>
      </c>
      <c r="E9402">
        <v>19919113</v>
      </c>
      <c r="F9402" t="s">
        <v>7231</v>
      </c>
      <c r="G9402" t="s">
        <v>3</v>
      </c>
      <c r="H9402" t="s">
        <v>6</v>
      </c>
      <c r="I9402" s="2">
        <v>11057</v>
      </c>
      <c r="J9402" s="2">
        <v>11028.423000000001</v>
      </c>
      <c r="K9402" s="2">
        <v>11028.432984999899</v>
      </c>
      <c r="L9402" s="2">
        <f t="shared" si="146"/>
        <v>9.984999898733804E-3</v>
      </c>
    </row>
    <row r="9403" spans="1:12" hidden="1" x14ac:dyDescent="0.25">
      <c r="A9403" t="s">
        <v>6709</v>
      </c>
      <c r="B9403" s="1" t="s">
        <v>7229</v>
      </c>
      <c r="C9403" t="s">
        <v>7230</v>
      </c>
      <c r="D9403">
        <v>5650511</v>
      </c>
      <c r="E9403">
        <v>19920713</v>
      </c>
      <c r="F9403" t="s">
        <v>7232</v>
      </c>
      <c r="G9403" t="s">
        <v>3</v>
      </c>
      <c r="H9403" t="s">
        <v>4</v>
      </c>
      <c r="I9403" s="2">
        <v>4343.51</v>
      </c>
      <c r="J9403" s="2">
        <v>4350.8254999999999</v>
      </c>
      <c r="K9403" s="2">
        <v>4350.8232625099899</v>
      </c>
      <c r="L9403" s="2">
        <f t="shared" si="146"/>
        <v>-2.2374900099748629E-3</v>
      </c>
    </row>
    <row r="9404" spans="1:12" hidden="1" x14ac:dyDescent="0.25">
      <c r="A9404" t="s">
        <v>6709</v>
      </c>
      <c r="B9404" s="1" t="s">
        <v>7229</v>
      </c>
      <c r="C9404" t="s">
        <v>7230</v>
      </c>
      <c r="D9404">
        <v>5650511</v>
      </c>
      <c r="E9404">
        <v>19920713</v>
      </c>
      <c r="F9404" t="s">
        <v>7232</v>
      </c>
      <c r="G9404" t="s">
        <v>3</v>
      </c>
      <c r="H9404" t="s">
        <v>6</v>
      </c>
      <c r="I9404" s="2">
        <v>9772.6200000000008</v>
      </c>
      <c r="J9404" s="2">
        <v>9770.0779999999995</v>
      </c>
      <c r="K9404" s="2">
        <v>9770.0705100999894</v>
      </c>
      <c r="L9404" s="2">
        <f t="shared" si="146"/>
        <v>-7.48990001011407E-3</v>
      </c>
    </row>
    <row r="9405" spans="1:12" hidden="1" x14ac:dyDescent="0.25">
      <c r="A9405" t="s">
        <v>6709</v>
      </c>
      <c r="B9405" s="1" t="s">
        <v>7233</v>
      </c>
      <c r="C9405" t="s">
        <v>7234</v>
      </c>
      <c r="D9405">
        <v>5655011</v>
      </c>
      <c r="E9405">
        <v>113084613</v>
      </c>
      <c r="F9405" t="s">
        <v>7235</v>
      </c>
      <c r="G9405" t="s">
        <v>3</v>
      </c>
      <c r="H9405" t="s">
        <v>4</v>
      </c>
      <c r="I9405" s="2">
        <v>42.5</v>
      </c>
      <c r="J9405" s="2">
        <v>42.49216406</v>
      </c>
      <c r="K9405" s="2">
        <v>42.492346570000002</v>
      </c>
      <c r="L9405" s="2">
        <f t="shared" si="146"/>
        <v>1.8251000000191198E-4</v>
      </c>
    </row>
    <row r="9406" spans="1:12" hidden="1" x14ac:dyDescent="0.25">
      <c r="A9406" t="s">
        <v>6709</v>
      </c>
      <c r="B9406" s="1" t="s">
        <v>7233</v>
      </c>
      <c r="C9406" t="s">
        <v>7234</v>
      </c>
      <c r="D9406">
        <v>5655011</v>
      </c>
      <c r="E9406">
        <v>113084613</v>
      </c>
      <c r="F9406" t="s">
        <v>7235</v>
      </c>
      <c r="G9406" t="s">
        <v>3</v>
      </c>
      <c r="H9406" t="s">
        <v>6</v>
      </c>
      <c r="I9406" s="2">
        <v>3.9</v>
      </c>
      <c r="J9406" s="2">
        <v>3.9059621579999999</v>
      </c>
      <c r="K9406" s="2">
        <v>3.90596200099999</v>
      </c>
      <c r="L9406" s="2">
        <f t="shared" si="146"/>
        <v>-1.5700000988161378E-7</v>
      </c>
    </row>
    <row r="9407" spans="1:12" hidden="1" x14ac:dyDescent="0.25">
      <c r="A9407" t="s">
        <v>6709</v>
      </c>
      <c r="B9407" s="1" t="s">
        <v>7233</v>
      </c>
      <c r="C9407" t="s">
        <v>7234</v>
      </c>
      <c r="D9407">
        <v>5655011</v>
      </c>
      <c r="E9407">
        <v>113084713</v>
      </c>
      <c r="F9407" t="s">
        <v>7236</v>
      </c>
      <c r="G9407" t="s">
        <v>3</v>
      </c>
      <c r="H9407" t="s">
        <v>4</v>
      </c>
      <c r="I9407" s="2">
        <v>34.4</v>
      </c>
      <c r="J9407" s="2">
        <v>34.46229297</v>
      </c>
      <c r="K9407" s="2">
        <v>34.462022619999999</v>
      </c>
      <c r="L9407" s="2">
        <f t="shared" si="146"/>
        <v>-2.7035000000097398E-4</v>
      </c>
    </row>
    <row r="9408" spans="1:12" hidden="1" x14ac:dyDescent="0.25">
      <c r="A9408" t="s">
        <v>6709</v>
      </c>
      <c r="B9408" s="1" t="s">
        <v>7233</v>
      </c>
      <c r="C9408" t="s">
        <v>7234</v>
      </c>
      <c r="D9408">
        <v>5655011</v>
      </c>
      <c r="E9408">
        <v>113084713</v>
      </c>
      <c r="F9408" t="s">
        <v>7236</v>
      </c>
      <c r="G9408" t="s">
        <v>3</v>
      </c>
      <c r="H9408" t="s">
        <v>6</v>
      </c>
      <c r="I9408" s="2">
        <v>3.8</v>
      </c>
      <c r="J9408" s="2">
        <v>3.7702976074999999</v>
      </c>
      <c r="K9408" s="2">
        <v>3.77030503711</v>
      </c>
      <c r="L9408" s="2">
        <f t="shared" si="146"/>
        <v>7.4296100001092213E-6</v>
      </c>
    </row>
    <row r="9409" spans="1:12" hidden="1" x14ac:dyDescent="0.25">
      <c r="A9409" t="s">
        <v>6709</v>
      </c>
      <c r="B9409" s="1" t="s">
        <v>7237</v>
      </c>
      <c r="C9409" t="s">
        <v>7238</v>
      </c>
      <c r="D9409">
        <v>6382211</v>
      </c>
      <c r="E9409">
        <v>15315313</v>
      </c>
      <c r="F9409" t="s">
        <v>7239</v>
      </c>
      <c r="G9409" t="s">
        <v>86</v>
      </c>
      <c r="H9409" t="s">
        <v>4</v>
      </c>
      <c r="I9409" s="2">
        <v>11.1065</v>
      </c>
      <c r="K9409" s="2">
        <v>11.136929820000001</v>
      </c>
      <c r="L9409" s="2">
        <f t="shared" si="146"/>
        <v>3.0429820000000163E-2</v>
      </c>
    </row>
    <row r="9410" spans="1:12" hidden="1" x14ac:dyDescent="0.25">
      <c r="A9410" t="s">
        <v>6709</v>
      </c>
      <c r="B9410" s="1" t="s">
        <v>7237</v>
      </c>
      <c r="C9410" t="s">
        <v>7238</v>
      </c>
      <c r="D9410">
        <v>6382211</v>
      </c>
      <c r="E9410">
        <v>15315313</v>
      </c>
      <c r="F9410" t="s">
        <v>7239</v>
      </c>
      <c r="G9410" t="s">
        <v>86</v>
      </c>
      <c r="H9410" t="s">
        <v>6</v>
      </c>
      <c r="I9410" s="2">
        <v>7.3300000000000004E-2</v>
      </c>
      <c r="K9410" s="2">
        <v>7.3500815399999905E-2</v>
      </c>
      <c r="L9410" s="2">
        <f t="shared" si="146"/>
        <v>2.0081539999990128E-4</v>
      </c>
    </row>
    <row r="9411" spans="1:12" hidden="1" x14ac:dyDescent="0.25">
      <c r="A9411" t="s">
        <v>6709</v>
      </c>
      <c r="B9411" s="1" t="s">
        <v>7237</v>
      </c>
      <c r="C9411" t="s">
        <v>7240</v>
      </c>
      <c r="D9411">
        <v>5655211</v>
      </c>
      <c r="E9411">
        <v>19730913</v>
      </c>
      <c r="F9411" t="s">
        <v>7241</v>
      </c>
      <c r="G9411" t="s">
        <v>3</v>
      </c>
      <c r="H9411" t="s">
        <v>4</v>
      </c>
      <c r="I9411" s="2">
        <v>14</v>
      </c>
      <c r="J9411" s="2">
        <v>14.03381836</v>
      </c>
      <c r="K9411" s="2">
        <v>14.03382352</v>
      </c>
      <c r="L9411" s="2">
        <f t="shared" ref="L9411:L9474" si="147">IF(ISBLANK(J9411),K9411-I9411,K9411-J9411)</f>
        <v>5.1600000006146729E-6</v>
      </c>
    </row>
    <row r="9412" spans="1:12" hidden="1" x14ac:dyDescent="0.25">
      <c r="A9412" t="s">
        <v>6709</v>
      </c>
      <c r="B9412" s="1" t="s">
        <v>7237</v>
      </c>
      <c r="C9412" t="s">
        <v>7240</v>
      </c>
      <c r="D9412">
        <v>5655211</v>
      </c>
      <c r="E9412">
        <v>19730913</v>
      </c>
      <c r="F9412" t="s">
        <v>7241</v>
      </c>
      <c r="G9412" t="s">
        <v>3</v>
      </c>
      <c r="H9412" t="s">
        <v>6</v>
      </c>
      <c r="I9412" s="2">
        <v>5.6300000000000003E-2</v>
      </c>
      <c r="J9412" s="2">
        <v>5.6348445900000002E-2</v>
      </c>
      <c r="K9412" s="2">
        <v>5.6348502100000003E-2</v>
      </c>
      <c r="L9412" s="2">
        <f t="shared" si="147"/>
        <v>5.6200000000949935E-8</v>
      </c>
    </row>
    <row r="9413" spans="1:12" hidden="1" x14ac:dyDescent="0.25">
      <c r="A9413" t="s">
        <v>6709</v>
      </c>
      <c r="B9413" s="1" t="s">
        <v>7237</v>
      </c>
      <c r="C9413" t="s">
        <v>7240</v>
      </c>
      <c r="D9413">
        <v>5655211</v>
      </c>
      <c r="E9413">
        <v>19731113</v>
      </c>
      <c r="F9413" t="s">
        <v>7242</v>
      </c>
      <c r="G9413" t="s">
        <v>86</v>
      </c>
      <c r="H9413" t="s">
        <v>4</v>
      </c>
      <c r="I9413" s="2">
        <v>20.469899999999999</v>
      </c>
      <c r="K9413" s="2">
        <v>20.474580481899999</v>
      </c>
      <c r="L9413" s="2">
        <f t="shared" si="147"/>
        <v>4.6804818999994779E-3</v>
      </c>
    </row>
    <row r="9414" spans="1:12" hidden="1" x14ac:dyDescent="0.25">
      <c r="A9414" t="s">
        <v>6709</v>
      </c>
      <c r="B9414" s="1" t="s">
        <v>7237</v>
      </c>
      <c r="C9414" t="s">
        <v>7240</v>
      </c>
      <c r="D9414">
        <v>5655211</v>
      </c>
      <c r="E9414">
        <v>19731113</v>
      </c>
      <c r="F9414" t="s">
        <v>7242</v>
      </c>
      <c r="G9414" t="s">
        <v>86</v>
      </c>
      <c r="H9414" t="s">
        <v>6</v>
      </c>
      <c r="I9414" s="2">
        <v>3.8399999999999997E-2</v>
      </c>
      <c r="K9414" s="2">
        <v>3.84087821529999E-2</v>
      </c>
      <c r="L9414" s="2">
        <f t="shared" si="147"/>
        <v>8.7821529999032588E-6</v>
      </c>
    </row>
    <row r="9415" spans="1:12" hidden="1" x14ac:dyDescent="0.25">
      <c r="A9415" t="s">
        <v>6709</v>
      </c>
      <c r="B9415" s="1" t="s">
        <v>7237</v>
      </c>
      <c r="C9415" t="s">
        <v>7243</v>
      </c>
      <c r="D9415">
        <v>4030611</v>
      </c>
      <c r="E9415">
        <v>110008913</v>
      </c>
      <c r="F9415" t="s">
        <v>7244</v>
      </c>
      <c r="G9415" t="s">
        <v>3</v>
      </c>
      <c r="H9415" t="s">
        <v>4</v>
      </c>
      <c r="I9415" s="2">
        <v>32.200000000000003</v>
      </c>
      <c r="J9415" s="2">
        <v>32.106089845</v>
      </c>
      <c r="K9415" s="2">
        <v>32.106093799999996</v>
      </c>
      <c r="L9415" s="2">
        <f t="shared" si="147"/>
        <v>3.9549999968357952E-6</v>
      </c>
    </row>
    <row r="9416" spans="1:12" hidden="1" x14ac:dyDescent="0.25">
      <c r="A9416" t="s">
        <v>6709</v>
      </c>
      <c r="B9416" s="1" t="s">
        <v>7237</v>
      </c>
      <c r="C9416" t="s">
        <v>7243</v>
      </c>
      <c r="D9416">
        <v>4030611</v>
      </c>
      <c r="E9416">
        <v>110008913</v>
      </c>
      <c r="F9416" t="s">
        <v>7244</v>
      </c>
      <c r="G9416" t="s">
        <v>3</v>
      </c>
      <c r="H9416" t="s">
        <v>6</v>
      </c>
      <c r="I9416" s="2">
        <v>0.7</v>
      </c>
      <c r="J9416" s="2">
        <v>0.68846228050000002</v>
      </c>
      <c r="K9416" s="2">
        <v>0.68845303629999899</v>
      </c>
      <c r="L9416" s="2">
        <f t="shared" si="147"/>
        <v>-9.2442000010350966E-6</v>
      </c>
    </row>
    <row r="9417" spans="1:12" hidden="1" x14ac:dyDescent="0.25">
      <c r="A9417" t="s">
        <v>6709</v>
      </c>
      <c r="B9417" s="1" t="s">
        <v>7237</v>
      </c>
      <c r="C9417" t="s">
        <v>7243</v>
      </c>
      <c r="D9417">
        <v>4030611</v>
      </c>
      <c r="E9417">
        <v>35354513</v>
      </c>
      <c r="F9417" t="s">
        <v>7245</v>
      </c>
      <c r="G9417" t="s">
        <v>3</v>
      </c>
      <c r="H9417" t="s">
        <v>4</v>
      </c>
      <c r="I9417" s="2">
        <v>260.10000000000002</v>
      </c>
      <c r="J9417" s="2">
        <v>260.10862500000002</v>
      </c>
      <c r="K9417" s="2">
        <v>260.10822819999999</v>
      </c>
      <c r="L9417" s="2">
        <f t="shared" si="147"/>
        <v>-3.9680000003272653E-4</v>
      </c>
    </row>
    <row r="9418" spans="1:12" hidden="1" x14ac:dyDescent="0.25">
      <c r="A9418" t="s">
        <v>6709</v>
      </c>
      <c r="B9418" s="1" t="s">
        <v>7237</v>
      </c>
      <c r="C9418" t="s">
        <v>7243</v>
      </c>
      <c r="D9418">
        <v>4030611</v>
      </c>
      <c r="E9418">
        <v>35354513</v>
      </c>
      <c r="F9418" t="s">
        <v>7245</v>
      </c>
      <c r="G9418" t="s">
        <v>3</v>
      </c>
      <c r="H9418" t="s">
        <v>6</v>
      </c>
      <c r="I9418" s="2">
        <v>1.7</v>
      </c>
      <c r="J9418" s="2">
        <v>1.7735762939999999</v>
      </c>
      <c r="K9418" s="2">
        <v>1.77357396299999</v>
      </c>
      <c r="L9418" s="2">
        <f t="shared" si="147"/>
        <v>-2.3310000099030503E-6</v>
      </c>
    </row>
    <row r="9419" spans="1:12" hidden="1" x14ac:dyDescent="0.25">
      <c r="A9419" t="s">
        <v>6709</v>
      </c>
      <c r="B9419" s="1" t="s">
        <v>7237</v>
      </c>
      <c r="C9419" t="s">
        <v>7243</v>
      </c>
      <c r="D9419">
        <v>4030611</v>
      </c>
      <c r="E9419">
        <v>35354613</v>
      </c>
      <c r="F9419" t="s">
        <v>7246</v>
      </c>
      <c r="G9419" t="s">
        <v>3</v>
      </c>
      <c r="H9419" t="s">
        <v>4</v>
      </c>
      <c r="I9419" s="2">
        <v>374.6</v>
      </c>
      <c r="J9419" s="2">
        <v>374.57581249999998</v>
      </c>
      <c r="K9419" s="2">
        <v>374.57585990000001</v>
      </c>
      <c r="L9419" s="2">
        <f t="shared" si="147"/>
        <v>4.7400000028119393E-5</v>
      </c>
    </row>
    <row r="9420" spans="1:12" hidden="1" x14ac:dyDescent="0.25">
      <c r="A9420" t="s">
        <v>6709</v>
      </c>
      <c r="B9420" s="1" t="s">
        <v>7237</v>
      </c>
      <c r="C9420" t="s">
        <v>7243</v>
      </c>
      <c r="D9420">
        <v>4030611</v>
      </c>
      <c r="E9420">
        <v>35354613</v>
      </c>
      <c r="F9420" t="s">
        <v>7246</v>
      </c>
      <c r="G9420" t="s">
        <v>3</v>
      </c>
      <c r="H9420" t="s">
        <v>6</v>
      </c>
      <c r="I9420" s="2">
        <v>1.9</v>
      </c>
      <c r="J9420" s="2">
        <v>1.91614623999999</v>
      </c>
      <c r="K9420" s="2">
        <v>1.9161366210999999</v>
      </c>
      <c r="L9420" s="2">
        <f t="shared" si="147"/>
        <v>-9.6188999900714833E-6</v>
      </c>
    </row>
    <row r="9421" spans="1:12" hidden="1" x14ac:dyDescent="0.25">
      <c r="A9421" t="s">
        <v>6709</v>
      </c>
      <c r="B9421" s="1" t="s">
        <v>7237</v>
      </c>
      <c r="C9421" t="s">
        <v>7243</v>
      </c>
      <c r="D9421">
        <v>4030611</v>
      </c>
      <c r="E9421">
        <v>99365313</v>
      </c>
      <c r="F9421" t="s">
        <v>7247</v>
      </c>
      <c r="G9421" t="s">
        <v>3</v>
      </c>
      <c r="H9421" t="s">
        <v>4</v>
      </c>
      <c r="I9421" s="2">
        <v>33</v>
      </c>
      <c r="J9421" s="2">
        <v>33.082359375000003</v>
      </c>
      <c r="K9421" s="2">
        <v>33.082366949999901</v>
      </c>
      <c r="L9421" s="2">
        <f t="shared" si="147"/>
        <v>7.5749998984520062E-6</v>
      </c>
    </row>
    <row r="9422" spans="1:12" hidden="1" x14ac:dyDescent="0.25">
      <c r="A9422" t="s">
        <v>6709</v>
      </c>
      <c r="B9422" s="1" t="s">
        <v>7237</v>
      </c>
      <c r="C9422" t="s">
        <v>7243</v>
      </c>
      <c r="D9422">
        <v>4030611</v>
      </c>
      <c r="E9422">
        <v>99365313</v>
      </c>
      <c r="F9422" t="s">
        <v>7247</v>
      </c>
      <c r="G9422" t="s">
        <v>3</v>
      </c>
      <c r="H9422" t="s">
        <v>6</v>
      </c>
      <c r="I9422" s="2">
        <v>0.7</v>
      </c>
      <c r="J9422" s="2">
        <v>0.69459167499999996</v>
      </c>
      <c r="K9422" s="2">
        <v>0.69459253520099895</v>
      </c>
      <c r="L9422" s="2">
        <f t="shared" si="147"/>
        <v>8.6020099898664881E-7</v>
      </c>
    </row>
    <row r="9423" spans="1:12" hidden="1" x14ac:dyDescent="0.25">
      <c r="A9423" t="s">
        <v>6709</v>
      </c>
      <c r="B9423" s="1" t="s">
        <v>7237</v>
      </c>
      <c r="C9423" t="s">
        <v>7248</v>
      </c>
      <c r="D9423">
        <v>5655311</v>
      </c>
      <c r="E9423">
        <v>19730413</v>
      </c>
      <c r="F9423" t="s">
        <v>7249</v>
      </c>
      <c r="G9423" t="s">
        <v>3</v>
      </c>
      <c r="H9423" t="s">
        <v>4</v>
      </c>
      <c r="I9423" s="2">
        <v>12.5</v>
      </c>
      <c r="J9423" s="2">
        <v>12.52236035</v>
      </c>
      <c r="K9423" s="2">
        <v>12.522365131999999</v>
      </c>
      <c r="L9423" s="2">
        <f t="shared" si="147"/>
        <v>4.7819999995368789E-6</v>
      </c>
    </row>
    <row r="9424" spans="1:12" hidden="1" x14ac:dyDescent="0.25">
      <c r="A9424" t="s">
        <v>6709</v>
      </c>
      <c r="B9424" s="1" t="s">
        <v>7237</v>
      </c>
      <c r="C9424" t="s">
        <v>7248</v>
      </c>
      <c r="D9424">
        <v>5655311</v>
      </c>
      <c r="E9424">
        <v>19730413</v>
      </c>
      <c r="F9424" t="s">
        <v>7249</v>
      </c>
      <c r="G9424" t="s">
        <v>3</v>
      </c>
      <c r="H9424" t="s">
        <v>6</v>
      </c>
      <c r="I9424" s="2">
        <v>0.18079999999999999</v>
      </c>
      <c r="J9424" s="2">
        <v>0.17675268554999901</v>
      </c>
      <c r="K9424" s="2">
        <v>0.17675100929999901</v>
      </c>
      <c r="L9424" s="2">
        <f t="shared" si="147"/>
        <v>-1.6762499999989355E-6</v>
      </c>
    </row>
    <row r="9425" spans="1:12" hidden="1" x14ac:dyDescent="0.25">
      <c r="A9425" t="s">
        <v>6709</v>
      </c>
      <c r="B9425" s="1" t="s">
        <v>7250</v>
      </c>
      <c r="C9425" t="s">
        <v>7251</v>
      </c>
      <c r="D9425">
        <v>15628511</v>
      </c>
      <c r="E9425">
        <v>99365513</v>
      </c>
      <c r="F9425" t="s">
        <v>7252</v>
      </c>
      <c r="G9425" t="s">
        <v>3</v>
      </c>
      <c r="H9425" t="s">
        <v>4</v>
      </c>
      <c r="I9425" s="2">
        <v>936.6</v>
      </c>
      <c r="J9425" s="2">
        <v>936.4391875</v>
      </c>
      <c r="K9425" s="2">
        <v>936.44191450000005</v>
      </c>
      <c r="L9425" s="2">
        <f t="shared" si="147"/>
        <v>2.727000000049884E-3</v>
      </c>
    </row>
    <row r="9426" spans="1:12" hidden="1" x14ac:dyDescent="0.25">
      <c r="A9426" t="s">
        <v>6709</v>
      </c>
      <c r="B9426" s="1" t="s">
        <v>7250</v>
      </c>
      <c r="C9426" t="s">
        <v>7251</v>
      </c>
      <c r="D9426">
        <v>15628511</v>
      </c>
      <c r="E9426">
        <v>99365513</v>
      </c>
      <c r="F9426" t="s">
        <v>7252</v>
      </c>
      <c r="G9426" t="s">
        <v>3</v>
      </c>
      <c r="H9426" t="s">
        <v>6</v>
      </c>
      <c r="I9426" s="2">
        <v>1841.7</v>
      </c>
      <c r="J9426" s="2">
        <v>1841.655</v>
      </c>
      <c r="K9426" s="2">
        <v>1841.6555845</v>
      </c>
      <c r="L9426" s="2">
        <f t="shared" si="147"/>
        <v>5.8450000005905167E-4</v>
      </c>
    </row>
    <row r="9427" spans="1:12" hidden="1" x14ac:dyDescent="0.25">
      <c r="A9427" t="s">
        <v>6709</v>
      </c>
      <c r="B9427" s="1" t="s">
        <v>7253</v>
      </c>
      <c r="C9427" t="s">
        <v>7254</v>
      </c>
      <c r="D9427">
        <v>5613211</v>
      </c>
      <c r="E9427">
        <v>22159813</v>
      </c>
      <c r="F9427" t="s">
        <v>7255</v>
      </c>
      <c r="G9427" t="s">
        <v>3</v>
      </c>
      <c r="H9427" t="s">
        <v>4</v>
      </c>
      <c r="I9427" s="2">
        <v>184.53</v>
      </c>
      <c r="J9427" s="2">
        <v>184.45439060000001</v>
      </c>
      <c r="K9427" s="2">
        <v>184.45436760000001</v>
      </c>
      <c r="L9427" s="2">
        <f t="shared" si="147"/>
        <v>-2.2999999998774001E-5</v>
      </c>
    </row>
    <row r="9428" spans="1:12" hidden="1" x14ac:dyDescent="0.25">
      <c r="A9428" t="s">
        <v>6709</v>
      </c>
      <c r="B9428" s="1" t="s">
        <v>7253</v>
      </c>
      <c r="C9428" t="s">
        <v>7254</v>
      </c>
      <c r="D9428">
        <v>5613211</v>
      </c>
      <c r="E9428">
        <v>22159813</v>
      </c>
      <c r="F9428" t="s">
        <v>7255</v>
      </c>
      <c r="G9428" t="s">
        <v>3</v>
      </c>
      <c r="H9428" t="s">
        <v>6</v>
      </c>
      <c r="I9428" s="2">
        <v>0.81</v>
      </c>
      <c r="J9428" s="2">
        <v>0.80703375249999998</v>
      </c>
      <c r="K9428" s="2">
        <v>0.80703401809999897</v>
      </c>
      <c r="L9428" s="2">
        <f t="shared" si="147"/>
        <v>2.6559999899422593E-7</v>
      </c>
    </row>
    <row r="9429" spans="1:12" hidden="1" x14ac:dyDescent="0.25">
      <c r="A9429" t="s">
        <v>6709</v>
      </c>
      <c r="B9429" s="1" t="s">
        <v>7253</v>
      </c>
      <c r="C9429" t="s">
        <v>7254</v>
      </c>
      <c r="D9429">
        <v>5613211</v>
      </c>
      <c r="E9429">
        <v>22160013</v>
      </c>
      <c r="F9429" t="s">
        <v>7256</v>
      </c>
      <c r="G9429" t="s">
        <v>3</v>
      </c>
      <c r="H9429" t="s">
        <v>4</v>
      </c>
      <c r="I9429" s="2">
        <v>6.01</v>
      </c>
      <c r="J9429" s="2">
        <v>6.0098540050000002</v>
      </c>
      <c r="K9429" s="2">
        <v>6.0098574100000004</v>
      </c>
      <c r="L9429" s="2">
        <f t="shared" si="147"/>
        <v>3.4050000001784042E-6</v>
      </c>
    </row>
    <row r="9430" spans="1:12" hidden="1" x14ac:dyDescent="0.25">
      <c r="A9430" t="s">
        <v>6709</v>
      </c>
      <c r="B9430" s="1" t="s">
        <v>7253</v>
      </c>
      <c r="C9430" t="s">
        <v>7254</v>
      </c>
      <c r="D9430">
        <v>5613211</v>
      </c>
      <c r="E9430">
        <v>22160013</v>
      </c>
      <c r="F9430" t="s">
        <v>7256</v>
      </c>
      <c r="G9430" t="s">
        <v>3</v>
      </c>
      <c r="H9430" t="s">
        <v>6</v>
      </c>
      <c r="I9430" s="2">
        <v>0.05</v>
      </c>
      <c r="J9430" s="2">
        <v>4.6791007995000002E-2</v>
      </c>
      <c r="K9430" s="2">
        <v>4.6791001999999998E-2</v>
      </c>
      <c r="L9430" s="2">
        <f t="shared" si="147"/>
        <v>-5.995000003367057E-9</v>
      </c>
    </row>
    <row r="9431" spans="1:12" hidden="1" x14ac:dyDescent="0.25">
      <c r="A9431" t="s">
        <v>6709</v>
      </c>
      <c r="B9431" s="1" t="s">
        <v>7253</v>
      </c>
      <c r="C9431" t="s">
        <v>7254</v>
      </c>
      <c r="D9431">
        <v>5613211</v>
      </c>
      <c r="E9431">
        <v>22160113</v>
      </c>
      <c r="F9431" t="s">
        <v>7257</v>
      </c>
      <c r="G9431" t="s">
        <v>3</v>
      </c>
      <c r="H9431" t="s">
        <v>4</v>
      </c>
      <c r="I9431" s="2">
        <v>245.04</v>
      </c>
      <c r="J9431" s="2">
        <v>242.02434375000001</v>
      </c>
      <c r="K9431" s="2">
        <v>242.02430639999901</v>
      </c>
      <c r="L9431" s="2">
        <f t="shared" si="147"/>
        <v>-3.7350001008462641E-5</v>
      </c>
    </row>
    <row r="9432" spans="1:12" hidden="1" x14ac:dyDescent="0.25">
      <c r="A9432" t="s">
        <v>6709</v>
      </c>
      <c r="B9432" s="1" t="s">
        <v>7253</v>
      </c>
      <c r="C9432" t="s">
        <v>7254</v>
      </c>
      <c r="D9432">
        <v>5613211</v>
      </c>
      <c r="E9432">
        <v>22160113</v>
      </c>
      <c r="F9432" t="s">
        <v>7257</v>
      </c>
      <c r="G9432" t="s">
        <v>3</v>
      </c>
      <c r="H9432" t="s">
        <v>6</v>
      </c>
      <c r="I9432" s="2">
        <v>1.1299999999999999</v>
      </c>
      <c r="J9432" s="2">
        <v>1.122227783</v>
      </c>
      <c r="K9432" s="2">
        <v>1.1222146440999901</v>
      </c>
      <c r="L9432" s="2">
        <f t="shared" si="147"/>
        <v>-1.3138900009979082E-5</v>
      </c>
    </row>
    <row r="9433" spans="1:12" hidden="1" x14ac:dyDescent="0.25">
      <c r="A9433" t="s">
        <v>6709</v>
      </c>
      <c r="B9433" s="1" t="s">
        <v>7258</v>
      </c>
      <c r="C9433" t="s">
        <v>7259</v>
      </c>
      <c r="D9433">
        <v>13408411</v>
      </c>
      <c r="E9433">
        <v>90269113</v>
      </c>
      <c r="F9433" t="s">
        <v>7260</v>
      </c>
      <c r="G9433" t="s">
        <v>3</v>
      </c>
      <c r="H9433" t="s">
        <v>4</v>
      </c>
      <c r="I9433" s="2">
        <v>740.93600000000004</v>
      </c>
      <c r="J9433" s="2">
        <v>740.93368750000002</v>
      </c>
      <c r="K9433" s="2">
        <v>740.935077500999</v>
      </c>
      <c r="L9433" s="2">
        <f t="shared" si="147"/>
        <v>1.3900009989811224E-3</v>
      </c>
    </row>
    <row r="9434" spans="1:12" hidden="1" x14ac:dyDescent="0.25">
      <c r="A9434" t="s">
        <v>6709</v>
      </c>
      <c r="B9434" s="1" t="s">
        <v>7258</v>
      </c>
      <c r="C9434" t="s">
        <v>7259</v>
      </c>
      <c r="D9434">
        <v>13408411</v>
      </c>
      <c r="E9434">
        <v>90269113</v>
      </c>
      <c r="F9434" t="s">
        <v>7260</v>
      </c>
      <c r="G9434" t="s">
        <v>3</v>
      </c>
      <c r="H9434" t="s">
        <v>6</v>
      </c>
      <c r="I9434" s="2">
        <v>1116.95</v>
      </c>
      <c r="J9434" s="2">
        <v>1110.084875</v>
      </c>
      <c r="K9434" s="2">
        <v>1110.0849859999901</v>
      </c>
      <c r="L9434" s="2">
        <f t="shared" si="147"/>
        <v>1.1099999005637073E-4</v>
      </c>
    </row>
    <row r="9435" spans="1:12" hidden="1" x14ac:dyDescent="0.25">
      <c r="A9435" t="s">
        <v>6709</v>
      </c>
      <c r="B9435" s="1" t="s">
        <v>7258</v>
      </c>
      <c r="C9435" t="s">
        <v>7259</v>
      </c>
      <c r="D9435">
        <v>13408411</v>
      </c>
      <c r="E9435">
        <v>90269213</v>
      </c>
      <c r="F9435" t="s">
        <v>7261</v>
      </c>
      <c r="G9435" t="s">
        <v>3</v>
      </c>
      <c r="H9435" t="s">
        <v>4</v>
      </c>
      <c r="I9435" s="2">
        <v>770.05999999999904</v>
      </c>
      <c r="J9435" s="2">
        <v>770.05931250000003</v>
      </c>
      <c r="K9435" s="2">
        <v>770.06023000000005</v>
      </c>
      <c r="L9435" s="2">
        <f t="shared" si="147"/>
        <v>9.1750000001411536E-4</v>
      </c>
    </row>
    <row r="9436" spans="1:12" hidden="1" x14ac:dyDescent="0.25">
      <c r="A9436" t="s">
        <v>6709</v>
      </c>
      <c r="B9436" s="1" t="s">
        <v>7258</v>
      </c>
      <c r="C9436" t="s">
        <v>7259</v>
      </c>
      <c r="D9436">
        <v>13408411</v>
      </c>
      <c r="E9436">
        <v>90269213</v>
      </c>
      <c r="F9436" t="s">
        <v>7261</v>
      </c>
      <c r="G9436" t="s">
        <v>3</v>
      </c>
      <c r="H9436" t="s">
        <v>6</v>
      </c>
      <c r="I9436" s="2">
        <v>1146.42</v>
      </c>
      <c r="J9436" s="2">
        <v>1145.80375</v>
      </c>
      <c r="K9436" s="2">
        <v>1145.8026480000001</v>
      </c>
      <c r="L9436" s="2">
        <f t="shared" si="147"/>
        <v>-1.1019999999462016E-3</v>
      </c>
    </row>
    <row r="9437" spans="1:12" hidden="1" x14ac:dyDescent="0.25">
      <c r="A9437" t="s">
        <v>6709</v>
      </c>
      <c r="B9437" s="1" t="s">
        <v>7258</v>
      </c>
      <c r="C9437" t="s">
        <v>7262</v>
      </c>
      <c r="D9437">
        <v>4204811</v>
      </c>
      <c r="E9437">
        <v>35746613</v>
      </c>
      <c r="F9437" t="s">
        <v>7263</v>
      </c>
      <c r="G9437" t="s">
        <v>3</v>
      </c>
      <c r="H9437" t="s">
        <v>4</v>
      </c>
      <c r="I9437" s="2">
        <v>1381.34</v>
      </c>
      <c r="J9437" s="2">
        <v>1465.451125</v>
      </c>
      <c r="K9437" s="2">
        <v>1465.45082199999</v>
      </c>
      <c r="L9437" s="2">
        <f t="shared" si="147"/>
        <v>-3.0300001003524812E-4</v>
      </c>
    </row>
    <row r="9438" spans="1:12" hidden="1" x14ac:dyDescent="0.25">
      <c r="A9438" t="s">
        <v>6709</v>
      </c>
      <c r="B9438" s="1" t="s">
        <v>7258</v>
      </c>
      <c r="C9438" t="s">
        <v>7262</v>
      </c>
      <c r="D9438">
        <v>4204811</v>
      </c>
      <c r="E9438">
        <v>35746613</v>
      </c>
      <c r="F9438" t="s">
        <v>7263</v>
      </c>
      <c r="G9438" t="s">
        <v>3</v>
      </c>
      <c r="H9438" t="s">
        <v>6</v>
      </c>
      <c r="I9438" s="2">
        <v>12105.3</v>
      </c>
      <c r="J9438" s="2">
        <v>12105.29</v>
      </c>
      <c r="K9438" s="2">
        <v>12105.2796714999</v>
      </c>
      <c r="L9438" s="2">
        <f t="shared" si="147"/>
        <v>-1.0328500100513338E-2</v>
      </c>
    </row>
    <row r="9439" spans="1:12" hidden="1" x14ac:dyDescent="0.25">
      <c r="A9439" t="s">
        <v>6709</v>
      </c>
      <c r="B9439" s="1" t="s">
        <v>7264</v>
      </c>
      <c r="C9439" t="s">
        <v>7265</v>
      </c>
      <c r="D9439">
        <v>4204911</v>
      </c>
      <c r="E9439">
        <v>35744713</v>
      </c>
      <c r="F9439" t="s">
        <v>7266</v>
      </c>
      <c r="G9439" t="s">
        <v>3</v>
      </c>
      <c r="H9439" t="s">
        <v>4</v>
      </c>
      <c r="I9439" s="2">
        <v>1.827</v>
      </c>
      <c r="J9439" s="2">
        <v>1.8263499754999999</v>
      </c>
      <c r="K9439" s="2">
        <v>1.8263501099999999</v>
      </c>
      <c r="L9439" s="2">
        <f t="shared" si="147"/>
        <v>1.3450000002634965E-7</v>
      </c>
    </row>
    <row r="9440" spans="1:12" hidden="1" x14ac:dyDescent="0.25">
      <c r="A9440" t="s">
        <v>6709</v>
      </c>
      <c r="B9440" s="1" t="s">
        <v>7264</v>
      </c>
      <c r="C9440" t="s">
        <v>7265</v>
      </c>
      <c r="D9440">
        <v>4204911</v>
      </c>
      <c r="E9440">
        <v>35744713</v>
      </c>
      <c r="F9440" t="s">
        <v>7266</v>
      </c>
      <c r="G9440" t="s">
        <v>3</v>
      </c>
      <c r="H9440" t="s">
        <v>6</v>
      </c>
      <c r="I9440" s="2">
        <v>0.33</v>
      </c>
      <c r="J9440" s="2">
        <v>0.33039999389999902</v>
      </c>
      <c r="K9440" s="2">
        <v>0.33040000009999998</v>
      </c>
      <c r="L9440" s="2">
        <f t="shared" si="147"/>
        <v>6.20000095707951E-9</v>
      </c>
    </row>
    <row r="9441" spans="1:12" hidden="1" x14ac:dyDescent="0.25">
      <c r="A9441" t="s">
        <v>6709</v>
      </c>
      <c r="B9441" s="1" t="s">
        <v>7264</v>
      </c>
      <c r="C9441" t="s">
        <v>7265</v>
      </c>
      <c r="D9441">
        <v>4204911</v>
      </c>
      <c r="E9441">
        <v>35744813</v>
      </c>
      <c r="F9441" t="s">
        <v>7267</v>
      </c>
      <c r="G9441" t="s">
        <v>3</v>
      </c>
      <c r="H9441" t="s">
        <v>4</v>
      </c>
      <c r="I9441" s="2">
        <v>1.3260000000000001</v>
      </c>
      <c r="J9441" s="2">
        <v>1.3254500730000001</v>
      </c>
      <c r="K9441" s="2">
        <v>1.32545001</v>
      </c>
      <c r="L9441" s="2">
        <f t="shared" si="147"/>
        <v>-6.300000010561746E-8</v>
      </c>
    </row>
    <row r="9442" spans="1:12" hidden="1" x14ac:dyDescent="0.25">
      <c r="A9442" t="s">
        <v>6709</v>
      </c>
      <c r="B9442" s="1" t="s">
        <v>7264</v>
      </c>
      <c r="C9442" t="s">
        <v>7265</v>
      </c>
      <c r="D9442">
        <v>4204911</v>
      </c>
      <c r="E9442">
        <v>35744813</v>
      </c>
      <c r="F9442" t="s">
        <v>7267</v>
      </c>
      <c r="G9442" t="s">
        <v>3</v>
      </c>
      <c r="H9442" t="s">
        <v>6</v>
      </c>
      <c r="I9442" s="2">
        <v>3.5000000000000003E-2</v>
      </c>
      <c r="J9442" s="2">
        <v>3.5900001525000003E-2</v>
      </c>
      <c r="K9442" s="2">
        <v>3.5900000000000001E-2</v>
      </c>
      <c r="L9442" s="2">
        <f t="shared" si="147"/>
        <v>-1.5250000012789755E-9</v>
      </c>
    </row>
    <row r="9443" spans="1:12" hidden="1" x14ac:dyDescent="0.25">
      <c r="A9443" t="s">
        <v>6709</v>
      </c>
      <c r="B9443" s="1" t="s">
        <v>7264</v>
      </c>
      <c r="C9443" t="s">
        <v>7265</v>
      </c>
      <c r="D9443">
        <v>4204911</v>
      </c>
      <c r="E9443">
        <v>35744913</v>
      </c>
      <c r="F9443" t="s">
        <v>7268</v>
      </c>
      <c r="G9443" t="s">
        <v>3</v>
      </c>
      <c r="H9443" t="s">
        <v>4</v>
      </c>
      <c r="I9443" s="2">
        <v>1.7929999999999999</v>
      </c>
      <c r="J9443" s="2">
        <v>1.7923000489999901</v>
      </c>
      <c r="K9443" s="2">
        <v>1.7922999999</v>
      </c>
      <c r="L9443" s="2">
        <f t="shared" si="147"/>
        <v>-4.9099990073742106E-8</v>
      </c>
    </row>
    <row r="9444" spans="1:12" hidden="1" x14ac:dyDescent="0.25">
      <c r="A9444" t="s">
        <v>6709</v>
      </c>
      <c r="B9444" s="1" t="s">
        <v>7264</v>
      </c>
      <c r="C9444" t="s">
        <v>7265</v>
      </c>
      <c r="D9444">
        <v>4204911</v>
      </c>
      <c r="E9444">
        <v>35744913</v>
      </c>
      <c r="F9444" t="s">
        <v>7268</v>
      </c>
      <c r="G9444" t="s">
        <v>3</v>
      </c>
      <c r="H9444" t="s">
        <v>6</v>
      </c>
      <c r="I9444" s="2">
        <v>3.0000000000000001E-3</v>
      </c>
      <c r="J9444" s="2">
        <v>3.4499998095000001E-3</v>
      </c>
      <c r="K9444" s="2">
        <v>3.4500003E-3</v>
      </c>
      <c r="L9444" s="2">
        <f t="shared" si="147"/>
        <v>4.9049999999162264E-10</v>
      </c>
    </row>
    <row r="9445" spans="1:12" hidden="1" x14ac:dyDescent="0.25">
      <c r="A9445" t="s">
        <v>6709</v>
      </c>
      <c r="B9445" s="1" t="s">
        <v>7264</v>
      </c>
      <c r="C9445" t="s">
        <v>7265</v>
      </c>
      <c r="D9445">
        <v>4204911</v>
      </c>
      <c r="E9445">
        <v>35745013</v>
      </c>
      <c r="F9445" t="s">
        <v>7269</v>
      </c>
      <c r="G9445" t="s">
        <v>3</v>
      </c>
      <c r="H9445" t="s">
        <v>4</v>
      </c>
      <c r="I9445" s="2">
        <v>1.321</v>
      </c>
      <c r="J9445" s="2">
        <v>1.3200999755</v>
      </c>
      <c r="K9445" s="2">
        <v>1.3201000009999999</v>
      </c>
      <c r="L9445" s="2">
        <f t="shared" si="147"/>
        <v>2.5499999889433411E-8</v>
      </c>
    </row>
    <row r="9446" spans="1:12" hidden="1" x14ac:dyDescent="0.25">
      <c r="A9446" t="s">
        <v>6709</v>
      </c>
      <c r="B9446" s="1" t="s">
        <v>7264</v>
      </c>
      <c r="C9446" t="s">
        <v>7265</v>
      </c>
      <c r="D9446">
        <v>4204911</v>
      </c>
      <c r="E9446">
        <v>35745013</v>
      </c>
      <c r="F9446" t="s">
        <v>7269</v>
      </c>
      <c r="G9446" t="s">
        <v>3</v>
      </c>
      <c r="H9446" t="s">
        <v>6</v>
      </c>
      <c r="I9446" s="2">
        <v>2.1000000000000001E-2</v>
      </c>
      <c r="J9446" s="2">
        <v>2.0399999619999901E-2</v>
      </c>
      <c r="K9446" s="2">
        <v>2.0400001099999999E-2</v>
      </c>
      <c r="L9446" s="2">
        <f t="shared" si="147"/>
        <v>1.4800000981696204E-9</v>
      </c>
    </row>
    <row r="9447" spans="1:12" hidden="1" x14ac:dyDescent="0.25">
      <c r="A9447" t="s">
        <v>6709</v>
      </c>
      <c r="B9447" s="1" t="s">
        <v>7264</v>
      </c>
      <c r="C9447" t="s">
        <v>7265</v>
      </c>
      <c r="D9447">
        <v>4204911</v>
      </c>
      <c r="E9447">
        <v>35745413</v>
      </c>
      <c r="F9447" t="s">
        <v>7270</v>
      </c>
      <c r="G9447" t="s">
        <v>3</v>
      </c>
      <c r="H9447" t="s">
        <v>4</v>
      </c>
      <c r="I9447" s="2">
        <v>1.333</v>
      </c>
      <c r="J9447" s="2">
        <v>1.3325998535000001</v>
      </c>
      <c r="K9447" s="2">
        <v>1.3326</v>
      </c>
      <c r="L9447" s="2">
        <f t="shared" si="147"/>
        <v>1.4649999990901108E-7</v>
      </c>
    </row>
    <row r="9448" spans="1:12" hidden="1" x14ac:dyDescent="0.25">
      <c r="A9448" t="s">
        <v>6709</v>
      </c>
      <c r="B9448" s="1" t="s">
        <v>7264</v>
      </c>
      <c r="C9448" t="s">
        <v>7265</v>
      </c>
      <c r="D9448">
        <v>4204911</v>
      </c>
      <c r="E9448">
        <v>35745413</v>
      </c>
      <c r="F9448" t="s">
        <v>7270</v>
      </c>
      <c r="G9448" t="s">
        <v>3</v>
      </c>
      <c r="H9448" t="s">
        <v>6</v>
      </c>
      <c r="I9448" s="2">
        <v>0.45700000000000002</v>
      </c>
      <c r="J9448" s="2">
        <v>0.45699996949999999</v>
      </c>
      <c r="K9448" s="2">
        <v>0.45699999990000001</v>
      </c>
      <c r="L9448" s="2">
        <f t="shared" si="147"/>
        <v>3.0400000017305473E-8</v>
      </c>
    </row>
    <row r="9449" spans="1:12" hidden="1" x14ac:dyDescent="0.25">
      <c r="A9449" t="s">
        <v>6709</v>
      </c>
      <c r="B9449" s="1" t="s">
        <v>7264</v>
      </c>
      <c r="C9449" t="s">
        <v>7265</v>
      </c>
      <c r="D9449">
        <v>4204911</v>
      </c>
      <c r="E9449">
        <v>35745713</v>
      </c>
      <c r="F9449" t="s">
        <v>7271</v>
      </c>
      <c r="G9449" t="s">
        <v>3</v>
      </c>
      <c r="H9449" t="s">
        <v>4</v>
      </c>
      <c r="I9449" s="2">
        <v>0.433</v>
      </c>
      <c r="J9449" s="2">
        <v>0.43275000000000002</v>
      </c>
      <c r="K9449" s="2">
        <v>0.43275000000000002</v>
      </c>
      <c r="L9449" s="2">
        <f t="shared" si="147"/>
        <v>0</v>
      </c>
    </row>
    <row r="9450" spans="1:12" hidden="1" x14ac:dyDescent="0.25">
      <c r="A9450" t="s">
        <v>6709</v>
      </c>
      <c r="B9450" s="1" t="s">
        <v>7264</v>
      </c>
      <c r="C9450" t="s">
        <v>7265</v>
      </c>
      <c r="D9450">
        <v>4204911</v>
      </c>
      <c r="E9450">
        <v>35745713</v>
      </c>
      <c r="F9450" t="s">
        <v>7271</v>
      </c>
      <c r="G9450" t="s">
        <v>3</v>
      </c>
      <c r="H9450" t="s">
        <v>6</v>
      </c>
      <c r="I9450" s="2">
        <v>0.441</v>
      </c>
      <c r="J9450" s="2">
        <v>0.44089996339999898</v>
      </c>
      <c r="K9450" s="2">
        <v>0.44090000000000001</v>
      </c>
      <c r="L9450" s="2">
        <f t="shared" si="147"/>
        <v>3.6600001029896134E-8</v>
      </c>
    </row>
    <row r="9451" spans="1:12" hidden="1" x14ac:dyDescent="0.25">
      <c r="A9451" t="s">
        <v>6709</v>
      </c>
      <c r="B9451" s="1" t="s">
        <v>7272</v>
      </c>
      <c r="C9451" t="s">
        <v>7273</v>
      </c>
      <c r="D9451">
        <v>7910511</v>
      </c>
      <c r="E9451">
        <v>2568013</v>
      </c>
      <c r="F9451" t="s">
        <v>7274</v>
      </c>
      <c r="G9451" t="s">
        <v>3</v>
      </c>
      <c r="H9451" t="s">
        <v>4</v>
      </c>
      <c r="I9451" s="2">
        <v>123.35</v>
      </c>
      <c r="J9451" s="2">
        <v>123.35457030000001</v>
      </c>
      <c r="K9451" s="2">
        <v>123.3545433111</v>
      </c>
      <c r="L9451" s="2">
        <f t="shared" si="147"/>
        <v>-2.6988900003743765E-5</v>
      </c>
    </row>
    <row r="9452" spans="1:12" hidden="1" x14ac:dyDescent="0.25">
      <c r="A9452" t="s">
        <v>6709</v>
      </c>
      <c r="B9452" s="1" t="s">
        <v>7272</v>
      </c>
      <c r="C9452" t="s">
        <v>7273</v>
      </c>
      <c r="D9452">
        <v>7910511</v>
      </c>
      <c r="E9452">
        <v>2568013</v>
      </c>
      <c r="F9452" t="s">
        <v>7274</v>
      </c>
      <c r="G9452" t="s">
        <v>3</v>
      </c>
      <c r="H9452" t="s">
        <v>6</v>
      </c>
      <c r="I9452" s="2">
        <v>2.9356</v>
      </c>
      <c r="J9452" s="2">
        <v>3.138560547</v>
      </c>
      <c r="K9452" s="2">
        <v>3.13856199909999</v>
      </c>
      <c r="L9452" s="2">
        <f t="shared" si="147"/>
        <v>1.4520999900291542E-6</v>
      </c>
    </row>
    <row r="9453" spans="1:12" hidden="1" x14ac:dyDescent="0.25">
      <c r="A9453" t="s">
        <v>6709</v>
      </c>
      <c r="B9453" s="1" t="s">
        <v>7272</v>
      </c>
      <c r="C9453" t="s">
        <v>7273</v>
      </c>
      <c r="D9453">
        <v>7910511</v>
      </c>
      <c r="E9453">
        <v>2568113</v>
      </c>
      <c r="F9453" t="s">
        <v>7275</v>
      </c>
      <c r="G9453" t="s">
        <v>3</v>
      </c>
      <c r="H9453" t="s">
        <v>4</v>
      </c>
      <c r="I9453" s="2">
        <v>168.9</v>
      </c>
      <c r="J9453" s="2">
        <v>168.9030156</v>
      </c>
      <c r="K9453" s="2">
        <v>168.90396709999999</v>
      </c>
      <c r="L9453" s="2">
        <f t="shared" si="147"/>
        <v>9.5149999998511703E-4</v>
      </c>
    </row>
    <row r="9454" spans="1:12" hidden="1" x14ac:dyDescent="0.25">
      <c r="A9454" t="s">
        <v>6709</v>
      </c>
      <c r="B9454" s="1" t="s">
        <v>7272</v>
      </c>
      <c r="C9454" t="s">
        <v>7273</v>
      </c>
      <c r="D9454">
        <v>7910511</v>
      </c>
      <c r="E9454">
        <v>2568113</v>
      </c>
      <c r="F9454" t="s">
        <v>7275</v>
      </c>
      <c r="G9454" t="s">
        <v>3</v>
      </c>
      <c r="H9454" t="s">
        <v>6</v>
      </c>
      <c r="I9454" s="2">
        <v>3.7479</v>
      </c>
      <c r="J9454" s="2">
        <v>4.0069865724999998</v>
      </c>
      <c r="K9454" s="2">
        <v>4.0070100179999901</v>
      </c>
      <c r="L9454" s="2">
        <f t="shared" si="147"/>
        <v>2.3445499990337737E-5</v>
      </c>
    </row>
    <row r="9455" spans="1:12" hidden="1" x14ac:dyDescent="0.25">
      <c r="A9455" t="s">
        <v>6709</v>
      </c>
      <c r="B9455" s="1" t="s">
        <v>7276</v>
      </c>
      <c r="C9455" t="s">
        <v>7277</v>
      </c>
      <c r="D9455">
        <v>7652411</v>
      </c>
      <c r="E9455">
        <v>12174513</v>
      </c>
      <c r="F9455" t="s">
        <v>7278</v>
      </c>
      <c r="G9455" t="s">
        <v>3</v>
      </c>
      <c r="H9455" t="s">
        <v>4</v>
      </c>
      <c r="I9455" s="2">
        <v>5.81</v>
      </c>
      <c r="J9455" s="2">
        <v>5.650976075</v>
      </c>
      <c r="K9455" s="2">
        <v>5.6509774299999904</v>
      </c>
      <c r="L9455" s="2">
        <f t="shared" si="147"/>
        <v>1.3549999904327592E-6</v>
      </c>
    </row>
    <row r="9456" spans="1:12" hidden="1" x14ac:dyDescent="0.25">
      <c r="A9456" t="s">
        <v>6709</v>
      </c>
      <c r="B9456" s="1" t="s">
        <v>7276</v>
      </c>
      <c r="C9456" t="s">
        <v>7277</v>
      </c>
      <c r="D9456">
        <v>7652411</v>
      </c>
      <c r="E9456">
        <v>12174513</v>
      </c>
      <c r="F9456" t="s">
        <v>7278</v>
      </c>
      <c r="G9456" t="s">
        <v>3</v>
      </c>
      <c r="H9456" t="s">
        <v>6</v>
      </c>
      <c r="I9456" s="2">
        <v>3.5999999999999997E-2</v>
      </c>
      <c r="J9456" s="2">
        <v>3.6269477844999898E-2</v>
      </c>
      <c r="K9456" s="2">
        <v>3.6269500400000002E-2</v>
      </c>
      <c r="L9456" s="2">
        <f t="shared" si="147"/>
        <v>2.2555000103730016E-8</v>
      </c>
    </row>
    <row r="9457" spans="1:12" hidden="1" x14ac:dyDescent="0.25">
      <c r="A9457" t="s">
        <v>6709</v>
      </c>
      <c r="B9457" s="1" t="s">
        <v>7279</v>
      </c>
      <c r="C9457" t="s">
        <v>7280</v>
      </c>
      <c r="D9457">
        <v>13389311</v>
      </c>
      <c r="E9457">
        <v>106746813</v>
      </c>
      <c r="F9457" t="s">
        <v>7281</v>
      </c>
      <c r="G9457" t="s">
        <v>3</v>
      </c>
      <c r="H9457" t="s">
        <v>4</v>
      </c>
      <c r="I9457" s="2">
        <v>61.8</v>
      </c>
      <c r="J9457" s="2">
        <v>61.809824200000001</v>
      </c>
      <c r="K9457" s="2">
        <v>61.809828399999901</v>
      </c>
      <c r="L9457" s="2">
        <f t="shared" si="147"/>
        <v>4.1999998998676347E-6</v>
      </c>
    </row>
    <row r="9458" spans="1:12" hidden="1" x14ac:dyDescent="0.25">
      <c r="A9458" t="s">
        <v>6709</v>
      </c>
      <c r="B9458" s="1" t="s">
        <v>7279</v>
      </c>
      <c r="C9458" t="s">
        <v>7280</v>
      </c>
      <c r="D9458">
        <v>13389311</v>
      </c>
      <c r="E9458">
        <v>106746813</v>
      </c>
      <c r="F9458" t="s">
        <v>7281</v>
      </c>
      <c r="G9458" t="s">
        <v>3</v>
      </c>
      <c r="H9458" t="s">
        <v>6</v>
      </c>
      <c r="I9458" s="2">
        <v>0.6</v>
      </c>
      <c r="J9458" s="2">
        <v>0.53299945049999997</v>
      </c>
      <c r="K9458" s="2">
        <v>0.53300000819999904</v>
      </c>
      <c r="L9458" s="2">
        <f t="shared" si="147"/>
        <v>5.5769999907084866E-7</v>
      </c>
    </row>
    <row r="9459" spans="1:12" hidden="1" x14ac:dyDescent="0.25">
      <c r="A9459" t="s">
        <v>6709</v>
      </c>
      <c r="B9459" s="1" t="s">
        <v>7282</v>
      </c>
      <c r="C9459" t="s">
        <v>7283</v>
      </c>
      <c r="D9459">
        <v>9118811</v>
      </c>
      <c r="E9459">
        <v>57546613</v>
      </c>
      <c r="F9459" t="s">
        <v>7284</v>
      </c>
      <c r="G9459" t="s">
        <v>3</v>
      </c>
      <c r="H9459" t="s">
        <v>4</v>
      </c>
      <c r="I9459" s="2">
        <v>60.994999999999997</v>
      </c>
      <c r="J9459" s="2">
        <v>61.003003900000003</v>
      </c>
      <c r="K9459" s="2">
        <v>61.003066109999999</v>
      </c>
      <c r="L9459" s="2">
        <f t="shared" si="147"/>
        <v>6.2209999995843646E-5</v>
      </c>
    </row>
    <row r="9460" spans="1:12" hidden="1" x14ac:dyDescent="0.25">
      <c r="A9460" t="s">
        <v>6709</v>
      </c>
      <c r="B9460" s="1" t="s">
        <v>7282</v>
      </c>
      <c r="C9460" t="s">
        <v>7283</v>
      </c>
      <c r="D9460">
        <v>9118811</v>
      </c>
      <c r="E9460">
        <v>57546613</v>
      </c>
      <c r="F9460" t="s">
        <v>7284</v>
      </c>
      <c r="G9460" t="s">
        <v>3</v>
      </c>
      <c r="H9460" t="s">
        <v>6</v>
      </c>
      <c r="I9460" s="2">
        <v>2.9262000000000001</v>
      </c>
      <c r="J9460" s="2">
        <v>2.9274428709999998</v>
      </c>
      <c r="K9460" s="2">
        <v>2.9274545021999998</v>
      </c>
      <c r="L9460" s="2">
        <f t="shared" si="147"/>
        <v>1.1631200000028485E-5</v>
      </c>
    </row>
    <row r="9461" spans="1:12" hidden="1" x14ac:dyDescent="0.25">
      <c r="A9461" t="s">
        <v>6709</v>
      </c>
      <c r="B9461" s="1" t="s">
        <v>7282</v>
      </c>
      <c r="C9461" t="s">
        <v>7283</v>
      </c>
      <c r="D9461">
        <v>9118811</v>
      </c>
      <c r="E9461">
        <v>57546713</v>
      </c>
      <c r="F9461" t="s">
        <v>7285</v>
      </c>
      <c r="G9461" t="s">
        <v>3</v>
      </c>
      <c r="H9461" t="s">
        <v>4</v>
      </c>
      <c r="I9461" s="2">
        <v>58.423200000000001</v>
      </c>
      <c r="J9461" s="2">
        <v>58.436406249999997</v>
      </c>
      <c r="K9461" s="2">
        <v>58.436535509999899</v>
      </c>
      <c r="L9461" s="2">
        <f t="shared" si="147"/>
        <v>1.292599999018762E-4</v>
      </c>
    </row>
    <row r="9462" spans="1:12" hidden="1" x14ac:dyDescent="0.25">
      <c r="A9462" t="s">
        <v>6709</v>
      </c>
      <c r="B9462" s="1" t="s">
        <v>7282</v>
      </c>
      <c r="C9462" t="s">
        <v>7283</v>
      </c>
      <c r="D9462">
        <v>9118811</v>
      </c>
      <c r="E9462">
        <v>57546713</v>
      </c>
      <c r="F9462" t="s">
        <v>7285</v>
      </c>
      <c r="G9462" t="s">
        <v>3</v>
      </c>
      <c r="H9462" t="s">
        <v>6</v>
      </c>
      <c r="I9462" s="2">
        <v>2.83</v>
      </c>
      <c r="J9462" s="2">
        <v>2.83264404299999</v>
      </c>
      <c r="K9462" s="2">
        <v>2.8326555009999899</v>
      </c>
      <c r="L9462" s="2">
        <f t="shared" si="147"/>
        <v>1.1457999999908708E-5</v>
      </c>
    </row>
    <row r="9463" spans="1:12" hidden="1" x14ac:dyDescent="0.25">
      <c r="A9463" t="s">
        <v>6709</v>
      </c>
      <c r="B9463" s="1" t="s">
        <v>7282</v>
      </c>
      <c r="C9463" t="s">
        <v>7283</v>
      </c>
      <c r="D9463">
        <v>9118811</v>
      </c>
      <c r="E9463">
        <v>57546813</v>
      </c>
      <c r="F9463" t="s">
        <v>7286</v>
      </c>
      <c r="G9463" t="s">
        <v>3</v>
      </c>
      <c r="H9463" t="s">
        <v>4</v>
      </c>
      <c r="I9463" s="2">
        <v>52.765300000000003</v>
      </c>
      <c r="J9463" s="2">
        <v>52.772648449999998</v>
      </c>
      <c r="K9463" s="2">
        <v>52.772660190000003</v>
      </c>
      <c r="L9463" s="2">
        <f t="shared" si="147"/>
        <v>1.1740000005033835E-5</v>
      </c>
    </row>
    <row r="9464" spans="1:12" hidden="1" x14ac:dyDescent="0.25">
      <c r="A9464" t="s">
        <v>6709</v>
      </c>
      <c r="B9464" s="1" t="s">
        <v>7282</v>
      </c>
      <c r="C9464" t="s">
        <v>7283</v>
      </c>
      <c r="D9464">
        <v>9118811</v>
      </c>
      <c r="E9464">
        <v>57546813</v>
      </c>
      <c r="F9464" t="s">
        <v>7286</v>
      </c>
      <c r="G9464" t="s">
        <v>3</v>
      </c>
      <c r="H9464" t="s">
        <v>6</v>
      </c>
      <c r="I9464" s="2">
        <v>2.5762</v>
      </c>
      <c r="J9464" s="2">
        <v>2.5743293454999998</v>
      </c>
      <c r="K9464" s="2">
        <v>2.5743280019999899</v>
      </c>
      <c r="L9464" s="2">
        <f t="shared" si="147"/>
        <v>-1.3435000099093486E-6</v>
      </c>
    </row>
    <row r="9465" spans="1:12" hidden="1" x14ac:dyDescent="0.25">
      <c r="A9465" t="s">
        <v>6709</v>
      </c>
      <c r="B9465" s="1" t="s">
        <v>7282</v>
      </c>
      <c r="C9465" t="s">
        <v>7283</v>
      </c>
      <c r="D9465">
        <v>9118811</v>
      </c>
      <c r="E9465">
        <v>57546913</v>
      </c>
      <c r="F9465" t="s">
        <v>7287</v>
      </c>
      <c r="G9465" t="s">
        <v>3</v>
      </c>
      <c r="H9465" t="s">
        <v>4</v>
      </c>
      <c r="I9465" s="2">
        <v>47.284799999999997</v>
      </c>
      <c r="J9465" s="2">
        <v>47.284847655</v>
      </c>
      <c r="K9465" s="2">
        <v>47.284836910000003</v>
      </c>
      <c r="L9465" s="2">
        <f t="shared" si="147"/>
        <v>-1.0744999997314153E-5</v>
      </c>
    </row>
    <row r="9466" spans="1:12" hidden="1" x14ac:dyDescent="0.25">
      <c r="A9466" t="s">
        <v>6709</v>
      </c>
      <c r="B9466" s="1" t="s">
        <v>7282</v>
      </c>
      <c r="C9466" t="s">
        <v>7283</v>
      </c>
      <c r="D9466">
        <v>9118811</v>
      </c>
      <c r="E9466">
        <v>57546913</v>
      </c>
      <c r="F9466" t="s">
        <v>7287</v>
      </c>
      <c r="G9466" t="s">
        <v>3</v>
      </c>
      <c r="H9466" t="s">
        <v>6</v>
      </c>
      <c r="I9466" s="2">
        <v>2.0903999999999998</v>
      </c>
      <c r="J9466" s="2">
        <v>2.0892592774999899</v>
      </c>
      <c r="K9466" s="2">
        <v>2.0892535049999998</v>
      </c>
      <c r="L9466" s="2">
        <f t="shared" si="147"/>
        <v>-5.7724999900088392E-6</v>
      </c>
    </row>
    <row r="9467" spans="1:12" hidden="1" x14ac:dyDescent="0.25">
      <c r="A9467" t="s">
        <v>6709</v>
      </c>
      <c r="B9467" s="1" t="s">
        <v>7288</v>
      </c>
      <c r="C9467" t="s">
        <v>7289</v>
      </c>
      <c r="D9467">
        <v>5611911</v>
      </c>
      <c r="E9467">
        <v>22180913</v>
      </c>
      <c r="F9467" t="s">
        <v>7290</v>
      </c>
      <c r="G9467" t="s">
        <v>3</v>
      </c>
      <c r="H9467" t="s">
        <v>4</v>
      </c>
      <c r="I9467" s="2">
        <v>64.97</v>
      </c>
      <c r="J9467" s="2">
        <v>64.966132799999997</v>
      </c>
      <c r="K9467" s="2">
        <v>64.966134119000003</v>
      </c>
      <c r="L9467" s="2">
        <f t="shared" si="147"/>
        <v>1.3190000061058527E-6</v>
      </c>
    </row>
    <row r="9468" spans="1:12" hidden="1" x14ac:dyDescent="0.25">
      <c r="A9468" t="s">
        <v>6709</v>
      </c>
      <c r="B9468" s="1" t="s">
        <v>7288</v>
      </c>
      <c r="C9468" t="s">
        <v>7289</v>
      </c>
      <c r="D9468">
        <v>5611911</v>
      </c>
      <c r="E9468">
        <v>22180913</v>
      </c>
      <c r="F9468" t="s">
        <v>7290</v>
      </c>
      <c r="G9468" t="s">
        <v>3</v>
      </c>
      <c r="H9468" t="s">
        <v>6</v>
      </c>
      <c r="I9468" s="2">
        <v>0.23</v>
      </c>
      <c r="J9468" s="2">
        <v>0.23282008360000001</v>
      </c>
      <c r="K9468" s="2">
        <v>0.232820007031</v>
      </c>
      <c r="L9468" s="2">
        <f t="shared" si="147"/>
        <v>-7.6569000001525112E-8</v>
      </c>
    </row>
    <row r="9469" spans="1:12" hidden="1" x14ac:dyDescent="0.25">
      <c r="A9469" t="s">
        <v>6709</v>
      </c>
      <c r="B9469" s="1" t="s">
        <v>7288</v>
      </c>
      <c r="C9469" t="s">
        <v>7289</v>
      </c>
      <c r="D9469">
        <v>5611911</v>
      </c>
      <c r="E9469">
        <v>90278613</v>
      </c>
      <c r="F9469" t="s">
        <v>7291</v>
      </c>
      <c r="G9469" t="s">
        <v>3</v>
      </c>
      <c r="H9469" t="s">
        <v>4</v>
      </c>
      <c r="I9469" s="2">
        <v>36.01</v>
      </c>
      <c r="J9469" s="2">
        <v>36.006398439999998</v>
      </c>
      <c r="K9469" s="2">
        <v>36.006370699999998</v>
      </c>
      <c r="L9469" s="2">
        <f t="shared" si="147"/>
        <v>-2.7740000000164855E-5</v>
      </c>
    </row>
    <row r="9470" spans="1:12" hidden="1" x14ac:dyDescent="0.25">
      <c r="A9470" t="s">
        <v>6709</v>
      </c>
      <c r="B9470" s="1" t="s">
        <v>7288</v>
      </c>
      <c r="C9470" t="s">
        <v>7289</v>
      </c>
      <c r="D9470">
        <v>5611911</v>
      </c>
      <c r="E9470">
        <v>90278613</v>
      </c>
      <c r="F9470" t="s">
        <v>7291</v>
      </c>
      <c r="G9470" t="s">
        <v>3</v>
      </c>
      <c r="H9470" t="s">
        <v>6</v>
      </c>
      <c r="I9470" s="2">
        <v>0.97</v>
      </c>
      <c r="J9470" s="2">
        <v>0.97322680649999904</v>
      </c>
      <c r="K9470" s="2">
        <v>0.97322750328999996</v>
      </c>
      <c r="L9470" s="2">
        <f t="shared" si="147"/>
        <v>6.9679000092026655E-7</v>
      </c>
    </row>
    <row r="9471" spans="1:12" hidden="1" x14ac:dyDescent="0.25">
      <c r="A9471" t="s">
        <v>6709</v>
      </c>
      <c r="B9471" s="1" t="s">
        <v>7288</v>
      </c>
      <c r="C9471" t="s">
        <v>7289</v>
      </c>
      <c r="D9471">
        <v>5611911</v>
      </c>
      <c r="E9471">
        <v>90278713</v>
      </c>
      <c r="F9471" t="s">
        <v>7292</v>
      </c>
      <c r="G9471" t="s">
        <v>3</v>
      </c>
      <c r="H9471" t="s">
        <v>4</v>
      </c>
      <c r="I9471" s="2">
        <v>30.18</v>
      </c>
      <c r="J9471" s="2">
        <v>30.183017580000001</v>
      </c>
      <c r="K9471" s="2">
        <v>30.182984430999898</v>
      </c>
      <c r="L9471" s="2">
        <f t="shared" si="147"/>
        <v>-3.3149000103094295E-5</v>
      </c>
    </row>
    <row r="9472" spans="1:12" hidden="1" x14ac:dyDescent="0.25">
      <c r="A9472" t="s">
        <v>6709</v>
      </c>
      <c r="B9472" s="1" t="s">
        <v>7288</v>
      </c>
      <c r="C9472" t="s">
        <v>7289</v>
      </c>
      <c r="D9472">
        <v>5611911</v>
      </c>
      <c r="E9472">
        <v>90278713</v>
      </c>
      <c r="F9472" t="s">
        <v>7292</v>
      </c>
      <c r="G9472" t="s">
        <v>3</v>
      </c>
      <c r="H9472" t="s">
        <v>6</v>
      </c>
      <c r="I9472" s="2">
        <v>0.97</v>
      </c>
      <c r="J9472" s="2">
        <v>0.96721984849999898</v>
      </c>
      <c r="K9472" s="2">
        <v>0.96722001329999996</v>
      </c>
      <c r="L9472" s="2">
        <f t="shared" si="147"/>
        <v>1.6480000097907066E-7</v>
      </c>
    </row>
    <row r="9473" spans="1:12" hidden="1" x14ac:dyDescent="0.25">
      <c r="A9473" t="s">
        <v>6709</v>
      </c>
      <c r="B9473" s="1" t="s">
        <v>7288</v>
      </c>
      <c r="C9473" t="s">
        <v>7293</v>
      </c>
      <c r="D9473">
        <v>4929511</v>
      </c>
      <c r="E9473">
        <v>30393513</v>
      </c>
      <c r="F9473" t="s">
        <v>7294</v>
      </c>
      <c r="G9473" t="s">
        <v>86</v>
      </c>
      <c r="H9473" t="s">
        <v>4</v>
      </c>
      <c r="I9473" s="2">
        <v>179.5</v>
      </c>
      <c r="K9473" s="2">
        <v>179.99173619999999</v>
      </c>
      <c r="L9473" s="2">
        <f t="shared" si="147"/>
        <v>0.49173619999999119</v>
      </c>
    </row>
    <row r="9474" spans="1:12" hidden="1" x14ac:dyDescent="0.25">
      <c r="A9474" t="s">
        <v>6709</v>
      </c>
      <c r="B9474" s="1" t="s">
        <v>7288</v>
      </c>
      <c r="C9474" t="s">
        <v>7293</v>
      </c>
      <c r="D9474">
        <v>4929511</v>
      </c>
      <c r="E9474">
        <v>30393513</v>
      </c>
      <c r="F9474" t="s">
        <v>7294</v>
      </c>
      <c r="G9474" t="s">
        <v>86</v>
      </c>
      <c r="H9474" t="s">
        <v>6</v>
      </c>
      <c r="I9474" s="2">
        <v>1.1100000000000001</v>
      </c>
      <c r="K9474" s="2">
        <v>1.1130411360000001</v>
      </c>
      <c r="L9474" s="2">
        <f t="shared" si="147"/>
        <v>3.0411359999999998E-3</v>
      </c>
    </row>
    <row r="9475" spans="1:12" hidden="1" x14ac:dyDescent="0.25">
      <c r="A9475" t="s">
        <v>6709</v>
      </c>
      <c r="B9475" s="1" t="s">
        <v>7288</v>
      </c>
      <c r="C9475" t="s">
        <v>7295</v>
      </c>
      <c r="D9475">
        <v>4206511</v>
      </c>
      <c r="E9475">
        <v>35689413</v>
      </c>
      <c r="F9475" t="s">
        <v>7296</v>
      </c>
      <c r="G9475" t="s">
        <v>3</v>
      </c>
      <c r="H9475" t="s">
        <v>4</v>
      </c>
      <c r="I9475" s="2">
        <v>253.94</v>
      </c>
      <c r="J9475" s="2">
        <v>259.34234375</v>
      </c>
      <c r="K9475" s="2">
        <v>259.34229341999998</v>
      </c>
      <c r="L9475" s="2">
        <f t="shared" ref="L9475:L9538" si="148">IF(ISBLANK(J9475),K9475-I9475,K9475-J9475)</f>
        <v>-5.0330000021858723E-5</v>
      </c>
    </row>
    <row r="9476" spans="1:12" hidden="1" x14ac:dyDescent="0.25">
      <c r="A9476" t="s">
        <v>6709</v>
      </c>
      <c r="B9476" s="1" t="s">
        <v>7288</v>
      </c>
      <c r="C9476" t="s">
        <v>7295</v>
      </c>
      <c r="D9476">
        <v>4206511</v>
      </c>
      <c r="E9476">
        <v>35689413</v>
      </c>
      <c r="F9476" t="s">
        <v>7296</v>
      </c>
      <c r="G9476" t="s">
        <v>3</v>
      </c>
      <c r="H9476" t="s">
        <v>6</v>
      </c>
      <c r="I9476" s="2">
        <v>4.5458999999999996</v>
      </c>
      <c r="J9476" s="2">
        <v>4.5431132810000001</v>
      </c>
      <c r="K9476" s="2">
        <v>4.5430945019999998</v>
      </c>
      <c r="L9476" s="2">
        <f t="shared" si="148"/>
        <v>-1.8779000000357371E-5</v>
      </c>
    </row>
    <row r="9477" spans="1:12" hidden="1" x14ac:dyDescent="0.25">
      <c r="A9477" t="s">
        <v>6709</v>
      </c>
      <c r="B9477" s="1" t="s">
        <v>7288</v>
      </c>
      <c r="C9477" t="s">
        <v>7295</v>
      </c>
      <c r="D9477">
        <v>4206511</v>
      </c>
      <c r="E9477">
        <v>35690313</v>
      </c>
      <c r="F9477" t="s">
        <v>7297</v>
      </c>
      <c r="G9477" t="s">
        <v>3</v>
      </c>
      <c r="H9477" t="s">
        <v>4</v>
      </c>
      <c r="I9477" s="2">
        <v>188.19</v>
      </c>
      <c r="J9477" s="2">
        <v>196.08245310000001</v>
      </c>
      <c r="K9477" s="2">
        <v>196.08242150999999</v>
      </c>
      <c r="L9477" s="2">
        <f t="shared" si="148"/>
        <v>-3.1590000020287334E-5</v>
      </c>
    </row>
    <row r="9478" spans="1:12" hidden="1" x14ac:dyDescent="0.25">
      <c r="A9478" t="s">
        <v>6709</v>
      </c>
      <c r="B9478" s="1" t="s">
        <v>7288</v>
      </c>
      <c r="C9478" t="s">
        <v>7295</v>
      </c>
      <c r="D9478">
        <v>4206511</v>
      </c>
      <c r="E9478">
        <v>35690313</v>
      </c>
      <c r="F9478" t="s">
        <v>7297</v>
      </c>
      <c r="G9478" t="s">
        <v>3</v>
      </c>
      <c r="H9478" t="s">
        <v>6</v>
      </c>
      <c r="I9478" s="2">
        <v>3.2643</v>
      </c>
      <c r="J9478" s="2">
        <v>3.2685202635000001</v>
      </c>
      <c r="K9478" s="2">
        <v>3.26852365000099</v>
      </c>
      <c r="L9478" s="2">
        <f t="shared" si="148"/>
        <v>3.3865009898548237E-6</v>
      </c>
    </row>
    <row r="9479" spans="1:12" hidden="1" x14ac:dyDescent="0.25">
      <c r="A9479" t="s">
        <v>6709</v>
      </c>
      <c r="B9479" s="1" t="s">
        <v>7288</v>
      </c>
      <c r="C9479" t="s">
        <v>7298</v>
      </c>
      <c r="D9479">
        <v>5862111</v>
      </c>
      <c r="E9479">
        <v>22253413</v>
      </c>
      <c r="F9479" t="s">
        <v>7299</v>
      </c>
      <c r="G9479" t="s">
        <v>86</v>
      </c>
      <c r="H9479" t="s">
        <v>4</v>
      </c>
      <c r="I9479" s="2">
        <v>39.07</v>
      </c>
      <c r="K9479" s="2">
        <v>39.177042600000199</v>
      </c>
      <c r="L9479" s="2">
        <f t="shared" si="148"/>
        <v>0.10704260000019872</v>
      </c>
    </row>
    <row r="9480" spans="1:12" hidden="1" x14ac:dyDescent="0.25">
      <c r="A9480" t="s">
        <v>6709</v>
      </c>
      <c r="B9480" s="1" t="s">
        <v>7288</v>
      </c>
      <c r="C9480" t="s">
        <v>7298</v>
      </c>
      <c r="D9480">
        <v>5862111</v>
      </c>
      <c r="E9480">
        <v>22253413</v>
      </c>
      <c r="F9480" t="s">
        <v>7299</v>
      </c>
      <c r="G9480" t="s">
        <v>86</v>
      </c>
      <c r="H9480" t="s">
        <v>6</v>
      </c>
      <c r="I9480" s="2">
        <v>0.03</v>
      </c>
      <c r="K9480" s="2">
        <v>3.0082187819999998E-2</v>
      </c>
      <c r="L9480" s="2">
        <f t="shared" si="148"/>
        <v>8.2187819999999384E-5</v>
      </c>
    </row>
    <row r="9481" spans="1:12" hidden="1" x14ac:dyDescent="0.25">
      <c r="A9481" t="s">
        <v>6709</v>
      </c>
      <c r="B9481" s="1" t="s">
        <v>7288</v>
      </c>
      <c r="C9481" t="s">
        <v>7300</v>
      </c>
      <c r="D9481">
        <v>4189011</v>
      </c>
      <c r="E9481">
        <v>71384413</v>
      </c>
      <c r="F9481" t="s">
        <v>7301</v>
      </c>
      <c r="G9481" t="s">
        <v>3</v>
      </c>
      <c r="H9481" t="s">
        <v>4</v>
      </c>
      <c r="I9481" s="2">
        <v>45.66</v>
      </c>
      <c r="J9481" s="2">
        <v>45.658011719999998</v>
      </c>
      <c r="K9481" s="2">
        <v>45.657999429999897</v>
      </c>
      <c r="L9481" s="2">
        <f t="shared" si="148"/>
        <v>-1.229000010027903E-5</v>
      </c>
    </row>
    <row r="9482" spans="1:12" hidden="1" x14ac:dyDescent="0.25">
      <c r="A9482" t="s">
        <v>6709</v>
      </c>
      <c r="B9482" s="1" t="s">
        <v>7288</v>
      </c>
      <c r="C9482" t="s">
        <v>7300</v>
      </c>
      <c r="D9482">
        <v>4189011</v>
      </c>
      <c r="E9482">
        <v>71384413</v>
      </c>
      <c r="F9482" t="s">
        <v>7301</v>
      </c>
      <c r="G9482" t="s">
        <v>3</v>
      </c>
      <c r="H9482" t="s">
        <v>6</v>
      </c>
      <c r="I9482" s="2">
        <v>1.37</v>
      </c>
      <c r="J9482" s="2">
        <v>1.3746477050000001</v>
      </c>
      <c r="K9482" s="2">
        <v>1.3746505472999999</v>
      </c>
      <c r="L9482" s="2">
        <f t="shared" si="148"/>
        <v>2.8422999998056753E-6</v>
      </c>
    </row>
    <row r="9483" spans="1:12" hidden="1" x14ac:dyDescent="0.25">
      <c r="A9483" t="s">
        <v>6709</v>
      </c>
      <c r="B9483" s="1" t="s">
        <v>7288</v>
      </c>
      <c r="C9483" t="s">
        <v>7300</v>
      </c>
      <c r="D9483">
        <v>4189011</v>
      </c>
      <c r="E9483">
        <v>71384513</v>
      </c>
      <c r="F9483" t="s">
        <v>7302</v>
      </c>
      <c r="G9483" t="s">
        <v>3</v>
      </c>
      <c r="H9483" t="s">
        <v>4</v>
      </c>
      <c r="I9483" s="2">
        <v>40.92</v>
      </c>
      <c r="J9483" s="2">
        <v>40.917082029999897</v>
      </c>
      <c r="K9483" s="2">
        <v>40.917056119999998</v>
      </c>
      <c r="L9483" s="2">
        <f t="shared" si="148"/>
        <v>-2.5909999898487968E-5</v>
      </c>
    </row>
    <row r="9484" spans="1:12" hidden="1" x14ac:dyDescent="0.25">
      <c r="A9484" t="s">
        <v>6709</v>
      </c>
      <c r="B9484" s="1" t="s">
        <v>7288</v>
      </c>
      <c r="C9484" t="s">
        <v>7300</v>
      </c>
      <c r="D9484">
        <v>4189011</v>
      </c>
      <c r="E9484">
        <v>71384513</v>
      </c>
      <c r="F9484" t="s">
        <v>7302</v>
      </c>
      <c r="G9484" t="s">
        <v>3</v>
      </c>
      <c r="H9484" t="s">
        <v>6</v>
      </c>
      <c r="I9484" s="2">
        <v>1.38</v>
      </c>
      <c r="J9484" s="2">
        <v>1.3752581785</v>
      </c>
      <c r="K9484" s="2">
        <v>1.37525854609999</v>
      </c>
      <c r="L9484" s="2">
        <f t="shared" si="148"/>
        <v>3.6759999000324228E-7</v>
      </c>
    </row>
    <row r="9485" spans="1:12" hidden="1" x14ac:dyDescent="0.25">
      <c r="A9485" t="s">
        <v>6709</v>
      </c>
      <c r="B9485" s="1" t="s">
        <v>7303</v>
      </c>
      <c r="C9485" t="s">
        <v>7304</v>
      </c>
      <c r="D9485">
        <v>5731011</v>
      </c>
      <c r="E9485">
        <v>21856513</v>
      </c>
      <c r="F9485" t="s">
        <v>7305</v>
      </c>
      <c r="G9485" t="s">
        <v>3</v>
      </c>
      <c r="H9485" t="s">
        <v>4</v>
      </c>
      <c r="I9485" s="2">
        <v>34</v>
      </c>
      <c r="J9485" s="2">
        <v>32.350619139999999</v>
      </c>
      <c r="K9485" s="2">
        <v>32.350694019999999</v>
      </c>
      <c r="L9485" s="2">
        <f t="shared" si="148"/>
        <v>7.4879999999666325E-5</v>
      </c>
    </row>
    <row r="9486" spans="1:12" hidden="1" x14ac:dyDescent="0.25">
      <c r="A9486" t="s">
        <v>6709</v>
      </c>
      <c r="B9486" s="1" t="s">
        <v>7303</v>
      </c>
      <c r="C9486" t="s">
        <v>7304</v>
      </c>
      <c r="D9486">
        <v>5731011</v>
      </c>
      <c r="E9486">
        <v>21856513</v>
      </c>
      <c r="F9486" t="s">
        <v>7305</v>
      </c>
      <c r="G9486" t="s">
        <v>3</v>
      </c>
      <c r="H9486" t="s">
        <v>6</v>
      </c>
      <c r="I9486" s="2">
        <v>1.1000000000000001</v>
      </c>
      <c r="J9486" s="2">
        <v>1.07161792</v>
      </c>
      <c r="K9486" s="2">
        <v>1.0716190081000001</v>
      </c>
      <c r="L9486" s="2">
        <f t="shared" si="148"/>
        <v>1.0881000001017327E-6</v>
      </c>
    </row>
    <row r="9487" spans="1:12" hidden="1" x14ac:dyDescent="0.25">
      <c r="A9487" t="s">
        <v>6709</v>
      </c>
      <c r="B9487" s="1" t="s">
        <v>7303</v>
      </c>
      <c r="C9487" t="s">
        <v>7304</v>
      </c>
      <c r="D9487">
        <v>5731011</v>
      </c>
      <c r="E9487">
        <v>21856613</v>
      </c>
      <c r="F9487" t="s">
        <v>7306</v>
      </c>
      <c r="G9487" t="s">
        <v>3</v>
      </c>
      <c r="H9487" t="s">
        <v>4</v>
      </c>
      <c r="I9487" s="2">
        <v>32.700000000000003</v>
      </c>
      <c r="J9487" s="2">
        <v>32.696326169999999</v>
      </c>
      <c r="K9487" s="2">
        <v>32.69637608</v>
      </c>
      <c r="L9487" s="2">
        <f t="shared" si="148"/>
        <v>4.9910000001318622E-5</v>
      </c>
    </row>
    <row r="9488" spans="1:12" hidden="1" x14ac:dyDescent="0.25">
      <c r="A9488" t="s">
        <v>6709</v>
      </c>
      <c r="B9488" s="1" t="s">
        <v>7303</v>
      </c>
      <c r="C9488" t="s">
        <v>7304</v>
      </c>
      <c r="D9488">
        <v>5731011</v>
      </c>
      <c r="E9488">
        <v>21856613</v>
      </c>
      <c r="F9488" t="s">
        <v>7306</v>
      </c>
      <c r="G9488" t="s">
        <v>3</v>
      </c>
      <c r="H9488" t="s">
        <v>6</v>
      </c>
      <c r="I9488" s="2">
        <v>1.2</v>
      </c>
      <c r="J9488" s="2">
        <v>1.0813189695000001</v>
      </c>
      <c r="K9488" s="2">
        <v>1.0813200251099999</v>
      </c>
      <c r="L9488" s="2">
        <f t="shared" si="148"/>
        <v>1.0556099998559887E-6</v>
      </c>
    </row>
    <row r="9489" spans="1:12" hidden="1" x14ac:dyDescent="0.25">
      <c r="A9489" t="s">
        <v>6709</v>
      </c>
      <c r="B9489" s="1" t="s">
        <v>7303</v>
      </c>
      <c r="C9489" t="s">
        <v>7307</v>
      </c>
      <c r="D9489">
        <v>5730811</v>
      </c>
      <c r="E9489">
        <v>21860513</v>
      </c>
      <c r="F9489" t="s">
        <v>7308</v>
      </c>
      <c r="G9489" t="s">
        <v>3</v>
      </c>
      <c r="H9489" t="s">
        <v>4</v>
      </c>
      <c r="I9489" s="2">
        <v>727.27999999999895</v>
      </c>
      <c r="J9489" s="2">
        <v>727.28337499999998</v>
      </c>
      <c r="K9489" s="2">
        <v>727.28349400000002</v>
      </c>
      <c r="L9489" s="2">
        <f t="shared" si="148"/>
        <v>1.190000000406144E-4</v>
      </c>
    </row>
    <row r="9490" spans="1:12" hidden="1" x14ac:dyDescent="0.25">
      <c r="A9490" t="s">
        <v>6709</v>
      </c>
      <c r="B9490" s="1" t="s">
        <v>7303</v>
      </c>
      <c r="C9490" t="s">
        <v>7307</v>
      </c>
      <c r="D9490">
        <v>5730811</v>
      </c>
      <c r="E9490">
        <v>21860513</v>
      </c>
      <c r="F9490" t="s">
        <v>7308</v>
      </c>
      <c r="G9490" t="s">
        <v>3</v>
      </c>
      <c r="H9490" t="s">
        <v>6</v>
      </c>
      <c r="I9490" s="2">
        <v>4.4474999999999998</v>
      </c>
      <c r="J9490" s="2">
        <v>4.6592924804999996</v>
      </c>
      <c r="K9490" s="2">
        <v>4.6592495199999897</v>
      </c>
      <c r="L9490" s="2">
        <f t="shared" si="148"/>
        <v>-4.2960500009847635E-5</v>
      </c>
    </row>
    <row r="9491" spans="1:12" hidden="1" x14ac:dyDescent="0.25">
      <c r="A9491" t="s">
        <v>6709</v>
      </c>
      <c r="B9491" s="1" t="s">
        <v>7303</v>
      </c>
      <c r="C9491" t="s">
        <v>7307</v>
      </c>
      <c r="D9491">
        <v>5730811</v>
      </c>
      <c r="E9491">
        <v>21860813</v>
      </c>
      <c r="F9491" t="s">
        <v>7309</v>
      </c>
      <c r="G9491" t="s">
        <v>3</v>
      </c>
      <c r="H9491" t="s">
        <v>4</v>
      </c>
      <c r="I9491" s="2">
        <v>576.59</v>
      </c>
      <c r="J9491" s="2">
        <v>576.58843750000005</v>
      </c>
      <c r="K9491" s="2">
        <v>576.58854038239997</v>
      </c>
      <c r="L9491" s="2">
        <f t="shared" si="148"/>
        <v>1.0288239991496084E-4</v>
      </c>
    </row>
    <row r="9492" spans="1:12" hidden="1" x14ac:dyDescent="0.25">
      <c r="A9492" t="s">
        <v>6709</v>
      </c>
      <c r="B9492" s="1" t="s">
        <v>7303</v>
      </c>
      <c r="C9492" t="s">
        <v>7307</v>
      </c>
      <c r="D9492">
        <v>5730811</v>
      </c>
      <c r="E9492">
        <v>21860813</v>
      </c>
      <c r="F9492" t="s">
        <v>7309</v>
      </c>
      <c r="G9492" t="s">
        <v>3</v>
      </c>
      <c r="H9492" t="s">
        <v>6</v>
      </c>
      <c r="I9492" s="2">
        <v>3.7166000000000001</v>
      </c>
      <c r="J9492" s="2">
        <v>3.9360461425</v>
      </c>
      <c r="K9492" s="2">
        <v>3.9360700242019999</v>
      </c>
      <c r="L9492" s="2">
        <f t="shared" si="148"/>
        <v>2.3881701999961535E-5</v>
      </c>
    </row>
    <row r="9493" spans="1:12" hidden="1" x14ac:dyDescent="0.25">
      <c r="A9493" t="s">
        <v>6709</v>
      </c>
      <c r="B9493" s="1" t="s">
        <v>7303</v>
      </c>
      <c r="C9493" t="s">
        <v>7307</v>
      </c>
      <c r="D9493">
        <v>5730811</v>
      </c>
      <c r="E9493">
        <v>21860913</v>
      </c>
      <c r="F9493" t="s">
        <v>7310</v>
      </c>
      <c r="G9493" t="s">
        <v>3</v>
      </c>
      <c r="H9493" t="s">
        <v>4</v>
      </c>
      <c r="I9493" s="2">
        <v>1381.14</v>
      </c>
      <c r="J9493" s="2">
        <v>1381.137375</v>
      </c>
      <c r="K9493" s="2">
        <v>1381.14046661</v>
      </c>
      <c r="L9493" s="2">
        <f t="shared" si="148"/>
        <v>3.0916099999558355E-3</v>
      </c>
    </row>
    <row r="9494" spans="1:12" hidden="1" x14ac:dyDescent="0.25">
      <c r="A9494" t="s">
        <v>6709</v>
      </c>
      <c r="B9494" s="1" t="s">
        <v>7303</v>
      </c>
      <c r="C9494" t="s">
        <v>7307</v>
      </c>
      <c r="D9494">
        <v>5730811</v>
      </c>
      <c r="E9494">
        <v>21860913</v>
      </c>
      <c r="F9494" t="s">
        <v>7310</v>
      </c>
      <c r="G9494" t="s">
        <v>3</v>
      </c>
      <c r="H9494" t="s">
        <v>6</v>
      </c>
      <c r="I9494" s="2">
        <v>5.9775</v>
      </c>
      <c r="J9494" s="2">
        <v>6.2833876950000001</v>
      </c>
      <c r="K9494" s="2">
        <v>6.2834035430000004</v>
      </c>
      <c r="L9494" s="2">
        <f t="shared" si="148"/>
        <v>1.5848000000318052E-5</v>
      </c>
    </row>
    <row r="9495" spans="1:12" hidden="1" x14ac:dyDescent="0.25">
      <c r="A9495" t="s">
        <v>6709</v>
      </c>
      <c r="B9495" s="1" t="s">
        <v>7303</v>
      </c>
      <c r="C9495" t="s">
        <v>7307</v>
      </c>
      <c r="D9495">
        <v>5730811</v>
      </c>
      <c r="E9495">
        <v>21861013</v>
      </c>
      <c r="F9495" t="s">
        <v>7311</v>
      </c>
      <c r="G9495" t="s">
        <v>3</v>
      </c>
      <c r="H9495" t="s">
        <v>4</v>
      </c>
      <c r="I9495" s="2">
        <v>46.44</v>
      </c>
      <c r="J9495" s="2">
        <v>46.437839844999999</v>
      </c>
      <c r="K9495" s="2">
        <v>46.4378239999999</v>
      </c>
      <c r="L9495" s="2">
        <f t="shared" si="148"/>
        <v>-1.5845000099545814E-5</v>
      </c>
    </row>
    <row r="9496" spans="1:12" hidden="1" x14ac:dyDescent="0.25">
      <c r="A9496" t="s">
        <v>6709</v>
      </c>
      <c r="B9496" s="1" t="s">
        <v>7303</v>
      </c>
      <c r="C9496" t="s">
        <v>7307</v>
      </c>
      <c r="D9496">
        <v>5730811</v>
      </c>
      <c r="E9496">
        <v>21861013</v>
      </c>
      <c r="F9496" t="s">
        <v>7311</v>
      </c>
      <c r="G9496" t="s">
        <v>3</v>
      </c>
      <c r="H9496" t="s">
        <v>6</v>
      </c>
      <c r="I9496" s="2">
        <v>0.19520000000000001</v>
      </c>
      <c r="J9496" s="2">
        <v>0.20229664609999901</v>
      </c>
      <c r="K9496" s="2">
        <v>0.20229651422</v>
      </c>
      <c r="L9496" s="2">
        <f t="shared" si="148"/>
        <v>-1.3187999900465819E-7</v>
      </c>
    </row>
    <row r="9497" spans="1:12" hidden="1" x14ac:dyDescent="0.25">
      <c r="A9497" t="s">
        <v>6709</v>
      </c>
      <c r="B9497" s="1" t="s">
        <v>7303</v>
      </c>
      <c r="C9497" t="s">
        <v>7307</v>
      </c>
      <c r="D9497">
        <v>5730811</v>
      </c>
      <c r="E9497">
        <v>21861113</v>
      </c>
      <c r="F9497" t="s">
        <v>7312</v>
      </c>
      <c r="G9497" t="s">
        <v>3</v>
      </c>
      <c r="H9497" t="s">
        <v>4</v>
      </c>
      <c r="I9497" s="2">
        <v>672.44</v>
      </c>
      <c r="J9497" s="2">
        <v>672.27781249999998</v>
      </c>
      <c r="K9497" s="2">
        <v>672.27732912199997</v>
      </c>
      <c r="L9497" s="2">
        <f t="shared" si="148"/>
        <v>-4.8337800001263531E-4</v>
      </c>
    </row>
    <row r="9498" spans="1:12" hidden="1" x14ac:dyDescent="0.25">
      <c r="A9498" t="s">
        <v>6709</v>
      </c>
      <c r="B9498" s="1" t="s">
        <v>7303</v>
      </c>
      <c r="C9498" t="s">
        <v>7307</v>
      </c>
      <c r="D9498">
        <v>5730811</v>
      </c>
      <c r="E9498">
        <v>21861113</v>
      </c>
      <c r="F9498" t="s">
        <v>7312</v>
      </c>
      <c r="G9498" t="s">
        <v>3</v>
      </c>
      <c r="H9498" t="s">
        <v>6</v>
      </c>
      <c r="I9498" s="2">
        <v>2.0768</v>
      </c>
      <c r="J9498" s="2">
        <v>2.1968559569999999</v>
      </c>
      <c r="K9498" s="2">
        <v>2.1968515402</v>
      </c>
      <c r="L9498" s="2">
        <f t="shared" si="148"/>
        <v>-4.4167999999622509E-6</v>
      </c>
    </row>
    <row r="9499" spans="1:12" hidden="1" x14ac:dyDescent="0.25">
      <c r="A9499" t="s">
        <v>6709</v>
      </c>
      <c r="B9499" s="1" t="s">
        <v>7303</v>
      </c>
      <c r="C9499" t="s">
        <v>7313</v>
      </c>
      <c r="D9499">
        <v>6509111</v>
      </c>
      <c r="E9499">
        <v>17474413</v>
      </c>
      <c r="F9499" t="s">
        <v>7314</v>
      </c>
      <c r="G9499" t="s">
        <v>3</v>
      </c>
      <c r="H9499" t="s">
        <v>4</v>
      </c>
      <c r="I9499" s="2">
        <v>90.5</v>
      </c>
      <c r="J9499" s="2">
        <v>90.467031250000005</v>
      </c>
      <c r="K9499" s="2">
        <v>90.466695499999901</v>
      </c>
      <c r="L9499" s="2">
        <f t="shared" si="148"/>
        <v>-3.3575000010444001E-4</v>
      </c>
    </row>
    <row r="9500" spans="1:12" hidden="1" x14ac:dyDescent="0.25">
      <c r="A9500" t="s">
        <v>6709</v>
      </c>
      <c r="B9500" s="1" t="s">
        <v>7303</v>
      </c>
      <c r="C9500" t="s">
        <v>7313</v>
      </c>
      <c r="D9500">
        <v>6509111</v>
      </c>
      <c r="E9500">
        <v>17474413</v>
      </c>
      <c r="F9500" t="s">
        <v>7314</v>
      </c>
      <c r="G9500" t="s">
        <v>3</v>
      </c>
      <c r="H9500" t="s">
        <v>6</v>
      </c>
      <c r="I9500" s="2">
        <v>4</v>
      </c>
      <c r="J9500" s="2">
        <v>3.9937597655000001</v>
      </c>
      <c r="K9500" s="2">
        <v>3.9937500029999899</v>
      </c>
      <c r="L9500" s="2">
        <f t="shared" si="148"/>
        <v>-9.762500010168651E-6</v>
      </c>
    </row>
    <row r="9501" spans="1:12" hidden="1" x14ac:dyDescent="0.25">
      <c r="A9501" t="s">
        <v>6709</v>
      </c>
      <c r="B9501" s="1" t="s">
        <v>7303</v>
      </c>
      <c r="C9501" t="s">
        <v>7313</v>
      </c>
      <c r="D9501">
        <v>6509111</v>
      </c>
      <c r="E9501">
        <v>17474813</v>
      </c>
      <c r="F9501" t="s">
        <v>7315</v>
      </c>
      <c r="G9501" t="s">
        <v>3</v>
      </c>
      <c r="H9501" t="s">
        <v>4</v>
      </c>
      <c r="I9501" s="2">
        <v>79.599999999999895</v>
      </c>
      <c r="J9501" s="2">
        <v>79.622789049999994</v>
      </c>
      <c r="K9501" s="2">
        <v>79.622648499999897</v>
      </c>
      <c r="L9501" s="2">
        <f t="shared" si="148"/>
        <v>-1.4055000009705054E-4</v>
      </c>
    </row>
    <row r="9502" spans="1:12" hidden="1" x14ac:dyDescent="0.25">
      <c r="A9502" t="s">
        <v>6709</v>
      </c>
      <c r="B9502" s="1" t="s">
        <v>7303</v>
      </c>
      <c r="C9502" t="s">
        <v>7313</v>
      </c>
      <c r="D9502">
        <v>6509111</v>
      </c>
      <c r="E9502">
        <v>17474813</v>
      </c>
      <c r="F9502" t="s">
        <v>7315</v>
      </c>
      <c r="G9502" t="s">
        <v>3</v>
      </c>
      <c r="H9502" t="s">
        <v>6</v>
      </c>
      <c r="I9502" s="2">
        <v>3.2</v>
      </c>
      <c r="J9502" s="2">
        <v>3.2416696775</v>
      </c>
      <c r="K9502" s="2">
        <v>3.2416945030000002</v>
      </c>
      <c r="L9502" s="2">
        <f t="shared" si="148"/>
        <v>2.4825500000158485E-5</v>
      </c>
    </row>
    <row r="9503" spans="1:12" hidden="1" x14ac:dyDescent="0.25">
      <c r="A9503" t="s">
        <v>6709</v>
      </c>
      <c r="B9503" s="1" t="s">
        <v>7316</v>
      </c>
      <c r="C9503" t="s">
        <v>7317</v>
      </c>
      <c r="D9503">
        <v>7926611</v>
      </c>
      <c r="E9503">
        <v>2549913</v>
      </c>
      <c r="F9503" t="s">
        <v>7318</v>
      </c>
      <c r="G9503" t="s">
        <v>3</v>
      </c>
      <c r="H9503" t="s">
        <v>4</v>
      </c>
      <c r="I9503" s="2">
        <v>73.25</v>
      </c>
      <c r="J9503" s="2">
        <v>73.248367199999905</v>
      </c>
      <c r="K9503" s="2">
        <v>73.2484588011</v>
      </c>
      <c r="L9503" s="2">
        <f t="shared" si="148"/>
        <v>9.1601100095317634E-5</v>
      </c>
    </row>
    <row r="9504" spans="1:12" hidden="1" x14ac:dyDescent="0.25">
      <c r="A9504" t="s">
        <v>6709</v>
      </c>
      <c r="B9504" s="1" t="s">
        <v>7316</v>
      </c>
      <c r="C9504" t="s">
        <v>7317</v>
      </c>
      <c r="D9504">
        <v>7926611</v>
      </c>
      <c r="E9504">
        <v>2549913</v>
      </c>
      <c r="F9504" t="s">
        <v>7318</v>
      </c>
      <c r="G9504" t="s">
        <v>3</v>
      </c>
      <c r="H9504" t="s">
        <v>6</v>
      </c>
      <c r="I9504" s="2">
        <v>0.22900000000000001</v>
      </c>
      <c r="J9504" s="2">
        <v>0.22979478454999999</v>
      </c>
      <c r="K9504" s="2">
        <v>0.22979500119999999</v>
      </c>
      <c r="L9504" s="2">
        <f t="shared" si="148"/>
        <v>2.1664999999559953E-7</v>
      </c>
    </row>
    <row r="9505" spans="1:12" hidden="1" x14ac:dyDescent="0.25">
      <c r="A9505" t="s">
        <v>6709</v>
      </c>
      <c r="B9505" s="1" t="s">
        <v>7316</v>
      </c>
      <c r="C9505" t="s">
        <v>7317</v>
      </c>
      <c r="D9505">
        <v>7926611</v>
      </c>
      <c r="E9505">
        <v>2550113</v>
      </c>
      <c r="F9505" t="s">
        <v>7319</v>
      </c>
      <c r="G9505" t="s">
        <v>3</v>
      </c>
      <c r="H9505" t="s">
        <v>4</v>
      </c>
      <c r="I9505" s="2">
        <v>12.63</v>
      </c>
      <c r="J9505" s="2">
        <v>12.625105469999999</v>
      </c>
      <c r="K9505" s="2">
        <v>12.625108000000001</v>
      </c>
      <c r="L9505" s="2">
        <f t="shared" si="148"/>
        <v>2.5300000014993884E-6</v>
      </c>
    </row>
    <row r="9506" spans="1:12" hidden="1" x14ac:dyDescent="0.25">
      <c r="A9506" t="s">
        <v>6709</v>
      </c>
      <c r="B9506" s="1" t="s">
        <v>7316</v>
      </c>
      <c r="C9506" t="s">
        <v>7317</v>
      </c>
      <c r="D9506">
        <v>7926611</v>
      </c>
      <c r="E9506">
        <v>2550113</v>
      </c>
      <c r="F9506" t="s">
        <v>7319</v>
      </c>
      <c r="G9506" t="s">
        <v>3</v>
      </c>
      <c r="H9506" t="s">
        <v>6</v>
      </c>
      <c r="I9506" s="2">
        <v>4.7E-2</v>
      </c>
      <c r="J9506" s="2">
        <v>4.5655445099999997E-2</v>
      </c>
      <c r="K9506" s="2">
        <v>4.56555001999999E-2</v>
      </c>
      <c r="L9506" s="2">
        <f t="shared" si="148"/>
        <v>5.5099999902996633E-8</v>
      </c>
    </row>
    <row r="9507" spans="1:12" hidden="1" x14ac:dyDescent="0.25">
      <c r="A9507" t="s">
        <v>6709</v>
      </c>
      <c r="B9507" s="1" t="s">
        <v>7316</v>
      </c>
      <c r="C9507" t="s">
        <v>7317</v>
      </c>
      <c r="D9507">
        <v>7926611</v>
      </c>
      <c r="E9507">
        <v>2550213</v>
      </c>
      <c r="F9507" t="s">
        <v>7320</v>
      </c>
      <c r="G9507" t="s">
        <v>3</v>
      </c>
      <c r="H9507" t="s">
        <v>4</v>
      </c>
      <c r="I9507" s="2">
        <v>17</v>
      </c>
      <c r="J9507" s="2">
        <v>16.995865235</v>
      </c>
      <c r="K9507" s="2">
        <v>16.995859561</v>
      </c>
      <c r="L9507" s="2">
        <f t="shared" si="148"/>
        <v>-5.6740000005106594E-6</v>
      </c>
    </row>
    <row r="9508" spans="1:12" hidden="1" x14ac:dyDescent="0.25">
      <c r="A9508" t="s">
        <v>6709</v>
      </c>
      <c r="B9508" s="1" t="s">
        <v>7316</v>
      </c>
      <c r="C9508" t="s">
        <v>7317</v>
      </c>
      <c r="D9508">
        <v>7926611</v>
      </c>
      <c r="E9508">
        <v>2550213</v>
      </c>
      <c r="F9508" t="s">
        <v>7320</v>
      </c>
      <c r="G9508" t="s">
        <v>3</v>
      </c>
      <c r="H9508" t="s">
        <v>6</v>
      </c>
      <c r="I9508" s="2">
        <v>0.13500000000000001</v>
      </c>
      <c r="J9508" s="2">
        <v>0.13583392335</v>
      </c>
      <c r="K9508" s="2">
        <v>0.13583400040099999</v>
      </c>
      <c r="L9508" s="2">
        <f t="shared" si="148"/>
        <v>7.7050999996997049E-8</v>
      </c>
    </row>
    <row r="9509" spans="1:12" hidden="1" x14ac:dyDescent="0.25">
      <c r="A9509" t="s">
        <v>6709</v>
      </c>
      <c r="B9509" s="1" t="s">
        <v>7316</v>
      </c>
      <c r="C9509" t="s">
        <v>7317</v>
      </c>
      <c r="D9509">
        <v>7926611</v>
      </c>
      <c r="E9509">
        <v>2550313</v>
      </c>
      <c r="F9509" t="s">
        <v>7321</v>
      </c>
      <c r="G9509" t="s">
        <v>3</v>
      </c>
      <c r="H9509" t="s">
        <v>4</v>
      </c>
      <c r="I9509" s="2">
        <v>16.399999999999899</v>
      </c>
      <c r="J9509" s="2">
        <v>16.397605469999998</v>
      </c>
      <c r="K9509" s="2">
        <v>16.397609919999901</v>
      </c>
      <c r="L9509" s="2">
        <f t="shared" si="148"/>
        <v>4.449999902789159E-6</v>
      </c>
    </row>
    <row r="9510" spans="1:12" hidden="1" x14ac:dyDescent="0.25">
      <c r="A9510" t="s">
        <v>6709</v>
      </c>
      <c r="B9510" s="1" t="s">
        <v>7316</v>
      </c>
      <c r="C9510" t="s">
        <v>7317</v>
      </c>
      <c r="D9510">
        <v>7926611</v>
      </c>
      <c r="E9510">
        <v>2550313</v>
      </c>
      <c r="F9510" t="s">
        <v>7321</v>
      </c>
      <c r="G9510" t="s">
        <v>3</v>
      </c>
      <c r="H9510" t="s">
        <v>6</v>
      </c>
      <c r="I9510" s="2">
        <v>0.14199999999999999</v>
      </c>
      <c r="J9510" s="2">
        <v>0.14152421569999901</v>
      </c>
      <c r="K9510" s="2">
        <v>0.14152450129999999</v>
      </c>
      <c r="L9510" s="2">
        <f t="shared" si="148"/>
        <v>2.8560000098210025E-7</v>
      </c>
    </row>
    <row r="9511" spans="1:12" hidden="1" x14ac:dyDescent="0.25">
      <c r="A9511" t="s">
        <v>6709</v>
      </c>
      <c r="B9511" s="1" t="s">
        <v>7316</v>
      </c>
      <c r="C9511" t="s">
        <v>7317</v>
      </c>
      <c r="D9511">
        <v>7926611</v>
      </c>
      <c r="E9511">
        <v>2550413</v>
      </c>
      <c r="F9511" t="s">
        <v>7322</v>
      </c>
      <c r="G9511" t="s">
        <v>3</v>
      </c>
      <c r="H9511" t="s">
        <v>4</v>
      </c>
      <c r="I9511" s="2">
        <v>90.69</v>
      </c>
      <c r="J9511" s="2">
        <v>90.690453099999999</v>
      </c>
      <c r="K9511" s="2">
        <v>90.690538099009999</v>
      </c>
      <c r="L9511" s="2">
        <f t="shared" si="148"/>
        <v>8.4999009999364716E-5</v>
      </c>
    </row>
    <row r="9512" spans="1:12" hidden="1" x14ac:dyDescent="0.25">
      <c r="A9512" t="s">
        <v>6709</v>
      </c>
      <c r="B9512" s="1" t="s">
        <v>7316</v>
      </c>
      <c r="C9512" t="s">
        <v>7317</v>
      </c>
      <c r="D9512">
        <v>7926611</v>
      </c>
      <c r="E9512">
        <v>2550413</v>
      </c>
      <c r="F9512" t="s">
        <v>7322</v>
      </c>
      <c r="G9512" t="s">
        <v>3</v>
      </c>
      <c r="H9512" t="s">
        <v>6</v>
      </c>
      <c r="I9512" s="2">
        <v>0.60599999999999998</v>
      </c>
      <c r="J9512" s="2">
        <v>0.60253027349999999</v>
      </c>
      <c r="K9512" s="2">
        <v>0.60252851219999903</v>
      </c>
      <c r="L9512" s="2">
        <f t="shared" si="148"/>
        <v>-1.761300000957533E-6</v>
      </c>
    </row>
    <row r="9513" spans="1:12" hidden="1" x14ac:dyDescent="0.25">
      <c r="A9513" t="s">
        <v>6709</v>
      </c>
      <c r="B9513" s="1" t="s">
        <v>7323</v>
      </c>
      <c r="C9513" t="s">
        <v>7324</v>
      </c>
      <c r="D9513">
        <v>5745311</v>
      </c>
      <c r="E9513">
        <v>21837113</v>
      </c>
      <c r="F9513" t="s">
        <v>7325</v>
      </c>
      <c r="G9513" t="s">
        <v>3</v>
      </c>
      <c r="H9513" t="s">
        <v>4</v>
      </c>
      <c r="I9513" s="2">
        <v>1143.7</v>
      </c>
      <c r="J9513" s="2">
        <v>1144.133</v>
      </c>
      <c r="K9513" s="2">
        <v>1144.1335300999999</v>
      </c>
      <c r="L9513" s="2">
        <f t="shared" si="148"/>
        <v>5.3009999987807532E-4</v>
      </c>
    </row>
    <row r="9514" spans="1:12" hidden="1" x14ac:dyDescent="0.25">
      <c r="A9514" t="s">
        <v>6709</v>
      </c>
      <c r="B9514" s="1" t="s">
        <v>7323</v>
      </c>
      <c r="C9514" t="s">
        <v>7324</v>
      </c>
      <c r="D9514">
        <v>5745311</v>
      </c>
      <c r="E9514">
        <v>21837113</v>
      </c>
      <c r="F9514" t="s">
        <v>7325</v>
      </c>
      <c r="G9514" t="s">
        <v>3</v>
      </c>
      <c r="H9514" t="s">
        <v>6</v>
      </c>
      <c r="I9514" s="2">
        <v>3794.49</v>
      </c>
      <c r="J9514" s="2">
        <v>3795.6765</v>
      </c>
      <c r="K9514" s="2">
        <v>3795.6701040100002</v>
      </c>
      <c r="L9514" s="2">
        <f t="shared" si="148"/>
        <v>-6.3959899998735636E-3</v>
      </c>
    </row>
    <row r="9515" spans="1:12" hidden="1" x14ac:dyDescent="0.25">
      <c r="A9515" t="s">
        <v>6709</v>
      </c>
      <c r="B9515" s="1" t="s">
        <v>7323</v>
      </c>
      <c r="C9515" t="s">
        <v>7324</v>
      </c>
      <c r="D9515">
        <v>5745311</v>
      </c>
      <c r="E9515">
        <v>21837313</v>
      </c>
      <c r="F9515" t="s">
        <v>7326</v>
      </c>
      <c r="G9515" t="s">
        <v>3</v>
      </c>
      <c r="H9515" t="s">
        <v>4</v>
      </c>
      <c r="I9515" s="2">
        <v>1422.42</v>
      </c>
      <c r="J9515" s="2">
        <v>1422.8143749999999</v>
      </c>
      <c r="K9515" s="2">
        <v>1422.8128705009999</v>
      </c>
      <c r="L9515" s="2">
        <f t="shared" si="148"/>
        <v>-1.5044990000205871E-3</v>
      </c>
    </row>
    <row r="9516" spans="1:12" hidden="1" x14ac:dyDescent="0.25">
      <c r="A9516" t="s">
        <v>6709</v>
      </c>
      <c r="B9516" s="1" t="s">
        <v>7323</v>
      </c>
      <c r="C9516" t="s">
        <v>7324</v>
      </c>
      <c r="D9516">
        <v>5745311</v>
      </c>
      <c r="E9516">
        <v>21837313</v>
      </c>
      <c r="F9516" t="s">
        <v>7326</v>
      </c>
      <c r="G9516" t="s">
        <v>3</v>
      </c>
      <c r="H9516" t="s">
        <v>6</v>
      </c>
      <c r="I9516" s="2">
        <v>5071.5600000000004</v>
      </c>
      <c r="J9516" s="2">
        <v>5072.9004999999997</v>
      </c>
      <c r="K9516" s="2">
        <v>5072.9048006000003</v>
      </c>
      <c r="L9516" s="2">
        <f t="shared" si="148"/>
        <v>4.3006000005334499E-3</v>
      </c>
    </row>
    <row r="9517" spans="1:12" hidden="1" x14ac:dyDescent="0.25">
      <c r="A9517" t="s">
        <v>6709</v>
      </c>
      <c r="B9517" s="1" t="s">
        <v>7323</v>
      </c>
      <c r="C9517" t="s">
        <v>7324</v>
      </c>
      <c r="D9517">
        <v>5745311</v>
      </c>
      <c r="E9517">
        <v>21837413</v>
      </c>
      <c r="F9517" t="s">
        <v>7327</v>
      </c>
      <c r="G9517" t="s">
        <v>3</v>
      </c>
      <c r="H9517" t="s">
        <v>4</v>
      </c>
      <c r="I9517" s="2">
        <v>1459.13</v>
      </c>
      <c r="J9517" s="2">
        <v>1460.1025</v>
      </c>
      <c r="K9517" s="2">
        <v>1460.1024287999901</v>
      </c>
      <c r="L9517" s="2">
        <f t="shared" si="148"/>
        <v>-7.1200009870153735E-5</v>
      </c>
    </row>
    <row r="9518" spans="1:12" hidden="1" x14ac:dyDescent="0.25">
      <c r="A9518" t="s">
        <v>6709</v>
      </c>
      <c r="B9518" s="1" t="s">
        <v>7323</v>
      </c>
      <c r="C9518" t="s">
        <v>7324</v>
      </c>
      <c r="D9518">
        <v>5745311</v>
      </c>
      <c r="E9518">
        <v>21837413</v>
      </c>
      <c r="F9518" t="s">
        <v>7327</v>
      </c>
      <c r="G9518" t="s">
        <v>3</v>
      </c>
      <c r="H9518" t="s">
        <v>6</v>
      </c>
      <c r="I9518" s="2">
        <v>5382.18</v>
      </c>
      <c r="J9518" s="2">
        <v>5385.6395000000002</v>
      </c>
      <c r="K9518" s="2">
        <v>5385.6324551099997</v>
      </c>
      <c r="L9518" s="2">
        <f t="shared" si="148"/>
        <v>-7.0448900005430914E-3</v>
      </c>
    </row>
    <row r="9519" spans="1:12" hidden="1" x14ac:dyDescent="0.25">
      <c r="A9519" t="s">
        <v>6709</v>
      </c>
      <c r="B9519" s="1" t="s">
        <v>7323</v>
      </c>
      <c r="C9519" t="s">
        <v>7328</v>
      </c>
      <c r="D9519">
        <v>5678011</v>
      </c>
      <c r="E9519">
        <v>22148913</v>
      </c>
      <c r="F9519" t="s">
        <v>7329</v>
      </c>
      <c r="G9519" t="s">
        <v>3</v>
      </c>
      <c r="H9519" t="s">
        <v>4</v>
      </c>
      <c r="I9519" s="2">
        <v>69.599999999999994</v>
      </c>
      <c r="J9519" s="2">
        <v>69.6695469</v>
      </c>
      <c r="K9519" s="2">
        <v>69.669609899999898</v>
      </c>
      <c r="L9519" s="2">
        <f t="shared" si="148"/>
        <v>6.2999999897783709E-5</v>
      </c>
    </row>
    <row r="9520" spans="1:12" hidden="1" x14ac:dyDescent="0.25">
      <c r="A9520" t="s">
        <v>6709</v>
      </c>
      <c r="B9520" s="1" t="s">
        <v>7323</v>
      </c>
      <c r="C9520" t="s">
        <v>7328</v>
      </c>
      <c r="D9520">
        <v>5678011</v>
      </c>
      <c r="E9520">
        <v>22148913</v>
      </c>
      <c r="F9520" t="s">
        <v>7329</v>
      </c>
      <c r="G9520" t="s">
        <v>3</v>
      </c>
      <c r="H9520" t="s">
        <v>6</v>
      </c>
      <c r="I9520" s="2">
        <v>0.3</v>
      </c>
      <c r="J9520" s="2">
        <v>0.39370849609999897</v>
      </c>
      <c r="K9520" s="2">
        <v>0.39370198499999898</v>
      </c>
      <c r="L9520" s="2">
        <f t="shared" si="148"/>
        <v>-6.5110999999951069E-6</v>
      </c>
    </row>
    <row r="9521" spans="1:12" hidden="1" x14ac:dyDescent="0.25">
      <c r="A9521" t="s">
        <v>6709</v>
      </c>
      <c r="B9521" s="1" t="s">
        <v>7323</v>
      </c>
      <c r="C9521" t="s">
        <v>7328</v>
      </c>
      <c r="D9521">
        <v>5678011</v>
      </c>
      <c r="E9521">
        <v>22149313</v>
      </c>
      <c r="F9521" t="s">
        <v>7330</v>
      </c>
      <c r="G9521" t="s">
        <v>3</v>
      </c>
      <c r="H9521" t="s">
        <v>4</v>
      </c>
      <c r="I9521" s="2">
        <v>188.5</v>
      </c>
      <c r="J9521" s="2">
        <v>187.74642189999901</v>
      </c>
      <c r="K9521" s="2">
        <v>187.74653273129999</v>
      </c>
      <c r="L9521" s="2">
        <f t="shared" si="148"/>
        <v>1.1083130098654692E-4</v>
      </c>
    </row>
    <row r="9522" spans="1:12" hidden="1" x14ac:dyDescent="0.25">
      <c r="A9522" t="s">
        <v>6709</v>
      </c>
      <c r="B9522" s="1" t="s">
        <v>7323</v>
      </c>
      <c r="C9522" t="s">
        <v>7328</v>
      </c>
      <c r="D9522">
        <v>5678011</v>
      </c>
      <c r="E9522">
        <v>22149313</v>
      </c>
      <c r="F9522" t="s">
        <v>7330</v>
      </c>
      <c r="G9522" t="s">
        <v>3</v>
      </c>
      <c r="H9522" t="s">
        <v>6</v>
      </c>
      <c r="I9522" s="2">
        <v>0.8</v>
      </c>
      <c r="J9522" s="2">
        <v>0.78737664799999996</v>
      </c>
      <c r="K9522" s="2">
        <v>0.78737982959999897</v>
      </c>
      <c r="L9522" s="2">
        <f t="shared" si="148"/>
        <v>3.1815999990136845E-6</v>
      </c>
    </row>
    <row r="9523" spans="1:12" hidden="1" x14ac:dyDescent="0.25">
      <c r="A9523" t="s">
        <v>6709</v>
      </c>
      <c r="B9523" s="1" t="s">
        <v>7323</v>
      </c>
      <c r="C9523" t="s">
        <v>7328</v>
      </c>
      <c r="D9523">
        <v>5678011</v>
      </c>
      <c r="E9523">
        <v>22149413</v>
      </c>
      <c r="F9523" t="s">
        <v>7331</v>
      </c>
      <c r="G9523" t="s">
        <v>3</v>
      </c>
      <c r="H9523" t="s">
        <v>4</v>
      </c>
      <c r="I9523" s="2">
        <v>86.9</v>
      </c>
      <c r="J9523" s="2">
        <v>86.922796899999994</v>
      </c>
      <c r="K9523" s="2">
        <v>86.922617032000005</v>
      </c>
      <c r="L9523" s="2">
        <f t="shared" si="148"/>
        <v>-1.7986799998936931E-4</v>
      </c>
    </row>
    <row r="9524" spans="1:12" hidden="1" x14ac:dyDescent="0.25">
      <c r="A9524" t="s">
        <v>6709</v>
      </c>
      <c r="B9524" s="1" t="s">
        <v>7323</v>
      </c>
      <c r="C9524" t="s">
        <v>7328</v>
      </c>
      <c r="D9524">
        <v>5678011</v>
      </c>
      <c r="E9524">
        <v>22149413</v>
      </c>
      <c r="F9524" t="s">
        <v>7331</v>
      </c>
      <c r="G9524" t="s">
        <v>3</v>
      </c>
      <c r="H9524" t="s">
        <v>6</v>
      </c>
      <c r="I9524" s="2">
        <v>0.4</v>
      </c>
      <c r="J9524" s="2">
        <v>0.4967688904</v>
      </c>
      <c r="K9524" s="2">
        <v>0.49676140129999902</v>
      </c>
      <c r="L9524" s="2">
        <f t="shared" si="148"/>
        <v>-7.489100000979132E-6</v>
      </c>
    </row>
    <row r="9525" spans="1:12" hidden="1" x14ac:dyDescent="0.25">
      <c r="A9525" t="s">
        <v>6709</v>
      </c>
      <c r="B9525" s="1" t="s">
        <v>7332</v>
      </c>
      <c r="C9525" t="s">
        <v>7333</v>
      </c>
      <c r="D9525">
        <v>13385811</v>
      </c>
      <c r="E9525">
        <v>71177813</v>
      </c>
      <c r="F9525" t="s">
        <v>7334</v>
      </c>
      <c r="G9525" t="s">
        <v>3</v>
      </c>
      <c r="H9525" t="s">
        <v>4</v>
      </c>
      <c r="I9525" s="2">
        <v>2166.38</v>
      </c>
      <c r="J9525" s="2">
        <v>2166.386</v>
      </c>
      <c r="K9525" s="2">
        <v>2166.3825151999999</v>
      </c>
      <c r="L9525" s="2">
        <f t="shared" si="148"/>
        <v>-3.4848000000238244E-3</v>
      </c>
    </row>
    <row r="9526" spans="1:12" hidden="1" x14ac:dyDescent="0.25">
      <c r="A9526" t="s">
        <v>6709</v>
      </c>
      <c r="B9526" s="1" t="s">
        <v>7332</v>
      </c>
      <c r="C9526" t="s">
        <v>7333</v>
      </c>
      <c r="D9526">
        <v>13385811</v>
      </c>
      <c r="E9526">
        <v>71177813</v>
      </c>
      <c r="F9526" t="s">
        <v>7334</v>
      </c>
      <c r="G9526" t="s">
        <v>3</v>
      </c>
      <c r="H9526" t="s">
        <v>6</v>
      </c>
      <c r="I9526" s="2">
        <v>3333.95</v>
      </c>
      <c r="J9526" s="2">
        <v>3333.9472500000002</v>
      </c>
      <c r="K9526" s="2">
        <v>3333.9473215009898</v>
      </c>
      <c r="L9526" s="2">
        <f t="shared" si="148"/>
        <v>7.1500989633932477E-5</v>
      </c>
    </row>
    <row r="9527" spans="1:12" hidden="1" x14ac:dyDescent="0.25">
      <c r="A9527" t="s">
        <v>6709</v>
      </c>
      <c r="B9527" s="1" t="s">
        <v>7332</v>
      </c>
      <c r="C9527" t="s">
        <v>7333</v>
      </c>
      <c r="D9527">
        <v>13385811</v>
      </c>
      <c r="E9527">
        <v>91482013</v>
      </c>
      <c r="F9527" t="s">
        <v>7335</v>
      </c>
      <c r="G9527" t="s">
        <v>3</v>
      </c>
      <c r="H9527" t="s">
        <v>4</v>
      </c>
      <c r="I9527" s="2">
        <v>2147.2399999999998</v>
      </c>
      <c r="J9527" s="2">
        <v>2147.2375000000002</v>
      </c>
      <c r="K9527" s="2">
        <v>2147.2368655</v>
      </c>
      <c r="L9527" s="2">
        <f t="shared" si="148"/>
        <v>-6.3450000016018748E-4</v>
      </c>
    </row>
    <row r="9528" spans="1:12" hidden="1" x14ac:dyDescent="0.25">
      <c r="A9528" t="s">
        <v>6709</v>
      </c>
      <c r="B9528" s="1" t="s">
        <v>7332</v>
      </c>
      <c r="C9528" t="s">
        <v>7333</v>
      </c>
      <c r="D9528">
        <v>13385811</v>
      </c>
      <c r="E9528">
        <v>91482013</v>
      </c>
      <c r="F9528" t="s">
        <v>7335</v>
      </c>
      <c r="G9528" t="s">
        <v>3</v>
      </c>
      <c r="H9528" t="s">
        <v>6</v>
      </c>
      <c r="I9528" s="2">
        <v>3726.57</v>
      </c>
      <c r="J9528" s="2">
        <v>3726.5695000000001</v>
      </c>
      <c r="K9528" s="2">
        <v>3726.567524001</v>
      </c>
      <c r="L9528" s="2">
        <f t="shared" si="148"/>
        <v>-1.9759990000238759E-3</v>
      </c>
    </row>
    <row r="9529" spans="1:12" hidden="1" x14ac:dyDescent="0.25">
      <c r="A9529" t="s">
        <v>6709</v>
      </c>
      <c r="B9529" s="1" t="s">
        <v>7332</v>
      </c>
      <c r="C9529" t="s">
        <v>7336</v>
      </c>
      <c r="D9529">
        <v>7552911</v>
      </c>
      <c r="E9529">
        <v>12332013</v>
      </c>
      <c r="F9529" t="s">
        <v>7337</v>
      </c>
      <c r="G9529" t="s">
        <v>3</v>
      </c>
      <c r="H9529" t="s">
        <v>4</v>
      </c>
      <c r="I9529" s="2">
        <v>769.75</v>
      </c>
      <c r="J9529" s="2">
        <v>769.74749999999995</v>
      </c>
      <c r="K9529" s="2">
        <v>769.74848159999897</v>
      </c>
      <c r="L9529" s="2">
        <f t="shared" si="148"/>
        <v>9.815999990223645E-4</v>
      </c>
    </row>
    <row r="9530" spans="1:12" hidden="1" x14ac:dyDescent="0.25">
      <c r="A9530" t="s">
        <v>6709</v>
      </c>
      <c r="B9530" s="1" t="s">
        <v>7332</v>
      </c>
      <c r="C9530" t="s">
        <v>7336</v>
      </c>
      <c r="D9530">
        <v>7552911</v>
      </c>
      <c r="E9530">
        <v>12332013</v>
      </c>
      <c r="F9530" t="s">
        <v>7337</v>
      </c>
      <c r="G9530" t="s">
        <v>3</v>
      </c>
      <c r="H9530" t="s">
        <v>6</v>
      </c>
      <c r="I9530" s="2">
        <v>1711.54</v>
      </c>
      <c r="J9530" s="2">
        <v>1711.540125</v>
      </c>
      <c r="K9530" s="2">
        <v>1711.53938899899</v>
      </c>
      <c r="L9530" s="2">
        <f t="shared" si="148"/>
        <v>-7.3600100995463436E-4</v>
      </c>
    </row>
    <row r="9531" spans="1:12" hidden="1" x14ac:dyDescent="0.25">
      <c r="A9531" t="s">
        <v>6709</v>
      </c>
      <c r="B9531" s="1" t="s">
        <v>7332</v>
      </c>
      <c r="C9531" t="s">
        <v>7336</v>
      </c>
      <c r="D9531">
        <v>7552911</v>
      </c>
      <c r="E9531">
        <v>12334713</v>
      </c>
      <c r="F9531" t="s">
        <v>7338</v>
      </c>
      <c r="G9531" t="s">
        <v>3</v>
      </c>
      <c r="H9531" t="s">
        <v>4</v>
      </c>
      <c r="I9531" s="2">
        <v>609.87</v>
      </c>
      <c r="J9531" s="2">
        <v>609.86462500000005</v>
      </c>
      <c r="K9531" s="2">
        <v>609.86445311099897</v>
      </c>
      <c r="L9531" s="2">
        <f t="shared" si="148"/>
        <v>-1.7188900108067173E-4</v>
      </c>
    </row>
    <row r="9532" spans="1:12" hidden="1" x14ac:dyDescent="0.25">
      <c r="A9532" t="s">
        <v>6709</v>
      </c>
      <c r="B9532" s="1" t="s">
        <v>7332</v>
      </c>
      <c r="C9532" t="s">
        <v>7336</v>
      </c>
      <c r="D9532">
        <v>7552911</v>
      </c>
      <c r="E9532">
        <v>12334713</v>
      </c>
      <c r="F9532" t="s">
        <v>7338</v>
      </c>
      <c r="G9532" t="s">
        <v>3</v>
      </c>
      <c r="H9532" t="s">
        <v>6</v>
      </c>
      <c r="I9532" s="2">
        <v>1474.95</v>
      </c>
      <c r="J9532" s="2">
        <v>1474.9472499999999</v>
      </c>
      <c r="K9532" s="2">
        <v>1474.9488649800001</v>
      </c>
      <c r="L9532" s="2">
        <f t="shared" si="148"/>
        <v>1.6149800001130643E-3</v>
      </c>
    </row>
    <row r="9533" spans="1:12" hidden="1" x14ac:dyDescent="0.25">
      <c r="A9533" t="s">
        <v>6709</v>
      </c>
      <c r="B9533" s="1" t="s">
        <v>7339</v>
      </c>
      <c r="C9533" t="s">
        <v>7340</v>
      </c>
      <c r="D9533">
        <v>6498311</v>
      </c>
      <c r="E9533">
        <v>19524013</v>
      </c>
      <c r="F9533" t="s">
        <v>7341</v>
      </c>
      <c r="G9533" t="s">
        <v>3</v>
      </c>
      <c r="H9533" t="s">
        <v>4</v>
      </c>
      <c r="I9533" s="2">
        <v>149</v>
      </c>
      <c r="J9533" s="2">
        <v>149.09903125</v>
      </c>
      <c r="K9533" s="2">
        <v>149.099391319999</v>
      </c>
      <c r="L9533" s="2">
        <f t="shared" si="148"/>
        <v>3.6006999900450865E-4</v>
      </c>
    </row>
    <row r="9534" spans="1:12" hidden="1" x14ac:dyDescent="0.25">
      <c r="A9534" t="s">
        <v>6709</v>
      </c>
      <c r="B9534" s="1" t="s">
        <v>7339</v>
      </c>
      <c r="C9534" t="s">
        <v>7340</v>
      </c>
      <c r="D9534">
        <v>6498311</v>
      </c>
      <c r="E9534">
        <v>19524013</v>
      </c>
      <c r="F9534" t="s">
        <v>7341</v>
      </c>
      <c r="G9534" t="s">
        <v>3</v>
      </c>
      <c r="H9534" t="s">
        <v>6</v>
      </c>
      <c r="I9534" s="2">
        <v>2.8</v>
      </c>
      <c r="J9534" s="2">
        <v>2.772611328</v>
      </c>
      <c r="K9534" s="2">
        <v>2.7726120379999899</v>
      </c>
      <c r="L9534" s="2">
        <f t="shared" si="148"/>
        <v>7.0999998991183588E-7</v>
      </c>
    </row>
    <row r="9535" spans="1:12" hidden="1" x14ac:dyDescent="0.25">
      <c r="A9535" t="s">
        <v>6709</v>
      </c>
      <c r="B9535" s="1" t="s">
        <v>7339</v>
      </c>
      <c r="C9535" t="s">
        <v>7340</v>
      </c>
      <c r="D9535">
        <v>6498311</v>
      </c>
      <c r="E9535">
        <v>19524513</v>
      </c>
      <c r="F9535" t="s">
        <v>7342</v>
      </c>
      <c r="G9535" t="s">
        <v>3</v>
      </c>
      <c r="H9535" t="s">
        <v>4</v>
      </c>
      <c r="I9535" s="2">
        <v>160.30000000000001</v>
      </c>
      <c r="J9535" s="2">
        <v>160.28015625</v>
      </c>
      <c r="K9535" s="2">
        <v>160.28031560100001</v>
      </c>
      <c r="L9535" s="2">
        <f t="shared" si="148"/>
        <v>1.5935100000774582E-4</v>
      </c>
    </row>
    <row r="9536" spans="1:12" hidden="1" x14ac:dyDescent="0.25">
      <c r="A9536" t="s">
        <v>6709</v>
      </c>
      <c r="B9536" s="1" t="s">
        <v>7339</v>
      </c>
      <c r="C9536" t="s">
        <v>7340</v>
      </c>
      <c r="D9536">
        <v>6498311</v>
      </c>
      <c r="E9536">
        <v>19524513</v>
      </c>
      <c r="F9536" t="s">
        <v>7342</v>
      </c>
      <c r="G9536" t="s">
        <v>3</v>
      </c>
      <c r="H9536" t="s">
        <v>6</v>
      </c>
      <c r="I9536" s="2">
        <v>2.8</v>
      </c>
      <c r="J9536" s="2">
        <v>2.8495864260000001</v>
      </c>
      <c r="K9536" s="2">
        <v>2.8495790340009899</v>
      </c>
      <c r="L9536" s="2">
        <f t="shared" si="148"/>
        <v>-7.3919990102311317E-6</v>
      </c>
    </row>
    <row r="9537" spans="1:12" hidden="1" x14ac:dyDescent="0.25">
      <c r="A9537" t="s">
        <v>6709</v>
      </c>
      <c r="B9537" s="1" t="s">
        <v>7339</v>
      </c>
      <c r="C9537" t="s">
        <v>7340</v>
      </c>
      <c r="D9537">
        <v>6498311</v>
      </c>
      <c r="E9537">
        <v>19524613</v>
      </c>
      <c r="F9537" t="s">
        <v>7343</v>
      </c>
      <c r="G9537" t="s">
        <v>3</v>
      </c>
      <c r="H9537" t="s">
        <v>4</v>
      </c>
      <c r="I9537" s="2">
        <v>142.9</v>
      </c>
      <c r="J9537" s="2">
        <v>140.63973439999901</v>
      </c>
      <c r="K9537" s="2">
        <v>140.63995729999999</v>
      </c>
      <c r="L9537" s="2">
        <f t="shared" si="148"/>
        <v>2.2290000097768825E-4</v>
      </c>
    </row>
    <row r="9538" spans="1:12" hidden="1" x14ac:dyDescent="0.25">
      <c r="A9538" t="s">
        <v>6709</v>
      </c>
      <c r="B9538" s="1" t="s">
        <v>7339</v>
      </c>
      <c r="C9538" t="s">
        <v>7340</v>
      </c>
      <c r="D9538">
        <v>6498311</v>
      </c>
      <c r="E9538">
        <v>19524613</v>
      </c>
      <c r="F9538" t="s">
        <v>7343</v>
      </c>
      <c r="G9538" t="s">
        <v>3</v>
      </c>
      <c r="H9538" t="s">
        <v>6</v>
      </c>
      <c r="I9538" s="2">
        <v>2.8</v>
      </c>
      <c r="J9538" s="2">
        <v>2.7290756835000001</v>
      </c>
      <c r="K9538" s="2">
        <v>2.72907504099999</v>
      </c>
      <c r="L9538" s="2">
        <f t="shared" si="148"/>
        <v>-6.4250001008403501E-7</v>
      </c>
    </row>
    <row r="9539" spans="1:12" hidden="1" x14ac:dyDescent="0.25">
      <c r="A9539" t="s">
        <v>6709</v>
      </c>
      <c r="B9539" s="1" t="s">
        <v>7339</v>
      </c>
      <c r="C9539" t="s">
        <v>7344</v>
      </c>
      <c r="D9539">
        <v>4207311</v>
      </c>
      <c r="E9539">
        <v>35676013</v>
      </c>
      <c r="F9539" t="s">
        <v>7345</v>
      </c>
      <c r="G9539" t="s">
        <v>3</v>
      </c>
      <c r="H9539" t="s">
        <v>4</v>
      </c>
      <c r="I9539" s="2">
        <v>2828.78</v>
      </c>
      <c r="J9539" s="2">
        <v>2918.8867500000001</v>
      </c>
      <c r="K9539" s="2">
        <v>2918.88197699999</v>
      </c>
      <c r="L9539" s="2">
        <f t="shared" ref="L9539:L9602" si="149">IF(ISBLANK(J9539),K9539-I9539,K9539-J9539)</f>
        <v>-4.7730000101182668E-3</v>
      </c>
    </row>
    <row r="9540" spans="1:12" hidden="1" x14ac:dyDescent="0.25">
      <c r="A9540" t="s">
        <v>6709</v>
      </c>
      <c r="B9540" s="1" t="s">
        <v>7339</v>
      </c>
      <c r="C9540" t="s">
        <v>7344</v>
      </c>
      <c r="D9540">
        <v>4207311</v>
      </c>
      <c r="E9540">
        <v>35676013</v>
      </c>
      <c r="F9540" t="s">
        <v>7345</v>
      </c>
      <c r="G9540" t="s">
        <v>3</v>
      </c>
      <c r="H9540" t="s">
        <v>6</v>
      </c>
      <c r="I9540" s="2">
        <v>8689.86</v>
      </c>
      <c r="J9540" s="2">
        <v>8689.8719999999994</v>
      </c>
      <c r="K9540" s="2">
        <v>8689.8584360099994</v>
      </c>
      <c r="L9540" s="2">
        <f t="shared" si="149"/>
        <v>-1.3563989999965997E-2</v>
      </c>
    </row>
    <row r="9541" spans="1:12" hidden="1" x14ac:dyDescent="0.25">
      <c r="A9541" t="s">
        <v>6709</v>
      </c>
      <c r="B9541" s="1" t="s">
        <v>7339</v>
      </c>
      <c r="C9541" t="s">
        <v>7344</v>
      </c>
      <c r="D9541">
        <v>4207311</v>
      </c>
      <c r="E9541">
        <v>35676113</v>
      </c>
      <c r="F9541" t="s">
        <v>7346</v>
      </c>
      <c r="G9541" t="s">
        <v>3</v>
      </c>
      <c r="H9541" t="s">
        <v>4</v>
      </c>
      <c r="I9541" s="2">
        <v>2445.33</v>
      </c>
      <c r="J9541" s="2">
        <v>2512.2620000000002</v>
      </c>
      <c r="K9541" s="2">
        <v>2512.2651115009899</v>
      </c>
      <c r="L9541" s="2">
        <f t="shared" si="149"/>
        <v>3.1115009896893753E-3</v>
      </c>
    </row>
    <row r="9542" spans="1:12" hidden="1" x14ac:dyDescent="0.25">
      <c r="A9542" t="s">
        <v>6709</v>
      </c>
      <c r="B9542" s="1" t="s">
        <v>7339</v>
      </c>
      <c r="C9542" t="s">
        <v>7344</v>
      </c>
      <c r="D9542">
        <v>4207311</v>
      </c>
      <c r="E9542">
        <v>35676113</v>
      </c>
      <c r="F9542" t="s">
        <v>7346</v>
      </c>
      <c r="G9542" t="s">
        <v>3</v>
      </c>
      <c r="H9542" t="s">
        <v>6</v>
      </c>
      <c r="I9542" s="2">
        <v>5265.97</v>
      </c>
      <c r="J9542" s="2">
        <v>5265.9735000000001</v>
      </c>
      <c r="K9542" s="2">
        <v>5265.9669959999901</v>
      </c>
      <c r="L9542" s="2">
        <f t="shared" si="149"/>
        <v>-6.5040000099543249E-3</v>
      </c>
    </row>
    <row r="9543" spans="1:12" hidden="1" x14ac:dyDescent="0.25">
      <c r="A9543" t="s">
        <v>6709</v>
      </c>
      <c r="B9543" s="1" t="s">
        <v>7339</v>
      </c>
      <c r="C9543" t="s">
        <v>7344</v>
      </c>
      <c r="D9543">
        <v>4207311</v>
      </c>
      <c r="E9543">
        <v>35676413</v>
      </c>
      <c r="F9543" t="s">
        <v>7347</v>
      </c>
      <c r="G9543" t="s">
        <v>3</v>
      </c>
      <c r="H9543" t="s">
        <v>4</v>
      </c>
      <c r="I9543" s="2">
        <v>4074.56</v>
      </c>
      <c r="J9543" s="2">
        <v>4074.5569999999998</v>
      </c>
      <c r="K9543" s="2">
        <v>4074.5542059999898</v>
      </c>
      <c r="L9543" s="2">
        <f t="shared" si="149"/>
        <v>-2.7940000099988538E-3</v>
      </c>
    </row>
    <row r="9544" spans="1:12" hidden="1" x14ac:dyDescent="0.25">
      <c r="A9544" t="s">
        <v>6709</v>
      </c>
      <c r="B9544" s="1" t="s">
        <v>7339</v>
      </c>
      <c r="C9544" t="s">
        <v>7344</v>
      </c>
      <c r="D9544">
        <v>4207311</v>
      </c>
      <c r="E9544">
        <v>35676413</v>
      </c>
      <c r="F9544" t="s">
        <v>7347</v>
      </c>
      <c r="G9544" t="s">
        <v>3</v>
      </c>
      <c r="H9544" t="s">
        <v>6</v>
      </c>
      <c r="I9544" s="2">
        <v>11515.4</v>
      </c>
      <c r="J9544" s="2">
        <v>11515.38</v>
      </c>
      <c r="K9544" s="2">
        <v>11515.3971790009</v>
      </c>
      <c r="L9544" s="2">
        <f t="shared" si="149"/>
        <v>1.7179000900796382E-2</v>
      </c>
    </row>
    <row r="9545" spans="1:12" hidden="1" x14ac:dyDescent="0.25">
      <c r="A9545" t="s">
        <v>6709</v>
      </c>
      <c r="B9545" s="1" t="s">
        <v>7348</v>
      </c>
      <c r="C9545" t="s">
        <v>7349</v>
      </c>
      <c r="D9545">
        <v>14748511</v>
      </c>
      <c r="E9545">
        <v>90268613</v>
      </c>
      <c r="F9545" t="s">
        <v>7350</v>
      </c>
      <c r="G9545" t="s">
        <v>3</v>
      </c>
      <c r="H9545" t="s">
        <v>4</v>
      </c>
      <c r="I9545" s="2">
        <v>18.861499999999999</v>
      </c>
      <c r="J9545" s="2">
        <v>19.318585939999998</v>
      </c>
      <c r="K9545" s="2">
        <v>19.31857273</v>
      </c>
      <c r="L9545" s="2">
        <f t="shared" si="149"/>
        <v>-1.3209999998764488E-5</v>
      </c>
    </row>
    <row r="9546" spans="1:12" hidden="1" x14ac:dyDescent="0.25">
      <c r="A9546" t="s">
        <v>6709</v>
      </c>
      <c r="B9546" s="1" t="s">
        <v>7348</v>
      </c>
      <c r="C9546" t="s">
        <v>7349</v>
      </c>
      <c r="D9546">
        <v>14748511</v>
      </c>
      <c r="E9546">
        <v>90268613</v>
      </c>
      <c r="F9546" t="s">
        <v>7350</v>
      </c>
      <c r="G9546" t="s">
        <v>3</v>
      </c>
      <c r="H9546" t="s">
        <v>6</v>
      </c>
      <c r="I9546" s="2">
        <v>0.38</v>
      </c>
      <c r="J9546" s="2">
        <v>0.35760101319999898</v>
      </c>
      <c r="K9546" s="2">
        <v>0.35760100010000001</v>
      </c>
      <c r="L9546" s="2">
        <f t="shared" si="149"/>
        <v>-1.3099998974475113E-8</v>
      </c>
    </row>
    <row r="9547" spans="1:12" hidden="1" x14ac:dyDescent="0.25">
      <c r="A9547" t="s">
        <v>6709</v>
      </c>
      <c r="B9547" s="1" t="s">
        <v>7348</v>
      </c>
      <c r="C9547" t="s">
        <v>7349</v>
      </c>
      <c r="D9547">
        <v>14748511</v>
      </c>
      <c r="E9547">
        <v>90268713</v>
      </c>
      <c r="F9547" t="s">
        <v>7351</v>
      </c>
      <c r="G9547" t="s">
        <v>3</v>
      </c>
      <c r="H9547" t="s">
        <v>4</v>
      </c>
      <c r="I9547" s="2">
        <v>20.334499999999998</v>
      </c>
      <c r="J9547" s="2">
        <v>19.53814453</v>
      </c>
      <c r="K9547" s="2">
        <v>19.538126300999998</v>
      </c>
      <c r="L9547" s="2">
        <f t="shared" si="149"/>
        <v>-1.8229000001923623E-5</v>
      </c>
    </row>
    <row r="9548" spans="1:12" hidden="1" x14ac:dyDescent="0.25">
      <c r="A9548" t="s">
        <v>6709</v>
      </c>
      <c r="B9548" s="1" t="s">
        <v>7348</v>
      </c>
      <c r="C9548" t="s">
        <v>7349</v>
      </c>
      <c r="D9548">
        <v>14748511</v>
      </c>
      <c r="E9548">
        <v>90268713</v>
      </c>
      <c r="F9548" t="s">
        <v>7351</v>
      </c>
      <c r="G9548" t="s">
        <v>3</v>
      </c>
      <c r="H9548" t="s">
        <v>6</v>
      </c>
      <c r="I9548" s="2">
        <v>0.42549999999999999</v>
      </c>
      <c r="J9548" s="2">
        <v>0.42462338254999998</v>
      </c>
      <c r="K9548" s="2">
        <v>0.42462303690999897</v>
      </c>
      <c r="L9548" s="2">
        <f t="shared" si="149"/>
        <v>-3.4564000100933967E-7</v>
      </c>
    </row>
    <row r="9549" spans="1:12" hidden="1" x14ac:dyDescent="0.25">
      <c r="A9549" t="s">
        <v>6709</v>
      </c>
      <c r="B9549" s="1" t="s">
        <v>7352</v>
      </c>
      <c r="C9549" t="s">
        <v>7353</v>
      </c>
      <c r="D9549">
        <v>5780011</v>
      </c>
      <c r="E9549">
        <v>21678213</v>
      </c>
      <c r="F9549" t="s">
        <v>7354</v>
      </c>
      <c r="G9549" t="s">
        <v>3</v>
      </c>
      <c r="H9549" t="s">
        <v>4</v>
      </c>
      <c r="I9549" s="2">
        <v>186.45</v>
      </c>
      <c r="J9549" s="2">
        <v>186.93781250000001</v>
      </c>
      <c r="K9549" s="2">
        <v>186.93784480999901</v>
      </c>
      <c r="L9549" s="2">
        <f t="shared" si="149"/>
        <v>3.2309998999835443E-5</v>
      </c>
    </row>
    <row r="9550" spans="1:12" hidden="1" x14ac:dyDescent="0.25">
      <c r="A9550" t="s">
        <v>6709</v>
      </c>
      <c r="B9550" s="1" t="s">
        <v>7352</v>
      </c>
      <c r="C9550" t="s">
        <v>7353</v>
      </c>
      <c r="D9550">
        <v>5780011</v>
      </c>
      <c r="E9550">
        <v>21678213</v>
      </c>
      <c r="F9550" t="s">
        <v>7354</v>
      </c>
      <c r="G9550" t="s">
        <v>3</v>
      </c>
      <c r="H9550" t="s">
        <v>6</v>
      </c>
      <c r="I9550" s="2">
        <v>3.2280000000000002</v>
      </c>
      <c r="J9550" s="2">
        <v>3.2430119629999998</v>
      </c>
      <c r="K9550" s="2">
        <v>3.2430235200999999</v>
      </c>
      <c r="L9550" s="2">
        <f t="shared" si="149"/>
        <v>1.1557100000114673E-5</v>
      </c>
    </row>
    <row r="9551" spans="1:12" hidden="1" x14ac:dyDescent="0.25">
      <c r="A9551" t="s">
        <v>6709</v>
      </c>
      <c r="B9551" s="1" t="s">
        <v>7352</v>
      </c>
      <c r="C9551" t="s">
        <v>7353</v>
      </c>
      <c r="D9551">
        <v>5780011</v>
      </c>
      <c r="E9551">
        <v>21678313</v>
      </c>
      <c r="F9551" t="s">
        <v>7355</v>
      </c>
      <c r="G9551" t="s">
        <v>86</v>
      </c>
      <c r="H9551" t="s">
        <v>4</v>
      </c>
      <c r="I9551" s="2">
        <v>2.9824000000000002</v>
      </c>
      <c r="K9551" s="2">
        <v>2.99057099400002</v>
      </c>
      <c r="L9551" s="2">
        <f t="shared" si="149"/>
        <v>8.17099400001986E-3</v>
      </c>
    </row>
    <row r="9552" spans="1:12" hidden="1" x14ac:dyDescent="0.25">
      <c r="A9552" t="s">
        <v>6709</v>
      </c>
      <c r="B9552" s="1" t="s">
        <v>7352</v>
      </c>
      <c r="C9552" t="s">
        <v>7353</v>
      </c>
      <c r="D9552">
        <v>5780011</v>
      </c>
      <c r="E9552">
        <v>21678313</v>
      </c>
      <c r="F9552" t="s">
        <v>7355</v>
      </c>
      <c r="G9552" t="s">
        <v>86</v>
      </c>
      <c r="H9552" t="s">
        <v>6</v>
      </c>
      <c r="I9552" s="2">
        <v>4.6600000000000003E-2</v>
      </c>
      <c r="K9552" s="2">
        <v>4.6727659199999598E-2</v>
      </c>
      <c r="L9552" s="2">
        <f t="shared" si="149"/>
        <v>1.2765919999959546E-4</v>
      </c>
    </row>
    <row r="9553" spans="1:12" hidden="1" x14ac:dyDescent="0.25">
      <c r="A9553" t="s">
        <v>6709</v>
      </c>
      <c r="B9553" s="1" t="s">
        <v>7352</v>
      </c>
      <c r="C9553" t="s">
        <v>7353</v>
      </c>
      <c r="D9553">
        <v>5780011</v>
      </c>
      <c r="E9553">
        <v>21678413</v>
      </c>
      <c r="F9553" t="s">
        <v>7356</v>
      </c>
      <c r="G9553" t="s">
        <v>3</v>
      </c>
      <c r="H9553" t="s">
        <v>4</v>
      </c>
      <c r="I9553" s="2">
        <v>193.042</v>
      </c>
      <c r="J9553" s="2">
        <v>192.13953125</v>
      </c>
      <c r="K9553" s="2">
        <v>192.13993020000001</v>
      </c>
      <c r="L9553" s="2">
        <f t="shared" si="149"/>
        <v>3.9895000000456093E-4</v>
      </c>
    </row>
    <row r="9554" spans="1:12" hidden="1" x14ac:dyDescent="0.25">
      <c r="A9554" t="s">
        <v>6709</v>
      </c>
      <c r="B9554" s="1" t="s">
        <v>7352</v>
      </c>
      <c r="C9554" t="s">
        <v>7353</v>
      </c>
      <c r="D9554">
        <v>5780011</v>
      </c>
      <c r="E9554">
        <v>21678413</v>
      </c>
      <c r="F9554" t="s">
        <v>7356</v>
      </c>
      <c r="G9554" t="s">
        <v>3</v>
      </c>
      <c r="H9554" t="s">
        <v>6</v>
      </c>
      <c r="I9554" s="2">
        <v>3.4198</v>
      </c>
      <c r="J9554" s="2">
        <v>3.4158933104999898</v>
      </c>
      <c r="K9554" s="2">
        <v>3.4158690209999998</v>
      </c>
      <c r="L9554" s="2">
        <f t="shared" si="149"/>
        <v>-2.4289499990004515E-5</v>
      </c>
    </row>
    <row r="9555" spans="1:12" hidden="1" x14ac:dyDescent="0.25">
      <c r="A9555" t="s">
        <v>6709</v>
      </c>
      <c r="B9555" s="1" t="s">
        <v>7352</v>
      </c>
      <c r="C9555" t="s">
        <v>7357</v>
      </c>
      <c r="D9555">
        <v>5746611</v>
      </c>
      <c r="E9555">
        <v>21812013</v>
      </c>
      <c r="F9555" t="s">
        <v>7358</v>
      </c>
      <c r="G9555" t="s">
        <v>86</v>
      </c>
      <c r="H9555" t="s">
        <v>4</v>
      </c>
      <c r="I9555" s="2">
        <v>243.12</v>
      </c>
      <c r="K9555" s="2">
        <v>243.78601199999801</v>
      </c>
      <c r="L9555" s="2">
        <f t="shared" si="149"/>
        <v>0.66601199999800542</v>
      </c>
    </row>
    <row r="9556" spans="1:12" hidden="1" x14ac:dyDescent="0.25">
      <c r="A9556" t="s">
        <v>6709</v>
      </c>
      <c r="B9556" s="1" t="s">
        <v>7352</v>
      </c>
      <c r="C9556" t="s">
        <v>7357</v>
      </c>
      <c r="D9556">
        <v>5746611</v>
      </c>
      <c r="E9556">
        <v>21812013</v>
      </c>
      <c r="F9556" t="s">
        <v>7358</v>
      </c>
      <c r="G9556" t="s">
        <v>86</v>
      </c>
      <c r="H9556" t="s">
        <v>6</v>
      </c>
      <c r="I9556" s="2">
        <v>0.62129999999999996</v>
      </c>
      <c r="K9556" s="2">
        <v>0.62300190600000305</v>
      </c>
      <c r="L9556" s="2">
        <f t="shared" si="149"/>
        <v>1.7019060000030839E-3</v>
      </c>
    </row>
    <row r="9557" spans="1:12" hidden="1" x14ac:dyDescent="0.25">
      <c r="A9557" t="s">
        <v>6709</v>
      </c>
      <c r="B9557" s="1" t="s">
        <v>7352</v>
      </c>
      <c r="C9557" t="s">
        <v>7357</v>
      </c>
      <c r="D9557">
        <v>5746611</v>
      </c>
      <c r="E9557">
        <v>21812113</v>
      </c>
      <c r="F9557" t="s">
        <v>7359</v>
      </c>
      <c r="G9557" t="s">
        <v>86</v>
      </c>
      <c r="H9557" t="s">
        <v>4</v>
      </c>
      <c r="I9557" s="2">
        <v>204.94</v>
      </c>
      <c r="K9557" s="2">
        <v>205.50146039999899</v>
      </c>
      <c r="L9557" s="2">
        <f t="shared" si="149"/>
        <v>0.56146039999899244</v>
      </c>
    </row>
    <row r="9558" spans="1:12" hidden="1" x14ac:dyDescent="0.25">
      <c r="A9558" t="s">
        <v>6709</v>
      </c>
      <c r="B9558" s="1" t="s">
        <v>7352</v>
      </c>
      <c r="C9558" t="s">
        <v>7357</v>
      </c>
      <c r="D9558">
        <v>5746611</v>
      </c>
      <c r="E9558">
        <v>21812113</v>
      </c>
      <c r="F9558" t="s">
        <v>7359</v>
      </c>
      <c r="G9558" t="s">
        <v>86</v>
      </c>
      <c r="H9558" t="s">
        <v>6</v>
      </c>
      <c r="I9558" s="2">
        <v>0.62660000000000005</v>
      </c>
      <c r="K9558" s="2">
        <v>0.62831659200000201</v>
      </c>
      <c r="L9558" s="2">
        <f t="shared" si="149"/>
        <v>1.7165920000019597E-3</v>
      </c>
    </row>
    <row r="9559" spans="1:12" hidden="1" x14ac:dyDescent="0.25">
      <c r="A9559" t="s">
        <v>6709</v>
      </c>
      <c r="B9559" s="1" t="s">
        <v>7360</v>
      </c>
      <c r="C9559" t="s">
        <v>7361</v>
      </c>
      <c r="D9559">
        <v>4916711</v>
      </c>
      <c r="E9559">
        <v>29004713</v>
      </c>
      <c r="F9559" t="s">
        <v>7362</v>
      </c>
      <c r="G9559" t="s">
        <v>3</v>
      </c>
      <c r="H9559" t="s">
        <v>4</v>
      </c>
      <c r="I9559" s="2">
        <v>46.926000000000002</v>
      </c>
      <c r="J9559" s="2">
        <v>46.885421874999999</v>
      </c>
      <c r="K9559" s="2">
        <v>46.885327189999998</v>
      </c>
      <c r="L9559" s="2">
        <f t="shared" si="149"/>
        <v>-9.4685000000538366E-5</v>
      </c>
    </row>
    <row r="9560" spans="1:12" hidden="1" x14ac:dyDescent="0.25">
      <c r="A9560" t="s">
        <v>6709</v>
      </c>
      <c r="B9560" s="1" t="s">
        <v>7360</v>
      </c>
      <c r="C9560" t="s">
        <v>7361</v>
      </c>
      <c r="D9560">
        <v>4916711</v>
      </c>
      <c r="E9560">
        <v>29004713</v>
      </c>
      <c r="F9560" t="s">
        <v>7362</v>
      </c>
      <c r="G9560" t="s">
        <v>3</v>
      </c>
      <c r="H9560" t="s">
        <v>6</v>
      </c>
      <c r="I9560" s="2">
        <v>0.83960000000000001</v>
      </c>
      <c r="J9560" s="2">
        <v>0.85767260749999996</v>
      </c>
      <c r="K9560" s="2">
        <v>0.85767249820199998</v>
      </c>
      <c r="L9560" s="2">
        <f t="shared" si="149"/>
        <v>-1.0929799998393719E-7</v>
      </c>
    </row>
    <row r="9561" spans="1:12" hidden="1" x14ac:dyDescent="0.25">
      <c r="A9561" t="s">
        <v>6709</v>
      </c>
      <c r="B9561" s="1" t="s">
        <v>7360</v>
      </c>
      <c r="C9561" t="s">
        <v>7361</v>
      </c>
      <c r="D9561">
        <v>4916711</v>
      </c>
      <c r="E9561">
        <v>29005213</v>
      </c>
      <c r="F9561" t="s">
        <v>7363</v>
      </c>
      <c r="G9561" t="s">
        <v>3</v>
      </c>
      <c r="H9561" t="s">
        <v>4</v>
      </c>
      <c r="I9561" s="2">
        <v>14.211</v>
      </c>
      <c r="J9561" s="2">
        <v>13.892100585</v>
      </c>
      <c r="K9561" s="2">
        <v>13.892092144999999</v>
      </c>
      <c r="L9561" s="2">
        <f t="shared" si="149"/>
        <v>-8.4400000002204933E-6</v>
      </c>
    </row>
    <row r="9562" spans="1:12" hidden="1" x14ac:dyDescent="0.25">
      <c r="A9562" t="s">
        <v>6709</v>
      </c>
      <c r="B9562" s="1" t="s">
        <v>7360</v>
      </c>
      <c r="C9562" t="s">
        <v>7361</v>
      </c>
      <c r="D9562">
        <v>4916711</v>
      </c>
      <c r="E9562">
        <v>29005213</v>
      </c>
      <c r="F9562" t="s">
        <v>7363</v>
      </c>
      <c r="G9562" t="s">
        <v>3</v>
      </c>
      <c r="H9562" t="s">
        <v>6</v>
      </c>
      <c r="I9562" s="2">
        <v>0.59109999999999996</v>
      </c>
      <c r="J9562" s="2">
        <v>0.58891888449999996</v>
      </c>
      <c r="K9562" s="2">
        <v>0.58891900622100002</v>
      </c>
      <c r="L9562" s="2">
        <f t="shared" si="149"/>
        <v>1.2172100005702902E-7</v>
      </c>
    </row>
    <row r="9563" spans="1:12" hidden="1" x14ac:dyDescent="0.25">
      <c r="A9563" t="s">
        <v>6709</v>
      </c>
      <c r="B9563" s="1" t="s">
        <v>7360</v>
      </c>
      <c r="C9563" t="s">
        <v>7361</v>
      </c>
      <c r="D9563">
        <v>4916711</v>
      </c>
      <c r="E9563">
        <v>29005413</v>
      </c>
      <c r="F9563" t="s">
        <v>7364</v>
      </c>
      <c r="G9563" t="s">
        <v>3</v>
      </c>
      <c r="H9563" t="s">
        <v>4</v>
      </c>
      <c r="I9563" s="2">
        <v>17.434999999999899</v>
      </c>
      <c r="J9563" s="2">
        <v>16.80039258</v>
      </c>
      <c r="K9563" s="2">
        <v>16.80039492421</v>
      </c>
      <c r="L9563" s="2">
        <f t="shared" si="149"/>
        <v>2.3442099994497312E-6</v>
      </c>
    </row>
    <row r="9564" spans="1:12" hidden="1" x14ac:dyDescent="0.25">
      <c r="A9564" t="s">
        <v>6709</v>
      </c>
      <c r="B9564" s="1" t="s">
        <v>7360</v>
      </c>
      <c r="C9564" t="s">
        <v>7361</v>
      </c>
      <c r="D9564">
        <v>4916711</v>
      </c>
      <c r="E9564">
        <v>29005413</v>
      </c>
      <c r="F9564" t="s">
        <v>7364</v>
      </c>
      <c r="G9564" t="s">
        <v>3</v>
      </c>
      <c r="H9564" t="s">
        <v>6</v>
      </c>
      <c r="I9564" s="2">
        <v>0.64490000000000003</v>
      </c>
      <c r="J9564" s="2">
        <v>0.64125469950000002</v>
      </c>
      <c r="K9564" s="2">
        <v>0.64125501220009995</v>
      </c>
      <c r="L9564" s="2">
        <f t="shared" si="149"/>
        <v>3.1270009992478975E-7</v>
      </c>
    </row>
    <row r="9565" spans="1:12" hidden="1" x14ac:dyDescent="0.25">
      <c r="A9565" t="s">
        <v>6709</v>
      </c>
      <c r="B9565" s="1" t="s">
        <v>7365</v>
      </c>
      <c r="C9565" t="s">
        <v>7366</v>
      </c>
      <c r="D9565">
        <v>4036111</v>
      </c>
      <c r="E9565">
        <v>34165213</v>
      </c>
      <c r="F9565" t="s">
        <v>7367</v>
      </c>
      <c r="G9565" t="s">
        <v>3</v>
      </c>
      <c r="H9565" t="s">
        <v>4</v>
      </c>
      <c r="I9565" s="2">
        <v>2881.25</v>
      </c>
      <c r="J9565" s="2">
        <v>2881.2485000000001</v>
      </c>
      <c r="K9565" s="2">
        <v>2881.2462752000001</v>
      </c>
      <c r="L9565" s="2">
        <f t="shared" si="149"/>
        <v>-2.2248000000217871E-3</v>
      </c>
    </row>
    <row r="9566" spans="1:12" hidden="1" x14ac:dyDescent="0.25">
      <c r="A9566" t="s">
        <v>6709</v>
      </c>
      <c r="B9566" s="1" t="s">
        <v>7365</v>
      </c>
      <c r="C9566" t="s">
        <v>7366</v>
      </c>
      <c r="D9566">
        <v>4036111</v>
      </c>
      <c r="E9566">
        <v>34165213</v>
      </c>
      <c r="F9566" t="s">
        <v>7367</v>
      </c>
      <c r="G9566" t="s">
        <v>3</v>
      </c>
      <c r="H9566" t="s">
        <v>6</v>
      </c>
      <c r="I9566" s="2">
        <v>7407.4399999999896</v>
      </c>
      <c r="J9566" s="2">
        <v>7407.4485000000004</v>
      </c>
      <c r="K9566" s="2">
        <v>7407.4450700999896</v>
      </c>
      <c r="L9566" s="2">
        <f t="shared" si="149"/>
        <v>-3.4299000108148903E-3</v>
      </c>
    </row>
    <row r="9567" spans="1:12" hidden="1" x14ac:dyDescent="0.25">
      <c r="A9567" t="s">
        <v>6709</v>
      </c>
      <c r="B9567" s="1" t="s">
        <v>7365</v>
      </c>
      <c r="C9567" t="s">
        <v>7366</v>
      </c>
      <c r="D9567">
        <v>4036111</v>
      </c>
      <c r="E9567">
        <v>34165313</v>
      </c>
      <c r="F9567" t="s">
        <v>7368</v>
      </c>
      <c r="G9567" t="s">
        <v>3</v>
      </c>
      <c r="H9567" t="s">
        <v>4</v>
      </c>
      <c r="I9567" s="2">
        <v>1526.05</v>
      </c>
      <c r="J9567" s="2">
        <v>1526.052375</v>
      </c>
      <c r="K9567" s="2">
        <v>1526.0500924999899</v>
      </c>
      <c r="L9567" s="2">
        <f t="shared" si="149"/>
        <v>-2.2825000100965553E-3</v>
      </c>
    </row>
    <row r="9568" spans="1:12" hidden="1" x14ac:dyDescent="0.25">
      <c r="A9568" t="s">
        <v>6709</v>
      </c>
      <c r="B9568" s="1" t="s">
        <v>7365</v>
      </c>
      <c r="C9568" t="s">
        <v>7366</v>
      </c>
      <c r="D9568">
        <v>4036111</v>
      </c>
      <c r="E9568">
        <v>34165313</v>
      </c>
      <c r="F9568" t="s">
        <v>7368</v>
      </c>
      <c r="G9568" t="s">
        <v>3</v>
      </c>
      <c r="H9568" t="s">
        <v>6</v>
      </c>
      <c r="I9568" s="2">
        <v>8716.27</v>
      </c>
      <c r="J9568" s="2">
        <v>8716.2720000000008</v>
      </c>
      <c r="K9568" s="2">
        <v>8716.2656094999893</v>
      </c>
      <c r="L9568" s="2">
        <f t="shared" si="149"/>
        <v>-6.3905000115482835E-3</v>
      </c>
    </row>
    <row r="9569" spans="1:12" hidden="1" x14ac:dyDescent="0.25">
      <c r="A9569" t="s">
        <v>6709</v>
      </c>
      <c r="B9569" s="1" t="s">
        <v>7365</v>
      </c>
      <c r="C9569" t="s">
        <v>7366</v>
      </c>
      <c r="D9569">
        <v>4036111</v>
      </c>
      <c r="E9569">
        <v>34165413</v>
      </c>
      <c r="F9569" t="s">
        <v>7369</v>
      </c>
      <c r="G9569" t="s">
        <v>3</v>
      </c>
      <c r="H9569" t="s">
        <v>4</v>
      </c>
      <c r="I9569" s="2">
        <v>1537.14</v>
      </c>
      <c r="J9569" s="2">
        <v>1537.138375</v>
      </c>
      <c r="K9569" s="2">
        <v>1537.1379260000001</v>
      </c>
      <c r="L9569" s="2">
        <f t="shared" si="149"/>
        <v>-4.4899999988956552E-4</v>
      </c>
    </row>
    <row r="9570" spans="1:12" hidden="1" x14ac:dyDescent="0.25">
      <c r="A9570" t="s">
        <v>6709</v>
      </c>
      <c r="B9570" s="1" t="s">
        <v>7365</v>
      </c>
      <c r="C9570" t="s">
        <v>7366</v>
      </c>
      <c r="D9570">
        <v>4036111</v>
      </c>
      <c r="E9570">
        <v>34165413</v>
      </c>
      <c r="F9570" t="s">
        <v>7369</v>
      </c>
      <c r="G9570" t="s">
        <v>3</v>
      </c>
      <c r="H9570" t="s">
        <v>6</v>
      </c>
      <c r="I9570" s="2">
        <v>8834.5699999999906</v>
      </c>
      <c r="J9570" s="2">
        <v>8834.5869999999995</v>
      </c>
      <c r="K9570" s="2">
        <v>8834.5725440000006</v>
      </c>
      <c r="L9570" s="2">
        <f t="shared" si="149"/>
        <v>-1.4455999998972402E-2</v>
      </c>
    </row>
    <row r="9571" spans="1:12" hidden="1" x14ac:dyDescent="0.25">
      <c r="A9571" t="s">
        <v>6709</v>
      </c>
      <c r="B9571" s="1" t="s">
        <v>7365</v>
      </c>
      <c r="C9571" t="s">
        <v>7370</v>
      </c>
      <c r="D9571">
        <v>4164411</v>
      </c>
      <c r="E9571">
        <v>33937013</v>
      </c>
      <c r="F9571" t="s">
        <v>7371</v>
      </c>
      <c r="G9571" t="s">
        <v>3</v>
      </c>
      <c r="H9571" t="s">
        <v>4</v>
      </c>
      <c r="I9571" s="2">
        <v>1966.5</v>
      </c>
      <c r="J9571" s="2">
        <v>1996.5027500000001</v>
      </c>
      <c r="K9571" s="2">
        <v>1996.5010834989901</v>
      </c>
      <c r="L9571" s="2">
        <f t="shared" si="149"/>
        <v>-1.6665010100496147E-3</v>
      </c>
    </row>
    <row r="9572" spans="1:12" hidden="1" x14ac:dyDescent="0.25">
      <c r="A9572" t="s">
        <v>6709</v>
      </c>
      <c r="B9572" s="1" t="s">
        <v>7365</v>
      </c>
      <c r="C9572" t="s">
        <v>7370</v>
      </c>
      <c r="D9572">
        <v>4164411</v>
      </c>
      <c r="E9572">
        <v>33937013</v>
      </c>
      <c r="F9572" t="s">
        <v>7371</v>
      </c>
      <c r="G9572" t="s">
        <v>3</v>
      </c>
      <c r="H9572" t="s">
        <v>6</v>
      </c>
      <c r="I9572" s="2">
        <v>4861.1000000000004</v>
      </c>
      <c r="J9572" s="2">
        <v>4860.9870000000001</v>
      </c>
      <c r="K9572" s="2">
        <v>4860.9892604999995</v>
      </c>
      <c r="L9572" s="2">
        <f t="shared" si="149"/>
        <v>2.2604999994655373E-3</v>
      </c>
    </row>
    <row r="9573" spans="1:12" hidden="1" x14ac:dyDescent="0.25">
      <c r="A9573" t="s">
        <v>6709</v>
      </c>
      <c r="B9573" s="1" t="s">
        <v>7365</v>
      </c>
      <c r="C9573" t="s">
        <v>7370</v>
      </c>
      <c r="D9573">
        <v>4164411</v>
      </c>
      <c r="E9573">
        <v>33937413</v>
      </c>
      <c r="F9573" t="s">
        <v>7372</v>
      </c>
      <c r="G9573" t="s">
        <v>3</v>
      </c>
      <c r="H9573" t="s">
        <v>4</v>
      </c>
      <c r="I9573" s="2">
        <v>473.7</v>
      </c>
      <c r="J9573" s="2">
        <v>473.62696875</v>
      </c>
      <c r="K9573" s="2">
        <v>473.62716549999902</v>
      </c>
      <c r="L9573" s="2">
        <f t="shared" si="149"/>
        <v>1.9674999902008494E-4</v>
      </c>
    </row>
    <row r="9574" spans="1:12" hidden="1" x14ac:dyDescent="0.25">
      <c r="A9574" t="s">
        <v>6709</v>
      </c>
      <c r="B9574" s="1" t="s">
        <v>7365</v>
      </c>
      <c r="C9574" t="s">
        <v>7370</v>
      </c>
      <c r="D9574">
        <v>4164411</v>
      </c>
      <c r="E9574">
        <v>33937413</v>
      </c>
      <c r="F9574" t="s">
        <v>7372</v>
      </c>
      <c r="G9574" t="s">
        <v>3</v>
      </c>
      <c r="H9574" t="s">
        <v>6</v>
      </c>
      <c r="I9574" s="2">
        <v>1144.3</v>
      </c>
      <c r="J9574" s="2">
        <v>1144.324625</v>
      </c>
      <c r="K9574" s="2">
        <v>1144.3233809999999</v>
      </c>
      <c r="L9574" s="2">
        <f t="shared" si="149"/>
        <v>-1.2440000000424334E-3</v>
      </c>
    </row>
    <row r="9575" spans="1:12" hidden="1" x14ac:dyDescent="0.25">
      <c r="A9575" t="s">
        <v>6709</v>
      </c>
      <c r="B9575" s="1" t="s">
        <v>7365</v>
      </c>
      <c r="C9575" t="s">
        <v>7370</v>
      </c>
      <c r="D9575">
        <v>4164411</v>
      </c>
      <c r="E9575">
        <v>33937713</v>
      </c>
      <c r="F9575" t="s">
        <v>7373</v>
      </c>
      <c r="G9575" t="s">
        <v>3</v>
      </c>
      <c r="H9575" t="s">
        <v>4</v>
      </c>
      <c r="I9575" s="2">
        <v>2359.6</v>
      </c>
      <c r="J9575" s="2">
        <v>2339.6505000000002</v>
      </c>
      <c r="K9575" s="2">
        <v>2339.6490264109898</v>
      </c>
      <c r="L9575" s="2">
        <f t="shared" si="149"/>
        <v>-1.4735890104020655E-3</v>
      </c>
    </row>
    <row r="9576" spans="1:12" hidden="1" x14ac:dyDescent="0.25">
      <c r="A9576" t="s">
        <v>6709</v>
      </c>
      <c r="B9576" s="1" t="s">
        <v>7365</v>
      </c>
      <c r="C9576" t="s">
        <v>7370</v>
      </c>
      <c r="D9576">
        <v>4164411</v>
      </c>
      <c r="E9576">
        <v>33937713</v>
      </c>
      <c r="F9576" t="s">
        <v>7373</v>
      </c>
      <c r="G9576" t="s">
        <v>3</v>
      </c>
      <c r="H9576" t="s">
        <v>6</v>
      </c>
      <c r="I9576" s="2">
        <v>5041.6000000000004</v>
      </c>
      <c r="J9576" s="2">
        <v>5041.6369999999997</v>
      </c>
      <c r="K9576" s="2">
        <v>5041.63883299999</v>
      </c>
      <c r="L9576" s="2">
        <f t="shared" si="149"/>
        <v>1.8329999902562122E-3</v>
      </c>
    </row>
    <row r="9577" spans="1:12" hidden="1" x14ac:dyDescent="0.25">
      <c r="A9577" t="s">
        <v>6709</v>
      </c>
      <c r="B9577" s="1" t="s">
        <v>7374</v>
      </c>
      <c r="C9577" t="s">
        <v>7375</v>
      </c>
      <c r="D9577">
        <v>5021711</v>
      </c>
      <c r="E9577">
        <v>28727313</v>
      </c>
      <c r="F9577" t="s">
        <v>7376</v>
      </c>
      <c r="G9577" t="s">
        <v>3</v>
      </c>
      <c r="H9577" t="s">
        <v>4</v>
      </c>
      <c r="I9577" s="2">
        <v>6.9469000000000003</v>
      </c>
      <c r="J9577" s="2">
        <v>32.431437500000001</v>
      </c>
      <c r="K9577" s="2">
        <v>32.431451160999998</v>
      </c>
      <c r="L9577" s="2">
        <f t="shared" si="149"/>
        <v>1.3660999997000545E-5</v>
      </c>
    </row>
    <row r="9578" spans="1:12" hidden="1" x14ac:dyDescent="0.25">
      <c r="A9578" t="s">
        <v>6709</v>
      </c>
      <c r="B9578" s="1" t="s">
        <v>7374</v>
      </c>
      <c r="C9578" t="s">
        <v>7375</v>
      </c>
      <c r="D9578">
        <v>5021711</v>
      </c>
      <c r="E9578">
        <v>28727313</v>
      </c>
      <c r="F9578" t="s">
        <v>7376</v>
      </c>
      <c r="G9578" t="s">
        <v>3</v>
      </c>
      <c r="H9578" t="s">
        <v>6</v>
      </c>
      <c r="I9578" s="2">
        <v>9.1000000000000004E-3</v>
      </c>
      <c r="J9578" s="2">
        <v>2.6450037005E-2</v>
      </c>
      <c r="K9578" s="2">
        <v>2.6450000000000001E-2</v>
      </c>
      <c r="L9578" s="2">
        <f t="shared" si="149"/>
        <v>-3.700499999828577E-8</v>
      </c>
    </row>
    <row r="9579" spans="1:12" hidden="1" x14ac:dyDescent="0.25">
      <c r="A9579" t="s">
        <v>6709</v>
      </c>
      <c r="B9579" s="1" t="s">
        <v>7374</v>
      </c>
      <c r="C9579" t="s">
        <v>7375</v>
      </c>
      <c r="D9579">
        <v>5021711</v>
      </c>
      <c r="E9579">
        <v>28727413</v>
      </c>
      <c r="F9579" t="s">
        <v>7377</v>
      </c>
      <c r="G9579" t="s">
        <v>3</v>
      </c>
      <c r="H9579" t="s">
        <v>4</v>
      </c>
      <c r="I9579" s="2">
        <v>2.5714999999999999</v>
      </c>
      <c r="J9579" s="2">
        <v>12.763</v>
      </c>
      <c r="K9579" s="2">
        <v>12.76300032</v>
      </c>
      <c r="L9579" s="2">
        <f t="shared" si="149"/>
        <v>3.1999999983156613E-7</v>
      </c>
    </row>
    <row r="9580" spans="1:12" hidden="1" x14ac:dyDescent="0.25">
      <c r="A9580" t="s">
        <v>6709</v>
      </c>
      <c r="B9580" s="1" t="s">
        <v>7374</v>
      </c>
      <c r="C9580" t="s">
        <v>7375</v>
      </c>
      <c r="D9580">
        <v>5021711</v>
      </c>
      <c r="E9580">
        <v>28727413</v>
      </c>
      <c r="F9580" t="s">
        <v>7377</v>
      </c>
      <c r="G9580" t="s">
        <v>3</v>
      </c>
      <c r="H9580" t="s">
        <v>6</v>
      </c>
      <c r="I9580" s="2">
        <v>4.1000000000000003E-3</v>
      </c>
      <c r="J9580" s="2">
        <v>1.0450006485E-2</v>
      </c>
      <c r="K9580" s="2">
        <v>1.0449999999999999E-2</v>
      </c>
      <c r="L9580" s="2">
        <f t="shared" si="149"/>
        <v>-6.4850000005417519E-9</v>
      </c>
    </row>
    <row r="9581" spans="1:12" hidden="1" x14ac:dyDescent="0.25">
      <c r="A9581" t="s">
        <v>6709</v>
      </c>
      <c r="B9581" s="1" t="s">
        <v>7374</v>
      </c>
      <c r="C9581" t="s">
        <v>7375</v>
      </c>
      <c r="D9581">
        <v>5021711</v>
      </c>
      <c r="E9581">
        <v>28727613</v>
      </c>
      <c r="F9581" t="s">
        <v>7378</v>
      </c>
      <c r="G9581" t="s">
        <v>3</v>
      </c>
      <c r="H9581" t="s">
        <v>4</v>
      </c>
      <c r="I9581" s="2">
        <v>129.1</v>
      </c>
      <c r="J9581" s="2">
        <v>128.0229531</v>
      </c>
      <c r="K9581" s="2">
        <v>128.022934899999</v>
      </c>
      <c r="L9581" s="2">
        <f t="shared" si="149"/>
        <v>-1.8200000994283982E-5</v>
      </c>
    </row>
    <row r="9582" spans="1:12" hidden="1" x14ac:dyDescent="0.25">
      <c r="A9582" t="s">
        <v>6709</v>
      </c>
      <c r="B9582" s="1" t="s">
        <v>7374</v>
      </c>
      <c r="C9582" t="s">
        <v>7375</v>
      </c>
      <c r="D9582">
        <v>5021711</v>
      </c>
      <c r="E9582">
        <v>28727613</v>
      </c>
      <c r="F9582" t="s">
        <v>7378</v>
      </c>
      <c r="G9582" t="s">
        <v>3</v>
      </c>
      <c r="H9582" t="s">
        <v>6</v>
      </c>
      <c r="I9582" s="2">
        <v>1.7</v>
      </c>
      <c r="J9582" s="2">
        <v>1.374832031</v>
      </c>
      <c r="K9582" s="2">
        <v>1.3748322422999999</v>
      </c>
      <c r="L9582" s="2">
        <f t="shared" si="149"/>
        <v>2.112999999415166E-7</v>
      </c>
    </row>
    <row r="9583" spans="1:12" hidden="1" x14ac:dyDescent="0.25">
      <c r="A9583" t="s">
        <v>6709</v>
      </c>
      <c r="B9583" s="1" t="s">
        <v>7374</v>
      </c>
      <c r="C9583" t="s">
        <v>7375</v>
      </c>
      <c r="D9583">
        <v>5021711</v>
      </c>
      <c r="E9583">
        <v>28727713</v>
      </c>
      <c r="F9583" t="s">
        <v>7379</v>
      </c>
      <c r="G9583" t="s">
        <v>3</v>
      </c>
      <c r="H9583" t="s">
        <v>4</v>
      </c>
      <c r="I9583" s="2">
        <v>161</v>
      </c>
      <c r="J9583" s="2">
        <v>161.00239060000001</v>
      </c>
      <c r="K9583" s="2">
        <v>161.002352621</v>
      </c>
      <c r="L9583" s="2">
        <f t="shared" si="149"/>
        <v>-3.7979000012455799E-5</v>
      </c>
    </row>
    <row r="9584" spans="1:12" hidden="1" x14ac:dyDescent="0.25">
      <c r="A9584" t="s">
        <v>6709</v>
      </c>
      <c r="B9584" s="1" t="s">
        <v>7374</v>
      </c>
      <c r="C9584" t="s">
        <v>7375</v>
      </c>
      <c r="D9584">
        <v>5021711</v>
      </c>
      <c r="E9584">
        <v>28727713</v>
      </c>
      <c r="F9584" t="s">
        <v>7379</v>
      </c>
      <c r="G9584" t="s">
        <v>3</v>
      </c>
      <c r="H9584" t="s">
        <v>6</v>
      </c>
      <c r="I9584" s="2">
        <v>0.7</v>
      </c>
      <c r="J9584" s="2">
        <v>0.72959735100000001</v>
      </c>
      <c r="K9584" s="2">
        <v>0.72959853122999896</v>
      </c>
      <c r="L9584" s="2">
        <f t="shared" si="149"/>
        <v>1.1802299989538412E-6</v>
      </c>
    </row>
    <row r="9585" spans="1:12" hidden="1" x14ac:dyDescent="0.25">
      <c r="A9585" t="s">
        <v>6709</v>
      </c>
      <c r="B9585" s="1" t="s">
        <v>7374</v>
      </c>
      <c r="C9585" t="s">
        <v>7375</v>
      </c>
      <c r="D9585">
        <v>5021711</v>
      </c>
      <c r="E9585">
        <v>28727913</v>
      </c>
      <c r="F9585" t="s">
        <v>7380</v>
      </c>
      <c r="G9585" t="s">
        <v>3</v>
      </c>
      <c r="H9585" t="s">
        <v>4</v>
      </c>
      <c r="I9585" s="2">
        <v>7.1517999999999997</v>
      </c>
      <c r="J9585" s="2">
        <v>35.021234374999999</v>
      </c>
      <c r="K9585" s="2">
        <v>35.021250571000003</v>
      </c>
      <c r="L9585" s="2">
        <f t="shared" si="149"/>
        <v>1.6196000004242705E-5</v>
      </c>
    </row>
    <row r="9586" spans="1:12" hidden="1" x14ac:dyDescent="0.25">
      <c r="A9586" t="s">
        <v>6709</v>
      </c>
      <c r="B9586" s="1" t="s">
        <v>7374</v>
      </c>
      <c r="C9586" t="s">
        <v>7375</v>
      </c>
      <c r="D9586">
        <v>5021711</v>
      </c>
      <c r="E9586">
        <v>28727913</v>
      </c>
      <c r="F9586" t="s">
        <v>7380</v>
      </c>
      <c r="G9586" t="s">
        <v>3</v>
      </c>
      <c r="H9586" t="s">
        <v>6</v>
      </c>
      <c r="I9586" s="2">
        <v>1.6000000000000001E-3</v>
      </c>
      <c r="J9586" s="2">
        <v>2.8700042725E-2</v>
      </c>
      <c r="K9586" s="2">
        <v>2.8699999899999998E-2</v>
      </c>
      <c r="L9586" s="2">
        <f t="shared" si="149"/>
        <v>-4.282500000105105E-8</v>
      </c>
    </row>
    <row r="9587" spans="1:12" hidden="1" x14ac:dyDescent="0.25">
      <c r="A9587" t="s">
        <v>6709</v>
      </c>
      <c r="B9587" s="1" t="s">
        <v>7374</v>
      </c>
      <c r="C9587" t="s">
        <v>7375</v>
      </c>
      <c r="D9587">
        <v>5021711</v>
      </c>
      <c r="E9587">
        <v>28728113</v>
      </c>
      <c r="F9587" t="s">
        <v>7381</v>
      </c>
      <c r="G9587" t="s">
        <v>3</v>
      </c>
      <c r="H9587" t="s">
        <v>4</v>
      </c>
      <c r="I9587" s="2">
        <v>6.9074</v>
      </c>
      <c r="J9587" s="2">
        <v>34.992988279999999</v>
      </c>
      <c r="K9587" s="2">
        <v>34.993000250999998</v>
      </c>
      <c r="L9587" s="2">
        <f t="shared" si="149"/>
        <v>1.1970999999277865E-5</v>
      </c>
    </row>
    <row r="9588" spans="1:12" hidden="1" x14ac:dyDescent="0.25">
      <c r="A9588" t="s">
        <v>6709</v>
      </c>
      <c r="B9588" s="1" t="s">
        <v>7374</v>
      </c>
      <c r="C9588" t="s">
        <v>7375</v>
      </c>
      <c r="D9588">
        <v>5021711</v>
      </c>
      <c r="E9588">
        <v>28728113</v>
      </c>
      <c r="F9588" t="s">
        <v>7381</v>
      </c>
      <c r="G9588" t="s">
        <v>3</v>
      </c>
      <c r="H9588" t="s">
        <v>6</v>
      </c>
      <c r="I9588" s="2">
        <v>1.6000000000000001E-3</v>
      </c>
      <c r="J9588" s="2">
        <v>2.8600040435000001E-2</v>
      </c>
      <c r="K9588" s="2">
        <v>2.8599999899999999E-2</v>
      </c>
      <c r="L9588" s="2">
        <f t="shared" si="149"/>
        <v>-4.0535000002395183E-8</v>
      </c>
    </row>
    <row r="9589" spans="1:12" hidden="1" x14ac:dyDescent="0.25">
      <c r="A9589" t="s">
        <v>6709</v>
      </c>
      <c r="B9589" s="1" t="s">
        <v>7374</v>
      </c>
      <c r="C9589" t="s">
        <v>7375</v>
      </c>
      <c r="D9589">
        <v>5021711</v>
      </c>
      <c r="E9589">
        <v>28728213</v>
      </c>
      <c r="F9589" t="s">
        <v>7382</v>
      </c>
      <c r="G9589" t="s">
        <v>3</v>
      </c>
      <c r="H9589" t="s">
        <v>4</v>
      </c>
      <c r="I9589" s="2">
        <v>7.2962999999999898</v>
      </c>
      <c r="J9589" s="2">
        <v>32.224386719999998</v>
      </c>
      <c r="K9589" s="2">
        <v>32.224400029999899</v>
      </c>
      <c r="L9589" s="2">
        <f t="shared" si="149"/>
        <v>1.3309999900457115E-5</v>
      </c>
    </row>
    <row r="9590" spans="1:12" hidden="1" x14ac:dyDescent="0.25">
      <c r="A9590" t="s">
        <v>6709</v>
      </c>
      <c r="B9590" s="1" t="s">
        <v>7374</v>
      </c>
      <c r="C9590" t="s">
        <v>7375</v>
      </c>
      <c r="D9590">
        <v>5021711</v>
      </c>
      <c r="E9590">
        <v>28728213</v>
      </c>
      <c r="F9590" t="s">
        <v>7382</v>
      </c>
      <c r="G9590" t="s">
        <v>3</v>
      </c>
      <c r="H9590" t="s">
        <v>6</v>
      </c>
      <c r="I9590" s="2">
        <v>9.5999999999999992E-3</v>
      </c>
      <c r="J9590" s="2">
        <v>2.635003662E-2</v>
      </c>
      <c r="K9590" s="2">
        <v>2.6349999999999998E-2</v>
      </c>
      <c r="L9590" s="2">
        <f t="shared" si="149"/>
        <v>-3.6620000001125197E-8</v>
      </c>
    </row>
    <row r="9591" spans="1:12" hidden="1" x14ac:dyDescent="0.25">
      <c r="A9591" t="s">
        <v>6709</v>
      </c>
      <c r="B9591" s="1" t="s">
        <v>7374</v>
      </c>
      <c r="C9591" t="s">
        <v>7375</v>
      </c>
      <c r="D9591">
        <v>5021711</v>
      </c>
      <c r="E9591">
        <v>28728313</v>
      </c>
      <c r="F9591" t="s">
        <v>7383</v>
      </c>
      <c r="G9591" t="s">
        <v>3</v>
      </c>
      <c r="H9591" t="s">
        <v>4</v>
      </c>
      <c r="I9591" s="2">
        <v>4.1268000000000002</v>
      </c>
      <c r="J9591" s="2">
        <v>19.34545117</v>
      </c>
      <c r="K9591" s="2">
        <v>19.34545</v>
      </c>
      <c r="L9591" s="2">
        <f t="shared" si="149"/>
        <v>-1.1700000008829647E-6</v>
      </c>
    </row>
    <row r="9592" spans="1:12" hidden="1" x14ac:dyDescent="0.25">
      <c r="A9592" t="s">
        <v>6709</v>
      </c>
      <c r="B9592" s="1" t="s">
        <v>7374</v>
      </c>
      <c r="C9592" t="s">
        <v>7375</v>
      </c>
      <c r="D9592">
        <v>5021711</v>
      </c>
      <c r="E9592">
        <v>28728313</v>
      </c>
      <c r="F9592" t="s">
        <v>7383</v>
      </c>
      <c r="G9592" t="s">
        <v>3</v>
      </c>
      <c r="H9592" t="s">
        <v>6</v>
      </c>
      <c r="I9592" s="2">
        <v>6.4999999999999997E-3</v>
      </c>
      <c r="J9592" s="2">
        <v>1.605002594E-2</v>
      </c>
      <c r="K9592" s="2">
        <v>1.6049999999999998E-2</v>
      </c>
      <c r="L9592" s="2">
        <f t="shared" si="149"/>
        <v>-2.5940000002167007E-8</v>
      </c>
    </row>
    <row r="9593" spans="1:12" hidden="1" x14ac:dyDescent="0.25">
      <c r="A9593" t="s">
        <v>6709</v>
      </c>
      <c r="B9593" s="1" t="s">
        <v>7374</v>
      </c>
      <c r="C9593" t="s">
        <v>7375</v>
      </c>
      <c r="D9593">
        <v>5021711</v>
      </c>
      <c r="E9593">
        <v>28729213</v>
      </c>
      <c r="F9593" t="s">
        <v>7384</v>
      </c>
      <c r="G9593" t="s">
        <v>3</v>
      </c>
      <c r="H9593" t="s">
        <v>4</v>
      </c>
      <c r="I9593" s="2">
        <v>4.5998000000000001</v>
      </c>
      <c r="J9593" s="2">
        <v>26.117396485</v>
      </c>
      <c r="K9593" s="2">
        <v>26.117400021000002</v>
      </c>
      <c r="L9593" s="2">
        <f t="shared" si="149"/>
        <v>3.5360000012474302E-6</v>
      </c>
    </row>
    <row r="9594" spans="1:12" hidden="1" x14ac:dyDescent="0.25">
      <c r="A9594" t="s">
        <v>6709</v>
      </c>
      <c r="B9594" s="1" t="s">
        <v>7374</v>
      </c>
      <c r="C9594" t="s">
        <v>7375</v>
      </c>
      <c r="D9594">
        <v>5021711</v>
      </c>
      <c r="E9594">
        <v>28729213</v>
      </c>
      <c r="F9594" t="s">
        <v>7384</v>
      </c>
      <c r="G9594" t="s">
        <v>3</v>
      </c>
      <c r="H9594" t="s">
        <v>6</v>
      </c>
      <c r="I9594" s="2">
        <v>0.01</v>
      </c>
      <c r="J9594" s="2">
        <v>2.1350027085000001E-2</v>
      </c>
      <c r="K9594" s="2">
        <v>2.1350000000000001E-2</v>
      </c>
      <c r="L9594" s="2">
        <f t="shared" si="149"/>
        <v>-2.7084999999760218E-8</v>
      </c>
    </row>
    <row r="9595" spans="1:12" hidden="1" x14ac:dyDescent="0.25">
      <c r="A9595" t="s">
        <v>6709</v>
      </c>
      <c r="B9595" s="1" t="s">
        <v>7374</v>
      </c>
      <c r="C9595" t="s">
        <v>7375</v>
      </c>
      <c r="D9595">
        <v>5021711</v>
      </c>
      <c r="E9595">
        <v>28729313</v>
      </c>
      <c r="F9595" t="s">
        <v>7385</v>
      </c>
      <c r="G9595" t="s">
        <v>3</v>
      </c>
      <c r="H9595" t="s">
        <v>4</v>
      </c>
      <c r="I9595" s="2">
        <v>4.3788</v>
      </c>
      <c r="J9595" s="2">
        <v>26.458001955</v>
      </c>
      <c r="K9595" s="2">
        <v>26.458000031000001</v>
      </c>
      <c r="L9595" s="2">
        <f t="shared" si="149"/>
        <v>-1.9239999993203583E-6</v>
      </c>
    </row>
    <row r="9596" spans="1:12" hidden="1" x14ac:dyDescent="0.25">
      <c r="A9596" t="s">
        <v>6709</v>
      </c>
      <c r="B9596" s="1" t="s">
        <v>7374</v>
      </c>
      <c r="C9596" t="s">
        <v>7375</v>
      </c>
      <c r="D9596">
        <v>5021711</v>
      </c>
      <c r="E9596">
        <v>28729313</v>
      </c>
      <c r="F9596" t="s">
        <v>7385</v>
      </c>
      <c r="G9596" t="s">
        <v>3</v>
      </c>
      <c r="H9596" t="s">
        <v>6</v>
      </c>
      <c r="I9596" s="2">
        <v>9.4999999999999998E-3</v>
      </c>
      <c r="J9596" s="2">
        <v>2.1400026319999901E-2</v>
      </c>
      <c r="K9596" s="2">
        <v>2.1399999900000001E-2</v>
      </c>
      <c r="L9596" s="2">
        <f t="shared" si="149"/>
        <v>-2.641999989963506E-8</v>
      </c>
    </row>
    <row r="9597" spans="1:12" hidden="1" x14ac:dyDescent="0.25">
      <c r="A9597" t="s">
        <v>6709</v>
      </c>
      <c r="B9597" s="1" t="s">
        <v>7374</v>
      </c>
      <c r="C9597" t="s">
        <v>7386</v>
      </c>
      <c r="D9597">
        <v>4181711</v>
      </c>
      <c r="E9597">
        <v>33862313</v>
      </c>
      <c r="F9597" t="s">
        <v>7387</v>
      </c>
      <c r="G9597" t="s">
        <v>86</v>
      </c>
      <c r="H9597" t="s">
        <v>4</v>
      </c>
      <c r="I9597" s="2">
        <v>374.63</v>
      </c>
      <c r="K9597" s="2">
        <v>375.65654400000102</v>
      </c>
      <c r="L9597" s="2">
        <f t="shared" si="149"/>
        <v>1.0265440000010244</v>
      </c>
    </row>
    <row r="9598" spans="1:12" hidden="1" x14ac:dyDescent="0.25">
      <c r="A9598" t="s">
        <v>6709</v>
      </c>
      <c r="B9598" s="1" t="s">
        <v>7374</v>
      </c>
      <c r="C9598" t="s">
        <v>7386</v>
      </c>
      <c r="D9598">
        <v>4181711</v>
      </c>
      <c r="E9598">
        <v>33862313</v>
      </c>
      <c r="F9598" t="s">
        <v>7387</v>
      </c>
      <c r="G9598" t="s">
        <v>86</v>
      </c>
      <c r="H9598" t="s">
        <v>6</v>
      </c>
      <c r="I9598" s="2">
        <v>8.8599999999999998E-2</v>
      </c>
      <c r="K9598" s="2">
        <v>8.8842730199999498E-2</v>
      </c>
      <c r="L9598" s="2">
        <f t="shared" si="149"/>
        <v>2.4273019999949963E-4</v>
      </c>
    </row>
    <row r="9599" spans="1:12" hidden="1" x14ac:dyDescent="0.25">
      <c r="A9599" t="s">
        <v>6709</v>
      </c>
      <c r="B9599" s="1" t="s">
        <v>7374</v>
      </c>
      <c r="C9599" t="s">
        <v>7386</v>
      </c>
      <c r="D9599">
        <v>4181711</v>
      </c>
      <c r="E9599">
        <v>33862613</v>
      </c>
      <c r="F9599" t="s">
        <v>7388</v>
      </c>
      <c r="G9599" t="s">
        <v>86</v>
      </c>
      <c r="H9599" t="s">
        <v>4</v>
      </c>
      <c r="I9599" s="2">
        <v>5.0880000000000001</v>
      </c>
      <c r="K9599" s="2">
        <v>5.1019411799999901</v>
      </c>
      <c r="L9599" s="2">
        <f t="shared" si="149"/>
        <v>1.3941179999990005E-2</v>
      </c>
    </row>
    <row r="9600" spans="1:12" hidden="1" x14ac:dyDescent="0.25">
      <c r="A9600" t="s">
        <v>6709</v>
      </c>
      <c r="B9600" s="1" t="s">
        <v>7374</v>
      </c>
      <c r="C9600" t="s">
        <v>7386</v>
      </c>
      <c r="D9600">
        <v>4181711</v>
      </c>
      <c r="E9600">
        <v>33862613</v>
      </c>
      <c r="F9600" t="s">
        <v>7388</v>
      </c>
      <c r="G9600" t="s">
        <v>86</v>
      </c>
      <c r="H9600" t="s">
        <v>6</v>
      </c>
      <c r="I9600" s="2">
        <v>3.9199999999999999E-2</v>
      </c>
      <c r="K9600" s="2">
        <v>3.9307411799999699E-2</v>
      </c>
      <c r="L9600" s="2">
        <f t="shared" si="149"/>
        <v>1.0741179999970013E-4</v>
      </c>
    </row>
    <row r="9601" spans="1:12" hidden="1" x14ac:dyDescent="0.25">
      <c r="A9601" t="s">
        <v>6709</v>
      </c>
      <c r="B9601" s="1" t="s">
        <v>7374</v>
      </c>
      <c r="C9601" t="s">
        <v>7386</v>
      </c>
      <c r="D9601">
        <v>4181711</v>
      </c>
      <c r="E9601">
        <v>71521713</v>
      </c>
      <c r="F9601" t="s">
        <v>7389</v>
      </c>
      <c r="G9601" t="s">
        <v>86</v>
      </c>
      <c r="H9601" t="s">
        <v>4</v>
      </c>
      <c r="I9601" s="2">
        <v>6.1398999999999999</v>
      </c>
      <c r="K9601" s="2">
        <v>6.1567238999999496</v>
      </c>
      <c r="L9601" s="2">
        <f t="shared" si="149"/>
        <v>1.682389999994971E-2</v>
      </c>
    </row>
    <row r="9602" spans="1:12" hidden="1" x14ac:dyDescent="0.25">
      <c r="A9602" t="s">
        <v>6709</v>
      </c>
      <c r="B9602" s="1" t="s">
        <v>7374</v>
      </c>
      <c r="C9602" t="s">
        <v>7386</v>
      </c>
      <c r="D9602">
        <v>4181711</v>
      </c>
      <c r="E9602">
        <v>71521713</v>
      </c>
      <c r="F9602" t="s">
        <v>7389</v>
      </c>
      <c r="G9602" t="s">
        <v>86</v>
      </c>
      <c r="H9602" t="s">
        <v>6</v>
      </c>
      <c r="I9602" s="2">
        <v>0.16450000000000001</v>
      </c>
      <c r="K9602" s="2">
        <v>0.164950710000001</v>
      </c>
      <c r="L9602" s="2">
        <f t="shared" si="149"/>
        <v>4.5071000000099226E-4</v>
      </c>
    </row>
    <row r="9603" spans="1:12" hidden="1" x14ac:dyDescent="0.25">
      <c r="A9603" t="s">
        <v>6709</v>
      </c>
      <c r="B9603" s="1" t="s">
        <v>7374</v>
      </c>
      <c r="C9603" t="s">
        <v>7386</v>
      </c>
      <c r="D9603">
        <v>4181711</v>
      </c>
      <c r="E9603">
        <v>71521813</v>
      </c>
      <c r="F9603" t="s">
        <v>7390</v>
      </c>
      <c r="G9603" t="s">
        <v>86</v>
      </c>
      <c r="H9603" t="s">
        <v>4</v>
      </c>
      <c r="I9603" s="2">
        <v>0.42709999999999998</v>
      </c>
      <c r="K9603" s="2">
        <v>0.42827014200000102</v>
      </c>
      <c r="L9603" s="2">
        <f t="shared" ref="L9603:L9666" si="150">IF(ISBLANK(J9603),K9603-I9603,K9603-J9603)</f>
        <v>1.1701420000010399E-3</v>
      </c>
    </row>
    <row r="9604" spans="1:12" hidden="1" x14ac:dyDescent="0.25">
      <c r="A9604" t="s">
        <v>6709</v>
      </c>
      <c r="B9604" s="1" t="s">
        <v>7374</v>
      </c>
      <c r="C9604" t="s">
        <v>7386</v>
      </c>
      <c r="D9604">
        <v>4181711</v>
      </c>
      <c r="E9604">
        <v>71521813</v>
      </c>
      <c r="F9604" t="s">
        <v>7390</v>
      </c>
      <c r="G9604" t="s">
        <v>86</v>
      </c>
      <c r="H9604" t="s">
        <v>6</v>
      </c>
      <c r="I9604" s="2">
        <v>1.14E-2</v>
      </c>
      <c r="K9604" s="2">
        <v>1.143123408E-2</v>
      </c>
      <c r="L9604" s="2">
        <f t="shared" si="150"/>
        <v>3.1234079999999456E-5</v>
      </c>
    </row>
    <row r="9605" spans="1:12" hidden="1" x14ac:dyDescent="0.25">
      <c r="A9605" t="s">
        <v>6709</v>
      </c>
      <c r="B9605" s="1" t="s">
        <v>7374</v>
      </c>
      <c r="C9605" t="s">
        <v>7391</v>
      </c>
      <c r="D9605">
        <v>9071611</v>
      </c>
      <c r="E9605">
        <v>57558813</v>
      </c>
      <c r="F9605" t="s">
        <v>7392</v>
      </c>
      <c r="G9605" t="s">
        <v>3</v>
      </c>
      <c r="H9605" t="s">
        <v>4</v>
      </c>
      <c r="I9605" s="2">
        <v>3.6</v>
      </c>
      <c r="J9605" s="2">
        <v>3.5710168455</v>
      </c>
      <c r="K9605" s="2">
        <v>3.5710105240999899</v>
      </c>
      <c r="L9605" s="2">
        <f t="shared" si="150"/>
        <v>-6.3214000101119439E-6</v>
      </c>
    </row>
    <row r="9606" spans="1:12" hidden="1" x14ac:dyDescent="0.25">
      <c r="A9606" t="s">
        <v>6709</v>
      </c>
      <c r="B9606" s="1" t="s">
        <v>7374</v>
      </c>
      <c r="C9606" t="s">
        <v>7391</v>
      </c>
      <c r="D9606">
        <v>9071611</v>
      </c>
      <c r="E9606">
        <v>57558813</v>
      </c>
      <c r="F9606" t="s">
        <v>7392</v>
      </c>
      <c r="G9606" t="s">
        <v>3</v>
      </c>
      <c r="H9606" t="s">
        <v>6</v>
      </c>
      <c r="I9606" s="2">
        <v>0.1</v>
      </c>
      <c r="J9606" s="2">
        <v>0.136558959949999</v>
      </c>
      <c r="K9606" s="2">
        <v>0.13655900435000001</v>
      </c>
      <c r="L9606" s="2">
        <f t="shared" si="150"/>
        <v>4.4400001009137213E-8</v>
      </c>
    </row>
    <row r="9607" spans="1:12" hidden="1" x14ac:dyDescent="0.25">
      <c r="A9607" t="s">
        <v>6709</v>
      </c>
      <c r="B9607" s="1" t="s">
        <v>7374</v>
      </c>
      <c r="C9607" t="s">
        <v>7391</v>
      </c>
      <c r="D9607">
        <v>9071611</v>
      </c>
      <c r="E9607">
        <v>57558913</v>
      </c>
      <c r="F9607" t="s">
        <v>7393</v>
      </c>
      <c r="G9607" t="s">
        <v>3</v>
      </c>
      <c r="H9607" t="s">
        <v>4</v>
      </c>
      <c r="I9607" s="2">
        <v>3.3929999999999998</v>
      </c>
      <c r="J9607" s="2">
        <v>3.4193850100000001</v>
      </c>
      <c r="K9607" s="2">
        <v>3.41940301899999</v>
      </c>
      <c r="L9607" s="2">
        <f t="shared" si="150"/>
        <v>1.800899998993799E-5</v>
      </c>
    </row>
    <row r="9608" spans="1:12" hidden="1" x14ac:dyDescent="0.25">
      <c r="A9608" t="s">
        <v>6709</v>
      </c>
      <c r="B9608" s="1" t="s">
        <v>7374</v>
      </c>
      <c r="C9608" t="s">
        <v>7391</v>
      </c>
      <c r="D9608">
        <v>9071611</v>
      </c>
      <c r="E9608">
        <v>57558913</v>
      </c>
      <c r="F9608" t="s">
        <v>7393</v>
      </c>
      <c r="G9608" t="s">
        <v>3</v>
      </c>
      <c r="H9608" t="s">
        <v>6</v>
      </c>
      <c r="I9608" s="2">
        <v>0.1</v>
      </c>
      <c r="J9608" s="2">
        <v>0.13129248045</v>
      </c>
      <c r="K9608" s="2">
        <v>0.13129250194299999</v>
      </c>
      <c r="L9608" s="2">
        <f t="shared" si="150"/>
        <v>2.1492999990879724E-8</v>
      </c>
    </row>
    <row r="9609" spans="1:12" hidden="1" x14ac:dyDescent="0.25">
      <c r="A9609" t="s">
        <v>6709</v>
      </c>
      <c r="B9609" s="1" t="s">
        <v>7374</v>
      </c>
      <c r="C9609" t="s">
        <v>7391</v>
      </c>
      <c r="D9609">
        <v>9071611</v>
      </c>
      <c r="E9609">
        <v>57559013</v>
      </c>
      <c r="F9609" t="s">
        <v>7394</v>
      </c>
      <c r="G9609" t="s">
        <v>3</v>
      </c>
      <c r="H9609" t="s">
        <v>4</v>
      </c>
      <c r="I9609" s="2">
        <v>4.4610000000000003</v>
      </c>
      <c r="J9609" s="2">
        <v>4.4778291015000002</v>
      </c>
      <c r="K9609" s="2">
        <v>4.4778536521000003</v>
      </c>
      <c r="L9609" s="2">
        <f t="shared" si="150"/>
        <v>2.4550600000061706E-5</v>
      </c>
    </row>
    <row r="9610" spans="1:12" hidden="1" x14ac:dyDescent="0.25">
      <c r="A9610" t="s">
        <v>6709</v>
      </c>
      <c r="B9610" s="1" t="s">
        <v>7374</v>
      </c>
      <c r="C9610" t="s">
        <v>7391</v>
      </c>
      <c r="D9610">
        <v>9071611</v>
      </c>
      <c r="E9610">
        <v>57559013</v>
      </c>
      <c r="F9610" t="s">
        <v>7394</v>
      </c>
      <c r="G9610" t="s">
        <v>3</v>
      </c>
      <c r="H9610" t="s">
        <v>6</v>
      </c>
      <c r="I9610" s="2">
        <v>0.2</v>
      </c>
      <c r="J9610" s="2">
        <v>0.16673359679999999</v>
      </c>
      <c r="K9610" s="2">
        <v>0.16673350342000001</v>
      </c>
      <c r="L9610" s="2">
        <f t="shared" si="150"/>
        <v>-9.3379999982490247E-8</v>
      </c>
    </row>
    <row r="9611" spans="1:12" hidden="1" x14ac:dyDescent="0.25">
      <c r="A9611" t="s">
        <v>6709</v>
      </c>
      <c r="B9611" s="1" t="s">
        <v>7374</v>
      </c>
      <c r="C9611" t="s">
        <v>7391</v>
      </c>
      <c r="D9611">
        <v>9071611</v>
      </c>
      <c r="E9611">
        <v>57559113</v>
      </c>
      <c r="F9611" t="s">
        <v>7395</v>
      </c>
      <c r="G9611" t="s">
        <v>3</v>
      </c>
      <c r="H9611" t="s">
        <v>4</v>
      </c>
      <c r="I9611" s="2">
        <v>3.4809999999999999</v>
      </c>
      <c r="J9611" s="2">
        <v>3.5354257809999998</v>
      </c>
      <c r="K9611" s="2">
        <v>3.5354114999899999</v>
      </c>
      <c r="L9611" s="2">
        <f t="shared" si="150"/>
        <v>-1.4281009999894678E-5</v>
      </c>
    </row>
    <row r="9612" spans="1:12" hidden="1" x14ac:dyDescent="0.25">
      <c r="A9612" t="s">
        <v>6709</v>
      </c>
      <c r="B9612" s="1" t="s">
        <v>7374</v>
      </c>
      <c r="C9612" t="s">
        <v>7391</v>
      </c>
      <c r="D9612">
        <v>9071611</v>
      </c>
      <c r="E9612">
        <v>57559113</v>
      </c>
      <c r="F9612" t="s">
        <v>7395</v>
      </c>
      <c r="G9612" t="s">
        <v>3</v>
      </c>
      <c r="H9612" t="s">
        <v>6</v>
      </c>
      <c r="I9612" s="2">
        <v>0.1</v>
      </c>
      <c r="J9612" s="2">
        <v>0.13383105470000001</v>
      </c>
      <c r="K9612" s="2">
        <v>0.13383100354199901</v>
      </c>
      <c r="L9612" s="2">
        <f t="shared" si="150"/>
        <v>-5.1158001002082898E-8</v>
      </c>
    </row>
    <row r="9613" spans="1:12" hidden="1" x14ac:dyDescent="0.25">
      <c r="A9613" t="s">
        <v>6709</v>
      </c>
      <c r="B9613" s="1" t="s">
        <v>7374</v>
      </c>
      <c r="C9613" t="s">
        <v>7391</v>
      </c>
      <c r="D9613">
        <v>9071611</v>
      </c>
      <c r="E9613">
        <v>57559513</v>
      </c>
      <c r="F9613" t="s">
        <v>7396</v>
      </c>
      <c r="G9613" t="s">
        <v>3</v>
      </c>
      <c r="H9613" t="s">
        <v>4</v>
      </c>
      <c r="I9613" s="2">
        <v>68.534000000000006</v>
      </c>
      <c r="J9613" s="2">
        <v>68.5475469</v>
      </c>
      <c r="K9613" s="2">
        <v>68.547800719999898</v>
      </c>
      <c r="L9613" s="2">
        <f t="shared" si="150"/>
        <v>2.5381999989804171E-4</v>
      </c>
    </row>
    <row r="9614" spans="1:12" hidden="1" x14ac:dyDescent="0.25">
      <c r="A9614" t="s">
        <v>6709</v>
      </c>
      <c r="B9614" s="1" t="s">
        <v>7374</v>
      </c>
      <c r="C9614" t="s">
        <v>7391</v>
      </c>
      <c r="D9614">
        <v>9071611</v>
      </c>
      <c r="E9614">
        <v>57559513</v>
      </c>
      <c r="F9614" t="s">
        <v>7396</v>
      </c>
      <c r="G9614" t="s">
        <v>3</v>
      </c>
      <c r="H9614" t="s">
        <v>6</v>
      </c>
      <c r="I9614" s="2">
        <v>3.3</v>
      </c>
      <c r="J9614" s="2">
        <v>3.3467309570000001</v>
      </c>
      <c r="K9614" s="2">
        <v>3.3467330120999899</v>
      </c>
      <c r="L9614" s="2">
        <f t="shared" si="150"/>
        <v>2.0550999897395172E-6</v>
      </c>
    </row>
    <row r="9615" spans="1:12" hidden="1" x14ac:dyDescent="0.25">
      <c r="A9615" t="s">
        <v>6709</v>
      </c>
      <c r="B9615" s="1" t="s">
        <v>7374</v>
      </c>
      <c r="C9615" t="s">
        <v>7391</v>
      </c>
      <c r="D9615">
        <v>9071611</v>
      </c>
      <c r="E9615">
        <v>92290713</v>
      </c>
      <c r="F9615" t="s">
        <v>7397</v>
      </c>
      <c r="G9615" t="s">
        <v>3</v>
      </c>
      <c r="H9615" t="s">
        <v>4</v>
      </c>
      <c r="I9615" s="2">
        <v>4.4000000000000004</v>
      </c>
      <c r="J9615" s="2">
        <v>4.3738623045000002</v>
      </c>
      <c r="K9615" s="2">
        <v>4.3738650520000002</v>
      </c>
      <c r="L9615" s="2">
        <f t="shared" si="150"/>
        <v>2.7474999999554939E-6</v>
      </c>
    </row>
    <row r="9616" spans="1:12" hidden="1" x14ac:dyDescent="0.25">
      <c r="A9616" t="s">
        <v>6709</v>
      </c>
      <c r="B9616" s="1" t="s">
        <v>7374</v>
      </c>
      <c r="C9616" t="s">
        <v>7391</v>
      </c>
      <c r="D9616">
        <v>9071611</v>
      </c>
      <c r="E9616">
        <v>92290713</v>
      </c>
      <c r="F9616" t="s">
        <v>7397</v>
      </c>
      <c r="G9616" t="s">
        <v>3</v>
      </c>
      <c r="H9616" t="s">
        <v>6</v>
      </c>
      <c r="I9616" s="2">
        <v>0.1</v>
      </c>
      <c r="J9616" s="2">
        <v>0.14142480469999999</v>
      </c>
      <c r="K9616" s="2">
        <v>0.141424504511</v>
      </c>
      <c r="L9616" s="2">
        <f t="shared" si="150"/>
        <v>-3.0018899999095794E-7</v>
      </c>
    </row>
    <row r="9617" spans="1:12" hidden="1" x14ac:dyDescent="0.25">
      <c r="A9617" t="s">
        <v>6709</v>
      </c>
      <c r="B9617" s="1" t="s">
        <v>7374</v>
      </c>
      <c r="C9617" t="s">
        <v>7391</v>
      </c>
      <c r="D9617">
        <v>9071611</v>
      </c>
      <c r="E9617">
        <v>92290813</v>
      </c>
      <c r="F9617" t="s">
        <v>7398</v>
      </c>
      <c r="G9617" t="s">
        <v>3</v>
      </c>
      <c r="H9617" t="s">
        <v>4</v>
      </c>
      <c r="I9617" s="2">
        <v>3.8719999999999999</v>
      </c>
      <c r="J9617" s="2">
        <v>3.912878906</v>
      </c>
      <c r="K9617" s="2">
        <v>3.9128800072000001</v>
      </c>
      <c r="L9617" s="2">
        <f t="shared" si="150"/>
        <v>1.1012000000754085E-6</v>
      </c>
    </row>
    <row r="9618" spans="1:12" hidden="1" x14ac:dyDescent="0.25">
      <c r="A9618" t="s">
        <v>6709</v>
      </c>
      <c r="B9618" s="1" t="s">
        <v>7374</v>
      </c>
      <c r="C9618" t="s">
        <v>7391</v>
      </c>
      <c r="D9618">
        <v>9071611</v>
      </c>
      <c r="E9618">
        <v>92290813</v>
      </c>
      <c r="F9618" t="s">
        <v>7398</v>
      </c>
      <c r="G9618" t="s">
        <v>3</v>
      </c>
      <c r="H9618" t="s">
        <v>6</v>
      </c>
      <c r="I9618" s="2">
        <v>0.1</v>
      </c>
      <c r="J9618" s="2">
        <v>0.13523860169999999</v>
      </c>
      <c r="K9618" s="2">
        <v>0.135238503643</v>
      </c>
      <c r="L9618" s="2">
        <f t="shared" si="150"/>
        <v>-9.8056999991991134E-8</v>
      </c>
    </row>
    <row r="9619" spans="1:12" hidden="1" x14ac:dyDescent="0.25">
      <c r="A9619" t="s">
        <v>6709</v>
      </c>
      <c r="B9619" s="1" t="s">
        <v>7399</v>
      </c>
      <c r="C9619" t="s">
        <v>7400</v>
      </c>
      <c r="D9619">
        <v>16870811</v>
      </c>
      <c r="E9619">
        <v>112931013</v>
      </c>
      <c r="F9619" t="s">
        <v>7401</v>
      </c>
      <c r="G9619" t="s">
        <v>86</v>
      </c>
      <c r="H9619" t="s">
        <v>4</v>
      </c>
      <c r="I9619" s="2">
        <v>10.738099999999999</v>
      </c>
      <c r="K9619" s="2">
        <v>10.7612504599999</v>
      </c>
      <c r="L9619" s="2">
        <f t="shared" si="150"/>
        <v>2.3150459999900619E-2</v>
      </c>
    </row>
    <row r="9620" spans="1:12" hidden="1" x14ac:dyDescent="0.25">
      <c r="A9620" t="s">
        <v>6709</v>
      </c>
      <c r="B9620" s="1" t="s">
        <v>7399</v>
      </c>
      <c r="C9620" t="s">
        <v>7400</v>
      </c>
      <c r="D9620">
        <v>16870811</v>
      </c>
      <c r="E9620">
        <v>112931013</v>
      </c>
      <c r="F9620" t="s">
        <v>7401</v>
      </c>
      <c r="G9620" t="s">
        <v>86</v>
      </c>
      <c r="H9620" t="s">
        <v>6</v>
      </c>
      <c r="I9620" s="2">
        <v>0.18110000000000001</v>
      </c>
      <c r="K9620" s="2">
        <v>0.1814904306</v>
      </c>
      <c r="L9620" s="2">
        <f t="shared" si="150"/>
        <v>3.904305999999913E-4</v>
      </c>
    </row>
    <row r="9621" spans="1:12" hidden="1" x14ac:dyDescent="0.25">
      <c r="A9621" t="s">
        <v>6709</v>
      </c>
      <c r="B9621" s="1" t="s">
        <v>7402</v>
      </c>
      <c r="C9621" t="s">
        <v>7403</v>
      </c>
      <c r="D9621">
        <v>5863011</v>
      </c>
      <c r="E9621">
        <v>22230213</v>
      </c>
      <c r="F9621" t="s">
        <v>7404</v>
      </c>
      <c r="G9621" t="s">
        <v>86</v>
      </c>
      <c r="H9621" t="s">
        <v>4</v>
      </c>
      <c r="I9621" s="2">
        <v>2.0714999999999999</v>
      </c>
      <c r="K9621" s="2">
        <v>2.0746615586010999</v>
      </c>
      <c r="L9621" s="2">
        <f t="shared" si="150"/>
        <v>3.1615586011000119E-3</v>
      </c>
    </row>
    <row r="9622" spans="1:12" hidden="1" x14ac:dyDescent="0.25">
      <c r="A9622" t="s">
        <v>6709</v>
      </c>
      <c r="B9622" s="1" t="s">
        <v>7402</v>
      </c>
      <c r="C9622" t="s">
        <v>7403</v>
      </c>
      <c r="D9622">
        <v>5863011</v>
      </c>
      <c r="E9622">
        <v>22230213</v>
      </c>
      <c r="F9622" t="s">
        <v>7404</v>
      </c>
      <c r="G9622" t="s">
        <v>86</v>
      </c>
      <c r="H9622" t="s">
        <v>6</v>
      </c>
      <c r="I9622" s="2">
        <v>5.0000000000000001E-4</v>
      </c>
      <c r="K9622" s="2">
        <v>5.0076309106169897E-4</v>
      </c>
      <c r="L9622" s="2">
        <f t="shared" si="150"/>
        <v>7.6309106169895891E-7</v>
      </c>
    </row>
    <row r="9623" spans="1:12" hidden="1" x14ac:dyDescent="0.25">
      <c r="A9623" t="s">
        <v>6709</v>
      </c>
      <c r="B9623" s="1" t="s">
        <v>7402</v>
      </c>
      <c r="C9623" t="s">
        <v>7403</v>
      </c>
      <c r="D9623">
        <v>5863011</v>
      </c>
      <c r="E9623">
        <v>22230313</v>
      </c>
      <c r="F9623" t="s">
        <v>7405</v>
      </c>
      <c r="G9623" t="s">
        <v>86</v>
      </c>
      <c r="H9623" t="s">
        <v>4</v>
      </c>
      <c r="I9623" s="2">
        <v>2.0354000000000001</v>
      </c>
      <c r="K9623" s="2">
        <v>2.0385062815586998</v>
      </c>
      <c r="L9623" s="2">
        <f t="shared" si="150"/>
        <v>3.1062815586997417E-3</v>
      </c>
    </row>
    <row r="9624" spans="1:12" hidden="1" x14ac:dyDescent="0.25">
      <c r="A9624" t="s">
        <v>6709</v>
      </c>
      <c r="B9624" s="1" t="s">
        <v>7402</v>
      </c>
      <c r="C9624" t="s">
        <v>7403</v>
      </c>
      <c r="D9624">
        <v>5863011</v>
      </c>
      <c r="E9624">
        <v>22230313</v>
      </c>
      <c r="F9624" t="s">
        <v>7405</v>
      </c>
      <c r="G9624" t="s">
        <v>86</v>
      </c>
      <c r="H9624" t="s">
        <v>6</v>
      </c>
      <c r="I9624" s="2">
        <v>5.0000000000000001E-4</v>
      </c>
      <c r="K9624" s="2">
        <v>5.0076309106169897E-4</v>
      </c>
      <c r="L9624" s="2">
        <f t="shared" si="150"/>
        <v>7.6309106169895891E-7</v>
      </c>
    </row>
    <row r="9625" spans="1:12" hidden="1" x14ac:dyDescent="0.25">
      <c r="A9625" t="s">
        <v>6709</v>
      </c>
      <c r="B9625" s="1" t="s">
        <v>7402</v>
      </c>
      <c r="C9625" t="s">
        <v>7403</v>
      </c>
      <c r="D9625">
        <v>5863011</v>
      </c>
      <c r="E9625">
        <v>22230513</v>
      </c>
      <c r="F9625" t="s">
        <v>7406</v>
      </c>
      <c r="G9625" t="s">
        <v>86</v>
      </c>
      <c r="H9625" t="s">
        <v>4</v>
      </c>
      <c r="I9625" s="2">
        <v>2.6257000000000001</v>
      </c>
      <c r="K9625" s="2">
        <v>2.6263003029099901</v>
      </c>
      <c r="L9625" s="2">
        <f t="shared" si="150"/>
        <v>6.0030290998991376E-4</v>
      </c>
    </row>
    <row r="9626" spans="1:12" hidden="1" x14ac:dyDescent="0.25">
      <c r="A9626" t="s">
        <v>6709</v>
      </c>
      <c r="B9626" s="1" t="s">
        <v>7402</v>
      </c>
      <c r="C9626" t="s">
        <v>7403</v>
      </c>
      <c r="D9626">
        <v>5863011</v>
      </c>
      <c r="E9626">
        <v>22230513</v>
      </c>
      <c r="F9626" t="s">
        <v>7406</v>
      </c>
      <c r="G9626" t="s">
        <v>86</v>
      </c>
      <c r="H9626" t="s">
        <v>6</v>
      </c>
      <c r="I9626" s="2">
        <v>4.5999999999999999E-3</v>
      </c>
      <c r="K9626" s="2">
        <v>4.6010519008999997E-3</v>
      </c>
      <c r="L9626" s="2">
        <f t="shared" si="150"/>
        <v>1.0519008999997428E-6</v>
      </c>
    </row>
    <row r="9627" spans="1:12" hidden="1" x14ac:dyDescent="0.25">
      <c r="A9627" t="s">
        <v>6709</v>
      </c>
      <c r="B9627" s="1" t="s">
        <v>7402</v>
      </c>
      <c r="C9627" t="s">
        <v>7403</v>
      </c>
      <c r="D9627">
        <v>5863011</v>
      </c>
      <c r="E9627">
        <v>22230713</v>
      </c>
      <c r="F9627" t="s">
        <v>7407</v>
      </c>
      <c r="G9627" t="s">
        <v>86</v>
      </c>
      <c r="H9627" t="s">
        <v>4</v>
      </c>
      <c r="I9627" s="2">
        <v>2.6955</v>
      </c>
      <c r="K9627" s="2">
        <v>2.6961162172000002</v>
      </c>
      <c r="L9627" s="2">
        <f t="shared" si="150"/>
        <v>6.1621720000015756E-4</v>
      </c>
    </row>
    <row r="9628" spans="1:12" hidden="1" x14ac:dyDescent="0.25">
      <c r="A9628" t="s">
        <v>6709</v>
      </c>
      <c r="B9628" s="1" t="s">
        <v>7402</v>
      </c>
      <c r="C9628" t="s">
        <v>7403</v>
      </c>
      <c r="D9628">
        <v>5863011</v>
      </c>
      <c r="E9628">
        <v>22230713</v>
      </c>
      <c r="F9628" t="s">
        <v>7407</v>
      </c>
      <c r="G9628" t="s">
        <v>86</v>
      </c>
      <c r="H9628" t="s">
        <v>6</v>
      </c>
      <c r="I9628" s="2">
        <v>4.7999999999999996E-3</v>
      </c>
      <c r="K9628" s="2">
        <v>4.8010976875000003E-3</v>
      </c>
      <c r="L9628" s="2">
        <f t="shared" si="150"/>
        <v>1.097687500000756E-6</v>
      </c>
    </row>
    <row r="9629" spans="1:12" hidden="1" x14ac:dyDescent="0.25">
      <c r="A9629" t="s">
        <v>6709</v>
      </c>
      <c r="B9629" s="1" t="s">
        <v>7402</v>
      </c>
      <c r="C9629" t="s">
        <v>7403</v>
      </c>
      <c r="D9629">
        <v>5863011</v>
      </c>
      <c r="E9629">
        <v>71565913</v>
      </c>
      <c r="F9629" t="s">
        <v>7408</v>
      </c>
      <c r="G9629" t="s">
        <v>3</v>
      </c>
      <c r="H9629" t="s">
        <v>4</v>
      </c>
      <c r="I9629" s="2">
        <v>1.1697</v>
      </c>
      <c r="J9629" s="2">
        <v>0.97744396950000001</v>
      </c>
      <c r="K9629" s="2">
        <v>0.97744353009999896</v>
      </c>
      <c r="L9629" s="2">
        <f t="shared" si="150"/>
        <v>-4.3940000105102683E-7</v>
      </c>
    </row>
    <row r="9630" spans="1:12" hidden="1" x14ac:dyDescent="0.25">
      <c r="A9630" t="s">
        <v>6709</v>
      </c>
      <c r="B9630" s="1" t="s">
        <v>7402</v>
      </c>
      <c r="C9630" t="s">
        <v>7403</v>
      </c>
      <c r="D9630">
        <v>5863011</v>
      </c>
      <c r="E9630">
        <v>71565913</v>
      </c>
      <c r="F9630" t="s">
        <v>7408</v>
      </c>
      <c r="G9630" t="s">
        <v>3</v>
      </c>
      <c r="H9630" t="s">
        <v>6</v>
      </c>
      <c r="I9630" s="2">
        <v>2.76E-2</v>
      </c>
      <c r="J9630" s="2">
        <v>2.5855501175E-2</v>
      </c>
      <c r="K9630" s="2">
        <v>2.58555005099999E-2</v>
      </c>
      <c r="L9630" s="2">
        <f t="shared" si="150"/>
        <v>-6.6500010012515709E-10</v>
      </c>
    </row>
    <row r="9631" spans="1:12" hidden="1" x14ac:dyDescent="0.25">
      <c r="A9631" t="s">
        <v>6709</v>
      </c>
      <c r="B9631" s="1" t="s">
        <v>7402</v>
      </c>
      <c r="C9631" t="s">
        <v>7403</v>
      </c>
      <c r="D9631">
        <v>5863011</v>
      </c>
      <c r="E9631">
        <v>71566013</v>
      </c>
      <c r="F9631" t="s">
        <v>7409</v>
      </c>
      <c r="G9631" t="s">
        <v>3</v>
      </c>
      <c r="H9631" t="s">
        <v>4</v>
      </c>
      <c r="I9631" s="2">
        <v>6.2314999999999996</v>
      </c>
      <c r="J9631" s="2">
        <v>5.2234511699999997</v>
      </c>
      <c r="K9631" s="2">
        <v>5.2234526041999896</v>
      </c>
      <c r="L9631" s="2">
        <f t="shared" si="150"/>
        <v>1.4341999898803692E-6</v>
      </c>
    </row>
    <row r="9632" spans="1:12" hidden="1" x14ac:dyDescent="0.25">
      <c r="A9632" t="s">
        <v>6709</v>
      </c>
      <c r="B9632" s="1" t="s">
        <v>7402</v>
      </c>
      <c r="C9632" t="s">
        <v>7403</v>
      </c>
      <c r="D9632">
        <v>5863011</v>
      </c>
      <c r="E9632">
        <v>71566013</v>
      </c>
      <c r="F9632" t="s">
        <v>7409</v>
      </c>
      <c r="G9632" t="s">
        <v>3</v>
      </c>
      <c r="H9632" t="s">
        <v>6</v>
      </c>
      <c r="I9632" s="2">
        <v>0.2291</v>
      </c>
      <c r="J9632" s="2">
        <v>0.16228691100000001</v>
      </c>
      <c r="K9632" s="2">
        <v>0.16228701063000001</v>
      </c>
      <c r="L9632" s="2">
        <f t="shared" si="150"/>
        <v>9.9630000000017205E-8</v>
      </c>
    </row>
    <row r="9633" spans="1:12" hidden="1" x14ac:dyDescent="0.25">
      <c r="A9633" t="s">
        <v>6709</v>
      </c>
      <c r="B9633" s="1" t="s">
        <v>7402</v>
      </c>
      <c r="C9633" t="s">
        <v>7403</v>
      </c>
      <c r="D9633">
        <v>5863011</v>
      </c>
      <c r="E9633">
        <v>71566113</v>
      </c>
      <c r="F9633" t="s">
        <v>7410</v>
      </c>
      <c r="G9633" t="s">
        <v>3</v>
      </c>
      <c r="H9633" t="s">
        <v>4</v>
      </c>
      <c r="I9633" s="2">
        <v>5.7564000000000002</v>
      </c>
      <c r="J9633" s="2">
        <v>4.7006245115</v>
      </c>
      <c r="K9633" s="2">
        <v>4.7006291821000001</v>
      </c>
      <c r="L9633" s="2">
        <f t="shared" si="150"/>
        <v>4.6706000000895642E-6</v>
      </c>
    </row>
    <row r="9634" spans="1:12" hidden="1" x14ac:dyDescent="0.25">
      <c r="A9634" t="s">
        <v>6709</v>
      </c>
      <c r="B9634" s="1" t="s">
        <v>7402</v>
      </c>
      <c r="C9634" t="s">
        <v>7403</v>
      </c>
      <c r="D9634">
        <v>5863011</v>
      </c>
      <c r="E9634">
        <v>71566113</v>
      </c>
      <c r="F9634" t="s">
        <v>7410</v>
      </c>
      <c r="G9634" t="s">
        <v>3</v>
      </c>
      <c r="H9634" t="s">
        <v>6</v>
      </c>
      <c r="I9634" s="2">
        <v>0.20860000000000001</v>
      </c>
      <c r="J9634" s="2">
        <v>0.147267272949999</v>
      </c>
      <c r="K9634" s="2">
        <v>0.14726731492</v>
      </c>
      <c r="L9634" s="2">
        <f t="shared" si="150"/>
        <v>4.1970001002367141E-8</v>
      </c>
    </row>
    <row r="9635" spans="1:12" hidden="1" x14ac:dyDescent="0.25">
      <c r="A9635" t="s">
        <v>6709</v>
      </c>
      <c r="B9635" s="1" t="s">
        <v>7402</v>
      </c>
      <c r="C9635" t="s">
        <v>7411</v>
      </c>
      <c r="D9635">
        <v>6497211</v>
      </c>
      <c r="E9635">
        <v>71675313</v>
      </c>
      <c r="F9635" t="s">
        <v>7412</v>
      </c>
      <c r="G9635" t="s">
        <v>3</v>
      </c>
      <c r="H9635" t="s">
        <v>4</v>
      </c>
      <c r="I9635" s="2">
        <v>46.6</v>
      </c>
      <c r="J9635" s="2">
        <v>46.636992189999901</v>
      </c>
      <c r="K9635" s="2">
        <v>46.636937500000002</v>
      </c>
      <c r="L9635" s="2">
        <f t="shared" si="150"/>
        <v>-5.468999989943768E-5</v>
      </c>
    </row>
    <row r="9636" spans="1:12" hidden="1" x14ac:dyDescent="0.25">
      <c r="A9636" t="s">
        <v>6709</v>
      </c>
      <c r="B9636" s="1" t="s">
        <v>7402</v>
      </c>
      <c r="C9636" t="s">
        <v>7411</v>
      </c>
      <c r="D9636">
        <v>6497211</v>
      </c>
      <c r="E9636">
        <v>71675313</v>
      </c>
      <c r="F9636" t="s">
        <v>7412</v>
      </c>
      <c r="G9636" t="s">
        <v>3</v>
      </c>
      <c r="H9636" t="s">
        <v>6</v>
      </c>
      <c r="I9636" s="2">
        <v>1.5242</v>
      </c>
      <c r="J9636" s="2">
        <v>1.5242677</v>
      </c>
      <c r="K9636" s="2">
        <v>1.5242675289999901</v>
      </c>
      <c r="L9636" s="2">
        <f t="shared" si="150"/>
        <v>-1.7100000992975595E-7</v>
      </c>
    </row>
    <row r="9637" spans="1:12" hidden="1" x14ac:dyDescent="0.25">
      <c r="A9637" t="s">
        <v>6709</v>
      </c>
      <c r="B9637" s="1" t="s">
        <v>7402</v>
      </c>
      <c r="C9637" t="s">
        <v>7413</v>
      </c>
      <c r="D9637">
        <v>5679711</v>
      </c>
      <c r="E9637">
        <v>22078613</v>
      </c>
      <c r="F9637" t="s">
        <v>7414</v>
      </c>
      <c r="G9637" t="s">
        <v>86</v>
      </c>
      <c r="H9637" t="s">
        <v>4</v>
      </c>
      <c r="I9637" s="2">
        <v>78.461100000000002</v>
      </c>
      <c r="K9637" s="2">
        <v>78.676055400000095</v>
      </c>
      <c r="L9637" s="2">
        <f t="shared" si="150"/>
        <v>0.21495540000009328</v>
      </c>
    </row>
    <row r="9638" spans="1:12" hidden="1" x14ac:dyDescent="0.25">
      <c r="A9638" t="s">
        <v>6709</v>
      </c>
      <c r="B9638" s="1" t="s">
        <v>7402</v>
      </c>
      <c r="C9638" t="s">
        <v>7413</v>
      </c>
      <c r="D9638">
        <v>5679711</v>
      </c>
      <c r="E9638">
        <v>22078613</v>
      </c>
      <c r="F9638" t="s">
        <v>7414</v>
      </c>
      <c r="G9638" t="s">
        <v>86</v>
      </c>
      <c r="H9638" t="s">
        <v>6</v>
      </c>
      <c r="I9638" s="2">
        <v>1.8806</v>
      </c>
      <c r="K9638" s="2">
        <v>1.8857524139999799</v>
      </c>
      <c r="L9638" s="2">
        <f t="shared" si="150"/>
        <v>5.152413999979899E-3</v>
      </c>
    </row>
    <row r="9639" spans="1:12" hidden="1" x14ac:dyDescent="0.25">
      <c r="A9639" t="s">
        <v>6709</v>
      </c>
      <c r="B9639" s="1" t="s">
        <v>7415</v>
      </c>
      <c r="C9639" t="s">
        <v>7416</v>
      </c>
      <c r="D9639">
        <v>8515911</v>
      </c>
      <c r="E9639">
        <v>954213</v>
      </c>
      <c r="F9639" t="s">
        <v>7417</v>
      </c>
      <c r="G9639" t="s">
        <v>3</v>
      </c>
      <c r="H9639" t="s">
        <v>4</v>
      </c>
      <c r="I9639" s="2">
        <v>2.1579999999999999</v>
      </c>
      <c r="J9639" s="2">
        <v>2.1569011229999999</v>
      </c>
      <c r="K9639" s="2">
        <v>2.1569009910000001</v>
      </c>
      <c r="L9639" s="2">
        <f t="shared" si="150"/>
        <v>-1.3199999981949873E-7</v>
      </c>
    </row>
    <row r="9640" spans="1:12" hidden="1" x14ac:dyDescent="0.25">
      <c r="A9640" t="s">
        <v>6709</v>
      </c>
      <c r="B9640" s="1" t="s">
        <v>7415</v>
      </c>
      <c r="C9640" t="s">
        <v>7416</v>
      </c>
      <c r="D9640">
        <v>8515911</v>
      </c>
      <c r="E9640">
        <v>954213</v>
      </c>
      <c r="F9640" t="s">
        <v>7417</v>
      </c>
      <c r="G9640" t="s">
        <v>3</v>
      </c>
      <c r="H9640" t="s">
        <v>6</v>
      </c>
      <c r="I9640" s="2">
        <v>0.14899999999999999</v>
      </c>
      <c r="J9640" s="2">
        <v>0.14979901125</v>
      </c>
      <c r="K9640" s="2">
        <v>0.149799000099999</v>
      </c>
      <c r="L9640" s="2">
        <f t="shared" si="150"/>
        <v>-1.1150001005821863E-8</v>
      </c>
    </row>
    <row r="9641" spans="1:12" hidden="1" x14ac:dyDescent="0.25">
      <c r="A9641" t="s">
        <v>6709</v>
      </c>
      <c r="B9641" s="1" t="s">
        <v>7415</v>
      </c>
      <c r="C9641" t="s">
        <v>7416</v>
      </c>
      <c r="D9641">
        <v>8515911</v>
      </c>
      <c r="E9641">
        <v>954313</v>
      </c>
      <c r="F9641" t="s">
        <v>7418</v>
      </c>
      <c r="G9641" t="s">
        <v>3</v>
      </c>
      <c r="H9641" t="s">
        <v>4</v>
      </c>
      <c r="I9641" s="2">
        <v>3.2410000000000001</v>
      </c>
      <c r="J9641" s="2">
        <v>3.2396013184999899</v>
      </c>
      <c r="K9641" s="2">
        <v>3.2396005099999901</v>
      </c>
      <c r="L9641" s="2">
        <f t="shared" si="150"/>
        <v>-8.0849999983811927E-7</v>
      </c>
    </row>
    <row r="9642" spans="1:12" hidden="1" x14ac:dyDescent="0.25">
      <c r="A9642" t="s">
        <v>6709</v>
      </c>
      <c r="B9642" s="1" t="s">
        <v>7415</v>
      </c>
      <c r="C9642" t="s">
        <v>7416</v>
      </c>
      <c r="D9642">
        <v>8515911</v>
      </c>
      <c r="E9642">
        <v>954313</v>
      </c>
      <c r="F9642" t="s">
        <v>7418</v>
      </c>
      <c r="G9642" t="s">
        <v>3</v>
      </c>
      <c r="H9642" t="s">
        <v>6</v>
      </c>
      <c r="I9642" s="2">
        <v>0.16200000000000001</v>
      </c>
      <c r="J9642" s="2">
        <v>0.16248098755000001</v>
      </c>
      <c r="K9642" s="2">
        <v>0.16248102041999901</v>
      </c>
      <c r="L9642" s="2">
        <f t="shared" si="150"/>
        <v>3.2869999000428862E-8</v>
      </c>
    </row>
    <row r="9643" spans="1:12" hidden="1" x14ac:dyDescent="0.25">
      <c r="A9643" t="s">
        <v>6709</v>
      </c>
      <c r="B9643" s="1" t="s">
        <v>7415</v>
      </c>
      <c r="C9643" t="s">
        <v>7416</v>
      </c>
      <c r="D9643">
        <v>8515911</v>
      </c>
      <c r="E9643">
        <v>954413</v>
      </c>
      <c r="F9643" t="s">
        <v>7419</v>
      </c>
      <c r="G9643" t="s">
        <v>3</v>
      </c>
      <c r="H9643" t="s">
        <v>4</v>
      </c>
      <c r="I9643" s="2">
        <v>7.0359999999999996</v>
      </c>
      <c r="J9643" s="2">
        <v>7.0353227550000002</v>
      </c>
      <c r="K9643" s="2">
        <v>7.0353229840999898</v>
      </c>
      <c r="L9643" s="2">
        <f t="shared" si="150"/>
        <v>2.2909998964593115E-7</v>
      </c>
    </row>
    <row r="9644" spans="1:12" hidden="1" x14ac:dyDescent="0.25">
      <c r="A9644" t="s">
        <v>6709</v>
      </c>
      <c r="B9644" s="1" t="s">
        <v>7415</v>
      </c>
      <c r="C9644" t="s">
        <v>7416</v>
      </c>
      <c r="D9644">
        <v>8515911</v>
      </c>
      <c r="E9644">
        <v>954413</v>
      </c>
      <c r="F9644" t="s">
        <v>7419</v>
      </c>
      <c r="G9644" t="s">
        <v>3</v>
      </c>
      <c r="H9644" t="s">
        <v>6</v>
      </c>
      <c r="I9644" s="2">
        <v>0.109</v>
      </c>
      <c r="J9644" s="2">
        <v>0.1093815155</v>
      </c>
      <c r="K9644" s="2">
        <v>0.10938151192999999</v>
      </c>
      <c r="L9644" s="2">
        <f t="shared" si="150"/>
        <v>-3.5700000039495805E-9</v>
      </c>
    </row>
    <row r="9645" spans="1:12" hidden="1" x14ac:dyDescent="0.25">
      <c r="A9645" t="s">
        <v>6709</v>
      </c>
      <c r="B9645" s="1" t="s">
        <v>7415</v>
      </c>
      <c r="C9645" t="s">
        <v>7416</v>
      </c>
      <c r="D9645">
        <v>8515911</v>
      </c>
      <c r="E9645">
        <v>954513</v>
      </c>
      <c r="F9645" t="s">
        <v>7420</v>
      </c>
      <c r="G9645" t="s">
        <v>3</v>
      </c>
      <c r="H9645" t="s">
        <v>4</v>
      </c>
      <c r="I9645" s="2">
        <v>7.7690000000000001</v>
      </c>
      <c r="J9645" s="2">
        <v>7.7679057599999997</v>
      </c>
      <c r="K9645" s="2">
        <v>7.7679081211999996</v>
      </c>
      <c r="L9645" s="2">
        <f t="shared" si="150"/>
        <v>2.3611999999673117E-6</v>
      </c>
    </row>
    <row r="9646" spans="1:12" hidden="1" x14ac:dyDescent="0.25">
      <c r="A9646" t="s">
        <v>6709</v>
      </c>
      <c r="B9646" s="1" t="s">
        <v>7415</v>
      </c>
      <c r="C9646" t="s">
        <v>7416</v>
      </c>
      <c r="D9646">
        <v>8515911</v>
      </c>
      <c r="E9646">
        <v>954513</v>
      </c>
      <c r="F9646" t="s">
        <v>7420</v>
      </c>
      <c r="G9646" t="s">
        <v>3</v>
      </c>
      <c r="H9646" t="s">
        <v>6</v>
      </c>
      <c r="I9646" s="2">
        <v>0.16700000000000001</v>
      </c>
      <c r="J9646" s="2">
        <v>0.16694607544999901</v>
      </c>
      <c r="K9646" s="2">
        <v>0.16694601143099999</v>
      </c>
      <c r="L9646" s="2">
        <f t="shared" si="150"/>
        <v>-6.4018999018644607E-8</v>
      </c>
    </row>
    <row r="9647" spans="1:12" hidden="1" x14ac:dyDescent="0.25">
      <c r="A9647" t="s">
        <v>6709</v>
      </c>
      <c r="B9647" s="1" t="s">
        <v>7415</v>
      </c>
      <c r="C9647" t="s">
        <v>7416</v>
      </c>
      <c r="D9647">
        <v>8515911</v>
      </c>
      <c r="E9647">
        <v>955213</v>
      </c>
      <c r="F9647" t="s">
        <v>7421</v>
      </c>
      <c r="G9647" t="s">
        <v>3</v>
      </c>
      <c r="H9647" t="s">
        <v>4</v>
      </c>
      <c r="I9647" s="2">
        <v>2.8620000000000001</v>
      </c>
      <c r="J9647" s="2">
        <v>2.8621696774999998</v>
      </c>
      <c r="K9647" s="2">
        <v>2.8621695300000001</v>
      </c>
      <c r="L9647" s="2">
        <f t="shared" si="150"/>
        <v>-1.4749999976970685E-7</v>
      </c>
    </row>
    <row r="9648" spans="1:12" hidden="1" x14ac:dyDescent="0.25">
      <c r="A9648" t="s">
        <v>6709</v>
      </c>
      <c r="B9648" s="1" t="s">
        <v>7415</v>
      </c>
      <c r="C9648" t="s">
        <v>7416</v>
      </c>
      <c r="D9648">
        <v>8515911</v>
      </c>
      <c r="E9648">
        <v>955213</v>
      </c>
      <c r="F9648" t="s">
        <v>7421</v>
      </c>
      <c r="G9648" t="s">
        <v>3</v>
      </c>
      <c r="H9648" t="s">
        <v>6</v>
      </c>
      <c r="I9648" s="2">
        <v>0.22900000000000001</v>
      </c>
      <c r="J9648" s="2">
        <v>0.22932447815000001</v>
      </c>
      <c r="K9648" s="2">
        <v>0.22932451131999901</v>
      </c>
      <c r="L9648" s="2">
        <f t="shared" si="150"/>
        <v>3.3169998997495398E-8</v>
      </c>
    </row>
    <row r="9649" spans="1:12" hidden="1" x14ac:dyDescent="0.25">
      <c r="A9649" t="s">
        <v>6709</v>
      </c>
      <c r="B9649" s="1" t="s">
        <v>7422</v>
      </c>
      <c r="C9649" t="s">
        <v>7423</v>
      </c>
      <c r="D9649">
        <v>5023911</v>
      </c>
      <c r="E9649">
        <v>71575913</v>
      </c>
      <c r="F9649" t="s">
        <v>7424</v>
      </c>
      <c r="G9649" t="s">
        <v>3</v>
      </c>
      <c r="H9649" t="s">
        <v>4</v>
      </c>
      <c r="I9649" s="2">
        <v>7.4299999999999899</v>
      </c>
      <c r="J9649" s="2">
        <v>7.4347060549999897</v>
      </c>
      <c r="K9649" s="2">
        <v>7.4347002361000003</v>
      </c>
      <c r="L9649" s="2">
        <f t="shared" si="150"/>
        <v>-5.8188999894071003E-6</v>
      </c>
    </row>
    <row r="9650" spans="1:12" hidden="1" x14ac:dyDescent="0.25">
      <c r="A9650" t="s">
        <v>6709</v>
      </c>
      <c r="B9650" s="1" t="s">
        <v>7422</v>
      </c>
      <c r="C9650" t="s">
        <v>7423</v>
      </c>
      <c r="D9650">
        <v>5023911</v>
      </c>
      <c r="E9650">
        <v>71575913</v>
      </c>
      <c r="F9650" t="s">
        <v>7424</v>
      </c>
      <c r="G9650" t="s">
        <v>3</v>
      </c>
      <c r="H9650" t="s">
        <v>6</v>
      </c>
      <c r="I9650" s="2">
        <v>0.44</v>
      </c>
      <c r="J9650" s="2">
        <v>0.43951657104999903</v>
      </c>
      <c r="K9650" s="2">
        <v>0.43951600520999901</v>
      </c>
      <c r="L9650" s="2">
        <f t="shared" si="150"/>
        <v>-5.6584000002191104E-7</v>
      </c>
    </row>
    <row r="9651" spans="1:12" hidden="1" x14ac:dyDescent="0.25">
      <c r="A9651" t="s">
        <v>6709</v>
      </c>
      <c r="B9651" s="1" t="s">
        <v>7422</v>
      </c>
      <c r="C9651" t="s">
        <v>7423</v>
      </c>
      <c r="D9651">
        <v>5023911</v>
      </c>
      <c r="E9651">
        <v>71576013</v>
      </c>
      <c r="F9651" t="s">
        <v>7425</v>
      </c>
      <c r="G9651" t="s">
        <v>3</v>
      </c>
      <c r="H9651" t="s">
        <v>4</v>
      </c>
      <c r="I9651" s="2">
        <v>4.5599999999999996</v>
      </c>
      <c r="J9651" s="2">
        <v>4.5634321289999997</v>
      </c>
      <c r="K9651" s="2">
        <v>4.5634370152099901</v>
      </c>
      <c r="L9651" s="2">
        <f t="shared" si="150"/>
        <v>4.8862099903956846E-6</v>
      </c>
    </row>
    <row r="9652" spans="1:12" hidden="1" x14ac:dyDescent="0.25">
      <c r="A9652" t="s">
        <v>6709</v>
      </c>
      <c r="B9652" s="1" t="s">
        <v>7422</v>
      </c>
      <c r="C9652" t="s">
        <v>7423</v>
      </c>
      <c r="D9652">
        <v>5023911</v>
      </c>
      <c r="E9652">
        <v>71576013</v>
      </c>
      <c r="F9652" t="s">
        <v>7425</v>
      </c>
      <c r="G9652" t="s">
        <v>3</v>
      </c>
      <c r="H9652" t="s">
        <v>6</v>
      </c>
      <c r="I9652" s="2">
        <v>0.28000000000000003</v>
      </c>
      <c r="J9652" s="2">
        <v>0.28099523924999997</v>
      </c>
      <c r="K9652" s="2">
        <v>0.28099500151099899</v>
      </c>
      <c r="L9652" s="2">
        <f t="shared" si="150"/>
        <v>-2.3773900098555956E-7</v>
      </c>
    </row>
    <row r="9653" spans="1:12" hidden="1" x14ac:dyDescent="0.25">
      <c r="A9653" t="s">
        <v>6709</v>
      </c>
      <c r="B9653" s="1" t="s">
        <v>7426</v>
      </c>
      <c r="C9653" t="s">
        <v>7427</v>
      </c>
      <c r="D9653">
        <v>13392711</v>
      </c>
      <c r="E9653">
        <v>71581513</v>
      </c>
      <c r="F9653" t="s">
        <v>7428</v>
      </c>
      <c r="G9653" t="s">
        <v>3</v>
      </c>
      <c r="H9653" t="s">
        <v>4</v>
      </c>
      <c r="I9653" s="2">
        <v>31.082000000000001</v>
      </c>
      <c r="J9653" s="2">
        <v>30.166359374999999</v>
      </c>
      <c r="K9653" s="2">
        <v>30.166217249999999</v>
      </c>
      <c r="L9653" s="2">
        <f t="shared" si="150"/>
        <v>-1.4212499999999295E-4</v>
      </c>
    </row>
    <row r="9654" spans="1:12" hidden="1" x14ac:dyDescent="0.25">
      <c r="A9654" t="s">
        <v>6709</v>
      </c>
      <c r="B9654" s="1" t="s">
        <v>7426</v>
      </c>
      <c r="C9654" t="s">
        <v>7427</v>
      </c>
      <c r="D9654">
        <v>13392711</v>
      </c>
      <c r="E9654">
        <v>71581513</v>
      </c>
      <c r="F9654" t="s">
        <v>7428</v>
      </c>
      <c r="G9654" t="s">
        <v>3</v>
      </c>
      <c r="H9654" t="s">
        <v>6</v>
      </c>
      <c r="I9654" s="2">
        <v>1.3474999999999999</v>
      </c>
      <c r="J9654" s="2">
        <v>1.3475971680000001</v>
      </c>
      <c r="K9654" s="2">
        <v>1.3476005259999999</v>
      </c>
      <c r="L9654" s="2">
        <f t="shared" si="150"/>
        <v>3.3579999998423204E-6</v>
      </c>
    </row>
    <row r="9655" spans="1:12" hidden="1" x14ac:dyDescent="0.25">
      <c r="A9655" t="s">
        <v>6709</v>
      </c>
      <c r="B9655" s="1" t="s">
        <v>7426</v>
      </c>
      <c r="C9655" t="s">
        <v>7427</v>
      </c>
      <c r="D9655">
        <v>13392711</v>
      </c>
      <c r="E9655">
        <v>71581613</v>
      </c>
      <c r="F9655" t="s">
        <v>7429</v>
      </c>
      <c r="G9655" t="s">
        <v>3</v>
      </c>
      <c r="H9655" t="s">
        <v>4</v>
      </c>
      <c r="I9655" s="2">
        <v>32.805</v>
      </c>
      <c r="J9655" s="2">
        <v>32.099277344999997</v>
      </c>
      <c r="K9655" s="2">
        <v>32.099203410999898</v>
      </c>
      <c r="L9655" s="2">
        <f t="shared" si="150"/>
        <v>-7.3934000099029618E-5</v>
      </c>
    </row>
    <row r="9656" spans="1:12" hidden="1" x14ac:dyDescent="0.25">
      <c r="A9656" t="s">
        <v>6709</v>
      </c>
      <c r="B9656" s="1" t="s">
        <v>7426</v>
      </c>
      <c r="C9656" t="s">
        <v>7427</v>
      </c>
      <c r="D9656">
        <v>13392711</v>
      </c>
      <c r="E9656">
        <v>71581613</v>
      </c>
      <c r="F9656" t="s">
        <v>7429</v>
      </c>
      <c r="G9656" t="s">
        <v>3</v>
      </c>
      <c r="H9656" t="s">
        <v>6</v>
      </c>
      <c r="I9656" s="2">
        <v>1.3621000000000001</v>
      </c>
      <c r="J9656" s="2">
        <v>1.362239258</v>
      </c>
      <c r="K9656" s="2">
        <v>1.3622360455</v>
      </c>
      <c r="L9656" s="2">
        <f t="shared" si="150"/>
        <v>-3.2125000000160497E-6</v>
      </c>
    </row>
    <row r="9657" spans="1:12" hidden="1" x14ac:dyDescent="0.25">
      <c r="A9657" t="s">
        <v>6709</v>
      </c>
      <c r="B9657" s="1" t="s">
        <v>7426</v>
      </c>
      <c r="C9657" t="s">
        <v>7427</v>
      </c>
      <c r="D9657">
        <v>13392711</v>
      </c>
      <c r="E9657">
        <v>71581813</v>
      </c>
      <c r="F9657" t="s">
        <v>7430</v>
      </c>
      <c r="G9657" t="s">
        <v>3</v>
      </c>
      <c r="H9657" t="s">
        <v>4</v>
      </c>
      <c r="I9657" s="2">
        <v>34.774000000000001</v>
      </c>
      <c r="J9657" s="2">
        <v>34.835695309999998</v>
      </c>
      <c r="K9657" s="2">
        <v>34.835862169999999</v>
      </c>
      <c r="L9657" s="2">
        <f t="shared" si="150"/>
        <v>1.6686000000021295E-4</v>
      </c>
    </row>
    <row r="9658" spans="1:12" hidden="1" x14ac:dyDescent="0.25">
      <c r="A9658" t="s">
        <v>6709</v>
      </c>
      <c r="B9658" s="1" t="s">
        <v>7426</v>
      </c>
      <c r="C9658" t="s">
        <v>7427</v>
      </c>
      <c r="D9658">
        <v>13392711</v>
      </c>
      <c r="E9658">
        <v>71581813</v>
      </c>
      <c r="F9658" t="s">
        <v>7430</v>
      </c>
      <c r="G9658" t="s">
        <v>3</v>
      </c>
      <c r="H9658" t="s">
        <v>6</v>
      </c>
      <c r="I9658" s="2">
        <v>1.5094000000000001</v>
      </c>
      <c r="J9658" s="2">
        <v>1.5096168215000001</v>
      </c>
      <c r="K9658" s="2">
        <v>1.5096126251999999</v>
      </c>
      <c r="L9658" s="2">
        <f t="shared" si="150"/>
        <v>-4.1963000001477013E-6</v>
      </c>
    </row>
    <row r="9659" spans="1:12" hidden="1" x14ac:dyDescent="0.25">
      <c r="A9659" t="s">
        <v>6709</v>
      </c>
      <c r="B9659" s="1" t="s">
        <v>7426</v>
      </c>
      <c r="C9659" t="s">
        <v>7427</v>
      </c>
      <c r="D9659">
        <v>13392711</v>
      </c>
      <c r="E9659">
        <v>71581913</v>
      </c>
      <c r="F9659" t="s">
        <v>7431</v>
      </c>
      <c r="G9659" t="s">
        <v>3</v>
      </c>
      <c r="H9659" t="s">
        <v>4</v>
      </c>
      <c r="I9659" s="2">
        <v>34.058999999999997</v>
      </c>
      <c r="J9659" s="2">
        <v>33.957660154999999</v>
      </c>
      <c r="K9659" s="2">
        <v>33.957756850999999</v>
      </c>
      <c r="L9659" s="2">
        <f t="shared" si="150"/>
        <v>9.6695999999951709E-5</v>
      </c>
    </row>
    <row r="9660" spans="1:12" hidden="1" x14ac:dyDescent="0.25">
      <c r="A9660" t="s">
        <v>6709</v>
      </c>
      <c r="B9660" s="1" t="s">
        <v>7426</v>
      </c>
      <c r="C9660" t="s">
        <v>7427</v>
      </c>
      <c r="D9660">
        <v>13392711</v>
      </c>
      <c r="E9660">
        <v>71581913</v>
      </c>
      <c r="F9660" t="s">
        <v>7431</v>
      </c>
      <c r="G9660" t="s">
        <v>3</v>
      </c>
      <c r="H9660" t="s">
        <v>6</v>
      </c>
      <c r="I9660" s="2">
        <v>1.4865999999999999</v>
      </c>
      <c r="J9660" s="2">
        <v>1.4867178955</v>
      </c>
      <c r="K9660" s="2">
        <v>1.48671712529999</v>
      </c>
      <c r="L9660" s="2">
        <f t="shared" si="150"/>
        <v>-7.7020000999183935E-7</v>
      </c>
    </row>
    <row r="9661" spans="1:12" hidden="1" x14ac:dyDescent="0.25">
      <c r="A9661" t="s">
        <v>6709</v>
      </c>
      <c r="B9661" s="1" t="s">
        <v>7426</v>
      </c>
      <c r="C9661" t="s">
        <v>7432</v>
      </c>
      <c r="D9661">
        <v>8516011</v>
      </c>
      <c r="E9661">
        <v>953713</v>
      </c>
      <c r="F9661" t="s">
        <v>7433</v>
      </c>
      <c r="G9661" t="s">
        <v>3</v>
      </c>
      <c r="H9661" t="s">
        <v>4</v>
      </c>
      <c r="I9661" s="2">
        <v>27.367899999999999</v>
      </c>
      <c r="J9661" s="2">
        <v>14.166725585</v>
      </c>
      <c r="K9661" s="2">
        <v>14.1667253199999</v>
      </c>
      <c r="L9661" s="2">
        <f t="shared" si="150"/>
        <v>-2.6500010008589925E-7</v>
      </c>
    </row>
    <row r="9662" spans="1:12" hidden="1" x14ac:dyDescent="0.25">
      <c r="A9662" t="s">
        <v>6709</v>
      </c>
      <c r="B9662" s="1" t="s">
        <v>7426</v>
      </c>
      <c r="C9662" t="s">
        <v>7432</v>
      </c>
      <c r="D9662">
        <v>8516011</v>
      </c>
      <c r="E9662">
        <v>953713</v>
      </c>
      <c r="F9662" t="s">
        <v>7433</v>
      </c>
      <c r="G9662" t="s">
        <v>3</v>
      </c>
      <c r="H9662" t="s">
        <v>6</v>
      </c>
      <c r="I9662" s="2">
        <v>3.8399999999999997E-2</v>
      </c>
      <c r="J9662" s="2">
        <v>3.7829227449999898E-2</v>
      </c>
      <c r="K9662" s="2">
        <v>3.7829220901000001E-2</v>
      </c>
      <c r="L9662" s="2">
        <f t="shared" si="150"/>
        <v>-6.5489998979373354E-9</v>
      </c>
    </row>
    <row r="9663" spans="1:12" hidden="1" x14ac:dyDescent="0.25">
      <c r="A9663" t="s">
        <v>6709</v>
      </c>
      <c r="B9663" s="1" t="s">
        <v>7434</v>
      </c>
      <c r="C9663" t="s">
        <v>7435</v>
      </c>
      <c r="D9663">
        <v>5127311</v>
      </c>
      <c r="E9663">
        <v>25206113</v>
      </c>
      <c r="F9663" t="s">
        <v>7436</v>
      </c>
      <c r="G9663" t="s">
        <v>86</v>
      </c>
      <c r="H9663" t="s">
        <v>4</v>
      </c>
      <c r="I9663" s="2">
        <v>2.8755000000000002</v>
      </c>
      <c r="K9663" s="2">
        <v>2.8761574562999899</v>
      </c>
      <c r="L9663" s="2">
        <f t="shared" si="150"/>
        <v>6.5745629998970045E-4</v>
      </c>
    </row>
    <row r="9664" spans="1:12" hidden="1" x14ac:dyDescent="0.25">
      <c r="A9664" t="s">
        <v>6709</v>
      </c>
      <c r="B9664" s="1" t="s">
        <v>7434</v>
      </c>
      <c r="C9664" t="s">
        <v>7435</v>
      </c>
      <c r="D9664">
        <v>5127311</v>
      </c>
      <c r="E9664">
        <v>25206113</v>
      </c>
      <c r="F9664" t="s">
        <v>7436</v>
      </c>
      <c r="G9664" t="s">
        <v>86</v>
      </c>
      <c r="H9664" t="s">
        <v>6</v>
      </c>
      <c r="I9664" s="2">
        <v>7.9000000000000008E-3</v>
      </c>
      <c r="K9664" s="2">
        <v>7.9018059149999903E-3</v>
      </c>
      <c r="L9664" s="2">
        <f t="shared" si="150"/>
        <v>1.8059149999895274E-6</v>
      </c>
    </row>
    <row r="9665" spans="1:12" hidden="1" x14ac:dyDescent="0.25">
      <c r="A9665" t="s">
        <v>6709</v>
      </c>
      <c r="B9665" s="1" t="s">
        <v>7434</v>
      </c>
      <c r="C9665" t="s">
        <v>7435</v>
      </c>
      <c r="D9665">
        <v>5127311</v>
      </c>
      <c r="E9665">
        <v>25206213</v>
      </c>
      <c r="F9665" t="s">
        <v>7437</v>
      </c>
      <c r="G9665" t="s">
        <v>86</v>
      </c>
      <c r="H9665" t="s">
        <v>4</v>
      </c>
      <c r="I9665" s="2">
        <v>3.4458000000000002</v>
      </c>
      <c r="K9665" s="2">
        <v>3.4465879478999999</v>
      </c>
      <c r="L9665" s="2">
        <f t="shared" si="150"/>
        <v>7.8794789999969694E-4</v>
      </c>
    </row>
    <row r="9666" spans="1:12" hidden="1" x14ac:dyDescent="0.25">
      <c r="A9666" t="s">
        <v>6709</v>
      </c>
      <c r="B9666" s="1" t="s">
        <v>7434</v>
      </c>
      <c r="C9666" t="s">
        <v>7435</v>
      </c>
      <c r="D9666">
        <v>5127311</v>
      </c>
      <c r="E9666">
        <v>25206213</v>
      </c>
      <c r="F9666" t="s">
        <v>7437</v>
      </c>
      <c r="G9666" t="s">
        <v>86</v>
      </c>
      <c r="H9666" t="s">
        <v>6</v>
      </c>
      <c r="I9666" s="2">
        <v>8.9999999999999906E-3</v>
      </c>
      <c r="K9666" s="2">
        <v>9.0020574610999993E-3</v>
      </c>
      <c r="L9666" s="2">
        <f t="shared" si="150"/>
        <v>2.0574611000086229E-6</v>
      </c>
    </row>
    <row r="9667" spans="1:12" hidden="1" x14ac:dyDescent="0.25">
      <c r="A9667" t="s">
        <v>6709</v>
      </c>
      <c r="B9667" s="1" t="s">
        <v>7434</v>
      </c>
      <c r="C9667" t="s">
        <v>7435</v>
      </c>
      <c r="D9667">
        <v>5127311</v>
      </c>
      <c r="E9667">
        <v>25206313</v>
      </c>
      <c r="F9667" t="s">
        <v>7438</v>
      </c>
      <c r="G9667" t="s">
        <v>86</v>
      </c>
      <c r="H9667" t="s">
        <v>4</v>
      </c>
      <c r="I9667" s="2">
        <v>3.1238000000000001</v>
      </c>
      <c r="K9667" s="2">
        <v>3.1245142505999901</v>
      </c>
      <c r="L9667" s="2">
        <f t="shared" ref="L9667:L9730" si="151">IF(ISBLANK(J9667),K9667-I9667,K9667-J9667)</f>
        <v>7.1425059998997398E-4</v>
      </c>
    </row>
    <row r="9668" spans="1:12" hidden="1" x14ac:dyDescent="0.25">
      <c r="A9668" t="s">
        <v>6709</v>
      </c>
      <c r="B9668" s="1" t="s">
        <v>7434</v>
      </c>
      <c r="C9668" t="s">
        <v>7435</v>
      </c>
      <c r="D9668">
        <v>5127311</v>
      </c>
      <c r="E9668">
        <v>25206313</v>
      </c>
      <c r="F9668" t="s">
        <v>7438</v>
      </c>
      <c r="G9668" t="s">
        <v>86</v>
      </c>
      <c r="H9668" t="s">
        <v>6</v>
      </c>
      <c r="I9668" s="2">
        <v>8.8999999999999999E-3</v>
      </c>
      <c r="K9668" s="2">
        <v>8.9020348302000004E-3</v>
      </c>
      <c r="L9668" s="2">
        <f t="shared" si="151"/>
        <v>2.0348302000004759E-6</v>
      </c>
    </row>
    <row r="9669" spans="1:12" hidden="1" x14ac:dyDescent="0.25">
      <c r="A9669" t="s">
        <v>6709</v>
      </c>
      <c r="B9669" s="1" t="s">
        <v>7439</v>
      </c>
      <c r="C9669" t="s">
        <v>7440</v>
      </c>
      <c r="D9669">
        <v>7927311</v>
      </c>
      <c r="E9669">
        <v>2546713</v>
      </c>
      <c r="F9669" t="s">
        <v>7441</v>
      </c>
      <c r="G9669" t="s">
        <v>3</v>
      </c>
      <c r="H9669" t="s">
        <v>4</v>
      </c>
      <c r="I9669" s="2">
        <v>4434.7</v>
      </c>
      <c r="J9669" s="2">
        <v>4434.7285000000002</v>
      </c>
      <c r="K9669" s="2">
        <v>4434.7355470999901</v>
      </c>
      <c r="L9669" s="2">
        <f t="shared" si="151"/>
        <v>7.0470999899043818E-3</v>
      </c>
    </row>
    <row r="9670" spans="1:12" hidden="1" x14ac:dyDescent="0.25">
      <c r="A9670" t="s">
        <v>6709</v>
      </c>
      <c r="B9670" s="1" t="s">
        <v>7439</v>
      </c>
      <c r="C9670" t="s">
        <v>7440</v>
      </c>
      <c r="D9670">
        <v>7927311</v>
      </c>
      <c r="E9670">
        <v>2546713</v>
      </c>
      <c r="F9670" t="s">
        <v>7441</v>
      </c>
      <c r="G9670" t="s">
        <v>3</v>
      </c>
      <c r="H9670" t="s">
        <v>6</v>
      </c>
      <c r="I9670" s="2">
        <v>1529.8</v>
      </c>
      <c r="J9670" s="2">
        <v>1529.1165000000001</v>
      </c>
      <c r="K9670" s="2">
        <v>1529.1147876999901</v>
      </c>
      <c r="L9670" s="2">
        <f t="shared" si="151"/>
        <v>-1.7123000100127683E-3</v>
      </c>
    </row>
    <row r="9671" spans="1:12" hidden="1" x14ac:dyDescent="0.25">
      <c r="A9671" t="s">
        <v>6709</v>
      </c>
      <c r="B9671" s="1" t="s">
        <v>7442</v>
      </c>
      <c r="C9671" t="s">
        <v>7443</v>
      </c>
      <c r="D9671">
        <v>9051811</v>
      </c>
      <c r="E9671">
        <v>57567513</v>
      </c>
      <c r="F9671" t="s">
        <v>7444</v>
      </c>
      <c r="G9671" t="s">
        <v>3</v>
      </c>
      <c r="H9671" t="s">
        <v>4</v>
      </c>
      <c r="I9671" s="2">
        <v>92.013599999999997</v>
      </c>
      <c r="J9671" s="2">
        <v>99.985921899999994</v>
      </c>
      <c r="K9671" s="2">
        <v>99.985752599999998</v>
      </c>
      <c r="L9671" s="2">
        <f t="shared" si="151"/>
        <v>-1.6929999999604206E-4</v>
      </c>
    </row>
    <row r="9672" spans="1:12" hidden="1" x14ac:dyDescent="0.25">
      <c r="A9672" t="s">
        <v>6709</v>
      </c>
      <c r="B9672" s="1" t="s">
        <v>7442</v>
      </c>
      <c r="C9672" t="s">
        <v>7443</v>
      </c>
      <c r="D9672">
        <v>9051811</v>
      </c>
      <c r="E9672">
        <v>57567513</v>
      </c>
      <c r="F9672" t="s">
        <v>7444</v>
      </c>
      <c r="G9672" t="s">
        <v>3</v>
      </c>
      <c r="H9672" t="s">
        <v>6</v>
      </c>
      <c r="I9672" s="2">
        <v>3.0089999999999999</v>
      </c>
      <c r="J9672" s="2">
        <v>3.0100231934999999</v>
      </c>
      <c r="K9672" s="2">
        <v>3.01001800099999</v>
      </c>
      <c r="L9672" s="2">
        <f t="shared" si="151"/>
        <v>-5.1925000099650731E-6</v>
      </c>
    </row>
    <row r="9673" spans="1:12" hidden="1" x14ac:dyDescent="0.25">
      <c r="A9673" t="s">
        <v>6709</v>
      </c>
      <c r="B9673" s="1" t="s">
        <v>7442</v>
      </c>
      <c r="C9673" t="s">
        <v>7443</v>
      </c>
      <c r="D9673">
        <v>9051811</v>
      </c>
      <c r="E9673">
        <v>57567613</v>
      </c>
      <c r="F9673" t="s">
        <v>7445</v>
      </c>
      <c r="G9673" t="s">
        <v>3</v>
      </c>
      <c r="H9673" t="s">
        <v>4</v>
      </c>
      <c r="I9673" s="2">
        <v>79.702699999999894</v>
      </c>
      <c r="J9673" s="2">
        <v>78.6381406</v>
      </c>
      <c r="K9673" s="2">
        <v>78.638304219999995</v>
      </c>
      <c r="L9673" s="2">
        <f t="shared" si="151"/>
        <v>1.6361999999503496E-4</v>
      </c>
    </row>
    <row r="9674" spans="1:12" hidden="1" x14ac:dyDescent="0.25">
      <c r="A9674" t="s">
        <v>6709</v>
      </c>
      <c r="B9674" s="1" t="s">
        <v>7442</v>
      </c>
      <c r="C9674" t="s">
        <v>7443</v>
      </c>
      <c r="D9674">
        <v>9051811</v>
      </c>
      <c r="E9674">
        <v>57567613</v>
      </c>
      <c r="F9674" t="s">
        <v>7445</v>
      </c>
      <c r="G9674" t="s">
        <v>3</v>
      </c>
      <c r="H9674" t="s">
        <v>6</v>
      </c>
      <c r="I9674" s="2">
        <v>2.6579999999999999</v>
      </c>
      <c r="J9674" s="2">
        <v>2.6582202149999898</v>
      </c>
      <c r="K9674" s="2">
        <v>2.6582155060099901</v>
      </c>
      <c r="L9674" s="2">
        <f t="shared" si="151"/>
        <v>-4.7089899997132534E-6</v>
      </c>
    </row>
    <row r="9675" spans="1:12" hidden="1" x14ac:dyDescent="0.25">
      <c r="A9675" t="s">
        <v>6709</v>
      </c>
      <c r="B9675" s="1" t="s">
        <v>7446</v>
      </c>
      <c r="C9675" t="s">
        <v>7447</v>
      </c>
      <c r="D9675">
        <v>5129311</v>
      </c>
      <c r="E9675">
        <v>110129013</v>
      </c>
      <c r="F9675" t="s">
        <v>7448</v>
      </c>
      <c r="G9675" t="s">
        <v>3</v>
      </c>
      <c r="H9675" t="s">
        <v>4</v>
      </c>
      <c r="I9675" s="2">
        <v>22.6</v>
      </c>
      <c r="J9675" s="2">
        <v>22.55258594</v>
      </c>
      <c r="K9675" s="2">
        <v>22.552559429999999</v>
      </c>
      <c r="L9675" s="2">
        <f t="shared" si="151"/>
        <v>-2.6510000001422895E-5</v>
      </c>
    </row>
    <row r="9676" spans="1:12" hidden="1" x14ac:dyDescent="0.25">
      <c r="A9676" t="s">
        <v>6709</v>
      </c>
      <c r="B9676" s="1" t="s">
        <v>7446</v>
      </c>
      <c r="C9676" t="s">
        <v>7447</v>
      </c>
      <c r="D9676">
        <v>5129311</v>
      </c>
      <c r="E9676">
        <v>110129013</v>
      </c>
      <c r="F9676" t="s">
        <v>7448</v>
      </c>
      <c r="G9676" t="s">
        <v>3</v>
      </c>
      <c r="H9676" t="s">
        <v>6</v>
      </c>
      <c r="I9676" s="2">
        <v>0.4</v>
      </c>
      <c r="J9676" s="2">
        <v>0.45728161619999902</v>
      </c>
      <c r="K9676" s="2">
        <v>0.45728151621000002</v>
      </c>
      <c r="L9676" s="2">
        <f t="shared" si="151"/>
        <v>-9.9989999002847441E-8</v>
      </c>
    </row>
    <row r="9677" spans="1:12" hidden="1" x14ac:dyDescent="0.25">
      <c r="A9677" t="s">
        <v>6709</v>
      </c>
      <c r="B9677" s="1" t="s">
        <v>7446</v>
      </c>
      <c r="C9677" t="s">
        <v>7447</v>
      </c>
      <c r="D9677">
        <v>5129311</v>
      </c>
      <c r="E9677">
        <v>110129113</v>
      </c>
      <c r="F9677" t="s">
        <v>7449</v>
      </c>
      <c r="G9677" t="s">
        <v>3</v>
      </c>
      <c r="H9677" t="s">
        <v>4</v>
      </c>
      <c r="I9677" s="2">
        <v>19.2</v>
      </c>
      <c r="J9677" s="2">
        <v>19.178677735000001</v>
      </c>
      <c r="K9677" s="2">
        <v>19.178663281999999</v>
      </c>
      <c r="L9677" s="2">
        <f t="shared" si="151"/>
        <v>-1.4453000002134786E-5</v>
      </c>
    </row>
    <row r="9678" spans="1:12" hidden="1" x14ac:dyDescent="0.25">
      <c r="A9678" t="s">
        <v>6709</v>
      </c>
      <c r="B9678" s="1" t="s">
        <v>7446</v>
      </c>
      <c r="C9678" t="s">
        <v>7447</v>
      </c>
      <c r="D9678">
        <v>5129311</v>
      </c>
      <c r="E9678">
        <v>110129113</v>
      </c>
      <c r="F9678" t="s">
        <v>7449</v>
      </c>
      <c r="G9678" t="s">
        <v>3</v>
      </c>
      <c r="H9678" t="s">
        <v>6</v>
      </c>
      <c r="I9678" s="2">
        <v>0.4</v>
      </c>
      <c r="J9678" s="2">
        <v>0.44318710324999899</v>
      </c>
      <c r="K9678" s="2">
        <v>0.44318701659999998</v>
      </c>
      <c r="L9678" s="2">
        <f t="shared" si="151"/>
        <v>-8.6649999009313916E-8</v>
      </c>
    </row>
    <row r="9679" spans="1:12" hidden="1" x14ac:dyDescent="0.25">
      <c r="A9679" t="s">
        <v>6709</v>
      </c>
      <c r="B9679" s="1" t="s">
        <v>7446</v>
      </c>
      <c r="C9679" t="s">
        <v>7447</v>
      </c>
      <c r="D9679">
        <v>5129311</v>
      </c>
      <c r="E9679">
        <v>110129213</v>
      </c>
      <c r="F9679" t="s">
        <v>7450</v>
      </c>
      <c r="G9679" t="s">
        <v>3</v>
      </c>
      <c r="H9679" t="s">
        <v>4</v>
      </c>
      <c r="I9679" s="2">
        <v>12</v>
      </c>
      <c r="J9679" s="2">
        <v>12.040873045</v>
      </c>
      <c r="K9679" s="2">
        <v>12.04087114</v>
      </c>
      <c r="L9679" s="2">
        <f t="shared" si="151"/>
        <v>-1.904999999524648E-6</v>
      </c>
    </row>
    <row r="9680" spans="1:12" hidden="1" x14ac:dyDescent="0.25">
      <c r="A9680" t="s">
        <v>6709</v>
      </c>
      <c r="B9680" s="1" t="s">
        <v>7446</v>
      </c>
      <c r="C9680" t="s">
        <v>7447</v>
      </c>
      <c r="D9680">
        <v>5129311</v>
      </c>
      <c r="E9680">
        <v>110129213</v>
      </c>
      <c r="F9680" t="s">
        <v>7450</v>
      </c>
      <c r="G9680" t="s">
        <v>3</v>
      </c>
      <c r="H9680" t="s">
        <v>6</v>
      </c>
      <c r="I9680" s="2">
        <v>0.2</v>
      </c>
      <c r="J9680" s="2">
        <v>0.2280048523</v>
      </c>
      <c r="K9680" s="2">
        <v>0.22800500309999899</v>
      </c>
      <c r="L9680" s="2">
        <f t="shared" si="151"/>
        <v>1.507999989880382E-7</v>
      </c>
    </row>
    <row r="9681" spans="1:12" hidden="1" x14ac:dyDescent="0.25">
      <c r="A9681" t="s">
        <v>6709</v>
      </c>
      <c r="B9681" s="1" t="s">
        <v>7446</v>
      </c>
      <c r="C9681" t="s">
        <v>7447</v>
      </c>
      <c r="D9681">
        <v>5129311</v>
      </c>
      <c r="E9681">
        <v>25190413</v>
      </c>
      <c r="F9681" t="s">
        <v>7451</v>
      </c>
      <c r="G9681" t="s">
        <v>3</v>
      </c>
      <c r="H9681" t="s">
        <v>4</v>
      </c>
      <c r="I9681" s="2">
        <v>168.6</v>
      </c>
      <c r="J9681" s="2">
        <v>167.32028124999999</v>
      </c>
      <c r="K9681" s="2">
        <v>167.320440029499</v>
      </c>
      <c r="L9681" s="2">
        <f t="shared" si="151"/>
        <v>1.5877949900300337E-4</v>
      </c>
    </row>
    <row r="9682" spans="1:12" hidden="1" x14ac:dyDescent="0.25">
      <c r="A9682" t="s">
        <v>6709</v>
      </c>
      <c r="B9682" s="1" t="s">
        <v>7446</v>
      </c>
      <c r="C9682" t="s">
        <v>7447</v>
      </c>
      <c r="D9682">
        <v>5129311</v>
      </c>
      <c r="E9682">
        <v>25190413</v>
      </c>
      <c r="F9682" t="s">
        <v>7451</v>
      </c>
      <c r="G9682" t="s">
        <v>3</v>
      </c>
      <c r="H9682" t="s">
        <v>6</v>
      </c>
      <c r="I9682" s="2">
        <v>2.7</v>
      </c>
      <c r="J9682" s="2">
        <v>2.570001709</v>
      </c>
      <c r="K9682" s="2">
        <v>2.5699986310790002</v>
      </c>
      <c r="L9682" s="2">
        <f t="shared" si="151"/>
        <v>-3.0779209998499368E-6</v>
      </c>
    </row>
    <row r="9683" spans="1:12" hidden="1" x14ac:dyDescent="0.25">
      <c r="A9683" t="s">
        <v>6709</v>
      </c>
      <c r="B9683" s="1" t="s">
        <v>7446</v>
      </c>
      <c r="C9683" t="s">
        <v>7447</v>
      </c>
      <c r="D9683">
        <v>5129311</v>
      </c>
      <c r="E9683">
        <v>25190513</v>
      </c>
      <c r="F9683" t="s">
        <v>7452</v>
      </c>
      <c r="G9683" t="s">
        <v>3</v>
      </c>
      <c r="H9683" t="s">
        <v>4</v>
      </c>
      <c r="I9683" s="2">
        <v>141.9</v>
      </c>
      <c r="J9683" s="2">
        <v>141.79651559999999</v>
      </c>
      <c r="K9683" s="2">
        <v>141.79638547499999</v>
      </c>
      <c r="L9683" s="2">
        <f t="shared" si="151"/>
        <v>-1.3012499999831562E-4</v>
      </c>
    </row>
    <row r="9684" spans="1:12" hidden="1" x14ac:dyDescent="0.25">
      <c r="A9684" t="s">
        <v>6709</v>
      </c>
      <c r="B9684" s="1" t="s">
        <v>7446</v>
      </c>
      <c r="C9684" t="s">
        <v>7447</v>
      </c>
      <c r="D9684">
        <v>5129311</v>
      </c>
      <c r="E9684">
        <v>25190513</v>
      </c>
      <c r="F9684" t="s">
        <v>7452</v>
      </c>
      <c r="G9684" t="s">
        <v>3</v>
      </c>
      <c r="H9684" t="s">
        <v>6</v>
      </c>
      <c r="I9684" s="2">
        <v>2.2999999999999998</v>
      </c>
      <c r="J9684" s="2">
        <v>2.3157226559999899</v>
      </c>
      <c r="K9684" s="2">
        <v>2.31572165053</v>
      </c>
      <c r="L9684" s="2">
        <f t="shared" si="151"/>
        <v>-1.0054699899342268E-6</v>
      </c>
    </row>
    <row r="9685" spans="1:12" hidden="1" x14ac:dyDescent="0.25">
      <c r="A9685" t="s">
        <v>6709</v>
      </c>
      <c r="B9685" s="1" t="s">
        <v>7453</v>
      </c>
      <c r="C9685" t="s">
        <v>7454</v>
      </c>
      <c r="D9685">
        <v>8532511</v>
      </c>
      <c r="E9685">
        <v>942913</v>
      </c>
      <c r="F9685" t="s">
        <v>7455</v>
      </c>
      <c r="G9685" t="s">
        <v>3</v>
      </c>
      <c r="H9685" t="s">
        <v>4</v>
      </c>
      <c r="I9685" s="2">
        <v>104.809</v>
      </c>
      <c r="J9685" s="2">
        <v>104.44490625</v>
      </c>
      <c r="K9685" s="2">
        <v>104.4448824</v>
      </c>
      <c r="L9685" s="2">
        <f t="shared" si="151"/>
        <v>-2.385000000515447E-5</v>
      </c>
    </row>
    <row r="9686" spans="1:12" hidden="1" x14ac:dyDescent="0.25">
      <c r="A9686" t="s">
        <v>6709</v>
      </c>
      <c r="B9686" s="1" t="s">
        <v>7453</v>
      </c>
      <c r="C9686" t="s">
        <v>7454</v>
      </c>
      <c r="D9686">
        <v>8532511</v>
      </c>
      <c r="E9686">
        <v>942913</v>
      </c>
      <c r="F9686" t="s">
        <v>7455</v>
      </c>
      <c r="G9686" t="s">
        <v>3</v>
      </c>
      <c r="H9686" t="s">
        <v>6</v>
      </c>
      <c r="I9686" s="2">
        <v>0.27600000000000002</v>
      </c>
      <c r="J9686" s="2">
        <v>0.27636511229999999</v>
      </c>
      <c r="K9686" s="2">
        <v>0.27636501360999899</v>
      </c>
      <c r="L9686" s="2">
        <f t="shared" si="151"/>
        <v>-9.8690001004708705E-8</v>
      </c>
    </row>
    <row r="9687" spans="1:12" hidden="1" x14ac:dyDescent="0.25">
      <c r="A9687" t="s">
        <v>6709</v>
      </c>
      <c r="B9687" s="1" t="s">
        <v>7453</v>
      </c>
      <c r="C9687" t="s">
        <v>7454</v>
      </c>
      <c r="D9687">
        <v>8532511</v>
      </c>
      <c r="E9687">
        <v>943013</v>
      </c>
      <c r="F9687" t="s">
        <v>7456</v>
      </c>
      <c r="G9687" t="s">
        <v>3</v>
      </c>
      <c r="H9687" t="s">
        <v>4</v>
      </c>
      <c r="I9687" s="2">
        <v>58.457000000000001</v>
      </c>
      <c r="J9687" s="2">
        <v>58.455773450000002</v>
      </c>
      <c r="K9687" s="2">
        <v>58.455794207799997</v>
      </c>
      <c r="L9687" s="2">
        <f t="shared" si="151"/>
        <v>2.0757799994441939E-5</v>
      </c>
    </row>
    <row r="9688" spans="1:12" hidden="1" x14ac:dyDescent="0.25">
      <c r="A9688" t="s">
        <v>6709</v>
      </c>
      <c r="B9688" s="1" t="s">
        <v>7453</v>
      </c>
      <c r="C9688" t="s">
        <v>7454</v>
      </c>
      <c r="D9688">
        <v>8532511</v>
      </c>
      <c r="E9688">
        <v>943013</v>
      </c>
      <c r="F9688" t="s">
        <v>7456</v>
      </c>
      <c r="G9688" t="s">
        <v>3</v>
      </c>
      <c r="H9688" t="s">
        <v>6</v>
      </c>
      <c r="I9688" s="2">
        <v>0.14899999999999899</v>
      </c>
      <c r="J9688" s="2">
        <v>0.14921244809999901</v>
      </c>
      <c r="K9688" s="2">
        <v>0.14921250059999999</v>
      </c>
      <c r="L9688" s="2">
        <f t="shared" si="151"/>
        <v>5.2500000985444828E-8</v>
      </c>
    </row>
    <row r="9689" spans="1:12" hidden="1" x14ac:dyDescent="0.25">
      <c r="A9689" t="s">
        <v>7460</v>
      </c>
      <c r="B9689" s="1" t="s">
        <v>7457</v>
      </c>
      <c r="C9689" t="s">
        <v>7458</v>
      </c>
      <c r="D9689">
        <v>5066411</v>
      </c>
      <c r="E9689">
        <v>25975713</v>
      </c>
      <c r="F9689" t="s">
        <v>7459</v>
      </c>
      <c r="G9689" t="s">
        <v>3</v>
      </c>
      <c r="H9689" t="s">
        <v>4</v>
      </c>
      <c r="I9689" s="2">
        <v>436.22953999999999</v>
      </c>
      <c r="K9689" s="2">
        <v>436.22950076478998</v>
      </c>
      <c r="L9689" s="2">
        <f t="shared" si="151"/>
        <v>-3.9235210010701849E-5</v>
      </c>
    </row>
    <row r="9690" spans="1:12" hidden="1" x14ac:dyDescent="0.25">
      <c r="A9690" t="s">
        <v>7460</v>
      </c>
      <c r="B9690" s="1" t="s">
        <v>7457</v>
      </c>
      <c r="C9690" t="s">
        <v>7458</v>
      </c>
      <c r="D9690">
        <v>5066411</v>
      </c>
      <c r="E9690">
        <v>25975713</v>
      </c>
      <c r="F9690" t="s">
        <v>7459</v>
      </c>
      <c r="G9690" t="s">
        <v>3</v>
      </c>
      <c r="H9690" t="s">
        <v>6</v>
      </c>
      <c r="I9690" s="2">
        <v>460.19457999999997</v>
      </c>
      <c r="K9690" s="2">
        <v>460.19465153888899</v>
      </c>
      <c r="L9690" s="2">
        <f t="shared" si="151"/>
        <v>7.15388890171198E-5</v>
      </c>
    </row>
    <row r="9691" spans="1:12" hidden="1" x14ac:dyDescent="0.25">
      <c r="A9691" t="s">
        <v>7460</v>
      </c>
      <c r="B9691" s="1" t="s">
        <v>7461</v>
      </c>
      <c r="C9691" t="s">
        <v>7462</v>
      </c>
      <c r="D9691">
        <v>5067311</v>
      </c>
      <c r="E9691">
        <v>25964613</v>
      </c>
      <c r="F9691" t="s">
        <v>7463</v>
      </c>
      <c r="G9691" t="s">
        <v>86</v>
      </c>
      <c r="H9691" t="s">
        <v>4</v>
      </c>
      <c r="I9691" s="2">
        <v>0.3241</v>
      </c>
      <c r="K9691" s="2">
        <v>0.3241613184769</v>
      </c>
      <c r="L9691" s="2">
        <f t="shared" si="151"/>
        <v>6.1318476899996366E-5</v>
      </c>
    </row>
    <row r="9692" spans="1:12" hidden="1" x14ac:dyDescent="0.25">
      <c r="A9692" t="s">
        <v>7460</v>
      </c>
      <c r="B9692" s="1" t="s">
        <v>7461</v>
      </c>
      <c r="C9692" t="s">
        <v>7462</v>
      </c>
      <c r="D9692">
        <v>5067311</v>
      </c>
      <c r="E9692">
        <v>25964613</v>
      </c>
      <c r="F9692" t="s">
        <v>7463</v>
      </c>
      <c r="G9692" t="s">
        <v>86</v>
      </c>
      <c r="H9692" t="s">
        <v>6</v>
      </c>
      <c r="I9692" s="2">
        <v>8.5000000000000006E-3</v>
      </c>
      <c r="K9692" s="2">
        <v>8.5016089578439907E-3</v>
      </c>
      <c r="L9692" s="2">
        <f t="shared" si="151"/>
        <v>1.6089578439900526E-6</v>
      </c>
    </row>
    <row r="9693" spans="1:12" hidden="1" x14ac:dyDescent="0.25">
      <c r="A9693" t="s">
        <v>7460</v>
      </c>
      <c r="B9693" s="1" t="s">
        <v>7461</v>
      </c>
      <c r="C9693" t="s">
        <v>7462</v>
      </c>
      <c r="D9693">
        <v>5067311</v>
      </c>
      <c r="E9693">
        <v>25964713</v>
      </c>
      <c r="F9693" t="s">
        <v>7464</v>
      </c>
      <c r="G9693" t="s">
        <v>86</v>
      </c>
      <c r="H9693" t="s">
        <v>4</v>
      </c>
      <c r="I9693" s="2">
        <v>0</v>
      </c>
      <c r="L9693" s="2">
        <f t="shared" si="151"/>
        <v>0</v>
      </c>
    </row>
    <row r="9694" spans="1:12" hidden="1" x14ac:dyDescent="0.25">
      <c r="A9694" t="s">
        <v>7460</v>
      </c>
      <c r="B9694" s="1" t="s">
        <v>7461</v>
      </c>
      <c r="C9694" t="s">
        <v>7462</v>
      </c>
      <c r="D9694">
        <v>5067311</v>
      </c>
      <c r="E9694">
        <v>25964713</v>
      </c>
      <c r="F9694" t="s">
        <v>7464</v>
      </c>
      <c r="G9694" t="s">
        <v>86</v>
      </c>
      <c r="H9694" t="s">
        <v>6</v>
      </c>
      <c r="I9694" s="2">
        <v>0</v>
      </c>
      <c r="L9694" s="2">
        <f t="shared" si="151"/>
        <v>0</v>
      </c>
    </row>
    <row r="9695" spans="1:12" hidden="1" x14ac:dyDescent="0.25">
      <c r="A9695" t="s">
        <v>7460</v>
      </c>
      <c r="B9695" s="1" t="s">
        <v>7461</v>
      </c>
      <c r="C9695" t="s">
        <v>7462</v>
      </c>
      <c r="D9695">
        <v>5067311</v>
      </c>
      <c r="E9695">
        <v>25964813</v>
      </c>
      <c r="F9695" t="s">
        <v>7465</v>
      </c>
      <c r="G9695" t="s">
        <v>86</v>
      </c>
      <c r="H9695" t="s">
        <v>4</v>
      </c>
      <c r="I9695" s="2">
        <v>0</v>
      </c>
      <c r="L9695" s="2">
        <f t="shared" si="151"/>
        <v>0</v>
      </c>
    </row>
    <row r="9696" spans="1:12" hidden="1" x14ac:dyDescent="0.25">
      <c r="A9696" t="s">
        <v>7460</v>
      </c>
      <c r="B9696" s="1" t="s">
        <v>7461</v>
      </c>
      <c r="C9696" t="s">
        <v>7462</v>
      </c>
      <c r="D9696">
        <v>5067311</v>
      </c>
      <c r="E9696">
        <v>25964813</v>
      </c>
      <c r="F9696" t="s">
        <v>7465</v>
      </c>
      <c r="G9696" t="s">
        <v>86</v>
      </c>
      <c r="H9696" t="s">
        <v>6</v>
      </c>
      <c r="I9696" s="2">
        <v>0</v>
      </c>
      <c r="L9696" s="2">
        <f t="shared" si="151"/>
        <v>0</v>
      </c>
    </row>
    <row r="9697" spans="1:12" hidden="1" x14ac:dyDescent="0.25">
      <c r="A9697" t="s">
        <v>7460</v>
      </c>
      <c r="B9697" s="1" t="s">
        <v>7461</v>
      </c>
      <c r="C9697" t="s">
        <v>7462</v>
      </c>
      <c r="D9697">
        <v>5067311</v>
      </c>
      <c r="E9697">
        <v>25964913</v>
      </c>
      <c r="F9697" t="s">
        <v>7466</v>
      </c>
      <c r="G9697" t="s">
        <v>86</v>
      </c>
      <c r="H9697" t="s">
        <v>4</v>
      </c>
      <c r="I9697" s="2">
        <v>0</v>
      </c>
      <c r="L9697" s="2">
        <f t="shared" si="151"/>
        <v>0</v>
      </c>
    </row>
    <row r="9698" spans="1:12" hidden="1" x14ac:dyDescent="0.25">
      <c r="A9698" t="s">
        <v>7460</v>
      </c>
      <c r="B9698" s="1" t="s">
        <v>7461</v>
      </c>
      <c r="C9698" t="s">
        <v>7462</v>
      </c>
      <c r="D9698">
        <v>5067311</v>
      </c>
      <c r="E9698">
        <v>25964913</v>
      </c>
      <c r="F9698" t="s">
        <v>7466</v>
      </c>
      <c r="G9698" t="s">
        <v>86</v>
      </c>
      <c r="H9698" t="s">
        <v>6</v>
      </c>
      <c r="I9698" s="2">
        <v>0</v>
      </c>
      <c r="L9698" s="2">
        <f t="shared" si="151"/>
        <v>0</v>
      </c>
    </row>
    <row r="9699" spans="1:12" hidden="1" x14ac:dyDescent="0.25">
      <c r="A9699" t="s">
        <v>7460</v>
      </c>
      <c r="B9699" s="1" t="s">
        <v>7461</v>
      </c>
      <c r="C9699" t="s">
        <v>7462</v>
      </c>
      <c r="D9699">
        <v>5067311</v>
      </c>
      <c r="E9699">
        <v>25965013</v>
      </c>
      <c r="F9699" t="s">
        <v>7467</v>
      </c>
      <c r="G9699" t="s">
        <v>86</v>
      </c>
      <c r="H9699" t="s">
        <v>4</v>
      </c>
      <c r="I9699" s="2">
        <v>0</v>
      </c>
      <c r="L9699" s="2">
        <f t="shared" si="151"/>
        <v>0</v>
      </c>
    </row>
    <row r="9700" spans="1:12" hidden="1" x14ac:dyDescent="0.25">
      <c r="A9700" t="s">
        <v>7460</v>
      </c>
      <c r="B9700" s="1" t="s">
        <v>7461</v>
      </c>
      <c r="C9700" t="s">
        <v>7462</v>
      </c>
      <c r="D9700">
        <v>5067311</v>
      </c>
      <c r="E9700">
        <v>25965013</v>
      </c>
      <c r="F9700" t="s">
        <v>7467</v>
      </c>
      <c r="G9700" t="s">
        <v>86</v>
      </c>
      <c r="H9700" t="s">
        <v>6</v>
      </c>
      <c r="I9700" s="2">
        <v>0</v>
      </c>
      <c r="L9700" s="2">
        <f t="shared" si="151"/>
        <v>0</v>
      </c>
    </row>
    <row r="9701" spans="1:12" hidden="1" x14ac:dyDescent="0.25">
      <c r="A9701" t="s">
        <v>7460</v>
      </c>
      <c r="B9701" s="1" t="s">
        <v>7461</v>
      </c>
      <c r="C9701" t="s">
        <v>7462</v>
      </c>
      <c r="D9701">
        <v>5067311</v>
      </c>
      <c r="E9701">
        <v>25965113</v>
      </c>
      <c r="F9701" t="s">
        <v>7468</v>
      </c>
      <c r="G9701" t="s">
        <v>86</v>
      </c>
      <c r="H9701" t="s">
        <v>4</v>
      </c>
      <c r="I9701" s="2">
        <v>0</v>
      </c>
      <c r="L9701" s="2">
        <f t="shared" si="151"/>
        <v>0</v>
      </c>
    </row>
    <row r="9702" spans="1:12" hidden="1" x14ac:dyDescent="0.25">
      <c r="A9702" t="s">
        <v>7460</v>
      </c>
      <c r="B9702" s="1" t="s">
        <v>7461</v>
      </c>
      <c r="C9702" t="s">
        <v>7462</v>
      </c>
      <c r="D9702">
        <v>5067311</v>
      </c>
      <c r="E9702">
        <v>25965113</v>
      </c>
      <c r="F9702" t="s">
        <v>7468</v>
      </c>
      <c r="G9702" t="s">
        <v>86</v>
      </c>
      <c r="H9702" t="s">
        <v>6</v>
      </c>
      <c r="I9702" s="2">
        <v>0</v>
      </c>
      <c r="L9702" s="2">
        <f t="shared" si="151"/>
        <v>0</v>
      </c>
    </row>
    <row r="9703" spans="1:12" hidden="1" x14ac:dyDescent="0.25">
      <c r="A9703" t="s">
        <v>7460</v>
      </c>
      <c r="B9703" s="1" t="s">
        <v>7461</v>
      </c>
      <c r="C9703" t="s">
        <v>7462</v>
      </c>
      <c r="D9703">
        <v>5067311</v>
      </c>
      <c r="E9703">
        <v>25965213</v>
      </c>
      <c r="F9703" t="s">
        <v>7469</v>
      </c>
      <c r="G9703" t="s">
        <v>86</v>
      </c>
      <c r="H9703" t="s">
        <v>4</v>
      </c>
      <c r="I9703" s="2">
        <v>0</v>
      </c>
      <c r="L9703" s="2">
        <f t="shared" si="151"/>
        <v>0</v>
      </c>
    </row>
    <row r="9704" spans="1:12" hidden="1" x14ac:dyDescent="0.25">
      <c r="A9704" t="s">
        <v>7460</v>
      </c>
      <c r="B9704" s="1" t="s">
        <v>7461</v>
      </c>
      <c r="C9704" t="s">
        <v>7462</v>
      </c>
      <c r="D9704">
        <v>5067311</v>
      </c>
      <c r="E9704">
        <v>25965213</v>
      </c>
      <c r="F9704" t="s">
        <v>7469</v>
      </c>
      <c r="G9704" t="s">
        <v>86</v>
      </c>
      <c r="H9704" t="s">
        <v>6</v>
      </c>
      <c r="I9704" s="2">
        <v>0</v>
      </c>
      <c r="L9704" s="2">
        <f t="shared" si="151"/>
        <v>0</v>
      </c>
    </row>
    <row r="9705" spans="1:12" hidden="1" x14ac:dyDescent="0.25">
      <c r="A9705" t="s">
        <v>7460</v>
      </c>
      <c r="B9705" s="1" t="s">
        <v>7470</v>
      </c>
      <c r="C9705" t="s">
        <v>7471</v>
      </c>
      <c r="D9705">
        <v>5050511</v>
      </c>
      <c r="E9705">
        <v>25905313</v>
      </c>
      <c r="F9705" t="s">
        <v>7472</v>
      </c>
      <c r="G9705" t="s">
        <v>3</v>
      </c>
      <c r="H9705" t="s">
        <v>4</v>
      </c>
      <c r="I9705" s="2">
        <v>2540.7908000000002</v>
      </c>
      <c r="J9705" s="2">
        <v>2556.4974999999999</v>
      </c>
      <c r="K9705" s="2">
        <v>2556.4948527189299</v>
      </c>
      <c r="L9705" s="2">
        <f t="shared" si="151"/>
        <v>-2.6472810700397531E-3</v>
      </c>
    </row>
    <row r="9706" spans="1:12" hidden="1" x14ac:dyDescent="0.25">
      <c r="A9706" t="s">
        <v>7460</v>
      </c>
      <c r="B9706" s="1" t="s">
        <v>7470</v>
      </c>
      <c r="C9706" t="s">
        <v>7471</v>
      </c>
      <c r="D9706">
        <v>5050511</v>
      </c>
      <c r="E9706">
        <v>25905313</v>
      </c>
      <c r="F9706" t="s">
        <v>7472</v>
      </c>
      <c r="G9706" t="s">
        <v>3</v>
      </c>
      <c r="H9706" t="s">
        <v>6</v>
      </c>
      <c r="I9706" s="2">
        <v>1218.0353789999999</v>
      </c>
      <c r="J9706" s="2">
        <v>1218.0355</v>
      </c>
      <c r="K9706" s="2">
        <v>1218.03741582711</v>
      </c>
      <c r="L9706" s="2">
        <f t="shared" si="151"/>
        <v>1.915827109996826E-3</v>
      </c>
    </row>
    <row r="9707" spans="1:12" hidden="1" x14ac:dyDescent="0.25">
      <c r="A9707" t="s">
        <v>7460</v>
      </c>
      <c r="B9707" s="1" t="s">
        <v>7470</v>
      </c>
      <c r="C9707" t="s">
        <v>7471</v>
      </c>
      <c r="D9707">
        <v>5050511</v>
      </c>
      <c r="E9707">
        <v>25905513</v>
      </c>
      <c r="F9707" t="s">
        <v>7473</v>
      </c>
      <c r="G9707" t="s">
        <v>3</v>
      </c>
      <c r="H9707" t="s">
        <v>4</v>
      </c>
      <c r="I9707" s="2">
        <v>3397.5266799999999</v>
      </c>
      <c r="J9707" s="2">
        <v>3506.1557499999999</v>
      </c>
      <c r="K9707" s="2">
        <v>3506.1558111693698</v>
      </c>
      <c r="L9707" s="2">
        <f t="shared" si="151"/>
        <v>6.116936992839328E-5</v>
      </c>
    </row>
    <row r="9708" spans="1:12" hidden="1" x14ac:dyDescent="0.25">
      <c r="A9708" t="s">
        <v>7460</v>
      </c>
      <c r="B9708" s="1" t="s">
        <v>7470</v>
      </c>
      <c r="C9708" t="s">
        <v>7471</v>
      </c>
      <c r="D9708">
        <v>5050511</v>
      </c>
      <c r="E9708">
        <v>25905513</v>
      </c>
      <c r="F9708" t="s">
        <v>7473</v>
      </c>
      <c r="G9708" t="s">
        <v>3</v>
      </c>
      <c r="H9708" t="s">
        <v>6</v>
      </c>
      <c r="I9708" s="2">
        <v>1063.6499209999999</v>
      </c>
      <c r="J9708" s="2">
        <v>1063.6466250000001</v>
      </c>
      <c r="K9708" s="2">
        <v>1063.64873132514</v>
      </c>
      <c r="L9708" s="2">
        <f t="shared" si="151"/>
        <v>2.1063251399482397E-3</v>
      </c>
    </row>
    <row r="9709" spans="1:12" hidden="1" x14ac:dyDescent="0.25">
      <c r="A9709" t="s">
        <v>7460</v>
      </c>
      <c r="B9709" s="1" t="s">
        <v>7470</v>
      </c>
      <c r="C9709" t="s">
        <v>7471</v>
      </c>
      <c r="D9709">
        <v>5050511</v>
      </c>
      <c r="E9709">
        <v>25906513</v>
      </c>
      <c r="F9709" t="s">
        <v>7474</v>
      </c>
      <c r="G9709" t="s">
        <v>3</v>
      </c>
      <c r="H9709" t="s">
        <v>4</v>
      </c>
      <c r="I9709" s="2">
        <v>2800.9622999999901</v>
      </c>
      <c r="J9709" s="2">
        <v>2806.4002500000001</v>
      </c>
      <c r="K9709" s="2">
        <v>2806.3997195618399</v>
      </c>
      <c r="L9709" s="2">
        <f t="shared" si="151"/>
        <v>-5.3043816024000989E-4</v>
      </c>
    </row>
    <row r="9710" spans="1:12" hidden="1" x14ac:dyDescent="0.25">
      <c r="A9710" t="s">
        <v>7460</v>
      </c>
      <c r="B9710" s="1" t="s">
        <v>7470</v>
      </c>
      <c r="C9710" t="s">
        <v>7471</v>
      </c>
      <c r="D9710">
        <v>5050511</v>
      </c>
      <c r="E9710">
        <v>25906513</v>
      </c>
      <c r="F9710" t="s">
        <v>7474</v>
      </c>
      <c r="G9710" t="s">
        <v>3</v>
      </c>
      <c r="H9710" t="s">
        <v>6</v>
      </c>
      <c r="I9710" s="2">
        <v>915.621534</v>
      </c>
      <c r="J9710" s="2">
        <v>915.62324999999998</v>
      </c>
      <c r="K9710" s="2">
        <v>915.62329576630498</v>
      </c>
      <c r="L9710" s="2">
        <f t="shared" si="151"/>
        <v>4.5766304992866935E-5</v>
      </c>
    </row>
    <row r="9711" spans="1:12" hidden="1" x14ac:dyDescent="0.25">
      <c r="A9711" t="s">
        <v>7460</v>
      </c>
      <c r="B9711" s="1" t="s">
        <v>7470</v>
      </c>
      <c r="C9711" t="s">
        <v>7475</v>
      </c>
      <c r="D9711">
        <v>5050611</v>
      </c>
      <c r="E9711">
        <v>25902813</v>
      </c>
      <c r="F9711" t="s">
        <v>7476</v>
      </c>
      <c r="G9711" t="s">
        <v>3</v>
      </c>
      <c r="H9711" t="s">
        <v>4</v>
      </c>
      <c r="I9711" s="2">
        <v>2800.97975</v>
      </c>
      <c r="J9711" s="2">
        <v>2810.3582500000002</v>
      </c>
      <c r="K9711" s="2">
        <v>2810.3542050890601</v>
      </c>
      <c r="L9711" s="2">
        <f t="shared" si="151"/>
        <v>-4.0449109401379246E-3</v>
      </c>
    </row>
    <row r="9712" spans="1:12" hidden="1" x14ac:dyDescent="0.25">
      <c r="A9712" t="s">
        <v>7460</v>
      </c>
      <c r="B9712" s="1" t="s">
        <v>7470</v>
      </c>
      <c r="C9712" t="s">
        <v>7475</v>
      </c>
      <c r="D9712">
        <v>5050611</v>
      </c>
      <c r="E9712">
        <v>25902813</v>
      </c>
      <c r="F9712" t="s">
        <v>7476</v>
      </c>
      <c r="G9712" t="s">
        <v>3</v>
      </c>
      <c r="H9712" t="s">
        <v>6</v>
      </c>
      <c r="I9712" s="2">
        <v>1142.1455900000001</v>
      </c>
      <c r="J9712" s="2">
        <v>1142.137375</v>
      </c>
      <c r="K9712" s="2">
        <v>1142.14143387987</v>
      </c>
      <c r="L9712" s="2">
        <f t="shared" si="151"/>
        <v>4.0588798699445761E-3</v>
      </c>
    </row>
    <row r="9713" spans="1:12" hidden="1" x14ac:dyDescent="0.25">
      <c r="A9713" t="s">
        <v>7460</v>
      </c>
      <c r="B9713" s="1" t="s">
        <v>7470</v>
      </c>
      <c r="C9713" t="s">
        <v>7475</v>
      </c>
      <c r="D9713">
        <v>5050611</v>
      </c>
      <c r="E9713">
        <v>25903613</v>
      </c>
      <c r="F9713" t="s">
        <v>7477</v>
      </c>
      <c r="G9713" t="s">
        <v>3</v>
      </c>
      <c r="H9713" t="s">
        <v>4</v>
      </c>
      <c r="I9713" s="2">
        <v>3326.9119569999998</v>
      </c>
      <c r="J9713" s="2">
        <v>3399.8172500000001</v>
      </c>
      <c r="K9713" s="2">
        <v>3399.81237150475</v>
      </c>
      <c r="L9713" s="2">
        <f t="shared" si="151"/>
        <v>-4.8784952500682266E-3</v>
      </c>
    </row>
    <row r="9714" spans="1:12" hidden="1" x14ac:dyDescent="0.25">
      <c r="A9714" t="s">
        <v>7460</v>
      </c>
      <c r="B9714" s="1" t="s">
        <v>7470</v>
      </c>
      <c r="C9714" t="s">
        <v>7475</v>
      </c>
      <c r="D9714">
        <v>5050611</v>
      </c>
      <c r="E9714">
        <v>25903613</v>
      </c>
      <c r="F9714" t="s">
        <v>7477</v>
      </c>
      <c r="G9714" t="s">
        <v>3</v>
      </c>
      <c r="H9714" t="s">
        <v>6</v>
      </c>
      <c r="I9714" s="2">
        <v>1222.19427</v>
      </c>
      <c r="J9714" s="2">
        <v>1222.1969999999999</v>
      </c>
      <c r="K9714" s="2">
        <v>1222.1951454801399</v>
      </c>
      <c r="L9714" s="2">
        <f t="shared" si="151"/>
        <v>-1.854519859989523E-3</v>
      </c>
    </row>
    <row r="9715" spans="1:12" hidden="1" x14ac:dyDescent="0.25">
      <c r="A9715" t="s">
        <v>7460</v>
      </c>
      <c r="B9715" s="1" t="s">
        <v>7478</v>
      </c>
      <c r="C9715" t="s">
        <v>7479</v>
      </c>
      <c r="D9715">
        <v>9093511</v>
      </c>
      <c r="E9715">
        <v>72099313</v>
      </c>
      <c r="F9715" t="s">
        <v>7480</v>
      </c>
      <c r="G9715" t="s">
        <v>3</v>
      </c>
      <c r="H9715" t="s">
        <v>4</v>
      </c>
      <c r="I9715" s="2">
        <v>50.624200000000002</v>
      </c>
      <c r="J9715" s="2">
        <v>34.738792969999999</v>
      </c>
      <c r="K9715" s="2">
        <v>34.738733201000002</v>
      </c>
      <c r="L9715" s="2">
        <f t="shared" si="151"/>
        <v>-5.976899999637908E-5</v>
      </c>
    </row>
    <row r="9716" spans="1:12" hidden="1" x14ac:dyDescent="0.25">
      <c r="A9716" t="s">
        <v>7460</v>
      </c>
      <c r="B9716" s="1" t="s">
        <v>7478</v>
      </c>
      <c r="C9716" t="s">
        <v>7479</v>
      </c>
      <c r="D9716">
        <v>9093511</v>
      </c>
      <c r="E9716">
        <v>72099313</v>
      </c>
      <c r="F9716" t="s">
        <v>7480</v>
      </c>
      <c r="G9716" t="s">
        <v>3</v>
      </c>
      <c r="H9716" t="s">
        <v>6</v>
      </c>
      <c r="I9716" s="2">
        <v>2.76132</v>
      </c>
      <c r="J9716" s="2">
        <v>1.8020129395</v>
      </c>
      <c r="K9716" s="2">
        <v>1.8020141082000001</v>
      </c>
      <c r="L9716" s="2">
        <f t="shared" si="151"/>
        <v>1.1687000001092684E-6</v>
      </c>
    </row>
    <row r="9717" spans="1:12" hidden="1" x14ac:dyDescent="0.25">
      <c r="A9717" t="s">
        <v>7460</v>
      </c>
      <c r="B9717" s="1" t="s">
        <v>7478</v>
      </c>
      <c r="C9717" t="s">
        <v>7479</v>
      </c>
      <c r="D9717">
        <v>9093511</v>
      </c>
      <c r="E9717">
        <v>72099413</v>
      </c>
      <c r="F9717" t="s">
        <v>7481</v>
      </c>
      <c r="G9717" t="s">
        <v>3</v>
      </c>
      <c r="H9717" t="s">
        <v>4</v>
      </c>
      <c r="I9717" s="2">
        <v>47.036499999999997</v>
      </c>
      <c r="J9717" s="2">
        <v>36.371609374999998</v>
      </c>
      <c r="K9717" s="2">
        <v>36.371557709999898</v>
      </c>
      <c r="L9717" s="2">
        <f t="shared" si="151"/>
        <v>-5.1665000100342695E-5</v>
      </c>
    </row>
    <row r="9718" spans="1:12" hidden="1" x14ac:dyDescent="0.25">
      <c r="A9718" t="s">
        <v>7460</v>
      </c>
      <c r="B9718" s="1" t="s">
        <v>7478</v>
      </c>
      <c r="C9718" t="s">
        <v>7479</v>
      </c>
      <c r="D9718">
        <v>9093511</v>
      </c>
      <c r="E9718">
        <v>72099413</v>
      </c>
      <c r="F9718" t="s">
        <v>7481</v>
      </c>
      <c r="G9718" t="s">
        <v>3</v>
      </c>
      <c r="H9718" t="s">
        <v>6</v>
      </c>
      <c r="I9718" s="2">
        <v>2.82219</v>
      </c>
      <c r="J9718" s="2">
        <v>1.5590791015000001</v>
      </c>
      <c r="K9718" s="2">
        <v>1.559081546</v>
      </c>
      <c r="L9718" s="2">
        <f t="shared" si="151"/>
        <v>2.4444999999762018E-6</v>
      </c>
    </row>
    <row r="9719" spans="1:12" hidden="1" x14ac:dyDescent="0.25">
      <c r="A9719" t="s">
        <v>7460</v>
      </c>
      <c r="B9719" s="1" t="s">
        <v>7478</v>
      </c>
      <c r="C9719" t="s">
        <v>7479</v>
      </c>
      <c r="D9719">
        <v>9093511</v>
      </c>
      <c r="E9719">
        <v>72099513</v>
      </c>
      <c r="F9719" t="s">
        <v>7482</v>
      </c>
      <c r="G9719" t="s">
        <v>86</v>
      </c>
      <c r="H9719" t="s">
        <v>4</v>
      </c>
      <c r="I9719" s="2">
        <v>1.766</v>
      </c>
      <c r="K9719" s="2">
        <v>1.7705216939999999</v>
      </c>
      <c r="L9719" s="2">
        <f t="shared" si="151"/>
        <v>4.5216939999999095E-3</v>
      </c>
    </row>
    <row r="9720" spans="1:12" hidden="1" x14ac:dyDescent="0.25">
      <c r="A9720" t="s">
        <v>7460</v>
      </c>
      <c r="B9720" s="1" t="s">
        <v>7478</v>
      </c>
      <c r="C9720" t="s">
        <v>7479</v>
      </c>
      <c r="D9720">
        <v>9093511</v>
      </c>
      <c r="E9720">
        <v>72099513</v>
      </c>
      <c r="F9720" t="s">
        <v>7482</v>
      </c>
      <c r="G9720" t="s">
        <v>86</v>
      </c>
      <c r="H9720" t="s">
        <v>6</v>
      </c>
      <c r="I9720" s="2">
        <v>1.0596E-2</v>
      </c>
      <c r="K9720" s="2">
        <v>1.06231296099999E-2</v>
      </c>
      <c r="L9720" s="2">
        <f t="shared" si="151"/>
        <v>2.7129609999900287E-5</v>
      </c>
    </row>
    <row r="9721" spans="1:12" hidden="1" x14ac:dyDescent="0.25">
      <c r="A9721" t="s">
        <v>7460</v>
      </c>
      <c r="B9721" s="1" t="s">
        <v>7483</v>
      </c>
      <c r="C9721" t="s">
        <v>7484</v>
      </c>
      <c r="D9721">
        <v>7558311</v>
      </c>
      <c r="E9721">
        <v>11959213</v>
      </c>
      <c r="F9721" t="s">
        <v>7485</v>
      </c>
      <c r="G9721" t="s">
        <v>3</v>
      </c>
      <c r="H9721" t="s">
        <v>4</v>
      </c>
      <c r="I9721" s="2">
        <v>5126.34</v>
      </c>
      <c r="J9721" s="2">
        <v>5363.0455000000002</v>
      </c>
      <c r="K9721" s="2">
        <v>5363.0280489999896</v>
      </c>
      <c r="L9721" s="2">
        <f t="shared" si="151"/>
        <v>-1.7451000010623829E-2</v>
      </c>
    </row>
    <row r="9722" spans="1:12" hidden="1" x14ac:dyDescent="0.25">
      <c r="A9722" t="s">
        <v>7460</v>
      </c>
      <c r="B9722" s="1" t="s">
        <v>7483</v>
      </c>
      <c r="C9722" t="s">
        <v>7484</v>
      </c>
      <c r="D9722">
        <v>7558311</v>
      </c>
      <c r="E9722">
        <v>11959213</v>
      </c>
      <c r="F9722" t="s">
        <v>7485</v>
      </c>
      <c r="G9722" t="s">
        <v>3</v>
      </c>
      <c r="H9722" t="s">
        <v>6</v>
      </c>
      <c r="I9722" s="2">
        <v>1350</v>
      </c>
      <c r="J9722" s="2">
        <v>1350.138625</v>
      </c>
      <c r="K9722" s="2">
        <v>1350.13675019999</v>
      </c>
      <c r="L9722" s="2">
        <f t="shared" si="151"/>
        <v>-1.8748000100003992E-3</v>
      </c>
    </row>
    <row r="9723" spans="1:12" hidden="1" x14ac:dyDescent="0.25">
      <c r="A9723" t="s">
        <v>7460</v>
      </c>
      <c r="B9723" s="1" t="s">
        <v>7483</v>
      </c>
      <c r="C9723" t="s">
        <v>7484</v>
      </c>
      <c r="D9723">
        <v>7558311</v>
      </c>
      <c r="E9723">
        <v>11959313</v>
      </c>
      <c r="F9723" t="s">
        <v>7486</v>
      </c>
      <c r="G9723" t="s">
        <v>3</v>
      </c>
      <c r="H9723" t="s">
        <v>4</v>
      </c>
      <c r="I9723" s="2">
        <v>4891.3100000000004</v>
      </c>
      <c r="J9723" s="2">
        <v>5033.7969999999996</v>
      </c>
      <c r="K9723" s="2">
        <v>5033.8015459999997</v>
      </c>
      <c r="L9723" s="2">
        <f t="shared" si="151"/>
        <v>4.5460000001185108E-3</v>
      </c>
    </row>
    <row r="9724" spans="1:12" hidden="1" x14ac:dyDescent="0.25">
      <c r="A9724" t="s">
        <v>7460</v>
      </c>
      <c r="B9724" s="1" t="s">
        <v>7483</v>
      </c>
      <c r="C9724" t="s">
        <v>7484</v>
      </c>
      <c r="D9724">
        <v>7558311</v>
      </c>
      <c r="E9724">
        <v>11959313</v>
      </c>
      <c r="F9724" t="s">
        <v>7486</v>
      </c>
      <c r="G9724" t="s">
        <v>3</v>
      </c>
      <c r="H9724" t="s">
        <v>6</v>
      </c>
      <c r="I9724" s="2">
        <v>1434.8</v>
      </c>
      <c r="J9724" s="2">
        <v>1434.77325</v>
      </c>
      <c r="K9724" s="2">
        <v>1434.77656011</v>
      </c>
      <c r="L9724" s="2">
        <f t="shared" si="151"/>
        <v>3.3101100000294537E-3</v>
      </c>
    </row>
    <row r="9725" spans="1:12" hidden="1" x14ac:dyDescent="0.25">
      <c r="A9725" t="s">
        <v>7460</v>
      </c>
      <c r="B9725" s="1" t="s">
        <v>7487</v>
      </c>
      <c r="C9725" t="s">
        <v>7488</v>
      </c>
      <c r="D9725">
        <v>7684911</v>
      </c>
      <c r="E9725">
        <v>12121713</v>
      </c>
      <c r="F9725" t="s">
        <v>7489</v>
      </c>
      <c r="G9725" t="s">
        <v>3</v>
      </c>
      <c r="H9725" t="s">
        <v>4</v>
      </c>
      <c r="I9725" s="2">
        <v>1.9122300000000001</v>
      </c>
      <c r="J9725" s="2">
        <v>2.5281091309999999</v>
      </c>
      <c r="K9725" s="2">
        <v>2.5281101679999902</v>
      </c>
      <c r="L9725" s="2">
        <f t="shared" si="151"/>
        <v>1.0369999903225846E-6</v>
      </c>
    </row>
    <row r="9726" spans="1:12" hidden="1" x14ac:dyDescent="0.25">
      <c r="A9726" t="s">
        <v>7460</v>
      </c>
      <c r="B9726" s="1" t="s">
        <v>7487</v>
      </c>
      <c r="C9726" t="s">
        <v>7488</v>
      </c>
      <c r="D9726">
        <v>7684911</v>
      </c>
      <c r="E9726">
        <v>12121713</v>
      </c>
      <c r="F9726" t="s">
        <v>7489</v>
      </c>
      <c r="G9726" t="s">
        <v>3</v>
      </c>
      <c r="H9726" t="s">
        <v>6</v>
      </c>
      <c r="I9726" s="2">
        <v>7.5999999999999998E-2</v>
      </c>
      <c r="J9726" s="2">
        <v>8.2885032649999996E-2</v>
      </c>
      <c r="K9726" s="2">
        <v>8.2885001210000003E-2</v>
      </c>
      <c r="L9726" s="2">
        <f t="shared" si="151"/>
        <v>-3.1439999992333156E-8</v>
      </c>
    </row>
    <row r="9727" spans="1:12" hidden="1" x14ac:dyDescent="0.25">
      <c r="A9727" t="s">
        <v>7460</v>
      </c>
      <c r="B9727" s="1" t="s">
        <v>7487</v>
      </c>
      <c r="C9727" t="s">
        <v>7488</v>
      </c>
      <c r="D9727">
        <v>7684911</v>
      </c>
      <c r="E9727">
        <v>12121813</v>
      </c>
      <c r="F9727" t="s">
        <v>7490</v>
      </c>
      <c r="G9727" t="s">
        <v>3</v>
      </c>
      <c r="H9727" t="s">
        <v>4</v>
      </c>
      <c r="I9727" s="2">
        <v>1.2111400000000001</v>
      </c>
      <c r="J9727" s="2">
        <v>1.6159523924999999</v>
      </c>
      <c r="K9727" s="2">
        <v>1.6159525131000001</v>
      </c>
      <c r="L9727" s="2">
        <f t="shared" si="151"/>
        <v>1.2060000020852613E-7</v>
      </c>
    </row>
    <row r="9728" spans="1:12" hidden="1" x14ac:dyDescent="0.25">
      <c r="A9728" t="s">
        <v>7460</v>
      </c>
      <c r="B9728" s="1" t="s">
        <v>7487</v>
      </c>
      <c r="C9728" t="s">
        <v>7488</v>
      </c>
      <c r="D9728">
        <v>7684911</v>
      </c>
      <c r="E9728">
        <v>12121813</v>
      </c>
      <c r="F9728" t="s">
        <v>7490</v>
      </c>
      <c r="G9728" t="s">
        <v>3</v>
      </c>
      <c r="H9728" t="s">
        <v>6</v>
      </c>
      <c r="I9728" s="2">
        <v>5.1999999999999998E-2</v>
      </c>
      <c r="J9728" s="2">
        <v>5.4278133399999998E-2</v>
      </c>
      <c r="K9728" s="2">
        <v>5.4278000200000003E-2</v>
      </c>
      <c r="L9728" s="2">
        <f t="shared" si="151"/>
        <v>-1.33199999995115E-7</v>
      </c>
    </row>
    <row r="9729" spans="1:12" hidden="1" x14ac:dyDescent="0.25">
      <c r="A9729" t="s">
        <v>7460</v>
      </c>
      <c r="B9729" s="1" t="s">
        <v>7487</v>
      </c>
      <c r="C9729" t="s">
        <v>7488</v>
      </c>
      <c r="D9729">
        <v>7684911</v>
      </c>
      <c r="E9729">
        <v>12121913</v>
      </c>
      <c r="F9729" t="s">
        <v>7491</v>
      </c>
      <c r="G9729" t="s">
        <v>3</v>
      </c>
      <c r="H9729" t="s">
        <v>4</v>
      </c>
      <c r="I9729" s="2">
        <v>1.76885</v>
      </c>
      <c r="J9729" s="2">
        <v>2.3311088864999898</v>
      </c>
      <c r="K9729" s="2">
        <v>2.3311110530999999</v>
      </c>
      <c r="L9729" s="2">
        <f t="shared" si="151"/>
        <v>2.1666000100672989E-6</v>
      </c>
    </row>
    <row r="9730" spans="1:12" hidden="1" x14ac:dyDescent="0.25">
      <c r="A9730" t="s">
        <v>7460</v>
      </c>
      <c r="B9730" s="1" t="s">
        <v>7487</v>
      </c>
      <c r="C9730" t="s">
        <v>7488</v>
      </c>
      <c r="D9730">
        <v>7684911</v>
      </c>
      <c r="E9730">
        <v>12121913</v>
      </c>
      <c r="F9730" t="s">
        <v>7491</v>
      </c>
      <c r="G9730" t="s">
        <v>3</v>
      </c>
      <c r="H9730" t="s">
        <v>6</v>
      </c>
      <c r="I9730" s="2">
        <v>8.2000000000000003E-2</v>
      </c>
      <c r="J9730" s="2">
        <v>7.6130828849999901E-2</v>
      </c>
      <c r="K9730" s="2">
        <v>7.6131001610999893E-2</v>
      </c>
      <c r="L9730" s="2">
        <f t="shared" si="151"/>
        <v>1.7276099999186112E-7</v>
      </c>
    </row>
    <row r="9731" spans="1:12" hidden="1" x14ac:dyDescent="0.25">
      <c r="A9731" t="s">
        <v>7460</v>
      </c>
      <c r="B9731" s="1" t="s">
        <v>7487</v>
      </c>
      <c r="C9731" t="s">
        <v>7488</v>
      </c>
      <c r="D9731">
        <v>7684911</v>
      </c>
      <c r="E9731">
        <v>12122013</v>
      </c>
      <c r="F9731" t="s">
        <v>7492</v>
      </c>
      <c r="G9731" t="s">
        <v>3</v>
      </c>
      <c r="H9731" t="s">
        <v>4</v>
      </c>
      <c r="I9731" s="2">
        <v>1.76807</v>
      </c>
      <c r="J9731" s="2">
        <v>1.95541577149999</v>
      </c>
      <c r="K9731" s="2">
        <v>1.9554160249999999</v>
      </c>
      <c r="L9731" s="2">
        <f t="shared" ref="L9731:L9794" si="152">IF(ISBLANK(J9731),K9731-I9731,K9731-J9731)</f>
        <v>2.535000098724538E-7</v>
      </c>
    </row>
    <row r="9732" spans="1:12" hidden="1" x14ac:dyDescent="0.25">
      <c r="A9732" t="s">
        <v>7460</v>
      </c>
      <c r="B9732" s="1" t="s">
        <v>7487</v>
      </c>
      <c r="C9732" t="s">
        <v>7488</v>
      </c>
      <c r="D9732">
        <v>7684911</v>
      </c>
      <c r="E9732">
        <v>12122013</v>
      </c>
      <c r="F9732" t="s">
        <v>7492</v>
      </c>
      <c r="G9732" t="s">
        <v>3</v>
      </c>
      <c r="H9732" t="s">
        <v>6</v>
      </c>
      <c r="I9732" s="2">
        <v>8.2000000000000003E-2</v>
      </c>
      <c r="J9732" s="2">
        <v>6.579261015E-2</v>
      </c>
      <c r="K9732" s="2">
        <v>6.5792501809999904E-2</v>
      </c>
      <c r="L9732" s="2">
        <f t="shared" si="152"/>
        <v>-1.0834000009618538E-7</v>
      </c>
    </row>
    <row r="9733" spans="1:12" hidden="1" x14ac:dyDescent="0.25">
      <c r="A9733" t="s">
        <v>7460</v>
      </c>
      <c r="B9733" s="1" t="s">
        <v>7487</v>
      </c>
      <c r="C9733" t="s">
        <v>7488</v>
      </c>
      <c r="D9733">
        <v>7684911</v>
      </c>
      <c r="E9733">
        <v>12122113</v>
      </c>
      <c r="F9733" t="s">
        <v>7493</v>
      </c>
      <c r="G9733" t="s">
        <v>3</v>
      </c>
      <c r="H9733" t="s">
        <v>4</v>
      </c>
      <c r="I9733" s="2">
        <v>1.89218</v>
      </c>
      <c r="J9733" s="2">
        <v>1.905863037</v>
      </c>
      <c r="K9733" s="2">
        <v>1.905861542</v>
      </c>
      <c r="L9733" s="2">
        <f t="shared" si="152"/>
        <v>-1.4950000000180097E-6</v>
      </c>
    </row>
    <row r="9734" spans="1:12" hidden="1" x14ac:dyDescent="0.25">
      <c r="A9734" t="s">
        <v>7460</v>
      </c>
      <c r="B9734" s="1" t="s">
        <v>7487</v>
      </c>
      <c r="C9734" t="s">
        <v>7488</v>
      </c>
      <c r="D9734">
        <v>7684911</v>
      </c>
      <c r="E9734">
        <v>12122113</v>
      </c>
      <c r="F9734" t="s">
        <v>7493</v>
      </c>
      <c r="G9734" t="s">
        <v>3</v>
      </c>
      <c r="H9734" t="s">
        <v>6</v>
      </c>
      <c r="I9734" s="2">
        <v>6.7000000000000004E-2</v>
      </c>
      <c r="J9734" s="2">
        <v>6.1177482599999999E-2</v>
      </c>
      <c r="K9734" s="2">
        <v>6.1177502220999998E-2</v>
      </c>
      <c r="L9734" s="2">
        <f t="shared" si="152"/>
        <v>1.9620999998359867E-8</v>
      </c>
    </row>
    <row r="9735" spans="1:12" hidden="1" x14ac:dyDescent="0.25">
      <c r="A9735" t="s">
        <v>7460</v>
      </c>
      <c r="B9735" s="1" t="s">
        <v>7487</v>
      </c>
      <c r="C9735" t="s">
        <v>7494</v>
      </c>
      <c r="D9735">
        <v>7569011</v>
      </c>
      <c r="E9735">
        <v>12314413</v>
      </c>
      <c r="F9735" t="s">
        <v>7495</v>
      </c>
      <c r="G9735" t="s">
        <v>86</v>
      </c>
      <c r="H9735" t="s">
        <v>4</v>
      </c>
      <c r="I9735" s="2">
        <v>269.81799999999998</v>
      </c>
      <c r="K9735" s="2">
        <v>270.3862967</v>
      </c>
      <c r="L9735" s="2">
        <f t="shared" si="152"/>
        <v>0.56829670000001897</v>
      </c>
    </row>
    <row r="9736" spans="1:12" hidden="1" x14ac:dyDescent="0.25">
      <c r="A9736" t="s">
        <v>7460</v>
      </c>
      <c r="B9736" s="1" t="s">
        <v>7487</v>
      </c>
      <c r="C9736" t="s">
        <v>7494</v>
      </c>
      <c r="D9736">
        <v>7569011</v>
      </c>
      <c r="E9736">
        <v>12314413</v>
      </c>
      <c r="F9736" t="s">
        <v>7495</v>
      </c>
      <c r="G9736" t="s">
        <v>86</v>
      </c>
      <c r="H9736" t="s">
        <v>6</v>
      </c>
      <c r="I9736" s="2">
        <v>307.88600000000002</v>
      </c>
      <c r="K9736" s="2">
        <v>308.53446939999901</v>
      </c>
      <c r="L9736" s="2">
        <f t="shared" si="152"/>
        <v>0.64846939999898723</v>
      </c>
    </row>
    <row r="9737" spans="1:12" hidden="1" x14ac:dyDescent="0.25">
      <c r="A9737" t="s">
        <v>7460</v>
      </c>
      <c r="B9737" s="1" t="s">
        <v>7487</v>
      </c>
      <c r="C9737" t="s">
        <v>7494</v>
      </c>
      <c r="D9737">
        <v>7569011</v>
      </c>
      <c r="E9737">
        <v>12314513</v>
      </c>
      <c r="F9737" t="s">
        <v>7496</v>
      </c>
      <c r="G9737" t="s">
        <v>86</v>
      </c>
      <c r="H9737" t="s">
        <v>4</v>
      </c>
      <c r="I9737" s="2">
        <v>137.214</v>
      </c>
      <c r="K9737" s="2">
        <v>137.503010799999</v>
      </c>
      <c r="L9737" s="2">
        <f t="shared" si="152"/>
        <v>0.28901079999900503</v>
      </c>
    </row>
    <row r="9738" spans="1:12" hidden="1" x14ac:dyDescent="0.25">
      <c r="A9738" t="s">
        <v>7460</v>
      </c>
      <c r="B9738" s="1" t="s">
        <v>7487</v>
      </c>
      <c r="C9738" t="s">
        <v>7494</v>
      </c>
      <c r="D9738">
        <v>7569011</v>
      </c>
      <c r="E9738">
        <v>12314513</v>
      </c>
      <c r="F9738" t="s">
        <v>7496</v>
      </c>
      <c r="G9738" t="s">
        <v>86</v>
      </c>
      <c r="H9738" t="s">
        <v>6</v>
      </c>
      <c r="I9738" s="2">
        <v>215.953</v>
      </c>
      <c r="K9738" s="2">
        <v>216.40785310000001</v>
      </c>
      <c r="L9738" s="2">
        <f t="shared" si="152"/>
        <v>0.45485310000000823</v>
      </c>
    </row>
    <row r="9739" spans="1:12" hidden="1" x14ac:dyDescent="0.25">
      <c r="A9739" t="s">
        <v>7460</v>
      </c>
      <c r="B9739" s="1" t="s">
        <v>7487</v>
      </c>
      <c r="C9739" t="s">
        <v>7494</v>
      </c>
      <c r="D9739">
        <v>7569011</v>
      </c>
      <c r="E9739">
        <v>12314613</v>
      </c>
      <c r="F9739" t="s">
        <v>7497</v>
      </c>
      <c r="G9739" t="s">
        <v>86</v>
      </c>
      <c r="H9739" t="s">
        <v>4</v>
      </c>
      <c r="I9739" s="2">
        <v>205.303</v>
      </c>
      <c r="K9739" s="2">
        <v>205.73541309999999</v>
      </c>
      <c r="L9739" s="2">
        <f t="shared" si="152"/>
        <v>0.43241309999999089</v>
      </c>
    </row>
    <row r="9740" spans="1:12" hidden="1" x14ac:dyDescent="0.25">
      <c r="A9740" t="s">
        <v>7460</v>
      </c>
      <c r="B9740" s="1" t="s">
        <v>7487</v>
      </c>
      <c r="C9740" t="s">
        <v>7494</v>
      </c>
      <c r="D9740">
        <v>7569011</v>
      </c>
      <c r="E9740">
        <v>12314613</v>
      </c>
      <c r="F9740" t="s">
        <v>7497</v>
      </c>
      <c r="G9740" t="s">
        <v>86</v>
      </c>
      <c r="H9740" t="s">
        <v>6</v>
      </c>
      <c r="I9740" s="2">
        <v>297.96499999999997</v>
      </c>
      <c r="K9740" s="2">
        <v>298.59258569999901</v>
      </c>
      <c r="L9740" s="2">
        <f t="shared" si="152"/>
        <v>0.62758569999903102</v>
      </c>
    </row>
    <row r="9741" spans="1:12" hidden="1" x14ac:dyDescent="0.25">
      <c r="A9741" t="s">
        <v>7460</v>
      </c>
      <c r="B9741" s="1" t="s">
        <v>7487</v>
      </c>
      <c r="C9741" t="s">
        <v>7494</v>
      </c>
      <c r="D9741">
        <v>7569011</v>
      </c>
      <c r="E9741">
        <v>12314713</v>
      </c>
      <c r="F9741" t="s">
        <v>7498</v>
      </c>
      <c r="G9741" t="s">
        <v>86</v>
      </c>
      <c r="H9741" t="s">
        <v>4</v>
      </c>
      <c r="I9741" s="2">
        <v>539.6</v>
      </c>
      <c r="K9741" s="2">
        <v>540.73650109999903</v>
      </c>
      <c r="L9741" s="2">
        <f t="shared" si="152"/>
        <v>1.1365010999990091</v>
      </c>
    </row>
    <row r="9742" spans="1:12" hidden="1" x14ac:dyDescent="0.25">
      <c r="A9742" t="s">
        <v>7460</v>
      </c>
      <c r="B9742" s="1" t="s">
        <v>7487</v>
      </c>
      <c r="C9742" t="s">
        <v>7494</v>
      </c>
      <c r="D9742">
        <v>7569011</v>
      </c>
      <c r="E9742">
        <v>12314713</v>
      </c>
      <c r="F9742" t="s">
        <v>7498</v>
      </c>
      <c r="G9742" t="s">
        <v>86</v>
      </c>
      <c r="H9742" t="s">
        <v>6</v>
      </c>
      <c r="I9742" s="2">
        <v>1330.01</v>
      </c>
      <c r="K9742" s="2">
        <v>1332.8113310000001</v>
      </c>
      <c r="L9742" s="2">
        <f t="shared" si="152"/>
        <v>2.8013310000001184</v>
      </c>
    </row>
    <row r="9743" spans="1:12" hidden="1" x14ac:dyDescent="0.25">
      <c r="A9743" t="s">
        <v>7460</v>
      </c>
      <c r="B9743" s="1" t="s">
        <v>7487</v>
      </c>
      <c r="C9743" t="s">
        <v>7499</v>
      </c>
      <c r="D9743">
        <v>7559011</v>
      </c>
      <c r="E9743">
        <v>11944613</v>
      </c>
      <c r="F9743" t="s">
        <v>7500</v>
      </c>
      <c r="G9743" t="s">
        <v>86</v>
      </c>
      <c r="H9743" t="s">
        <v>4</v>
      </c>
      <c r="I9743" s="2">
        <v>0.31</v>
      </c>
      <c r="K9743" s="2">
        <v>0.31005866176270003</v>
      </c>
      <c r="L9743" s="2">
        <f t="shared" si="152"/>
        <v>5.8661762700029652E-5</v>
      </c>
    </row>
    <row r="9744" spans="1:12" hidden="1" x14ac:dyDescent="0.25">
      <c r="A9744" t="s">
        <v>7460</v>
      </c>
      <c r="B9744" s="1" t="s">
        <v>7487</v>
      </c>
      <c r="C9744" t="s">
        <v>7499</v>
      </c>
      <c r="D9744">
        <v>7559011</v>
      </c>
      <c r="E9744">
        <v>11944613</v>
      </c>
      <c r="F9744" t="s">
        <v>7500</v>
      </c>
      <c r="G9744" t="s">
        <v>86</v>
      </c>
      <c r="H9744" t="s">
        <v>6</v>
      </c>
      <c r="I9744" s="2">
        <v>2.147E-3</v>
      </c>
      <c r="K9744" s="2">
        <v>2.1474062997069998E-3</v>
      </c>
      <c r="L9744" s="2">
        <f t="shared" si="152"/>
        <v>4.0629970699977355E-7</v>
      </c>
    </row>
    <row r="9745" spans="1:12" hidden="1" x14ac:dyDescent="0.25">
      <c r="A9745" t="s">
        <v>7460</v>
      </c>
      <c r="B9745" s="1" t="s">
        <v>7487</v>
      </c>
      <c r="C9745" t="s">
        <v>7499</v>
      </c>
      <c r="D9745">
        <v>7559011</v>
      </c>
      <c r="E9745">
        <v>11944713</v>
      </c>
      <c r="F9745" t="s">
        <v>7501</v>
      </c>
      <c r="G9745" t="s">
        <v>86</v>
      </c>
      <c r="H9745" t="s">
        <v>4</v>
      </c>
      <c r="I9745" s="2">
        <v>0.42</v>
      </c>
      <c r="K9745" s="2">
        <v>0.42007946728450002</v>
      </c>
      <c r="L9745" s="2">
        <f t="shared" si="152"/>
        <v>7.9467284500034374E-5</v>
      </c>
    </row>
    <row r="9746" spans="1:12" hidden="1" x14ac:dyDescent="0.25">
      <c r="A9746" t="s">
        <v>7460</v>
      </c>
      <c r="B9746" s="1" t="s">
        <v>7487</v>
      </c>
      <c r="C9746" t="s">
        <v>7499</v>
      </c>
      <c r="D9746">
        <v>7559011</v>
      </c>
      <c r="E9746">
        <v>11944713</v>
      </c>
      <c r="F9746" t="s">
        <v>7501</v>
      </c>
      <c r="G9746" t="s">
        <v>86</v>
      </c>
      <c r="H9746" t="s">
        <v>6</v>
      </c>
      <c r="I9746" s="2">
        <v>4.3160000000000004E-3</v>
      </c>
      <c r="K9746" s="2">
        <v>4.3168166410989996E-3</v>
      </c>
      <c r="L9746" s="2">
        <f t="shared" si="152"/>
        <v>8.166410989992462E-7</v>
      </c>
    </row>
    <row r="9747" spans="1:12" hidden="1" x14ac:dyDescent="0.25">
      <c r="A9747" t="s">
        <v>7460</v>
      </c>
      <c r="B9747" s="1" t="s">
        <v>7487</v>
      </c>
      <c r="C9747" t="s">
        <v>7499</v>
      </c>
      <c r="D9747">
        <v>7559011</v>
      </c>
      <c r="E9747">
        <v>11944913</v>
      </c>
      <c r="F9747" t="s">
        <v>7502</v>
      </c>
      <c r="G9747" t="s">
        <v>86</v>
      </c>
      <c r="H9747" t="s">
        <v>4</v>
      </c>
      <c r="I9747" s="2">
        <v>0.38</v>
      </c>
      <c r="K9747" s="2">
        <v>0.38007190882309999</v>
      </c>
      <c r="L9747" s="2">
        <f t="shared" si="152"/>
        <v>7.1908823099986474E-5</v>
      </c>
    </row>
    <row r="9748" spans="1:12" hidden="1" x14ac:dyDescent="0.25">
      <c r="A9748" t="s">
        <v>7460</v>
      </c>
      <c r="B9748" s="1" t="s">
        <v>7487</v>
      </c>
      <c r="C9748" t="s">
        <v>7499</v>
      </c>
      <c r="D9748">
        <v>7559011</v>
      </c>
      <c r="E9748">
        <v>11944913</v>
      </c>
      <c r="F9748" t="s">
        <v>7502</v>
      </c>
      <c r="G9748" t="s">
        <v>86</v>
      </c>
      <c r="H9748" t="s">
        <v>6</v>
      </c>
      <c r="I9748" s="2">
        <v>3.5409999999999999E-3</v>
      </c>
      <c r="K9748" s="2">
        <v>3.5416701188799998E-3</v>
      </c>
      <c r="L9748" s="2">
        <f t="shared" si="152"/>
        <v>6.7011887999995218E-7</v>
      </c>
    </row>
    <row r="9749" spans="1:12" hidden="1" x14ac:dyDescent="0.25">
      <c r="A9749" t="s">
        <v>7460</v>
      </c>
      <c r="B9749" s="1" t="s">
        <v>7487</v>
      </c>
      <c r="C9749" t="s">
        <v>7503</v>
      </c>
      <c r="D9749">
        <v>7559311</v>
      </c>
      <c r="E9749">
        <v>11941413</v>
      </c>
      <c r="F9749" t="s">
        <v>7504</v>
      </c>
      <c r="G9749" t="s">
        <v>3</v>
      </c>
      <c r="H9749" t="s">
        <v>4</v>
      </c>
      <c r="I9749" s="2">
        <v>3.4374799999999999</v>
      </c>
      <c r="J9749" s="2">
        <v>2.4310390625</v>
      </c>
      <c r="K9749" s="2">
        <v>2.431041392</v>
      </c>
      <c r="L9749" s="2">
        <f t="shared" si="152"/>
        <v>2.3295000000089772E-6</v>
      </c>
    </row>
    <row r="9750" spans="1:12" hidden="1" x14ac:dyDescent="0.25">
      <c r="A9750" t="s">
        <v>7460</v>
      </c>
      <c r="B9750" s="1" t="s">
        <v>7487</v>
      </c>
      <c r="C9750" t="s">
        <v>7503</v>
      </c>
      <c r="D9750">
        <v>7559311</v>
      </c>
      <c r="E9750">
        <v>11941413</v>
      </c>
      <c r="F9750" t="s">
        <v>7504</v>
      </c>
      <c r="G9750" t="s">
        <v>3</v>
      </c>
      <c r="H9750" t="s">
        <v>6</v>
      </c>
      <c r="I9750" s="2">
        <v>0.08</v>
      </c>
      <c r="J9750" s="2">
        <v>7.6420631399999994E-2</v>
      </c>
      <c r="K9750" s="2">
        <v>7.6420500220099899E-2</v>
      </c>
      <c r="L9750" s="2">
        <f t="shared" si="152"/>
        <v>-1.3117990009525737E-7</v>
      </c>
    </row>
    <row r="9751" spans="1:12" hidden="1" x14ac:dyDescent="0.25">
      <c r="A9751" t="s">
        <v>7460</v>
      </c>
      <c r="B9751" s="1" t="s">
        <v>7487</v>
      </c>
      <c r="C9751" t="s">
        <v>7503</v>
      </c>
      <c r="D9751">
        <v>7559311</v>
      </c>
      <c r="E9751">
        <v>11941513</v>
      </c>
      <c r="F9751" t="s">
        <v>7505</v>
      </c>
      <c r="G9751" t="s">
        <v>3</v>
      </c>
      <c r="H9751" t="s">
        <v>4</v>
      </c>
      <c r="I9751" s="2">
        <v>4.2662399999999998</v>
      </c>
      <c r="J9751" s="2">
        <v>2.8849687500000001</v>
      </c>
      <c r="K9751" s="2">
        <v>2.8849675640999899</v>
      </c>
      <c r="L9751" s="2">
        <f t="shared" si="152"/>
        <v>-1.1859000101921424E-6</v>
      </c>
    </row>
    <row r="9752" spans="1:12" hidden="1" x14ac:dyDescent="0.25">
      <c r="A9752" t="s">
        <v>7460</v>
      </c>
      <c r="B9752" s="1" t="s">
        <v>7487</v>
      </c>
      <c r="C9752" t="s">
        <v>7503</v>
      </c>
      <c r="D9752">
        <v>7559311</v>
      </c>
      <c r="E9752">
        <v>11941513</v>
      </c>
      <c r="F9752" t="s">
        <v>7505</v>
      </c>
      <c r="G9752" t="s">
        <v>3</v>
      </c>
      <c r="H9752" t="s">
        <v>6</v>
      </c>
      <c r="I9752" s="2">
        <v>0.08</v>
      </c>
      <c r="J9752" s="2">
        <v>8.0013076799999999E-2</v>
      </c>
      <c r="K9752" s="2">
        <v>8.0013000360000003E-2</v>
      </c>
      <c r="L9752" s="2">
        <f t="shared" si="152"/>
        <v>-7.6439999996402719E-8</v>
      </c>
    </row>
    <row r="9753" spans="1:12" hidden="1" x14ac:dyDescent="0.25">
      <c r="A9753" t="s">
        <v>7460</v>
      </c>
      <c r="B9753" s="1" t="s">
        <v>7487</v>
      </c>
      <c r="C9753" t="s">
        <v>7503</v>
      </c>
      <c r="D9753">
        <v>7559311</v>
      </c>
      <c r="E9753">
        <v>11941613</v>
      </c>
      <c r="F9753" t="s">
        <v>7506</v>
      </c>
      <c r="G9753" t="s">
        <v>3</v>
      </c>
      <c r="H9753" t="s">
        <v>4</v>
      </c>
      <c r="I9753" s="2">
        <v>3.2758600000000002</v>
      </c>
      <c r="J9753" s="2">
        <v>2.4276486815</v>
      </c>
      <c r="K9753" s="2">
        <v>2.42765089009999</v>
      </c>
      <c r="L9753" s="2">
        <f t="shared" si="152"/>
        <v>2.2085999900056663E-6</v>
      </c>
    </row>
    <row r="9754" spans="1:12" hidden="1" x14ac:dyDescent="0.25">
      <c r="A9754" t="s">
        <v>7460</v>
      </c>
      <c r="B9754" s="1" t="s">
        <v>7487</v>
      </c>
      <c r="C9754" t="s">
        <v>7503</v>
      </c>
      <c r="D9754">
        <v>7559311</v>
      </c>
      <c r="E9754">
        <v>11941613</v>
      </c>
      <c r="F9754" t="s">
        <v>7506</v>
      </c>
      <c r="G9754" t="s">
        <v>3</v>
      </c>
      <c r="H9754" t="s">
        <v>6</v>
      </c>
      <c r="I9754" s="2">
        <v>7.0000000000000007E-2</v>
      </c>
      <c r="J9754" s="2">
        <v>6.5539527899999894E-2</v>
      </c>
      <c r="K9754" s="2">
        <v>6.5539500870999995E-2</v>
      </c>
      <c r="L9754" s="2">
        <f t="shared" si="152"/>
        <v>-2.7028999899370021E-8</v>
      </c>
    </row>
    <row r="9755" spans="1:12" hidden="1" x14ac:dyDescent="0.25">
      <c r="A9755" t="s">
        <v>7460</v>
      </c>
      <c r="B9755" s="1" t="s">
        <v>7487</v>
      </c>
      <c r="C9755" t="s">
        <v>7503</v>
      </c>
      <c r="D9755">
        <v>7559311</v>
      </c>
      <c r="E9755">
        <v>11942113</v>
      </c>
      <c r="F9755" t="s">
        <v>7507</v>
      </c>
      <c r="G9755" t="s">
        <v>3</v>
      </c>
      <c r="H9755" t="s">
        <v>4</v>
      </c>
      <c r="I9755" s="2">
        <v>9.6192399999999996</v>
      </c>
      <c r="J9755" s="2">
        <v>10.933198239999999</v>
      </c>
      <c r="K9755" s="2">
        <v>10.933197499999901</v>
      </c>
      <c r="L9755" s="2">
        <f t="shared" si="152"/>
        <v>-7.4000009853136817E-7</v>
      </c>
    </row>
    <row r="9756" spans="1:12" hidden="1" x14ac:dyDescent="0.25">
      <c r="A9756" t="s">
        <v>7460</v>
      </c>
      <c r="B9756" s="1" t="s">
        <v>7487</v>
      </c>
      <c r="C9756" t="s">
        <v>7503</v>
      </c>
      <c r="D9756">
        <v>7559311</v>
      </c>
      <c r="E9756">
        <v>11942113</v>
      </c>
      <c r="F9756" t="s">
        <v>7507</v>
      </c>
      <c r="G9756" t="s">
        <v>3</v>
      </c>
      <c r="H9756" t="s">
        <v>6</v>
      </c>
      <c r="I9756" s="2">
        <v>0.1</v>
      </c>
      <c r="J9756" s="2">
        <v>7.2164031999999906E-2</v>
      </c>
      <c r="K9756" s="2">
        <v>7.2164001019999993E-2</v>
      </c>
      <c r="L9756" s="2">
        <f t="shared" si="152"/>
        <v>-3.0979999912639222E-8</v>
      </c>
    </row>
    <row r="9757" spans="1:12" hidden="1" x14ac:dyDescent="0.25">
      <c r="A9757" t="s">
        <v>7460</v>
      </c>
      <c r="B9757" s="1" t="s">
        <v>7487</v>
      </c>
      <c r="C9757" t="s">
        <v>7503</v>
      </c>
      <c r="D9757">
        <v>7559311</v>
      </c>
      <c r="E9757">
        <v>11942213</v>
      </c>
      <c r="F9757" t="s">
        <v>7508</v>
      </c>
      <c r="G9757" t="s">
        <v>3</v>
      </c>
      <c r="H9757" t="s">
        <v>4</v>
      </c>
      <c r="I9757" s="2">
        <v>13.2651</v>
      </c>
      <c r="J9757" s="2">
        <v>15.5320732399999</v>
      </c>
      <c r="K9757" s="2">
        <v>15.532066599</v>
      </c>
      <c r="L9757" s="2">
        <f t="shared" si="152"/>
        <v>-6.6409998993322006E-6</v>
      </c>
    </row>
    <row r="9758" spans="1:12" hidden="1" x14ac:dyDescent="0.25">
      <c r="A9758" t="s">
        <v>7460</v>
      </c>
      <c r="B9758" s="1" t="s">
        <v>7487</v>
      </c>
      <c r="C9758" t="s">
        <v>7503</v>
      </c>
      <c r="D9758">
        <v>7559311</v>
      </c>
      <c r="E9758">
        <v>11942213</v>
      </c>
      <c r="F9758" t="s">
        <v>7508</v>
      </c>
      <c r="G9758" t="s">
        <v>3</v>
      </c>
      <c r="H9758" t="s">
        <v>6</v>
      </c>
      <c r="I9758" s="2">
        <v>0.12</v>
      </c>
      <c r="J9758" s="2">
        <v>9.9521019000000002E-2</v>
      </c>
      <c r="K9758" s="2">
        <v>9.9521000499999998E-2</v>
      </c>
      <c r="L9758" s="2">
        <f t="shared" si="152"/>
        <v>-1.8500000004140205E-8</v>
      </c>
    </row>
    <row r="9759" spans="1:12" hidden="1" x14ac:dyDescent="0.25">
      <c r="A9759" t="s">
        <v>7460</v>
      </c>
      <c r="B9759" s="1" t="s">
        <v>7487</v>
      </c>
      <c r="C9759" t="s">
        <v>7503</v>
      </c>
      <c r="D9759">
        <v>7559311</v>
      </c>
      <c r="E9759">
        <v>11942313</v>
      </c>
      <c r="F9759" t="s">
        <v>7509</v>
      </c>
      <c r="G9759" t="s">
        <v>3</v>
      </c>
      <c r="H9759" t="s">
        <v>4</v>
      </c>
      <c r="I9759" s="2">
        <v>21.499700000000001</v>
      </c>
      <c r="J9759" s="2">
        <v>20.765041014999898</v>
      </c>
      <c r="K9759" s="2">
        <v>20.765015729999998</v>
      </c>
      <c r="L9759" s="2">
        <f t="shared" si="152"/>
        <v>-2.5284999900065941E-5</v>
      </c>
    </row>
    <row r="9760" spans="1:12" hidden="1" x14ac:dyDescent="0.25">
      <c r="A9760" t="s">
        <v>7460</v>
      </c>
      <c r="B9760" s="1" t="s">
        <v>7487</v>
      </c>
      <c r="C9760" t="s">
        <v>7503</v>
      </c>
      <c r="D9760">
        <v>7559311</v>
      </c>
      <c r="E9760">
        <v>11942313</v>
      </c>
      <c r="F9760" t="s">
        <v>7509</v>
      </c>
      <c r="G9760" t="s">
        <v>3</v>
      </c>
      <c r="H9760" t="s">
        <v>6</v>
      </c>
      <c r="I9760" s="2">
        <v>0.2</v>
      </c>
      <c r="J9760" s="2">
        <v>0.17920126345000001</v>
      </c>
      <c r="K9760" s="2">
        <v>0.179201500499999</v>
      </c>
      <c r="L9760" s="2">
        <f t="shared" si="152"/>
        <v>2.3704999899121226E-7</v>
      </c>
    </row>
    <row r="9761" spans="1:12" hidden="1" x14ac:dyDescent="0.25">
      <c r="A9761" t="s">
        <v>7460</v>
      </c>
      <c r="B9761" s="1" t="s">
        <v>7510</v>
      </c>
      <c r="C9761" t="s">
        <v>7511</v>
      </c>
      <c r="D9761">
        <v>12730611</v>
      </c>
      <c r="E9761">
        <v>121901813</v>
      </c>
      <c r="F9761" t="s">
        <v>7512</v>
      </c>
      <c r="G9761" t="s">
        <v>3</v>
      </c>
      <c r="H9761" t="s">
        <v>4</v>
      </c>
      <c r="I9761" s="2">
        <v>39.261200000000002</v>
      </c>
      <c r="J9761" s="2">
        <v>39.539320310000001</v>
      </c>
      <c r="K9761" s="2">
        <v>39.539282880000002</v>
      </c>
      <c r="L9761" s="2">
        <f t="shared" si="152"/>
        <v>-3.7429999999005759E-5</v>
      </c>
    </row>
    <row r="9762" spans="1:12" hidden="1" x14ac:dyDescent="0.25">
      <c r="A9762" t="s">
        <v>7460</v>
      </c>
      <c r="B9762" s="1" t="s">
        <v>7510</v>
      </c>
      <c r="C9762" t="s">
        <v>7511</v>
      </c>
      <c r="D9762">
        <v>12730611</v>
      </c>
      <c r="E9762">
        <v>121901813</v>
      </c>
      <c r="F9762" t="s">
        <v>7512</v>
      </c>
      <c r="G9762" t="s">
        <v>3</v>
      </c>
      <c r="H9762" t="s">
        <v>6</v>
      </c>
      <c r="I9762" s="2">
        <v>2.1415199999999999</v>
      </c>
      <c r="J9762" s="2">
        <v>3.1929453125</v>
      </c>
      <c r="K9762" s="2">
        <v>3.1929460500000002</v>
      </c>
      <c r="L9762" s="2">
        <f t="shared" si="152"/>
        <v>7.3750000018080186E-7</v>
      </c>
    </row>
    <row r="9763" spans="1:12" hidden="1" x14ac:dyDescent="0.25">
      <c r="A9763" t="s">
        <v>7460</v>
      </c>
      <c r="B9763" s="1" t="s">
        <v>7510</v>
      </c>
      <c r="C9763" t="s">
        <v>7511</v>
      </c>
      <c r="D9763">
        <v>12730611</v>
      </c>
      <c r="E9763">
        <v>121901913</v>
      </c>
      <c r="F9763" t="s">
        <v>7513</v>
      </c>
      <c r="G9763" t="s">
        <v>3</v>
      </c>
      <c r="H9763" t="s">
        <v>4</v>
      </c>
      <c r="I9763" s="2">
        <v>35.648499999999999</v>
      </c>
      <c r="J9763" s="2">
        <v>38.299714844999997</v>
      </c>
      <c r="K9763" s="2">
        <v>38.29966744</v>
      </c>
      <c r="L9763" s="2">
        <f t="shared" si="152"/>
        <v>-4.7404999996558672E-5</v>
      </c>
    </row>
    <row r="9764" spans="1:12" hidden="1" x14ac:dyDescent="0.25">
      <c r="A9764" t="s">
        <v>7460</v>
      </c>
      <c r="B9764" s="1" t="s">
        <v>7510</v>
      </c>
      <c r="C9764" t="s">
        <v>7511</v>
      </c>
      <c r="D9764">
        <v>12730611</v>
      </c>
      <c r="E9764">
        <v>121901913</v>
      </c>
      <c r="F9764" t="s">
        <v>7513</v>
      </c>
      <c r="G9764" t="s">
        <v>3</v>
      </c>
      <c r="H9764" t="s">
        <v>6</v>
      </c>
      <c r="I9764" s="2">
        <v>2.1389100000000001</v>
      </c>
      <c r="J9764" s="2">
        <v>3.1315622559999898</v>
      </c>
      <c r="K9764" s="2">
        <v>3.13156401899999</v>
      </c>
      <c r="L9764" s="2">
        <f t="shared" si="152"/>
        <v>1.7630000002100132E-6</v>
      </c>
    </row>
    <row r="9765" spans="1:12" hidden="1" x14ac:dyDescent="0.25">
      <c r="A9765" t="s">
        <v>7460</v>
      </c>
      <c r="B9765" s="1" t="s">
        <v>7510</v>
      </c>
      <c r="C9765" t="s">
        <v>7511</v>
      </c>
      <c r="D9765">
        <v>12730611</v>
      </c>
      <c r="E9765">
        <v>72103913</v>
      </c>
      <c r="F9765" t="s">
        <v>7514</v>
      </c>
      <c r="G9765" t="s">
        <v>3</v>
      </c>
      <c r="H9765" t="s">
        <v>4</v>
      </c>
      <c r="I9765" s="2">
        <v>62.068300000000001</v>
      </c>
      <c r="J9765" s="2">
        <v>40.200636719999999</v>
      </c>
      <c r="K9765" s="2">
        <v>40.200589599999901</v>
      </c>
      <c r="L9765" s="2">
        <f t="shared" si="152"/>
        <v>-4.7120000097322645E-5</v>
      </c>
    </row>
    <row r="9766" spans="1:12" hidden="1" x14ac:dyDescent="0.25">
      <c r="A9766" t="s">
        <v>7460</v>
      </c>
      <c r="B9766" s="1" t="s">
        <v>7510</v>
      </c>
      <c r="C9766" t="s">
        <v>7511</v>
      </c>
      <c r="D9766">
        <v>12730611</v>
      </c>
      <c r="E9766">
        <v>72103913</v>
      </c>
      <c r="F9766" t="s">
        <v>7514</v>
      </c>
      <c r="G9766" t="s">
        <v>3</v>
      </c>
      <c r="H9766" t="s">
        <v>6</v>
      </c>
      <c r="I9766" s="2">
        <v>2.86469</v>
      </c>
      <c r="J9766" s="2">
        <v>2.93476098649999</v>
      </c>
      <c r="K9766" s="2">
        <v>2.9347636420000001</v>
      </c>
      <c r="L9766" s="2">
        <f t="shared" si="152"/>
        <v>2.6555000101069481E-6</v>
      </c>
    </row>
    <row r="9767" spans="1:12" hidden="1" x14ac:dyDescent="0.25">
      <c r="A9767" t="s">
        <v>7460</v>
      </c>
      <c r="B9767" s="1" t="s">
        <v>7510</v>
      </c>
      <c r="C9767" t="s">
        <v>7511</v>
      </c>
      <c r="D9767">
        <v>12730611</v>
      </c>
      <c r="E9767">
        <v>72104013</v>
      </c>
      <c r="F9767" t="s">
        <v>7515</v>
      </c>
      <c r="G9767" t="s">
        <v>3</v>
      </c>
      <c r="H9767" t="s">
        <v>4</v>
      </c>
      <c r="I9767" s="2">
        <v>56.151299999999999</v>
      </c>
      <c r="J9767" s="2">
        <v>39.236832029999903</v>
      </c>
      <c r="K9767" s="2">
        <v>39.236922490000097</v>
      </c>
      <c r="L9767" s="2">
        <f t="shared" si="152"/>
        <v>9.0460000194525492E-5</v>
      </c>
    </row>
    <row r="9768" spans="1:12" hidden="1" x14ac:dyDescent="0.25">
      <c r="A9768" t="s">
        <v>7460</v>
      </c>
      <c r="B9768" s="1" t="s">
        <v>7510</v>
      </c>
      <c r="C9768" t="s">
        <v>7511</v>
      </c>
      <c r="D9768">
        <v>12730611</v>
      </c>
      <c r="E9768">
        <v>72104013</v>
      </c>
      <c r="F9768" t="s">
        <v>7515</v>
      </c>
      <c r="G9768" t="s">
        <v>3</v>
      </c>
      <c r="H9768" t="s">
        <v>6</v>
      </c>
      <c r="I9768" s="2">
        <v>2.8075600000000001</v>
      </c>
      <c r="J9768" s="2">
        <v>2.9432351075000001</v>
      </c>
      <c r="K9768" s="2">
        <v>2.9432470981000001</v>
      </c>
      <c r="L9768" s="2">
        <f t="shared" si="152"/>
        <v>1.1990600000011398E-5</v>
      </c>
    </row>
    <row r="9769" spans="1:12" hidden="1" x14ac:dyDescent="0.25">
      <c r="A9769" t="s">
        <v>7460</v>
      </c>
      <c r="B9769" s="1" t="s">
        <v>7510</v>
      </c>
      <c r="C9769" t="s">
        <v>7511</v>
      </c>
      <c r="D9769">
        <v>12730611</v>
      </c>
      <c r="E9769">
        <v>72104113</v>
      </c>
      <c r="F9769" t="s">
        <v>7516</v>
      </c>
      <c r="G9769" t="s">
        <v>86</v>
      </c>
      <c r="H9769" t="s">
        <v>4</v>
      </c>
      <c r="I9769" s="2">
        <v>44.627000000000002</v>
      </c>
      <c r="K9769" s="2">
        <v>44.741261540000004</v>
      </c>
      <c r="L9769" s="2">
        <f t="shared" si="152"/>
        <v>0.1142615400000011</v>
      </c>
    </row>
    <row r="9770" spans="1:12" hidden="1" x14ac:dyDescent="0.25">
      <c r="A9770" t="s">
        <v>7460</v>
      </c>
      <c r="B9770" s="1" t="s">
        <v>7510</v>
      </c>
      <c r="C9770" t="s">
        <v>7511</v>
      </c>
      <c r="D9770">
        <v>12730611</v>
      </c>
      <c r="E9770">
        <v>72104113</v>
      </c>
      <c r="F9770" t="s">
        <v>7516</v>
      </c>
      <c r="G9770" t="s">
        <v>86</v>
      </c>
      <c r="H9770" t="s">
        <v>6</v>
      </c>
      <c r="I9770" s="2">
        <v>0.267762</v>
      </c>
      <c r="K9770" s="2">
        <v>0.26844757740000003</v>
      </c>
      <c r="L9770" s="2">
        <f t="shared" si="152"/>
        <v>6.8557740000002587E-4</v>
      </c>
    </row>
    <row r="9771" spans="1:12" hidden="1" x14ac:dyDescent="0.25">
      <c r="A9771" t="s">
        <v>7460</v>
      </c>
      <c r="B9771" s="1" t="s">
        <v>7510</v>
      </c>
      <c r="C9771" t="s">
        <v>7517</v>
      </c>
      <c r="D9771">
        <v>6983311</v>
      </c>
      <c r="E9771">
        <v>13932613</v>
      </c>
      <c r="F9771" t="s">
        <v>7518</v>
      </c>
      <c r="G9771" t="s">
        <v>86</v>
      </c>
      <c r="H9771" t="s">
        <v>4</v>
      </c>
      <c r="I9771" s="2">
        <v>3.7318199999999999</v>
      </c>
      <c r="K9771" s="2">
        <v>3.7399824979999998</v>
      </c>
      <c r="L9771" s="2">
        <f t="shared" si="152"/>
        <v>8.162497999999907E-3</v>
      </c>
    </row>
    <row r="9772" spans="1:12" hidden="1" x14ac:dyDescent="0.25">
      <c r="A9772" t="s">
        <v>7460</v>
      </c>
      <c r="B9772" s="1" t="s">
        <v>7510</v>
      </c>
      <c r="C9772" t="s">
        <v>7517</v>
      </c>
      <c r="D9772">
        <v>6983311</v>
      </c>
      <c r="E9772">
        <v>13932613</v>
      </c>
      <c r="F9772" t="s">
        <v>7518</v>
      </c>
      <c r="G9772" t="s">
        <v>86</v>
      </c>
      <c r="H9772" t="s">
        <v>6</v>
      </c>
      <c r="I9772" s="2">
        <v>8.9300000000000002E-4</v>
      </c>
      <c r="K9772" s="2">
        <v>8.9495319299999899E-4</v>
      </c>
      <c r="L9772" s="2">
        <f t="shared" si="152"/>
        <v>1.9531929999989711E-6</v>
      </c>
    </row>
    <row r="9773" spans="1:12" hidden="1" x14ac:dyDescent="0.25">
      <c r="A9773" t="s">
        <v>7460</v>
      </c>
      <c r="B9773" s="1" t="s">
        <v>7510</v>
      </c>
      <c r="C9773" t="s">
        <v>7517</v>
      </c>
      <c r="D9773">
        <v>6983311</v>
      </c>
      <c r="E9773">
        <v>13932713</v>
      </c>
      <c r="F9773" t="s">
        <v>7519</v>
      </c>
      <c r="G9773" t="s">
        <v>86</v>
      </c>
      <c r="H9773" t="s">
        <v>4</v>
      </c>
      <c r="I9773" s="2">
        <v>2.2096</v>
      </c>
      <c r="K9773" s="2">
        <v>2.214432876</v>
      </c>
      <c r="L9773" s="2">
        <f t="shared" si="152"/>
        <v>4.8328760000000415E-3</v>
      </c>
    </row>
    <row r="9774" spans="1:12" hidden="1" x14ac:dyDescent="0.25">
      <c r="A9774" t="s">
        <v>7460</v>
      </c>
      <c r="B9774" s="1" t="s">
        <v>7510</v>
      </c>
      <c r="C9774" t="s">
        <v>7517</v>
      </c>
      <c r="D9774">
        <v>6983311</v>
      </c>
      <c r="E9774">
        <v>13932713</v>
      </c>
      <c r="F9774" t="s">
        <v>7519</v>
      </c>
      <c r="G9774" t="s">
        <v>86</v>
      </c>
      <c r="H9774" t="s">
        <v>6</v>
      </c>
      <c r="I9774" s="2">
        <v>8.0400000000000003E-4</v>
      </c>
      <c r="K9774" s="2">
        <v>8.0575853999999899E-4</v>
      </c>
      <c r="L9774" s="2">
        <f t="shared" si="152"/>
        <v>1.7585399999989594E-6</v>
      </c>
    </row>
    <row r="9775" spans="1:12" hidden="1" x14ac:dyDescent="0.25">
      <c r="A9775" t="s">
        <v>7460</v>
      </c>
      <c r="B9775" s="1" t="s">
        <v>7510</v>
      </c>
      <c r="C9775" t="s">
        <v>7517</v>
      </c>
      <c r="D9775">
        <v>6983311</v>
      </c>
      <c r="E9775">
        <v>13932813</v>
      </c>
      <c r="F9775" t="s">
        <v>7520</v>
      </c>
      <c r="G9775" t="s">
        <v>86</v>
      </c>
      <c r="H9775" t="s">
        <v>4</v>
      </c>
      <c r="I9775" s="2">
        <v>1.08846</v>
      </c>
      <c r="K9775" s="2">
        <v>1.0908406909999899</v>
      </c>
      <c r="L9775" s="2">
        <f t="shared" si="152"/>
        <v>2.3806909999899428E-3</v>
      </c>
    </row>
    <row r="9776" spans="1:12" hidden="1" x14ac:dyDescent="0.25">
      <c r="A9776" t="s">
        <v>7460</v>
      </c>
      <c r="B9776" s="1" t="s">
        <v>7510</v>
      </c>
      <c r="C9776" t="s">
        <v>7517</v>
      </c>
      <c r="D9776">
        <v>6983311</v>
      </c>
      <c r="E9776">
        <v>13932813</v>
      </c>
      <c r="F9776" t="s">
        <v>7520</v>
      </c>
      <c r="G9776" t="s">
        <v>86</v>
      </c>
      <c r="H9776" t="s">
        <v>6</v>
      </c>
      <c r="I9776" s="2">
        <v>1.9699999999999999E-4</v>
      </c>
      <c r="K9776" s="2">
        <v>1.9743088579999901E-4</v>
      </c>
      <c r="L9776" s="2">
        <f t="shared" si="152"/>
        <v>4.3088579999901884E-7</v>
      </c>
    </row>
    <row r="9777" spans="1:12" hidden="1" x14ac:dyDescent="0.25">
      <c r="A9777" t="s">
        <v>7460</v>
      </c>
      <c r="B9777" s="1" t="s">
        <v>7510</v>
      </c>
      <c r="C9777" t="s">
        <v>7517</v>
      </c>
      <c r="D9777">
        <v>6983311</v>
      </c>
      <c r="E9777">
        <v>13932913</v>
      </c>
      <c r="F9777" t="s">
        <v>7521</v>
      </c>
      <c r="G9777" t="s">
        <v>86</v>
      </c>
      <c r="H9777" t="s">
        <v>4</v>
      </c>
      <c r="I9777" s="2">
        <v>2.5370900000000001</v>
      </c>
      <c r="K9777" s="2">
        <v>2.5426392879999899</v>
      </c>
      <c r="L9777" s="2">
        <f t="shared" si="152"/>
        <v>5.5492879999898825E-3</v>
      </c>
    </row>
    <row r="9778" spans="1:12" hidden="1" x14ac:dyDescent="0.25">
      <c r="A9778" t="s">
        <v>7460</v>
      </c>
      <c r="B9778" s="1" t="s">
        <v>7510</v>
      </c>
      <c r="C9778" t="s">
        <v>7517</v>
      </c>
      <c r="D9778">
        <v>6983311</v>
      </c>
      <c r="E9778">
        <v>13932913</v>
      </c>
      <c r="F9778" t="s">
        <v>7521</v>
      </c>
      <c r="G9778" t="s">
        <v>86</v>
      </c>
      <c r="H9778" t="s">
        <v>6</v>
      </c>
      <c r="I9778" s="2">
        <v>4.4000000000000002E-4</v>
      </c>
      <c r="K9778" s="2">
        <v>4.4096238759999999E-4</v>
      </c>
      <c r="L9778" s="2">
        <f t="shared" si="152"/>
        <v>9.6238759999996972E-7</v>
      </c>
    </row>
    <row r="9779" spans="1:12" hidden="1" x14ac:dyDescent="0.25">
      <c r="A9779" t="s">
        <v>7460</v>
      </c>
      <c r="B9779" s="1" t="s">
        <v>7510</v>
      </c>
      <c r="C9779" t="s">
        <v>7522</v>
      </c>
      <c r="D9779">
        <v>6282311</v>
      </c>
      <c r="E9779">
        <v>15488513</v>
      </c>
      <c r="F9779" t="s">
        <v>7523</v>
      </c>
      <c r="G9779" t="s">
        <v>86</v>
      </c>
      <c r="H9779" t="s">
        <v>4</v>
      </c>
      <c r="I9779" s="2">
        <v>1.3013999999999999</v>
      </c>
      <c r="K9779" s="2">
        <v>1.3016462508075901</v>
      </c>
      <c r="L9779" s="2">
        <f t="shared" si="152"/>
        <v>2.4625080759022033E-4</v>
      </c>
    </row>
    <row r="9780" spans="1:12" hidden="1" x14ac:dyDescent="0.25">
      <c r="A9780" t="s">
        <v>7460</v>
      </c>
      <c r="B9780" s="1" t="s">
        <v>7510</v>
      </c>
      <c r="C9780" t="s">
        <v>7522</v>
      </c>
      <c r="D9780">
        <v>6282311</v>
      </c>
      <c r="E9780">
        <v>15488513</v>
      </c>
      <c r="F9780" t="s">
        <v>7523</v>
      </c>
      <c r="G9780" t="s">
        <v>86</v>
      </c>
      <c r="H9780" t="s">
        <v>6</v>
      </c>
      <c r="I9780" s="2">
        <v>2.9999999999999997E-4</v>
      </c>
      <c r="K9780" s="2">
        <v>3.0005679092740001E-4</v>
      </c>
      <c r="L9780" s="2">
        <f t="shared" si="152"/>
        <v>5.6790927400031475E-8</v>
      </c>
    </row>
    <row r="9781" spans="1:12" hidden="1" x14ac:dyDescent="0.25">
      <c r="A9781" t="s">
        <v>7460</v>
      </c>
      <c r="B9781" s="1" t="s">
        <v>7510</v>
      </c>
      <c r="C9781" t="s">
        <v>7522</v>
      </c>
      <c r="D9781">
        <v>6282311</v>
      </c>
      <c r="E9781">
        <v>15488613</v>
      </c>
      <c r="F9781" t="s">
        <v>7524</v>
      </c>
      <c r="G9781" t="s">
        <v>86</v>
      </c>
      <c r="H9781" t="s">
        <v>4</v>
      </c>
      <c r="I9781" s="2">
        <v>1.0915999999999999</v>
      </c>
      <c r="K9781" s="2">
        <v>1.0918065745328001</v>
      </c>
      <c r="L9781" s="2">
        <f t="shared" si="152"/>
        <v>2.0657453280015226E-4</v>
      </c>
    </row>
    <row r="9782" spans="1:12" hidden="1" x14ac:dyDescent="0.25">
      <c r="A9782" t="s">
        <v>7460</v>
      </c>
      <c r="B9782" s="1" t="s">
        <v>7510</v>
      </c>
      <c r="C9782" t="s">
        <v>7522</v>
      </c>
      <c r="D9782">
        <v>6282311</v>
      </c>
      <c r="E9782">
        <v>15488613</v>
      </c>
      <c r="F9782" t="s">
        <v>7524</v>
      </c>
      <c r="G9782" t="s">
        <v>86</v>
      </c>
      <c r="H9782" t="s">
        <v>6</v>
      </c>
      <c r="I9782" s="2">
        <v>2.0000000000000001E-4</v>
      </c>
      <c r="K9782" s="2">
        <v>2.0003784724590001E-4</v>
      </c>
      <c r="L9782" s="2">
        <f t="shared" si="152"/>
        <v>3.784724589999712E-8</v>
      </c>
    </row>
    <row r="9783" spans="1:12" hidden="1" x14ac:dyDescent="0.25">
      <c r="A9783" t="s">
        <v>7460</v>
      </c>
      <c r="B9783" s="1" t="s">
        <v>7510</v>
      </c>
      <c r="C9783" t="s">
        <v>7522</v>
      </c>
      <c r="D9783">
        <v>6282311</v>
      </c>
      <c r="E9783">
        <v>15488713</v>
      </c>
      <c r="F9783" t="s">
        <v>7525</v>
      </c>
      <c r="G9783" t="s">
        <v>86</v>
      </c>
      <c r="H9783" t="s">
        <v>4</v>
      </c>
      <c r="I9783" s="2">
        <v>1.4588999999999901</v>
      </c>
      <c r="K9783" s="2">
        <v>1.4591761081191901</v>
      </c>
      <c r="L9783" s="2">
        <f t="shared" si="152"/>
        <v>2.7610811919998035E-4</v>
      </c>
    </row>
    <row r="9784" spans="1:12" hidden="1" x14ac:dyDescent="0.25">
      <c r="A9784" t="s">
        <v>7460</v>
      </c>
      <c r="B9784" s="1" t="s">
        <v>7510</v>
      </c>
      <c r="C9784" t="s">
        <v>7522</v>
      </c>
      <c r="D9784">
        <v>6282311</v>
      </c>
      <c r="E9784">
        <v>15488713</v>
      </c>
      <c r="F9784" t="s">
        <v>7525</v>
      </c>
      <c r="G9784" t="s">
        <v>86</v>
      </c>
      <c r="H9784" t="s">
        <v>6</v>
      </c>
      <c r="I9784" s="2">
        <v>2.9999999999999997E-4</v>
      </c>
      <c r="K9784" s="2">
        <v>3.0005679092740001E-4</v>
      </c>
      <c r="L9784" s="2">
        <f t="shared" si="152"/>
        <v>5.6790927400031475E-8</v>
      </c>
    </row>
    <row r="9785" spans="1:12" hidden="1" x14ac:dyDescent="0.25">
      <c r="A9785" t="s">
        <v>7460</v>
      </c>
      <c r="B9785" s="1" t="s">
        <v>7510</v>
      </c>
      <c r="C9785" t="s">
        <v>7522</v>
      </c>
      <c r="D9785">
        <v>6282311</v>
      </c>
      <c r="E9785">
        <v>15488813</v>
      </c>
      <c r="F9785" t="s">
        <v>7526</v>
      </c>
      <c r="G9785" t="s">
        <v>86</v>
      </c>
      <c r="H9785" t="s">
        <v>4</v>
      </c>
      <c r="I9785" s="2">
        <v>1.3784000000000001</v>
      </c>
      <c r="K9785" s="2">
        <v>1.3786608103476901</v>
      </c>
      <c r="L9785" s="2">
        <f t="shared" si="152"/>
        <v>2.6081034768998812E-4</v>
      </c>
    </row>
    <row r="9786" spans="1:12" hidden="1" x14ac:dyDescent="0.25">
      <c r="A9786" t="s">
        <v>7460</v>
      </c>
      <c r="B9786" s="1" t="s">
        <v>7510</v>
      </c>
      <c r="C9786" t="s">
        <v>7522</v>
      </c>
      <c r="D9786">
        <v>6282311</v>
      </c>
      <c r="E9786">
        <v>15488813</v>
      </c>
      <c r="F9786" t="s">
        <v>7526</v>
      </c>
      <c r="G9786" t="s">
        <v>86</v>
      </c>
      <c r="H9786" t="s">
        <v>6</v>
      </c>
      <c r="I9786" s="2">
        <v>2.9999999999999997E-4</v>
      </c>
      <c r="K9786" s="2">
        <v>3.0005679092740001E-4</v>
      </c>
      <c r="L9786" s="2">
        <f t="shared" si="152"/>
        <v>5.6790927400031475E-8</v>
      </c>
    </row>
    <row r="9787" spans="1:12" hidden="1" x14ac:dyDescent="0.25">
      <c r="A9787" t="s">
        <v>7460</v>
      </c>
      <c r="B9787" s="1" t="s">
        <v>7510</v>
      </c>
      <c r="C9787" t="s">
        <v>7527</v>
      </c>
      <c r="D9787">
        <v>6983111</v>
      </c>
      <c r="E9787">
        <v>13935413</v>
      </c>
      <c r="F9787" t="s">
        <v>7528</v>
      </c>
      <c r="G9787" t="s">
        <v>86</v>
      </c>
      <c r="H9787" t="s">
        <v>4</v>
      </c>
      <c r="I9787" s="2">
        <v>2.7453249999999998</v>
      </c>
      <c r="K9787" s="2">
        <v>2.74584462137339</v>
      </c>
      <c r="L9787" s="2">
        <f t="shared" si="152"/>
        <v>5.1962137339023329E-4</v>
      </c>
    </row>
    <row r="9788" spans="1:12" hidden="1" x14ac:dyDescent="0.25">
      <c r="A9788" t="s">
        <v>7460</v>
      </c>
      <c r="B9788" s="1" t="s">
        <v>7510</v>
      </c>
      <c r="C9788" t="s">
        <v>7527</v>
      </c>
      <c r="D9788">
        <v>6983111</v>
      </c>
      <c r="E9788">
        <v>13935413</v>
      </c>
      <c r="F9788" t="s">
        <v>7528</v>
      </c>
      <c r="G9788" t="s">
        <v>86</v>
      </c>
      <c r="H9788" t="s">
        <v>6</v>
      </c>
      <c r="I9788" s="2">
        <v>3.6600000000000001E-3</v>
      </c>
      <c r="K9788" s="2">
        <v>3.6606925680459901E-3</v>
      </c>
      <c r="L9788" s="2">
        <f t="shared" si="152"/>
        <v>6.925680459900739E-7</v>
      </c>
    </row>
    <row r="9789" spans="1:12" hidden="1" x14ac:dyDescent="0.25">
      <c r="A9789" t="s">
        <v>7460</v>
      </c>
      <c r="B9789" s="1" t="s">
        <v>7510</v>
      </c>
      <c r="C9789" t="s">
        <v>7527</v>
      </c>
      <c r="D9789">
        <v>6983111</v>
      </c>
      <c r="E9789">
        <v>13935613</v>
      </c>
      <c r="F9789" t="s">
        <v>7529</v>
      </c>
      <c r="G9789" t="s">
        <v>86</v>
      </c>
      <c r="H9789" t="s">
        <v>4</v>
      </c>
      <c r="I9789" s="2">
        <v>1.326444</v>
      </c>
      <c r="K9789" s="2">
        <v>1.32669497037549</v>
      </c>
      <c r="L9789" s="2">
        <f t="shared" si="152"/>
        <v>2.5097037549004497E-4</v>
      </c>
    </row>
    <row r="9790" spans="1:12" hidden="1" x14ac:dyDescent="0.25">
      <c r="A9790" t="s">
        <v>7460</v>
      </c>
      <c r="B9790" s="1" t="s">
        <v>7510</v>
      </c>
      <c r="C9790" t="s">
        <v>7527</v>
      </c>
      <c r="D9790">
        <v>6983111</v>
      </c>
      <c r="E9790">
        <v>13935613</v>
      </c>
      <c r="F9790" t="s">
        <v>7529</v>
      </c>
      <c r="G9790" t="s">
        <v>86</v>
      </c>
      <c r="H9790" t="s">
        <v>6</v>
      </c>
      <c r="I9790" s="2">
        <v>4.1549999999999998E-3</v>
      </c>
      <c r="K9790" s="2">
        <v>4.1557865487559997E-3</v>
      </c>
      <c r="L9790" s="2">
        <f t="shared" si="152"/>
        <v>7.8654875599985796E-7</v>
      </c>
    </row>
    <row r="9791" spans="1:12" hidden="1" x14ac:dyDescent="0.25">
      <c r="A9791" t="s">
        <v>7460</v>
      </c>
      <c r="B9791" s="1" t="s">
        <v>7510</v>
      </c>
      <c r="C9791" t="s">
        <v>7527</v>
      </c>
      <c r="D9791">
        <v>6983111</v>
      </c>
      <c r="E9791">
        <v>13935813</v>
      </c>
      <c r="F9791" t="s">
        <v>7530</v>
      </c>
      <c r="G9791" t="s">
        <v>86</v>
      </c>
      <c r="H9791" t="s">
        <v>4</v>
      </c>
      <c r="I9791" s="2">
        <v>0</v>
      </c>
      <c r="L9791" s="2">
        <f t="shared" si="152"/>
        <v>0</v>
      </c>
    </row>
    <row r="9792" spans="1:12" hidden="1" x14ac:dyDescent="0.25">
      <c r="A9792" t="s">
        <v>7460</v>
      </c>
      <c r="B9792" s="1" t="s">
        <v>7510</v>
      </c>
      <c r="C9792" t="s">
        <v>7527</v>
      </c>
      <c r="D9792">
        <v>6983111</v>
      </c>
      <c r="E9792">
        <v>13935813</v>
      </c>
      <c r="F9792" t="s">
        <v>7530</v>
      </c>
      <c r="G9792" t="s">
        <v>86</v>
      </c>
      <c r="H9792" t="s">
        <v>6</v>
      </c>
      <c r="I9792" s="2">
        <v>0</v>
      </c>
      <c r="L9792" s="2">
        <f t="shared" si="152"/>
        <v>0</v>
      </c>
    </row>
    <row r="9793" spans="1:12" hidden="1" x14ac:dyDescent="0.25">
      <c r="A9793" t="s">
        <v>7460</v>
      </c>
      <c r="B9793" s="1" t="s">
        <v>7510</v>
      </c>
      <c r="C9793" t="s">
        <v>7527</v>
      </c>
      <c r="D9793">
        <v>6983111</v>
      </c>
      <c r="E9793">
        <v>13935913</v>
      </c>
      <c r="F9793" t="s">
        <v>7531</v>
      </c>
      <c r="G9793" t="s">
        <v>86</v>
      </c>
      <c r="H9793" t="s">
        <v>4</v>
      </c>
      <c r="I9793" s="2">
        <v>0</v>
      </c>
      <c r="L9793" s="2">
        <f t="shared" si="152"/>
        <v>0</v>
      </c>
    </row>
    <row r="9794" spans="1:12" hidden="1" x14ac:dyDescent="0.25">
      <c r="A9794" t="s">
        <v>7460</v>
      </c>
      <c r="B9794" s="1" t="s">
        <v>7510</v>
      </c>
      <c r="C9794" t="s">
        <v>7527</v>
      </c>
      <c r="D9794">
        <v>6983111</v>
      </c>
      <c r="E9794">
        <v>13935913</v>
      </c>
      <c r="F9794" t="s">
        <v>7531</v>
      </c>
      <c r="G9794" t="s">
        <v>86</v>
      </c>
      <c r="H9794" t="s">
        <v>6</v>
      </c>
      <c r="I9794" s="2">
        <v>0</v>
      </c>
      <c r="L9794" s="2">
        <f t="shared" si="152"/>
        <v>0</v>
      </c>
    </row>
    <row r="9795" spans="1:12" hidden="1" x14ac:dyDescent="0.25">
      <c r="A9795" t="s">
        <v>7460</v>
      </c>
      <c r="B9795" s="1" t="s">
        <v>7510</v>
      </c>
      <c r="C9795" t="s">
        <v>7527</v>
      </c>
      <c r="D9795">
        <v>6983111</v>
      </c>
      <c r="E9795">
        <v>13936013</v>
      </c>
      <c r="F9795" t="s">
        <v>7532</v>
      </c>
      <c r="G9795" t="s">
        <v>86</v>
      </c>
      <c r="H9795" t="s">
        <v>4</v>
      </c>
      <c r="I9795" s="2">
        <v>0</v>
      </c>
      <c r="L9795" s="2">
        <f t="shared" ref="L9795:L9858" si="153">IF(ISBLANK(J9795),K9795-I9795,K9795-J9795)</f>
        <v>0</v>
      </c>
    </row>
    <row r="9796" spans="1:12" hidden="1" x14ac:dyDescent="0.25">
      <c r="A9796" t="s">
        <v>7460</v>
      </c>
      <c r="B9796" s="1" t="s">
        <v>7510</v>
      </c>
      <c r="C9796" t="s">
        <v>7527</v>
      </c>
      <c r="D9796">
        <v>6983111</v>
      </c>
      <c r="E9796">
        <v>13936013</v>
      </c>
      <c r="F9796" t="s">
        <v>7532</v>
      </c>
      <c r="G9796" t="s">
        <v>86</v>
      </c>
      <c r="H9796" t="s">
        <v>6</v>
      </c>
      <c r="I9796" s="2">
        <v>0</v>
      </c>
      <c r="L9796" s="2">
        <f t="shared" si="153"/>
        <v>0</v>
      </c>
    </row>
    <row r="9797" spans="1:12" hidden="1" x14ac:dyDescent="0.25">
      <c r="A9797" t="s">
        <v>7460</v>
      </c>
      <c r="B9797" s="1" t="s">
        <v>7533</v>
      </c>
      <c r="C9797" t="s">
        <v>7534</v>
      </c>
      <c r="D9797">
        <v>9067811</v>
      </c>
      <c r="E9797">
        <v>55056113</v>
      </c>
      <c r="F9797" t="s">
        <v>7535</v>
      </c>
      <c r="G9797" t="s">
        <v>86</v>
      </c>
      <c r="H9797" t="s">
        <v>4</v>
      </c>
      <c r="I9797" s="2">
        <v>0.57515499999999997</v>
      </c>
      <c r="K9797" s="2">
        <v>0.57526386174569999</v>
      </c>
      <c r="L9797" s="2">
        <f t="shared" si="153"/>
        <v>1.0886174570001739E-4</v>
      </c>
    </row>
    <row r="9798" spans="1:12" hidden="1" x14ac:dyDescent="0.25">
      <c r="A9798" t="s">
        <v>7460</v>
      </c>
      <c r="B9798" s="1" t="s">
        <v>7533</v>
      </c>
      <c r="C9798" t="s">
        <v>7534</v>
      </c>
      <c r="D9798">
        <v>9067811</v>
      </c>
      <c r="E9798">
        <v>55056113</v>
      </c>
      <c r="F9798" t="s">
        <v>7535</v>
      </c>
      <c r="G9798" t="s">
        <v>86</v>
      </c>
      <c r="H9798" t="s">
        <v>6</v>
      </c>
      <c r="I9798" s="2">
        <v>1.7639999999999999E-3</v>
      </c>
      <c r="K9798" s="2">
        <v>1.7643338821111E-3</v>
      </c>
      <c r="L9798" s="2">
        <f t="shared" si="153"/>
        <v>3.338821111000239E-7</v>
      </c>
    </row>
    <row r="9799" spans="1:12" hidden="1" x14ac:dyDescent="0.25">
      <c r="A9799" t="s">
        <v>7460</v>
      </c>
      <c r="B9799" s="1" t="s">
        <v>7533</v>
      </c>
      <c r="C9799" t="s">
        <v>7534</v>
      </c>
      <c r="D9799">
        <v>9067811</v>
      </c>
      <c r="E9799">
        <v>55056213</v>
      </c>
      <c r="F9799" t="s">
        <v>7536</v>
      </c>
      <c r="G9799" t="s">
        <v>86</v>
      </c>
      <c r="H9799" t="s">
        <v>4</v>
      </c>
      <c r="I9799" s="2">
        <v>0.45311200000000001</v>
      </c>
      <c r="K9799" s="2">
        <v>0.45319775509339899</v>
      </c>
      <c r="L9799" s="2">
        <f t="shared" si="153"/>
        <v>8.5755093398975912E-5</v>
      </c>
    </row>
    <row r="9800" spans="1:12" hidden="1" x14ac:dyDescent="0.25">
      <c r="A9800" t="s">
        <v>7460</v>
      </c>
      <c r="B9800" s="1" t="s">
        <v>7533</v>
      </c>
      <c r="C9800" t="s">
        <v>7534</v>
      </c>
      <c r="D9800">
        <v>9067811</v>
      </c>
      <c r="E9800">
        <v>55056213</v>
      </c>
      <c r="F9800" t="s">
        <v>7536</v>
      </c>
      <c r="G9800" t="s">
        <v>86</v>
      </c>
      <c r="H9800" t="s">
        <v>6</v>
      </c>
      <c r="I9800" s="2">
        <v>1.7639999999999999E-3</v>
      </c>
      <c r="K9800" s="2">
        <v>1.7643338821111E-3</v>
      </c>
      <c r="L9800" s="2">
        <f t="shared" si="153"/>
        <v>3.338821111000239E-7</v>
      </c>
    </row>
    <row r="9801" spans="1:12" hidden="1" x14ac:dyDescent="0.25">
      <c r="A9801" t="s">
        <v>7460</v>
      </c>
      <c r="B9801" s="1" t="s">
        <v>7533</v>
      </c>
      <c r="C9801" t="s">
        <v>7534</v>
      </c>
      <c r="D9801">
        <v>9067811</v>
      </c>
      <c r="E9801">
        <v>55056413</v>
      </c>
      <c r="F9801" t="s">
        <v>7537</v>
      </c>
      <c r="G9801" t="s">
        <v>86</v>
      </c>
      <c r="H9801" t="s">
        <v>4</v>
      </c>
      <c r="I9801" s="2">
        <v>0.91055600000000003</v>
      </c>
      <c r="K9801" s="2">
        <v>0.91072834814529902</v>
      </c>
      <c r="L9801" s="2">
        <f t="shared" si="153"/>
        <v>1.723481452989839E-4</v>
      </c>
    </row>
    <row r="9802" spans="1:12" hidden="1" x14ac:dyDescent="0.25">
      <c r="A9802" t="s">
        <v>7460</v>
      </c>
      <c r="B9802" s="1" t="s">
        <v>7533</v>
      </c>
      <c r="C9802" t="s">
        <v>7534</v>
      </c>
      <c r="D9802">
        <v>9067811</v>
      </c>
      <c r="E9802">
        <v>55056413</v>
      </c>
      <c r="F9802" t="s">
        <v>7537</v>
      </c>
      <c r="G9802" t="s">
        <v>86</v>
      </c>
      <c r="H9802" t="s">
        <v>6</v>
      </c>
      <c r="I9802" s="2">
        <v>1.7639999999999999E-3</v>
      </c>
      <c r="K9802" s="2">
        <v>1.7643338821111E-3</v>
      </c>
      <c r="L9802" s="2">
        <f t="shared" si="153"/>
        <v>3.338821111000239E-7</v>
      </c>
    </row>
    <row r="9803" spans="1:12" hidden="1" x14ac:dyDescent="0.25">
      <c r="A9803" t="s">
        <v>7460</v>
      </c>
      <c r="B9803" s="1" t="s">
        <v>7533</v>
      </c>
      <c r="C9803" t="s">
        <v>7534</v>
      </c>
      <c r="D9803">
        <v>9067811</v>
      </c>
      <c r="E9803">
        <v>55056513</v>
      </c>
      <c r="F9803" t="s">
        <v>7538</v>
      </c>
      <c r="G9803" t="s">
        <v>86</v>
      </c>
      <c r="H9803" t="s">
        <v>4</v>
      </c>
      <c r="I9803" s="2">
        <v>3.3938000000000003E-2</v>
      </c>
      <c r="K9803" s="2">
        <v>3.394442374415E-2</v>
      </c>
      <c r="L9803" s="2">
        <f t="shared" si="153"/>
        <v>6.4237441499970238E-6</v>
      </c>
    </row>
    <row r="9804" spans="1:12" hidden="1" x14ac:dyDescent="0.25">
      <c r="A9804" t="s">
        <v>7460</v>
      </c>
      <c r="B9804" s="1" t="s">
        <v>7533</v>
      </c>
      <c r="C9804" t="s">
        <v>7534</v>
      </c>
      <c r="D9804">
        <v>9067811</v>
      </c>
      <c r="E9804">
        <v>55056513</v>
      </c>
      <c r="F9804" t="s">
        <v>7538</v>
      </c>
      <c r="G9804" t="s">
        <v>86</v>
      </c>
      <c r="H9804" t="s">
        <v>6</v>
      </c>
      <c r="I9804" s="2">
        <v>1.7639999999999999E-3</v>
      </c>
      <c r="K9804" s="2">
        <v>1.7643338821111E-3</v>
      </c>
      <c r="L9804" s="2">
        <f t="shared" si="153"/>
        <v>3.338821111000239E-7</v>
      </c>
    </row>
    <row r="9805" spans="1:12" hidden="1" x14ac:dyDescent="0.25">
      <c r="A9805" t="s">
        <v>7460</v>
      </c>
      <c r="B9805" s="1" t="s">
        <v>7533</v>
      </c>
      <c r="C9805" t="s">
        <v>7534</v>
      </c>
      <c r="D9805">
        <v>9067811</v>
      </c>
      <c r="E9805">
        <v>55056613</v>
      </c>
      <c r="F9805" t="s">
        <v>7539</v>
      </c>
      <c r="G9805" t="s">
        <v>86</v>
      </c>
      <c r="H9805" t="s">
        <v>4</v>
      </c>
      <c r="I9805" s="2">
        <v>6.2817999999999999E-2</v>
      </c>
      <c r="K9805" s="2">
        <v>6.2829886524849901E-2</v>
      </c>
      <c r="L9805" s="2">
        <f t="shared" si="153"/>
        <v>1.1886524849902269E-5</v>
      </c>
    </row>
    <row r="9806" spans="1:12" hidden="1" x14ac:dyDescent="0.25">
      <c r="A9806" t="s">
        <v>7460</v>
      </c>
      <c r="B9806" s="1" t="s">
        <v>7533</v>
      </c>
      <c r="C9806" t="s">
        <v>7534</v>
      </c>
      <c r="D9806">
        <v>9067811</v>
      </c>
      <c r="E9806">
        <v>55056613</v>
      </c>
      <c r="F9806" t="s">
        <v>7539</v>
      </c>
      <c r="G9806" t="s">
        <v>86</v>
      </c>
      <c r="H9806" t="s">
        <v>6</v>
      </c>
      <c r="I9806" s="2">
        <v>1.7639999999999999E-3</v>
      </c>
      <c r="K9806" s="2">
        <v>1.7643338821111E-3</v>
      </c>
      <c r="L9806" s="2">
        <f t="shared" si="153"/>
        <v>3.338821111000239E-7</v>
      </c>
    </row>
    <row r="9807" spans="1:12" hidden="1" x14ac:dyDescent="0.25">
      <c r="A9807" t="s">
        <v>7460</v>
      </c>
      <c r="B9807" s="1" t="s">
        <v>7533</v>
      </c>
      <c r="C9807" t="s">
        <v>7534</v>
      </c>
      <c r="D9807">
        <v>9067811</v>
      </c>
      <c r="E9807">
        <v>55056713</v>
      </c>
      <c r="F9807" t="s">
        <v>7540</v>
      </c>
      <c r="G9807" t="s">
        <v>86</v>
      </c>
      <c r="H9807" t="s">
        <v>4</v>
      </c>
      <c r="I9807" s="2">
        <v>0.61372700000000002</v>
      </c>
      <c r="K9807" s="2">
        <v>0.61384312124950002</v>
      </c>
      <c r="L9807" s="2">
        <f t="shared" si="153"/>
        <v>1.161212495000008E-4</v>
      </c>
    </row>
    <row r="9808" spans="1:12" hidden="1" x14ac:dyDescent="0.25">
      <c r="A9808" t="s">
        <v>7460</v>
      </c>
      <c r="B9808" s="1" t="s">
        <v>7533</v>
      </c>
      <c r="C9808" t="s">
        <v>7534</v>
      </c>
      <c r="D9808">
        <v>9067811</v>
      </c>
      <c r="E9808">
        <v>55056713</v>
      </c>
      <c r="F9808" t="s">
        <v>7540</v>
      </c>
      <c r="G9808" t="s">
        <v>86</v>
      </c>
      <c r="H9808" t="s">
        <v>6</v>
      </c>
      <c r="I9808" s="2">
        <v>1.7639999999999999E-3</v>
      </c>
      <c r="K9808" s="2">
        <v>1.7643338821111E-3</v>
      </c>
      <c r="L9808" s="2">
        <f t="shared" si="153"/>
        <v>3.338821111000239E-7</v>
      </c>
    </row>
    <row r="9809" spans="1:12" hidden="1" x14ac:dyDescent="0.25">
      <c r="A9809" t="s">
        <v>7460</v>
      </c>
      <c r="B9809" s="1" t="s">
        <v>7533</v>
      </c>
      <c r="C9809" t="s">
        <v>7534</v>
      </c>
      <c r="D9809">
        <v>9067811</v>
      </c>
      <c r="E9809">
        <v>55056813</v>
      </c>
      <c r="F9809" t="s">
        <v>7541</v>
      </c>
      <c r="G9809" t="s">
        <v>86</v>
      </c>
      <c r="H9809" t="s">
        <v>4</v>
      </c>
      <c r="I9809" s="2">
        <v>0.96074000000000004</v>
      </c>
      <c r="K9809" s="2">
        <v>0.96092177192099903</v>
      </c>
      <c r="L9809" s="2">
        <f t="shared" si="153"/>
        <v>1.8177192099899653E-4</v>
      </c>
    </row>
    <row r="9810" spans="1:12" hidden="1" x14ac:dyDescent="0.25">
      <c r="A9810" t="s">
        <v>7460</v>
      </c>
      <c r="B9810" s="1" t="s">
        <v>7533</v>
      </c>
      <c r="C9810" t="s">
        <v>7534</v>
      </c>
      <c r="D9810">
        <v>9067811</v>
      </c>
      <c r="E9810">
        <v>55056813</v>
      </c>
      <c r="F9810" t="s">
        <v>7541</v>
      </c>
      <c r="G9810" t="s">
        <v>86</v>
      </c>
      <c r="H9810" t="s">
        <v>6</v>
      </c>
      <c r="I9810" s="2">
        <v>1.7639999999999999E-3</v>
      </c>
      <c r="K9810" s="2">
        <v>1.7643338821111E-3</v>
      </c>
      <c r="L9810" s="2">
        <f t="shared" si="153"/>
        <v>3.338821111000239E-7</v>
      </c>
    </row>
    <row r="9811" spans="1:12" hidden="1" x14ac:dyDescent="0.25">
      <c r="A9811" t="s">
        <v>7460</v>
      </c>
      <c r="B9811" s="1" t="s">
        <v>7542</v>
      </c>
      <c r="C9811" t="s">
        <v>7543</v>
      </c>
      <c r="D9811">
        <v>6987011</v>
      </c>
      <c r="E9811">
        <v>13903113</v>
      </c>
      <c r="F9811" t="s">
        <v>7544</v>
      </c>
      <c r="G9811" t="s">
        <v>86</v>
      </c>
      <c r="H9811" t="s">
        <v>4</v>
      </c>
      <c r="I9811" s="2">
        <v>8.7612000000000005</v>
      </c>
      <c r="K9811" s="2">
        <v>8.7628579855480009</v>
      </c>
      <c r="L9811" s="2">
        <f t="shared" si="153"/>
        <v>1.6579855480003403E-3</v>
      </c>
    </row>
    <row r="9812" spans="1:12" hidden="1" x14ac:dyDescent="0.25">
      <c r="A9812" t="s">
        <v>7460</v>
      </c>
      <c r="B9812" s="1" t="s">
        <v>7542</v>
      </c>
      <c r="C9812" t="s">
        <v>7543</v>
      </c>
      <c r="D9812">
        <v>6987011</v>
      </c>
      <c r="E9812">
        <v>13903113</v>
      </c>
      <c r="F9812" t="s">
        <v>7544</v>
      </c>
      <c r="G9812" t="s">
        <v>86</v>
      </c>
      <c r="H9812" t="s">
        <v>6</v>
      </c>
      <c r="I9812" s="2">
        <v>5.9540000000000001E-3</v>
      </c>
      <c r="K9812" s="2">
        <v>5.9551269028809903E-3</v>
      </c>
      <c r="L9812" s="2">
        <f t="shared" si="153"/>
        <v>1.1269028809901896E-6</v>
      </c>
    </row>
    <row r="9813" spans="1:12" hidden="1" x14ac:dyDescent="0.25">
      <c r="A9813" t="s">
        <v>7460</v>
      </c>
      <c r="B9813" s="1" t="s">
        <v>7542</v>
      </c>
      <c r="C9813" t="s">
        <v>7543</v>
      </c>
      <c r="D9813">
        <v>6987011</v>
      </c>
      <c r="E9813">
        <v>13903213</v>
      </c>
      <c r="F9813" t="s">
        <v>7545</v>
      </c>
      <c r="G9813" t="s">
        <v>86</v>
      </c>
      <c r="H9813" t="s">
        <v>4</v>
      </c>
      <c r="I9813" s="2">
        <v>10.412599999999999</v>
      </c>
      <c r="K9813" s="2">
        <v>10.414570149233001</v>
      </c>
      <c r="L9813" s="2">
        <f t="shared" si="153"/>
        <v>1.970149233001095E-3</v>
      </c>
    </row>
    <row r="9814" spans="1:12" hidden="1" x14ac:dyDescent="0.25">
      <c r="A9814" t="s">
        <v>7460</v>
      </c>
      <c r="B9814" s="1" t="s">
        <v>7542</v>
      </c>
      <c r="C9814" t="s">
        <v>7543</v>
      </c>
      <c r="D9814">
        <v>6987011</v>
      </c>
      <c r="E9814">
        <v>13903213</v>
      </c>
      <c r="F9814" t="s">
        <v>7545</v>
      </c>
      <c r="G9814" t="s">
        <v>86</v>
      </c>
      <c r="H9814" t="s">
        <v>6</v>
      </c>
      <c r="I9814" s="2">
        <v>7.2550000000000002E-3</v>
      </c>
      <c r="K9814" s="2">
        <v>7.2563730131130003E-3</v>
      </c>
      <c r="L9814" s="2">
        <f t="shared" si="153"/>
        <v>1.3730131130000947E-6</v>
      </c>
    </row>
    <row r="9815" spans="1:12" hidden="1" x14ac:dyDescent="0.25">
      <c r="A9815" t="s">
        <v>7549</v>
      </c>
      <c r="B9815" s="1" t="s">
        <v>7546</v>
      </c>
      <c r="C9815" t="s">
        <v>7547</v>
      </c>
      <c r="D9815">
        <v>7774911</v>
      </c>
      <c r="E9815">
        <v>1689513</v>
      </c>
      <c r="F9815" t="s">
        <v>7548</v>
      </c>
      <c r="G9815" t="s">
        <v>3</v>
      </c>
      <c r="H9815" t="s">
        <v>4</v>
      </c>
      <c r="I9815" s="2">
        <v>134.71719999999999</v>
      </c>
      <c r="K9815" s="2">
        <v>135.09438275749901</v>
      </c>
      <c r="L9815" s="2">
        <f t="shared" si="153"/>
        <v>0.37718275749901409</v>
      </c>
    </row>
    <row r="9816" spans="1:12" hidden="1" x14ac:dyDescent="0.25">
      <c r="A9816" t="s">
        <v>7549</v>
      </c>
      <c r="B9816" s="1" t="s">
        <v>7546</v>
      </c>
      <c r="C9816" t="s">
        <v>7547</v>
      </c>
      <c r="D9816">
        <v>7774911</v>
      </c>
      <c r="E9816">
        <v>1689513</v>
      </c>
      <c r="F9816" t="s">
        <v>7548</v>
      </c>
      <c r="G9816" t="s">
        <v>3</v>
      </c>
      <c r="H9816" t="s">
        <v>6</v>
      </c>
      <c r="I9816" s="2">
        <v>0.86509999999999898</v>
      </c>
      <c r="K9816" s="2">
        <v>0.86752211140000002</v>
      </c>
      <c r="L9816" s="2">
        <f t="shared" si="153"/>
        <v>2.4221114000010369E-3</v>
      </c>
    </row>
    <row r="9817" spans="1:12" hidden="1" x14ac:dyDescent="0.25">
      <c r="A9817" t="s">
        <v>7549</v>
      </c>
      <c r="B9817" s="1" t="s">
        <v>7550</v>
      </c>
      <c r="C9817" t="s">
        <v>7551</v>
      </c>
      <c r="D9817">
        <v>7773211</v>
      </c>
      <c r="E9817">
        <v>1692113</v>
      </c>
      <c r="F9817" t="s">
        <v>7552</v>
      </c>
      <c r="G9817" t="s">
        <v>3</v>
      </c>
      <c r="H9817" t="s">
        <v>4</v>
      </c>
      <c r="I9817" s="2">
        <v>166.785</v>
      </c>
      <c r="J9817" s="2">
        <v>166.78507809999999</v>
      </c>
      <c r="K9817" s="2">
        <v>166.78523680999999</v>
      </c>
      <c r="L9817" s="2">
        <f t="shared" si="153"/>
        <v>1.587099999937891E-4</v>
      </c>
    </row>
    <row r="9818" spans="1:12" hidden="1" x14ac:dyDescent="0.25">
      <c r="A9818" t="s">
        <v>7549</v>
      </c>
      <c r="B9818" s="1" t="s">
        <v>7550</v>
      </c>
      <c r="C9818" t="s">
        <v>7551</v>
      </c>
      <c r="D9818">
        <v>7773211</v>
      </c>
      <c r="E9818">
        <v>1692113</v>
      </c>
      <c r="F9818" t="s">
        <v>7552</v>
      </c>
      <c r="G9818" t="s">
        <v>3</v>
      </c>
      <c r="H9818" t="s">
        <v>6</v>
      </c>
      <c r="I9818" s="2">
        <v>1.4019999999999999</v>
      </c>
      <c r="J9818" s="2">
        <v>1.4021391599999999</v>
      </c>
      <c r="K9818" s="2">
        <v>1.4021754174000001</v>
      </c>
      <c r="L9818" s="2">
        <f t="shared" si="153"/>
        <v>3.6257400000128115E-5</v>
      </c>
    </row>
    <row r="9819" spans="1:12" hidden="1" x14ac:dyDescent="0.25">
      <c r="A9819" t="s">
        <v>7556</v>
      </c>
      <c r="B9819" s="1" t="s">
        <v>7553</v>
      </c>
      <c r="C9819" t="s">
        <v>7554</v>
      </c>
      <c r="D9819">
        <v>6960711</v>
      </c>
      <c r="E9819">
        <v>14007413</v>
      </c>
      <c r="F9819" t="s">
        <v>7555</v>
      </c>
      <c r="G9819" t="s">
        <v>3</v>
      </c>
      <c r="H9819" t="s">
        <v>4</v>
      </c>
      <c r="I9819" s="2">
        <v>11.2415</v>
      </c>
      <c r="J9819" s="2">
        <v>21.0715</v>
      </c>
      <c r="K9819" s="2">
        <v>21.071500199999999</v>
      </c>
      <c r="L9819" s="2">
        <f t="shared" si="153"/>
        <v>1.9999999878450581E-7</v>
      </c>
    </row>
    <row r="9820" spans="1:12" hidden="1" x14ac:dyDescent="0.25">
      <c r="A9820" t="s">
        <v>7556</v>
      </c>
      <c r="B9820" s="1" t="s">
        <v>7553</v>
      </c>
      <c r="C9820" t="s">
        <v>7554</v>
      </c>
      <c r="D9820">
        <v>6960711</v>
      </c>
      <c r="E9820">
        <v>14007413</v>
      </c>
      <c r="F9820" t="s">
        <v>7555</v>
      </c>
      <c r="G9820" t="s">
        <v>3</v>
      </c>
      <c r="H9820" t="s">
        <v>6</v>
      </c>
      <c r="I9820" s="2">
        <v>1.03217E-2</v>
      </c>
      <c r="J9820" s="2">
        <v>0.37369982909999999</v>
      </c>
      <c r="K9820" s="2">
        <v>0.37369999999999998</v>
      </c>
      <c r="L9820" s="2">
        <f t="shared" si="153"/>
        <v>1.7089999998498584E-7</v>
      </c>
    </row>
    <row r="9821" spans="1:12" x14ac:dyDescent="0.25">
      <c r="A9821" t="s">
        <v>7556</v>
      </c>
      <c r="B9821" s="1" t="s">
        <v>7553</v>
      </c>
      <c r="C9821" t="s">
        <v>7557</v>
      </c>
      <c r="D9821">
        <v>6960911</v>
      </c>
      <c r="E9821">
        <v>14006913</v>
      </c>
      <c r="F9821" t="s">
        <v>7558</v>
      </c>
      <c r="G9821" t="s">
        <v>3</v>
      </c>
      <c r="H9821" t="s">
        <v>4</v>
      </c>
      <c r="I9821" s="2">
        <v>131.912869999999</v>
      </c>
      <c r="J9821" s="2">
        <v>109.14550878999999</v>
      </c>
      <c r="K9821" s="2">
        <v>42.01927391641</v>
      </c>
      <c r="L9821" s="2">
        <f t="shared" si="153"/>
        <v>-67.126234873589993</v>
      </c>
    </row>
    <row r="9822" spans="1:12" x14ac:dyDescent="0.25">
      <c r="A9822" t="s">
        <v>7556</v>
      </c>
      <c r="B9822" s="1" t="s">
        <v>7553</v>
      </c>
      <c r="C9822" t="s">
        <v>7557</v>
      </c>
      <c r="D9822">
        <v>6960911</v>
      </c>
      <c r="E9822">
        <v>14006913</v>
      </c>
      <c r="F9822" t="s">
        <v>7558</v>
      </c>
      <c r="G9822" t="s">
        <v>3</v>
      </c>
      <c r="H9822" t="s">
        <v>6</v>
      </c>
      <c r="I9822" s="2">
        <v>22.18516</v>
      </c>
      <c r="J9822" s="2">
        <v>18.727529907499999</v>
      </c>
      <c r="K9822" s="2">
        <v>3.2142512452899998</v>
      </c>
      <c r="L9822" s="2">
        <f t="shared" si="153"/>
        <v>-15.513278662209999</v>
      </c>
    </row>
    <row r="9823" spans="1:12" hidden="1" x14ac:dyDescent="0.25">
      <c r="A9823" t="s">
        <v>7556</v>
      </c>
      <c r="B9823" s="1" t="s">
        <v>7559</v>
      </c>
      <c r="C9823" t="s">
        <v>7560</v>
      </c>
      <c r="D9823">
        <v>9047011</v>
      </c>
      <c r="E9823">
        <v>57565413</v>
      </c>
      <c r="F9823" t="s">
        <v>7561</v>
      </c>
      <c r="G9823" t="s">
        <v>86</v>
      </c>
      <c r="H9823" t="s">
        <v>4</v>
      </c>
      <c r="I9823" s="2">
        <v>0.69299999999999995</v>
      </c>
      <c r="K9823" s="2">
        <v>0.69303463168129997</v>
      </c>
      <c r="L9823" s="2">
        <f t="shared" si="153"/>
        <v>3.4631681300023587E-5</v>
      </c>
    </row>
    <row r="9824" spans="1:12" hidden="1" x14ac:dyDescent="0.25">
      <c r="A9824" t="s">
        <v>7556</v>
      </c>
      <c r="B9824" s="1" t="s">
        <v>7559</v>
      </c>
      <c r="C9824" t="s">
        <v>7560</v>
      </c>
      <c r="D9824">
        <v>9047011</v>
      </c>
      <c r="E9824">
        <v>57565413</v>
      </c>
      <c r="F9824" t="s">
        <v>7561</v>
      </c>
      <c r="G9824" t="s">
        <v>86</v>
      </c>
      <c r="H9824" t="s">
        <v>6</v>
      </c>
      <c r="I9824" s="2">
        <v>0.15907499999999999</v>
      </c>
      <c r="K9824" s="2">
        <v>0.159082955900989</v>
      </c>
      <c r="L9824" s="2">
        <f t="shared" si="153"/>
        <v>7.9559009890095567E-6</v>
      </c>
    </row>
    <row r="9825" spans="1:12" hidden="1" x14ac:dyDescent="0.25">
      <c r="A9825" t="s">
        <v>7556</v>
      </c>
      <c r="B9825" s="1" t="s">
        <v>7559</v>
      </c>
      <c r="C9825" t="s">
        <v>7560</v>
      </c>
      <c r="D9825">
        <v>9047011</v>
      </c>
      <c r="E9825">
        <v>57565513</v>
      </c>
      <c r="F9825" t="s">
        <v>7562</v>
      </c>
      <c r="G9825" t="s">
        <v>86</v>
      </c>
      <c r="H9825" t="s">
        <v>4</v>
      </c>
      <c r="I9825" s="2">
        <v>0.38675999999999999</v>
      </c>
      <c r="K9825" s="2">
        <v>0.38677932359040001</v>
      </c>
      <c r="L9825" s="2">
        <f t="shared" si="153"/>
        <v>1.9323590400022184E-5</v>
      </c>
    </row>
    <row r="9826" spans="1:12" hidden="1" x14ac:dyDescent="0.25">
      <c r="A9826" t="s">
        <v>7556</v>
      </c>
      <c r="B9826" s="1" t="s">
        <v>7559</v>
      </c>
      <c r="C9826" t="s">
        <v>7560</v>
      </c>
      <c r="D9826">
        <v>9047011</v>
      </c>
      <c r="E9826">
        <v>57565513</v>
      </c>
      <c r="F9826" t="s">
        <v>7562</v>
      </c>
      <c r="G9826" t="s">
        <v>86</v>
      </c>
      <c r="H9826" t="s">
        <v>6</v>
      </c>
      <c r="I9826" s="2">
        <v>8.87789999999999E-2</v>
      </c>
      <c r="K9826" s="2">
        <v>8.8783434172629905E-2</v>
      </c>
      <c r="L9826" s="2">
        <f t="shared" si="153"/>
        <v>4.4341726300051176E-6</v>
      </c>
    </row>
    <row r="9827" spans="1:12" hidden="1" x14ac:dyDescent="0.25">
      <c r="A9827" t="s">
        <v>7556</v>
      </c>
      <c r="B9827" s="1" t="s">
        <v>7559</v>
      </c>
      <c r="C9827" t="s">
        <v>7560</v>
      </c>
      <c r="D9827">
        <v>9047011</v>
      </c>
      <c r="E9827">
        <v>57565613</v>
      </c>
      <c r="F9827" t="s">
        <v>7563</v>
      </c>
      <c r="G9827" t="s">
        <v>86</v>
      </c>
      <c r="H9827" t="s">
        <v>4</v>
      </c>
      <c r="I9827" s="2">
        <v>0.16148000000000001</v>
      </c>
      <c r="K9827" s="2">
        <v>0.161488059003909</v>
      </c>
      <c r="L9827" s="2">
        <f t="shared" si="153"/>
        <v>8.0590039089889487E-6</v>
      </c>
    </row>
    <row r="9828" spans="1:12" hidden="1" x14ac:dyDescent="0.25">
      <c r="A9828" t="s">
        <v>7556</v>
      </c>
      <c r="B9828" s="1" t="s">
        <v>7559</v>
      </c>
      <c r="C9828" t="s">
        <v>7560</v>
      </c>
      <c r="D9828">
        <v>9047011</v>
      </c>
      <c r="E9828">
        <v>57565613</v>
      </c>
      <c r="F9828" t="s">
        <v>7563</v>
      </c>
      <c r="G9828" t="s">
        <v>86</v>
      </c>
      <c r="H9828" t="s">
        <v>6</v>
      </c>
      <c r="I9828" s="2">
        <v>3.7067000000000003E-2</v>
      </c>
      <c r="K9828" s="2">
        <v>3.7068853026879997E-2</v>
      </c>
      <c r="L9828" s="2">
        <f t="shared" si="153"/>
        <v>1.853026879994335E-6</v>
      </c>
    </row>
    <row r="9829" spans="1:12" hidden="1" x14ac:dyDescent="0.25">
      <c r="A9829" t="s">
        <v>7556</v>
      </c>
      <c r="B9829" s="1" t="s">
        <v>7559</v>
      </c>
      <c r="C9829" t="s">
        <v>7560</v>
      </c>
      <c r="D9829">
        <v>9047011</v>
      </c>
      <c r="E9829">
        <v>57565713</v>
      </c>
      <c r="F9829" t="s">
        <v>7564</v>
      </c>
      <c r="G9829" t="s">
        <v>86</v>
      </c>
      <c r="H9829" t="s">
        <v>4</v>
      </c>
      <c r="I9829" s="2">
        <v>0.179399999999999</v>
      </c>
      <c r="K9829" s="2">
        <v>0.17940897046778001</v>
      </c>
      <c r="L9829" s="2">
        <f t="shared" si="153"/>
        <v>8.970467781005409E-6</v>
      </c>
    </row>
    <row r="9830" spans="1:12" hidden="1" x14ac:dyDescent="0.25">
      <c r="A9830" t="s">
        <v>7556</v>
      </c>
      <c r="B9830" s="1" t="s">
        <v>7559</v>
      </c>
      <c r="C9830" t="s">
        <v>7560</v>
      </c>
      <c r="D9830">
        <v>9047011</v>
      </c>
      <c r="E9830">
        <v>57565713</v>
      </c>
      <c r="F9830" t="s">
        <v>7564</v>
      </c>
      <c r="G9830" t="s">
        <v>86</v>
      </c>
      <c r="H9830" t="s">
        <v>6</v>
      </c>
      <c r="I9830" s="2">
        <v>4.0190999999999998E-2</v>
      </c>
      <c r="K9830" s="2">
        <v>4.0193008819506798E-2</v>
      </c>
      <c r="L9830" s="2">
        <f t="shared" si="153"/>
        <v>2.0088195068004855E-6</v>
      </c>
    </row>
    <row r="9831" spans="1:12" hidden="1" x14ac:dyDescent="0.25">
      <c r="A9831" t="s">
        <v>7556</v>
      </c>
      <c r="B9831" s="1" t="s">
        <v>7565</v>
      </c>
      <c r="C9831" t="s">
        <v>7566</v>
      </c>
      <c r="D9831">
        <v>6216811</v>
      </c>
      <c r="E9831">
        <v>16510613</v>
      </c>
      <c r="F9831" t="s">
        <v>7567</v>
      </c>
      <c r="G9831" t="s">
        <v>86</v>
      </c>
      <c r="H9831" t="s">
        <v>4</v>
      </c>
      <c r="I9831" s="2">
        <v>84.555999999999997</v>
      </c>
      <c r="K9831" s="2">
        <v>84.574105477684995</v>
      </c>
      <c r="L9831" s="2">
        <f t="shared" si="153"/>
        <v>1.8105477684997595E-2</v>
      </c>
    </row>
    <row r="9832" spans="1:12" hidden="1" x14ac:dyDescent="0.25">
      <c r="A9832" t="s">
        <v>7556</v>
      </c>
      <c r="B9832" s="1" t="s">
        <v>7565</v>
      </c>
      <c r="C9832" t="s">
        <v>7566</v>
      </c>
      <c r="D9832">
        <v>6216811</v>
      </c>
      <c r="E9832">
        <v>16510613</v>
      </c>
      <c r="F9832" t="s">
        <v>7567</v>
      </c>
      <c r="G9832" t="s">
        <v>86</v>
      </c>
      <c r="H9832" t="s">
        <v>6</v>
      </c>
      <c r="I9832" s="2">
        <v>1.2036560000000001</v>
      </c>
      <c r="K9832" s="2">
        <v>1.20391369269056</v>
      </c>
      <c r="L9832" s="2">
        <f t="shared" si="153"/>
        <v>2.5769269055997412E-4</v>
      </c>
    </row>
    <row r="9833" spans="1:12" hidden="1" x14ac:dyDescent="0.25">
      <c r="A9833" t="s">
        <v>7556</v>
      </c>
      <c r="B9833" s="1" t="s">
        <v>7568</v>
      </c>
      <c r="C9833" t="s">
        <v>7569</v>
      </c>
      <c r="D9833">
        <v>17646111</v>
      </c>
      <c r="E9833">
        <v>122170013</v>
      </c>
      <c r="F9833" t="s">
        <v>7570</v>
      </c>
      <c r="G9833" t="s">
        <v>3</v>
      </c>
      <c r="H9833" t="s">
        <v>4</v>
      </c>
      <c r="I9833" s="2">
        <v>68.03</v>
      </c>
      <c r="J9833" s="2">
        <v>40.633023439999903</v>
      </c>
      <c r="K9833" s="2">
        <v>40.633098439999898</v>
      </c>
      <c r="L9833" s="2">
        <f t="shared" si="153"/>
        <v>7.4999999995384314E-5</v>
      </c>
    </row>
    <row r="9834" spans="1:12" hidden="1" x14ac:dyDescent="0.25">
      <c r="A9834" t="s">
        <v>7556</v>
      </c>
      <c r="B9834" s="1" t="s">
        <v>7568</v>
      </c>
      <c r="C9834" t="s">
        <v>7569</v>
      </c>
      <c r="D9834">
        <v>17646111</v>
      </c>
      <c r="E9834">
        <v>122170013</v>
      </c>
      <c r="F9834" t="s">
        <v>7570</v>
      </c>
      <c r="G9834" t="s">
        <v>3</v>
      </c>
      <c r="H9834" t="s">
        <v>6</v>
      </c>
      <c r="I9834" s="2">
        <v>9.3662489999999892</v>
      </c>
      <c r="J9834" s="2">
        <v>4.2483623044999996</v>
      </c>
      <c r="K9834" s="2">
        <v>4.2483579314451996</v>
      </c>
      <c r="L9834" s="2">
        <f t="shared" si="153"/>
        <v>-4.3730548000553426E-6</v>
      </c>
    </row>
    <row r="9835" spans="1:12" hidden="1" x14ac:dyDescent="0.25">
      <c r="A9835" t="s">
        <v>7556</v>
      </c>
      <c r="B9835" s="1" t="s">
        <v>7568</v>
      </c>
      <c r="C9835" t="s">
        <v>7569</v>
      </c>
      <c r="D9835">
        <v>17646111</v>
      </c>
      <c r="E9835">
        <v>122170113</v>
      </c>
      <c r="F9835" t="s">
        <v>7571</v>
      </c>
      <c r="G9835" t="s">
        <v>3</v>
      </c>
      <c r="H9835" t="s">
        <v>4</v>
      </c>
      <c r="I9835" s="2">
        <v>61.72</v>
      </c>
      <c r="J9835" s="2">
        <v>39.160152345</v>
      </c>
      <c r="K9835" s="2">
        <v>39.160250649999902</v>
      </c>
      <c r="L9835" s="2">
        <f t="shared" si="153"/>
        <v>9.8304999902154577E-5</v>
      </c>
    </row>
    <row r="9836" spans="1:12" hidden="1" x14ac:dyDescent="0.25">
      <c r="A9836" t="s">
        <v>7556</v>
      </c>
      <c r="B9836" s="1" t="s">
        <v>7568</v>
      </c>
      <c r="C9836" t="s">
        <v>7569</v>
      </c>
      <c r="D9836">
        <v>17646111</v>
      </c>
      <c r="E9836">
        <v>122170113</v>
      </c>
      <c r="F9836" t="s">
        <v>7571</v>
      </c>
      <c r="G9836" t="s">
        <v>3</v>
      </c>
      <c r="H9836" t="s">
        <v>6</v>
      </c>
      <c r="I9836" s="2">
        <v>9.1385299999999994</v>
      </c>
      <c r="J9836" s="2">
        <v>4.1469497070000001</v>
      </c>
      <c r="K9836" s="2">
        <v>4.1469460235437801</v>
      </c>
      <c r="L9836" s="2">
        <f t="shared" si="153"/>
        <v>-3.6834562200382948E-6</v>
      </c>
    </row>
    <row r="9837" spans="1:12" hidden="1" x14ac:dyDescent="0.25">
      <c r="A9837" t="s">
        <v>7556</v>
      </c>
      <c r="B9837" s="1" t="s">
        <v>7568</v>
      </c>
      <c r="C9837" t="s">
        <v>7569</v>
      </c>
      <c r="D9837">
        <v>17646111</v>
      </c>
      <c r="E9837">
        <v>122170213</v>
      </c>
      <c r="F9837" t="s">
        <v>7572</v>
      </c>
      <c r="G9837" t="s">
        <v>3</v>
      </c>
      <c r="H9837" t="s">
        <v>4</v>
      </c>
      <c r="I9837" s="2">
        <v>70.150000000000006</v>
      </c>
      <c r="J9837" s="2">
        <v>39.842019529999902</v>
      </c>
      <c r="K9837" s="2">
        <v>39.841975359999999</v>
      </c>
      <c r="L9837" s="2">
        <f t="shared" si="153"/>
        <v>-4.4169999902976542E-5</v>
      </c>
    </row>
    <row r="9838" spans="1:12" hidden="1" x14ac:dyDescent="0.25">
      <c r="A9838" t="s">
        <v>7556</v>
      </c>
      <c r="B9838" s="1" t="s">
        <v>7568</v>
      </c>
      <c r="C9838" t="s">
        <v>7569</v>
      </c>
      <c r="D9838">
        <v>17646111</v>
      </c>
      <c r="E9838">
        <v>122170213</v>
      </c>
      <c r="F9838" t="s">
        <v>7572</v>
      </c>
      <c r="G9838" t="s">
        <v>3</v>
      </c>
      <c r="H9838" t="s">
        <v>6</v>
      </c>
      <c r="I9838" s="2">
        <v>9.331531</v>
      </c>
      <c r="J9838" s="2">
        <v>4.1659213865</v>
      </c>
      <c r="K9838" s="2">
        <v>4.16591800232999</v>
      </c>
      <c r="L9838" s="2">
        <f t="shared" si="153"/>
        <v>-3.3841700100012417E-6</v>
      </c>
    </row>
    <row r="9839" spans="1:12" hidden="1" x14ac:dyDescent="0.25">
      <c r="A9839" t="s">
        <v>7556</v>
      </c>
      <c r="B9839" s="1" t="s">
        <v>7568</v>
      </c>
      <c r="C9839" t="s">
        <v>7573</v>
      </c>
      <c r="D9839">
        <v>10641711</v>
      </c>
      <c r="E9839">
        <v>58486313</v>
      </c>
      <c r="F9839" t="s">
        <v>7574</v>
      </c>
      <c r="G9839" t="s">
        <v>86</v>
      </c>
      <c r="H9839" t="s">
        <v>4</v>
      </c>
      <c r="I9839" s="2">
        <v>171.86320000000001</v>
      </c>
      <c r="K9839" s="2">
        <v>171.90000003381601</v>
      </c>
      <c r="L9839" s="2">
        <f t="shared" si="153"/>
        <v>3.6800033816007272E-2</v>
      </c>
    </row>
    <row r="9840" spans="1:12" hidden="1" x14ac:dyDescent="0.25">
      <c r="A9840" t="s">
        <v>7556</v>
      </c>
      <c r="B9840" s="1" t="s">
        <v>7568</v>
      </c>
      <c r="C9840" t="s">
        <v>7573</v>
      </c>
      <c r="D9840">
        <v>10641711</v>
      </c>
      <c r="E9840">
        <v>58486313</v>
      </c>
      <c r="F9840" t="s">
        <v>7574</v>
      </c>
      <c r="G9840" t="s">
        <v>86</v>
      </c>
      <c r="H9840" t="s">
        <v>6</v>
      </c>
      <c r="I9840" s="2">
        <v>2.2746659999999999</v>
      </c>
      <c r="K9840" s="2">
        <v>2.2751530490911098</v>
      </c>
      <c r="L9840" s="2">
        <f t="shared" si="153"/>
        <v>4.8704909110997008E-4</v>
      </c>
    </row>
    <row r="9841" spans="1:12" x14ac:dyDescent="0.25">
      <c r="A9841" t="s">
        <v>7556</v>
      </c>
      <c r="B9841" s="1" t="s">
        <v>7575</v>
      </c>
      <c r="C9841" t="s">
        <v>7576</v>
      </c>
      <c r="D9841">
        <v>9093011</v>
      </c>
      <c r="E9841">
        <v>57553513</v>
      </c>
      <c r="F9841" t="s">
        <v>7577</v>
      </c>
      <c r="G9841" t="s">
        <v>3</v>
      </c>
      <c r="H9841" t="s">
        <v>4</v>
      </c>
      <c r="I9841" s="2">
        <v>89.3</v>
      </c>
      <c r="J9841" s="2">
        <v>89.353066404999893</v>
      </c>
      <c r="K9841" s="2">
        <v>47.285131143019903</v>
      </c>
      <c r="L9841" s="2">
        <f t="shared" si="153"/>
        <v>-42.06793526197999</v>
      </c>
    </row>
    <row r="9842" spans="1:12" hidden="1" x14ac:dyDescent="0.25">
      <c r="A9842" t="s">
        <v>7556</v>
      </c>
      <c r="B9842" s="1" t="s">
        <v>7575</v>
      </c>
      <c r="C9842" t="s">
        <v>7576</v>
      </c>
      <c r="D9842">
        <v>9093011</v>
      </c>
      <c r="E9842">
        <v>57553513</v>
      </c>
      <c r="F9842" t="s">
        <v>7577</v>
      </c>
      <c r="G9842" t="s">
        <v>3</v>
      </c>
      <c r="H9842" t="s">
        <v>6</v>
      </c>
      <c r="I9842" s="2">
        <v>0.69</v>
      </c>
      <c r="J9842" s="2">
        <v>0.68705023190000003</v>
      </c>
      <c r="K9842" s="2">
        <v>0.36678901603409902</v>
      </c>
      <c r="L9842" s="2">
        <f t="shared" si="153"/>
        <v>-0.32026121586590101</v>
      </c>
    </row>
    <row r="9843" spans="1:12" hidden="1" x14ac:dyDescent="0.25">
      <c r="A9843" t="s">
        <v>7556</v>
      </c>
      <c r="B9843" s="1" t="s">
        <v>7578</v>
      </c>
      <c r="C9843" t="s">
        <v>7579</v>
      </c>
      <c r="D9843">
        <v>15432111</v>
      </c>
      <c r="E9843">
        <v>96378013</v>
      </c>
      <c r="F9843" t="s">
        <v>7580</v>
      </c>
      <c r="G9843" t="s">
        <v>3</v>
      </c>
      <c r="H9843" t="s">
        <v>4</v>
      </c>
      <c r="I9843" s="2">
        <v>50</v>
      </c>
      <c r="J9843" s="2">
        <v>50.130906250000002</v>
      </c>
      <c r="K9843" s="2">
        <v>50.130690529999903</v>
      </c>
      <c r="L9843" s="2">
        <f t="shared" si="153"/>
        <v>-2.1572000009939529E-4</v>
      </c>
    </row>
    <row r="9844" spans="1:12" hidden="1" x14ac:dyDescent="0.25">
      <c r="A9844" t="s">
        <v>7556</v>
      </c>
      <c r="B9844" s="1" t="s">
        <v>7578</v>
      </c>
      <c r="C9844" t="s">
        <v>7579</v>
      </c>
      <c r="D9844">
        <v>15432111</v>
      </c>
      <c r="E9844">
        <v>96378013</v>
      </c>
      <c r="F9844" t="s">
        <v>7580</v>
      </c>
      <c r="G9844" t="s">
        <v>3</v>
      </c>
      <c r="H9844" t="s">
        <v>6</v>
      </c>
      <c r="I9844" s="2">
        <v>4.2</v>
      </c>
      <c r="J9844" s="2">
        <v>4.0023330079999999</v>
      </c>
      <c r="K9844" s="2">
        <v>4.0023400059999998</v>
      </c>
      <c r="L9844" s="2">
        <f t="shared" si="153"/>
        <v>6.9979999999247866E-6</v>
      </c>
    </row>
    <row r="9845" spans="1:12" hidden="1" x14ac:dyDescent="0.25">
      <c r="A9845" t="s">
        <v>7556</v>
      </c>
      <c r="B9845" s="1" t="s">
        <v>7578</v>
      </c>
      <c r="C9845" t="s">
        <v>7579</v>
      </c>
      <c r="D9845">
        <v>15432111</v>
      </c>
      <c r="E9845">
        <v>96378213</v>
      </c>
      <c r="F9845" t="s">
        <v>7581</v>
      </c>
      <c r="G9845" t="s">
        <v>3</v>
      </c>
      <c r="H9845" t="s">
        <v>4</v>
      </c>
      <c r="I9845" s="2">
        <v>47.4</v>
      </c>
      <c r="J9845" s="2">
        <v>47.461351559999997</v>
      </c>
      <c r="K9845" s="2">
        <v>47.461094520000003</v>
      </c>
      <c r="L9845" s="2">
        <f t="shared" si="153"/>
        <v>-2.5703999999393545E-4</v>
      </c>
    </row>
    <row r="9846" spans="1:12" hidden="1" x14ac:dyDescent="0.25">
      <c r="A9846" t="s">
        <v>7556</v>
      </c>
      <c r="B9846" s="1" t="s">
        <v>7578</v>
      </c>
      <c r="C9846" t="s">
        <v>7579</v>
      </c>
      <c r="D9846">
        <v>15432111</v>
      </c>
      <c r="E9846">
        <v>96378213</v>
      </c>
      <c r="F9846" t="s">
        <v>7581</v>
      </c>
      <c r="G9846" t="s">
        <v>3</v>
      </c>
      <c r="H9846" t="s">
        <v>6</v>
      </c>
      <c r="I9846" s="2">
        <v>3.8</v>
      </c>
      <c r="J9846" s="2">
        <v>3.7249809570000001</v>
      </c>
      <c r="K9846" s="2">
        <v>3.7249645059999898</v>
      </c>
      <c r="L9846" s="2">
        <f t="shared" si="153"/>
        <v>-1.6451000010242467E-5</v>
      </c>
    </row>
    <row r="9847" spans="1:12" hidden="1" x14ac:dyDescent="0.25">
      <c r="A9847" t="s">
        <v>7556</v>
      </c>
      <c r="B9847" s="1" t="s">
        <v>7582</v>
      </c>
      <c r="C9847" t="s">
        <v>7583</v>
      </c>
      <c r="D9847">
        <v>4565711</v>
      </c>
      <c r="E9847">
        <v>27832713</v>
      </c>
      <c r="F9847" t="s">
        <v>7584</v>
      </c>
      <c r="G9847" t="s">
        <v>3</v>
      </c>
      <c r="H9847" t="s">
        <v>4</v>
      </c>
      <c r="I9847" s="2">
        <v>117.8</v>
      </c>
      <c r="J9847" s="2">
        <v>117.56838279999999</v>
      </c>
      <c r="K9847" s="2">
        <v>117.5681127111</v>
      </c>
      <c r="L9847" s="2">
        <f t="shared" si="153"/>
        <v>-2.7008889999535768E-4</v>
      </c>
    </row>
    <row r="9848" spans="1:12" hidden="1" x14ac:dyDescent="0.25">
      <c r="A9848" t="s">
        <v>7556</v>
      </c>
      <c r="B9848" s="1" t="s">
        <v>7582</v>
      </c>
      <c r="C9848" t="s">
        <v>7583</v>
      </c>
      <c r="D9848">
        <v>4565711</v>
      </c>
      <c r="E9848">
        <v>27832713</v>
      </c>
      <c r="F9848" t="s">
        <v>7584</v>
      </c>
      <c r="G9848" t="s">
        <v>3</v>
      </c>
      <c r="H9848" t="s">
        <v>6</v>
      </c>
      <c r="I9848" s="2">
        <v>5.8</v>
      </c>
      <c r="J9848" s="2">
        <v>5.8947270500000002</v>
      </c>
      <c r="K9848" s="2">
        <v>5.8947330109999996</v>
      </c>
      <c r="L9848" s="2">
        <f t="shared" si="153"/>
        <v>5.9609999993881502E-6</v>
      </c>
    </row>
    <row r="9849" spans="1:12" hidden="1" x14ac:dyDescent="0.25">
      <c r="A9849" t="s">
        <v>7556</v>
      </c>
      <c r="B9849" s="1" t="s">
        <v>7582</v>
      </c>
      <c r="C9849" t="s">
        <v>7583</v>
      </c>
      <c r="D9849">
        <v>4565711</v>
      </c>
      <c r="E9849">
        <v>27832913</v>
      </c>
      <c r="F9849" t="s">
        <v>7585</v>
      </c>
      <c r="G9849" t="s">
        <v>3</v>
      </c>
      <c r="H9849" t="s">
        <v>4</v>
      </c>
      <c r="I9849" s="2">
        <v>114.6</v>
      </c>
      <c r="J9849" s="2">
        <v>114.9419219</v>
      </c>
      <c r="K9849" s="2">
        <v>114.9420495</v>
      </c>
      <c r="L9849" s="2">
        <f t="shared" si="153"/>
        <v>1.2759999999900629E-4</v>
      </c>
    </row>
    <row r="9850" spans="1:12" hidden="1" x14ac:dyDescent="0.25">
      <c r="A9850" t="s">
        <v>7556</v>
      </c>
      <c r="B9850" s="1" t="s">
        <v>7582</v>
      </c>
      <c r="C9850" t="s">
        <v>7583</v>
      </c>
      <c r="D9850">
        <v>4565711</v>
      </c>
      <c r="E9850">
        <v>27832913</v>
      </c>
      <c r="F9850" t="s">
        <v>7585</v>
      </c>
      <c r="G9850" t="s">
        <v>3</v>
      </c>
      <c r="H9850" t="s">
        <v>6</v>
      </c>
      <c r="I9850" s="2">
        <v>5.4</v>
      </c>
      <c r="J9850" s="2">
        <v>5.6281123049999904</v>
      </c>
      <c r="K9850" s="2">
        <v>5.6280940000999902</v>
      </c>
      <c r="L9850" s="2">
        <f t="shared" si="153"/>
        <v>-1.8304900000210012E-5</v>
      </c>
    </row>
    <row r="9851" spans="1:12" hidden="1" x14ac:dyDescent="0.25">
      <c r="A9851" t="s">
        <v>7556</v>
      </c>
      <c r="B9851" s="1" t="s">
        <v>7586</v>
      </c>
      <c r="C9851" t="s">
        <v>7587</v>
      </c>
      <c r="D9851">
        <v>6866611</v>
      </c>
      <c r="E9851">
        <v>13522913</v>
      </c>
      <c r="F9851" t="s">
        <v>7588</v>
      </c>
      <c r="G9851" t="s">
        <v>3</v>
      </c>
      <c r="H9851" t="s">
        <v>4</v>
      </c>
      <c r="I9851" s="2">
        <v>33.9</v>
      </c>
      <c r="J9851" s="2">
        <v>33.962070310000001</v>
      </c>
      <c r="K9851" s="2">
        <v>33.962075219999903</v>
      </c>
      <c r="L9851" s="2">
        <f t="shared" si="153"/>
        <v>4.9099999017698792E-6</v>
      </c>
    </row>
    <row r="9852" spans="1:12" hidden="1" x14ac:dyDescent="0.25">
      <c r="A9852" t="s">
        <v>7556</v>
      </c>
      <c r="B9852" s="1" t="s">
        <v>7586</v>
      </c>
      <c r="C9852" t="s">
        <v>7587</v>
      </c>
      <c r="D9852">
        <v>6866611</v>
      </c>
      <c r="E9852">
        <v>13522913</v>
      </c>
      <c r="F9852" t="s">
        <v>7588</v>
      </c>
      <c r="G9852" t="s">
        <v>3</v>
      </c>
      <c r="H9852" t="s">
        <v>6</v>
      </c>
      <c r="I9852" s="2">
        <v>1</v>
      </c>
      <c r="J9852" s="2">
        <v>0.98874780250000005</v>
      </c>
      <c r="K9852" s="2">
        <v>0.988748753209999</v>
      </c>
      <c r="L9852" s="2">
        <f t="shared" si="153"/>
        <v>9.5070999894808494E-7</v>
      </c>
    </row>
    <row r="9853" spans="1:12" hidden="1" x14ac:dyDescent="0.25">
      <c r="A9853" t="s">
        <v>7556</v>
      </c>
      <c r="B9853" s="1" t="s">
        <v>7586</v>
      </c>
      <c r="C9853" t="s">
        <v>7587</v>
      </c>
      <c r="D9853">
        <v>6866611</v>
      </c>
      <c r="E9853">
        <v>13523113</v>
      </c>
      <c r="F9853" t="s">
        <v>7589</v>
      </c>
      <c r="G9853" t="s">
        <v>3</v>
      </c>
      <c r="H9853" t="s">
        <v>4</v>
      </c>
      <c r="I9853" s="2">
        <v>33.4</v>
      </c>
      <c r="J9853" s="2">
        <v>33.295933595000001</v>
      </c>
      <c r="K9853" s="2">
        <v>33.29593543</v>
      </c>
      <c r="L9853" s="2">
        <f t="shared" si="153"/>
        <v>1.8349999990618926E-6</v>
      </c>
    </row>
    <row r="9854" spans="1:12" hidden="1" x14ac:dyDescent="0.25">
      <c r="A9854" t="s">
        <v>7556</v>
      </c>
      <c r="B9854" s="1" t="s">
        <v>7586</v>
      </c>
      <c r="C9854" t="s">
        <v>7587</v>
      </c>
      <c r="D9854">
        <v>6866611</v>
      </c>
      <c r="E9854">
        <v>13523113</v>
      </c>
      <c r="F9854" t="s">
        <v>7589</v>
      </c>
      <c r="G9854" t="s">
        <v>3</v>
      </c>
      <c r="H9854" t="s">
        <v>6</v>
      </c>
      <c r="I9854" s="2">
        <v>0.8</v>
      </c>
      <c r="J9854" s="2">
        <v>0.79254986549999995</v>
      </c>
      <c r="K9854" s="2">
        <v>0.79255052309999996</v>
      </c>
      <c r="L9854" s="2">
        <f t="shared" si="153"/>
        <v>6.5760000000913976E-7</v>
      </c>
    </row>
    <row r="9855" spans="1:12" hidden="1" x14ac:dyDescent="0.25">
      <c r="A9855" t="s">
        <v>7556</v>
      </c>
      <c r="B9855" s="1" t="s">
        <v>7586</v>
      </c>
      <c r="C9855" t="s">
        <v>7587</v>
      </c>
      <c r="D9855">
        <v>6866611</v>
      </c>
      <c r="E9855">
        <v>13523213</v>
      </c>
      <c r="F9855" t="s">
        <v>7590</v>
      </c>
      <c r="G9855" t="s">
        <v>3</v>
      </c>
      <c r="H9855" t="s">
        <v>4</v>
      </c>
      <c r="I9855" s="2">
        <v>27.6</v>
      </c>
      <c r="J9855" s="2">
        <v>27.698126954999999</v>
      </c>
      <c r="K9855" s="2">
        <v>27.698105218999999</v>
      </c>
      <c r="L9855" s="2">
        <f t="shared" si="153"/>
        <v>-2.1736000000771583E-5</v>
      </c>
    </row>
    <row r="9856" spans="1:12" hidden="1" x14ac:dyDescent="0.25">
      <c r="A9856" t="s">
        <v>7556</v>
      </c>
      <c r="B9856" s="1" t="s">
        <v>7586</v>
      </c>
      <c r="C9856" t="s">
        <v>7587</v>
      </c>
      <c r="D9856">
        <v>6866611</v>
      </c>
      <c r="E9856">
        <v>13523213</v>
      </c>
      <c r="F9856" t="s">
        <v>7590</v>
      </c>
      <c r="G9856" t="s">
        <v>3</v>
      </c>
      <c r="H9856" t="s">
        <v>6</v>
      </c>
      <c r="I9856" s="2">
        <v>1</v>
      </c>
      <c r="J9856" s="2">
        <v>0.97265447999999999</v>
      </c>
      <c r="K9856" s="2">
        <v>0.97265401610999902</v>
      </c>
      <c r="L9856" s="2">
        <f t="shared" si="153"/>
        <v>-4.6389000096791477E-7</v>
      </c>
    </row>
    <row r="9857" spans="1:12" hidden="1" x14ac:dyDescent="0.25">
      <c r="A9857" t="s">
        <v>7556</v>
      </c>
      <c r="B9857" s="1" t="s">
        <v>7586</v>
      </c>
      <c r="C9857" t="s">
        <v>7587</v>
      </c>
      <c r="D9857">
        <v>6866611</v>
      </c>
      <c r="E9857">
        <v>13523313</v>
      </c>
      <c r="F9857" t="s">
        <v>7591</v>
      </c>
      <c r="G9857" t="s">
        <v>3</v>
      </c>
      <c r="H9857" t="s">
        <v>4</v>
      </c>
      <c r="I9857" s="2">
        <v>16.2</v>
      </c>
      <c r="J9857" s="2">
        <v>16.131134764999999</v>
      </c>
      <c r="K9857" s="2">
        <v>16.131144820100001</v>
      </c>
      <c r="L9857" s="2">
        <f t="shared" si="153"/>
        <v>1.005510000240406E-5</v>
      </c>
    </row>
    <row r="9858" spans="1:12" hidden="1" x14ac:dyDescent="0.25">
      <c r="A9858" t="s">
        <v>7556</v>
      </c>
      <c r="B9858" s="1" t="s">
        <v>7586</v>
      </c>
      <c r="C9858" t="s">
        <v>7587</v>
      </c>
      <c r="D9858">
        <v>6866611</v>
      </c>
      <c r="E9858">
        <v>13523313</v>
      </c>
      <c r="F9858" t="s">
        <v>7591</v>
      </c>
      <c r="G9858" t="s">
        <v>3</v>
      </c>
      <c r="H9858" t="s">
        <v>6</v>
      </c>
      <c r="I9858" s="2">
        <v>0.5</v>
      </c>
      <c r="J9858" s="2">
        <v>0.50686792000000003</v>
      </c>
      <c r="K9858" s="2">
        <v>0.50686776999999905</v>
      </c>
      <c r="L9858" s="2">
        <f t="shared" si="153"/>
        <v>-1.500000009757585E-7</v>
      </c>
    </row>
    <row r="9859" spans="1:12" hidden="1" x14ac:dyDescent="0.25">
      <c r="A9859" t="s">
        <v>7556</v>
      </c>
      <c r="B9859" s="1" t="s">
        <v>7586</v>
      </c>
      <c r="C9859" t="s">
        <v>7587</v>
      </c>
      <c r="D9859">
        <v>6866611</v>
      </c>
      <c r="E9859">
        <v>13523713</v>
      </c>
      <c r="F9859" t="s">
        <v>7592</v>
      </c>
      <c r="G9859" t="s">
        <v>3</v>
      </c>
      <c r="H9859" t="s">
        <v>4</v>
      </c>
      <c r="I9859" s="2">
        <v>25.3</v>
      </c>
      <c r="J9859" s="2">
        <v>25.479875</v>
      </c>
      <c r="K9859" s="2">
        <v>25.479885808999899</v>
      </c>
      <c r="L9859" s="2">
        <f t="shared" ref="L9859:L9922" si="154">IF(ISBLANK(J9859),K9859-I9859,K9859-J9859)</f>
        <v>1.080899989958084E-5</v>
      </c>
    </row>
    <row r="9860" spans="1:12" hidden="1" x14ac:dyDescent="0.25">
      <c r="A9860" t="s">
        <v>7556</v>
      </c>
      <c r="B9860" s="1" t="s">
        <v>7586</v>
      </c>
      <c r="C9860" t="s">
        <v>7587</v>
      </c>
      <c r="D9860">
        <v>6866611</v>
      </c>
      <c r="E9860">
        <v>13523713</v>
      </c>
      <c r="F9860" t="s">
        <v>7592</v>
      </c>
      <c r="G9860" t="s">
        <v>3</v>
      </c>
      <c r="H9860" t="s">
        <v>6</v>
      </c>
      <c r="I9860" s="2">
        <v>1</v>
      </c>
      <c r="J9860" s="2">
        <v>0.990147522</v>
      </c>
      <c r="K9860" s="2">
        <v>0.99014654010000003</v>
      </c>
      <c r="L9860" s="2">
        <f t="shared" si="154"/>
        <v>-9.8189999997444488E-7</v>
      </c>
    </row>
    <row r="9861" spans="1:12" hidden="1" x14ac:dyDescent="0.25">
      <c r="A9861" t="s">
        <v>7556</v>
      </c>
      <c r="B9861" s="1" t="s">
        <v>7593</v>
      </c>
      <c r="C9861" t="s">
        <v>7594</v>
      </c>
      <c r="D9861">
        <v>9089211</v>
      </c>
      <c r="E9861">
        <v>58367913</v>
      </c>
      <c r="F9861" t="s">
        <v>7595</v>
      </c>
      <c r="G9861" t="s">
        <v>86</v>
      </c>
      <c r="H9861" t="s">
        <v>4</v>
      </c>
      <c r="I9861" s="2">
        <v>188.887</v>
      </c>
      <c r="K9861" s="2">
        <v>188.92743856735501</v>
      </c>
      <c r="L9861" s="2">
        <f t="shared" si="154"/>
        <v>4.0438567355010946E-2</v>
      </c>
    </row>
    <row r="9862" spans="1:12" hidden="1" x14ac:dyDescent="0.25">
      <c r="A9862" t="s">
        <v>7556</v>
      </c>
      <c r="B9862" s="1" t="s">
        <v>7593</v>
      </c>
      <c r="C9862" t="s">
        <v>7594</v>
      </c>
      <c r="D9862">
        <v>9089211</v>
      </c>
      <c r="E9862">
        <v>58367913</v>
      </c>
      <c r="F9862" t="s">
        <v>7595</v>
      </c>
      <c r="G9862" t="s">
        <v>86</v>
      </c>
      <c r="H9862" t="s">
        <v>6</v>
      </c>
      <c r="I9862" s="2">
        <v>5.5269000000000004</v>
      </c>
      <c r="K9862" s="2">
        <v>5.5280830606829898</v>
      </c>
      <c r="L9862" s="2">
        <f t="shared" si="154"/>
        <v>1.1830606829894563E-3</v>
      </c>
    </row>
    <row r="9863" spans="1:12" hidden="1" x14ac:dyDescent="0.25">
      <c r="A9863" t="s">
        <v>7556</v>
      </c>
      <c r="B9863" s="1" t="s">
        <v>7596</v>
      </c>
      <c r="C9863" t="s">
        <v>7597</v>
      </c>
      <c r="D9863">
        <v>4181011</v>
      </c>
      <c r="E9863">
        <v>33877613</v>
      </c>
      <c r="F9863" t="s">
        <v>7598</v>
      </c>
      <c r="G9863" t="s">
        <v>3</v>
      </c>
      <c r="H9863" t="s">
        <v>4</v>
      </c>
      <c r="I9863" s="2">
        <v>553.5</v>
      </c>
      <c r="J9863" s="2">
        <v>553.56037500000002</v>
      </c>
      <c r="K9863" s="2">
        <v>553.56045219999896</v>
      </c>
      <c r="L9863" s="2">
        <f t="shared" si="154"/>
        <v>7.719999894106877E-5</v>
      </c>
    </row>
    <row r="9864" spans="1:12" hidden="1" x14ac:dyDescent="0.25">
      <c r="A9864" t="s">
        <v>7556</v>
      </c>
      <c r="B9864" s="1" t="s">
        <v>7596</v>
      </c>
      <c r="C9864" t="s">
        <v>7597</v>
      </c>
      <c r="D9864">
        <v>4181011</v>
      </c>
      <c r="E9864">
        <v>33877613</v>
      </c>
      <c r="F9864" t="s">
        <v>7598</v>
      </c>
      <c r="G9864" t="s">
        <v>3</v>
      </c>
      <c r="H9864" t="s">
        <v>6</v>
      </c>
      <c r="I9864" s="2">
        <v>2.7</v>
      </c>
      <c r="J9864" s="2">
        <v>2.8001191405000001</v>
      </c>
      <c r="K9864" s="2">
        <v>2.8001120010999898</v>
      </c>
      <c r="L9864" s="2">
        <f t="shared" si="154"/>
        <v>-7.1394000102920074E-6</v>
      </c>
    </row>
    <row r="9865" spans="1:12" hidden="1" x14ac:dyDescent="0.25">
      <c r="A9865" t="s">
        <v>7556</v>
      </c>
      <c r="B9865" s="1" t="s">
        <v>7596</v>
      </c>
      <c r="C9865" t="s">
        <v>7597</v>
      </c>
      <c r="D9865">
        <v>4181011</v>
      </c>
      <c r="E9865">
        <v>33877713</v>
      </c>
      <c r="F9865" t="s">
        <v>7599</v>
      </c>
      <c r="G9865" t="s">
        <v>3</v>
      </c>
      <c r="H9865" t="s">
        <v>4</v>
      </c>
      <c r="I9865" s="2">
        <v>864.6</v>
      </c>
      <c r="J9865" s="2">
        <v>864.70024999999998</v>
      </c>
      <c r="K9865" s="2">
        <v>864.70036330999903</v>
      </c>
      <c r="L9865" s="2">
        <f t="shared" si="154"/>
        <v>1.1330999905112549E-4</v>
      </c>
    </row>
    <row r="9866" spans="1:12" hidden="1" x14ac:dyDescent="0.25">
      <c r="A9866" t="s">
        <v>7556</v>
      </c>
      <c r="B9866" s="1" t="s">
        <v>7596</v>
      </c>
      <c r="C9866" t="s">
        <v>7597</v>
      </c>
      <c r="D9866">
        <v>4181011</v>
      </c>
      <c r="E9866">
        <v>33877713</v>
      </c>
      <c r="F9866" t="s">
        <v>7599</v>
      </c>
      <c r="G9866" t="s">
        <v>3</v>
      </c>
      <c r="H9866" t="s">
        <v>6</v>
      </c>
      <c r="I9866" s="2">
        <v>1409.5</v>
      </c>
      <c r="J9866" s="2">
        <v>1406.6475</v>
      </c>
      <c r="K9866" s="2">
        <v>1406.6486863499999</v>
      </c>
      <c r="L9866" s="2">
        <f t="shared" si="154"/>
        <v>1.1863499998980842E-3</v>
      </c>
    </row>
    <row r="9867" spans="1:12" hidden="1" x14ac:dyDescent="0.25">
      <c r="A9867" t="s">
        <v>7556</v>
      </c>
      <c r="B9867" s="1" t="s">
        <v>7596</v>
      </c>
      <c r="C9867" t="s">
        <v>7597</v>
      </c>
      <c r="D9867">
        <v>4181011</v>
      </c>
      <c r="E9867">
        <v>33878413</v>
      </c>
      <c r="F9867" t="s">
        <v>7600</v>
      </c>
      <c r="G9867" t="s">
        <v>3</v>
      </c>
      <c r="H9867" t="s">
        <v>4</v>
      </c>
      <c r="I9867" s="2">
        <v>566.70000000000005</v>
      </c>
      <c r="J9867" s="2">
        <v>566.71249999999998</v>
      </c>
      <c r="K9867" s="2">
        <v>566.71293209999999</v>
      </c>
      <c r="L9867" s="2">
        <f t="shared" si="154"/>
        <v>4.321000000118147E-4</v>
      </c>
    </row>
    <row r="9868" spans="1:12" hidden="1" x14ac:dyDescent="0.25">
      <c r="A9868" t="s">
        <v>7556</v>
      </c>
      <c r="B9868" s="1" t="s">
        <v>7596</v>
      </c>
      <c r="C9868" t="s">
        <v>7597</v>
      </c>
      <c r="D9868">
        <v>4181011</v>
      </c>
      <c r="E9868">
        <v>33878413</v>
      </c>
      <c r="F9868" t="s">
        <v>7600</v>
      </c>
      <c r="G9868" t="s">
        <v>3</v>
      </c>
      <c r="H9868" t="s">
        <v>6</v>
      </c>
      <c r="I9868" s="2">
        <v>2.8</v>
      </c>
      <c r="J9868" s="2">
        <v>2.7997543944999999</v>
      </c>
      <c r="K9868" s="2">
        <v>2.7997535240999998</v>
      </c>
      <c r="L9868" s="2">
        <f t="shared" si="154"/>
        <v>-8.7040000007476692E-7</v>
      </c>
    </row>
    <row r="9869" spans="1:12" hidden="1" x14ac:dyDescent="0.25">
      <c r="A9869" t="s">
        <v>7556</v>
      </c>
      <c r="B9869" s="1" t="s">
        <v>7596</v>
      </c>
      <c r="C9869" t="s">
        <v>7597</v>
      </c>
      <c r="D9869">
        <v>4181011</v>
      </c>
      <c r="E9869">
        <v>33878613</v>
      </c>
      <c r="F9869" t="s">
        <v>7601</v>
      </c>
      <c r="G9869" t="s">
        <v>3</v>
      </c>
      <c r="H9869" t="s">
        <v>4</v>
      </c>
      <c r="I9869" s="2">
        <v>21.2</v>
      </c>
      <c r="J9869" s="2">
        <v>108.2890469</v>
      </c>
      <c r="K9869" s="2">
        <v>108.289060199999</v>
      </c>
      <c r="L9869" s="2">
        <f t="shared" si="154"/>
        <v>1.3299998997240436E-5</v>
      </c>
    </row>
    <row r="9870" spans="1:12" hidden="1" x14ac:dyDescent="0.25">
      <c r="A9870" t="s">
        <v>7556</v>
      </c>
      <c r="B9870" s="1" t="s">
        <v>7596</v>
      </c>
      <c r="C9870" t="s">
        <v>7597</v>
      </c>
      <c r="D9870">
        <v>4181011</v>
      </c>
      <c r="E9870">
        <v>33878613</v>
      </c>
      <c r="F9870" t="s">
        <v>7601</v>
      </c>
      <c r="G9870" t="s">
        <v>3</v>
      </c>
      <c r="H9870" t="s">
        <v>6</v>
      </c>
      <c r="I9870" s="2">
        <v>15.5</v>
      </c>
      <c r="J9870" s="2">
        <v>16.388248045000001</v>
      </c>
      <c r="K9870" s="2">
        <v>16.388250699999901</v>
      </c>
      <c r="L9870" s="2">
        <f t="shared" si="154"/>
        <v>2.6549998999314539E-6</v>
      </c>
    </row>
    <row r="9871" spans="1:12" hidden="1" x14ac:dyDescent="0.25">
      <c r="A9871" t="s">
        <v>7556</v>
      </c>
      <c r="B9871" s="1" t="s">
        <v>7596</v>
      </c>
      <c r="C9871" t="s">
        <v>7597</v>
      </c>
      <c r="D9871">
        <v>4181011</v>
      </c>
      <c r="E9871">
        <v>33878713</v>
      </c>
      <c r="F9871" t="s">
        <v>7602</v>
      </c>
      <c r="G9871" t="s">
        <v>3</v>
      </c>
      <c r="H9871" t="s">
        <v>4</v>
      </c>
      <c r="I9871" s="2">
        <v>225.9</v>
      </c>
      <c r="J9871" s="2">
        <v>197.70129689999999</v>
      </c>
      <c r="K9871" s="2">
        <v>197.70077470000001</v>
      </c>
      <c r="L9871" s="2">
        <f t="shared" si="154"/>
        <v>-5.2219999997760169E-4</v>
      </c>
    </row>
    <row r="9872" spans="1:12" hidden="1" x14ac:dyDescent="0.25">
      <c r="A9872" t="s">
        <v>7556</v>
      </c>
      <c r="B9872" s="1" t="s">
        <v>7596</v>
      </c>
      <c r="C9872" t="s">
        <v>7597</v>
      </c>
      <c r="D9872">
        <v>4181011</v>
      </c>
      <c r="E9872">
        <v>33878713</v>
      </c>
      <c r="F9872" t="s">
        <v>7602</v>
      </c>
      <c r="G9872" t="s">
        <v>3</v>
      </c>
      <c r="H9872" t="s">
        <v>6</v>
      </c>
      <c r="I9872" s="2">
        <v>233.7</v>
      </c>
      <c r="J9872" s="2">
        <v>224.5053125</v>
      </c>
      <c r="K9872" s="2">
        <v>224.50558621009901</v>
      </c>
      <c r="L9872" s="2">
        <f t="shared" si="154"/>
        <v>2.7371009900889476E-4</v>
      </c>
    </row>
    <row r="9873" spans="1:12" hidden="1" x14ac:dyDescent="0.25">
      <c r="A9873" t="s">
        <v>7556</v>
      </c>
      <c r="B9873" s="1" t="s">
        <v>7596</v>
      </c>
      <c r="C9873" t="s">
        <v>7597</v>
      </c>
      <c r="D9873">
        <v>4181011</v>
      </c>
      <c r="E9873">
        <v>33878813</v>
      </c>
      <c r="F9873" t="s">
        <v>7603</v>
      </c>
      <c r="G9873" t="s">
        <v>3</v>
      </c>
      <c r="H9873" t="s">
        <v>4</v>
      </c>
      <c r="I9873" s="2">
        <v>443.2</v>
      </c>
      <c r="J9873" s="2">
        <v>433.45584374999999</v>
      </c>
      <c r="K9873" s="2">
        <v>433.45686629999898</v>
      </c>
      <c r="L9873" s="2">
        <f t="shared" si="154"/>
        <v>1.0225499989928721E-3</v>
      </c>
    </row>
    <row r="9874" spans="1:12" hidden="1" x14ac:dyDescent="0.25">
      <c r="A9874" t="s">
        <v>7556</v>
      </c>
      <c r="B9874" s="1" t="s">
        <v>7596</v>
      </c>
      <c r="C9874" t="s">
        <v>7597</v>
      </c>
      <c r="D9874">
        <v>4181011</v>
      </c>
      <c r="E9874">
        <v>33878813</v>
      </c>
      <c r="F9874" t="s">
        <v>7603</v>
      </c>
      <c r="G9874" t="s">
        <v>3</v>
      </c>
      <c r="H9874" t="s">
        <v>6</v>
      </c>
      <c r="I9874" s="2">
        <v>507.3</v>
      </c>
      <c r="J9874" s="2">
        <v>515.62940600000002</v>
      </c>
      <c r="K9874" s="2">
        <v>515.62966939999899</v>
      </c>
      <c r="L9874" s="2">
        <f t="shared" si="154"/>
        <v>2.6339999897118105E-4</v>
      </c>
    </row>
    <row r="9875" spans="1:12" hidden="1" x14ac:dyDescent="0.25">
      <c r="A9875" t="s">
        <v>7556</v>
      </c>
      <c r="B9875" s="1" t="s">
        <v>7596</v>
      </c>
      <c r="C9875" t="s">
        <v>7604</v>
      </c>
      <c r="D9875">
        <v>10642911</v>
      </c>
      <c r="E9875">
        <v>58488213</v>
      </c>
      <c r="F9875" t="s">
        <v>7605</v>
      </c>
      <c r="G9875" t="s">
        <v>86</v>
      </c>
      <c r="H9875" t="s">
        <v>4</v>
      </c>
      <c r="I9875" s="2">
        <v>138.61769999999899</v>
      </c>
      <c r="K9875" s="2">
        <v>138.64737789640699</v>
      </c>
      <c r="L9875" s="2">
        <f t="shared" si="154"/>
        <v>2.9677896408003335E-2</v>
      </c>
    </row>
    <row r="9876" spans="1:12" hidden="1" x14ac:dyDescent="0.25">
      <c r="A9876" t="s">
        <v>7556</v>
      </c>
      <c r="B9876" s="1" t="s">
        <v>7596</v>
      </c>
      <c r="C9876" t="s">
        <v>7604</v>
      </c>
      <c r="D9876">
        <v>10642911</v>
      </c>
      <c r="E9876">
        <v>58488213</v>
      </c>
      <c r="F9876" t="s">
        <v>7605</v>
      </c>
      <c r="G9876" t="s">
        <v>86</v>
      </c>
      <c r="H9876" t="s">
        <v>6</v>
      </c>
      <c r="I9876" s="2">
        <v>59.770789999999998</v>
      </c>
      <c r="K9876" s="2">
        <v>59.783585040774902</v>
      </c>
      <c r="L9876" s="2">
        <f t="shared" si="154"/>
        <v>1.279504077490401E-2</v>
      </c>
    </row>
    <row r="9877" spans="1:12" hidden="1" x14ac:dyDescent="0.25">
      <c r="A9877" t="s">
        <v>7556</v>
      </c>
      <c r="B9877" s="1" t="s">
        <v>7606</v>
      </c>
      <c r="C9877" t="s">
        <v>7607</v>
      </c>
      <c r="D9877">
        <v>6743611</v>
      </c>
      <c r="E9877">
        <v>13420713</v>
      </c>
      <c r="F9877" t="s">
        <v>7608</v>
      </c>
      <c r="G9877" t="s">
        <v>86</v>
      </c>
      <c r="H9877" t="s">
        <v>4</v>
      </c>
      <c r="I9877" s="2">
        <v>393.46541999999999</v>
      </c>
      <c r="K9877" s="2">
        <v>394.543226994002</v>
      </c>
      <c r="L9877" s="2">
        <f t="shared" si="154"/>
        <v>1.0778069940020032</v>
      </c>
    </row>
    <row r="9878" spans="1:12" hidden="1" x14ac:dyDescent="0.25">
      <c r="A9878" t="s">
        <v>7556</v>
      </c>
      <c r="B9878" s="1" t="s">
        <v>7606</v>
      </c>
      <c r="C9878" t="s">
        <v>7607</v>
      </c>
      <c r="D9878">
        <v>6743611</v>
      </c>
      <c r="E9878">
        <v>13420713</v>
      </c>
      <c r="F9878" t="s">
        <v>7608</v>
      </c>
      <c r="G9878" t="s">
        <v>86</v>
      </c>
      <c r="H9878" t="s">
        <v>6</v>
      </c>
      <c r="I9878" s="2">
        <v>3.66964668</v>
      </c>
      <c r="K9878" s="2">
        <v>3.6797026620599702</v>
      </c>
      <c r="L9878" s="2">
        <f t="shared" si="154"/>
        <v>1.0055982059970159E-2</v>
      </c>
    </row>
    <row r="9879" spans="1:12" hidden="1" x14ac:dyDescent="0.25">
      <c r="A9879" t="s">
        <v>7556</v>
      </c>
      <c r="B9879" s="1" t="s">
        <v>7606</v>
      </c>
      <c r="C9879" t="s">
        <v>7607</v>
      </c>
      <c r="D9879">
        <v>6743611</v>
      </c>
      <c r="E9879">
        <v>13420813</v>
      </c>
      <c r="F9879" t="s">
        <v>7609</v>
      </c>
      <c r="G9879" t="s">
        <v>86</v>
      </c>
      <c r="H9879" t="s">
        <v>4</v>
      </c>
      <c r="I9879" s="2">
        <v>377.56763999999998</v>
      </c>
      <c r="K9879" s="2">
        <v>378.60219727799603</v>
      </c>
      <c r="L9879" s="2">
        <f t="shared" si="154"/>
        <v>1.0345572779960435</v>
      </c>
    </row>
    <row r="9880" spans="1:12" hidden="1" x14ac:dyDescent="0.25">
      <c r="A9880" t="s">
        <v>7556</v>
      </c>
      <c r="B9880" s="1" t="s">
        <v>7606</v>
      </c>
      <c r="C9880" t="s">
        <v>7607</v>
      </c>
      <c r="D9880">
        <v>6743611</v>
      </c>
      <c r="E9880">
        <v>13420813</v>
      </c>
      <c r="F9880" t="s">
        <v>7609</v>
      </c>
      <c r="G9880" t="s">
        <v>86</v>
      </c>
      <c r="H9880" t="s">
        <v>6</v>
      </c>
      <c r="I9880" s="2">
        <v>15.34965566</v>
      </c>
      <c r="K9880" s="2">
        <v>15.391711316129999</v>
      </c>
      <c r="L9880" s="2">
        <f t="shared" si="154"/>
        <v>4.2055656129999619E-2</v>
      </c>
    </row>
    <row r="9881" spans="1:12" hidden="1" x14ac:dyDescent="0.25">
      <c r="A9881" t="s">
        <v>7556</v>
      </c>
      <c r="B9881" s="1" t="s">
        <v>7606</v>
      </c>
      <c r="C9881" t="s">
        <v>7607</v>
      </c>
      <c r="D9881">
        <v>6743611</v>
      </c>
      <c r="E9881">
        <v>13420913</v>
      </c>
      <c r="F9881" t="s">
        <v>7610</v>
      </c>
      <c r="G9881" t="s">
        <v>86</v>
      </c>
      <c r="H9881" t="s">
        <v>4</v>
      </c>
      <c r="I9881" s="2">
        <v>375.62542000000002</v>
      </c>
      <c r="K9881" s="2">
        <v>376.65461099400102</v>
      </c>
      <c r="L9881" s="2">
        <f t="shared" si="154"/>
        <v>1.0291909940009987</v>
      </c>
    </row>
    <row r="9882" spans="1:12" hidden="1" x14ac:dyDescent="0.25">
      <c r="A9882" t="s">
        <v>7556</v>
      </c>
      <c r="B9882" s="1" t="s">
        <v>7606</v>
      </c>
      <c r="C9882" t="s">
        <v>7607</v>
      </c>
      <c r="D9882">
        <v>6743611</v>
      </c>
      <c r="E9882">
        <v>13420913</v>
      </c>
      <c r="F9882" t="s">
        <v>7610</v>
      </c>
      <c r="G9882" t="s">
        <v>86</v>
      </c>
      <c r="H9882" t="s">
        <v>6</v>
      </c>
      <c r="I9882" s="2">
        <v>24.214966319999998</v>
      </c>
      <c r="K9882" s="2">
        <v>24.281304882522001</v>
      </c>
      <c r="L9882" s="2">
        <f t="shared" si="154"/>
        <v>6.633856252200232E-2</v>
      </c>
    </row>
    <row r="9883" spans="1:12" hidden="1" x14ac:dyDescent="0.25">
      <c r="A9883" t="s">
        <v>7556</v>
      </c>
      <c r="B9883" s="1" t="s">
        <v>7606</v>
      </c>
      <c r="C9883" t="s">
        <v>7607</v>
      </c>
      <c r="D9883">
        <v>6743611</v>
      </c>
      <c r="E9883">
        <v>13421013</v>
      </c>
      <c r="F9883" t="s">
        <v>7611</v>
      </c>
      <c r="G9883" t="s">
        <v>86</v>
      </c>
      <c r="H9883" t="s">
        <v>4</v>
      </c>
      <c r="I9883" s="2">
        <v>376.86489999999998</v>
      </c>
      <c r="K9883" s="2">
        <v>377.89738632000098</v>
      </c>
      <c r="L9883" s="2">
        <f t="shared" si="154"/>
        <v>1.0324863200009986</v>
      </c>
    </row>
    <row r="9884" spans="1:12" hidden="1" x14ac:dyDescent="0.25">
      <c r="A9884" t="s">
        <v>7556</v>
      </c>
      <c r="B9884" s="1" t="s">
        <v>7606</v>
      </c>
      <c r="C9884" t="s">
        <v>7607</v>
      </c>
      <c r="D9884">
        <v>6743611</v>
      </c>
      <c r="E9884">
        <v>13421013</v>
      </c>
      <c r="F9884" t="s">
        <v>7611</v>
      </c>
      <c r="G9884" t="s">
        <v>86</v>
      </c>
      <c r="H9884" t="s">
        <v>6</v>
      </c>
      <c r="I9884" s="2">
        <v>3.98048913199999</v>
      </c>
      <c r="K9884" s="2">
        <v>3.9913950828360099</v>
      </c>
      <c r="L9884" s="2">
        <f t="shared" si="154"/>
        <v>1.0905950836019862E-2</v>
      </c>
    </row>
    <row r="9885" spans="1:12" hidden="1" x14ac:dyDescent="0.25">
      <c r="A9885" t="s">
        <v>7556</v>
      </c>
      <c r="B9885" s="1" t="s">
        <v>7606</v>
      </c>
      <c r="C9885" t="s">
        <v>7612</v>
      </c>
      <c r="D9885">
        <v>6743811</v>
      </c>
      <c r="E9885">
        <v>13420413</v>
      </c>
      <c r="F9885" t="s">
        <v>7613</v>
      </c>
      <c r="G9885" t="s">
        <v>86</v>
      </c>
      <c r="H9885" t="s">
        <v>4</v>
      </c>
      <c r="I9885" s="2">
        <v>34.073399999999999</v>
      </c>
      <c r="K9885" s="2">
        <v>34.168797009999999</v>
      </c>
      <c r="L9885" s="2">
        <f t="shared" si="154"/>
        <v>9.5397009999999227E-2</v>
      </c>
    </row>
    <row r="9886" spans="1:12" hidden="1" x14ac:dyDescent="0.25">
      <c r="A9886" t="s">
        <v>7556</v>
      </c>
      <c r="B9886" s="1" t="s">
        <v>7606</v>
      </c>
      <c r="C9886" t="s">
        <v>7612</v>
      </c>
      <c r="D9886">
        <v>6743811</v>
      </c>
      <c r="E9886">
        <v>13420413</v>
      </c>
      <c r="F9886" t="s">
        <v>7613</v>
      </c>
      <c r="G9886" t="s">
        <v>86</v>
      </c>
      <c r="H9886" t="s">
        <v>6</v>
      </c>
      <c r="I9886" s="2">
        <v>1.6961200000000001</v>
      </c>
      <c r="K9886" s="2">
        <v>1.7008687819999899</v>
      </c>
      <c r="L9886" s="2">
        <f t="shared" si="154"/>
        <v>4.7487819999898484E-3</v>
      </c>
    </row>
    <row r="9887" spans="1:12" hidden="1" x14ac:dyDescent="0.25">
      <c r="A9887" t="s">
        <v>7556</v>
      </c>
      <c r="B9887" s="1" t="s">
        <v>7606</v>
      </c>
      <c r="C9887" t="s">
        <v>7612</v>
      </c>
      <c r="D9887">
        <v>6743811</v>
      </c>
      <c r="E9887">
        <v>13420513</v>
      </c>
      <c r="F9887" t="s">
        <v>7614</v>
      </c>
      <c r="G9887" t="s">
        <v>86</v>
      </c>
      <c r="H9887" t="s">
        <v>4</v>
      </c>
      <c r="I9887" s="2">
        <v>25.7803</v>
      </c>
      <c r="K9887" s="2">
        <v>25.852479129999899</v>
      </c>
      <c r="L9887" s="2">
        <f t="shared" si="154"/>
        <v>7.2179129999899061E-2</v>
      </c>
    </row>
    <row r="9888" spans="1:12" hidden="1" x14ac:dyDescent="0.25">
      <c r="A9888" t="s">
        <v>7556</v>
      </c>
      <c r="B9888" s="1" t="s">
        <v>7606</v>
      </c>
      <c r="C9888" t="s">
        <v>7612</v>
      </c>
      <c r="D9888">
        <v>6743811</v>
      </c>
      <c r="E9888">
        <v>13420513</v>
      </c>
      <c r="F9888" t="s">
        <v>7614</v>
      </c>
      <c r="G9888" t="s">
        <v>86</v>
      </c>
      <c r="H9888" t="s">
        <v>6</v>
      </c>
      <c r="I9888" s="2">
        <v>1.4432499999999999</v>
      </c>
      <c r="K9888" s="2">
        <v>1.4472907229999901</v>
      </c>
      <c r="L9888" s="2">
        <f t="shared" si="154"/>
        <v>4.0407229999901428E-3</v>
      </c>
    </row>
    <row r="9889" spans="1:12" hidden="1" x14ac:dyDescent="0.25">
      <c r="A9889" t="s">
        <v>7556</v>
      </c>
      <c r="B9889" s="1" t="s">
        <v>7615</v>
      </c>
      <c r="C9889" t="s">
        <v>7616</v>
      </c>
      <c r="D9889">
        <v>6744911</v>
      </c>
      <c r="E9889">
        <v>13418313</v>
      </c>
      <c r="F9889" t="s">
        <v>7617</v>
      </c>
      <c r="G9889" t="s">
        <v>3</v>
      </c>
      <c r="H9889" t="s">
        <v>4</v>
      </c>
      <c r="I9889" s="2">
        <v>32.6</v>
      </c>
      <c r="J9889" s="2">
        <v>32.544943359999998</v>
      </c>
      <c r="K9889" s="2">
        <v>32.544924061000003</v>
      </c>
      <c r="L9889" s="2">
        <f t="shared" si="154"/>
        <v>-1.9298999994532551E-5</v>
      </c>
    </row>
    <row r="9890" spans="1:12" hidden="1" x14ac:dyDescent="0.25">
      <c r="A9890" t="s">
        <v>7556</v>
      </c>
      <c r="B9890" s="1" t="s">
        <v>7615</v>
      </c>
      <c r="C9890" t="s">
        <v>7616</v>
      </c>
      <c r="D9890">
        <v>6744911</v>
      </c>
      <c r="E9890">
        <v>13418313</v>
      </c>
      <c r="F9890" t="s">
        <v>7617</v>
      </c>
      <c r="G9890" t="s">
        <v>3</v>
      </c>
      <c r="H9890" t="s">
        <v>6</v>
      </c>
      <c r="I9890" s="2">
        <v>0.9</v>
      </c>
      <c r="J9890" s="2">
        <v>0.88732489000000003</v>
      </c>
      <c r="K9890" s="2">
        <v>0.88732652069999995</v>
      </c>
      <c r="L9890" s="2">
        <f t="shared" si="154"/>
        <v>1.6306999999216032E-6</v>
      </c>
    </row>
    <row r="9891" spans="1:12" hidden="1" x14ac:dyDescent="0.25">
      <c r="A9891" t="s">
        <v>7556</v>
      </c>
      <c r="B9891" s="1" t="s">
        <v>7615</v>
      </c>
      <c r="C9891" t="s">
        <v>7616</v>
      </c>
      <c r="D9891">
        <v>6744911</v>
      </c>
      <c r="E9891">
        <v>13418613</v>
      </c>
      <c r="F9891" t="s">
        <v>7618</v>
      </c>
      <c r="G9891" t="s">
        <v>3</v>
      </c>
      <c r="H9891" t="s">
        <v>4</v>
      </c>
      <c r="I9891" s="2">
        <v>33.5</v>
      </c>
      <c r="J9891" s="2">
        <v>33.492750000000001</v>
      </c>
      <c r="K9891" s="2">
        <v>33.4927355109999</v>
      </c>
      <c r="L9891" s="2">
        <f t="shared" si="154"/>
        <v>-1.4489000101036709E-5</v>
      </c>
    </row>
    <row r="9892" spans="1:12" hidden="1" x14ac:dyDescent="0.25">
      <c r="A9892" t="s">
        <v>7556</v>
      </c>
      <c r="B9892" s="1" t="s">
        <v>7615</v>
      </c>
      <c r="C9892" t="s">
        <v>7616</v>
      </c>
      <c r="D9892">
        <v>6744911</v>
      </c>
      <c r="E9892">
        <v>13418613</v>
      </c>
      <c r="F9892" t="s">
        <v>7618</v>
      </c>
      <c r="G9892" t="s">
        <v>3</v>
      </c>
      <c r="H9892" t="s">
        <v>6</v>
      </c>
      <c r="I9892" s="2">
        <v>0.8</v>
      </c>
      <c r="J9892" s="2">
        <v>0.82138598650000005</v>
      </c>
      <c r="K9892" s="2">
        <v>0.82138652179999905</v>
      </c>
      <c r="L9892" s="2">
        <f t="shared" si="154"/>
        <v>5.3529999899382119E-7</v>
      </c>
    </row>
    <row r="9893" spans="1:12" hidden="1" x14ac:dyDescent="0.25">
      <c r="A9893" t="s">
        <v>7556</v>
      </c>
      <c r="B9893" s="1" t="s">
        <v>7615</v>
      </c>
      <c r="C9893" t="s">
        <v>7616</v>
      </c>
      <c r="D9893">
        <v>6744911</v>
      </c>
      <c r="E9893">
        <v>13418713</v>
      </c>
      <c r="F9893" t="s">
        <v>7619</v>
      </c>
      <c r="G9893" t="s">
        <v>3</v>
      </c>
      <c r="H9893" t="s">
        <v>4</v>
      </c>
      <c r="I9893" s="2">
        <v>27.8</v>
      </c>
      <c r="J9893" s="2">
        <v>27.944404294999998</v>
      </c>
      <c r="K9893" s="2">
        <v>27.944401419999899</v>
      </c>
      <c r="L9893" s="2">
        <f t="shared" si="154"/>
        <v>-2.8750000993227331E-6</v>
      </c>
    </row>
    <row r="9894" spans="1:12" hidden="1" x14ac:dyDescent="0.25">
      <c r="A9894" t="s">
        <v>7556</v>
      </c>
      <c r="B9894" s="1" t="s">
        <v>7615</v>
      </c>
      <c r="C9894" t="s">
        <v>7616</v>
      </c>
      <c r="D9894">
        <v>6744911</v>
      </c>
      <c r="E9894">
        <v>13418713</v>
      </c>
      <c r="F9894" t="s">
        <v>7619</v>
      </c>
      <c r="G9894" t="s">
        <v>3</v>
      </c>
      <c r="H9894" t="s">
        <v>6</v>
      </c>
      <c r="I9894" s="2">
        <v>0.6</v>
      </c>
      <c r="J9894" s="2">
        <v>0.7233095705</v>
      </c>
      <c r="K9894" s="2">
        <v>0.72330903049999995</v>
      </c>
      <c r="L9894" s="2">
        <f t="shared" si="154"/>
        <v>-5.4000000004883475E-7</v>
      </c>
    </row>
    <row r="9895" spans="1:12" hidden="1" x14ac:dyDescent="0.25">
      <c r="A9895" t="s">
        <v>7556</v>
      </c>
      <c r="B9895" s="1" t="s">
        <v>7615</v>
      </c>
      <c r="C9895" t="s">
        <v>7616</v>
      </c>
      <c r="D9895">
        <v>6744911</v>
      </c>
      <c r="E9895">
        <v>13418813</v>
      </c>
      <c r="F9895" t="s">
        <v>7620</v>
      </c>
      <c r="G9895" t="s">
        <v>3</v>
      </c>
      <c r="H9895" t="s">
        <v>4</v>
      </c>
      <c r="I9895" s="2">
        <v>28.4</v>
      </c>
      <c r="J9895" s="2">
        <v>28.291796874999999</v>
      </c>
      <c r="K9895" s="2">
        <v>28.291791070999999</v>
      </c>
      <c r="L9895" s="2">
        <f t="shared" si="154"/>
        <v>-5.8040000006087666E-6</v>
      </c>
    </row>
    <row r="9896" spans="1:12" hidden="1" x14ac:dyDescent="0.25">
      <c r="A9896" t="s">
        <v>7556</v>
      </c>
      <c r="B9896" s="1" t="s">
        <v>7615</v>
      </c>
      <c r="C9896" t="s">
        <v>7616</v>
      </c>
      <c r="D9896">
        <v>6744911</v>
      </c>
      <c r="E9896">
        <v>13418813</v>
      </c>
      <c r="F9896" t="s">
        <v>7620</v>
      </c>
      <c r="G9896" t="s">
        <v>3</v>
      </c>
      <c r="H9896" t="s">
        <v>6</v>
      </c>
      <c r="I9896" s="2">
        <v>0.9</v>
      </c>
      <c r="J9896" s="2">
        <v>0.8618845825</v>
      </c>
      <c r="K9896" s="2">
        <v>0.86188451830000001</v>
      </c>
      <c r="L9896" s="2">
        <f t="shared" si="154"/>
        <v>-6.41999999828613E-8</v>
      </c>
    </row>
    <row r="9897" spans="1:12" hidden="1" x14ac:dyDescent="0.25">
      <c r="A9897" t="s">
        <v>7556</v>
      </c>
      <c r="B9897" s="1" t="s">
        <v>7615</v>
      </c>
      <c r="C9897" t="s">
        <v>7621</v>
      </c>
      <c r="D9897">
        <v>9081211</v>
      </c>
      <c r="E9897">
        <v>58375813</v>
      </c>
      <c r="F9897" t="s">
        <v>7622</v>
      </c>
      <c r="G9897" t="s">
        <v>3</v>
      </c>
      <c r="H9897" t="s">
        <v>4</v>
      </c>
      <c r="I9897" s="2">
        <v>33.03</v>
      </c>
      <c r="J9897" s="2">
        <v>32.656283205000001</v>
      </c>
      <c r="K9897" s="2">
        <v>32.656304100109999</v>
      </c>
      <c r="L9897" s="2">
        <f t="shared" si="154"/>
        <v>2.0895109997809413E-5</v>
      </c>
    </row>
    <row r="9898" spans="1:12" hidden="1" x14ac:dyDescent="0.25">
      <c r="A9898" t="s">
        <v>7556</v>
      </c>
      <c r="B9898" s="1" t="s">
        <v>7615</v>
      </c>
      <c r="C9898" t="s">
        <v>7621</v>
      </c>
      <c r="D9898">
        <v>9081211</v>
      </c>
      <c r="E9898">
        <v>58375813</v>
      </c>
      <c r="F9898" t="s">
        <v>7622</v>
      </c>
      <c r="G9898" t="s">
        <v>3</v>
      </c>
      <c r="H9898" t="s">
        <v>6</v>
      </c>
      <c r="I9898" s="2">
        <v>0.6</v>
      </c>
      <c r="J9898" s="2">
        <v>0.60742211899999998</v>
      </c>
      <c r="K9898" s="2">
        <v>0.60742152847200004</v>
      </c>
      <c r="L9898" s="2">
        <f t="shared" si="154"/>
        <v>-5.9052799994407934E-7</v>
      </c>
    </row>
    <row r="9899" spans="1:12" hidden="1" x14ac:dyDescent="0.25">
      <c r="A9899" t="s">
        <v>7556</v>
      </c>
      <c r="B9899" s="1" t="s">
        <v>7615</v>
      </c>
      <c r="C9899" t="s">
        <v>7621</v>
      </c>
      <c r="D9899">
        <v>9081211</v>
      </c>
      <c r="E9899">
        <v>58375913</v>
      </c>
      <c r="F9899" t="s">
        <v>7623</v>
      </c>
      <c r="G9899" t="s">
        <v>3</v>
      </c>
      <c r="H9899" t="s">
        <v>4</v>
      </c>
      <c r="I9899" s="2">
        <v>32.31</v>
      </c>
      <c r="J9899" s="2">
        <v>32.33824414</v>
      </c>
      <c r="K9899" s="2">
        <v>32.338241647352</v>
      </c>
      <c r="L9899" s="2">
        <f t="shared" si="154"/>
        <v>-2.4926480008957697E-6</v>
      </c>
    </row>
    <row r="9900" spans="1:12" hidden="1" x14ac:dyDescent="0.25">
      <c r="A9900" t="s">
        <v>7556</v>
      </c>
      <c r="B9900" s="1" t="s">
        <v>7615</v>
      </c>
      <c r="C9900" t="s">
        <v>7621</v>
      </c>
      <c r="D9900">
        <v>9081211</v>
      </c>
      <c r="E9900">
        <v>58375913</v>
      </c>
      <c r="F9900" t="s">
        <v>7623</v>
      </c>
      <c r="G9900" t="s">
        <v>3</v>
      </c>
      <c r="H9900" t="s">
        <v>6</v>
      </c>
      <c r="I9900" s="2">
        <v>0.54</v>
      </c>
      <c r="J9900" s="2">
        <v>0.54956359850000003</v>
      </c>
      <c r="K9900" s="2">
        <v>0.54956352767159899</v>
      </c>
      <c r="L9900" s="2">
        <f t="shared" si="154"/>
        <v>-7.0828401033118382E-8</v>
      </c>
    </row>
    <row r="9901" spans="1:12" hidden="1" x14ac:dyDescent="0.25">
      <c r="A9901" t="s">
        <v>7556</v>
      </c>
      <c r="B9901" s="1" t="s">
        <v>7615</v>
      </c>
      <c r="C9901" t="s">
        <v>7621</v>
      </c>
      <c r="D9901">
        <v>9081211</v>
      </c>
      <c r="E9901">
        <v>58376013</v>
      </c>
      <c r="F9901" t="s">
        <v>7624</v>
      </c>
      <c r="G9901" t="s">
        <v>3</v>
      </c>
      <c r="H9901" t="s">
        <v>4</v>
      </c>
      <c r="I9901" s="2">
        <v>34.270000000000003</v>
      </c>
      <c r="J9901" s="2">
        <v>34.703953124999998</v>
      </c>
      <c r="K9901" s="2">
        <v>34.703932999269902</v>
      </c>
      <c r="L9901" s="2">
        <f t="shared" si="154"/>
        <v>-2.0125730095799099E-5</v>
      </c>
    </row>
    <row r="9902" spans="1:12" hidden="1" x14ac:dyDescent="0.25">
      <c r="A9902" t="s">
        <v>7556</v>
      </c>
      <c r="B9902" s="1" t="s">
        <v>7615</v>
      </c>
      <c r="C9902" t="s">
        <v>7621</v>
      </c>
      <c r="D9902">
        <v>9081211</v>
      </c>
      <c r="E9902">
        <v>58376013</v>
      </c>
      <c r="F9902" t="s">
        <v>7624</v>
      </c>
      <c r="G9902" t="s">
        <v>3</v>
      </c>
      <c r="H9902" t="s">
        <v>6</v>
      </c>
      <c r="I9902" s="2">
        <v>0.61</v>
      </c>
      <c r="J9902" s="2">
        <v>0.613050659</v>
      </c>
      <c r="K9902" s="2">
        <v>0.61305003714232897</v>
      </c>
      <c r="L9902" s="2">
        <f t="shared" si="154"/>
        <v>-6.2185767102374001E-7</v>
      </c>
    </row>
    <row r="9903" spans="1:12" hidden="1" x14ac:dyDescent="0.25">
      <c r="A9903" t="s">
        <v>7556</v>
      </c>
      <c r="B9903" s="1" t="s">
        <v>7625</v>
      </c>
      <c r="C9903" t="s">
        <v>7626</v>
      </c>
      <c r="D9903">
        <v>6631311</v>
      </c>
      <c r="E9903">
        <v>17179313</v>
      </c>
      <c r="F9903" t="s">
        <v>7627</v>
      </c>
      <c r="G9903" t="s">
        <v>3</v>
      </c>
      <c r="H9903" t="s">
        <v>4</v>
      </c>
      <c r="I9903" s="2">
        <v>232.691</v>
      </c>
      <c r="J9903" s="2">
        <v>232.64528125000001</v>
      </c>
      <c r="K9903" s="2">
        <v>232.64525660000001</v>
      </c>
      <c r="L9903" s="2">
        <f t="shared" si="154"/>
        <v>-2.4650000000292493E-5</v>
      </c>
    </row>
    <row r="9904" spans="1:12" hidden="1" x14ac:dyDescent="0.25">
      <c r="A9904" t="s">
        <v>7556</v>
      </c>
      <c r="B9904" s="1" t="s">
        <v>7625</v>
      </c>
      <c r="C9904" t="s">
        <v>7626</v>
      </c>
      <c r="D9904">
        <v>6631311</v>
      </c>
      <c r="E9904">
        <v>17179313</v>
      </c>
      <c r="F9904" t="s">
        <v>7627</v>
      </c>
      <c r="G9904" t="s">
        <v>3</v>
      </c>
      <c r="H9904" t="s">
        <v>6</v>
      </c>
      <c r="I9904" s="2">
        <v>0.99929599999999996</v>
      </c>
      <c r="J9904" s="2">
        <v>1.0649967039999999</v>
      </c>
      <c r="K9904" s="2">
        <v>1.06499907519999</v>
      </c>
      <c r="L9904" s="2">
        <f t="shared" si="154"/>
        <v>2.3711999901365743E-6</v>
      </c>
    </row>
    <row r="9905" spans="1:12" hidden="1" x14ac:dyDescent="0.25">
      <c r="A9905" t="s">
        <v>7556</v>
      </c>
      <c r="B9905" s="1" t="s">
        <v>7625</v>
      </c>
      <c r="C9905" t="s">
        <v>7626</v>
      </c>
      <c r="D9905">
        <v>6631311</v>
      </c>
      <c r="E9905">
        <v>17179613</v>
      </c>
      <c r="F9905" t="s">
        <v>7628</v>
      </c>
      <c r="G9905" t="s">
        <v>3</v>
      </c>
      <c r="H9905" t="s">
        <v>4</v>
      </c>
      <c r="I9905" s="2">
        <v>52.498199999999997</v>
      </c>
      <c r="J9905" s="2">
        <v>52.462699200000003</v>
      </c>
      <c r="K9905" s="2">
        <v>52.462714499999997</v>
      </c>
      <c r="L9905" s="2">
        <f t="shared" si="154"/>
        <v>1.5299999994056179E-5</v>
      </c>
    </row>
    <row r="9906" spans="1:12" hidden="1" x14ac:dyDescent="0.25">
      <c r="A9906" t="s">
        <v>7556</v>
      </c>
      <c r="B9906" s="1" t="s">
        <v>7625</v>
      </c>
      <c r="C9906" t="s">
        <v>7626</v>
      </c>
      <c r="D9906">
        <v>6631311</v>
      </c>
      <c r="E9906">
        <v>17179613</v>
      </c>
      <c r="F9906" t="s">
        <v>7628</v>
      </c>
      <c r="G9906" t="s">
        <v>3</v>
      </c>
      <c r="H9906" t="s">
        <v>6</v>
      </c>
      <c r="I9906" s="2">
        <v>0.300622</v>
      </c>
      <c r="J9906" s="2">
        <v>0.23606489565</v>
      </c>
      <c r="K9906" s="2">
        <v>0.236065006009999</v>
      </c>
      <c r="L9906" s="2">
        <f t="shared" si="154"/>
        <v>1.1035999900044224E-7</v>
      </c>
    </row>
    <row r="9907" spans="1:12" hidden="1" x14ac:dyDescent="0.25">
      <c r="A9907" t="s">
        <v>7556</v>
      </c>
      <c r="B9907" s="1" t="s">
        <v>7625</v>
      </c>
      <c r="C9907" t="s">
        <v>7629</v>
      </c>
      <c r="D9907">
        <v>9078811</v>
      </c>
      <c r="E9907">
        <v>58376613</v>
      </c>
      <c r="F9907" t="s">
        <v>7630</v>
      </c>
      <c r="G9907" t="s">
        <v>3</v>
      </c>
      <c r="H9907" t="s">
        <v>4</v>
      </c>
      <c r="I9907" s="2">
        <v>38.5</v>
      </c>
      <c r="J9907" s="2">
        <v>35.343679689999902</v>
      </c>
      <c r="K9907" s="2">
        <v>35.343851011999902</v>
      </c>
      <c r="L9907" s="2">
        <f t="shared" si="154"/>
        <v>1.7132199999991826E-4</v>
      </c>
    </row>
    <row r="9908" spans="1:12" hidden="1" x14ac:dyDescent="0.25">
      <c r="A9908" t="s">
        <v>7556</v>
      </c>
      <c r="B9908" s="1" t="s">
        <v>7625</v>
      </c>
      <c r="C9908" t="s">
        <v>7629</v>
      </c>
      <c r="D9908">
        <v>9078811</v>
      </c>
      <c r="E9908">
        <v>58376613</v>
      </c>
      <c r="F9908" t="s">
        <v>7630</v>
      </c>
      <c r="G9908" t="s">
        <v>3</v>
      </c>
      <c r="H9908" t="s">
        <v>6</v>
      </c>
      <c r="I9908" s="2">
        <v>3.7390680000000001</v>
      </c>
      <c r="J9908" s="2">
        <v>3.5894023439999998</v>
      </c>
      <c r="K9908" s="2">
        <v>3.58940241393899</v>
      </c>
      <c r="L9908" s="2">
        <f t="shared" si="154"/>
        <v>6.9938990154838621E-8</v>
      </c>
    </row>
    <row r="9909" spans="1:12" hidden="1" x14ac:dyDescent="0.25">
      <c r="A9909" t="s">
        <v>7556</v>
      </c>
      <c r="B9909" s="1" t="s">
        <v>7625</v>
      </c>
      <c r="C9909" t="s">
        <v>7629</v>
      </c>
      <c r="D9909">
        <v>9078811</v>
      </c>
      <c r="E9909">
        <v>58376713</v>
      </c>
      <c r="F9909" t="s">
        <v>7631</v>
      </c>
      <c r="G9909" t="s">
        <v>86</v>
      </c>
      <c r="H9909" t="s">
        <v>6</v>
      </c>
      <c r="I9909" s="2">
        <v>4.1909199999999999E-3</v>
      </c>
      <c r="K9909" s="2">
        <v>4.1911292150120004E-3</v>
      </c>
      <c r="L9909" s="2">
        <f t="shared" si="154"/>
        <v>2.0921501200053816E-7</v>
      </c>
    </row>
    <row r="9910" spans="1:12" hidden="1" x14ac:dyDescent="0.25">
      <c r="A9910" t="s">
        <v>7556</v>
      </c>
      <c r="B9910" s="1" t="s">
        <v>7625</v>
      </c>
      <c r="C9910" t="s">
        <v>7629</v>
      </c>
      <c r="D9910">
        <v>9078811</v>
      </c>
      <c r="E9910">
        <v>58376813</v>
      </c>
      <c r="F9910" t="s">
        <v>7632</v>
      </c>
      <c r="G9910" t="s">
        <v>3</v>
      </c>
      <c r="H9910" t="s">
        <v>4</v>
      </c>
      <c r="I9910" s="2">
        <v>46.7</v>
      </c>
      <c r="J9910" s="2">
        <v>38.078781249999999</v>
      </c>
      <c r="K9910" s="2">
        <v>38.078764870999898</v>
      </c>
      <c r="L9910" s="2">
        <f t="shared" si="154"/>
        <v>-1.6379000101096608E-5</v>
      </c>
    </row>
    <row r="9911" spans="1:12" hidden="1" x14ac:dyDescent="0.25">
      <c r="A9911" t="s">
        <v>7556</v>
      </c>
      <c r="B9911" s="1" t="s">
        <v>7625</v>
      </c>
      <c r="C9911" t="s">
        <v>7629</v>
      </c>
      <c r="D9911">
        <v>9078811</v>
      </c>
      <c r="E9911">
        <v>58376813</v>
      </c>
      <c r="F9911" t="s">
        <v>7632</v>
      </c>
      <c r="G9911" t="s">
        <v>3</v>
      </c>
      <c r="H9911" t="s">
        <v>6</v>
      </c>
      <c r="I9911" s="2">
        <v>3.9692059999999998</v>
      </c>
      <c r="J9911" s="2">
        <v>3.82688647449999</v>
      </c>
      <c r="K9911" s="2">
        <v>3.8268895090549999</v>
      </c>
      <c r="L9911" s="2">
        <f t="shared" si="154"/>
        <v>3.0345550099397656E-6</v>
      </c>
    </row>
    <row r="9912" spans="1:12" hidden="1" x14ac:dyDescent="0.25">
      <c r="A9912" t="s">
        <v>7556</v>
      </c>
      <c r="B9912" s="1" t="s">
        <v>7625</v>
      </c>
      <c r="C9912" t="s">
        <v>7629</v>
      </c>
      <c r="D9912">
        <v>9078811</v>
      </c>
      <c r="E9912">
        <v>58376913</v>
      </c>
      <c r="F9912" t="s">
        <v>7633</v>
      </c>
      <c r="G9912" t="s">
        <v>86</v>
      </c>
      <c r="H9912" t="s">
        <v>6</v>
      </c>
      <c r="I9912" s="2">
        <v>7.4889600000000002E-3</v>
      </c>
      <c r="K9912" s="2">
        <v>7.4893340955429896E-3</v>
      </c>
      <c r="L9912" s="2">
        <f t="shared" si="154"/>
        <v>3.7409554298935277E-7</v>
      </c>
    </row>
    <row r="9913" spans="1:12" hidden="1" x14ac:dyDescent="0.25">
      <c r="A9913" t="s">
        <v>7556</v>
      </c>
      <c r="B9913" s="1" t="s">
        <v>7625</v>
      </c>
      <c r="C9913" t="s">
        <v>7629</v>
      </c>
      <c r="D9913">
        <v>9078811</v>
      </c>
      <c r="E9913">
        <v>58388513</v>
      </c>
      <c r="F9913" t="s">
        <v>7634</v>
      </c>
      <c r="G9913" t="s">
        <v>3</v>
      </c>
      <c r="H9913" t="s">
        <v>4</v>
      </c>
      <c r="I9913" s="2">
        <v>39.200000000000003</v>
      </c>
      <c r="J9913" s="2">
        <v>37.48558594</v>
      </c>
      <c r="K9913" s="2">
        <v>37.485514999999999</v>
      </c>
      <c r="L9913" s="2">
        <f t="shared" si="154"/>
        <v>-7.0940000000518921E-5</v>
      </c>
    </row>
    <row r="9914" spans="1:12" hidden="1" x14ac:dyDescent="0.25">
      <c r="A9914" t="s">
        <v>7556</v>
      </c>
      <c r="B9914" s="1" t="s">
        <v>7625</v>
      </c>
      <c r="C9914" t="s">
        <v>7629</v>
      </c>
      <c r="D9914">
        <v>9078811</v>
      </c>
      <c r="E9914">
        <v>58388513</v>
      </c>
      <c r="F9914" t="s">
        <v>7634</v>
      </c>
      <c r="G9914" t="s">
        <v>3</v>
      </c>
      <c r="H9914" t="s">
        <v>6</v>
      </c>
      <c r="I9914" s="2">
        <v>3.5186099999999998</v>
      </c>
      <c r="J9914" s="2">
        <v>3.8373303225000002</v>
      </c>
      <c r="K9914" s="2">
        <v>3.8373275009999999</v>
      </c>
      <c r="L9914" s="2">
        <f t="shared" si="154"/>
        <v>-2.8215000003051216E-6</v>
      </c>
    </row>
    <row r="9915" spans="1:12" hidden="1" x14ac:dyDescent="0.25">
      <c r="A9915" t="s">
        <v>7556</v>
      </c>
      <c r="B9915" s="1" t="s">
        <v>7625</v>
      </c>
      <c r="C9915" t="s">
        <v>7629</v>
      </c>
      <c r="D9915">
        <v>9078811</v>
      </c>
      <c r="E9915">
        <v>58388613</v>
      </c>
      <c r="F9915" t="s">
        <v>7635</v>
      </c>
      <c r="G9915" t="s">
        <v>86</v>
      </c>
      <c r="H9915" t="s">
        <v>4</v>
      </c>
      <c r="I9915" s="2">
        <v>0.08</v>
      </c>
      <c r="K9915" s="2">
        <v>8.0003995546489903E-2</v>
      </c>
      <c r="L9915" s="2">
        <f t="shared" si="154"/>
        <v>3.9955464899016357E-6</v>
      </c>
    </row>
    <row r="9916" spans="1:12" hidden="1" x14ac:dyDescent="0.25">
      <c r="A9916" t="s">
        <v>7556</v>
      </c>
      <c r="B9916" s="1" t="s">
        <v>7625</v>
      </c>
      <c r="C9916" t="s">
        <v>7629</v>
      </c>
      <c r="D9916">
        <v>9078811</v>
      </c>
      <c r="E9916">
        <v>58388613</v>
      </c>
      <c r="F9916" t="s">
        <v>7635</v>
      </c>
      <c r="G9916" t="s">
        <v>86</v>
      </c>
      <c r="H9916" t="s">
        <v>6</v>
      </c>
      <c r="I9916" s="2">
        <v>5.5222099999999996E-3</v>
      </c>
      <c r="K9916" s="2">
        <v>5.522486142594E-3</v>
      </c>
      <c r="L9916" s="2">
        <f t="shared" si="154"/>
        <v>2.7614259400041835E-7</v>
      </c>
    </row>
    <row r="9917" spans="1:12" hidden="1" x14ac:dyDescent="0.25">
      <c r="A9917" t="s">
        <v>7556</v>
      </c>
      <c r="B9917" s="1" t="s">
        <v>7636</v>
      </c>
      <c r="C9917" t="s">
        <v>7637</v>
      </c>
      <c r="D9917">
        <v>6759311</v>
      </c>
      <c r="E9917">
        <v>105977113</v>
      </c>
      <c r="F9917" t="s">
        <v>7638</v>
      </c>
      <c r="G9917" t="s">
        <v>86</v>
      </c>
      <c r="H9917" t="s">
        <v>4</v>
      </c>
      <c r="I9917" s="2">
        <v>16.343</v>
      </c>
      <c r="K9917" s="2">
        <v>16.374232409999902</v>
      </c>
      <c r="L9917" s="2">
        <f t="shared" si="154"/>
        <v>3.1232409999901733E-2</v>
      </c>
    </row>
    <row r="9918" spans="1:12" hidden="1" x14ac:dyDescent="0.25">
      <c r="A9918" t="s">
        <v>7556</v>
      </c>
      <c r="B9918" s="1" t="s">
        <v>7636</v>
      </c>
      <c r="C9918" t="s">
        <v>7637</v>
      </c>
      <c r="D9918">
        <v>6759311</v>
      </c>
      <c r="E9918">
        <v>105977113</v>
      </c>
      <c r="F9918" t="s">
        <v>7638</v>
      </c>
      <c r="G9918" t="s">
        <v>86</v>
      </c>
      <c r="H9918" t="s">
        <v>6</v>
      </c>
      <c r="I9918" s="2">
        <v>1.5589999999999999</v>
      </c>
      <c r="K9918" s="2">
        <v>1.561979322</v>
      </c>
      <c r="L9918" s="2">
        <f t="shared" si="154"/>
        <v>2.979322000000062E-3</v>
      </c>
    </row>
    <row r="9919" spans="1:12" hidden="1" x14ac:dyDescent="0.25">
      <c r="A9919" t="s">
        <v>7556</v>
      </c>
      <c r="B9919" s="1" t="s">
        <v>7639</v>
      </c>
      <c r="C9919" t="s">
        <v>7640</v>
      </c>
      <c r="D9919">
        <v>6759811</v>
      </c>
      <c r="E9919">
        <v>58422113</v>
      </c>
      <c r="F9919" t="s">
        <v>7641</v>
      </c>
      <c r="G9919" t="s">
        <v>86</v>
      </c>
      <c r="H9919" t="s">
        <v>4</v>
      </c>
      <c r="I9919" s="2">
        <v>116.8</v>
      </c>
      <c r="K9919" s="2">
        <v>117.02321194</v>
      </c>
      <c r="L9919" s="2">
        <f t="shared" si="154"/>
        <v>0.22321193999999878</v>
      </c>
    </row>
    <row r="9920" spans="1:12" hidden="1" x14ac:dyDescent="0.25">
      <c r="A9920" t="s">
        <v>7556</v>
      </c>
      <c r="B9920" s="1" t="s">
        <v>7639</v>
      </c>
      <c r="C9920" t="s">
        <v>7640</v>
      </c>
      <c r="D9920">
        <v>6759811</v>
      </c>
      <c r="E9920">
        <v>58422113</v>
      </c>
      <c r="F9920" t="s">
        <v>7641</v>
      </c>
      <c r="G9920" t="s">
        <v>86</v>
      </c>
      <c r="H9920" t="s">
        <v>6</v>
      </c>
      <c r="I9920" s="2">
        <v>4.96</v>
      </c>
      <c r="K9920" s="2">
        <v>4.9694788319999903</v>
      </c>
      <c r="L9920" s="2">
        <f t="shared" si="154"/>
        <v>9.4788319999903337E-3</v>
      </c>
    </row>
    <row r="9921" spans="1:12" hidden="1" x14ac:dyDescent="0.25">
      <c r="A9921" t="s">
        <v>7556</v>
      </c>
      <c r="B9921" s="1" t="s">
        <v>7642</v>
      </c>
      <c r="C9921" t="s">
        <v>7643</v>
      </c>
      <c r="D9921">
        <v>6760511</v>
      </c>
      <c r="E9921">
        <v>58482613</v>
      </c>
      <c r="F9921" t="s">
        <v>7644</v>
      </c>
      <c r="G9921" t="s">
        <v>86</v>
      </c>
      <c r="H9921" t="s">
        <v>4</v>
      </c>
      <c r="I9921" s="2">
        <v>0.9415</v>
      </c>
      <c r="K9921" s="2">
        <v>0.94154703992879996</v>
      </c>
      <c r="L9921" s="2">
        <f t="shared" si="154"/>
        <v>4.7039928799952335E-5</v>
      </c>
    </row>
    <row r="9922" spans="1:12" hidden="1" x14ac:dyDescent="0.25">
      <c r="A9922" t="s">
        <v>7556</v>
      </c>
      <c r="B9922" s="1" t="s">
        <v>7642</v>
      </c>
      <c r="C9922" t="s">
        <v>7643</v>
      </c>
      <c r="D9922">
        <v>6760511</v>
      </c>
      <c r="E9922">
        <v>58482613</v>
      </c>
      <c r="F9922" t="s">
        <v>7644</v>
      </c>
      <c r="G9922" t="s">
        <v>86</v>
      </c>
      <c r="H9922" t="s">
        <v>6</v>
      </c>
      <c r="I9922" s="2">
        <v>1.6732800000000001E-3</v>
      </c>
      <c r="K9922" s="2">
        <v>1.67336367765499E-3</v>
      </c>
      <c r="L9922" s="2">
        <f t="shared" si="154"/>
        <v>8.3677654989962325E-8</v>
      </c>
    </row>
    <row r="9923" spans="1:12" hidden="1" x14ac:dyDescent="0.25">
      <c r="A9923" t="s">
        <v>7556</v>
      </c>
      <c r="B9923" s="1" t="s">
        <v>7645</v>
      </c>
      <c r="C9923" t="s">
        <v>7646</v>
      </c>
      <c r="D9923">
        <v>6160611</v>
      </c>
      <c r="E9923">
        <v>15869213</v>
      </c>
      <c r="F9923" t="s">
        <v>7647</v>
      </c>
      <c r="G9923" t="s">
        <v>3</v>
      </c>
      <c r="H9923" t="s">
        <v>4</v>
      </c>
      <c r="I9923" s="2">
        <v>4136.8999999999996</v>
      </c>
      <c r="J9923" s="2">
        <v>4136.9427500000002</v>
      </c>
      <c r="K9923" s="2">
        <v>4136.9407355999901</v>
      </c>
      <c r="L9923" s="2">
        <f t="shared" ref="L9923:L9986" si="155">IF(ISBLANK(J9923),K9923-I9923,K9923-J9923)</f>
        <v>-2.014400010011741E-3</v>
      </c>
    </row>
    <row r="9924" spans="1:12" hidden="1" x14ac:dyDescent="0.25">
      <c r="A9924" t="s">
        <v>7556</v>
      </c>
      <c r="B9924" s="1" t="s">
        <v>7645</v>
      </c>
      <c r="C9924" t="s">
        <v>7646</v>
      </c>
      <c r="D9924">
        <v>6160611</v>
      </c>
      <c r="E9924">
        <v>15869213</v>
      </c>
      <c r="F9924" t="s">
        <v>7647</v>
      </c>
      <c r="G9924" t="s">
        <v>3</v>
      </c>
      <c r="H9924" t="s">
        <v>6</v>
      </c>
      <c r="I9924" s="2">
        <v>786.79999999999905</v>
      </c>
      <c r="J9924" s="2">
        <v>786.79681249999999</v>
      </c>
      <c r="K9924" s="2">
        <v>786.79711530999998</v>
      </c>
      <c r="L9924" s="2">
        <f t="shared" si="155"/>
        <v>3.0280999999376945E-4</v>
      </c>
    </row>
    <row r="9925" spans="1:12" hidden="1" x14ac:dyDescent="0.25">
      <c r="A9925" t="s">
        <v>7556</v>
      </c>
      <c r="B9925" s="1" t="s">
        <v>7645</v>
      </c>
      <c r="C9925" t="s">
        <v>7646</v>
      </c>
      <c r="D9925">
        <v>6160611</v>
      </c>
      <c r="E9925">
        <v>15869513</v>
      </c>
      <c r="F9925" t="s">
        <v>7648</v>
      </c>
      <c r="G9925" t="s">
        <v>3</v>
      </c>
      <c r="H9925" t="s">
        <v>4</v>
      </c>
      <c r="I9925" s="2">
        <v>4170.3</v>
      </c>
      <c r="J9925" s="2">
        <v>4170.3497500000003</v>
      </c>
      <c r="K9925" s="2">
        <v>4170.3474585999902</v>
      </c>
      <c r="L9925" s="2">
        <f t="shared" si="155"/>
        <v>-2.2914000101081911E-3</v>
      </c>
    </row>
    <row r="9926" spans="1:12" hidden="1" x14ac:dyDescent="0.25">
      <c r="A9926" t="s">
        <v>7556</v>
      </c>
      <c r="B9926" s="1" t="s">
        <v>7645</v>
      </c>
      <c r="C9926" t="s">
        <v>7646</v>
      </c>
      <c r="D9926">
        <v>6160611</v>
      </c>
      <c r="E9926">
        <v>15869513</v>
      </c>
      <c r="F9926" t="s">
        <v>7648</v>
      </c>
      <c r="G9926" t="s">
        <v>3</v>
      </c>
      <c r="H9926" t="s">
        <v>6</v>
      </c>
      <c r="I9926" s="2">
        <v>793.2</v>
      </c>
      <c r="J9926" s="2">
        <v>792.16487500000005</v>
      </c>
      <c r="K9926" s="2">
        <v>792.16485871099906</v>
      </c>
      <c r="L9926" s="2">
        <f t="shared" si="155"/>
        <v>-1.6289000996039249E-5</v>
      </c>
    </row>
    <row r="9927" spans="1:12" hidden="1" x14ac:dyDescent="0.25">
      <c r="A9927" t="s">
        <v>7556</v>
      </c>
      <c r="B9927" s="1" t="s">
        <v>7645</v>
      </c>
      <c r="C9927" t="s">
        <v>7649</v>
      </c>
      <c r="D9927">
        <v>17038111</v>
      </c>
      <c r="E9927">
        <v>112347013</v>
      </c>
      <c r="F9927" t="s">
        <v>7650</v>
      </c>
      <c r="G9927" t="s">
        <v>86</v>
      </c>
      <c r="H9927" t="s">
        <v>4</v>
      </c>
      <c r="I9927" s="2">
        <v>110.42</v>
      </c>
      <c r="K9927" s="2">
        <v>110.72915020000001</v>
      </c>
      <c r="L9927" s="2">
        <f t="shared" si="155"/>
        <v>0.30915020000000482</v>
      </c>
    </row>
    <row r="9928" spans="1:12" hidden="1" x14ac:dyDescent="0.25">
      <c r="A9928" t="s">
        <v>7556</v>
      </c>
      <c r="B9928" s="1" t="s">
        <v>7645</v>
      </c>
      <c r="C9928" t="s">
        <v>7649</v>
      </c>
      <c r="D9928">
        <v>17038111</v>
      </c>
      <c r="E9928">
        <v>112347013</v>
      </c>
      <c r="F9928" t="s">
        <v>7650</v>
      </c>
      <c r="G9928" t="s">
        <v>86</v>
      </c>
      <c r="H9928" t="s">
        <v>6</v>
      </c>
      <c r="I9928" s="2">
        <v>0.25</v>
      </c>
      <c r="K9928" s="2">
        <v>0.25069994610000002</v>
      </c>
      <c r="L9928" s="2">
        <f t="shared" si="155"/>
        <v>6.9994610000001511E-4</v>
      </c>
    </row>
    <row r="9929" spans="1:12" hidden="1" x14ac:dyDescent="0.25">
      <c r="A9929" t="s">
        <v>7556</v>
      </c>
      <c r="B9929" s="1" t="s">
        <v>7651</v>
      </c>
      <c r="C9929" t="s">
        <v>7652</v>
      </c>
      <c r="D9929">
        <v>6631811</v>
      </c>
      <c r="E9929">
        <v>17175613</v>
      </c>
      <c r="F9929" t="s">
        <v>7653</v>
      </c>
      <c r="G9929" t="s">
        <v>3</v>
      </c>
      <c r="H9929" t="s">
        <v>4</v>
      </c>
      <c r="I9929" s="2">
        <v>175.4</v>
      </c>
      <c r="J9929" s="2">
        <v>175.31518750000001</v>
      </c>
      <c r="K9929" s="2">
        <v>175.3153339943</v>
      </c>
      <c r="L9929" s="2">
        <f t="shared" si="155"/>
        <v>1.464942999973573E-4</v>
      </c>
    </row>
    <row r="9930" spans="1:12" hidden="1" x14ac:dyDescent="0.25">
      <c r="A9930" t="s">
        <v>7556</v>
      </c>
      <c r="B9930" s="1" t="s">
        <v>7651</v>
      </c>
      <c r="C9930" t="s">
        <v>7652</v>
      </c>
      <c r="D9930">
        <v>6631811</v>
      </c>
      <c r="E9930">
        <v>17175613</v>
      </c>
      <c r="F9930" t="s">
        <v>7653</v>
      </c>
      <c r="G9930" t="s">
        <v>3</v>
      </c>
      <c r="H9930" t="s">
        <v>6</v>
      </c>
      <c r="I9930" s="2">
        <v>3.3459319999999999</v>
      </c>
      <c r="J9930" s="2">
        <v>3.339871826</v>
      </c>
      <c r="K9930" s="2">
        <v>3.3398678897499998</v>
      </c>
      <c r="L9930" s="2">
        <f t="shared" si="155"/>
        <v>-3.9362500001693945E-6</v>
      </c>
    </row>
    <row r="9931" spans="1:12" hidden="1" x14ac:dyDescent="0.25">
      <c r="A9931" t="s">
        <v>7556</v>
      </c>
      <c r="B9931" s="1" t="s">
        <v>7651</v>
      </c>
      <c r="C9931" t="s">
        <v>7652</v>
      </c>
      <c r="D9931">
        <v>6631811</v>
      </c>
      <c r="E9931">
        <v>17175713</v>
      </c>
      <c r="F9931" t="s">
        <v>7654</v>
      </c>
      <c r="G9931" t="s">
        <v>3</v>
      </c>
      <c r="H9931" t="s">
        <v>4</v>
      </c>
      <c r="I9931" s="2">
        <v>175.9</v>
      </c>
      <c r="J9931" s="2">
        <v>175.84710939999999</v>
      </c>
      <c r="K9931" s="2">
        <v>175.84712932310001</v>
      </c>
      <c r="L9931" s="2">
        <f t="shared" si="155"/>
        <v>1.9923100012420036E-5</v>
      </c>
    </row>
    <row r="9932" spans="1:12" hidden="1" x14ac:dyDescent="0.25">
      <c r="A9932" t="s">
        <v>7556</v>
      </c>
      <c r="B9932" s="1" t="s">
        <v>7651</v>
      </c>
      <c r="C9932" t="s">
        <v>7652</v>
      </c>
      <c r="D9932">
        <v>6631811</v>
      </c>
      <c r="E9932">
        <v>17175713</v>
      </c>
      <c r="F9932" t="s">
        <v>7654</v>
      </c>
      <c r="G9932" t="s">
        <v>3</v>
      </c>
      <c r="H9932" t="s">
        <v>6</v>
      </c>
      <c r="I9932" s="2">
        <v>3.320862</v>
      </c>
      <c r="J9932" s="2">
        <v>3.3282990725000001</v>
      </c>
      <c r="K9932" s="2">
        <v>3.3282991293299902</v>
      </c>
      <c r="L9932" s="2">
        <f t="shared" si="155"/>
        <v>5.6829990047191359E-8</v>
      </c>
    </row>
    <row r="9933" spans="1:12" hidden="1" x14ac:dyDescent="0.25">
      <c r="A9933" t="s">
        <v>7556</v>
      </c>
      <c r="B9933" s="1" t="s">
        <v>7651</v>
      </c>
      <c r="C9933" t="s">
        <v>7652</v>
      </c>
      <c r="D9933">
        <v>6631811</v>
      </c>
      <c r="E9933">
        <v>17175813</v>
      </c>
      <c r="F9933" t="s">
        <v>7655</v>
      </c>
      <c r="G9933" t="s">
        <v>3</v>
      </c>
      <c r="H9933" t="s">
        <v>4</v>
      </c>
      <c r="I9933" s="2">
        <v>171.50099999999901</v>
      </c>
      <c r="J9933" s="2">
        <v>171.49078125</v>
      </c>
      <c r="K9933" s="2">
        <v>171.490811852668</v>
      </c>
      <c r="L9933" s="2">
        <f t="shared" si="155"/>
        <v>3.0602668005030864E-5</v>
      </c>
    </row>
    <row r="9934" spans="1:12" hidden="1" x14ac:dyDescent="0.25">
      <c r="A9934" t="s">
        <v>7556</v>
      </c>
      <c r="B9934" s="1" t="s">
        <v>7651</v>
      </c>
      <c r="C9934" t="s">
        <v>7652</v>
      </c>
      <c r="D9934">
        <v>6631811</v>
      </c>
      <c r="E9934">
        <v>17175813</v>
      </c>
      <c r="F9934" t="s">
        <v>7655</v>
      </c>
      <c r="G9934" t="s">
        <v>3</v>
      </c>
      <c r="H9934" t="s">
        <v>6</v>
      </c>
      <c r="I9934" s="2">
        <v>2.8696160000000002</v>
      </c>
      <c r="J9934" s="2">
        <v>2.8716604004999899</v>
      </c>
      <c r="K9934" s="2">
        <v>2.8716583040463899</v>
      </c>
      <c r="L9934" s="2">
        <f t="shared" si="155"/>
        <v>-2.096453600053394E-6</v>
      </c>
    </row>
    <row r="9935" spans="1:12" hidden="1" x14ac:dyDescent="0.25">
      <c r="A9935" t="s">
        <v>7556</v>
      </c>
      <c r="B9935" s="1" t="s">
        <v>7651</v>
      </c>
      <c r="C9935" t="s">
        <v>7652</v>
      </c>
      <c r="D9935">
        <v>6631811</v>
      </c>
      <c r="E9935">
        <v>17176113</v>
      </c>
      <c r="F9935" t="s">
        <v>7656</v>
      </c>
      <c r="G9935" t="s">
        <v>3</v>
      </c>
      <c r="H9935" t="s">
        <v>4</v>
      </c>
      <c r="I9935" s="2">
        <v>44.983999999999902</v>
      </c>
      <c r="J9935" s="2">
        <v>44.988703125000001</v>
      </c>
      <c r="K9935" s="2">
        <v>44.988679598899999</v>
      </c>
      <c r="L9935" s="2">
        <f t="shared" si="155"/>
        <v>-2.3526100001447503E-5</v>
      </c>
    </row>
    <row r="9936" spans="1:12" hidden="1" x14ac:dyDescent="0.25">
      <c r="A9936" t="s">
        <v>7556</v>
      </c>
      <c r="B9936" s="1" t="s">
        <v>7651</v>
      </c>
      <c r="C9936" t="s">
        <v>7652</v>
      </c>
      <c r="D9936">
        <v>6631811</v>
      </c>
      <c r="E9936">
        <v>17176113</v>
      </c>
      <c r="F9936" t="s">
        <v>7656</v>
      </c>
      <c r="G9936" t="s">
        <v>3</v>
      </c>
      <c r="H9936" t="s">
        <v>6</v>
      </c>
      <c r="I9936" s="2">
        <v>1.12591199999999</v>
      </c>
      <c r="J9936" s="2">
        <v>1.130237427</v>
      </c>
      <c r="K9936" s="2">
        <v>1.13023813163599</v>
      </c>
      <c r="L9936" s="2">
        <f t="shared" si="155"/>
        <v>7.0463599000092358E-7</v>
      </c>
    </row>
    <row r="9937" spans="1:12" hidden="1" x14ac:dyDescent="0.25">
      <c r="A9937" t="s">
        <v>7556</v>
      </c>
      <c r="B9937" s="1" t="s">
        <v>7651</v>
      </c>
      <c r="C9937" t="s">
        <v>7652</v>
      </c>
      <c r="D9937">
        <v>6631811</v>
      </c>
      <c r="E9937">
        <v>17176213</v>
      </c>
      <c r="F9937" t="s">
        <v>7657</v>
      </c>
      <c r="G9937" t="s">
        <v>3</v>
      </c>
      <c r="H9937" t="s">
        <v>4</v>
      </c>
      <c r="I9937" s="2">
        <v>162.1</v>
      </c>
      <c r="J9937" s="2">
        <v>162.2133906</v>
      </c>
      <c r="K9937" s="2">
        <v>162.21313728849901</v>
      </c>
      <c r="L9937" s="2">
        <f t="shared" si="155"/>
        <v>-2.5331150098395483E-4</v>
      </c>
    </row>
    <row r="9938" spans="1:12" hidden="1" x14ac:dyDescent="0.25">
      <c r="A9938" t="s">
        <v>7556</v>
      </c>
      <c r="B9938" s="1" t="s">
        <v>7651</v>
      </c>
      <c r="C9938" t="s">
        <v>7652</v>
      </c>
      <c r="D9938">
        <v>6631811</v>
      </c>
      <c r="E9938">
        <v>17176213</v>
      </c>
      <c r="F9938" t="s">
        <v>7657</v>
      </c>
      <c r="G9938" t="s">
        <v>3</v>
      </c>
      <c r="H9938" t="s">
        <v>6</v>
      </c>
      <c r="I9938" s="2">
        <v>2.9902119999999899</v>
      </c>
      <c r="J9938" s="2">
        <v>2.991398926</v>
      </c>
      <c r="K9938" s="2">
        <v>2.9913942428400002</v>
      </c>
      <c r="L9938" s="2">
        <f t="shared" si="155"/>
        <v>-4.6831599997965156E-6</v>
      </c>
    </row>
    <row r="9939" spans="1:12" hidden="1" x14ac:dyDescent="0.25">
      <c r="A9939" t="s">
        <v>7556</v>
      </c>
      <c r="B9939" s="1" t="s">
        <v>7658</v>
      </c>
      <c r="C9939" t="s">
        <v>7659</v>
      </c>
      <c r="D9939">
        <v>6311211</v>
      </c>
      <c r="E9939">
        <v>58458813</v>
      </c>
      <c r="F9939" t="s">
        <v>7660</v>
      </c>
      <c r="G9939" t="s">
        <v>3</v>
      </c>
      <c r="H9939" t="s">
        <v>4</v>
      </c>
      <c r="I9939" s="2">
        <v>11.577</v>
      </c>
      <c r="J9939" s="2">
        <v>11.577200195</v>
      </c>
      <c r="K9939" s="2">
        <v>11.57720011</v>
      </c>
      <c r="L9939" s="2">
        <f t="shared" si="155"/>
        <v>-8.4999999927504177E-8</v>
      </c>
    </row>
    <row r="9940" spans="1:12" hidden="1" x14ac:dyDescent="0.25">
      <c r="A9940" t="s">
        <v>7556</v>
      </c>
      <c r="B9940" s="1" t="s">
        <v>7658</v>
      </c>
      <c r="C9940" t="s">
        <v>7659</v>
      </c>
      <c r="D9940">
        <v>6311211</v>
      </c>
      <c r="E9940">
        <v>58458813</v>
      </c>
      <c r="F9940" t="s">
        <v>7660</v>
      </c>
      <c r="G9940" t="s">
        <v>3</v>
      </c>
      <c r="H9940" t="s">
        <v>6</v>
      </c>
      <c r="I9940" s="2">
        <v>5.45</v>
      </c>
      <c r="J9940" s="2">
        <v>5.4501508799999998</v>
      </c>
      <c r="K9940" s="2">
        <v>5.4501501999000004</v>
      </c>
      <c r="L9940" s="2">
        <f t="shared" si="155"/>
        <v>-6.8009999942830746E-7</v>
      </c>
    </row>
    <row r="9941" spans="1:12" hidden="1" x14ac:dyDescent="0.25">
      <c r="A9941" t="s">
        <v>7556</v>
      </c>
      <c r="B9941" s="1" t="s">
        <v>7658</v>
      </c>
      <c r="C9941" t="s">
        <v>7659</v>
      </c>
      <c r="D9941">
        <v>6311211</v>
      </c>
      <c r="E9941">
        <v>58459013</v>
      </c>
      <c r="F9941" t="s">
        <v>7661</v>
      </c>
      <c r="G9941" t="s">
        <v>3</v>
      </c>
      <c r="H9941" t="s">
        <v>4</v>
      </c>
      <c r="I9941" s="2">
        <v>13.917</v>
      </c>
      <c r="J9941" s="2">
        <v>13.917251954999999</v>
      </c>
      <c r="K9941" s="2">
        <v>13.917250599999999</v>
      </c>
      <c r="L9941" s="2">
        <f t="shared" si="155"/>
        <v>-1.3550000002027218E-6</v>
      </c>
    </row>
    <row r="9942" spans="1:12" hidden="1" x14ac:dyDescent="0.25">
      <c r="A9942" t="s">
        <v>7556</v>
      </c>
      <c r="B9942" s="1" t="s">
        <v>7658</v>
      </c>
      <c r="C9942" t="s">
        <v>7659</v>
      </c>
      <c r="D9942">
        <v>6311211</v>
      </c>
      <c r="E9942">
        <v>58459013</v>
      </c>
      <c r="F9942" t="s">
        <v>7661</v>
      </c>
      <c r="G9942" t="s">
        <v>3</v>
      </c>
      <c r="H9942" t="s">
        <v>6</v>
      </c>
      <c r="I9942" s="2">
        <v>5.9580000000000002</v>
      </c>
      <c r="J9942" s="2">
        <v>5.9578017599999997</v>
      </c>
      <c r="K9942" s="2">
        <v>5.9578004099999999</v>
      </c>
      <c r="L9942" s="2">
        <f t="shared" si="155"/>
        <v>-1.34999999978902E-6</v>
      </c>
    </row>
    <row r="9943" spans="1:12" hidden="1" x14ac:dyDescent="0.25">
      <c r="A9943" t="s">
        <v>7556</v>
      </c>
      <c r="B9943" s="1" t="s">
        <v>7658</v>
      </c>
      <c r="C9943" t="s">
        <v>7659</v>
      </c>
      <c r="D9943">
        <v>6311211</v>
      </c>
      <c r="E9943">
        <v>58459213</v>
      </c>
      <c r="F9943" t="s">
        <v>7662</v>
      </c>
      <c r="G9943" t="s">
        <v>3</v>
      </c>
      <c r="H9943" t="s">
        <v>4</v>
      </c>
      <c r="I9943" s="2">
        <v>15.9</v>
      </c>
      <c r="J9943" s="2">
        <v>15.9003105449999</v>
      </c>
      <c r="K9943" s="2">
        <v>15.90030082</v>
      </c>
      <c r="L9943" s="2">
        <f t="shared" si="155"/>
        <v>-9.7249999004844767E-6</v>
      </c>
    </row>
    <row r="9944" spans="1:12" hidden="1" x14ac:dyDescent="0.25">
      <c r="A9944" t="s">
        <v>7556</v>
      </c>
      <c r="B9944" s="1" t="s">
        <v>7658</v>
      </c>
      <c r="C9944" t="s">
        <v>7659</v>
      </c>
      <c r="D9944">
        <v>6311211</v>
      </c>
      <c r="E9944">
        <v>58459213</v>
      </c>
      <c r="F9944" t="s">
        <v>7662</v>
      </c>
      <c r="G9944" t="s">
        <v>3</v>
      </c>
      <c r="H9944" t="s">
        <v>6</v>
      </c>
      <c r="I9944" s="2">
        <v>5.8819999999999997</v>
      </c>
      <c r="J9944" s="2">
        <v>5.8824042949999997</v>
      </c>
      <c r="K9944" s="2">
        <v>5.8824001099999998</v>
      </c>
      <c r="L9944" s="2">
        <f t="shared" si="155"/>
        <v>-4.1849999998788689E-6</v>
      </c>
    </row>
    <row r="9945" spans="1:12" hidden="1" x14ac:dyDescent="0.25">
      <c r="A9945" t="s">
        <v>7556</v>
      </c>
      <c r="B9945" s="1" t="s">
        <v>7658</v>
      </c>
      <c r="C9945" t="s">
        <v>7663</v>
      </c>
      <c r="D9945">
        <v>16662411</v>
      </c>
      <c r="E9945">
        <v>118539913</v>
      </c>
      <c r="F9945" t="s">
        <v>7664</v>
      </c>
      <c r="G9945" t="s">
        <v>86</v>
      </c>
      <c r="H9945" t="s">
        <v>4</v>
      </c>
      <c r="I9945" s="2">
        <v>36.1</v>
      </c>
      <c r="K9945" s="2">
        <v>36.201070639999898</v>
      </c>
      <c r="L9945" s="2">
        <f t="shared" si="155"/>
        <v>0.10107063999989663</v>
      </c>
    </row>
    <row r="9946" spans="1:12" hidden="1" x14ac:dyDescent="0.25">
      <c r="A9946" t="s">
        <v>7556</v>
      </c>
      <c r="B9946" s="1" t="s">
        <v>7658</v>
      </c>
      <c r="C9946" t="s">
        <v>7663</v>
      </c>
      <c r="D9946">
        <v>16662411</v>
      </c>
      <c r="E9946">
        <v>118539913</v>
      </c>
      <c r="F9946" t="s">
        <v>7664</v>
      </c>
      <c r="G9946" t="s">
        <v>86</v>
      </c>
      <c r="H9946" t="s">
        <v>6</v>
      </c>
      <c r="I9946" s="2">
        <v>3.5</v>
      </c>
      <c r="K9946" s="2">
        <v>3.5097991880000001</v>
      </c>
      <c r="L9946" s="2">
        <f t="shared" si="155"/>
        <v>9.7991880000001252E-3</v>
      </c>
    </row>
    <row r="9947" spans="1:12" hidden="1" x14ac:dyDescent="0.25">
      <c r="A9947" t="s">
        <v>7556</v>
      </c>
      <c r="B9947" s="1" t="s">
        <v>7665</v>
      </c>
      <c r="C9947" t="s">
        <v>7666</v>
      </c>
      <c r="D9947">
        <v>10641611</v>
      </c>
      <c r="E9947">
        <v>58486213</v>
      </c>
      <c r="F9947" t="s">
        <v>7667</v>
      </c>
      <c r="G9947" t="s">
        <v>86</v>
      </c>
      <c r="H9947" t="s">
        <v>4</v>
      </c>
      <c r="I9947" s="2">
        <v>154.58306959999999</v>
      </c>
      <c r="K9947" s="2">
        <v>154.87847566317899</v>
      </c>
      <c r="L9947" s="2">
        <f t="shared" si="155"/>
        <v>0.29540606317900142</v>
      </c>
    </row>
    <row r="9948" spans="1:12" hidden="1" x14ac:dyDescent="0.25">
      <c r="A9948" t="s">
        <v>7556</v>
      </c>
      <c r="B9948" s="1" t="s">
        <v>7665</v>
      </c>
      <c r="C9948" t="s">
        <v>7666</v>
      </c>
      <c r="D9948">
        <v>10641611</v>
      </c>
      <c r="E9948">
        <v>58486213</v>
      </c>
      <c r="F9948" t="s">
        <v>7667</v>
      </c>
      <c r="G9948" t="s">
        <v>86</v>
      </c>
      <c r="H9948" t="s">
        <v>6</v>
      </c>
      <c r="I9948" s="2">
        <v>37.5946</v>
      </c>
      <c r="K9948" s="2">
        <v>37.666446870389898</v>
      </c>
      <c r="L9948" s="2">
        <f t="shared" si="155"/>
        <v>7.1846870389897788E-2</v>
      </c>
    </row>
    <row r="9949" spans="1:12" hidden="1" x14ac:dyDescent="0.25">
      <c r="A9949" t="s">
        <v>7556</v>
      </c>
      <c r="B9949" s="1" t="s">
        <v>7668</v>
      </c>
      <c r="C9949" t="s">
        <v>7669</v>
      </c>
      <c r="D9949">
        <v>7107911</v>
      </c>
      <c r="E9949">
        <v>105977513</v>
      </c>
      <c r="F9949" t="s">
        <v>7670</v>
      </c>
      <c r="G9949" t="s">
        <v>86</v>
      </c>
      <c r="H9949" t="s">
        <v>4</v>
      </c>
      <c r="I9949" s="2">
        <v>23.569800000000001</v>
      </c>
      <c r="K9949" s="2">
        <v>23.635789639999999</v>
      </c>
      <c r="L9949" s="2">
        <f t="shared" si="155"/>
        <v>6.5989639999997962E-2</v>
      </c>
    </row>
    <row r="9950" spans="1:12" hidden="1" x14ac:dyDescent="0.25">
      <c r="A9950" t="s">
        <v>7556</v>
      </c>
      <c r="B9950" s="1" t="s">
        <v>7668</v>
      </c>
      <c r="C9950" t="s">
        <v>7669</v>
      </c>
      <c r="D9950">
        <v>7107911</v>
      </c>
      <c r="E9950">
        <v>105977513</v>
      </c>
      <c r="F9950" t="s">
        <v>7670</v>
      </c>
      <c r="G9950" t="s">
        <v>86</v>
      </c>
      <c r="H9950" t="s">
        <v>6</v>
      </c>
      <c r="I9950" s="2">
        <v>6.9498300000000004</v>
      </c>
      <c r="K9950" s="2">
        <v>6.9692880129999901</v>
      </c>
      <c r="L9950" s="2">
        <f t="shared" si="155"/>
        <v>1.9458012999989727E-2</v>
      </c>
    </row>
    <row r="9951" spans="1:12" hidden="1" x14ac:dyDescent="0.25">
      <c r="A9951" t="s">
        <v>7556</v>
      </c>
      <c r="B9951" s="1" t="s">
        <v>7668</v>
      </c>
      <c r="C9951" t="s">
        <v>7669</v>
      </c>
      <c r="D9951">
        <v>7107911</v>
      </c>
      <c r="E9951">
        <v>105977613</v>
      </c>
      <c r="F9951" t="s">
        <v>7671</v>
      </c>
      <c r="G9951" t="s">
        <v>86</v>
      </c>
      <c r="H9951" t="s">
        <v>4</v>
      </c>
      <c r="I9951" s="2">
        <v>19.719899999999999</v>
      </c>
      <c r="K9951" s="2">
        <v>19.775111689999999</v>
      </c>
      <c r="L9951" s="2">
        <f t="shared" si="155"/>
        <v>5.5211690000000146E-2</v>
      </c>
    </row>
    <row r="9952" spans="1:12" hidden="1" x14ac:dyDescent="0.25">
      <c r="A9952" t="s">
        <v>7556</v>
      </c>
      <c r="B9952" s="1" t="s">
        <v>7668</v>
      </c>
      <c r="C9952" t="s">
        <v>7669</v>
      </c>
      <c r="D9952">
        <v>7107911</v>
      </c>
      <c r="E9952">
        <v>105977613</v>
      </c>
      <c r="F9952" t="s">
        <v>7671</v>
      </c>
      <c r="G9952" t="s">
        <v>86</v>
      </c>
      <c r="H9952" t="s">
        <v>6</v>
      </c>
      <c r="I9952" s="2">
        <v>6.9612100000000003</v>
      </c>
      <c r="K9952" s="2">
        <v>6.9806997629999996</v>
      </c>
      <c r="L9952" s="2">
        <f t="shared" si="155"/>
        <v>1.9489762999999272E-2</v>
      </c>
    </row>
    <row r="9953" spans="1:12" hidden="1" x14ac:dyDescent="0.25">
      <c r="A9953" t="s">
        <v>7556</v>
      </c>
      <c r="B9953" s="1" t="s">
        <v>7668</v>
      </c>
      <c r="C9953" t="s">
        <v>7669</v>
      </c>
      <c r="D9953">
        <v>7107911</v>
      </c>
      <c r="E9953">
        <v>105977713</v>
      </c>
      <c r="F9953" t="s">
        <v>7672</v>
      </c>
      <c r="G9953" t="s">
        <v>86</v>
      </c>
      <c r="H9953" t="s">
        <v>4</v>
      </c>
      <c r="I9953" s="2">
        <v>21.7606</v>
      </c>
      <c r="K9953" s="2">
        <v>21.8215241199999</v>
      </c>
      <c r="L9953" s="2">
        <f t="shared" si="155"/>
        <v>6.0924119999899773E-2</v>
      </c>
    </row>
    <row r="9954" spans="1:12" hidden="1" x14ac:dyDescent="0.25">
      <c r="A9954" t="s">
        <v>7556</v>
      </c>
      <c r="B9954" s="1" t="s">
        <v>7668</v>
      </c>
      <c r="C9954" t="s">
        <v>7669</v>
      </c>
      <c r="D9954">
        <v>7107911</v>
      </c>
      <c r="E9954">
        <v>105977713</v>
      </c>
      <c r="F9954" t="s">
        <v>7672</v>
      </c>
      <c r="G9954" t="s">
        <v>86</v>
      </c>
      <c r="H9954" t="s">
        <v>6</v>
      </c>
      <c r="I9954" s="2">
        <v>6.9628399999999999</v>
      </c>
      <c r="K9954" s="2">
        <v>6.9823345489999902</v>
      </c>
      <c r="L9954" s="2">
        <f t="shared" si="155"/>
        <v>1.9494548999990258E-2</v>
      </c>
    </row>
    <row r="9955" spans="1:12" hidden="1" x14ac:dyDescent="0.25">
      <c r="A9955" t="s">
        <v>7556</v>
      </c>
      <c r="B9955" s="1" t="s">
        <v>7668</v>
      </c>
      <c r="C9955" t="s">
        <v>7669</v>
      </c>
      <c r="D9955">
        <v>7107911</v>
      </c>
      <c r="E9955">
        <v>105977813</v>
      </c>
      <c r="F9955" t="s">
        <v>7673</v>
      </c>
      <c r="G9955" t="s">
        <v>86</v>
      </c>
      <c r="H9955" t="s">
        <v>4</v>
      </c>
      <c r="I9955" s="2">
        <v>11.8371</v>
      </c>
      <c r="K9955" s="2">
        <v>11.870241330000001</v>
      </c>
      <c r="L9955" s="2">
        <f t="shared" si="155"/>
        <v>3.314133000000119E-2</v>
      </c>
    </row>
    <row r="9956" spans="1:12" hidden="1" x14ac:dyDescent="0.25">
      <c r="A9956" t="s">
        <v>7556</v>
      </c>
      <c r="B9956" s="1" t="s">
        <v>7668</v>
      </c>
      <c r="C9956" t="s">
        <v>7669</v>
      </c>
      <c r="D9956">
        <v>7107911</v>
      </c>
      <c r="E9956">
        <v>105977813</v>
      </c>
      <c r="F9956" t="s">
        <v>7673</v>
      </c>
      <c r="G9956" t="s">
        <v>86</v>
      </c>
      <c r="H9956" t="s">
        <v>6</v>
      </c>
      <c r="I9956" s="2">
        <v>6.9920999999999998</v>
      </c>
      <c r="K9956" s="2">
        <v>7.0116761189999997</v>
      </c>
      <c r="L9956" s="2">
        <f t="shared" si="155"/>
        <v>1.9576118999999892E-2</v>
      </c>
    </row>
    <row r="9957" spans="1:12" hidden="1" x14ac:dyDescent="0.25">
      <c r="A9957" t="s">
        <v>7556</v>
      </c>
      <c r="B9957" s="1" t="s">
        <v>7668</v>
      </c>
      <c r="C9957" t="s">
        <v>7674</v>
      </c>
      <c r="D9957">
        <v>6148811</v>
      </c>
      <c r="E9957">
        <v>15313013</v>
      </c>
      <c r="F9957" t="s">
        <v>7675</v>
      </c>
      <c r="G9957" t="s">
        <v>3</v>
      </c>
      <c r="H9957" t="s">
        <v>4</v>
      </c>
      <c r="I9957" s="2">
        <v>228.90600000000001</v>
      </c>
      <c r="J9957" s="2">
        <v>228.0622031</v>
      </c>
      <c r="K9957" s="2">
        <v>228.06208849821601</v>
      </c>
      <c r="L9957" s="2">
        <f t="shared" si="155"/>
        <v>-1.146017839914748E-4</v>
      </c>
    </row>
    <row r="9958" spans="1:12" hidden="1" x14ac:dyDescent="0.25">
      <c r="A9958" t="s">
        <v>7556</v>
      </c>
      <c r="B9958" s="1" t="s">
        <v>7668</v>
      </c>
      <c r="C9958" t="s">
        <v>7674</v>
      </c>
      <c r="D9958">
        <v>6148811</v>
      </c>
      <c r="E9958">
        <v>15313013</v>
      </c>
      <c r="F9958" t="s">
        <v>7675</v>
      </c>
      <c r="G9958" t="s">
        <v>3</v>
      </c>
      <c r="H9958" t="s">
        <v>6</v>
      </c>
      <c r="I9958" s="2">
        <v>215</v>
      </c>
      <c r="J9958" s="2">
        <v>215.07510939999901</v>
      </c>
      <c r="K9958" s="2">
        <v>215.07472423414001</v>
      </c>
      <c r="L9958" s="2">
        <f t="shared" si="155"/>
        <v>-3.8516585900083555E-4</v>
      </c>
    </row>
    <row r="9959" spans="1:12" hidden="1" x14ac:dyDescent="0.25">
      <c r="A9959" t="s">
        <v>7556</v>
      </c>
      <c r="B9959" s="1" t="s">
        <v>7676</v>
      </c>
      <c r="C9959" t="s">
        <v>7677</v>
      </c>
      <c r="D9959">
        <v>17856211</v>
      </c>
      <c r="E9959">
        <v>125484913</v>
      </c>
      <c r="F9959" t="s">
        <v>7678</v>
      </c>
      <c r="G9959" t="s">
        <v>86</v>
      </c>
      <c r="H9959" t="s">
        <v>4</v>
      </c>
      <c r="I9959" s="2">
        <v>2.2918000000000001E-3</v>
      </c>
      <c r="K9959" s="2">
        <v>2.2922906624829901E-3</v>
      </c>
      <c r="L9959" s="2">
        <f t="shared" si="155"/>
        <v>4.9066248299003273E-7</v>
      </c>
    </row>
    <row r="9960" spans="1:12" hidden="1" x14ac:dyDescent="0.25">
      <c r="A9960" t="s">
        <v>7556</v>
      </c>
      <c r="B9960" s="1" t="s">
        <v>7676</v>
      </c>
      <c r="C9960" t="s">
        <v>7677</v>
      </c>
      <c r="D9960">
        <v>17856211</v>
      </c>
      <c r="E9960">
        <v>125484913</v>
      </c>
      <c r="F9960" t="s">
        <v>7678</v>
      </c>
      <c r="G9960" t="s">
        <v>86</v>
      </c>
      <c r="H9960" t="s">
        <v>6</v>
      </c>
      <c r="I9960" s="2">
        <v>7.8639999999999894E-6</v>
      </c>
      <c r="K9960" s="2">
        <v>7.8656831735609999E-6</v>
      </c>
      <c r="L9960" s="2">
        <f t="shared" si="155"/>
        <v>1.6831735610104299E-9</v>
      </c>
    </row>
    <row r="9961" spans="1:12" hidden="1" x14ac:dyDescent="0.25">
      <c r="A9961" t="s">
        <v>7556</v>
      </c>
      <c r="B9961" s="1" t="s">
        <v>7676</v>
      </c>
      <c r="C9961" t="s">
        <v>7677</v>
      </c>
      <c r="D9961">
        <v>17856211</v>
      </c>
      <c r="E9961">
        <v>125485013</v>
      </c>
      <c r="F9961" t="s">
        <v>7679</v>
      </c>
      <c r="G9961" t="s">
        <v>86</v>
      </c>
      <c r="H9961" t="s">
        <v>4</v>
      </c>
      <c r="I9961" s="2">
        <v>3.9691800000000001E-4</v>
      </c>
      <c r="K9961" s="2">
        <v>3.9700299539E-4</v>
      </c>
      <c r="L9961" s="2">
        <f t="shared" si="155"/>
        <v>8.499538999999284E-8</v>
      </c>
    </row>
    <row r="9962" spans="1:12" hidden="1" x14ac:dyDescent="0.25">
      <c r="A9962" t="s">
        <v>7556</v>
      </c>
      <c r="B9962" s="1" t="s">
        <v>7676</v>
      </c>
      <c r="C9962" t="s">
        <v>7677</v>
      </c>
      <c r="D9962">
        <v>17856211</v>
      </c>
      <c r="E9962">
        <v>125485013</v>
      </c>
      <c r="F9962" t="s">
        <v>7679</v>
      </c>
      <c r="G9962" t="s">
        <v>86</v>
      </c>
      <c r="H9962" t="s">
        <v>6</v>
      </c>
      <c r="I9962" s="2">
        <v>1.3619699999999999E-5</v>
      </c>
      <c r="K9962" s="2">
        <v>1.3622616108324E-5</v>
      </c>
      <c r="L9962" s="2">
        <f t="shared" si="155"/>
        <v>2.9161083240011063E-9</v>
      </c>
    </row>
    <row r="9963" spans="1:12" hidden="1" x14ac:dyDescent="0.25">
      <c r="A9963" t="s">
        <v>7556</v>
      </c>
      <c r="B9963" s="1" t="s">
        <v>7680</v>
      </c>
      <c r="C9963" t="s">
        <v>7681</v>
      </c>
      <c r="D9963">
        <v>5040011</v>
      </c>
      <c r="E9963">
        <v>28682813</v>
      </c>
      <c r="F9963" t="s">
        <v>7682</v>
      </c>
      <c r="G9963" t="s">
        <v>3</v>
      </c>
      <c r="H9963" t="s">
        <v>4</v>
      </c>
      <c r="I9963" s="2">
        <v>53.1</v>
      </c>
      <c r="J9963" s="2">
        <v>52.840398450000002</v>
      </c>
      <c r="K9963" s="2">
        <v>52.840508849999999</v>
      </c>
      <c r="L9963" s="2">
        <f t="shared" si="155"/>
        <v>1.1039999999695738E-4</v>
      </c>
    </row>
    <row r="9964" spans="1:12" hidden="1" x14ac:dyDescent="0.25">
      <c r="A9964" t="s">
        <v>7556</v>
      </c>
      <c r="B9964" s="1" t="s">
        <v>7680</v>
      </c>
      <c r="C9964" t="s">
        <v>7681</v>
      </c>
      <c r="D9964">
        <v>5040011</v>
      </c>
      <c r="E9964">
        <v>28682813</v>
      </c>
      <c r="F9964" t="s">
        <v>7682</v>
      </c>
      <c r="G9964" t="s">
        <v>3</v>
      </c>
      <c r="H9964" t="s">
        <v>6</v>
      </c>
      <c r="I9964" s="2">
        <v>1.4</v>
      </c>
      <c r="J9964" s="2">
        <v>1.3328721925</v>
      </c>
      <c r="K9964" s="2">
        <v>1.3328705411999999</v>
      </c>
      <c r="L9964" s="2">
        <f t="shared" si="155"/>
        <v>-1.6513000000717426E-6</v>
      </c>
    </row>
    <row r="9965" spans="1:12" hidden="1" x14ac:dyDescent="0.25">
      <c r="A9965" t="s">
        <v>7556</v>
      </c>
      <c r="B9965" s="1" t="s">
        <v>7680</v>
      </c>
      <c r="C9965" t="s">
        <v>7681</v>
      </c>
      <c r="D9965">
        <v>5040011</v>
      </c>
      <c r="E9965">
        <v>28683013</v>
      </c>
      <c r="F9965" t="s">
        <v>7683</v>
      </c>
      <c r="G9965" t="s">
        <v>3</v>
      </c>
      <c r="H9965" t="s">
        <v>4</v>
      </c>
      <c r="I9965" s="2">
        <v>55</v>
      </c>
      <c r="J9965" s="2">
        <v>54.594496099999901</v>
      </c>
      <c r="K9965" s="2">
        <v>54.594565199999899</v>
      </c>
      <c r="L9965" s="2">
        <f t="shared" si="155"/>
        <v>6.9099999997490613E-5</v>
      </c>
    </row>
    <row r="9966" spans="1:12" hidden="1" x14ac:dyDescent="0.25">
      <c r="A9966" t="s">
        <v>7556</v>
      </c>
      <c r="B9966" s="1" t="s">
        <v>7680</v>
      </c>
      <c r="C9966" t="s">
        <v>7681</v>
      </c>
      <c r="D9966">
        <v>5040011</v>
      </c>
      <c r="E9966">
        <v>28683013</v>
      </c>
      <c r="F9966" t="s">
        <v>7683</v>
      </c>
      <c r="G9966" t="s">
        <v>3</v>
      </c>
      <c r="H9966" t="s">
        <v>6</v>
      </c>
      <c r="I9966" s="2">
        <v>1.5</v>
      </c>
      <c r="J9966" s="2">
        <v>1.376212158</v>
      </c>
      <c r="K9966" s="2">
        <v>1.3762069183099901</v>
      </c>
      <c r="L9966" s="2">
        <f t="shared" si="155"/>
        <v>-5.2396900098727883E-6</v>
      </c>
    </row>
    <row r="9967" spans="1:12" hidden="1" x14ac:dyDescent="0.25">
      <c r="A9967" t="s">
        <v>7556</v>
      </c>
      <c r="B9967" s="1" t="s">
        <v>7680</v>
      </c>
      <c r="C9967" t="s">
        <v>7684</v>
      </c>
      <c r="D9967">
        <v>9063611</v>
      </c>
      <c r="E9967">
        <v>58369713</v>
      </c>
      <c r="F9967" t="s">
        <v>7685</v>
      </c>
      <c r="G9967" t="s">
        <v>3</v>
      </c>
      <c r="H9967" t="s">
        <v>4</v>
      </c>
      <c r="I9967" s="2">
        <v>8.67</v>
      </c>
      <c r="J9967" s="2">
        <v>8.8816542950000006</v>
      </c>
      <c r="K9967" s="2">
        <v>8.8816562524499894</v>
      </c>
      <c r="L9967" s="2">
        <f t="shared" si="155"/>
        <v>1.9574499887653474E-6</v>
      </c>
    </row>
    <row r="9968" spans="1:12" hidden="1" x14ac:dyDescent="0.25">
      <c r="A9968" t="s">
        <v>7556</v>
      </c>
      <c r="B9968" s="1" t="s">
        <v>7680</v>
      </c>
      <c r="C9968" t="s">
        <v>7684</v>
      </c>
      <c r="D9968">
        <v>9063611</v>
      </c>
      <c r="E9968">
        <v>58369713</v>
      </c>
      <c r="F9968" t="s">
        <v>7685</v>
      </c>
      <c r="G9968" t="s">
        <v>3</v>
      </c>
      <c r="H9968" t="s">
        <v>6</v>
      </c>
      <c r="I9968" s="2">
        <v>0.53</v>
      </c>
      <c r="J9968" s="2">
        <v>0.52204138200000005</v>
      </c>
      <c r="K9968" s="2">
        <v>0.52204155636100003</v>
      </c>
      <c r="L9968" s="2">
        <f t="shared" si="155"/>
        <v>1.7436099997159005E-7</v>
      </c>
    </row>
    <row r="9969" spans="1:12" hidden="1" x14ac:dyDescent="0.25">
      <c r="A9969" t="s">
        <v>7556</v>
      </c>
      <c r="B9969" s="1" t="s">
        <v>7680</v>
      </c>
      <c r="C9969" t="s">
        <v>7684</v>
      </c>
      <c r="D9969">
        <v>9063611</v>
      </c>
      <c r="E9969">
        <v>58369913</v>
      </c>
      <c r="F9969" t="s">
        <v>7686</v>
      </c>
      <c r="G9969" t="s">
        <v>3</v>
      </c>
      <c r="H9969" t="s">
        <v>4</v>
      </c>
      <c r="I9969" s="2">
        <v>10.999999999999901</v>
      </c>
      <c r="J9969" s="2">
        <v>10.925122069999899</v>
      </c>
      <c r="K9969" s="2">
        <v>10.92512385211</v>
      </c>
      <c r="L9969" s="2">
        <f t="shared" si="155"/>
        <v>1.7821101003789863E-6</v>
      </c>
    </row>
    <row r="9970" spans="1:12" hidden="1" x14ac:dyDescent="0.25">
      <c r="A9970" t="s">
        <v>7556</v>
      </c>
      <c r="B9970" s="1" t="s">
        <v>7680</v>
      </c>
      <c r="C9970" t="s">
        <v>7684</v>
      </c>
      <c r="D9970">
        <v>9063611</v>
      </c>
      <c r="E9970">
        <v>58369913</v>
      </c>
      <c r="F9970" t="s">
        <v>7686</v>
      </c>
      <c r="G9970" t="s">
        <v>3</v>
      </c>
      <c r="H9970" t="s">
        <v>6</v>
      </c>
      <c r="I9970" s="2">
        <v>0.6</v>
      </c>
      <c r="J9970" s="2">
        <v>0.47227215574999998</v>
      </c>
      <c r="K9970" s="2">
        <v>0.47227133184969999</v>
      </c>
      <c r="L9970" s="2">
        <f t="shared" si="155"/>
        <v>-8.2390029998435921E-7</v>
      </c>
    </row>
    <row r="9971" spans="1:12" hidden="1" x14ac:dyDescent="0.25">
      <c r="A9971" t="s">
        <v>7556</v>
      </c>
      <c r="B9971" s="1" t="s">
        <v>7680</v>
      </c>
      <c r="C9971" t="s">
        <v>7684</v>
      </c>
      <c r="D9971">
        <v>9063611</v>
      </c>
      <c r="E9971">
        <v>58370013</v>
      </c>
      <c r="F9971" t="s">
        <v>7687</v>
      </c>
      <c r="G9971" t="s">
        <v>3</v>
      </c>
      <c r="H9971" t="s">
        <v>4</v>
      </c>
      <c r="I9971" s="2">
        <v>9.77</v>
      </c>
      <c r="J9971" s="2">
        <v>9.6538300800000005</v>
      </c>
      <c r="K9971" s="2">
        <v>9.6538256467999997</v>
      </c>
      <c r="L9971" s="2">
        <f t="shared" si="155"/>
        <v>-4.4332000008751038E-6</v>
      </c>
    </row>
    <row r="9972" spans="1:12" hidden="1" x14ac:dyDescent="0.25">
      <c r="A9972" t="s">
        <v>7556</v>
      </c>
      <c r="B9972" s="1" t="s">
        <v>7680</v>
      </c>
      <c r="C9972" t="s">
        <v>7684</v>
      </c>
      <c r="D9972">
        <v>9063611</v>
      </c>
      <c r="E9972">
        <v>58370013</v>
      </c>
      <c r="F9972" t="s">
        <v>7687</v>
      </c>
      <c r="G9972" t="s">
        <v>3</v>
      </c>
      <c r="H9972" t="s">
        <v>6</v>
      </c>
      <c r="I9972" s="2">
        <v>0.59</v>
      </c>
      <c r="J9972" s="2">
        <v>0.4830088501</v>
      </c>
      <c r="K9972" s="2">
        <v>0.48300850278000002</v>
      </c>
      <c r="L9972" s="2">
        <f t="shared" si="155"/>
        <v>-3.4731999998260932E-7</v>
      </c>
    </row>
    <row r="9973" spans="1:12" hidden="1" x14ac:dyDescent="0.25">
      <c r="A9973" t="s">
        <v>7556</v>
      </c>
      <c r="B9973" s="1" t="s">
        <v>7680</v>
      </c>
      <c r="C9973" t="s">
        <v>7684</v>
      </c>
      <c r="D9973">
        <v>9063611</v>
      </c>
      <c r="E9973">
        <v>58370113</v>
      </c>
      <c r="F9973" t="s">
        <v>7688</v>
      </c>
      <c r="G9973" t="s">
        <v>3</v>
      </c>
      <c r="H9973" t="s">
        <v>4</v>
      </c>
      <c r="I9973" s="2">
        <v>8.44</v>
      </c>
      <c r="J9973" s="2">
        <v>8.7416025400000006</v>
      </c>
      <c r="K9973" s="2">
        <v>8.7416013127000003</v>
      </c>
      <c r="L9973" s="2">
        <f t="shared" si="155"/>
        <v>-1.2273000002949175E-6</v>
      </c>
    </row>
    <row r="9974" spans="1:12" hidden="1" x14ac:dyDescent="0.25">
      <c r="A9974" t="s">
        <v>7556</v>
      </c>
      <c r="B9974" s="1" t="s">
        <v>7680</v>
      </c>
      <c r="C9974" t="s">
        <v>7684</v>
      </c>
      <c r="D9974">
        <v>9063611</v>
      </c>
      <c r="E9974">
        <v>58370113</v>
      </c>
      <c r="F9974" t="s">
        <v>7688</v>
      </c>
      <c r="G9974" t="s">
        <v>3</v>
      </c>
      <c r="H9974" t="s">
        <v>6</v>
      </c>
      <c r="I9974" s="2">
        <v>0.54</v>
      </c>
      <c r="J9974" s="2">
        <v>0.45379327395000002</v>
      </c>
      <c r="K9974" s="2">
        <v>0.45379302955399903</v>
      </c>
      <c r="L9974" s="2">
        <f t="shared" si="155"/>
        <v>-2.4439600099235292E-7</v>
      </c>
    </row>
    <row r="9975" spans="1:12" hidden="1" x14ac:dyDescent="0.25">
      <c r="A9975" t="s">
        <v>7556</v>
      </c>
      <c r="B9975" s="1" t="s">
        <v>7680</v>
      </c>
      <c r="C9975" t="s">
        <v>7684</v>
      </c>
      <c r="D9975">
        <v>9063611</v>
      </c>
      <c r="E9975">
        <v>58370213</v>
      </c>
      <c r="F9975" t="s">
        <v>7689</v>
      </c>
      <c r="G9975" t="s">
        <v>3</v>
      </c>
      <c r="H9975" t="s">
        <v>4</v>
      </c>
      <c r="I9975" s="2">
        <v>29.77</v>
      </c>
      <c r="J9975" s="2">
        <v>32.462091794999999</v>
      </c>
      <c r="K9975" s="2">
        <v>32.462084002010997</v>
      </c>
      <c r="L9975" s="2">
        <f t="shared" si="155"/>
        <v>-7.7929890025529858E-6</v>
      </c>
    </row>
    <row r="9976" spans="1:12" hidden="1" x14ac:dyDescent="0.25">
      <c r="A9976" t="s">
        <v>7556</v>
      </c>
      <c r="B9976" s="1" t="s">
        <v>7680</v>
      </c>
      <c r="C9976" t="s">
        <v>7684</v>
      </c>
      <c r="D9976">
        <v>9063611</v>
      </c>
      <c r="E9976">
        <v>58370213</v>
      </c>
      <c r="F9976" t="s">
        <v>7689</v>
      </c>
      <c r="G9976" t="s">
        <v>3</v>
      </c>
      <c r="H9976" t="s">
        <v>6</v>
      </c>
      <c r="I9976" s="2">
        <v>1.02</v>
      </c>
      <c r="J9976" s="2">
        <v>0.89680261250000004</v>
      </c>
      <c r="K9976" s="2">
        <v>0.8968019540005</v>
      </c>
      <c r="L9976" s="2">
        <f t="shared" si="155"/>
        <v>-6.5849950003915581E-7</v>
      </c>
    </row>
    <row r="9977" spans="1:12" hidden="1" x14ac:dyDescent="0.25">
      <c r="A9977" t="s">
        <v>7556</v>
      </c>
      <c r="B9977" s="1" t="s">
        <v>7690</v>
      </c>
      <c r="C9977" t="s">
        <v>7691</v>
      </c>
      <c r="D9977">
        <v>5748311</v>
      </c>
      <c r="E9977">
        <v>21783213</v>
      </c>
      <c r="F9977" t="s">
        <v>7692</v>
      </c>
      <c r="G9977" t="s">
        <v>3</v>
      </c>
      <c r="H9977" t="s">
        <v>4</v>
      </c>
      <c r="I9977" s="2">
        <v>308</v>
      </c>
      <c r="J9977" s="2">
        <v>307.99624999999997</v>
      </c>
      <c r="K9977" s="2">
        <v>307.9960861102</v>
      </c>
      <c r="L9977" s="2">
        <f t="shared" si="155"/>
        <v>-1.6388979997827846E-4</v>
      </c>
    </row>
    <row r="9978" spans="1:12" hidden="1" x14ac:dyDescent="0.25">
      <c r="A9978" t="s">
        <v>7556</v>
      </c>
      <c r="B9978" s="1" t="s">
        <v>7690</v>
      </c>
      <c r="C9978" t="s">
        <v>7691</v>
      </c>
      <c r="D9978">
        <v>5748311</v>
      </c>
      <c r="E9978">
        <v>21783213</v>
      </c>
      <c r="F9978" t="s">
        <v>7692</v>
      </c>
      <c r="G9978" t="s">
        <v>3</v>
      </c>
      <c r="H9978" t="s">
        <v>6</v>
      </c>
      <c r="I9978" s="2">
        <v>99.9</v>
      </c>
      <c r="J9978" s="2">
        <v>99.517640599999993</v>
      </c>
      <c r="K9978" s="2">
        <v>99.517534240100005</v>
      </c>
      <c r="L9978" s="2">
        <f t="shared" si="155"/>
        <v>-1.0635989998775131E-4</v>
      </c>
    </row>
    <row r="9979" spans="1:12" hidden="1" x14ac:dyDescent="0.25">
      <c r="A9979" t="s">
        <v>7556</v>
      </c>
      <c r="B9979" s="1" t="s">
        <v>7690</v>
      </c>
      <c r="C9979" t="s">
        <v>7691</v>
      </c>
      <c r="D9979">
        <v>5748311</v>
      </c>
      <c r="E9979">
        <v>21783313</v>
      </c>
      <c r="F9979" t="s">
        <v>7693</v>
      </c>
      <c r="G9979" t="s">
        <v>3</v>
      </c>
      <c r="H9979" t="s">
        <v>4</v>
      </c>
      <c r="I9979" s="2">
        <v>285.7</v>
      </c>
      <c r="J9979" s="2">
        <v>285.65612499999997</v>
      </c>
      <c r="K9979" s="2">
        <v>285.65573920150001</v>
      </c>
      <c r="L9979" s="2">
        <f t="shared" si="155"/>
        <v>-3.8579849996267512E-4</v>
      </c>
    </row>
    <row r="9980" spans="1:12" hidden="1" x14ac:dyDescent="0.25">
      <c r="A9980" t="s">
        <v>7556</v>
      </c>
      <c r="B9980" s="1" t="s">
        <v>7690</v>
      </c>
      <c r="C9980" t="s">
        <v>7691</v>
      </c>
      <c r="D9980">
        <v>5748311</v>
      </c>
      <c r="E9980">
        <v>21783313</v>
      </c>
      <c r="F9980" t="s">
        <v>7693</v>
      </c>
      <c r="G9980" t="s">
        <v>3</v>
      </c>
      <c r="H9980" t="s">
        <v>6</v>
      </c>
      <c r="I9980" s="2">
        <v>99</v>
      </c>
      <c r="J9980" s="2">
        <v>99.101453100000001</v>
      </c>
      <c r="K9980" s="2">
        <v>99.101466310000006</v>
      </c>
      <c r="L9980" s="2">
        <f t="shared" si="155"/>
        <v>1.3210000005869915E-5</v>
      </c>
    </row>
    <row r="9981" spans="1:12" hidden="1" x14ac:dyDescent="0.25">
      <c r="A9981" t="s">
        <v>7556</v>
      </c>
      <c r="B9981" s="1" t="s">
        <v>7694</v>
      </c>
      <c r="C9981" t="s">
        <v>7695</v>
      </c>
      <c r="D9981">
        <v>7665411</v>
      </c>
      <c r="E9981">
        <v>12168213</v>
      </c>
      <c r="F9981" t="s">
        <v>7696</v>
      </c>
      <c r="G9981" t="s">
        <v>86</v>
      </c>
      <c r="H9981" t="s">
        <v>4</v>
      </c>
      <c r="I9981" s="2">
        <v>11.4336</v>
      </c>
      <c r="K9981" s="2">
        <v>11.4341717859489</v>
      </c>
      <c r="L9981" s="2">
        <f t="shared" si="155"/>
        <v>5.7178594889961687E-4</v>
      </c>
    </row>
    <row r="9982" spans="1:12" hidden="1" x14ac:dyDescent="0.25">
      <c r="A9982" t="s">
        <v>7556</v>
      </c>
      <c r="B9982" s="1" t="s">
        <v>7694</v>
      </c>
      <c r="C9982" t="s">
        <v>7695</v>
      </c>
      <c r="D9982">
        <v>7665411</v>
      </c>
      <c r="E9982">
        <v>12168213</v>
      </c>
      <c r="F9982" t="s">
        <v>7696</v>
      </c>
      <c r="G9982" t="s">
        <v>86</v>
      </c>
      <c r="H9982" t="s">
        <v>6</v>
      </c>
      <c r="I9982" s="2">
        <v>2.8869799999999999E-3</v>
      </c>
      <c r="K9982" s="2">
        <v>2.8871244481539901E-3</v>
      </c>
      <c r="L9982" s="2">
        <f t="shared" si="155"/>
        <v>1.4444815399014543E-7</v>
      </c>
    </row>
    <row r="9983" spans="1:12" hidden="1" x14ac:dyDescent="0.25">
      <c r="A9983" t="s">
        <v>7556</v>
      </c>
      <c r="B9983" s="1" t="s">
        <v>7694</v>
      </c>
      <c r="C9983" t="s">
        <v>7695</v>
      </c>
      <c r="D9983">
        <v>7665411</v>
      </c>
      <c r="E9983">
        <v>12168313</v>
      </c>
      <c r="F9983" t="s">
        <v>7697</v>
      </c>
      <c r="G9983" t="s">
        <v>86</v>
      </c>
      <c r="H9983" t="s">
        <v>4</v>
      </c>
      <c r="I9983" s="2">
        <v>11.336</v>
      </c>
      <c r="K9983" s="2">
        <v>11.336566782622</v>
      </c>
      <c r="L9983" s="2">
        <f t="shared" si="155"/>
        <v>5.667826220001615E-4</v>
      </c>
    </row>
    <row r="9984" spans="1:12" hidden="1" x14ac:dyDescent="0.25">
      <c r="A9984" t="s">
        <v>7556</v>
      </c>
      <c r="B9984" s="1" t="s">
        <v>7694</v>
      </c>
      <c r="C9984" t="s">
        <v>7695</v>
      </c>
      <c r="D9984">
        <v>7665411</v>
      </c>
      <c r="E9984">
        <v>12168313</v>
      </c>
      <c r="F9984" t="s">
        <v>7697</v>
      </c>
      <c r="G9984" t="s">
        <v>86</v>
      </c>
      <c r="H9984" t="s">
        <v>6</v>
      </c>
      <c r="I9984" s="2">
        <v>2.8623400000000001E-3</v>
      </c>
      <c r="K9984" s="2">
        <v>2.8624831970379999E-3</v>
      </c>
      <c r="L9984" s="2">
        <f t="shared" si="155"/>
        <v>1.431970379998232E-7</v>
      </c>
    </row>
    <row r="9985" spans="1:12" hidden="1" x14ac:dyDescent="0.25">
      <c r="A9985" t="s">
        <v>7556</v>
      </c>
      <c r="B9985" s="1" t="s">
        <v>7694</v>
      </c>
      <c r="C9985" t="s">
        <v>7695</v>
      </c>
      <c r="D9985">
        <v>7665411</v>
      </c>
      <c r="E9985">
        <v>12168413</v>
      </c>
      <c r="F9985" t="s">
        <v>7698</v>
      </c>
      <c r="G9985" t="s">
        <v>86</v>
      </c>
      <c r="H9985" t="s">
        <v>4</v>
      </c>
      <c r="I9985" s="2">
        <v>9.4512</v>
      </c>
      <c r="K9985" s="2">
        <v>9.4516720666780003</v>
      </c>
      <c r="L9985" s="2">
        <f t="shared" si="155"/>
        <v>4.7206667800026025E-4</v>
      </c>
    </row>
    <row r="9986" spans="1:12" hidden="1" x14ac:dyDescent="0.25">
      <c r="A9986" t="s">
        <v>7556</v>
      </c>
      <c r="B9986" s="1" t="s">
        <v>7694</v>
      </c>
      <c r="C9986" t="s">
        <v>7695</v>
      </c>
      <c r="D9986">
        <v>7665411</v>
      </c>
      <c r="E9986">
        <v>12168413</v>
      </c>
      <c r="F9986" t="s">
        <v>7698</v>
      </c>
      <c r="G9986" t="s">
        <v>86</v>
      </c>
      <c r="H9986" t="s">
        <v>6</v>
      </c>
      <c r="I9986" s="2">
        <v>2.3864300000000001E-3</v>
      </c>
      <c r="K9986" s="2">
        <v>2.3865493462551001E-3</v>
      </c>
      <c r="L9986" s="2">
        <f t="shared" si="155"/>
        <v>1.1934625509992663E-7</v>
      </c>
    </row>
    <row r="9987" spans="1:12" hidden="1" x14ac:dyDescent="0.25">
      <c r="A9987" t="s">
        <v>7556</v>
      </c>
      <c r="B9987" s="1" t="s">
        <v>7694</v>
      </c>
      <c r="C9987" t="s">
        <v>7695</v>
      </c>
      <c r="D9987">
        <v>7665411</v>
      </c>
      <c r="E9987">
        <v>12168513</v>
      </c>
      <c r="F9987" t="s">
        <v>7699</v>
      </c>
      <c r="G9987" t="s">
        <v>86</v>
      </c>
      <c r="H9987" t="s">
        <v>4</v>
      </c>
      <c r="I9987" s="2">
        <v>10.169600000000001</v>
      </c>
      <c r="K9987" s="2">
        <v>10.170107683832899</v>
      </c>
      <c r="L9987" s="2">
        <f t="shared" ref="L9987:L10050" si="156">IF(ISBLANK(J9987),K9987-I9987,K9987-J9987)</f>
        <v>5.0768383289856445E-4</v>
      </c>
    </row>
    <row r="9988" spans="1:12" hidden="1" x14ac:dyDescent="0.25">
      <c r="A9988" t="s">
        <v>7556</v>
      </c>
      <c r="B9988" s="1" t="s">
        <v>7694</v>
      </c>
      <c r="C9988" t="s">
        <v>7695</v>
      </c>
      <c r="D9988">
        <v>7665411</v>
      </c>
      <c r="E9988">
        <v>12168513</v>
      </c>
      <c r="F9988" t="s">
        <v>7699</v>
      </c>
      <c r="G9988" t="s">
        <v>86</v>
      </c>
      <c r="H9988" t="s">
        <v>6</v>
      </c>
      <c r="I9988" s="2">
        <v>2.5678200000000002E-3</v>
      </c>
      <c r="K9988" s="2">
        <v>2.5679483176509902E-3</v>
      </c>
      <c r="L9988" s="2">
        <f t="shared" si="156"/>
        <v>1.2831765098999387E-7</v>
      </c>
    </row>
    <row r="9989" spans="1:12" hidden="1" x14ac:dyDescent="0.25">
      <c r="A9989" t="s">
        <v>7556</v>
      </c>
      <c r="B9989" s="1" t="s">
        <v>7694</v>
      </c>
      <c r="C9989" t="s">
        <v>7695</v>
      </c>
      <c r="D9989">
        <v>7665411</v>
      </c>
      <c r="E9989">
        <v>12168613</v>
      </c>
      <c r="F9989" t="s">
        <v>7700</v>
      </c>
      <c r="G9989" t="s">
        <v>86</v>
      </c>
      <c r="H9989" t="s">
        <v>4</v>
      </c>
      <c r="I9989" s="2">
        <v>9.9936000000000007</v>
      </c>
      <c r="K9989" s="2">
        <v>9.9940996666640007</v>
      </c>
      <c r="L9989" s="2">
        <f t="shared" si="156"/>
        <v>4.9966666400003135E-4</v>
      </c>
    </row>
    <row r="9990" spans="1:12" hidden="1" x14ac:dyDescent="0.25">
      <c r="A9990" t="s">
        <v>7556</v>
      </c>
      <c r="B9990" s="1" t="s">
        <v>7694</v>
      </c>
      <c r="C9990" t="s">
        <v>7695</v>
      </c>
      <c r="D9990">
        <v>7665411</v>
      </c>
      <c r="E9990">
        <v>12168613</v>
      </c>
      <c r="F9990" t="s">
        <v>7700</v>
      </c>
      <c r="G9990" t="s">
        <v>86</v>
      </c>
      <c r="H9990" t="s">
        <v>6</v>
      </c>
      <c r="I9990" s="2">
        <v>2.52338E-3</v>
      </c>
      <c r="K9990" s="2">
        <v>2.5235061682869998E-3</v>
      </c>
      <c r="L9990" s="2">
        <f t="shared" si="156"/>
        <v>1.2616828699981916E-7</v>
      </c>
    </row>
    <row r="9991" spans="1:12" hidden="1" x14ac:dyDescent="0.25">
      <c r="A9991" t="s">
        <v>7556</v>
      </c>
      <c r="B9991" s="1" t="s">
        <v>7694</v>
      </c>
      <c r="C9991" t="s">
        <v>7695</v>
      </c>
      <c r="D9991">
        <v>7665411</v>
      </c>
      <c r="E9991">
        <v>12168713</v>
      </c>
      <c r="F9991" t="s">
        <v>7701</v>
      </c>
      <c r="G9991" t="s">
        <v>86</v>
      </c>
      <c r="H9991" t="s">
        <v>4</v>
      </c>
      <c r="I9991" s="2">
        <v>11.5488</v>
      </c>
      <c r="K9991" s="2">
        <v>11.549377291859001</v>
      </c>
      <c r="L9991" s="2">
        <f t="shared" si="156"/>
        <v>5.7729185900079472E-4</v>
      </c>
    </row>
    <row r="9992" spans="1:12" hidden="1" x14ac:dyDescent="0.25">
      <c r="A9992" t="s">
        <v>7556</v>
      </c>
      <c r="B9992" s="1" t="s">
        <v>7694</v>
      </c>
      <c r="C9992" t="s">
        <v>7695</v>
      </c>
      <c r="D9992">
        <v>7665411</v>
      </c>
      <c r="E9992">
        <v>12168713</v>
      </c>
      <c r="F9992" t="s">
        <v>7701</v>
      </c>
      <c r="G9992" t="s">
        <v>86</v>
      </c>
      <c r="H9992" t="s">
        <v>6</v>
      </c>
      <c r="I9992" s="2">
        <v>2.9160700000000002E-3</v>
      </c>
      <c r="K9992" s="2">
        <v>2.9162158286559999E-3</v>
      </c>
      <c r="L9992" s="2">
        <f t="shared" si="156"/>
        <v>1.4582865599972739E-7</v>
      </c>
    </row>
    <row r="9993" spans="1:12" hidden="1" x14ac:dyDescent="0.25">
      <c r="A9993" t="s">
        <v>7556</v>
      </c>
      <c r="B9993" s="1" t="s">
        <v>7702</v>
      </c>
      <c r="C9993" t="s">
        <v>7703</v>
      </c>
      <c r="D9993">
        <v>7473111</v>
      </c>
      <c r="E9993">
        <v>12378013</v>
      </c>
      <c r="F9993" t="s">
        <v>7704</v>
      </c>
      <c r="G9993" t="s">
        <v>86</v>
      </c>
      <c r="H9993" t="s">
        <v>4</v>
      </c>
      <c r="I9993" s="2">
        <v>76.7</v>
      </c>
      <c r="K9993" s="2">
        <v>76.914740429999995</v>
      </c>
      <c r="L9993" s="2">
        <f t="shared" si="156"/>
        <v>0.21474042999999199</v>
      </c>
    </row>
    <row r="9994" spans="1:12" hidden="1" x14ac:dyDescent="0.25">
      <c r="A9994" t="s">
        <v>7556</v>
      </c>
      <c r="B9994" s="1" t="s">
        <v>7702</v>
      </c>
      <c r="C9994" t="s">
        <v>7703</v>
      </c>
      <c r="D9994">
        <v>7473111</v>
      </c>
      <c r="E9994">
        <v>12378013</v>
      </c>
      <c r="F9994" t="s">
        <v>7704</v>
      </c>
      <c r="G9994" t="s">
        <v>86</v>
      </c>
      <c r="H9994" t="s">
        <v>6</v>
      </c>
      <c r="I9994" s="2">
        <v>4.0199999999999996</v>
      </c>
      <c r="K9994" s="2">
        <v>4.0312551020000003</v>
      </c>
      <c r="L9994" s="2">
        <f t="shared" si="156"/>
        <v>1.1255102000000683E-2</v>
      </c>
    </row>
    <row r="9995" spans="1:12" hidden="1" x14ac:dyDescent="0.25">
      <c r="A9995" t="s">
        <v>7556</v>
      </c>
      <c r="B9995" s="1" t="s">
        <v>7705</v>
      </c>
      <c r="C9995" t="s">
        <v>7706</v>
      </c>
      <c r="D9995">
        <v>7520511</v>
      </c>
      <c r="E9995">
        <v>12373213</v>
      </c>
      <c r="F9995" t="s">
        <v>7707</v>
      </c>
      <c r="G9995" t="s">
        <v>86</v>
      </c>
      <c r="H9995" t="s">
        <v>4</v>
      </c>
      <c r="I9995" s="2">
        <v>0.33230599999999999</v>
      </c>
      <c r="K9995" s="2">
        <v>0.33232259627219901</v>
      </c>
      <c r="L9995" s="2">
        <f t="shared" si="156"/>
        <v>1.6596272199020934E-5</v>
      </c>
    </row>
    <row r="9996" spans="1:12" hidden="1" x14ac:dyDescent="0.25">
      <c r="A9996" t="s">
        <v>7556</v>
      </c>
      <c r="B9996" s="1" t="s">
        <v>7705</v>
      </c>
      <c r="C9996" t="s">
        <v>7706</v>
      </c>
      <c r="D9996">
        <v>7520511</v>
      </c>
      <c r="E9996">
        <v>12373213</v>
      </c>
      <c r="F9996" t="s">
        <v>7707</v>
      </c>
      <c r="G9996" t="s">
        <v>86</v>
      </c>
      <c r="H9996" t="s">
        <v>6</v>
      </c>
      <c r="I9996" s="2">
        <v>1.9069800000000001E-2</v>
      </c>
      <c r="K9996" s="2">
        <v>1.90707530599089E-2</v>
      </c>
      <c r="L9996" s="2">
        <f t="shared" si="156"/>
        <v>9.5305990889874015E-7</v>
      </c>
    </row>
    <row r="9997" spans="1:12" hidden="1" x14ac:dyDescent="0.25">
      <c r="A9997" t="s">
        <v>7556</v>
      </c>
      <c r="B9997" s="1" t="s">
        <v>7705</v>
      </c>
      <c r="C9997" t="s">
        <v>7706</v>
      </c>
      <c r="D9997">
        <v>7520511</v>
      </c>
      <c r="E9997">
        <v>12373313</v>
      </c>
      <c r="F9997" t="s">
        <v>7708</v>
      </c>
      <c r="G9997" t="s">
        <v>3</v>
      </c>
      <c r="H9997" t="s">
        <v>4</v>
      </c>
      <c r="I9997" s="2">
        <v>41</v>
      </c>
      <c r="J9997" s="2">
        <v>40.908964845</v>
      </c>
      <c r="K9997" s="2">
        <v>40.908987799999998</v>
      </c>
      <c r="L9997" s="2">
        <f t="shared" si="156"/>
        <v>2.2954999998603398E-5</v>
      </c>
    </row>
    <row r="9998" spans="1:12" hidden="1" x14ac:dyDescent="0.25">
      <c r="A9998" t="s">
        <v>7556</v>
      </c>
      <c r="B9998" s="1" t="s">
        <v>7705</v>
      </c>
      <c r="C9998" t="s">
        <v>7706</v>
      </c>
      <c r="D9998">
        <v>7520511</v>
      </c>
      <c r="E9998">
        <v>12373313</v>
      </c>
      <c r="F9998" t="s">
        <v>7708</v>
      </c>
      <c r="G9998" t="s">
        <v>3</v>
      </c>
      <c r="H9998" t="s">
        <v>6</v>
      </c>
      <c r="I9998" s="2">
        <v>0.2</v>
      </c>
      <c r="J9998" s="2">
        <v>0.23679641725</v>
      </c>
      <c r="K9998" s="2">
        <v>0.23679650301999999</v>
      </c>
      <c r="L9998" s="2">
        <f t="shared" si="156"/>
        <v>8.5769999991214263E-8</v>
      </c>
    </row>
    <row r="9999" spans="1:12" hidden="1" x14ac:dyDescent="0.25">
      <c r="A9999" t="s">
        <v>7556</v>
      </c>
      <c r="B9999" s="1" t="s">
        <v>7705</v>
      </c>
      <c r="C9999" t="s">
        <v>7706</v>
      </c>
      <c r="D9999">
        <v>7520511</v>
      </c>
      <c r="E9999">
        <v>12373413</v>
      </c>
      <c r="F9999" t="s">
        <v>7709</v>
      </c>
      <c r="G9999" t="s">
        <v>3</v>
      </c>
      <c r="H9999" t="s">
        <v>4</v>
      </c>
      <c r="I9999" s="2">
        <v>14.5</v>
      </c>
      <c r="J9999" s="2">
        <v>14.567598635</v>
      </c>
      <c r="K9999" s="2">
        <v>14.567600611</v>
      </c>
      <c r="L9999" s="2">
        <f t="shared" si="156"/>
        <v>1.9760000000701439E-6</v>
      </c>
    </row>
    <row r="10000" spans="1:12" hidden="1" x14ac:dyDescent="0.25">
      <c r="A10000" t="s">
        <v>7556</v>
      </c>
      <c r="B10000" s="1" t="s">
        <v>7705</v>
      </c>
      <c r="C10000" t="s">
        <v>7706</v>
      </c>
      <c r="D10000">
        <v>7520511</v>
      </c>
      <c r="E10000">
        <v>12373413</v>
      </c>
      <c r="F10000" t="s">
        <v>7709</v>
      </c>
      <c r="G10000" t="s">
        <v>3</v>
      </c>
      <c r="H10000" t="s">
        <v>6</v>
      </c>
      <c r="I10000" s="2">
        <v>7.2999999999999898E-2</v>
      </c>
      <c r="J10000" s="2">
        <v>7.2635551450000002E-2</v>
      </c>
      <c r="K10000" s="2">
        <v>7.2635502099999999E-2</v>
      </c>
      <c r="L10000" s="2">
        <f t="shared" si="156"/>
        <v>-4.9350000003167693E-8</v>
      </c>
    </row>
    <row r="10001" spans="1:12" hidden="1" x14ac:dyDescent="0.25">
      <c r="A10001" t="s">
        <v>7556</v>
      </c>
      <c r="B10001" s="1" t="s">
        <v>7705</v>
      </c>
      <c r="C10001" t="s">
        <v>7706</v>
      </c>
      <c r="D10001">
        <v>7520511</v>
      </c>
      <c r="E10001">
        <v>12373613</v>
      </c>
      <c r="F10001" t="s">
        <v>7710</v>
      </c>
      <c r="G10001" t="s">
        <v>86</v>
      </c>
      <c r="H10001" t="s">
        <v>4</v>
      </c>
      <c r="I10001" s="2">
        <v>0.35819099999999998</v>
      </c>
      <c r="K10001" s="2">
        <v>0.35820890789259902</v>
      </c>
      <c r="L10001" s="2">
        <f t="shared" si="156"/>
        <v>1.7907892599033914E-5</v>
      </c>
    </row>
    <row r="10002" spans="1:12" hidden="1" x14ac:dyDescent="0.25">
      <c r="A10002" t="s">
        <v>7556</v>
      </c>
      <c r="B10002" s="1" t="s">
        <v>7705</v>
      </c>
      <c r="C10002" t="s">
        <v>7706</v>
      </c>
      <c r="D10002">
        <v>7520511</v>
      </c>
      <c r="E10002">
        <v>12373613</v>
      </c>
      <c r="F10002" t="s">
        <v>7710</v>
      </c>
      <c r="G10002" t="s">
        <v>86</v>
      </c>
      <c r="H10002" t="s">
        <v>6</v>
      </c>
      <c r="I10002" s="2">
        <v>2.0555299999999999E-2</v>
      </c>
      <c r="K10002" s="2">
        <v>2.0556327801119E-2</v>
      </c>
      <c r="L10002" s="2">
        <f t="shared" si="156"/>
        <v>1.0278011190016645E-6</v>
      </c>
    </row>
    <row r="10003" spans="1:12" hidden="1" x14ac:dyDescent="0.25">
      <c r="A10003" t="s">
        <v>7556</v>
      </c>
      <c r="B10003" s="1" t="s">
        <v>7705</v>
      </c>
      <c r="C10003" t="s">
        <v>7706</v>
      </c>
      <c r="D10003">
        <v>7520511</v>
      </c>
      <c r="E10003">
        <v>12373713</v>
      </c>
      <c r="F10003" t="s">
        <v>7711</v>
      </c>
      <c r="G10003" t="s">
        <v>86</v>
      </c>
      <c r="H10003" t="s">
        <v>4</v>
      </c>
      <c r="I10003" s="2">
        <v>0.36732100000000001</v>
      </c>
      <c r="K10003" s="2">
        <v>0.36733936645109899</v>
      </c>
      <c r="L10003" s="2">
        <f t="shared" si="156"/>
        <v>1.8366451098983383E-5</v>
      </c>
    </row>
    <row r="10004" spans="1:12" hidden="1" x14ac:dyDescent="0.25">
      <c r="A10004" t="s">
        <v>7556</v>
      </c>
      <c r="B10004" s="1" t="s">
        <v>7705</v>
      </c>
      <c r="C10004" t="s">
        <v>7706</v>
      </c>
      <c r="D10004">
        <v>7520511</v>
      </c>
      <c r="E10004">
        <v>12373713</v>
      </c>
      <c r="F10004" t="s">
        <v>7711</v>
      </c>
      <c r="G10004" t="s">
        <v>86</v>
      </c>
      <c r="H10004" t="s">
        <v>6</v>
      </c>
      <c r="I10004" s="2">
        <v>2.1079199999999999E-2</v>
      </c>
      <c r="K10004" s="2">
        <v>2.1080252797723902E-2</v>
      </c>
      <c r="L10004" s="2">
        <f t="shared" si="156"/>
        <v>1.0527977239022102E-6</v>
      </c>
    </row>
    <row r="10005" spans="1:12" hidden="1" x14ac:dyDescent="0.25">
      <c r="A10005" t="s">
        <v>7556</v>
      </c>
      <c r="B10005" s="1" t="s">
        <v>7705</v>
      </c>
      <c r="C10005" t="s">
        <v>7706</v>
      </c>
      <c r="D10005">
        <v>7520511</v>
      </c>
      <c r="E10005">
        <v>12373813</v>
      </c>
      <c r="F10005" t="s">
        <v>7712</v>
      </c>
      <c r="G10005" t="s">
        <v>86</v>
      </c>
      <c r="H10005" t="s">
        <v>4</v>
      </c>
      <c r="I10005" s="2">
        <v>0.32087900000000003</v>
      </c>
      <c r="K10005" s="2">
        <v>0.32089505566650001</v>
      </c>
      <c r="L10005" s="2">
        <f t="shared" si="156"/>
        <v>1.6055666499981136E-5</v>
      </c>
    </row>
    <row r="10006" spans="1:12" hidden="1" x14ac:dyDescent="0.25">
      <c r="A10006" t="s">
        <v>7556</v>
      </c>
      <c r="B10006" s="1" t="s">
        <v>7705</v>
      </c>
      <c r="C10006" t="s">
        <v>7706</v>
      </c>
      <c r="D10006">
        <v>7520511</v>
      </c>
      <c r="E10006">
        <v>12373813</v>
      </c>
      <c r="F10006" t="s">
        <v>7712</v>
      </c>
      <c r="G10006" t="s">
        <v>86</v>
      </c>
      <c r="H10006" t="s">
        <v>6</v>
      </c>
      <c r="I10006" s="2">
        <v>1.8414099999999999E-2</v>
      </c>
      <c r="K10006" s="2">
        <v>1.8415020294606999E-2</v>
      </c>
      <c r="L10006" s="2">
        <f t="shared" si="156"/>
        <v>9.2029460699999399E-7</v>
      </c>
    </row>
    <row r="10007" spans="1:12" hidden="1" x14ac:dyDescent="0.25">
      <c r="A10007" t="s">
        <v>7556</v>
      </c>
      <c r="B10007" s="1" t="s">
        <v>7705</v>
      </c>
      <c r="C10007" t="s">
        <v>7706</v>
      </c>
      <c r="D10007">
        <v>7520511</v>
      </c>
      <c r="E10007">
        <v>12374013</v>
      </c>
      <c r="F10007" t="s">
        <v>7713</v>
      </c>
      <c r="G10007" t="s">
        <v>3</v>
      </c>
      <c r="H10007" t="s">
        <v>4</v>
      </c>
      <c r="I10007" s="2">
        <v>110.6</v>
      </c>
      <c r="J10007" s="2">
        <v>110.12399219999899</v>
      </c>
      <c r="K10007" s="2">
        <v>110.123980721</v>
      </c>
      <c r="L10007" s="2">
        <f t="shared" si="156"/>
        <v>-1.1478998999336909E-5</v>
      </c>
    </row>
    <row r="10008" spans="1:12" hidden="1" x14ac:dyDescent="0.25">
      <c r="A10008" t="s">
        <v>7556</v>
      </c>
      <c r="B10008" s="1" t="s">
        <v>7705</v>
      </c>
      <c r="C10008" t="s">
        <v>7706</v>
      </c>
      <c r="D10008">
        <v>7520511</v>
      </c>
      <c r="E10008">
        <v>12374013</v>
      </c>
      <c r="F10008" t="s">
        <v>7713</v>
      </c>
      <c r="G10008" t="s">
        <v>3</v>
      </c>
      <c r="H10008" t="s">
        <v>6</v>
      </c>
      <c r="I10008" s="2">
        <v>307.7</v>
      </c>
      <c r="J10008" s="2">
        <v>306.60287499999998</v>
      </c>
      <c r="K10008" s="2">
        <v>306.60295903000002</v>
      </c>
      <c r="L10008" s="2">
        <f t="shared" si="156"/>
        <v>8.4030000039092556E-5</v>
      </c>
    </row>
    <row r="10009" spans="1:12" hidden="1" x14ac:dyDescent="0.25">
      <c r="A10009" t="s">
        <v>7556</v>
      </c>
      <c r="B10009" s="1" t="s">
        <v>7705</v>
      </c>
      <c r="C10009" t="s">
        <v>7706</v>
      </c>
      <c r="D10009">
        <v>7520511</v>
      </c>
      <c r="E10009">
        <v>12374213</v>
      </c>
      <c r="F10009" t="s">
        <v>7714</v>
      </c>
      <c r="G10009" t="s">
        <v>86</v>
      </c>
      <c r="H10009" t="s">
        <v>4</v>
      </c>
      <c r="I10009" s="2">
        <v>0.36732100000000001</v>
      </c>
      <c r="K10009" s="2">
        <v>0.36733936645109899</v>
      </c>
      <c r="L10009" s="2">
        <f t="shared" si="156"/>
        <v>1.8366451098983383E-5</v>
      </c>
    </row>
    <row r="10010" spans="1:12" hidden="1" x14ac:dyDescent="0.25">
      <c r="A10010" t="s">
        <v>7556</v>
      </c>
      <c r="B10010" s="1" t="s">
        <v>7705</v>
      </c>
      <c r="C10010" t="s">
        <v>7706</v>
      </c>
      <c r="D10010">
        <v>7520511</v>
      </c>
      <c r="E10010">
        <v>12374213</v>
      </c>
      <c r="F10010" t="s">
        <v>7714</v>
      </c>
      <c r="G10010" t="s">
        <v>86</v>
      </c>
      <c r="H10010" t="s">
        <v>6</v>
      </c>
      <c r="I10010" s="2">
        <v>2.1079199999999999E-2</v>
      </c>
      <c r="K10010" s="2">
        <v>2.1080252797723902E-2</v>
      </c>
      <c r="L10010" s="2">
        <f t="shared" si="156"/>
        <v>1.0527977239022102E-6</v>
      </c>
    </row>
    <row r="10011" spans="1:12" hidden="1" x14ac:dyDescent="0.25">
      <c r="A10011" t="s">
        <v>7556</v>
      </c>
      <c r="B10011" s="1" t="s">
        <v>7705</v>
      </c>
      <c r="C10011" t="s">
        <v>7706</v>
      </c>
      <c r="D10011">
        <v>7520511</v>
      </c>
      <c r="E10011">
        <v>12374413</v>
      </c>
      <c r="F10011" t="s">
        <v>7715</v>
      </c>
      <c r="G10011" t="s">
        <v>86</v>
      </c>
      <c r="H10011" t="s">
        <v>4</v>
      </c>
      <c r="I10011" s="2">
        <v>0.226054</v>
      </c>
      <c r="K10011" s="2">
        <v>0.22606530727058899</v>
      </c>
      <c r="L10011" s="2">
        <f t="shared" si="156"/>
        <v>1.1307270588983842E-5</v>
      </c>
    </row>
    <row r="10012" spans="1:12" hidden="1" x14ac:dyDescent="0.25">
      <c r="A10012" t="s">
        <v>7556</v>
      </c>
      <c r="B10012" s="1" t="s">
        <v>7705</v>
      </c>
      <c r="C10012" t="s">
        <v>7706</v>
      </c>
      <c r="D10012">
        <v>7520511</v>
      </c>
      <c r="E10012">
        <v>12374413</v>
      </c>
      <c r="F10012" t="s">
        <v>7715</v>
      </c>
      <c r="G10012" t="s">
        <v>86</v>
      </c>
      <c r="H10012" t="s">
        <v>6</v>
      </c>
      <c r="I10012" s="2">
        <v>1.29724E-2</v>
      </c>
      <c r="K10012" s="2">
        <v>1.29730479662E-2</v>
      </c>
      <c r="L10012" s="2">
        <f t="shared" si="156"/>
        <v>6.4796619999966942E-7</v>
      </c>
    </row>
    <row r="10013" spans="1:12" hidden="1" x14ac:dyDescent="0.25">
      <c r="A10013" t="s">
        <v>7556</v>
      </c>
      <c r="B10013" s="1" t="s">
        <v>7705</v>
      </c>
      <c r="C10013" t="s">
        <v>7706</v>
      </c>
      <c r="D10013">
        <v>7520511</v>
      </c>
      <c r="E10013">
        <v>58400313</v>
      </c>
      <c r="F10013" t="s">
        <v>7716</v>
      </c>
      <c r="G10013" t="s">
        <v>3</v>
      </c>
      <c r="H10013" t="s">
        <v>4</v>
      </c>
      <c r="I10013" s="2">
        <v>65.400000000000006</v>
      </c>
      <c r="J10013" s="2">
        <v>65.139781249999999</v>
      </c>
      <c r="K10013" s="2">
        <v>65.139685299999996</v>
      </c>
      <c r="L10013" s="2">
        <f t="shared" si="156"/>
        <v>-9.5950000002176239E-5</v>
      </c>
    </row>
    <row r="10014" spans="1:12" hidden="1" x14ac:dyDescent="0.25">
      <c r="A10014" t="s">
        <v>7556</v>
      </c>
      <c r="B10014" s="1" t="s">
        <v>7705</v>
      </c>
      <c r="C10014" t="s">
        <v>7706</v>
      </c>
      <c r="D10014">
        <v>7520511</v>
      </c>
      <c r="E10014">
        <v>58400313</v>
      </c>
      <c r="F10014" t="s">
        <v>7716</v>
      </c>
      <c r="G10014" t="s">
        <v>3</v>
      </c>
      <c r="H10014" t="s">
        <v>6</v>
      </c>
      <c r="I10014" s="2">
        <v>3.8</v>
      </c>
      <c r="J10014" s="2">
        <v>3.7192521974999999</v>
      </c>
      <c r="K10014" s="2">
        <v>3.7192475080099898</v>
      </c>
      <c r="L10014" s="2">
        <f t="shared" si="156"/>
        <v>-4.6894900100902248E-6</v>
      </c>
    </row>
    <row r="10015" spans="1:12" hidden="1" x14ac:dyDescent="0.25">
      <c r="A10015" t="s">
        <v>7556</v>
      </c>
      <c r="B10015" s="1" t="s">
        <v>7705</v>
      </c>
      <c r="C10015" t="s">
        <v>7706</v>
      </c>
      <c r="D10015">
        <v>7520511</v>
      </c>
      <c r="E10015">
        <v>58400613</v>
      </c>
      <c r="F10015" t="s">
        <v>7717</v>
      </c>
      <c r="G10015" t="s">
        <v>3</v>
      </c>
      <c r="H10015" t="s">
        <v>4</v>
      </c>
      <c r="I10015" s="2">
        <v>66.3</v>
      </c>
      <c r="J10015" s="2">
        <v>65.918523449999995</v>
      </c>
      <c r="K10015" s="2">
        <v>65.918561499999996</v>
      </c>
      <c r="L10015" s="2">
        <f t="shared" si="156"/>
        <v>3.8050000000566797E-5</v>
      </c>
    </row>
    <row r="10016" spans="1:12" hidden="1" x14ac:dyDescent="0.25">
      <c r="A10016" t="s">
        <v>7556</v>
      </c>
      <c r="B10016" s="1" t="s">
        <v>7705</v>
      </c>
      <c r="C10016" t="s">
        <v>7706</v>
      </c>
      <c r="D10016">
        <v>7520511</v>
      </c>
      <c r="E10016">
        <v>58400613</v>
      </c>
      <c r="F10016" t="s">
        <v>7717</v>
      </c>
      <c r="G10016" t="s">
        <v>3</v>
      </c>
      <c r="H10016" t="s">
        <v>6</v>
      </c>
      <c r="I10016" s="2">
        <v>3.9</v>
      </c>
      <c r="J10016" s="2">
        <v>3.714785156</v>
      </c>
      <c r="K10016" s="2">
        <v>3.7147770020999999</v>
      </c>
      <c r="L10016" s="2">
        <f t="shared" si="156"/>
        <v>-8.1539000000852013E-6</v>
      </c>
    </row>
    <row r="10017" spans="1:12" hidden="1" x14ac:dyDescent="0.25">
      <c r="A10017" t="s">
        <v>7556</v>
      </c>
      <c r="B10017" s="1" t="s">
        <v>7705</v>
      </c>
      <c r="C10017" t="s">
        <v>7718</v>
      </c>
      <c r="D10017">
        <v>7520711</v>
      </c>
      <c r="E10017">
        <v>12372813</v>
      </c>
      <c r="F10017" t="s">
        <v>7719</v>
      </c>
      <c r="G10017" t="s">
        <v>86</v>
      </c>
      <c r="H10017" t="s">
        <v>4</v>
      </c>
      <c r="I10017" s="2">
        <v>0.33003500000000002</v>
      </c>
      <c r="K10017" s="2">
        <v>0.33005152440879998</v>
      </c>
      <c r="L10017" s="2">
        <f t="shared" si="156"/>
        <v>1.6524408799956092E-5</v>
      </c>
    </row>
    <row r="10018" spans="1:12" hidden="1" x14ac:dyDescent="0.25">
      <c r="A10018" t="s">
        <v>7556</v>
      </c>
      <c r="B10018" s="1" t="s">
        <v>7705</v>
      </c>
      <c r="C10018" t="s">
        <v>7718</v>
      </c>
      <c r="D10018">
        <v>7520711</v>
      </c>
      <c r="E10018">
        <v>12372813</v>
      </c>
      <c r="F10018" t="s">
        <v>7719</v>
      </c>
      <c r="G10018" t="s">
        <v>86</v>
      </c>
      <c r="H10018" t="s">
        <v>6</v>
      </c>
      <c r="I10018" s="2">
        <v>5.2054900000000001E-3</v>
      </c>
      <c r="K10018" s="2">
        <v>5.2057503042769997E-3</v>
      </c>
      <c r="L10018" s="2">
        <f t="shared" si="156"/>
        <v>2.6030427699962055E-7</v>
      </c>
    </row>
    <row r="10019" spans="1:12" hidden="1" x14ac:dyDescent="0.25">
      <c r="A10019" t="s">
        <v>7556</v>
      </c>
      <c r="B10019" s="1" t="s">
        <v>7705</v>
      </c>
      <c r="C10019" t="s">
        <v>7718</v>
      </c>
      <c r="D10019">
        <v>7520711</v>
      </c>
      <c r="E10019">
        <v>12373013</v>
      </c>
      <c r="F10019" t="s">
        <v>7720</v>
      </c>
      <c r="G10019" t="s">
        <v>86</v>
      </c>
      <c r="H10019" t="s">
        <v>4</v>
      </c>
      <c r="I10019" s="2">
        <v>4.2025499999999996</v>
      </c>
      <c r="K10019" s="2">
        <v>4.20275987718599</v>
      </c>
      <c r="L10019" s="2">
        <f t="shared" si="156"/>
        <v>2.0987718599041472E-4</v>
      </c>
    </row>
    <row r="10020" spans="1:12" hidden="1" x14ac:dyDescent="0.25">
      <c r="A10020" t="s">
        <v>7556</v>
      </c>
      <c r="B10020" s="1" t="s">
        <v>7705</v>
      </c>
      <c r="C10020" t="s">
        <v>7718</v>
      </c>
      <c r="D10020">
        <v>7520711</v>
      </c>
      <c r="E10020">
        <v>12373013</v>
      </c>
      <c r="F10020" t="s">
        <v>7720</v>
      </c>
      <c r="G10020" t="s">
        <v>86</v>
      </c>
      <c r="H10020" t="s">
        <v>6</v>
      </c>
      <c r="I10020" s="2">
        <v>0.73749299999999995</v>
      </c>
      <c r="K10020" s="2">
        <v>0.73752983449709997</v>
      </c>
      <c r="L10020" s="2">
        <f t="shared" si="156"/>
        <v>3.6834497100013408E-5</v>
      </c>
    </row>
    <row r="10021" spans="1:12" hidden="1" x14ac:dyDescent="0.25">
      <c r="A10021" t="s">
        <v>7556</v>
      </c>
      <c r="B10021" s="1" t="s">
        <v>7721</v>
      </c>
      <c r="C10021" t="s">
        <v>7722</v>
      </c>
      <c r="D10021">
        <v>9049611</v>
      </c>
      <c r="E10021">
        <v>58389513</v>
      </c>
      <c r="F10021" t="s">
        <v>7723</v>
      </c>
      <c r="G10021" t="s">
        <v>86</v>
      </c>
      <c r="H10021" t="s">
        <v>4</v>
      </c>
      <c r="I10021" s="2">
        <v>0.82472279999999998</v>
      </c>
      <c r="K10021" s="2">
        <v>0.82476403000588905</v>
      </c>
      <c r="L10021" s="2">
        <f t="shared" si="156"/>
        <v>4.123000588907022E-5</v>
      </c>
    </row>
    <row r="10022" spans="1:12" hidden="1" x14ac:dyDescent="0.25">
      <c r="A10022" t="s">
        <v>7556</v>
      </c>
      <c r="B10022" s="1" t="s">
        <v>7721</v>
      </c>
      <c r="C10022" t="s">
        <v>7722</v>
      </c>
      <c r="D10022">
        <v>9049611</v>
      </c>
      <c r="E10022">
        <v>58389513</v>
      </c>
      <c r="F10022" t="s">
        <v>7723</v>
      </c>
      <c r="G10022" t="s">
        <v>86</v>
      </c>
      <c r="H10022" t="s">
        <v>6</v>
      </c>
      <c r="I10022" s="2">
        <v>0.18383910000000001</v>
      </c>
      <c r="K10022" s="2">
        <v>0.183848287924988</v>
      </c>
      <c r="L10022" s="2">
        <f t="shared" si="156"/>
        <v>9.1879249879966984E-6</v>
      </c>
    </row>
    <row r="10023" spans="1:12" hidden="1" x14ac:dyDescent="0.25">
      <c r="A10023" t="s">
        <v>7556</v>
      </c>
      <c r="B10023" s="1" t="s">
        <v>7721</v>
      </c>
      <c r="C10023" t="s">
        <v>7722</v>
      </c>
      <c r="D10023">
        <v>9049611</v>
      </c>
      <c r="E10023">
        <v>58389613</v>
      </c>
      <c r="F10023" t="s">
        <v>7724</v>
      </c>
      <c r="G10023" t="s">
        <v>86</v>
      </c>
      <c r="H10023" t="s">
        <v>4</v>
      </c>
      <c r="I10023" s="2">
        <v>0.52284200000000003</v>
      </c>
      <c r="K10023" s="2">
        <v>0.5228681375184</v>
      </c>
      <c r="L10023" s="2">
        <f t="shared" si="156"/>
        <v>2.6137518399971249E-5</v>
      </c>
    </row>
    <row r="10024" spans="1:12" hidden="1" x14ac:dyDescent="0.25">
      <c r="A10024" t="s">
        <v>7556</v>
      </c>
      <c r="B10024" s="1" t="s">
        <v>7721</v>
      </c>
      <c r="C10024" t="s">
        <v>7722</v>
      </c>
      <c r="D10024">
        <v>9049611</v>
      </c>
      <c r="E10024">
        <v>58389613</v>
      </c>
      <c r="F10024" t="s">
        <v>7724</v>
      </c>
      <c r="G10024" t="s">
        <v>86</v>
      </c>
      <c r="H10024" t="s">
        <v>6</v>
      </c>
      <c r="I10024" s="2">
        <v>0.120023</v>
      </c>
      <c r="K10024" s="2">
        <v>0.120028994645809</v>
      </c>
      <c r="L10024" s="2">
        <f t="shared" si="156"/>
        <v>5.9946458089987775E-6</v>
      </c>
    </row>
    <row r="10025" spans="1:12" hidden="1" x14ac:dyDescent="0.25">
      <c r="A10025" t="s">
        <v>7556</v>
      </c>
      <c r="B10025" s="1" t="s">
        <v>7721</v>
      </c>
      <c r="C10025" t="s">
        <v>7722</v>
      </c>
      <c r="D10025">
        <v>9049611</v>
      </c>
      <c r="E10025">
        <v>58389713</v>
      </c>
      <c r="F10025" t="s">
        <v>7725</v>
      </c>
      <c r="G10025" t="s">
        <v>86</v>
      </c>
      <c r="H10025" t="s">
        <v>4</v>
      </c>
      <c r="I10025" s="2">
        <v>0.49968400000000002</v>
      </c>
      <c r="K10025" s="2">
        <v>0.49970896206490001</v>
      </c>
      <c r="L10025" s="2">
        <f t="shared" si="156"/>
        <v>2.4962064899991532E-5</v>
      </c>
    </row>
    <row r="10026" spans="1:12" hidden="1" x14ac:dyDescent="0.25">
      <c r="A10026" t="s">
        <v>7556</v>
      </c>
      <c r="B10026" s="1" t="s">
        <v>7721</v>
      </c>
      <c r="C10026" t="s">
        <v>7722</v>
      </c>
      <c r="D10026">
        <v>9049611</v>
      </c>
      <c r="E10026">
        <v>58389713</v>
      </c>
      <c r="F10026" t="s">
        <v>7725</v>
      </c>
      <c r="G10026" t="s">
        <v>86</v>
      </c>
      <c r="H10026" t="s">
        <v>6</v>
      </c>
      <c r="I10026" s="2">
        <v>0.114685</v>
      </c>
      <c r="K10026" s="2">
        <v>0.11469073004725</v>
      </c>
      <c r="L10026" s="2">
        <f t="shared" si="156"/>
        <v>5.7300472500049215E-6</v>
      </c>
    </row>
    <row r="10027" spans="1:12" hidden="1" x14ac:dyDescent="0.25">
      <c r="A10027" t="s">
        <v>7556</v>
      </c>
      <c r="B10027" s="1" t="s">
        <v>7721</v>
      </c>
      <c r="C10027" t="s">
        <v>7722</v>
      </c>
      <c r="D10027">
        <v>9049611</v>
      </c>
      <c r="E10027">
        <v>58389813</v>
      </c>
      <c r="F10027" t="s">
        <v>7726</v>
      </c>
      <c r="G10027" t="s">
        <v>86</v>
      </c>
      <c r="H10027" t="s">
        <v>4</v>
      </c>
      <c r="I10027" s="2">
        <v>0.50757699999999994</v>
      </c>
      <c r="K10027" s="2">
        <v>0.50760235737339998</v>
      </c>
      <c r="L10027" s="2">
        <f t="shared" si="156"/>
        <v>2.5357373400036742E-5</v>
      </c>
    </row>
    <row r="10028" spans="1:12" hidden="1" x14ac:dyDescent="0.25">
      <c r="A10028" t="s">
        <v>7556</v>
      </c>
      <c r="B10028" s="1" t="s">
        <v>7721</v>
      </c>
      <c r="C10028" t="s">
        <v>7722</v>
      </c>
      <c r="D10028">
        <v>9049611</v>
      </c>
      <c r="E10028">
        <v>58389813</v>
      </c>
      <c r="F10028" t="s">
        <v>7726</v>
      </c>
      <c r="G10028" t="s">
        <v>86</v>
      </c>
      <c r="H10028" t="s">
        <v>6</v>
      </c>
      <c r="I10028" s="2">
        <v>0.116497</v>
      </c>
      <c r="K10028" s="2">
        <v>0.116502825007369</v>
      </c>
      <c r="L10028" s="2">
        <f t="shared" si="156"/>
        <v>5.8250073689952719E-6</v>
      </c>
    </row>
    <row r="10029" spans="1:12" hidden="1" x14ac:dyDescent="0.25">
      <c r="A10029" t="s">
        <v>7556</v>
      </c>
      <c r="B10029" s="1" t="s">
        <v>7727</v>
      </c>
      <c r="C10029" t="s">
        <v>7728</v>
      </c>
      <c r="D10029">
        <v>5763511</v>
      </c>
      <c r="E10029">
        <v>21755513</v>
      </c>
      <c r="F10029" t="s">
        <v>7729</v>
      </c>
      <c r="G10029" t="s">
        <v>3</v>
      </c>
      <c r="H10029" t="s">
        <v>6</v>
      </c>
      <c r="I10029" s="2">
        <v>60.655000000000001</v>
      </c>
      <c r="J10029" s="2">
        <v>60.6548242</v>
      </c>
      <c r="K10029" s="2">
        <v>60.654760619999998</v>
      </c>
      <c r="L10029" s="2">
        <f t="shared" si="156"/>
        <v>-6.3580000002616543E-5</v>
      </c>
    </row>
    <row r="10030" spans="1:12" hidden="1" x14ac:dyDescent="0.25">
      <c r="A10030" t="s">
        <v>7556</v>
      </c>
      <c r="B10030" s="1" t="s">
        <v>7727</v>
      </c>
      <c r="C10030" t="s">
        <v>7728</v>
      </c>
      <c r="D10030">
        <v>5763511</v>
      </c>
      <c r="E10030">
        <v>21755613</v>
      </c>
      <c r="F10030" t="s">
        <v>7730</v>
      </c>
      <c r="G10030" t="s">
        <v>3</v>
      </c>
      <c r="H10030" t="s">
        <v>4</v>
      </c>
      <c r="I10030" s="2">
        <v>213.65</v>
      </c>
      <c r="J10030" s="2">
        <v>60.084378899999997</v>
      </c>
      <c r="K10030" s="2">
        <v>60.084421232010001</v>
      </c>
      <c r="L10030" s="2">
        <f t="shared" si="156"/>
        <v>4.2332010004031417E-5</v>
      </c>
    </row>
    <row r="10031" spans="1:12" hidden="1" x14ac:dyDescent="0.25">
      <c r="A10031" t="s">
        <v>7556</v>
      </c>
      <c r="B10031" s="1" t="s">
        <v>7727</v>
      </c>
      <c r="C10031" t="s">
        <v>7728</v>
      </c>
      <c r="D10031">
        <v>5763511</v>
      </c>
      <c r="E10031">
        <v>21755613</v>
      </c>
      <c r="F10031" t="s">
        <v>7730</v>
      </c>
      <c r="G10031" t="s">
        <v>3</v>
      </c>
      <c r="H10031" t="s">
        <v>6</v>
      </c>
      <c r="I10031" s="2">
        <v>90.89</v>
      </c>
      <c r="J10031" s="2">
        <v>29.42082031</v>
      </c>
      <c r="K10031" s="2">
        <v>29.420834361009899</v>
      </c>
      <c r="L10031" s="2">
        <f t="shared" si="156"/>
        <v>1.4051009898707889E-5</v>
      </c>
    </row>
    <row r="10032" spans="1:12" hidden="1" x14ac:dyDescent="0.25">
      <c r="A10032" t="s">
        <v>7556</v>
      </c>
      <c r="B10032" s="1" t="s">
        <v>7731</v>
      </c>
      <c r="C10032" t="s">
        <v>7732</v>
      </c>
      <c r="D10032">
        <v>6634511</v>
      </c>
      <c r="E10032">
        <v>17155113</v>
      </c>
      <c r="F10032" t="s">
        <v>7733</v>
      </c>
      <c r="G10032" t="s">
        <v>3</v>
      </c>
      <c r="H10032" t="s">
        <v>4</v>
      </c>
      <c r="I10032" s="2">
        <v>130.6</v>
      </c>
      <c r="J10032" s="2">
        <v>130.63537500000001</v>
      </c>
      <c r="K10032" s="2">
        <v>130.635545909999</v>
      </c>
      <c r="L10032" s="2">
        <f t="shared" si="156"/>
        <v>1.7090999898528025E-4</v>
      </c>
    </row>
    <row r="10033" spans="1:12" hidden="1" x14ac:dyDescent="0.25">
      <c r="A10033" t="s">
        <v>7556</v>
      </c>
      <c r="B10033" s="1" t="s">
        <v>7731</v>
      </c>
      <c r="C10033" t="s">
        <v>7732</v>
      </c>
      <c r="D10033">
        <v>6634511</v>
      </c>
      <c r="E10033">
        <v>17155113</v>
      </c>
      <c r="F10033" t="s">
        <v>7733</v>
      </c>
      <c r="G10033" t="s">
        <v>3</v>
      </c>
      <c r="H10033" t="s">
        <v>6</v>
      </c>
      <c r="I10033" s="2">
        <v>7.2</v>
      </c>
      <c r="J10033" s="2">
        <v>7.1134462899999997</v>
      </c>
      <c r="K10033" s="2">
        <v>7.1134331630099998</v>
      </c>
      <c r="L10033" s="2">
        <f t="shared" si="156"/>
        <v>-1.3126989999889815E-5</v>
      </c>
    </row>
    <row r="10034" spans="1:12" hidden="1" x14ac:dyDescent="0.25">
      <c r="A10034" t="s">
        <v>7556</v>
      </c>
      <c r="B10034" s="1" t="s">
        <v>7731</v>
      </c>
      <c r="C10034" t="s">
        <v>7732</v>
      </c>
      <c r="D10034">
        <v>6634511</v>
      </c>
      <c r="E10034">
        <v>17155213</v>
      </c>
      <c r="F10034" t="s">
        <v>7734</v>
      </c>
      <c r="G10034" t="s">
        <v>3</v>
      </c>
      <c r="H10034" t="s">
        <v>4</v>
      </c>
      <c r="I10034" s="2">
        <v>126.5</v>
      </c>
      <c r="J10034" s="2">
        <v>126.47971875</v>
      </c>
      <c r="K10034" s="2">
        <v>126.479752271</v>
      </c>
      <c r="L10034" s="2">
        <f t="shared" si="156"/>
        <v>3.3520999991765166E-5</v>
      </c>
    </row>
    <row r="10035" spans="1:12" hidden="1" x14ac:dyDescent="0.25">
      <c r="A10035" t="s">
        <v>7556</v>
      </c>
      <c r="B10035" s="1" t="s">
        <v>7731</v>
      </c>
      <c r="C10035" t="s">
        <v>7732</v>
      </c>
      <c r="D10035">
        <v>6634511</v>
      </c>
      <c r="E10035">
        <v>17155213</v>
      </c>
      <c r="F10035" t="s">
        <v>7734</v>
      </c>
      <c r="G10035" t="s">
        <v>3</v>
      </c>
      <c r="H10035" t="s">
        <v>6</v>
      </c>
      <c r="I10035" s="2">
        <v>6.8</v>
      </c>
      <c r="J10035" s="2">
        <v>6.9079169900000004</v>
      </c>
      <c r="K10035" s="2">
        <v>6.9079170069999902</v>
      </c>
      <c r="L10035" s="2">
        <f t="shared" si="156"/>
        <v>1.6999989860266851E-8</v>
      </c>
    </row>
    <row r="10036" spans="1:12" x14ac:dyDescent="0.25">
      <c r="A10036" t="s">
        <v>7556</v>
      </c>
      <c r="B10036" s="1" t="s">
        <v>7735</v>
      </c>
      <c r="C10036" t="s">
        <v>7736</v>
      </c>
      <c r="D10036">
        <v>4937411</v>
      </c>
      <c r="E10036">
        <v>32379213</v>
      </c>
      <c r="F10036" t="s">
        <v>7737</v>
      </c>
      <c r="G10036" t="s">
        <v>3</v>
      </c>
      <c r="H10036" t="s">
        <v>4</v>
      </c>
      <c r="I10036" s="2">
        <v>151.5</v>
      </c>
      <c r="J10036" s="2">
        <v>151.58483203499901</v>
      </c>
      <c r="K10036" s="2">
        <v>42.554751530200001</v>
      </c>
      <c r="L10036" s="2">
        <f t="shared" si="156"/>
        <v>-109.030080504799</v>
      </c>
    </row>
    <row r="10037" spans="1:12" x14ac:dyDescent="0.25">
      <c r="A10037" t="s">
        <v>7556</v>
      </c>
      <c r="B10037" s="1" t="s">
        <v>7735</v>
      </c>
      <c r="C10037" t="s">
        <v>7736</v>
      </c>
      <c r="D10037">
        <v>4937411</v>
      </c>
      <c r="E10037">
        <v>32379213</v>
      </c>
      <c r="F10037" t="s">
        <v>7737</v>
      </c>
      <c r="G10037" t="s">
        <v>3</v>
      </c>
      <c r="H10037" t="s">
        <v>6</v>
      </c>
      <c r="I10037" s="2">
        <v>12.5</v>
      </c>
      <c r="J10037" s="2">
        <v>12.855843994000001</v>
      </c>
      <c r="K10037" s="2">
        <v>2.3336000000999899</v>
      </c>
      <c r="L10037" s="2">
        <f t="shared" si="156"/>
        <v>-10.522243993900011</v>
      </c>
    </row>
    <row r="10038" spans="1:12" hidden="1" x14ac:dyDescent="0.25">
      <c r="A10038" t="s">
        <v>7556</v>
      </c>
      <c r="B10038" s="1" t="s">
        <v>7735</v>
      </c>
      <c r="C10038" t="s">
        <v>7736</v>
      </c>
      <c r="D10038">
        <v>4937411</v>
      </c>
      <c r="E10038">
        <v>32379513</v>
      </c>
      <c r="F10038" t="s">
        <v>7738</v>
      </c>
      <c r="G10038" t="s">
        <v>86</v>
      </c>
      <c r="H10038" t="s">
        <v>4</v>
      </c>
      <c r="I10038" s="2">
        <v>1.2065900000000001</v>
      </c>
      <c r="K10038" s="2">
        <v>1.2066503445023999</v>
      </c>
      <c r="L10038" s="2">
        <f t="shared" si="156"/>
        <v>6.0344502399889421E-5</v>
      </c>
    </row>
    <row r="10039" spans="1:12" hidden="1" x14ac:dyDescent="0.25">
      <c r="A10039" t="s">
        <v>7556</v>
      </c>
      <c r="B10039" s="1" t="s">
        <v>7735</v>
      </c>
      <c r="C10039" t="s">
        <v>7736</v>
      </c>
      <c r="D10039">
        <v>4937411</v>
      </c>
      <c r="E10039">
        <v>32379513</v>
      </c>
      <c r="F10039" t="s">
        <v>7738</v>
      </c>
      <c r="G10039" t="s">
        <v>86</v>
      </c>
      <c r="H10039" t="s">
        <v>6</v>
      </c>
      <c r="I10039" s="2">
        <v>0.27898200000000001</v>
      </c>
      <c r="K10039" s="2">
        <v>0.27899595545220002</v>
      </c>
      <c r="L10039" s="2">
        <f t="shared" si="156"/>
        <v>1.3955452200009599E-5</v>
      </c>
    </row>
    <row r="10040" spans="1:12" hidden="1" x14ac:dyDescent="0.25">
      <c r="A10040" t="s">
        <v>7556</v>
      </c>
      <c r="B10040" s="1" t="s">
        <v>7735</v>
      </c>
      <c r="C10040" t="s">
        <v>7736</v>
      </c>
      <c r="D10040">
        <v>4937411</v>
      </c>
      <c r="E10040">
        <v>32379813</v>
      </c>
      <c r="F10040" t="s">
        <v>7739</v>
      </c>
      <c r="G10040" t="s">
        <v>86</v>
      </c>
      <c r="H10040" t="s">
        <v>4</v>
      </c>
      <c r="I10040" s="2">
        <v>0.23161599999999999</v>
      </c>
      <c r="K10040" s="2">
        <v>0.23162758488829999</v>
      </c>
      <c r="L10040" s="2">
        <f t="shared" si="156"/>
        <v>1.1584888299998042E-5</v>
      </c>
    </row>
    <row r="10041" spans="1:12" hidden="1" x14ac:dyDescent="0.25">
      <c r="A10041" t="s">
        <v>7556</v>
      </c>
      <c r="B10041" s="1" t="s">
        <v>7735</v>
      </c>
      <c r="C10041" t="s">
        <v>7736</v>
      </c>
      <c r="D10041">
        <v>4937411</v>
      </c>
      <c r="E10041">
        <v>32379813</v>
      </c>
      <c r="F10041" t="s">
        <v>7739</v>
      </c>
      <c r="G10041" t="s">
        <v>86</v>
      </c>
      <c r="H10041" t="s">
        <v>6</v>
      </c>
      <c r="I10041" s="2">
        <v>5.3166400000000003E-2</v>
      </c>
      <c r="K10041" s="2">
        <v>5.3169056894519999E-2</v>
      </c>
      <c r="L10041" s="2">
        <f t="shared" si="156"/>
        <v>2.6568945199964555E-6</v>
      </c>
    </row>
    <row r="10042" spans="1:12" hidden="1" x14ac:dyDescent="0.25">
      <c r="A10042" t="s">
        <v>7556</v>
      </c>
      <c r="B10042" s="1" t="s">
        <v>7740</v>
      </c>
      <c r="C10042" t="s">
        <v>7741</v>
      </c>
      <c r="D10042">
        <v>17644211</v>
      </c>
      <c r="E10042">
        <v>122161113</v>
      </c>
      <c r="F10042" t="s">
        <v>7742</v>
      </c>
      <c r="G10042" t="s">
        <v>3</v>
      </c>
      <c r="H10042" t="s">
        <v>4</v>
      </c>
      <c r="I10042" s="2">
        <v>55.688800000000001</v>
      </c>
      <c r="J10042" s="2">
        <v>55.666761700000002</v>
      </c>
      <c r="K10042" s="2">
        <v>55.666534830000003</v>
      </c>
      <c r="L10042" s="2">
        <f t="shared" si="156"/>
        <v>-2.2686999999876889E-4</v>
      </c>
    </row>
    <row r="10043" spans="1:12" hidden="1" x14ac:dyDescent="0.25">
      <c r="A10043" t="s">
        <v>7556</v>
      </c>
      <c r="B10043" s="1" t="s">
        <v>7740</v>
      </c>
      <c r="C10043" t="s">
        <v>7741</v>
      </c>
      <c r="D10043">
        <v>17644211</v>
      </c>
      <c r="E10043">
        <v>122161113</v>
      </c>
      <c r="F10043" t="s">
        <v>7742</v>
      </c>
      <c r="G10043" t="s">
        <v>3</v>
      </c>
      <c r="H10043" t="s">
        <v>6</v>
      </c>
      <c r="I10043" s="2">
        <v>5.9660500000000001</v>
      </c>
      <c r="J10043" s="2">
        <v>5.9537973649999998</v>
      </c>
      <c r="K10043" s="2">
        <v>5.953778561</v>
      </c>
      <c r="L10043" s="2">
        <f t="shared" si="156"/>
        <v>-1.8803999999761345E-5</v>
      </c>
    </row>
    <row r="10044" spans="1:12" hidden="1" x14ac:dyDescent="0.25">
      <c r="A10044" t="s">
        <v>7556</v>
      </c>
      <c r="B10044" s="1" t="s">
        <v>7740</v>
      </c>
      <c r="C10044" t="s">
        <v>7741</v>
      </c>
      <c r="D10044">
        <v>17644211</v>
      </c>
      <c r="E10044">
        <v>122161213</v>
      </c>
      <c r="F10044" t="s">
        <v>7743</v>
      </c>
      <c r="G10044" t="s">
        <v>3</v>
      </c>
      <c r="H10044" t="s">
        <v>4</v>
      </c>
      <c r="I10044" s="2">
        <v>56.300199999999997</v>
      </c>
      <c r="J10044" s="2">
        <v>54.886335950000003</v>
      </c>
      <c r="K10044" s="2">
        <v>54.886477499999899</v>
      </c>
      <c r="L10044" s="2">
        <f t="shared" si="156"/>
        <v>1.4154999989557382E-4</v>
      </c>
    </row>
    <row r="10045" spans="1:12" hidden="1" x14ac:dyDescent="0.25">
      <c r="A10045" t="s">
        <v>7556</v>
      </c>
      <c r="B10045" s="1" t="s">
        <v>7740</v>
      </c>
      <c r="C10045" t="s">
        <v>7741</v>
      </c>
      <c r="D10045">
        <v>17644211</v>
      </c>
      <c r="E10045">
        <v>122161213</v>
      </c>
      <c r="F10045" t="s">
        <v>7743</v>
      </c>
      <c r="G10045" t="s">
        <v>3</v>
      </c>
      <c r="H10045" t="s">
        <v>6</v>
      </c>
      <c r="I10045" s="2">
        <v>6.0030700000000001</v>
      </c>
      <c r="J10045" s="2">
        <v>5.7608295900000002</v>
      </c>
      <c r="K10045" s="2">
        <v>5.760850531</v>
      </c>
      <c r="L10045" s="2">
        <f t="shared" si="156"/>
        <v>2.0940999999830012E-5</v>
      </c>
    </row>
    <row r="10046" spans="1:12" hidden="1" x14ac:dyDescent="0.25">
      <c r="A10046" t="s">
        <v>7556</v>
      </c>
      <c r="B10046" s="1" t="s">
        <v>7740</v>
      </c>
      <c r="C10046" t="s">
        <v>7741</v>
      </c>
      <c r="D10046">
        <v>17644211</v>
      </c>
      <c r="E10046">
        <v>122161313</v>
      </c>
      <c r="F10046" t="s">
        <v>7744</v>
      </c>
      <c r="G10046" t="s">
        <v>3</v>
      </c>
      <c r="H10046" t="s">
        <v>4</v>
      </c>
      <c r="I10046" s="2">
        <v>54.800400000000003</v>
      </c>
      <c r="J10046" s="2">
        <v>54.353781249999997</v>
      </c>
      <c r="K10046" s="2">
        <v>54.353863209999901</v>
      </c>
      <c r="L10046" s="2">
        <f t="shared" si="156"/>
        <v>8.1959999903347125E-5</v>
      </c>
    </row>
    <row r="10047" spans="1:12" hidden="1" x14ac:dyDescent="0.25">
      <c r="A10047" t="s">
        <v>7556</v>
      </c>
      <c r="B10047" s="1" t="s">
        <v>7740</v>
      </c>
      <c r="C10047" t="s">
        <v>7741</v>
      </c>
      <c r="D10047">
        <v>17644211</v>
      </c>
      <c r="E10047">
        <v>122161313</v>
      </c>
      <c r="F10047" t="s">
        <v>7744</v>
      </c>
      <c r="G10047" t="s">
        <v>3</v>
      </c>
      <c r="H10047" t="s">
        <v>6</v>
      </c>
      <c r="I10047" s="2">
        <v>5.9610900000000004</v>
      </c>
      <c r="J10047" s="2">
        <v>5.9021958000000003</v>
      </c>
      <c r="K10047" s="2">
        <v>5.9021959989999999</v>
      </c>
      <c r="L10047" s="2">
        <f t="shared" si="156"/>
        <v>1.9899999958994385E-7</v>
      </c>
    </row>
    <row r="10048" spans="1:12" x14ac:dyDescent="0.25">
      <c r="A10048" t="s">
        <v>7556</v>
      </c>
      <c r="B10048" s="1" t="s">
        <v>7745</v>
      </c>
      <c r="C10048" t="s">
        <v>7746</v>
      </c>
      <c r="D10048">
        <v>7707611</v>
      </c>
      <c r="E10048">
        <v>11344513</v>
      </c>
      <c r="F10048" t="s">
        <v>7747</v>
      </c>
      <c r="G10048" t="s">
        <v>3</v>
      </c>
      <c r="H10048" t="s">
        <v>4</v>
      </c>
      <c r="I10048" s="2">
        <v>13.9</v>
      </c>
      <c r="J10048" s="2">
        <v>14.122178224999899</v>
      </c>
      <c r="K10048" s="2">
        <v>7.1855003499999999</v>
      </c>
      <c r="L10048" s="2">
        <f t="shared" si="156"/>
        <v>-6.9366778749998996</v>
      </c>
    </row>
    <row r="10049" spans="1:12" hidden="1" x14ac:dyDescent="0.25">
      <c r="A10049" t="s">
        <v>7556</v>
      </c>
      <c r="B10049" s="1" t="s">
        <v>7745</v>
      </c>
      <c r="C10049" t="s">
        <v>7746</v>
      </c>
      <c r="D10049">
        <v>7707611</v>
      </c>
      <c r="E10049">
        <v>11344513</v>
      </c>
      <c r="F10049" t="s">
        <v>7747</v>
      </c>
      <c r="G10049" t="s">
        <v>3</v>
      </c>
      <c r="H10049" t="s">
        <v>6</v>
      </c>
      <c r="I10049" s="2">
        <v>7.9999999999999905E-2</v>
      </c>
      <c r="J10049" s="2">
        <v>9.3849163055000004E-2</v>
      </c>
      <c r="K10049" s="2">
        <v>4.7500000799999997E-2</v>
      </c>
      <c r="L10049" s="2">
        <f t="shared" si="156"/>
        <v>-4.6349162255000007E-2</v>
      </c>
    </row>
    <row r="10050" spans="1:12" x14ac:dyDescent="0.25">
      <c r="A10050" t="s">
        <v>7556</v>
      </c>
      <c r="B10050" s="1" t="s">
        <v>7745</v>
      </c>
      <c r="C10050" t="s">
        <v>7746</v>
      </c>
      <c r="D10050">
        <v>7707611</v>
      </c>
      <c r="E10050">
        <v>11344613</v>
      </c>
      <c r="F10050" t="s">
        <v>7748</v>
      </c>
      <c r="G10050" t="s">
        <v>3</v>
      </c>
      <c r="H10050" t="s">
        <v>4</v>
      </c>
      <c r="I10050" s="2">
        <v>12.7</v>
      </c>
      <c r="J10050" s="2">
        <v>12.52467334</v>
      </c>
      <c r="K10050" s="2">
        <v>6.3169000829999904</v>
      </c>
      <c r="L10050" s="2">
        <f t="shared" si="156"/>
        <v>-6.2077732570000093</v>
      </c>
    </row>
    <row r="10051" spans="1:12" hidden="1" x14ac:dyDescent="0.25">
      <c r="A10051" t="s">
        <v>7556</v>
      </c>
      <c r="B10051" s="1" t="s">
        <v>7745</v>
      </c>
      <c r="C10051" t="s">
        <v>7746</v>
      </c>
      <c r="D10051">
        <v>7707611</v>
      </c>
      <c r="E10051">
        <v>11344613</v>
      </c>
      <c r="F10051" t="s">
        <v>7748</v>
      </c>
      <c r="G10051" t="s">
        <v>3</v>
      </c>
      <c r="H10051" t="s">
        <v>6</v>
      </c>
      <c r="I10051" s="2">
        <v>7.9999999999999905E-2</v>
      </c>
      <c r="J10051" s="2">
        <v>8.3299366E-2</v>
      </c>
      <c r="K10051" s="2">
        <v>4.2100001499999998E-2</v>
      </c>
      <c r="L10051" s="2">
        <f t="shared" ref="L10051:L10114" si="157">IF(ISBLANK(J10051),K10051-I10051,K10051-J10051)</f>
        <v>-4.1199364500000002E-2</v>
      </c>
    </row>
    <row r="10052" spans="1:12" x14ac:dyDescent="0.25">
      <c r="A10052" t="s">
        <v>7556</v>
      </c>
      <c r="B10052" s="1" t="s">
        <v>7745</v>
      </c>
      <c r="C10052" t="s">
        <v>7746</v>
      </c>
      <c r="D10052">
        <v>7707611</v>
      </c>
      <c r="E10052">
        <v>11344713</v>
      </c>
      <c r="F10052" t="s">
        <v>7749</v>
      </c>
      <c r="G10052" t="s">
        <v>3</v>
      </c>
      <c r="H10052" t="s">
        <v>4</v>
      </c>
      <c r="I10052" s="2">
        <v>11.2</v>
      </c>
      <c r="J10052" s="2">
        <v>11.23628369</v>
      </c>
      <c r="K10052" s="2">
        <v>5.5763501670999904</v>
      </c>
      <c r="L10052" s="2">
        <f t="shared" si="157"/>
        <v>-5.6599335229000101</v>
      </c>
    </row>
    <row r="10053" spans="1:12" hidden="1" x14ac:dyDescent="0.25">
      <c r="A10053" t="s">
        <v>7556</v>
      </c>
      <c r="B10053" s="1" t="s">
        <v>7745</v>
      </c>
      <c r="C10053" t="s">
        <v>7746</v>
      </c>
      <c r="D10053">
        <v>7707611</v>
      </c>
      <c r="E10053">
        <v>11344713</v>
      </c>
      <c r="F10053" t="s">
        <v>7749</v>
      </c>
      <c r="G10053" t="s">
        <v>3</v>
      </c>
      <c r="H10053" t="s">
        <v>6</v>
      </c>
      <c r="I10053" s="2">
        <v>0.06</v>
      </c>
      <c r="J10053" s="2">
        <v>6.9699550629999996E-2</v>
      </c>
      <c r="K10053" s="2">
        <v>3.5400000799999998E-2</v>
      </c>
      <c r="L10053" s="2">
        <f t="shared" si="157"/>
        <v>-3.4299549829999998E-2</v>
      </c>
    </row>
    <row r="10054" spans="1:12" x14ac:dyDescent="0.25">
      <c r="A10054" t="s">
        <v>7556</v>
      </c>
      <c r="B10054" s="1" t="s">
        <v>7745</v>
      </c>
      <c r="C10054" t="s">
        <v>7746</v>
      </c>
      <c r="D10054">
        <v>7707611</v>
      </c>
      <c r="E10054">
        <v>11344813</v>
      </c>
      <c r="F10054" t="s">
        <v>7750</v>
      </c>
      <c r="G10054" t="s">
        <v>3</v>
      </c>
      <c r="H10054" t="s">
        <v>4</v>
      </c>
      <c r="I10054" s="2">
        <v>9.6</v>
      </c>
      <c r="J10054" s="2">
        <v>9.8600981460000003</v>
      </c>
      <c r="K10054" s="2">
        <v>5.0295000089999897</v>
      </c>
      <c r="L10054" s="2">
        <f t="shared" si="157"/>
        <v>-4.8305981370000106</v>
      </c>
    </row>
    <row r="10055" spans="1:12" hidden="1" x14ac:dyDescent="0.25">
      <c r="A10055" t="s">
        <v>7556</v>
      </c>
      <c r="B10055" s="1" t="s">
        <v>7745</v>
      </c>
      <c r="C10055" t="s">
        <v>7746</v>
      </c>
      <c r="D10055">
        <v>7707611</v>
      </c>
      <c r="E10055">
        <v>11344813</v>
      </c>
      <c r="F10055" t="s">
        <v>7750</v>
      </c>
      <c r="G10055" t="s">
        <v>3</v>
      </c>
      <c r="H10055" t="s">
        <v>6</v>
      </c>
      <c r="I10055" s="2">
        <v>0.06</v>
      </c>
      <c r="J10055" s="2">
        <v>6.1199647905000001E-2</v>
      </c>
      <c r="K10055" s="2">
        <v>3.1050000299999998E-2</v>
      </c>
      <c r="L10055" s="2">
        <f t="shared" si="157"/>
        <v>-3.0149647605000003E-2</v>
      </c>
    </row>
    <row r="10056" spans="1:12" x14ac:dyDescent="0.25">
      <c r="A10056" t="s">
        <v>7556</v>
      </c>
      <c r="B10056" s="1" t="s">
        <v>7745</v>
      </c>
      <c r="C10056" t="s">
        <v>7746</v>
      </c>
      <c r="D10056">
        <v>7707611</v>
      </c>
      <c r="E10056">
        <v>11345013</v>
      </c>
      <c r="F10056" t="s">
        <v>7751</v>
      </c>
      <c r="G10056" t="s">
        <v>3</v>
      </c>
      <c r="H10056" t="s">
        <v>4</v>
      </c>
      <c r="I10056" s="2">
        <v>7.9</v>
      </c>
      <c r="J10056" s="2">
        <v>7.8932924804999898</v>
      </c>
      <c r="K10056" s="2">
        <v>2.963850066</v>
      </c>
      <c r="L10056" s="2">
        <f t="shared" si="157"/>
        <v>-4.9294424144999898</v>
      </c>
    </row>
    <row r="10057" spans="1:12" hidden="1" x14ac:dyDescent="0.25">
      <c r="A10057" t="s">
        <v>7556</v>
      </c>
      <c r="B10057" s="1" t="s">
        <v>7745</v>
      </c>
      <c r="C10057" t="s">
        <v>7746</v>
      </c>
      <c r="D10057">
        <v>7707611</v>
      </c>
      <c r="E10057">
        <v>11345013</v>
      </c>
      <c r="F10057" t="s">
        <v>7751</v>
      </c>
      <c r="G10057" t="s">
        <v>3</v>
      </c>
      <c r="H10057" t="s">
        <v>6</v>
      </c>
      <c r="I10057" s="2">
        <v>5.9999999999999901E-2</v>
      </c>
      <c r="J10057" s="2">
        <v>6.3449615479999999E-2</v>
      </c>
      <c r="K10057" s="2">
        <v>3.0250000499999999E-2</v>
      </c>
      <c r="L10057" s="2">
        <f t="shared" si="157"/>
        <v>-3.319961498E-2</v>
      </c>
    </row>
    <row r="10058" spans="1:12" hidden="1" x14ac:dyDescent="0.25">
      <c r="A10058" t="s">
        <v>7556</v>
      </c>
      <c r="B10058" s="1" t="s">
        <v>7752</v>
      </c>
      <c r="C10058" t="s">
        <v>7753</v>
      </c>
      <c r="D10058">
        <v>16530111</v>
      </c>
      <c r="E10058">
        <v>105638013</v>
      </c>
      <c r="F10058" t="s">
        <v>7754</v>
      </c>
      <c r="G10058" t="s">
        <v>3</v>
      </c>
      <c r="H10058" t="s">
        <v>4</v>
      </c>
      <c r="I10058" s="2">
        <v>528.70000000000005</v>
      </c>
      <c r="J10058" s="2">
        <v>481.92</v>
      </c>
      <c r="K10058" s="2">
        <v>481.920658</v>
      </c>
      <c r="L10058" s="2">
        <f t="shared" si="157"/>
        <v>6.5799999998716885E-4</v>
      </c>
    </row>
    <row r="10059" spans="1:12" hidden="1" x14ac:dyDescent="0.25">
      <c r="A10059" t="s">
        <v>7556</v>
      </c>
      <c r="B10059" s="1" t="s">
        <v>7752</v>
      </c>
      <c r="C10059" t="s">
        <v>7753</v>
      </c>
      <c r="D10059">
        <v>16530111</v>
      </c>
      <c r="E10059">
        <v>105638013</v>
      </c>
      <c r="F10059" t="s">
        <v>7754</v>
      </c>
      <c r="G10059" t="s">
        <v>3</v>
      </c>
      <c r="H10059" t="s">
        <v>6</v>
      </c>
      <c r="I10059" s="2">
        <v>61.6</v>
      </c>
      <c r="J10059" s="2">
        <v>61.751945300000003</v>
      </c>
      <c r="K10059" s="2">
        <v>61.751906320099899</v>
      </c>
      <c r="L10059" s="2">
        <f t="shared" si="157"/>
        <v>-3.8979900104152421E-5</v>
      </c>
    </row>
    <row r="10060" spans="1:12" hidden="1" x14ac:dyDescent="0.25">
      <c r="A10060" t="s">
        <v>7556</v>
      </c>
      <c r="B10060" s="1" t="s">
        <v>7752</v>
      </c>
      <c r="C10060" t="s">
        <v>7753</v>
      </c>
      <c r="D10060">
        <v>16530111</v>
      </c>
      <c r="E10060">
        <v>105638113</v>
      </c>
      <c r="F10060" t="s">
        <v>7755</v>
      </c>
      <c r="G10060" t="s">
        <v>3</v>
      </c>
      <c r="H10060" t="s">
        <v>4</v>
      </c>
      <c r="I10060" s="2">
        <v>525.20000000000005</v>
      </c>
      <c r="J10060" s="2">
        <v>525.1339375</v>
      </c>
      <c r="K10060" s="2">
        <v>525.13391599999898</v>
      </c>
      <c r="L10060" s="2">
        <f t="shared" si="157"/>
        <v>-2.1500001025742677E-5</v>
      </c>
    </row>
    <row r="10061" spans="1:12" hidden="1" x14ac:dyDescent="0.25">
      <c r="A10061" t="s">
        <v>7556</v>
      </c>
      <c r="B10061" s="1" t="s">
        <v>7752</v>
      </c>
      <c r="C10061" t="s">
        <v>7753</v>
      </c>
      <c r="D10061">
        <v>16530111</v>
      </c>
      <c r="E10061">
        <v>105638113</v>
      </c>
      <c r="F10061" t="s">
        <v>7755</v>
      </c>
      <c r="G10061" t="s">
        <v>3</v>
      </c>
      <c r="H10061" t="s">
        <v>6</v>
      </c>
      <c r="I10061" s="2">
        <v>45.8</v>
      </c>
      <c r="J10061" s="2">
        <v>45.912980470000001</v>
      </c>
      <c r="K10061" s="2">
        <v>45.912888690999999</v>
      </c>
      <c r="L10061" s="2">
        <f t="shared" si="157"/>
        <v>-9.1779000001679378E-5</v>
      </c>
    </row>
    <row r="10062" spans="1:12" hidden="1" x14ac:dyDescent="0.25">
      <c r="A10062" t="s">
        <v>7556</v>
      </c>
      <c r="B10062" s="1" t="s">
        <v>7756</v>
      </c>
      <c r="C10062" t="s">
        <v>7757</v>
      </c>
      <c r="D10062">
        <v>4565211</v>
      </c>
      <c r="E10062">
        <v>27836613</v>
      </c>
      <c r="F10062" t="s">
        <v>7758</v>
      </c>
      <c r="G10062" t="s">
        <v>3</v>
      </c>
      <c r="H10062" t="s">
        <v>4</v>
      </c>
      <c r="I10062" s="2">
        <v>117.6</v>
      </c>
      <c r="J10062" s="2">
        <v>114.29925780000001</v>
      </c>
      <c r="K10062" s="2">
        <v>114.299272</v>
      </c>
      <c r="L10062" s="2">
        <f t="shared" si="157"/>
        <v>1.4199999995412327E-5</v>
      </c>
    </row>
    <row r="10063" spans="1:12" hidden="1" x14ac:dyDescent="0.25">
      <c r="A10063" t="s">
        <v>7556</v>
      </c>
      <c r="B10063" s="1" t="s">
        <v>7756</v>
      </c>
      <c r="C10063" t="s">
        <v>7757</v>
      </c>
      <c r="D10063">
        <v>4565211</v>
      </c>
      <c r="E10063">
        <v>27836613</v>
      </c>
      <c r="F10063" t="s">
        <v>7758</v>
      </c>
      <c r="G10063" t="s">
        <v>3</v>
      </c>
      <c r="H10063" t="s">
        <v>6</v>
      </c>
      <c r="I10063" s="2">
        <v>429.6</v>
      </c>
      <c r="J10063" s="2">
        <v>432.24153124999998</v>
      </c>
      <c r="K10063" s="2">
        <v>432.24041999999997</v>
      </c>
      <c r="L10063" s="2">
        <f t="shared" si="157"/>
        <v>-1.1112500000081127E-3</v>
      </c>
    </row>
    <row r="10064" spans="1:12" hidden="1" x14ac:dyDescent="0.25">
      <c r="A10064" t="s">
        <v>7556</v>
      </c>
      <c r="B10064" s="1" t="s">
        <v>7756</v>
      </c>
      <c r="C10064" t="s">
        <v>7757</v>
      </c>
      <c r="D10064">
        <v>4565211</v>
      </c>
      <c r="E10064">
        <v>27836713</v>
      </c>
      <c r="F10064" t="s">
        <v>7759</v>
      </c>
      <c r="G10064" t="s">
        <v>3</v>
      </c>
      <c r="H10064" t="s">
        <v>4</v>
      </c>
      <c r="I10064" s="2">
        <v>224.9</v>
      </c>
      <c r="J10064" s="2">
        <v>221.14206250000001</v>
      </c>
      <c r="K10064" s="2">
        <v>221.14234611099999</v>
      </c>
      <c r="L10064" s="2">
        <f t="shared" si="157"/>
        <v>2.8361099998619466E-4</v>
      </c>
    </row>
    <row r="10065" spans="1:12" hidden="1" x14ac:dyDescent="0.25">
      <c r="A10065" t="s">
        <v>7556</v>
      </c>
      <c r="B10065" s="1" t="s">
        <v>7756</v>
      </c>
      <c r="C10065" t="s">
        <v>7757</v>
      </c>
      <c r="D10065">
        <v>4565211</v>
      </c>
      <c r="E10065">
        <v>27836713</v>
      </c>
      <c r="F10065" t="s">
        <v>7759</v>
      </c>
      <c r="G10065" t="s">
        <v>3</v>
      </c>
      <c r="H10065" t="s">
        <v>6</v>
      </c>
      <c r="I10065" s="2">
        <v>635</v>
      </c>
      <c r="J10065" s="2">
        <v>634.95656250000002</v>
      </c>
      <c r="K10065" s="2">
        <v>634.95674450000001</v>
      </c>
      <c r="L10065" s="2">
        <f t="shared" si="157"/>
        <v>1.8199999999524152E-4</v>
      </c>
    </row>
    <row r="10066" spans="1:12" hidden="1" x14ac:dyDescent="0.25">
      <c r="A10066" t="s">
        <v>7556</v>
      </c>
      <c r="B10066" s="1" t="s">
        <v>7756</v>
      </c>
      <c r="C10066" t="s">
        <v>7757</v>
      </c>
      <c r="D10066">
        <v>4565211</v>
      </c>
      <c r="E10066">
        <v>27837113</v>
      </c>
      <c r="F10066" t="s">
        <v>7760</v>
      </c>
      <c r="G10066" t="s">
        <v>3</v>
      </c>
      <c r="H10066" t="s">
        <v>4</v>
      </c>
      <c r="I10066" s="2">
        <v>710.4</v>
      </c>
      <c r="J10066" s="2">
        <v>711.64756250000005</v>
      </c>
      <c r="K10066" s="2">
        <v>711.64741921199902</v>
      </c>
      <c r="L10066" s="2">
        <f t="shared" si="157"/>
        <v>-1.4328800102703099E-4</v>
      </c>
    </row>
    <row r="10067" spans="1:12" hidden="1" x14ac:dyDescent="0.25">
      <c r="A10067" t="s">
        <v>7556</v>
      </c>
      <c r="B10067" s="1" t="s">
        <v>7756</v>
      </c>
      <c r="C10067" t="s">
        <v>7757</v>
      </c>
      <c r="D10067">
        <v>4565211</v>
      </c>
      <c r="E10067">
        <v>27837113</v>
      </c>
      <c r="F10067" t="s">
        <v>7760</v>
      </c>
      <c r="G10067" t="s">
        <v>3</v>
      </c>
      <c r="H10067" t="s">
        <v>6</v>
      </c>
      <c r="I10067" s="2">
        <v>2422.3000000000002</v>
      </c>
      <c r="J10067" s="2">
        <v>2419.6457500000001</v>
      </c>
      <c r="K10067" s="2">
        <v>2419.6459434999902</v>
      </c>
      <c r="L10067" s="2">
        <f t="shared" si="157"/>
        <v>1.9349999001860851E-4</v>
      </c>
    </row>
    <row r="10068" spans="1:12" hidden="1" x14ac:dyDescent="0.25">
      <c r="A10068" t="s">
        <v>7556</v>
      </c>
      <c r="B10068" s="1" t="s">
        <v>7761</v>
      </c>
      <c r="C10068" t="s">
        <v>7762</v>
      </c>
      <c r="D10068">
        <v>4195111</v>
      </c>
      <c r="E10068">
        <v>33845613</v>
      </c>
      <c r="F10068" t="s">
        <v>7763</v>
      </c>
      <c r="G10068" t="s">
        <v>86</v>
      </c>
      <c r="H10068" t="s">
        <v>4</v>
      </c>
      <c r="I10068" s="2">
        <v>155.08850000000001</v>
      </c>
      <c r="K10068" s="2">
        <v>155.51339297279799</v>
      </c>
      <c r="L10068" s="2">
        <f t="shared" si="157"/>
        <v>0.42489297279797711</v>
      </c>
    </row>
    <row r="10069" spans="1:12" hidden="1" x14ac:dyDescent="0.25">
      <c r="A10069" t="s">
        <v>7556</v>
      </c>
      <c r="B10069" s="1" t="s">
        <v>7761</v>
      </c>
      <c r="C10069" t="s">
        <v>7762</v>
      </c>
      <c r="D10069">
        <v>4195111</v>
      </c>
      <c r="E10069">
        <v>33845613</v>
      </c>
      <c r="F10069" t="s">
        <v>7763</v>
      </c>
      <c r="G10069" t="s">
        <v>86</v>
      </c>
      <c r="H10069" t="s">
        <v>6</v>
      </c>
      <c r="I10069" s="2">
        <v>2.10093138</v>
      </c>
      <c r="K10069" s="2">
        <v>2.10668797728</v>
      </c>
      <c r="L10069" s="2">
        <f t="shared" si="157"/>
        <v>5.7565972799999976E-3</v>
      </c>
    </row>
    <row r="10070" spans="1:12" hidden="1" x14ac:dyDescent="0.25">
      <c r="A10070" t="s">
        <v>7556</v>
      </c>
      <c r="B10070" s="1" t="s">
        <v>7761</v>
      </c>
      <c r="C10070" t="s">
        <v>7762</v>
      </c>
      <c r="D10070">
        <v>4195111</v>
      </c>
      <c r="E10070">
        <v>33845713</v>
      </c>
      <c r="F10070" t="s">
        <v>7764</v>
      </c>
      <c r="G10070" t="s">
        <v>86</v>
      </c>
      <c r="H10070" t="s">
        <v>4</v>
      </c>
      <c r="I10070" s="2">
        <v>154.73849999999999</v>
      </c>
      <c r="K10070" s="2">
        <v>155.162472172799</v>
      </c>
      <c r="L10070" s="2">
        <f t="shared" si="157"/>
        <v>0.42397217279901156</v>
      </c>
    </row>
    <row r="10071" spans="1:12" hidden="1" x14ac:dyDescent="0.25">
      <c r="A10071" t="s">
        <v>7556</v>
      </c>
      <c r="B10071" s="1" t="s">
        <v>7761</v>
      </c>
      <c r="C10071" t="s">
        <v>7762</v>
      </c>
      <c r="D10071">
        <v>4195111</v>
      </c>
      <c r="E10071">
        <v>33845713</v>
      </c>
      <c r="F10071" t="s">
        <v>7764</v>
      </c>
      <c r="G10071" t="s">
        <v>86</v>
      </c>
      <c r="H10071" t="s">
        <v>6</v>
      </c>
      <c r="I10071" s="2">
        <v>1.27927359999999</v>
      </c>
      <c r="K10071" s="2">
        <v>1.28277900155999</v>
      </c>
      <c r="L10071" s="2">
        <f t="shared" si="157"/>
        <v>3.5054015600000099E-3</v>
      </c>
    </row>
    <row r="10072" spans="1:12" hidden="1" x14ac:dyDescent="0.25">
      <c r="A10072" t="s">
        <v>7556</v>
      </c>
      <c r="B10072" s="1" t="s">
        <v>7761</v>
      </c>
      <c r="C10072" t="s">
        <v>7762</v>
      </c>
      <c r="D10072">
        <v>4195111</v>
      </c>
      <c r="E10072">
        <v>33845813</v>
      </c>
      <c r="F10072" t="s">
        <v>7765</v>
      </c>
      <c r="G10072" t="s">
        <v>86</v>
      </c>
      <c r="H10072" t="s">
        <v>4</v>
      </c>
      <c r="I10072" s="2">
        <v>158.21350000000001</v>
      </c>
      <c r="K10072" s="2">
        <v>158.6469385728</v>
      </c>
      <c r="L10072" s="2">
        <f t="shared" si="157"/>
        <v>0.43343857279998588</v>
      </c>
    </row>
    <row r="10073" spans="1:12" hidden="1" x14ac:dyDescent="0.25">
      <c r="A10073" t="s">
        <v>7556</v>
      </c>
      <c r="B10073" s="1" t="s">
        <v>7761</v>
      </c>
      <c r="C10073" t="s">
        <v>7762</v>
      </c>
      <c r="D10073">
        <v>4195111</v>
      </c>
      <c r="E10073">
        <v>33845813</v>
      </c>
      <c r="F10073" t="s">
        <v>7765</v>
      </c>
      <c r="G10073" t="s">
        <v>86</v>
      </c>
      <c r="H10073" t="s">
        <v>6</v>
      </c>
      <c r="I10073" s="2">
        <v>1.2568217500000001</v>
      </c>
      <c r="K10073" s="2">
        <v>1.2602654338799899</v>
      </c>
      <c r="L10073" s="2">
        <f t="shared" si="157"/>
        <v>3.4436838799898339E-3</v>
      </c>
    </row>
    <row r="10074" spans="1:12" hidden="1" x14ac:dyDescent="0.25">
      <c r="A10074" t="s">
        <v>7556</v>
      </c>
      <c r="B10074" s="1" t="s">
        <v>7766</v>
      </c>
      <c r="C10074" t="s">
        <v>7767</v>
      </c>
      <c r="D10074">
        <v>5040211</v>
      </c>
      <c r="E10074">
        <v>28680513</v>
      </c>
      <c r="F10074" t="s">
        <v>7768</v>
      </c>
      <c r="G10074" t="s">
        <v>86</v>
      </c>
      <c r="H10074" t="s">
        <v>4</v>
      </c>
      <c r="I10074" s="2">
        <v>0.21085999999999999</v>
      </c>
      <c r="K10074" s="2">
        <v>0.21087052933237899</v>
      </c>
      <c r="L10074" s="2">
        <f t="shared" si="157"/>
        <v>1.052933237899456E-5</v>
      </c>
    </row>
    <row r="10075" spans="1:12" hidden="1" x14ac:dyDescent="0.25">
      <c r="A10075" t="s">
        <v>7556</v>
      </c>
      <c r="B10075" s="1" t="s">
        <v>7766</v>
      </c>
      <c r="C10075" t="s">
        <v>7767</v>
      </c>
      <c r="D10075">
        <v>5040211</v>
      </c>
      <c r="E10075">
        <v>28680513</v>
      </c>
      <c r="F10075" t="s">
        <v>7768</v>
      </c>
      <c r="G10075" t="s">
        <v>86</v>
      </c>
      <c r="H10075" t="s">
        <v>6</v>
      </c>
      <c r="I10075" s="2">
        <v>2.5409500000000002E-2</v>
      </c>
      <c r="K10075" s="2">
        <v>2.5410768400529901E-2</v>
      </c>
      <c r="L10075" s="2">
        <f t="shared" si="157"/>
        <v>1.268400529899627E-6</v>
      </c>
    </row>
    <row r="10076" spans="1:12" hidden="1" x14ac:dyDescent="0.25">
      <c r="A10076" t="s">
        <v>7556</v>
      </c>
      <c r="B10076" s="1" t="s">
        <v>7766</v>
      </c>
      <c r="C10076" t="s">
        <v>7767</v>
      </c>
      <c r="D10076">
        <v>5040211</v>
      </c>
      <c r="E10076">
        <v>28680613</v>
      </c>
      <c r="F10076" t="s">
        <v>7769</v>
      </c>
      <c r="G10076" t="s">
        <v>86</v>
      </c>
      <c r="H10076" t="s">
        <v>4</v>
      </c>
      <c r="I10076" s="2">
        <v>0.29743900000000001</v>
      </c>
      <c r="K10076" s="2">
        <v>0.297453862236499</v>
      </c>
      <c r="L10076" s="2">
        <f t="shared" si="157"/>
        <v>1.4862236498991432E-5</v>
      </c>
    </row>
    <row r="10077" spans="1:12" hidden="1" x14ac:dyDescent="0.25">
      <c r="A10077" t="s">
        <v>7556</v>
      </c>
      <c r="B10077" s="1" t="s">
        <v>7766</v>
      </c>
      <c r="C10077" t="s">
        <v>7767</v>
      </c>
      <c r="D10077">
        <v>5040211</v>
      </c>
      <c r="E10077">
        <v>28680613</v>
      </c>
      <c r="F10077" t="s">
        <v>7769</v>
      </c>
      <c r="G10077" t="s">
        <v>86</v>
      </c>
      <c r="H10077" t="s">
        <v>6</v>
      </c>
      <c r="I10077" s="2">
        <v>3.5844099999999997E-2</v>
      </c>
      <c r="K10077" s="2">
        <v>3.5845892022949903E-2</v>
      </c>
      <c r="L10077" s="2">
        <f t="shared" si="157"/>
        <v>1.7920229499063245E-6</v>
      </c>
    </row>
    <row r="10078" spans="1:12" hidden="1" x14ac:dyDescent="0.25">
      <c r="A10078" t="s">
        <v>7556</v>
      </c>
      <c r="B10078" s="1" t="s">
        <v>7766</v>
      </c>
      <c r="C10078" t="s">
        <v>7767</v>
      </c>
      <c r="D10078">
        <v>5040211</v>
      </c>
      <c r="E10078">
        <v>28680713</v>
      </c>
      <c r="F10078" t="s">
        <v>7770</v>
      </c>
      <c r="G10078" t="s">
        <v>86</v>
      </c>
      <c r="H10078" t="s">
        <v>4</v>
      </c>
      <c r="I10078" s="2">
        <v>0.33711400000000002</v>
      </c>
      <c r="K10078" s="2">
        <v>0.33713085473089899</v>
      </c>
      <c r="L10078" s="2">
        <f t="shared" si="157"/>
        <v>1.6854730898963055E-5</v>
      </c>
    </row>
    <row r="10079" spans="1:12" hidden="1" x14ac:dyDescent="0.25">
      <c r="A10079" t="s">
        <v>7556</v>
      </c>
      <c r="B10079" s="1" t="s">
        <v>7766</v>
      </c>
      <c r="C10079" t="s">
        <v>7767</v>
      </c>
      <c r="D10079">
        <v>5040211</v>
      </c>
      <c r="E10079">
        <v>28680713</v>
      </c>
      <c r="F10079" t="s">
        <v>7770</v>
      </c>
      <c r="G10079" t="s">
        <v>86</v>
      </c>
      <c r="H10079" t="s">
        <v>6</v>
      </c>
      <c r="I10079" s="2">
        <v>4.0626700000000002E-2</v>
      </c>
      <c r="K10079" s="2">
        <v>4.0628729492459902E-2</v>
      </c>
      <c r="L10079" s="2">
        <f t="shared" si="157"/>
        <v>2.029492459899862E-6</v>
      </c>
    </row>
    <row r="10080" spans="1:12" hidden="1" x14ac:dyDescent="0.25">
      <c r="A10080" t="s">
        <v>7556</v>
      </c>
      <c r="B10080" s="1" t="s">
        <v>7766</v>
      </c>
      <c r="C10080" t="s">
        <v>7767</v>
      </c>
      <c r="D10080">
        <v>5040211</v>
      </c>
      <c r="E10080">
        <v>28681613</v>
      </c>
      <c r="F10080" t="s">
        <v>7771</v>
      </c>
      <c r="G10080" t="s">
        <v>86</v>
      </c>
      <c r="H10080" t="s">
        <v>4</v>
      </c>
      <c r="I10080" s="2">
        <v>0.35017999999999999</v>
      </c>
      <c r="K10080" s="2">
        <v>0.35019750332729999</v>
      </c>
      <c r="L10080" s="2">
        <f t="shared" si="157"/>
        <v>1.7503327299994709E-5</v>
      </c>
    </row>
    <row r="10081" spans="1:12" hidden="1" x14ac:dyDescent="0.25">
      <c r="A10081" t="s">
        <v>7556</v>
      </c>
      <c r="B10081" s="1" t="s">
        <v>7766</v>
      </c>
      <c r="C10081" t="s">
        <v>7767</v>
      </c>
      <c r="D10081">
        <v>5040211</v>
      </c>
      <c r="E10081">
        <v>28681613</v>
      </c>
      <c r="F10081" t="s">
        <v>7771</v>
      </c>
      <c r="G10081" t="s">
        <v>86</v>
      </c>
      <c r="H10081" t="s">
        <v>6</v>
      </c>
      <c r="I10081" s="2">
        <v>4.2200799999999997E-2</v>
      </c>
      <c r="K10081" s="2">
        <v>4.2202909442790003E-2</v>
      </c>
      <c r="L10081" s="2">
        <f t="shared" si="157"/>
        <v>2.1094427900061885E-6</v>
      </c>
    </row>
    <row r="10082" spans="1:12" hidden="1" x14ac:dyDescent="0.25">
      <c r="A10082" t="s">
        <v>7556</v>
      </c>
      <c r="B10082" s="1" t="s">
        <v>7766</v>
      </c>
      <c r="C10082" t="s">
        <v>7772</v>
      </c>
      <c r="D10082">
        <v>6682611</v>
      </c>
      <c r="E10082">
        <v>13202013</v>
      </c>
      <c r="F10082" t="s">
        <v>7773</v>
      </c>
      <c r="G10082" t="s">
        <v>3</v>
      </c>
      <c r="H10082" t="s">
        <v>4</v>
      </c>
      <c r="I10082" s="2">
        <v>40</v>
      </c>
      <c r="J10082" s="2">
        <v>39.936550779999997</v>
      </c>
      <c r="K10082" s="2">
        <v>39.936551209999898</v>
      </c>
      <c r="L10082" s="2">
        <f t="shared" si="157"/>
        <v>4.2999990057523974E-7</v>
      </c>
    </row>
    <row r="10083" spans="1:12" hidden="1" x14ac:dyDescent="0.25">
      <c r="A10083" t="s">
        <v>7556</v>
      </c>
      <c r="B10083" s="1" t="s">
        <v>7766</v>
      </c>
      <c r="C10083" t="s">
        <v>7772</v>
      </c>
      <c r="D10083">
        <v>6682611</v>
      </c>
      <c r="E10083">
        <v>13202013</v>
      </c>
      <c r="F10083" t="s">
        <v>7773</v>
      </c>
      <c r="G10083" t="s">
        <v>3</v>
      </c>
      <c r="H10083" t="s">
        <v>6</v>
      </c>
      <c r="I10083" s="2">
        <v>2.6</v>
      </c>
      <c r="J10083" s="2">
        <v>2.5984299315000001</v>
      </c>
      <c r="K10083" s="2">
        <v>2.5984500031</v>
      </c>
      <c r="L10083" s="2">
        <f t="shared" si="157"/>
        <v>2.0071599999837986E-5</v>
      </c>
    </row>
    <row r="10084" spans="1:12" hidden="1" x14ac:dyDescent="0.25">
      <c r="A10084" t="s">
        <v>7556</v>
      </c>
      <c r="B10084" s="1" t="s">
        <v>7766</v>
      </c>
      <c r="C10084" t="s">
        <v>7772</v>
      </c>
      <c r="D10084">
        <v>6682611</v>
      </c>
      <c r="E10084">
        <v>13202113</v>
      </c>
      <c r="F10084" t="s">
        <v>7774</v>
      </c>
      <c r="G10084" t="s">
        <v>3</v>
      </c>
      <c r="H10084" t="s">
        <v>4</v>
      </c>
      <c r="I10084" s="2">
        <v>30</v>
      </c>
      <c r="J10084" s="2">
        <v>29.920277344999999</v>
      </c>
      <c r="K10084" s="2">
        <v>29.920250900999999</v>
      </c>
      <c r="L10084" s="2">
        <f t="shared" si="157"/>
        <v>-2.6443999999514745E-5</v>
      </c>
    </row>
    <row r="10085" spans="1:12" hidden="1" x14ac:dyDescent="0.25">
      <c r="A10085" t="s">
        <v>7556</v>
      </c>
      <c r="B10085" s="1" t="s">
        <v>7766</v>
      </c>
      <c r="C10085" t="s">
        <v>7772</v>
      </c>
      <c r="D10085">
        <v>6682611</v>
      </c>
      <c r="E10085">
        <v>13202113</v>
      </c>
      <c r="F10085" t="s">
        <v>7774</v>
      </c>
      <c r="G10085" t="s">
        <v>3</v>
      </c>
      <c r="H10085" t="s">
        <v>6</v>
      </c>
      <c r="I10085" s="2">
        <v>3.5</v>
      </c>
      <c r="J10085" s="2">
        <v>3.5491894529999999</v>
      </c>
      <c r="K10085" s="2">
        <v>3.549200114</v>
      </c>
      <c r="L10085" s="2">
        <f t="shared" si="157"/>
        <v>1.0661000000133924E-5</v>
      </c>
    </row>
    <row r="10086" spans="1:12" hidden="1" x14ac:dyDescent="0.25">
      <c r="A10086" t="s">
        <v>7556</v>
      </c>
      <c r="B10086" s="1" t="s">
        <v>7766</v>
      </c>
      <c r="C10086" t="s">
        <v>7772</v>
      </c>
      <c r="D10086">
        <v>6682611</v>
      </c>
      <c r="E10086">
        <v>13202213</v>
      </c>
      <c r="F10086" t="s">
        <v>7775</v>
      </c>
      <c r="G10086" t="s">
        <v>3</v>
      </c>
      <c r="H10086" t="s">
        <v>4</v>
      </c>
      <c r="I10086" s="2">
        <v>51.4</v>
      </c>
      <c r="J10086" s="2">
        <v>51.523593750000003</v>
      </c>
      <c r="K10086" s="2">
        <v>51.523500810000002</v>
      </c>
      <c r="L10086" s="2">
        <f t="shared" si="157"/>
        <v>-9.294000000181768E-5</v>
      </c>
    </row>
    <row r="10087" spans="1:12" hidden="1" x14ac:dyDescent="0.25">
      <c r="A10087" t="s">
        <v>7556</v>
      </c>
      <c r="B10087" s="1" t="s">
        <v>7766</v>
      </c>
      <c r="C10087" t="s">
        <v>7772</v>
      </c>
      <c r="D10087">
        <v>6682611</v>
      </c>
      <c r="E10087">
        <v>13202213</v>
      </c>
      <c r="F10087" t="s">
        <v>7775</v>
      </c>
      <c r="G10087" t="s">
        <v>3</v>
      </c>
      <c r="H10087" t="s">
        <v>6</v>
      </c>
      <c r="I10087" s="2">
        <v>2.9</v>
      </c>
      <c r="J10087" s="2">
        <v>2.9881254885000001</v>
      </c>
      <c r="K10087" s="2">
        <v>2.9881499879</v>
      </c>
      <c r="L10087" s="2">
        <f t="shared" si="157"/>
        <v>2.4499399999822202E-5</v>
      </c>
    </row>
    <row r="10088" spans="1:12" hidden="1" x14ac:dyDescent="0.25">
      <c r="A10088" t="s">
        <v>7556</v>
      </c>
      <c r="B10088" s="1" t="s">
        <v>7776</v>
      </c>
      <c r="C10088" t="s">
        <v>7777</v>
      </c>
      <c r="D10088">
        <v>5798711</v>
      </c>
      <c r="E10088">
        <v>107770113</v>
      </c>
      <c r="F10088" t="s">
        <v>7778</v>
      </c>
      <c r="G10088" t="s">
        <v>86</v>
      </c>
      <c r="H10088" t="s">
        <v>4</v>
      </c>
      <c r="I10088" s="2">
        <v>355.62</v>
      </c>
      <c r="K10088" s="2">
        <v>356.594275799998</v>
      </c>
      <c r="L10088" s="2">
        <f t="shared" si="157"/>
        <v>0.97427579999799718</v>
      </c>
    </row>
    <row r="10089" spans="1:12" hidden="1" x14ac:dyDescent="0.25">
      <c r="A10089" t="s">
        <v>7556</v>
      </c>
      <c r="B10089" s="1" t="s">
        <v>7776</v>
      </c>
      <c r="C10089" t="s">
        <v>7777</v>
      </c>
      <c r="D10089">
        <v>5798711</v>
      </c>
      <c r="E10089">
        <v>107770113</v>
      </c>
      <c r="F10089" t="s">
        <v>7778</v>
      </c>
      <c r="G10089" t="s">
        <v>86</v>
      </c>
      <c r="H10089" t="s">
        <v>6</v>
      </c>
      <c r="I10089" s="2">
        <v>16.969999999999899</v>
      </c>
      <c r="K10089" s="2">
        <v>17.0164928999999</v>
      </c>
      <c r="L10089" s="2">
        <f t="shared" si="157"/>
        <v>4.6492900000000503E-2</v>
      </c>
    </row>
    <row r="10090" spans="1:12" hidden="1" x14ac:dyDescent="0.25">
      <c r="A10090" t="s">
        <v>7556</v>
      </c>
      <c r="B10090" s="1" t="s">
        <v>7776</v>
      </c>
      <c r="C10090" t="s">
        <v>7777</v>
      </c>
      <c r="D10090">
        <v>5798711</v>
      </c>
      <c r="E10090">
        <v>21497013</v>
      </c>
      <c r="F10090" t="s">
        <v>7779</v>
      </c>
      <c r="G10090" t="s">
        <v>3</v>
      </c>
      <c r="H10090" t="s">
        <v>4</v>
      </c>
      <c r="I10090" s="2">
        <v>102.56</v>
      </c>
      <c r="J10090" s="2">
        <v>34.784523439999901</v>
      </c>
      <c r="K10090" s="2">
        <v>34.784512029999902</v>
      </c>
      <c r="L10090" s="2">
        <f t="shared" si="157"/>
        <v>-1.1409999999045795E-5</v>
      </c>
    </row>
    <row r="10091" spans="1:12" hidden="1" x14ac:dyDescent="0.25">
      <c r="A10091" t="s">
        <v>7556</v>
      </c>
      <c r="B10091" s="1" t="s">
        <v>7776</v>
      </c>
      <c r="C10091" t="s">
        <v>7777</v>
      </c>
      <c r="D10091">
        <v>5798711</v>
      </c>
      <c r="E10091">
        <v>21497013</v>
      </c>
      <c r="F10091" t="s">
        <v>7779</v>
      </c>
      <c r="G10091" t="s">
        <v>3</v>
      </c>
      <c r="H10091" t="s">
        <v>6</v>
      </c>
      <c r="I10091" s="2">
        <v>0.39150000000000001</v>
      </c>
      <c r="K10091" s="2">
        <v>0.3915002789</v>
      </c>
      <c r="L10091" s="2">
        <f t="shared" si="157"/>
        <v>2.7889999998365056E-7</v>
      </c>
    </row>
    <row r="10092" spans="1:12" hidden="1" x14ac:dyDescent="0.25">
      <c r="A10092" t="s">
        <v>7556</v>
      </c>
      <c r="B10092" s="1" t="s">
        <v>7776</v>
      </c>
      <c r="C10092" t="s">
        <v>7777</v>
      </c>
      <c r="D10092">
        <v>5798711</v>
      </c>
      <c r="E10092">
        <v>21497413</v>
      </c>
      <c r="F10092" t="s">
        <v>7780</v>
      </c>
      <c r="G10092" t="s">
        <v>3</v>
      </c>
      <c r="H10092" t="s">
        <v>4</v>
      </c>
      <c r="I10092" s="2">
        <v>613.40300000000002</v>
      </c>
      <c r="J10092" s="2">
        <v>895.02374999999995</v>
      </c>
      <c r="K10092" s="2">
        <v>895.02422521000005</v>
      </c>
      <c r="L10092" s="2">
        <f t="shared" si="157"/>
        <v>4.7521000010419812E-4</v>
      </c>
    </row>
    <row r="10093" spans="1:12" hidden="1" x14ac:dyDescent="0.25">
      <c r="A10093" t="s">
        <v>7556</v>
      </c>
      <c r="B10093" s="1" t="s">
        <v>7776</v>
      </c>
      <c r="C10093" t="s">
        <v>7777</v>
      </c>
      <c r="D10093">
        <v>5798711</v>
      </c>
      <c r="E10093">
        <v>21497613</v>
      </c>
      <c r="F10093" t="s">
        <v>7781</v>
      </c>
      <c r="G10093" t="s">
        <v>86</v>
      </c>
      <c r="H10093" t="s">
        <v>4</v>
      </c>
      <c r="I10093" s="2">
        <v>319.82479999999998</v>
      </c>
      <c r="K10093" s="2">
        <v>320.70092078400103</v>
      </c>
      <c r="L10093" s="2">
        <f t="shared" si="157"/>
        <v>0.87612078400104565</v>
      </c>
    </row>
    <row r="10094" spans="1:12" hidden="1" x14ac:dyDescent="0.25">
      <c r="A10094" t="s">
        <v>7556</v>
      </c>
      <c r="B10094" s="1" t="s">
        <v>7776</v>
      </c>
      <c r="C10094" t="s">
        <v>7777</v>
      </c>
      <c r="D10094">
        <v>5798711</v>
      </c>
      <c r="E10094">
        <v>21497613</v>
      </c>
      <c r="F10094" t="s">
        <v>7781</v>
      </c>
      <c r="G10094" t="s">
        <v>86</v>
      </c>
      <c r="H10094" t="s">
        <v>6</v>
      </c>
      <c r="I10094" s="2">
        <v>204.29082</v>
      </c>
      <c r="K10094" s="2">
        <v>204.85053672000001</v>
      </c>
      <c r="L10094" s="2">
        <f t="shared" si="157"/>
        <v>0.55971672000001149</v>
      </c>
    </row>
    <row r="10095" spans="1:12" hidden="1" x14ac:dyDescent="0.25">
      <c r="A10095" t="s">
        <v>7556</v>
      </c>
      <c r="B10095" s="1" t="s">
        <v>7776</v>
      </c>
      <c r="C10095" t="s">
        <v>7777</v>
      </c>
      <c r="D10095">
        <v>5798711</v>
      </c>
      <c r="E10095">
        <v>21498513</v>
      </c>
      <c r="F10095" t="s">
        <v>7782</v>
      </c>
      <c r="G10095" t="s">
        <v>3</v>
      </c>
      <c r="H10095" t="s">
        <v>4</v>
      </c>
      <c r="I10095" s="2">
        <v>31.49</v>
      </c>
      <c r="J10095" s="2">
        <v>11.40390625</v>
      </c>
      <c r="K10095" s="2">
        <v>11.403880320000001</v>
      </c>
      <c r="L10095" s="2">
        <f t="shared" si="157"/>
        <v>-2.5929999999618758E-5</v>
      </c>
    </row>
    <row r="10096" spans="1:12" hidden="1" x14ac:dyDescent="0.25">
      <c r="A10096" t="s">
        <v>7556</v>
      </c>
      <c r="B10096" s="1" t="s">
        <v>7776</v>
      </c>
      <c r="C10096" t="s">
        <v>7777</v>
      </c>
      <c r="D10096">
        <v>5798711</v>
      </c>
      <c r="E10096">
        <v>21498513</v>
      </c>
      <c r="F10096" t="s">
        <v>7782</v>
      </c>
      <c r="G10096" t="s">
        <v>3</v>
      </c>
      <c r="H10096" t="s">
        <v>6</v>
      </c>
      <c r="I10096" s="2">
        <v>0.4083</v>
      </c>
      <c r="K10096" s="2">
        <v>0.40829988352000002</v>
      </c>
      <c r="L10096" s="2">
        <f t="shared" si="157"/>
        <v>-1.164799999786581E-7</v>
      </c>
    </row>
    <row r="10097" spans="1:12" hidden="1" x14ac:dyDescent="0.25">
      <c r="A10097" t="s">
        <v>7556</v>
      </c>
      <c r="B10097" s="1" t="s">
        <v>7776</v>
      </c>
      <c r="C10097" t="s">
        <v>7777</v>
      </c>
      <c r="D10097">
        <v>5798711</v>
      </c>
      <c r="E10097">
        <v>91850313</v>
      </c>
      <c r="F10097" t="s">
        <v>7783</v>
      </c>
      <c r="G10097" t="s">
        <v>86</v>
      </c>
      <c r="H10097" t="s">
        <v>4</v>
      </c>
      <c r="I10097" s="2">
        <v>575.31200000000001</v>
      </c>
      <c r="K10097" s="2">
        <v>576.88814225999795</v>
      </c>
      <c r="L10097" s="2">
        <f t="shared" si="157"/>
        <v>1.5761422599979369</v>
      </c>
    </row>
    <row r="10098" spans="1:12" hidden="1" x14ac:dyDescent="0.25">
      <c r="A10098" t="s">
        <v>7556</v>
      </c>
      <c r="B10098" s="1" t="s">
        <v>7776</v>
      </c>
      <c r="C10098" t="s">
        <v>7777</v>
      </c>
      <c r="D10098">
        <v>5798711</v>
      </c>
      <c r="E10098">
        <v>91850313</v>
      </c>
      <c r="F10098" t="s">
        <v>7783</v>
      </c>
      <c r="G10098" t="s">
        <v>86</v>
      </c>
      <c r="H10098" t="s">
        <v>6</v>
      </c>
      <c r="I10098" s="2">
        <v>61.973500000000001</v>
      </c>
      <c r="K10098" s="2">
        <v>62.143279080000198</v>
      </c>
      <c r="L10098" s="2">
        <f t="shared" si="157"/>
        <v>0.16977908000019681</v>
      </c>
    </row>
    <row r="10099" spans="1:12" hidden="1" x14ac:dyDescent="0.25">
      <c r="A10099" t="s">
        <v>7556</v>
      </c>
      <c r="B10099" s="1" t="s">
        <v>7784</v>
      </c>
      <c r="C10099" t="s">
        <v>7785</v>
      </c>
      <c r="D10099">
        <v>6685111</v>
      </c>
      <c r="E10099">
        <v>13195313</v>
      </c>
      <c r="F10099" t="s">
        <v>7786</v>
      </c>
      <c r="G10099" t="s">
        <v>86</v>
      </c>
      <c r="H10099" t="s">
        <v>4</v>
      </c>
      <c r="I10099" s="2">
        <v>70.782700000000006</v>
      </c>
      <c r="K10099" s="2">
        <v>70.917968579999993</v>
      </c>
      <c r="L10099" s="2">
        <f t="shared" si="157"/>
        <v>0.13526857999998754</v>
      </c>
    </row>
    <row r="10100" spans="1:12" hidden="1" x14ac:dyDescent="0.25">
      <c r="A10100" t="s">
        <v>7556</v>
      </c>
      <c r="B10100" s="1" t="s">
        <v>7784</v>
      </c>
      <c r="C10100" t="s">
        <v>7785</v>
      </c>
      <c r="D10100">
        <v>6685111</v>
      </c>
      <c r="E10100">
        <v>13195313</v>
      </c>
      <c r="F10100" t="s">
        <v>7786</v>
      </c>
      <c r="G10100" t="s">
        <v>86</v>
      </c>
      <c r="H10100" t="s">
        <v>6</v>
      </c>
      <c r="I10100" s="2">
        <v>3.94495</v>
      </c>
      <c r="K10100" s="2">
        <v>3.9524891329999998</v>
      </c>
      <c r="L10100" s="2">
        <f t="shared" si="157"/>
        <v>7.5391329999998646E-3</v>
      </c>
    </row>
    <row r="10101" spans="1:12" hidden="1" x14ac:dyDescent="0.25">
      <c r="A10101" t="s">
        <v>7556</v>
      </c>
      <c r="B10101" s="1" t="s">
        <v>7787</v>
      </c>
      <c r="C10101" t="s">
        <v>7788</v>
      </c>
      <c r="D10101">
        <v>10633611</v>
      </c>
      <c r="E10101">
        <v>58466213</v>
      </c>
      <c r="F10101" t="s">
        <v>7789</v>
      </c>
      <c r="G10101" t="s">
        <v>3</v>
      </c>
      <c r="H10101" t="s">
        <v>4</v>
      </c>
      <c r="I10101" s="2">
        <v>112.9</v>
      </c>
      <c r="J10101" s="2">
        <v>112.88134375</v>
      </c>
      <c r="K10101" s="2">
        <v>112.88134946001</v>
      </c>
      <c r="L10101" s="2">
        <f t="shared" si="157"/>
        <v>5.7100100008256049E-6</v>
      </c>
    </row>
    <row r="10102" spans="1:12" hidden="1" x14ac:dyDescent="0.25">
      <c r="A10102" t="s">
        <v>7556</v>
      </c>
      <c r="B10102" s="1" t="s">
        <v>7787</v>
      </c>
      <c r="C10102" t="s">
        <v>7788</v>
      </c>
      <c r="D10102">
        <v>10633611</v>
      </c>
      <c r="E10102">
        <v>58466213</v>
      </c>
      <c r="F10102" t="s">
        <v>7789</v>
      </c>
      <c r="G10102" t="s">
        <v>3</v>
      </c>
      <c r="H10102" t="s">
        <v>6</v>
      </c>
      <c r="I10102" s="2">
        <v>7.3</v>
      </c>
      <c r="J10102" s="2">
        <v>7.2796279299999904</v>
      </c>
      <c r="K10102" s="2">
        <v>7.2796221020999896</v>
      </c>
      <c r="L10102" s="2">
        <f t="shared" si="157"/>
        <v>-5.8279000008099047E-6</v>
      </c>
    </row>
    <row r="10103" spans="1:12" hidden="1" x14ac:dyDescent="0.25">
      <c r="A10103" t="s">
        <v>7556</v>
      </c>
      <c r="B10103" s="1" t="s">
        <v>7787</v>
      </c>
      <c r="C10103" t="s">
        <v>7788</v>
      </c>
      <c r="D10103">
        <v>10633611</v>
      </c>
      <c r="E10103">
        <v>58466313</v>
      </c>
      <c r="F10103" t="s">
        <v>7790</v>
      </c>
      <c r="G10103" t="s">
        <v>3</v>
      </c>
      <c r="H10103" t="s">
        <v>4</v>
      </c>
      <c r="I10103" s="2">
        <v>109.4</v>
      </c>
      <c r="J10103" s="2">
        <v>108.9645156</v>
      </c>
      <c r="K10103" s="2">
        <v>108.9645412811</v>
      </c>
      <c r="L10103" s="2">
        <f t="shared" si="157"/>
        <v>2.5681099998564605E-5</v>
      </c>
    </row>
    <row r="10104" spans="1:12" hidden="1" x14ac:dyDescent="0.25">
      <c r="A10104" t="s">
        <v>7556</v>
      </c>
      <c r="B10104" s="1" t="s">
        <v>7787</v>
      </c>
      <c r="C10104" t="s">
        <v>7788</v>
      </c>
      <c r="D10104">
        <v>10633611</v>
      </c>
      <c r="E10104">
        <v>58466313</v>
      </c>
      <c r="F10104" t="s">
        <v>7790</v>
      </c>
      <c r="G10104" t="s">
        <v>3</v>
      </c>
      <c r="H10104" t="s">
        <v>6</v>
      </c>
      <c r="I10104" s="2">
        <v>7</v>
      </c>
      <c r="J10104" s="2">
        <v>6.9951000999999904</v>
      </c>
      <c r="K10104" s="2">
        <v>6.9951086570000003</v>
      </c>
      <c r="L10104" s="2">
        <f t="shared" si="157"/>
        <v>8.5570000099011168E-6</v>
      </c>
    </row>
    <row r="10105" spans="1:12" hidden="1" x14ac:dyDescent="0.25">
      <c r="A10105" t="s">
        <v>7556</v>
      </c>
      <c r="B10105" s="1" t="s">
        <v>7787</v>
      </c>
      <c r="C10105" t="s">
        <v>7791</v>
      </c>
      <c r="D10105">
        <v>5883511</v>
      </c>
      <c r="E10105">
        <v>23364513</v>
      </c>
      <c r="F10105" t="s">
        <v>7792</v>
      </c>
      <c r="G10105" t="s">
        <v>3</v>
      </c>
      <c r="H10105" t="s">
        <v>4</v>
      </c>
      <c r="I10105" s="2">
        <v>154.54</v>
      </c>
      <c r="J10105" s="2">
        <v>160.31779689999999</v>
      </c>
      <c r="K10105" s="2">
        <v>160.31786310000001</v>
      </c>
      <c r="L10105" s="2">
        <f t="shared" si="157"/>
        <v>6.620000002044435E-5</v>
      </c>
    </row>
    <row r="10106" spans="1:12" hidden="1" x14ac:dyDescent="0.25">
      <c r="A10106" t="s">
        <v>7556</v>
      </c>
      <c r="B10106" s="1" t="s">
        <v>7787</v>
      </c>
      <c r="C10106" t="s">
        <v>7791</v>
      </c>
      <c r="D10106">
        <v>5883511</v>
      </c>
      <c r="E10106">
        <v>23364513</v>
      </c>
      <c r="F10106" t="s">
        <v>7792</v>
      </c>
      <c r="G10106" t="s">
        <v>3</v>
      </c>
      <c r="H10106" t="s">
        <v>6</v>
      </c>
      <c r="I10106" s="2">
        <v>2.4760799999999898</v>
      </c>
      <c r="J10106" s="2">
        <v>1.6380267335000001</v>
      </c>
      <c r="K10106" s="2">
        <v>1.63802535819999</v>
      </c>
      <c r="L10106" s="2">
        <f t="shared" si="157"/>
        <v>-1.3753000100980017E-6</v>
      </c>
    </row>
    <row r="10107" spans="1:12" hidden="1" x14ac:dyDescent="0.25">
      <c r="A10107" t="s">
        <v>7556</v>
      </c>
      <c r="B10107" s="1" t="s">
        <v>7787</v>
      </c>
      <c r="C10107" t="s">
        <v>7791</v>
      </c>
      <c r="D10107">
        <v>5883511</v>
      </c>
      <c r="E10107">
        <v>23364613</v>
      </c>
      <c r="F10107" t="s">
        <v>7793</v>
      </c>
      <c r="G10107" t="s">
        <v>3</v>
      </c>
      <c r="H10107" t="s">
        <v>4</v>
      </c>
      <c r="I10107" s="2">
        <v>231.56</v>
      </c>
      <c r="J10107" s="2">
        <v>208.49692189999999</v>
      </c>
      <c r="K10107" s="2">
        <v>208.49669663413999</v>
      </c>
      <c r="L10107" s="2">
        <f t="shared" si="157"/>
        <v>-2.252658599957158E-4</v>
      </c>
    </row>
    <row r="10108" spans="1:12" hidden="1" x14ac:dyDescent="0.25">
      <c r="A10108" t="s">
        <v>7556</v>
      </c>
      <c r="B10108" s="1" t="s">
        <v>7787</v>
      </c>
      <c r="C10108" t="s">
        <v>7791</v>
      </c>
      <c r="D10108">
        <v>5883511</v>
      </c>
      <c r="E10108">
        <v>23364613</v>
      </c>
      <c r="F10108" t="s">
        <v>7793</v>
      </c>
      <c r="G10108" t="s">
        <v>3</v>
      </c>
      <c r="H10108" t="s">
        <v>6</v>
      </c>
      <c r="I10108" s="2">
        <v>2.1199159999999999</v>
      </c>
      <c r="J10108" s="2">
        <v>1.3749140625</v>
      </c>
      <c r="K10108" s="2">
        <v>1.3749105928099901</v>
      </c>
      <c r="L10108" s="2">
        <f t="shared" si="157"/>
        <v>-3.4696900099717709E-6</v>
      </c>
    </row>
    <row r="10109" spans="1:12" hidden="1" x14ac:dyDescent="0.25">
      <c r="A10109" t="s">
        <v>7556</v>
      </c>
      <c r="B10109" s="1" t="s">
        <v>7787</v>
      </c>
      <c r="C10109" t="s">
        <v>7791</v>
      </c>
      <c r="D10109">
        <v>5883511</v>
      </c>
      <c r="E10109">
        <v>23364713</v>
      </c>
      <c r="F10109" t="s">
        <v>7794</v>
      </c>
      <c r="G10109" t="s">
        <v>3</v>
      </c>
      <c r="H10109" t="s">
        <v>4</v>
      </c>
      <c r="I10109" s="2">
        <v>176.15</v>
      </c>
      <c r="J10109" s="2">
        <v>175.5523594</v>
      </c>
      <c r="K10109" s="2">
        <v>175.55248022359001</v>
      </c>
      <c r="L10109" s="2">
        <f t="shared" si="157"/>
        <v>1.2082359000942233E-4</v>
      </c>
    </row>
    <row r="10110" spans="1:12" hidden="1" x14ac:dyDescent="0.25">
      <c r="A10110" t="s">
        <v>7556</v>
      </c>
      <c r="B10110" s="1" t="s">
        <v>7787</v>
      </c>
      <c r="C10110" t="s">
        <v>7791</v>
      </c>
      <c r="D10110">
        <v>5883511</v>
      </c>
      <c r="E10110">
        <v>23364713</v>
      </c>
      <c r="F10110" t="s">
        <v>7794</v>
      </c>
      <c r="G10110" t="s">
        <v>3</v>
      </c>
      <c r="H10110" t="s">
        <v>6</v>
      </c>
      <c r="I10110" s="2">
        <v>2.3063799999999999</v>
      </c>
      <c r="J10110" s="2">
        <v>1.4773580319999999</v>
      </c>
      <c r="K10110" s="2">
        <v>1.4773575391929901</v>
      </c>
      <c r="L10110" s="2">
        <f t="shared" si="157"/>
        <v>-4.9280700986642501E-7</v>
      </c>
    </row>
    <row r="10111" spans="1:12" x14ac:dyDescent="0.25">
      <c r="A10111" t="s">
        <v>7556</v>
      </c>
      <c r="B10111" s="1" t="s">
        <v>7787</v>
      </c>
      <c r="C10111" t="s">
        <v>7795</v>
      </c>
      <c r="D10111">
        <v>6633911</v>
      </c>
      <c r="E10111">
        <v>58457513</v>
      </c>
      <c r="F10111" t="s">
        <v>7796</v>
      </c>
      <c r="G10111" t="s">
        <v>3</v>
      </c>
      <c r="H10111" t="s">
        <v>4</v>
      </c>
      <c r="I10111" s="2">
        <v>667.89999999999895</v>
      </c>
      <c r="J10111" s="2">
        <v>667.94087500000001</v>
      </c>
      <c r="K10111" s="2">
        <v>201.352214949</v>
      </c>
      <c r="L10111" s="2">
        <f t="shared" si="157"/>
        <v>-466.58866005100003</v>
      </c>
    </row>
    <row r="10112" spans="1:12" x14ac:dyDescent="0.25">
      <c r="A10112" t="s">
        <v>7556</v>
      </c>
      <c r="B10112" s="1" t="s">
        <v>7787</v>
      </c>
      <c r="C10112" t="s">
        <v>7795</v>
      </c>
      <c r="D10112">
        <v>6633911</v>
      </c>
      <c r="E10112">
        <v>58457513</v>
      </c>
      <c r="F10112" t="s">
        <v>7796</v>
      </c>
      <c r="G10112" t="s">
        <v>3</v>
      </c>
      <c r="H10112" t="s">
        <v>6</v>
      </c>
      <c r="I10112" s="2">
        <v>1135.4000000000001</v>
      </c>
      <c r="J10112" s="2">
        <v>1135.4910625</v>
      </c>
      <c r="K10112" s="2">
        <v>343.5939102712</v>
      </c>
      <c r="L10112" s="2">
        <f t="shared" si="157"/>
        <v>-791.8971522288</v>
      </c>
    </row>
    <row r="10113" spans="1:12" x14ac:dyDescent="0.25">
      <c r="A10113" t="s">
        <v>7556</v>
      </c>
      <c r="B10113" s="1" t="s">
        <v>7787</v>
      </c>
      <c r="C10113" t="s">
        <v>7795</v>
      </c>
      <c r="D10113">
        <v>6633911</v>
      </c>
      <c r="E10113">
        <v>58457613</v>
      </c>
      <c r="F10113" t="s">
        <v>7797</v>
      </c>
      <c r="G10113" t="s">
        <v>3</v>
      </c>
      <c r="H10113" t="s">
        <v>4</v>
      </c>
      <c r="I10113" s="2">
        <v>287.3</v>
      </c>
      <c r="J10113" s="2">
        <v>287.38542185</v>
      </c>
      <c r="K10113" s="2">
        <v>100.292901120111</v>
      </c>
      <c r="L10113" s="2">
        <f t="shared" si="157"/>
        <v>-187.092520729889</v>
      </c>
    </row>
    <row r="10114" spans="1:12" x14ac:dyDescent="0.25">
      <c r="A10114" t="s">
        <v>7556</v>
      </c>
      <c r="B10114" s="1" t="s">
        <v>7787</v>
      </c>
      <c r="C10114" t="s">
        <v>7795</v>
      </c>
      <c r="D10114">
        <v>6633911</v>
      </c>
      <c r="E10114">
        <v>58457613</v>
      </c>
      <c r="F10114" t="s">
        <v>7797</v>
      </c>
      <c r="G10114" t="s">
        <v>3</v>
      </c>
      <c r="H10114" t="s">
        <v>6</v>
      </c>
      <c r="I10114" s="2">
        <v>512.79999999999995</v>
      </c>
      <c r="J10114" s="2">
        <v>513.00051559999997</v>
      </c>
      <c r="K10114" s="2">
        <v>180.999435910009</v>
      </c>
      <c r="L10114" s="2">
        <f t="shared" si="157"/>
        <v>-332.001079689991</v>
      </c>
    </row>
    <row r="10115" spans="1:12" hidden="1" x14ac:dyDescent="0.25">
      <c r="A10115" t="s">
        <v>7556</v>
      </c>
      <c r="B10115" s="1" t="s">
        <v>7787</v>
      </c>
      <c r="C10115" t="s">
        <v>7798</v>
      </c>
      <c r="D10115">
        <v>5768811</v>
      </c>
      <c r="E10115">
        <v>20390013</v>
      </c>
      <c r="F10115" t="s">
        <v>7799</v>
      </c>
      <c r="G10115" t="s">
        <v>86</v>
      </c>
      <c r="H10115" t="s">
        <v>4</v>
      </c>
      <c r="I10115" s="2">
        <v>404.6</v>
      </c>
      <c r="K10115" s="2">
        <v>405.70843800000199</v>
      </c>
      <c r="L10115" s="2">
        <f t="shared" ref="L10115:L10178" si="158">IF(ISBLANK(J10115),K10115-I10115,K10115-J10115)</f>
        <v>1.1084380000019678</v>
      </c>
    </row>
    <row r="10116" spans="1:12" hidden="1" x14ac:dyDescent="0.25">
      <c r="A10116" t="s">
        <v>7556</v>
      </c>
      <c r="B10116" s="1" t="s">
        <v>7787</v>
      </c>
      <c r="C10116" t="s">
        <v>7798</v>
      </c>
      <c r="D10116">
        <v>5768811</v>
      </c>
      <c r="E10116">
        <v>20390013</v>
      </c>
      <c r="F10116" t="s">
        <v>7799</v>
      </c>
      <c r="G10116" t="s">
        <v>86</v>
      </c>
      <c r="H10116" t="s">
        <v>6</v>
      </c>
      <c r="I10116" s="2">
        <v>232.46</v>
      </c>
      <c r="K10116" s="2">
        <v>233.096835599998</v>
      </c>
      <c r="L10116" s="2">
        <f t="shared" si="158"/>
        <v>0.636835599997994</v>
      </c>
    </row>
    <row r="10117" spans="1:12" hidden="1" x14ac:dyDescent="0.25">
      <c r="A10117" t="s">
        <v>7556</v>
      </c>
      <c r="B10117" s="1" t="s">
        <v>7800</v>
      </c>
      <c r="C10117" t="s">
        <v>7801</v>
      </c>
      <c r="D10117">
        <v>4183011</v>
      </c>
      <c r="E10117">
        <v>32657113</v>
      </c>
      <c r="F10117" t="s">
        <v>7802</v>
      </c>
      <c r="G10117" t="s">
        <v>86</v>
      </c>
      <c r="H10117" t="s">
        <v>4</v>
      </c>
      <c r="I10117" s="2">
        <v>346.45263999999997</v>
      </c>
      <c r="K10117" s="2">
        <v>347.40185969399897</v>
      </c>
      <c r="L10117" s="2">
        <f t="shared" si="158"/>
        <v>0.94921969399899808</v>
      </c>
    </row>
    <row r="10118" spans="1:12" hidden="1" x14ac:dyDescent="0.25">
      <c r="A10118" t="s">
        <v>7556</v>
      </c>
      <c r="B10118" s="1" t="s">
        <v>7800</v>
      </c>
      <c r="C10118" t="s">
        <v>7801</v>
      </c>
      <c r="D10118">
        <v>4183011</v>
      </c>
      <c r="E10118">
        <v>32657113</v>
      </c>
      <c r="F10118" t="s">
        <v>7802</v>
      </c>
      <c r="G10118" t="s">
        <v>86</v>
      </c>
      <c r="H10118" t="s">
        <v>6</v>
      </c>
      <c r="I10118" s="2">
        <v>48.804017179999903</v>
      </c>
      <c r="K10118" s="2">
        <v>48.937715785020103</v>
      </c>
      <c r="L10118" s="2">
        <f t="shared" si="158"/>
        <v>0.13369860502020003</v>
      </c>
    </row>
    <row r="10119" spans="1:12" hidden="1" x14ac:dyDescent="0.25">
      <c r="A10119" t="s">
        <v>7556</v>
      </c>
      <c r="B10119" s="1" t="s">
        <v>7800</v>
      </c>
      <c r="C10119" t="s">
        <v>7801</v>
      </c>
      <c r="D10119">
        <v>4183011</v>
      </c>
      <c r="E10119">
        <v>32657513</v>
      </c>
      <c r="F10119" t="s">
        <v>7803</v>
      </c>
      <c r="G10119" t="s">
        <v>86</v>
      </c>
      <c r="H10119" t="s">
        <v>4</v>
      </c>
      <c r="I10119" s="2">
        <v>321.66235999999998</v>
      </c>
      <c r="K10119" s="2">
        <v>322.54370003999998</v>
      </c>
      <c r="L10119" s="2">
        <f t="shared" si="158"/>
        <v>0.88134003999999777</v>
      </c>
    </row>
    <row r="10120" spans="1:12" hidden="1" x14ac:dyDescent="0.25">
      <c r="A10120" t="s">
        <v>7556</v>
      </c>
      <c r="B10120" s="1" t="s">
        <v>7800</v>
      </c>
      <c r="C10120" t="s">
        <v>7801</v>
      </c>
      <c r="D10120">
        <v>4183011</v>
      </c>
      <c r="E10120">
        <v>32657513</v>
      </c>
      <c r="F10120" t="s">
        <v>7803</v>
      </c>
      <c r="G10120" t="s">
        <v>86</v>
      </c>
      <c r="H10120" t="s">
        <v>6</v>
      </c>
      <c r="I10120" s="2">
        <v>51.504103440000002</v>
      </c>
      <c r="K10120" s="2">
        <v>51.645214081800397</v>
      </c>
      <c r="L10120" s="2">
        <f t="shared" si="158"/>
        <v>0.14111064180039534</v>
      </c>
    </row>
    <row r="10121" spans="1:12" hidden="1" x14ac:dyDescent="0.25">
      <c r="A10121" t="s">
        <v>7556</v>
      </c>
      <c r="B10121" s="1" t="s">
        <v>7800</v>
      </c>
      <c r="C10121" t="s">
        <v>7801</v>
      </c>
      <c r="D10121">
        <v>4183011</v>
      </c>
      <c r="E10121">
        <v>32657613</v>
      </c>
      <c r="F10121" t="s">
        <v>7804</v>
      </c>
      <c r="G10121" t="s">
        <v>86</v>
      </c>
      <c r="H10121" t="s">
        <v>4</v>
      </c>
      <c r="I10121" s="2">
        <v>350.14812000000001</v>
      </c>
      <c r="K10121" s="2">
        <v>351.10744938600101</v>
      </c>
      <c r="L10121" s="2">
        <f t="shared" si="158"/>
        <v>0.95932938600100215</v>
      </c>
    </row>
    <row r="10122" spans="1:12" hidden="1" x14ac:dyDescent="0.25">
      <c r="A10122" t="s">
        <v>7556</v>
      </c>
      <c r="B10122" s="1" t="s">
        <v>7800</v>
      </c>
      <c r="C10122" t="s">
        <v>7801</v>
      </c>
      <c r="D10122">
        <v>4183011</v>
      </c>
      <c r="E10122">
        <v>32657613</v>
      </c>
      <c r="F10122" t="s">
        <v>7804</v>
      </c>
      <c r="G10122" t="s">
        <v>86</v>
      </c>
      <c r="H10122" t="s">
        <v>6</v>
      </c>
      <c r="I10122" s="2">
        <v>47.705752060000002</v>
      </c>
      <c r="K10122" s="2">
        <v>47.836441219619601</v>
      </c>
      <c r="L10122" s="2">
        <f t="shared" si="158"/>
        <v>0.13068915961959959</v>
      </c>
    </row>
    <row r="10123" spans="1:12" hidden="1" x14ac:dyDescent="0.25">
      <c r="A10123" t="s">
        <v>7556</v>
      </c>
      <c r="B10123" s="1" t="s">
        <v>7800</v>
      </c>
      <c r="C10123" t="s">
        <v>7801</v>
      </c>
      <c r="D10123">
        <v>4183011</v>
      </c>
      <c r="E10123">
        <v>32657713</v>
      </c>
      <c r="F10123" t="s">
        <v>7805</v>
      </c>
      <c r="G10123" t="s">
        <v>86</v>
      </c>
      <c r="H10123" t="s">
        <v>4</v>
      </c>
      <c r="I10123" s="2">
        <v>325.99399999999901</v>
      </c>
      <c r="K10123" s="2">
        <v>326.88714629699803</v>
      </c>
      <c r="L10123" s="2">
        <f t="shared" si="158"/>
        <v>0.89314629699902071</v>
      </c>
    </row>
    <row r="10124" spans="1:12" hidden="1" x14ac:dyDescent="0.25">
      <c r="A10124" t="s">
        <v>7556</v>
      </c>
      <c r="B10124" s="1" t="s">
        <v>7800</v>
      </c>
      <c r="C10124" t="s">
        <v>7801</v>
      </c>
      <c r="D10124">
        <v>4183011</v>
      </c>
      <c r="E10124">
        <v>32657713</v>
      </c>
      <c r="F10124" t="s">
        <v>7805</v>
      </c>
      <c r="G10124" t="s">
        <v>86</v>
      </c>
      <c r="H10124" t="s">
        <v>6</v>
      </c>
      <c r="I10124" s="2">
        <v>51.60260925</v>
      </c>
      <c r="K10124" s="2">
        <v>51.743999798214197</v>
      </c>
      <c r="L10124" s="2">
        <f t="shared" si="158"/>
        <v>0.14139054821419705</v>
      </c>
    </row>
    <row r="10125" spans="1:12" hidden="1" x14ac:dyDescent="0.25">
      <c r="A10125" t="s">
        <v>7556</v>
      </c>
      <c r="B10125" s="1" t="s">
        <v>7806</v>
      </c>
      <c r="C10125" t="s">
        <v>7807</v>
      </c>
      <c r="D10125">
        <v>5083411</v>
      </c>
      <c r="E10125">
        <v>25876113</v>
      </c>
      <c r="F10125" t="s">
        <v>7808</v>
      </c>
      <c r="G10125" t="s">
        <v>3</v>
      </c>
      <c r="H10125" t="s">
        <v>4</v>
      </c>
      <c r="I10125" s="2">
        <v>52.9</v>
      </c>
      <c r="J10125" s="2">
        <v>52.754078100000001</v>
      </c>
      <c r="K10125" s="2">
        <v>52.753984791000001</v>
      </c>
      <c r="L10125" s="2">
        <f t="shared" si="158"/>
        <v>-9.3309000000374454E-5</v>
      </c>
    </row>
    <row r="10126" spans="1:12" hidden="1" x14ac:dyDescent="0.25">
      <c r="A10126" t="s">
        <v>7556</v>
      </c>
      <c r="B10126" s="1" t="s">
        <v>7806</v>
      </c>
      <c r="C10126" t="s">
        <v>7807</v>
      </c>
      <c r="D10126">
        <v>5083411</v>
      </c>
      <c r="E10126">
        <v>25876113</v>
      </c>
      <c r="F10126" t="s">
        <v>7808</v>
      </c>
      <c r="G10126" t="s">
        <v>3</v>
      </c>
      <c r="H10126" t="s">
        <v>6</v>
      </c>
      <c r="I10126" s="2">
        <v>1.4</v>
      </c>
      <c r="J10126" s="2">
        <v>1.3953120114999999</v>
      </c>
      <c r="K10126" s="2">
        <v>1.3953135570099999</v>
      </c>
      <c r="L10126" s="2">
        <f t="shared" si="158"/>
        <v>1.5455099999783783E-6</v>
      </c>
    </row>
    <row r="10127" spans="1:12" hidden="1" x14ac:dyDescent="0.25">
      <c r="A10127" t="s">
        <v>7556</v>
      </c>
      <c r="B10127" s="1" t="s">
        <v>7806</v>
      </c>
      <c r="C10127" t="s">
        <v>7807</v>
      </c>
      <c r="D10127">
        <v>5083411</v>
      </c>
      <c r="E10127">
        <v>25876513</v>
      </c>
      <c r="F10127" t="s">
        <v>7809</v>
      </c>
      <c r="G10127" t="s">
        <v>3</v>
      </c>
      <c r="H10127" t="s">
        <v>4</v>
      </c>
      <c r="I10127" s="2">
        <v>56.1</v>
      </c>
      <c r="J10127" s="2">
        <v>55.381804700000004</v>
      </c>
      <c r="K10127" s="2">
        <v>55.381813770000001</v>
      </c>
      <c r="L10127" s="2">
        <f t="shared" si="158"/>
        <v>9.0699999972798651E-6</v>
      </c>
    </row>
    <row r="10128" spans="1:12" hidden="1" x14ac:dyDescent="0.25">
      <c r="A10128" t="s">
        <v>7556</v>
      </c>
      <c r="B10128" s="1" t="s">
        <v>7806</v>
      </c>
      <c r="C10128" t="s">
        <v>7807</v>
      </c>
      <c r="D10128">
        <v>5083411</v>
      </c>
      <c r="E10128">
        <v>25876513</v>
      </c>
      <c r="F10128" t="s">
        <v>7809</v>
      </c>
      <c r="G10128" t="s">
        <v>3</v>
      </c>
      <c r="H10128" t="s">
        <v>6</v>
      </c>
      <c r="I10128" s="2">
        <v>1.5</v>
      </c>
      <c r="J10128" s="2">
        <v>1.381300293</v>
      </c>
      <c r="K10128" s="2">
        <v>1.3813020650099901</v>
      </c>
      <c r="L10128" s="2">
        <f t="shared" si="158"/>
        <v>1.7720099900753183E-6</v>
      </c>
    </row>
    <row r="10129" spans="1:12" x14ac:dyDescent="0.25">
      <c r="A10129" t="s">
        <v>7556</v>
      </c>
      <c r="B10129" s="1" t="s">
        <v>7806</v>
      </c>
      <c r="C10129" t="s">
        <v>7810</v>
      </c>
      <c r="D10129">
        <v>4039911</v>
      </c>
      <c r="E10129">
        <v>33619313</v>
      </c>
      <c r="F10129" t="s">
        <v>7811</v>
      </c>
      <c r="G10129" t="s">
        <v>3</v>
      </c>
      <c r="H10129" t="s">
        <v>4</v>
      </c>
      <c r="I10129" s="2">
        <v>278.62</v>
      </c>
      <c r="J10129" s="2">
        <v>279.80971879999998</v>
      </c>
      <c r="K10129" s="2">
        <v>130.44324760000001</v>
      </c>
      <c r="L10129" s="2">
        <f t="shared" si="158"/>
        <v>-149.36647119999998</v>
      </c>
    </row>
    <row r="10130" spans="1:12" x14ac:dyDescent="0.25">
      <c r="A10130" t="s">
        <v>7556</v>
      </c>
      <c r="B10130" s="1" t="s">
        <v>7806</v>
      </c>
      <c r="C10130" t="s">
        <v>7810</v>
      </c>
      <c r="D10130">
        <v>4039911</v>
      </c>
      <c r="E10130">
        <v>33619313</v>
      </c>
      <c r="F10130" t="s">
        <v>7811</v>
      </c>
      <c r="G10130" t="s">
        <v>3</v>
      </c>
      <c r="H10130" t="s">
        <v>6</v>
      </c>
      <c r="I10130" s="2">
        <v>85.709999999999894</v>
      </c>
      <c r="J10130" s="2">
        <v>63.773195314999903</v>
      </c>
      <c r="K10130" s="2">
        <v>30.114988029999999</v>
      </c>
      <c r="L10130" s="2">
        <f t="shared" si="158"/>
        <v>-33.658207284999904</v>
      </c>
    </row>
    <row r="10131" spans="1:12" x14ac:dyDescent="0.25">
      <c r="A10131" t="s">
        <v>7556</v>
      </c>
      <c r="B10131" s="1" t="s">
        <v>7806</v>
      </c>
      <c r="C10131" t="s">
        <v>7810</v>
      </c>
      <c r="D10131">
        <v>4039911</v>
      </c>
      <c r="E10131">
        <v>33619413</v>
      </c>
      <c r="F10131" t="s">
        <v>7812</v>
      </c>
      <c r="G10131" t="s">
        <v>3</v>
      </c>
      <c r="H10131" t="s">
        <v>4</v>
      </c>
      <c r="I10131" s="2">
        <v>315.76</v>
      </c>
      <c r="J10131" s="2">
        <v>298.32568749999899</v>
      </c>
      <c r="K10131" s="2">
        <v>149.84066570100001</v>
      </c>
      <c r="L10131" s="2">
        <f t="shared" si="158"/>
        <v>-148.48502179899899</v>
      </c>
    </row>
    <row r="10132" spans="1:12" x14ac:dyDescent="0.25">
      <c r="A10132" t="s">
        <v>7556</v>
      </c>
      <c r="B10132" s="1" t="s">
        <v>7806</v>
      </c>
      <c r="C10132" t="s">
        <v>7810</v>
      </c>
      <c r="D10132">
        <v>4039911</v>
      </c>
      <c r="E10132">
        <v>33619413</v>
      </c>
      <c r="F10132" t="s">
        <v>7812</v>
      </c>
      <c r="G10132" t="s">
        <v>3</v>
      </c>
      <c r="H10132" t="s">
        <v>6</v>
      </c>
      <c r="I10132" s="2">
        <v>96.569999999999894</v>
      </c>
      <c r="J10132" s="2">
        <v>79.283703119999998</v>
      </c>
      <c r="K10132" s="2">
        <v>40.214586580000002</v>
      </c>
      <c r="L10132" s="2">
        <f t="shared" si="158"/>
        <v>-39.069116539999996</v>
      </c>
    </row>
    <row r="10133" spans="1:12" x14ac:dyDescent="0.25">
      <c r="A10133" t="s">
        <v>7556</v>
      </c>
      <c r="B10133" s="1" t="s">
        <v>7806</v>
      </c>
      <c r="C10133" t="s">
        <v>7810</v>
      </c>
      <c r="D10133">
        <v>4039911</v>
      </c>
      <c r="E10133">
        <v>33619513</v>
      </c>
      <c r="F10133" t="s">
        <v>7813</v>
      </c>
      <c r="G10133" t="s">
        <v>3</v>
      </c>
      <c r="H10133" t="s">
        <v>4</v>
      </c>
      <c r="I10133" s="2">
        <v>360.33</v>
      </c>
      <c r="J10133" s="2">
        <v>395.50004684999999</v>
      </c>
      <c r="K10133" s="2">
        <v>182.00690262000001</v>
      </c>
      <c r="L10133" s="2">
        <f t="shared" si="158"/>
        <v>-213.49314422999998</v>
      </c>
    </row>
    <row r="10134" spans="1:12" x14ac:dyDescent="0.25">
      <c r="A10134" t="s">
        <v>7556</v>
      </c>
      <c r="B10134" s="1" t="s">
        <v>7806</v>
      </c>
      <c r="C10134" t="s">
        <v>7810</v>
      </c>
      <c r="D10134">
        <v>4039911</v>
      </c>
      <c r="E10134">
        <v>33619513</v>
      </c>
      <c r="F10134" t="s">
        <v>7813</v>
      </c>
      <c r="G10134" t="s">
        <v>3</v>
      </c>
      <c r="H10134" t="s">
        <v>6</v>
      </c>
      <c r="I10134" s="2">
        <v>101.12</v>
      </c>
      <c r="J10134" s="2">
        <v>83.711296875000002</v>
      </c>
      <c r="K10134" s="2">
        <v>38.606025181</v>
      </c>
      <c r="L10134" s="2">
        <f t="shared" si="158"/>
        <v>-45.105271694000002</v>
      </c>
    </row>
    <row r="10135" spans="1:12" x14ac:dyDescent="0.25">
      <c r="A10135" t="s">
        <v>7556</v>
      </c>
      <c r="B10135" s="1" t="s">
        <v>7806</v>
      </c>
      <c r="C10135" t="s">
        <v>7810</v>
      </c>
      <c r="D10135">
        <v>4039911</v>
      </c>
      <c r="E10135">
        <v>33619613</v>
      </c>
      <c r="F10135" t="s">
        <v>7814</v>
      </c>
      <c r="G10135" t="s">
        <v>3</v>
      </c>
      <c r="H10135" t="s">
        <v>4</v>
      </c>
      <c r="I10135" s="2">
        <v>332.86</v>
      </c>
      <c r="J10135" s="2">
        <v>345.46964059999999</v>
      </c>
      <c r="K10135" s="2">
        <v>191.32218392999999</v>
      </c>
      <c r="L10135" s="2">
        <f t="shared" si="158"/>
        <v>-154.14745667</v>
      </c>
    </row>
    <row r="10136" spans="1:12" x14ac:dyDescent="0.25">
      <c r="A10136" t="s">
        <v>7556</v>
      </c>
      <c r="B10136" s="1" t="s">
        <v>7806</v>
      </c>
      <c r="C10136" t="s">
        <v>7810</v>
      </c>
      <c r="D10136">
        <v>4039911</v>
      </c>
      <c r="E10136">
        <v>33619613</v>
      </c>
      <c r="F10136" t="s">
        <v>7814</v>
      </c>
      <c r="G10136" t="s">
        <v>3</v>
      </c>
      <c r="H10136" t="s">
        <v>6</v>
      </c>
      <c r="I10136" s="2">
        <v>96.199999999999903</v>
      </c>
      <c r="J10136" s="2">
        <v>83.848234375000004</v>
      </c>
      <c r="K10136" s="2">
        <v>46.30127083</v>
      </c>
      <c r="L10136" s="2">
        <f t="shared" si="158"/>
        <v>-37.546963545000004</v>
      </c>
    </row>
    <row r="10137" spans="1:12" hidden="1" x14ac:dyDescent="0.25">
      <c r="A10137" t="s">
        <v>7556</v>
      </c>
      <c r="B10137" s="1" t="s">
        <v>7815</v>
      </c>
      <c r="C10137" t="s">
        <v>7816</v>
      </c>
      <c r="D10137">
        <v>6894711</v>
      </c>
      <c r="E10137">
        <v>12959313</v>
      </c>
      <c r="F10137" t="s">
        <v>7817</v>
      </c>
      <c r="G10137" t="s">
        <v>86</v>
      </c>
      <c r="H10137" t="s">
        <v>4</v>
      </c>
      <c r="I10137" s="2">
        <v>83.946600000000004</v>
      </c>
      <c r="K10137" s="2">
        <v>83.964575308349893</v>
      </c>
      <c r="L10137" s="2">
        <f t="shared" si="158"/>
        <v>1.7975308349889474E-2</v>
      </c>
    </row>
    <row r="10138" spans="1:12" hidden="1" x14ac:dyDescent="0.25">
      <c r="A10138" t="s">
        <v>7556</v>
      </c>
      <c r="B10138" s="1" t="s">
        <v>7815</v>
      </c>
      <c r="C10138" t="s">
        <v>7816</v>
      </c>
      <c r="D10138">
        <v>6894711</v>
      </c>
      <c r="E10138">
        <v>12959313</v>
      </c>
      <c r="F10138" t="s">
        <v>7817</v>
      </c>
      <c r="G10138" t="s">
        <v>86</v>
      </c>
      <c r="H10138" t="s">
        <v>6</v>
      </c>
      <c r="I10138" s="2">
        <v>14.573279999999899</v>
      </c>
      <c r="K10138" s="2">
        <v>14.576400215584901</v>
      </c>
      <c r="L10138" s="2">
        <f t="shared" si="158"/>
        <v>3.1202155850014179E-3</v>
      </c>
    </row>
    <row r="10139" spans="1:12" hidden="1" x14ac:dyDescent="0.25">
      <c r="A10139" t="s">
        <v>7556</v>
      </c>
      <c r="B10139" s="1" t="s">
        <v>7818</v>
      </c>
      <c r="C10139" t="s">
        <v>7819</v>
      </c>
      <c r="D10139">
        <v>6908211</v>
      </c>
      <c r="E10139">
        <v>12957013</v>
      </c>
      <c r="F10139" t="s">
        <v>7820</v>
      </c>
      <c r="G10139" t="s">
        <v>86</v>
      </c>
      <c r="H10139" t="s">
        <v>4</v>
      </c>
      <c r="I10139" s="2">
        <v>4.25</v>
      </c>
      <c r="K10139" s="2">
        <v>4.2618990389999896</v>
      </c>
      <c r="L10139" s="2">
        <f t="shared" si="158"/>
        <v>1.1899038999989564E-2</v>
      </c>
    </row>
    <row r="10140" spans="1:12" hidden="1" x14ac:dyDescent="0.25">
      <c r="A10140" t="s">
        <v>7824</v>
      </c>
      <c r="B10140" s="1" t="s">
        <v>7821</v>
      </c>
      <c r="C10140" t="s">
        <v>7822</v>
      </c>
      <c r="D10140">
        <v>4986011</v>
      </c>
      <c r="E10140">
        <v>109514013</v>
      </c>
      <c r="F10140" t="s">
        <v>7823</v>
      </c>
      <c r="G10140" t="s">
        <v>86</v>
      </c>
      <c r="H10140" t="s">
        <v>4</v>
      </c>
      <c r="I10140" s="2">
        <v>101.2</v>
      </c>
      <c r="K10140" s="2">
        <v>101.477286343199</v>
      </c>
      <c r="L10140" s="2">
        <f t="shared" si="158"/>
        <v>0.2772863431989947</v>
      </c>
    </row>
    <row r="10141" spans="1:12" hidden="1" x14ac:dyDescent="0.25">
      <c r="A10141" t="s">
        <v>7824</v>
      </c>
      <c r="B10141" s="1" t="s">
        <v>7821</v>
      </c>
      <c r="C10141" t="s">
        <v>7822</v>
      </c>
      <c r="D10141">
        <v>4986011</v>
      </c>
      <c r="E10141">
        <v>109514013</v>
      </c>
      <c r="F10141" t="s">
        <v>7823</v>
      </c>
      <c r="G10141" t="s">
        <v>86</v>
      </c>
      <c r="H10141" t="s">
        <v>6</v>
      </c>
      <c r="I10141" s="2">
        <v>6.7050000000000001</v>
      </c>
      <c r="K10141" s="2">
        <v>6.7233682585799697</v>
      </c>
      <c r="L10141" s="2">
        <f t="shared" si="158"/>
        <v>1.8368258579969599E-2</v>
      </c>
    </row>
    <row r="10142" spans="1:12" hidden="1" x14ac:dyDescent="0.25">
      <c r="A10142" t="s">
        <v>7824</v>
      </c>
      <c r="B10142" s="1" t="s">
        <v>7825</v>
      </c>
      <c r="C10142" t="s">
        <v>7826</v>
      </c>
      <c r="D10142">
        <v>7344011</v>
      </c>
      <c r="E10142">
        <v>11036213</v>
      </c>
      <c r="F10142" t="s">
        <v>7827</v>
      </c>
      <c r="G10142" t="s">
        <v>3</v>
      </c>
      <c r="H10142" t="s">
        <v>4</v>
      </c>
      <c r="I10142" s="2">
        <v>64.180000000000007</v>
      </c>
      <c r="J10142" s="2">
        <v>72.047007800000003</v>
      </c>
      <c r="K10142" s="2">
        <v>72.046879299999901</v>
      </c>
      <c r="L10142" s="2">
        <f t="shared" si="158"/>
        <v>-1.2850000010189433E-4</v>
      </c>
    </row>
    <row r="10143" spans="1:12" hidden="1" x14ac:dyDescent="0.25">
      <c r="A10143" t="s">
        <v>7824</v>
      </c>
      <c r="B10143" s="1" t="s">
        <v>7825</v>
      </c>
      <c r="C10143" t="s">
        <v>7826</v>
      </c>
      <c r="D10143">
        <v>7344011</v>
      </c>
      <c r="E10143">
        <v>11036213</v>
      </c>
      <c r="F10143" t="s">
        <v>7827</v>
      </c>
      <c r="G10143" t="s">
        <v>3</v>
      </c>
      <c r="H10143" t="s">
        <v>6</v>
      </c>
      <c r="I10143" s="2">
        <v>3.1880000000000002</v>
      </c>
      <c r="J10143" s="2">
        <v>2.7879343259999998</v>
      </c>
      <c r="K10143" s="2">
        <v>2.78792850210999</v>
      </c>
      <c r="L10143" s="2">
        <f t="shared" si="158"/>
        <v>-5.8238900098039892E-6</v>
      </c>
    </row>
    <row r="10144" spans="1:12" hidden="1" x14ac:dyDescent="0.25">
      <c r="A10144" t="s">
        <v>7824</v>
      </c>
      <c r="B10144" s="1" t="s">
        <v>7828</v>
      </c>
      <c r="C10144" t="s">
        <v>7829</v>
      </c>
      <c r="D10144">
        <v>7000211</v>
      </c>
      <c r="E10144">
        <v>14254113</v>
      </c>
      <c r="F10144" t="s">
        <v>7830</v>
      </c>
      <c r="G10144" t="s">
        <v>86</v>
      </c>
      <c r="H10144" t="s">
        <v>4</v>
      </c>
      <c r="I10144" s="2">
        <v>0</v>
      </c>
      <c r="L10144" s="2">
        <f t="shared" si="158"/>
        <v>0</v>
      </c>
    </row>
    <row r="10145" spans="1:12" hidden="1" x14ac:dyDescent="0.25">
      <c r="A10145" t="s">
        <v>7824</v>
      </c>
      <c r="B10145" s="1" t="s">
        <v>7828</v>
      </c>
      <c r="C10145" t="s">
        <v>7829</v>
      </c>
      <c r="D10145">
        <v>7000211</v>
      </c>
      <c r="E10145">
        <v>14254113</v>
      </c>
      <c r="F10145" t="s">
        <v>7830</v>
      </c>
      <c r="G10145" t="s">
        <v>86</v>
      </c>
      <c r="H10145" t="s">
        <v>6</v>
      </c>
      <c r="I10145" s="2">
        <v>0</v>
      </c>
      <c r="L10145" s="2">
        <f t="shared" si="158"/>
        <v>0</v>
      </c>
    </row>
    <row r="10146" spans="1:12" hidden="1" x14ac:dyDescent="0.25">
      <c r="A10146" t="s">
        <v>7824</v>
      </c>
      <c r="B10146" s="1" t="s">
        <v>7828</v>
      </c>
      <c r="C10146" t="s">
        <v>7829</v>
      </c>
      <c r="D10146">
        <v>7000211</v>
      </c>
      <c r="E10146">
        <v>14254413</v>
      </c>
      <c r="F10146" t="s">
        <v>7831</v>
      </c>
      <c r="G10146" t="s">
        <v>86</v>
      </c>
      <c r="H10146" t="s">
        <v>4</v>
      </c>
      <c r="I10146" s="2">
        <v>362</v>
      </c>
      <c r="K10146" s="2">
        <v>362.99177279999998</v>
      </c>
      <c r="L10146" s="2">
        <f t="shared" si="158"/>
        <v>0.99177279999997836</v>
      </c>
    </row>
    <row r="10147" spans="1:12" hidden="1" x14ac:dyDescent="0.25">
      <c r="A10147" t="s">
        <v>7824</v>
      </c>
      <c r="B10147" s="1" t="s">
        <v>7828</v>
      </c>
      <c r="C10147" t="s">
        <v>7829</v>
      </c>
      <c r="D10147">
        <v>7000211</v>
      </c>
      <c r="E10147">
        <v>14254413</v>
      </c>
      <c r="F10147" t="s">
        <v>7831</v>
      </c>
      <c r="G10147" t="s">
        <v>86</v>
      </c>
      <c r="H10147" t="s">
        <v>6</v>
      </c>
      <c r="I10147" s="2">
        <v>50.3</v>
      </c>
      <c r="K10147" s="2">
        <v>50.437801200000102</v>
      </c>
      <c r="L10147" s="2">
        <f t="shared" si="158"/>
        <v>0.13780120000010498</v>
      </c>
    </row>
    <row r="10148" spans="1:12" hidden="1" x14ac:dyDescent="0.25">
      <c r="A10148" t="s">
        <v>7824</v>
      </c>
      <c r="B10148" s="1" t="s">
        <v>7828</v>
      </c>
      <c r="C10148" t="s">
        <v>7829</v>
      </c>
      <c r="D10148">
        <v>7000211</v>
      </c>
      <c r="E10148">
        <v>14256113</v>
      </c>
      <c r="F10148" t="s">
        <v>7832</v>
      </c>
      <c r="G10148" t="s">
        <v>86</v>
      </c>
      <c r="H10148" t="s">
        <v>4</v>
      </c>
      <c r="I10148" s="2">
        <v>226</v>
      </c>
      <c r="K10148" s="2">
        <v>226.61922119999801</v>
      </c>
      <c r="L10148" s="2">
        <f t="shared" si="158"/>
        <v>0.61922119999800884</v>
      </c>
    </row>
    <row r="10149" spans="1:12" hidden="1" x14ac:dyDescent="0.25">
      <c r="A10149" t="s">
        <v>7824</v>
      </c>
      <c r="B10149" s="1" t="s">
        <v>7828</v>
      </c>
      <c r="C10149" t="s">
        <v>7829</v>
      </c>
      <c r="D10149">
        <v>7000211</v>
      </c>
      <c r="E10149">
        <v>14256113</v>
      </c>
      <c r="F10149" t="s">
        <v>7832</v>
      </c>
      <c r="G10149" t="s">
        <v>86</v>
      </c>
      <c r="H10149" t="s">
        <v>6</v>
      </c>
      <c r="I10149" s="2">
        <v>24.7</v>
      </c>
      <c r="K10149" s="2">
        <v>24.767670179999801</v>
      </c>
      <c r="L10149" s="2">
        <f t="shared" si="158"/>
        <v>6.7670179999801405E-2</v>
      </c>
    </row>
    <row r="10150" spans="1:12" hidden="1" x14ac:dyDescent="0.25">
      <c r="A10150" t="s">
        <v>7824</v>
      </c>
      <c r="B10150" s="1" t="s">
        <v>7828</v>
      </c>
      <c r="C10150" t="s">
        <v>7829</v>
      </c>
      <c r="D10150">
        <v>7000211</v>
      </c>
      <c r="E10150">
        <v>14257313</v>
      </c>
      <c r="F10150" t="s">
        <v>7833</v>
      </c>
      <c r="G10150" t="s">
        <v>86</v>
      </c>
      <c r="H10150" t="s">
        <v>4</v>
      </c>
      <c r="I10150" s="2">
        <v>342</v>
      </c>
      <c r="K10150" s="2">
        <v>342.93702240000101</v>
      </c>
      <c r="L10150" s="2">
        <f t="shared" si="158"/>
        <v>0.93702240000101256</v>
      </c>
    </row>
    <row r="10151" spans="1:12" hidden="1" x14ac:dyDescent="0.25">
      <c r="A10151" t="s">
        <v>7824</v>
      </c>
      <c r="B10151" s="1" t="s">
        <v>7828</v>
      </c>
      <c r="C10151" t="s">
        <v>7829</v>
      </c>
      <c r="D10151">
        <v>7000211</v>
      </c>
      <c r="E10151">
        <v>14257313</v>
      </c>
      <c r="F10151" t="s">
        <v>7833</v>
      </c>
      <c r="G10151" t="s">
        <v>86</v>
      </c>
      <c r="H10151" t="s">
        <v>6</v>
      </c>
      <c r="I10151" s="2">
        <v>36.4</v>
      </c>
      <c r="K10151" s="2">
        <v>36.499719659999997</v>
      </c>
      <c r="L10151" s="2">
        <f t="shared" si="158"/>
        <v>9.97196599999981E-2</v>
      </c>
    </row>
    <row r="10152" spans="1:12" hidden="1" x14ac:dyDescent="0.25">
      <c r="A10152" t="s">
        <v>7824</v>
      </c>
      <c r="B10152" s="1" t="s">
        <v>7828</v>
      </c>
      <c r="C10152" t="s">
        <v>7834</v>
      </c>
      <c r="D10152">
        <v>12579611</v>
      </c>
      <c r="E10152">
        <v>63297313</v>
      </c>
      <c r="F10152" t="s">
        <v>7835</v>
      </c>
      <c r="G10152" t="s">
        <v>3</v>
      </c>
      <c r="H10152" t="s">
        <v>4</v>
      </c>
      <c r="I10152" s="2">
        <v>26.509999999999899</v>
      </c>
      <c r="J10152" s="2">
        <v>33.726773439999903</v>
      </c>
      <c r="K10152" s="2">
        <v>33.726757890999998</v>
      </c>
      <c r="L10152" s="2">
        <f t="shared" si="158"/>
        <v>-1.5548999904524408E-5</v>
      </c>
    </row>
    <row r="10153" spans="1:12" hidden="1" x14ac:dyDescent="0.25">
      <c r="A10153" t="s">
        <v>7824</v>
      </c>
      <c r="B10153" s="1" t="s">
        <v>7828</v>
      </c>
      <c r="C10153" t="s">
        <v>7834</v>
      </c>
      <c r="D10153">
        <v>12579611</v>
      </c>
      <c r="E10153">
        <v>63297313</v>
      </c>
      <c r="F10153" t="s">
        <v>7835</v>
      </c>
      <c r="G10153" t="s">
        <v>3</v>
      </c>
      <c r="H10153" t="s">
        <v>6</v>
      </c>
      <c r="I10153" s="2">
        <v>2.36</v>
      </c>
      <c r="J10153" s="2">
        <v>5.2772846700000002</v>
      </c>
      <c r="K10153" s="2">
        <v>5.2772829901009999</v>
      </c>
      <c r="L10153" s="2">
        <f t="shared" si="158"/>
        <v>-1.6798990003508152E-6</v>
      </c>
    </row>
    <row r="10154" spans="1:12" hidden="1" x14ac:dyDescent="0.25">
      <c r="A10154" t="s">
        <v>7824</v>
      </c>
      <c r="B10154" s="1" t="s">
        <v>7836</v>
      </c>
      <c r="C10154" t="s">
        <v>7837</v>
      </c>
      <c r="D10154">
        <v>12582311</v>
      </c>
      <c r="E10154">
        <v>63396313</v>
      </c>
      <c r="F10154" t="s">
        <v>7838</v>
      </c>
      <c r="G10154" t="s">
        <v>3</v>
      </c>
      <c r="H10154" t="s">
        <v>4</v>
      </c>
      <c r="I10154" s="2">
        <v>37.1</v>
      </c>
      <c r="J10154" s="2">
        <v>36.956019529999999</v>
      </c>
      <c r="K10154" s="2">
        <v>36.956027149999898</v>
      </c>
      <c r="L10154" s="2">
        <f t="shared" si="158"/>
        <v>7.6199998986226092E-6</v>
      </c>
    </row>
    <row r="10155" spans="1:12" hidden="1" x14ac:dyDescent="0.25">
      <c r="A10155" t="s">
        <v>7824</v>
      </c>
      <c r="B10155" s="1" t="s">
        <v>7836</v>
      </c>
      <c r="C10155" t="s">
        <v>7837</v>
      </c>
      <c r="D10155">
        <v>12582311</v>
      </c>
      <c r="E10155">
        <v>63396313</v>
      </c>
      <c r="F10155" t="s">
        <v>7838</v>
      </c>
      <c r="G10155" t="s">
        <v>3</v>
      </c>
      <c r="H10155" t="s">
        <v>6</v>
      </c>
      <c r="I10155" s="2">
        <v>1.4</v>
      </c>
      <c r="J10155" s="2">
        <v>1.3770838624999999</v>
      </c>
      <c r="K10155" s="2">
        <v>1.3770880760999999</v>
      </c>
      <c r="L10155" s="2">
        <f t="shared" si="158"/>
        <v>4.2136000000247975E-6</v>
      </c>
    </row>
    <row r="10156" spans="1:12" hidden="1" x14ac:dyDescent="0.25">
      <c r="A10156" t="s">
        <v>7824</v>
      </c>
      <c r="B10156" s="1" t="s">
        <v>7836</v>
      </c>
      <c r="C10156" t="s">
        <v>7837</v>
      </c>
      <c r="D10156">
        <v>12582311</v>
      </c>
      <c r="E10156">
        <v>63396413</v>
      </c>
      <c r="F10156" t="s">
        <v>7839</v>
      </c>
      <c r="G10156" t="s">
        <v>3</v>
      </c>
      <c r="H10156" t="s">
        <v>4</v>
      </c>
      <c r="I10156" s="2">
        <v>41.5</v>
      </c>
      <c r="J10156" s="2">
        <v>41.475472654999997</v>
      </c>
      <c r="K10156" s="2">
        <v>41.475550809999902</v>
      </c>
      <c r="L10156" s="2">
        <f t="shared" si="158"/>
        <v>7.8154999904711531E-5</v>
      </c>
    </row>
    <row r="10157" spans="1:12" hidden="1" x14ac:dyDescent="0.25">
      <c r="A10157" t="s">
        <v>7824</v>
      </c>
      <c r="B10157" s="1" t="s">
        <v>7836</v>
      </c>
      <c r="C10157" t="s">
        <v>7837</v>
      </c>
      <c r="D10157">
        <v>12582311</v>
      </c>
      <c r="E10157">
        <v>63396413</v>
      </c>
      <c r="F10157" t="s">
        <v>7839</v>
      </c>
      <c r="G10157" t="s">
        <v>3</v>
      </c>
      <c r="H10157" t="s">
        <v>6</v>
      </c>
      <c r="I10157" s="2">
        <v>1.4</v>
      </c>
      <c r="J10157" s="2">
        <v>1.3901204835000001</v>
      </c>
      <c r="K10157" s="2">
        <v>1.3901195680009899</v>
      </c>
      <c r="L10157" s="2">
        <f t="shared" si="158"/>
        <v>-9.1549901015675061E-7</v>
      </c>
    </row>
    <row r="10158" spans="1:12" hidden="1" x14ac:dyDescent="0.25">
      <c r="A10158" t="s">
        <v>7824</v>
      </c>
      <c r="B10158" s="1" t="s">
        <v>7836</v>
      </c>
      <c r="C10158" t="s">
        <v>7840</v>
      </c>
      <c r="D10158">
        <v>9048311</v>
      </c>
      <c r="E10158">
        <v>58390413</v>
      </c>
      <c r="F10158" t="s">
        <v>7841</v>
      </c>
      <c r="G10158" t="s">
        <v>86</v>
      </c>
      <c r="H10158" t="s">
        <v>4</v>
      </c>
      <c r="I10158" s="2">
        <v>105.56</v>
      </c>
      <c r="K10158" s="2">
        <v>105.849229835999</v>
      </c>
      <c r="L10158" s="2">
        <f t="shared" si="158"/>
        <v>0.2892298359989951</v>
      </c>
    </row>
    <row r="10159" spans="1:12" hidden="1" x14ac:dyDescent="0.25">
      <c r="A10159" t="s">
        <v>7824</v>
      </c>
      <c r="B10159" s="1" t="s">
        <v>7836</v>
      </c>
      <c r="C10159" t="s">
        <v>7840</v>
      </c>
      <c r="D10159">
        <v>9048311</v>
      </c>
      <c r="E10159">
        <v>58390413</v>
      </c>
      <c r="F10159" t="s">
        <v>7841</v>
      </c>
      <c r="G10159" t="s">
        <v>86</v>
      </c>
      <c r="H10159" t="s">
        <v>6</v>
      </c>
      <c r="I10159" s="2">
        <v>3.17</v>
      </c>
      <c r="K10159" s="2">
        <v>3.1786843067999899</v>
      </c>
      <c r="L10159" s="2">
        <f t="shared" si="158"/>
        <v>8.6843067999899937E-3</v>
      </c>
    </row>
    <row r="10160" spans="1:12" hidden="1" x14ac:dyDescent="0.25">
      <c r="A10160" t="s">
        <v>7824</v>
      </c>
      <c r="B10160" s="1" t="s">
        <v>7842</v>
      </c>
      <c r="C10160" t="s">
        <v>7843</v>
      </c>
      <c r="D10160">
        <v>9091411</v>
      </c>
      <c r="E10160">
        <v>55096213</v>
      </c>
      <c r="F10160" t="s">
        <v>7844</v>
      </c>
      <c r="G10160" t="s">
        <v>3</v>
      </c>
      <c r="H10160" t="s">
        <v>4</v>
      </c>
      <c r="I10160" s="2">
        <v>28.2</v>
      </c>
      <c r="J10160" s="2">
        <v>30.769248045000001</v>
      </c>
      <c r="K10160" s="2">
        <v>30.769217880119999</v>
      </c>
      <c r="L10160" s="2">
        <f t="shared" si="158"/>
        <v>-3.016488000184836E-5</v>
      </c>
    </row>
    <row r="10161" spans="1:12" hidden="1" x14ac:dyDescent="0.25">
      <c r="A10161" t="s">
        <v>7824</v>
      </c>
      <c r="B10161" s="1" t="s">
        <v>7842</v>
      </c>
      <c r="C10161" t="s">
        <v>7843</v>
      </c>
      <c r="D10161">
        <v>9091411</v>
      </c>
      <c r="E10161">
        <v>55096213</v>
      </c>
      <c r="F10161" t="s">
        <v>7844</v>
      </c>
      <c r="G10161" t="s">
        <v>3</v>
      </c>
      <c r="H10161" t="s">
        <v>6</v>
      </c>
      <c r="I10161" s="2">
        <v>2.1</v>
      </c>
      <c r="J10161" s="2">
        <v>2.1418544920000002</v>
      </c>
      <c r="K10161" s="2">
        <v>2.1418560241039999</v>
      </c>
      <c r="L10161" s="2">
        <f t="shared" si="158"/>
        <v>1.5321039996685215E-6</v>
      </c>
    </row>
    <row r="10162" spans="1:12" hidden="1" x14ac:dyDescent="0.25">
      <c r="A10162" t="s">
        <v>7824</v>
      </c>
      <c r="B10162" s="1" t="s">
        <v>7845</v>
      </c>
      <c r="C10162" t="s">
        <v>7846</v>
      </c>
      <c r="D10162">
        <v>9091111</v>
      </c>
      <c r="E10162">
        <v>55096613</v>
      </c>
      <c r="F10162" t="s">
        <v>7847</v>
      </c>
      <c r="G10162" t="s">
        <v>3</v>
      </c>
      <c r="H10162" t="s">
        <v>4</v>
      </c>
      <c r="I10162" s="2">
        <v>36.83</v>
      </c>
      <c r="J10162" s="2">
        <v>36.790238279999997</v>
      </c>
      <c r="K10162" s="2">
        <v>36.790279049999903</v>
      </c>
      <c r="L10162" s="2">
        <f t="shared" si="158"/>
        <v>4.0769999905876375E-5</v>
      </c>
    </row>
    <row r="10163" spans="1:12" hidden="1" x14ac:dyDescent="0.25">
      <c r="A10163" t="s">
        <v>7824</v>
      </c>
      <c r="B10163" s="1" t="s">
        <v>7845</v>
      </c>
      <c r="C10163" t="s">
        <v>7846</v>
      </c>
      <c r="D10163">
        <v>9091111</v>
      </c>
      <c r="E10163">
        <v>55096613</v>
      </c>
      <c r="F10163" t="s">
        <v>7847</v>
      </c>
      <c r="G10163" t="s">
        <v>3</v>
      </c>
      <c r="H10163" t="s">
        <v>6</v>
      </c>
      <c r="I10163" s="2">
        <v>1.47</v>
      </c>
      <c r="J10163" s="2">
        <v>1.4650427244999999</v>
      </c>
      <c r="K10163" s="2">
        <v>1.4650425197099901</v>
      </c>
      <c r="L10163" s="2">
        <f t="shared" si="158"/>
        <v>-2.0479000983897322E-7</v>
      </c>
    </row>
    <row r="10164" spans="1:12" hidden="1" x14ac:dyDescent="0.25">
      <c r="A10164" t="s">
        <v>7824</v>
      </c>
      <c r="B10164" s="1" t="s">
        <v>7845</v>
      </c>
      <c r="C10164" t="s">
        <v>7846</v>
      </c>
      <c r="D10164">
        <v>9091111</v>
      </c>
      <c r="E10164">
        <v>55096713</v>
      </c>
      <c r="F10164" t="s">
        <v>7848</v>
      </c>
      <c r="G10164" t="s">
        <v>3</v>
      </c>
      <c r="H10164" t="s">
        <v>4</v>
      </c>
      <c r="I10164" s="2">
        <v>30.51</v>
      </c>
      <c r="J10164" s="2">
        <v>30.327503905</v>
      </c>
      <c r="K10164" s="2">
        <v>30.327498479999999</v>
      </c>
      <c r="L10164" s="2">
        <f t="shared" si="158"/>
        <v>-5.4250000012245891E-6</v>
      </c>
    </row>
    <row r="10165" spans="1:12" hidden="1" x14ac:dyDescent="0.25">
      <c r="A10165" t="s">
        <v>7824</v>
      </c>
      <c r="B10165" s="1" t="s">
        <v>7845</v>
      </c>
      <c r="C10165" t="s">
        <v>7846</v>
      </c>
      <c r="D10165">
        <v>9091111</v>
      </c>
      <c r="E10165">
        <v>55096713</v>
      </c>
      <c r="F10165" t="s">
        <v>7848</v>
      </c>
      <c r="G10165" t="s">
        <v>3</v>
      </c>
      <c r="H10165" t="s">
        <v>6</v>
      </c>
      <c r="I10165" s="2">
        <v>1.4</v>
      </c>
      <c r="J10165" s="2">
        <v>1.3942479249999999</v>
      </c>
      <c r="K10165" s="2">
        <v>1.3942490104</v>
      </c>
      <c r="L10165" s="2">
        <f t="shared" si="158"/>
        <v>1.0854000001003783E-6</v>
      </c>
    </row>
    <row r="10166" spans="1:12" hidden="1" x14ac:dyDescent="0.25">
      <c r="A10166" t="s">
        <v>7824</v>
      </c>
      <c r="B10166" s="1" t="s">
        <v>7845</v>
      </c>
      <c r="C10166" t="s">
        <v>7849</v>
      </c>
      <c r="D10166">
        <v>6281311</v>
      </c>
      <c r="E10166">
        <v>15504813</v>
      </c>
      <c r="F10166" t="s">
        <v>7850</v>
      </c>
      <c r="G10166" t="s">
        <v>3</v>
      </c>
      <c r="H10166" t="s">
        <v>4</v>
      </c>
      <c r="I10166" s="2">
        <v>2571</v>
      </c>
      <c r="J10166" s="2">
        <v>2578.7117499999999</v>
      </c>
      <c r="K10166" s="2">
        <v>2578.7106190999998</v>
      </c>
      <c r="L10166" s="2">
        <f t="shared" si="158"/>
        <v>-1.1309000001347158E-3</v>
      </c>
    </row>
    <row r="10167" spans="1:12" hidden="1" x14ac:dyDescent="0.25">
      <c r="A10167" t="s">
        <v>7824</v>
      </c>
      <c r="B10167" s="1" t="s">
        <v>7845</v>
      </c>
      <c r="C10167" t="s">
        <v>7849</v>
      </c>
      <c r="D10167">
        <v>6281311</v>
      </c>
      <c r="E10167">
        <v>15504813</v>
      </c>
      <c r="F10167" t="s">
        <v>7850</v>
      </c>
      <c r="G10167" t="s">
        <v>3</v>
      </c>
      <c r="H10167" t="s">
        <v>6</v>
      </c>
      <c r="I10167" s="2">
        <v>747.2</v>
      </c>
      <c r="J10167" s="2">
        <v>718.65099999999995</v>
      </c>
      <c r="K10167" s="2">
        <v>718.64994720000004</v>
      </c>
      <c r="L10167" s="2">
        <f t="shared" si="158"/>
        <v>-1.0527999999112581E-3</v>
      </c>
    </row>
    <row r="10168" spans="1:12" hidden="1" x14ac:dyDescent="0.25">
      <c r="A10168" t="s">
        <v>7824</v>
      </c>
      <c r="B10168" s="1" t="s">
        <v>7845</v>
      </c>
      <c r="C10168" t="s">
        <v>7849</v>
      </c>
      <c r="D10168">
        <v>6281311</v>
      </c>
      <c r="E10168">
        <v>15505513</v>
      </c>
      <c r="F10168" t="s">
        <v>7851</v>
      </c>
      <c r="G10168" t="s">
        <v>3</v>
      </c>
      <c r="H10168" t="s">
        <v>4</v>
      </c>
      <c r="I10168" s="2">
        <v>2425</v>
      </c>
      <c r="J10168" s="2">
        <v>2429.6959999999999</v>
      </c>
      <c r="K10168" s="2">
        <v>2429.6999916</v>
      </c>
      <c r="L10168" s="2">
        <f t="shared" si="158"/>
        <v>3.9916000000630447E-3</v>
      </c>
    </row>
    <row r="10169" spans="1:12" hidden="1" x14ac:dyDescent="0.25">
      <c r="A10169" t="s">
        <v>7824</v>
      </c>
      <c r="B10169" s="1" t="s">
        <v>7845</v>
      </c>
      <c r="C10169" t="s">
        <v>7849</v>
      </c>
      <c r="D10169">
        <v>6281311</v>
      </c>
      <c r="E10169">
        <v>15505513</v>
      </c>
      <c r="F10169" t="s">
        <v>7851</v>
      </c>
      <c r="G10169" t="s">
        <v>3</v>
      </c>
      <c r="H10169" t="s">
        <v>6</v>
      </c>
      <c r="I10169" s="2">
        <v>677.4</v>
      </c>
      <c r="J10169" s="2">
        <v>620.35574999999994</v>
      </c>
      <c r="K10169" s="2">
        <v>620.35582328999999</v>
      </c>
      <c r="L10169" s="2">
        <f t="shared" si="158"/>
        <v>7.3290000045744819E-5</v>
      </c>
    </row>
    <row r="10170" spans="1:12" hidden="1" x14ac:dyDescent="0.25">
      <c r="A10170" t="s">
        <v>7824</v>
      </c>
      <c r="B10170" s="1" t="s">
        <v>7852</v>
      </c>
      <c r="C10170" t="s">
        <v>7853</v>
      </c>
      <c r="D10170">
        <v>12623711</v>
      </c>
      <c r="E10170">
        <v>63640913</v>
      </c>
      <c r="F10170" t="s">
        <v>7854</v>
      </c>
      <c r="G10170" t="s">
        <v>3</v>
      </c>
      <c r="H10170" t="s">
        <v>4</v>
      </c>
      <c r="I10170" s="2">
        <v>34.6</v>
      </c>
      <c r="J10170" s="2">
        <v>33.914425779999902</v>
      </c>
      <c r="K10170" s="2">
        <v>33.914429241000001</v>
      </c>
      <c r="L10170" s="2">
        <f t="shared" si="158"/>
        <v>3.4610000980705991E-6</v>
      </c>
    </row>
    <row r="10171" spans="1:12" hidden="1" x14ac:dyDescent="0.25">
      <c r="A10171" t="s">
        <v>7824</v>
      </c>
      <c r="B10171" s="1" t="s">
        <v>7852</v>
      </c>
      <c r="C10171" t="s">
        <v>7853</v>
      </c>
      <c r="D10171">
        <v>12623711</v>
      </c>
      <c r="E10171">
        <v>63640913</v>
      </c>
      <c r="F10171" t="s">
        <v>7854</v>
      </c>
      <c r="G10171" t="s">
        <v>3</v>
      </c>
      <c r="H10171" t="s">
        <v>6</v>
      </c>
      <c r="I10171" s="2">
        <v>1.8</v>
      </c>
      <c r="J10171" s="2">
        <v>1.8365863035000001</v>
      </c>
      <c r="K10171" s="2">
        <v>1.8365810031000001</v>
      </c>
      <c r="L10171" s="2">
        <f t="shared" si="158"/>
        <v>-5.3004000000189677E-6</v>
      </c>
    </row>
    <row r="10172" spans="1:12" hidden="1" x14ac:dyDescent="0.25">
      <c r="A10172" t="s">
        <v>7824</v>
      </c>
      <c r="B10172" s="1" t="s">
        <v>7852</v>
      </c>
      <c r="C10172" t="s">
        <v>7855</v>
      </c>
      <c r="D10172">
        <v>12618611</v>
      </c>
      <c r="E10172">
        <v>63640013</v>
      </c>
      <c r="F10172" t="s">
        <v>7856</v>
      </c>
      <c r="G10172" t="s">
        <v>86</v>
      </c>
      <c r="H10172" t="s">
        <v>4</v>
      </c>
      <c r="I10172" s="2">
        <v>18.264500000000002</v>
      </c>
      <c r="K10172" s="2">
        <v>18.3102636972</v>
      </c>
      <c r="L10172" s="2">
        <f t="shared" si="158"/>
        <v>4.5763697199998177E-2</v>
      </c>
    </row>
    <row r="10173" spans="1:12" hidden="1" x14ac:dyDescent="0.25">
      <c r="A10173" t="s">
        <v>7824</v>
      </c>
      <c r="B10173" s="1" t="s">
        <v>7852</v>
      </c>
      <c r="C10173" t="s">
        <v>7855</v>
      </c>
      <c r="D10173">
        <v>12618611</v>
      </c>
      <c r="E10173">
        <v>63640013</v>
      </c>
      <c r="F10173" t="s">
        <v>7856</v>
      </c>
      <c r="G10173" t="s">
        <v>86</v>
      </c>
      <c r="H10173" t="s">
        <v>6</v>
      </c>
      <c r="I10173" s="2">
        <v>0</v>
      </c>
      <c r="K10173" s="2">
        <v>0</v>
      </c>
      <c r="L10173" s="2">
        <f t="shared" si="158"/>
        <v>0</v>
      </c>
    </row>
    <row r="10174" spans="1:12" hidden="1" x14ac:dyDescent="0.25">
      <c r="A10174" t="s">
        <v>7824</v>
      </c>
      <c r="B10174" s="1" t="s">
        <v>7852</v>
      </c>
      <c r="C10174" t="s">
        <v>7855</v>
      </c>
      <c r="D10174">
        <v>12618611</v>
      </c>
      <c r="E10174">
        <v>63640113</v>
      </c>
      <c r="F10174" t="s">
        <v>7857</v>
      </c>
      <c r="G10174" t="s">
        <v>86</v>
      </c>
      <c r="H10174" t="s">
        <v>4</v>
      </c>
      <c r="I10174" s="2">
        <v>13.9345</v>
      </c>
      <c r="K10174" s="2">
        <v>13.9694149958792</v>
      </c>
      <c r="L10174" s="2">
        <f t="shared" si="158"/>
        <v>3.4914995879200106E-2</v>
      </c>
    </row>
    <row r="10175" spans="1:12" hidden="1" x14ac:dyDescent="0.25">
      <c r="A10175" t="s">
        <v>7824</v>
      </c>
      <c r="B10175" s="1" t="s">
        <v>7852</v>
      </c>
      <c r="C10175" t="s">
        <v>7855</v>
      </c>
      <c r="D10175">
        <v>12618611</v>
      </c>
      <c r="E10175">
        <v>63640113</v>
      </c>
      <c r="F10175" t="s">
        <v>7857</v>
      </c>
      <c r="G10175" t="s">
        <v>86</v>
      </c>
      <c r="H10175" t="s">
        <v>6</v>
      </c>
      <c r="I10175" s="2">
        <v>0</v>
      </c>
      <c r="K10175" s="2">
        <v>0</v>
      </c>
      <c r="L10175" s="2">
        <f t="shared" si="158"/>
        <v>0</v>
      </c>
    </row>
    <row r="10176" spans="1:12" hidden="1" x14ac:dyDescent="0.25">
      <c r="A10176" t="s">
        <v>7824</v>
      </c>
      <c r="B10176" s="1" t="s">
        <v>7852</v>
      </c>
      <c r="C10176" t="s">
        <v>7858</v>
      </c>
      <c r="D10176">
        <v>4880911</v>
      </c>
      <c r="E10176">
        <v>29293113</v>
      </c>
      <c r="F10176" t="s">
        <v>7859</v>
      </c>
      <c r="G10176" t="s">
        <v>86</v>
      </c>
      <c r="H10176" t="s">
        <v>4</v>
      </c>
      <c r="I10176" s="2">
        <v>372.2</v>
      </c>
      <c r="K10176" s="2">
        <v>373.21971599999802</v>
      </c>
      <c r="L10176" s="2">
        <f t="shared" si="158"/>
        <v>1.0197159999980272</v>
      </c>
    </row>
    <row r="10177" spans="1:12" hidden="1" x14ac:dyDescent="0.25">
      <c r="A10177" t="s">
        <v>7824</v>
      </c>
      <c r="B10177" s="1" t="s">
        <v>7852</v>
      </c>
      <c r="C10177" t="s">
        <v>7858</v>
      </c>
      <c r="D10177">
        <v>4880911</v>
      </c>
      <c r="E10177">
        <v>29293113</v>
      </c>
      <c r="F10177" t="s">
        <v>7859</v>
      </c>
      <c r="G10177" t="s">
        <v>86</v>
      </c>
      <c r="H10177" t="s">
        <v>6</v>
      </c>
      <c r="I10177" s="2">
        <v>11.1</v>
      </c>
      <c r="K10177" s="2">
        <v>11.130411359999901</v>
      </c>
      <c r="L10177" s="2">
        <f t="shared" si="158"/>
        <v>3.0411359999900966E-2</v>
      </c>
    </row>
    <row r="10178" spans="1:12" hidden="1" x14ac:dyDescent="0.25">
      <c r="A10178" t="s">
        <v>7824</v>
      </c>
      <c r="B10178" s="1" t="s">
        <v>7852</v>
      </c>
      <c r="C10178" t="s">
        <v>7858</v>
      </c>
      <c r="D10178">
        <v>4880911</v>
      </c>
      <c r="E10178">
        <v>29293313</v>
      </c>
      <c r="F10178" t="s">
        <v>7860</v>
      </c>
      <c r="G10178" t="s">
        <v>86</v>
      </c>
      <c r="H10178" t="s">
        <v>4</v>
      </c>
      <c r="I10178" s="2">
        <v>504.3</v>
      </c>
      <c r="K10178" s="2">
        <v>505.68163080000102</v>
      </c>
      <c r="L10178" s="2">
        <f t="shared" si="158"/>
        <v>1.3816308000010054</v>
      </c>
    </row>
    <row r="10179" spans="1:12" hidden="1" x14ac:dyDescent="0.25">
      <c r="A10179" t="s">
        <v>7824</v>
      </c>
      <c r="B10179" s="1" t="s">
        <v>7852</v>
      </c>
      <c r="C10179" t="s">
        <v>7858</v>
      </c>
      <c r="D10179">
        <v>4880911</v>
      </c>
      <c r="E10179">
        <v>29293313</v>
      </c>
      <c r="F10179" t="s">
        <v>7860</v>
      </c>
      <c r="G10179" t="s">
        <v>86</v>
      </c>
      <c r="H10179" t="s">
        <v>6</v>
      </c>
      <c r="I10179" s="2">
        <v>171.9</v>
      </c>
      <c r="K10179" s="2">
        <v>172.37095740000001</v>
      </c>
      <c r="L10179" s="2">
        <f t="shared" ref="L10179:L10242" si="159">IF(ISBLANK(J10179),K10179-I10179,K10179-J10179)</f>
        <v>0.47095740000000319</v>
      </c>
    </row>
    <row r="10180" spans="1:12" hidden="1" x14ac:dyDescent="0.25">
      <c r="A10180" t="s">
        <v>7824</v>
      </c>
      <c r="B10180" s="1" t="s">
        <v>7861</v>
      </c>
      <c r="C10180" t="s">
        <v>7862</v>
      </c>
      <c r="D10180">
        <v>8532811</v>
      </c>
      <c r="E10180">
        <v>942013</v>
      </c>
      <c r="F10180" t="s">
        <v>7863</v>
      </c>
      <c r="G10180" t="s">
        <v>86</v>
      </c>
      <c r="H10180" t="s">
        <v>4</v>
      </c>
      <c r="I10180" s="2">
        <v>126</v>
      </c>
      <c r="K10180" s="2">
        <v>126.269763716133</v>
      </c>
      <c r="L10180" s="2">
        <f t="shared" si="159"/>
        <v>0.26976371613299932</v>
      </c>
    </row>
    <row r="10181" spans="1:12" hidden="1" x14ac:dyDescent="0.25">
      <c r="A10181" t="s">
        <v>7824</v>
      </c>
      <c r="B10181" s="1" t="s">
        <v>7861</v>
      </c>
      <c r="C10181" t="s">
        <v>7862</v>
      </c>
      <c r="D10181">
        <v>8532811</v>
      </c>
      <c r="E10181">
        <v>942013</v>
      </c>
      <c r="F10181" t="s">
        <v>7863</v>
      </c>
      <c r="G10181" t="s">
        <v>86</v>
      </c>
      <c r="H10181" t="s">
        <v>6</v>
      </c>
      <c r="I10181" s="2">
        <v>0.8</v>
      </c>
      <c r="K10181" s="2">
        <v>0.80171279979799903</v>
      </c>
      <c r="L10181" s="2">
        <f t="shared" si="159"/>
        <v>1.7127997979989873E-3</v>
      </c>
    </row>
    <row r="10182" spans="1:12" hidden="1" x14ac:dyDescent="0.25">
      <c r="A10182" t="s">
        <v>7824</v>
      </c>
      <c r="B10182" s="1" t="s">
        <v>7861</v>
      </c>
      <c r="C10182" t="s">
        <v>7862</v>
      </c>
      <c r="D10182">
        <v>8532811</v>
      </c>
      <c r="E10182">
        <v>942113</v>
      </c>
      <c r="F10182" t="s">
        <v>7864</v>
      </c>
      <c r="G10182" t="s">
        <v>3</v>
      </c>
      <c r="H10182" t="s">
        <v>4</v>
      </c>
      <c r="I10182" s="2">
        <v>5.63</v>
      </c>
      <c r="J10182" s="2">
        <v>7.1714750999999897</v>
      </c>
      <c r="K10182" s="2">
        <v>7.1714677019999904</v>
      </c>
      <c r="L10182" s="2">
        <f t="shared" si="159"/>
        <v>-7.3979999992701551E-6</v>
      </c>
    </row>
    <row r="10183" spans="1:12" hidden="1" x14ac:dyDescent="0.25">
      <c r="A10183" t="s">
        <v>7824</v>
      </c>
      <c r="B10183" s="1" t="s">
        <v>7861</v>
      </c>
      <c r="C10183" t="s">
        <v>7862</v>
      </c>
      <c r="D10183">
        <v>8532811</v>
      </c>
      <c r="E10183">
        <v>942113</v>
      </c>
      <c r="F10183" t="s">
        <v>7864</v>
      </c>
      <c r="G10183" t="s">
        <v>3</v>
      </c>
      <c r="H10183" t="s">
        <v>6</v>
      </c>
      <c r="I10183" s="2">
        <v>0.68</v>
      </c>
      <c r="J10183" s="2">
        <v>0.69436334249999998</v>
      </c>
      <c r="K10183" s="2">
        <v>0.69436351459999901</v>
      </c>
      <c r="L10183" s="2">
        <f t="shared" si="159"/>
        <v>1.7209999902956241E-7</v>
      </c>
    </row>
    <row r="10184" spans="1:12" hidden="1" x14ac:dyDescent="0.25">
      <c r="A10184" t="s">
        <v>7824</v>
      </c>
      <c r="B10184" s="1" t="s">
        <v>7861</v>
      </c>
      <c r="C10184" t="s">
        <v>7862</v>
      </c>
      <c r="D10184">
        <v>8532811</v>
      </c>
      <c r="E10184">
        <v>942213</v>
      </c>
      <c r="F10184" t="s">
        <v>7865</v>
      </c>
      <c r="G10184" t="s">
        <v>3</v>
      </c>
      <c r="H10184" t="s">
        <v>4</v>
      </c>
      <c r="I10184" s="2">
        <v>4.18</v>
      </c>
      <c r="J10184" s="2">
        <v>5.3181733400000004</v>
      </c>
      <c r="K10184" s="2">
        <v>5.3181750281170004</v>
      </c>
      <c r="L10184" s="2">
        <f t="shared" si="159"/>
        <v>1.6881169999649615E-6</v>
      </c>
    </row>
    <row r="10185" spans="1:12" hidden="1" x14ac:dyDescent="0.25">
      <c r="A10185" t="s">
        <v>7824</v>
      </c>
      <c r="B10185" s="1" t="s">
        <v>7861</v>
      </c>
      <c r="C10185" t="s">
        <v>7862</v>
      </c>
      <c r="D10185">
        <v>8532811</v>
      </c>
      <c r="E10185">
        <v>942213</v>
      </c>
      <c r="F10185" t="s">
        <v>7865</v>
      </c>
      <c r="G10185" t="s">
        <v>3</v>
      </c>
      <c r="H10185" t="s">
        <v>6</v>
      </c>
      <c r="I10185" s="2">
        <v>0.5</v>
      </c>
      <c r="J10185" s="2">
        <v>0.50817437750000005</v>
      </c>
      <c r="K10185" s="2">
        <v>0.50817450779999995</v>
      </c>
      <c r="L10185" s="2">
        <f t="shared" si="159"/>
        <v>1.302999999008847E-7</v>
      </c>
    </row>
    <row r="10186" spans="1:12" hidden="1" x14ac:dyDescent="0.25">
      <c r="A10186" t="s">
        <v>7824</v>
      </c>
      <c r="B10186" s="1" t="s">
        <v>7861</v>
      </c>
      <c r="C10186" t="s">
        <v>7862</v>
      </c>
      <c r="D10186">
        <v>8532811</v>
      </c>
      <c r="E10186">
        <v>942313</v>
      </c>
      <c r="F10186" t="s">
        <v>7866</v>
      </c>
      <c r="G10186" t="s">
        <v>86</v>
      </c>
      <c r="H10186" t="s">
        <v>4</v>
      </c>
      <c r="I10186" s="2">
        <v>115.3</v>
      </c>
      <c r="K10186" s="2">
        <v>115.546860184237</v>
      </c>
      <c r="L10186" s="2">
        <f t="shared" si="159"/>
        <v>0.24686018423700773</v>
      </c>
    </row>
    <row r="10187" spans="1:12" hidden="1" x14ac:dyDescent="0.25">
      <c r="A10187" t="s">
        <v>7824</v>
      </c>
      <c r="B10187" s="1" t="s">
        <v>7861</v>
      </c>
      <c r="C10187" t="s">
        <v>7862</v>
      </c>
      <c r="D10187">
        <v>8532811</v>
      </c>
      <c r="E10187">
        <v>942313</v>
      </c>
      <c r="F10187" t="s">
        <v>7866</v>
      </c>
      <c r="G10187" t="s">
        <v>86</v>
      </c>
      <c r="H10187" t="s">
        <v>6</v>
      </c>
      <c r="I10187" s="2">
        <v>0.8</v>
      </c>
      <c r="K10187" s="2">
        <v>0.80171279979799903</v>
      </c>
      <c r="L10187" s="2">
        <f t="shared" si="159"/>
        <v>1.7127997979989873E-3</v>
      </c>
    </row>
    <row r="10188" spans="1:12" hidden="1" x14ac:dyDescent="0.25">
      <c r="A10188" t="s">
        <v>7824</v>
      </c>
      <c r="B10188" s="1" t="s">
        <v>7861</v>
      </c>
      <c r="C10188" t="s">
        <v>617</v>
      </c>
      <c r="D10188">
        <v>12626311</v>
      </c>
      <c r="E10188">
        <v>63843413</v>
      </c>
      <c r="F10188" t="s">
        <v>7867</v>
      </c>
      <c r="G10188" t="s">
        <v>86</v>
      </c>
      <c r="H10188" t="s">
        <v>4</v>
      </c>
      <c r="I10188" s="2">
        <v>161.5</v>
      </c>
      <c r="K10188" s="2">
        <v>161.94250256399999</v>
      </c>
      <c r="L10188" s="2">
        <f t="shared" si="159"/>
        <v>0.44250256399999444</v>
      </c>
    </row>
    <row r="10189" spans="1:12" hidden="1" x14ac:dyDescent="0.25">
      <c r="A10189" t="s">
        <v>7824</v>
      </c>
      <c r="B10189" s="1" t="s">
        <v>7861</v>
      </c>
      <c r="C10189" t="s">
        <v>617</v>
      </c>
      <c r="D10189">
        <v>12626311</v>
      </c>
      <c r="E10189">
        <v>63843413</v>
      </c>
      <c r="F10189" t="s">
        <v>7867</v>
      </c>
      <c r="G10189" t="s">
        <v>86</v>
      </c>
      <c r="H10189" t="s">
        <v>6</v>
      </c>
      <c r="I10189" s="2">
        <v>2.9</v>
      </c>
      <c r="K10189" s="2">
        <v>2.9079450299999801</v>
      </c>
      <c r="L10189" s="2">
        <f t="shared" si="159"/>
        <v>7.9450299999801466E-3</v>
      </c>
    </row>
    <row r="10190" spans="1:12" hidden="1" x14ac:dyDescent="0.25">
      <c r="A10190" t="s">
        <v>7824</v>
      </c>
      <c r="B10190" s="1" t="s">
        <v>7868</v>
      </c>
      <c r="C10190" t="s">
        <v>7869</v>
      </c>
      <c r="D10190">
        <v>6647111</v>
      </c>
      <c r="E10190">
        <v>17153713</v>
      </c>
      <c r="F10190" t="s">
        <v>7870</v>
      </c>
      <c r="G10190" t="s">
        <v>86</v>
      </c>
      <c r="H10190" t="s">
        <v>4</v>
      </c>
      <c r="I10190" s="2">
        <v>148.4</v>
      </c>
      <c r="K10190" s="2">
        <v>148.80659639999899</v>
      </c>
      <c r="L10190" s="2">
        <f t="shared" si="159"/>
        <v>0.406596399998989</v>
      </c>
    </row>
    <row r="10191" spans="1:12" hidden="1" x14ac:dyDescent="0.25">
      <c r="A10191" t="s">
        <v>7824</v>
      </c>
      <c r="B10191" s="1" t="s">
        <v>7868</v>
      </c>
      <c r="C10191" t="s">
        <v>7869</v>
      </c>
      <c r="D10191">
        <v>6647111</v>
      </c>
      <c r="E10191">
        <v>17153713</v>
      </c>
      <c r="F10191" t="s">
        <v>7870</v>
      </c>
      <c r="G10191" t="s">
        <v>86</v>
      </c>
      <c r="H10191" t="s">
        <v>6</v>
      </c>
      <c r="I10191" s="2">
        <v>2.5</v>
      </c>
      <c r="K10191" s="2">
        <v>2.5068489240000198</v>
      </c>
      <c r="L10191" s="2">
        <f t="shared" si="159"/>
        <v>6.848924000019796E-3</v>
      </c>
    </row>
    <row r="10192" spans="1:12" hidden="1" x14ac:dyDescent="0.25">
      <c r="A10192" t="s">
        <v>7824</v>
      </c>
      <c r="B10192" s="1" t="s">
        <v>7868</v>
      </c>
      <c r="C10192" t="s">
        <v>7869</v>
      </c>
      <c r="D10192">
        <v>6647111</v>
      </c>
      <c r="E10192">
        <v>17153813</v>
      </c>
      <c r="F10192" t="s">
        <v>7871</v>
      </c>
      <c r="G10192" t="s">
        <v>86</v>
      </c>
      <c r="H10192" t="s">
        <v>4</v>
      </c>
      <c r="I10192" s="2">
        <v>157.80000000000001</v>
      </c>
      <c r="K10192" s="2">
        <v>158.23226760000099</v>
      </c>
      <c r="L10192" s="2">
        <f t="shared" si="159"/>
        <v>0.43226760000098352</v>
      </c>
    </row>
    <row r="10193" spans="1:12" hidden="1" x14ac:dyDescent="0.25">
      <c r="A10193" t="s">
        <v>7824</v>
      </c>
      <c r="B10193" s="1" t="s">
        <v>7868</v>
      </c>
      <c r="C10193" t="s">
        <v>7869</v>
      </c>
      <c r="D10193">
        <v>6647111</v>
      </c>
      <c r="E10193">
        <v>17153813</v>
      </c>
      <c r="F10193" t="s">
        <v>7871</v>
      </c>
      <c r="G10193" t="s">
        <v>86</v>
      </c>
      <c r="H10193" t="s">
        <v>6</v>
      </c>
      <c r="I10193" s="2">
        <v>3.7</v>
      </c>
      <c r="K10193" s="2">
        <v>3.7101383399999701</v>
      </c>
      <c r="L10193" s="2">
        <f t="shared" si="159"/>
        <v>1.0138339999969936E-2</v>
      </c>
    </row>
    <row r="10194" spans="1:12" hidden="1" x14ac:dyDescent="0.25">
      <c r="A10194" t="s">
        <v>7824</v>
      </c>
      <c r="B10194" s="1" t="s">
        <v>7872</v>
      </c>
      <c r="C10194" t="s">
        <v>7873</v>
      </c>
      <c r="D10194">
        <v>6210511</v>
      </c>
      <c r="E10194">
        <v>15570613</v>
      </c>
      <c r="F10194" t="s">
        <v>7874</v>
      </c>
      <c r="G10194" t="s">
        <v>86</v>
      </c>
      <c r="H10194" t="s">
        <v>4</v>
      </c>
      <c r="I10194" s="2">
        <v>413.6</v>
      </c>
      <c r="K10194" s="2">
        <v>414.26943960533299</v>
      </c>
      <c r="L10194" s="2">
        <f t="shared" si="159"/>
        <v>0.66943960533296831</v>
      </c>
    </row>
    <row r="10195" spans="1:12" hidden="1" x14ac:dyDescent="0.25">
      <c r="A10195" t="s">
        <v>7824</v>
      </c>
      <c r="B10195" s="1" t="s">
        <v>7872</v>
      </c>
      <c r="C10195" t="s">
        <v>7873</v>
      </c>
      <c r="D10195">
        <v>6210511</v>
      </c>
      <c r="E10195">
        <v>15570613</v>
      </c>
      <c r="F10195" t="s">
        <v>7874</v>
      </c>
      <c r="G10195" t="s">
        <v>86</v>
      </c>
      <c r="H10195" t="s">
        <v>6</v>
      </c>
      <c r="I10195" s="2">
        <v>1.4</v>
      </c>
      <c r="K10195" s="2">
        <v>1.4022660316419999</v>
      </c>
      <c r="L10195" s="2">
        <f t="shared" si="159"/>
        <v>2.2660316420000104E-3</v>
      </c>
    </row>
    <row r="10196" spans="1:12" hidden="1" x14ac:dyDescent="0.25">
      <c r="A10196" t="s">
        <v>7824</v>
      </c>
      <c r="B10196" s="1" t="s">
        <v>7872</v>
      </c>
      <c r="C10196" t="s">
        <v>7873</v>
      </c>
      <c r="D10196">
        <v>6210511</v>
      </c>
      <c r="E10196">
        <v>15570713</v>
      </c>
      <c r="F10196" t="s">
        <v>7875</v>
      </c>
      <c r="G10196" t="s">
        <v>86</v>
      </c>
      <c r="H10196" t="s">
        <v>4</v>
      </c>
      <c r="I10196" s="2">
        <v>1.82</v>
      </c>
      <c r="K10196" s="2">
        <v>1.82456028995</v>
      </c>
      <c r="L10196" s="2">
        <f t="shared" si="159"/>
        <v>4.5602899499999072E-3</v>
      </c>
    </row>
    <row r="10197" spans="1:12" hidden="1" x14ac:dyDescent="0.25">
      <c r="A10197" t="s">
        <v>7824</v>
      </c>
      <c r="B10197" s="1" t="s">
        <v>7872</v>
      </c>
      <c r="C10197" t="s">
        <v>7873</v>
      </c>
      <c r="D10197">
        <v>6210511</v>
      </c>
      <c r="E10197">
        <v>15570713</v>
      </c>
      <c r="F10197" t="s">
        <v>7875</v>
      </c>
      <c r="G10197" t="s">
        <v>86</v>
      </c>
      <c r="H10197" t="s">
        <v>6</v>
      </c>
      <c r="I10197" s="2">
        <v>0</v>
      </c>
      <c r="K10197" s="2">
        <v>0</v>
      </c>
      <c r="L10197" s="2">
        <f t="shared" si="159"/>
        <v>0</v>
      </c>
    </row>
    <row r="10198" spans="1:12" hidden="1" x14ac:dyDescent="0.25">
      <c r="A10198" t="s">
        <v>7824</v>
      </c>
      <c r="B10198" s="1" t="s">
        <v>7872</v>
      </c>
      <c r="C10198" t="s">
        <v>7876</v>
      </c>
      <c r="D10198">
        <v>6164811</v>
      </c>
      <c r="E10198">
        <v>15571413</v>
      </c>
      <c r="F10198" t="s">
        <v>7877</v>
      </c>
      <c r="G10198" t="s">
        <v>86</v>
      </c>
      <c r="H10198" t="s">
        <v>4</v>
      </c>
      <c r="I10198" s="2">
        <v>69.599999999999994</v>
      </c>
      <c r="K10198" s="2">
        <v>69.712653064199998</v>
      </c>
      <c r="L10198" s="2">
        <f t="shared" si="159"/>
        <v>0.11265306420000343</v>
      </c>
    </row>
    <row r="10199" spans="1:12" hidden="1" x14ac:dyDescent="0.25">
      <c r="A10199" t="s">
        <v>7824</v>
      </c>
      <c r="B10199" s="1" t="s">
        <v>7872</v>
      </c>
      <c r="C10199" t="s">
        <v>7876</v>
      </c>
      <c r="D10199">
        <v>6164811</v>
      </c>
      <c r="E10199">
        <v>15571413</v>
      </c>
      <c r="F10199" t="s">
        <v>7877</v>
      </c>
      <c r="G10199" t="s">
        <v>86</v>
      </c>
      <c r="H10199" t="s">
        <v>6</v>
      </c>
      <c r="I10199" s="2">
        <v>5.3</v>
      </c>
      <c r="K10199" s="2">
        <v>5.3085788509999903</v>
      </c>
      <c r="L10199" s="2">
        <f t="shared" si="159"/>
        <v>8.5788509999904505E-3</v>
      </c>
    </row>
    <row r="10200" spans="1:12" hidden="1" x14ac:dyDescent="0.25">
      <c r="A10200" t="s">
        <v>7824</v>
      </c>
      <c r="B10200" s="1" t="s">
        <v>7878</v>
      </c>
      <c r="C10200" t="s">
        <v>7879</v>
      </c>
      <c r="D10200">
        <v>6212411</v>
      </c>
      <c r="E10200">
        <v>15565213</v>
      </c>
      <c r="F10200" t="s">
        <v>7880</v>
      </c>
      <c r="G10200" t="s">
        <v>3</v>
      </c>
      <c r="H10200" t="s">
        <v>4</v>
      </c>
      <c r="I10200" s="2">
        <v>9</v>
      </c>
      <c r="J10200" s="2">
        <v>9.6632011700000007</v>
      </c>
      <c r="K10200" s="2">
        <v>9.6631985799999995</v>
      </c>
      <c r="L10200" s="2">
        <f t="shared" si="159"/>
        <v>-2.5900000011347402E-6</v>
      </c>
    </row>
    <row r="10201" spans="1:12" hidden="1" x14ac:dyDescent="0.25">
      <c r="A10201" t="s">
        <v>7824</v>
      </c>
      <c r="B10201" s="1" t="s">
        <v>7878</v>
      </c>
      <c r="C10201" t="s">
        <v>7879</v>
      </c>
      <c r="D10201">
        <v>6212411</v>
      </c>
      <c r="E10201">
        <v>15565213</v>
      </c>
      <c r="F10201" t="s">
        <v>7880</v>
      </c>
      <c r="G10201" t="s">
        <v>3</v>
      </c>
      <c r="H10201" t="s">
        <v>6</v>
      </c>
      <c r="I10201" s="2">
        <v>0.6</v>
      </c>
      <c r="J10201" s="2">
        <v>0.62847692850000003</v>
      </c>
      <c r="K10201" s="2">
        <v>0.62847652620000005</v>
      </c>
      <c r="L10201" s="2">
        <f t="shared" si="159"/>
        <v>-4.0229999997976051E-7</v>
      </c>
    </row>
    <row r="10202" spans="1:12" hidden="1" x14ac:dyDescent="0.25">
      <c r="A10202" t="s">
        <v>7824</v>
      </c>
      <c r="B10202" s="1" t="s">
        <v>7878</v>
      </c>
      <c r="C10202" t="s">
        <v>7879</v>
      </c>
      <c r="D10202">
        <v>6212411</v>
      </c>
      <c r="E10202">
        <v>15565313</v>
      </c>
      <c r="F10202" t="s">
        <v>7881</v>
      </c>
      <c r="G10202" t="s">
        <v>3</v>
      </c>
      <c r="H10202" t="s">
        <v>4</v>
      </c>
      <c r="I10202" s="2">
        <v>9.5</v>
      </c>
      <c r="J10202" s="2">
        <v>10.064880859999899</v>
      </c>
      <c r="K10202" s="2">
        <v>10.064869559999901</v>
      </c>
      <c r="L10202" s="2">
        <f t="shared" si="159"/>
        <v>-1.1299999998826138E-5</v>
      </c>
    </row>
    <row r="10203" spans="1:12" hidden="1" x14ac:dyDescent="0.25">
      <c r="A10203" t="s">
        <v>7824</v>
      </c>
      <c r="B10203" s="1" t="s">
        <v>7878</v>
      </c>
      <c r="C10203" t="s">
        <v>7879</v>
      </c>
      <c r="D10203">
        <v>6212411</v>
      </c>
      <c r="E10203">
        <v>15565313</v>
      </c>
      <c r="F10203" t="s">
        <v>7881</v>
      </c>
      <c r="G10203" t="s">
        <v>3</v>
      </c>
      <c r="H10203" t="s">
        <v>6</v>
      </c>
      <c r="I10203" s="2">
        <v>0.7</v>
      </c>
      <c r="J10203" s="2">
        <v>0.66375787350000004</v>
      </c>
      <c r="K10203" s="2">
        <v>0.66375703409999998</v>
      </c>
      <c r="L10203" s="2">
        <f t="shared" si="159"/>
        <v>-8.3940000006332838E-7</v>
      </c>
    </row>
    <row r="10204" spans="1:12" hidden="1" x14ac:dyDescent="0.25">
      <c r="A10204" t="s">
        <v>7824</v>
      </c>
      <c r="B10204" s="1" t="s">
        <v>7878</v>
      </c>
      <c r="C10204" t="s">
        <v>7879</v>
      </c>
      <c r="D10204">
        <v>6212411</v>
      </c>
      <c r="E10204">
        <v>15565413</v>
      </c>
      <c r="F10204" t="s">
        <v>7882</v>
      </c>
      <c r="G10204" t="s">
        <v>3</v>
      </c>
      <c r="H10204" t="s">
        <v>4</v>
      </c>
      <c r="I10204" s="2">
        <v>7</v>
      </c>
      <c r="J10204" s="2">
        <v>7.5392226549999997</v>
      </c>
      <c r="K10204" s="2">
        <v>7.5392226099999897</v>
      </c>
      <c r="L10204" s="2">
        <f t="shared" si="159"/>
        <v>-4.5000009940565633E-8</v>
      </c>
    </row>
    <row r="10205" spans="1:12" hidden="1" x14ac:dyDescent="0.25">
      <c r="A10205" t="s">
        <v>7824</v>
      </c>
      <c r="B10205" s="1" t="s">
        <v>7878</v>
      </c>
      <c r="C10205" t="s">
        <v>7879</v>
      </c>
      <c r="D10205">
        <v>6212411</v>
      </c>
      <c r="E10205">
        <v>15565413</v>
      </c>
      <c r="F10205" t="s">
        <v>7882</v>
      </c>
      <c r="G10205" t="s">
        <v>3</v>
      </c>
      <c r="H10205" t="s">
        <v>6</v>
      </c>
      <c r="I10205" s="2">
        <v>0.4</v>
      </c>
      <c r="J10205" s="2">
        <v>0.48529937745000001</v>
      </c>
      <c r="K10205" s="2">
        <v>0.48529852200000001</v>
      </c>
      <c r="L10205" s="2">
        <f t="shared" si="159"/>
        <v>-8.5545000000353255E-7</v>
      </c>
    </row>
    <row r="10206" spans="1:12" hidden="1" x14ac:dyDescent="0.25">
      <c r="A10206" t="s">
        <v>7824</v>
      </c>
      <c r="B10206" s="1" t="s">
        <v>7878</v>
      </c>
      <c r="C10206" t="s">
        <v>7883</v>
      </c>
      <c r="D10206">
        <v>6212611</v>
      </c>
      <c r="E10206">
        <v>15564713</v>
      </c>
      <c r="F10206" t="s">
        <v>7884</v>
      </c>
      <c r="G10206" t="s">
        <v>3</v>
      </c>
      <c r="H10206" t="s">
        <v>4</v>
      </c>
      <c r="I10206" s="2">
        <v>38.42</v>
      </c>
      <c r="J10206" s="2">
        <v>38.955585939999999</v>
      </c>
      <c r="K10206" s="2">
        <v>38.955582655405003</v>
      </c>
      <c r="L10206" s="2">
        <f t="shared" si="159"/>
        <v>-3.2845949959892096E-6</v>
      </c>
    </row>
    <row r="10207" spans="1:12" hidden="1" x14ac:dyDescent="0.25">
      <c r="A10207" t="s">
        <v>7824</v>
      </c>
      <c r="B10207" s="1" t="s">
        <v>7878</v>
      </c>
      <c r="C10207" t="s">
        <v>7883</v>
      </c>
      <c r="D10207">
        <v>6212611</v>
      </c>
      <c r="E10207">
        <v>15564713</v>
      </c>
      <c r="F10207" t="s">
        <v>7884</v>
      </c>
      <c r="G10207" t="s">
        <v>3</v>
      </c>
      <c r="H10207" t="s">
        <v>6</v>
      </c>
      <c r="I10207" s="2">
        <v>4.01</v>
      </c>
      <c r="J10207" s="2">
        <v>3.9871489259999899</v>
      </c>
      <c r="K10207" s="2">
        <v>3.9871469832457</v>
      </c>
      <c r="L10207" s="2">
        <f t="shared" si="159"/>
        <v>-1.9427542898853289E-6</v>
      </c>
    </row>
    <row r="10208" spans="1:12" hidden="1" x14ac:dyDescent="0.25">
      <c r="A10208" t="s">
        <v>7824</v>
      </c>
      <c r="B10208" s="1" t="s">
        <v>7878</v>
      </c>
      <c r="C10208" t="s">
        <v>7883</v>
      </c>
      <c r="D10208">
        <v>6212611</v>
      </c>
      <c r="E10208">
        <v>15564813</v>
      </c>
      <c r="F10208" t="s">
        <v>7885</v>
      </c>
      <c r="G10208" t="s">
        <v>3</v>
      </c>
      <c r="H10208" t="s">
        <v>4</v>
      </c>
      <c r="I10208" s="2">
        <v>40.21</v>
      </c>
      <c r="J10208" s="2">
        <v>42.895640624999999</v>
      </c>
      <c r="K10208" s="2">
        <v>42.895711844982998</v>
      </c>
      <c r="L10208" s="2">
        <f t="shared" si="159"/>
        <v>7.1219982999082276E-5</v>
      </c>
    </row>
    <row r="10209" spans="1:12" hidden="1" x14ac:dyDescent="0.25">
      <c r="A10209" t="s">
        <v>7824</v>
      </c>
      <c r="B10209" s="1" t="s">
        <v>7878</v>
      </c>
      <c r="C10209" t="s">
        <v>7883</v>
      </c>
      <c r="D10209">
        <v>6212611</v>
      </c>
      <c r="E10209">
        <v>15564813</v>
      </c>
      <c r="F10209" t="s">
        <v>7885</v>
      </c>
      <c r="G10209" t="s">
        <v>3</v>
      </c>
      <c r="H10209" t="s">
        <v>6</v>
      </c>
      <c r="I10209" s="2">
        <v>4.21</v>
      </c>
      <c r="J10209" s="2">
        <v>4.183105469</v>
      </c>
      <c r="K10209" s="2">
        <v>4.1831005280533198</v>
      </c>
      <c r="L10209" s="2">
        <f t="shared" si="159"/>
        <v>-4.9409466802430302E-6</v>
      </c>
    </row>
    <row r="10210" spans="1:12" hidden="1" x14ac:dyDescent="0.25">
      <c r="A10210" t="s">
        <v>7824</v>
      </c>
      <c r="B10210" s="1" t="s">
        <v>7878</v>
      </c>
      <c r="C10210" t="s">
        <v>7886</v>
      </c>
      <c r="D10210">
        <v>6212511</v>
      </c>
      <c r="E10210">
        <v>15565113</v>
      </c>
      <c r="F10210" t="s">
        <v>7887</v>
      </c>
      <c r="G10210" t="s">
        <v>3</v>
      </c>
      <c r="H10210" t="s">
        <v>4</v>
      </c>
      <c r="I10210" s="2">
        <v>30.2</v>
      </c>
      <c r="J10210" s="2">
        <v>33.831214844999998</v>
      </c>
      <c r="K10210" s="2">
        <v>33.831222269999998</v>
      </c>
      <c r="L10210" s="2">
        <f t="shared" si="159"/>
        <v>7.4249999997277882E-6</v>
      </c>
    </row>
    <row r="10211" spans="1:12" hidden="1" x14ac:dyDescent="0.25">
      <c r="A10211" t="s">
        <v>7824</v>
      </c>
      <c r="B10211" s="1" t="s">
        <v>7878</v>
      </c>
      <c r="C10211" t="s">
        <v>7886</v>
      </c>
      <c r="D10211">
        <v>6212511</v>
      </c>
      <c r="E10211">
        <v>15565113</v>
      </c>
      <c r="F10211" t="s">
        <v>7887</v>
      </c>
      <c r="G10211" t="s">
        <v>3</v>
      </c>
      <c r="H10211" t="s">
        <v>6</v>
      </c>
      <c r="I10211" s="2">
        <v>3.5</v>
      </c>
      <c r="J10211" s="2">
        <v>3.54454711899999</v>
      </c>
      <c r="K10211" s="2">
        <v>3.5445520803999901</v>
      </c>
      <c r="L10211" s="2">
        <f t="shared" si="159"/>
        <v>4.9614000001696468E-6</v>
      </c>
    </row>
    <row r="10212" spans="1:12" hidden="1" x14ac:dyDescent="0.25">
      <c r="A10212" t="s">
        <v>7824</v>
      </c>
      <c r="B10212" s="1" t="s">
        <v>7878</v>
      </c>
      <c r="C10212" t="s">
        <v>7888</v>
      </c>
      <c r="D10212">
        <v>6212111</v>
      </c>
      <c r="E10212">
        <v>15566813</v>
      </c>
      <c r="F10212" t="s">
        <v>7889</v>
      </c>
      <c r="G10212" t="s">
        <v>86</v>
      </c>
      <c r="H10212" t="s">
        <v>4</v>
      </c>
      <c r="I10212" s="2">
        <v>74.099999999999994</v>
      </c>
      <c r="K10212" s="2">
        <v>74.258648536836404</v>
      </c>
      <c r="L10212" s="2">
        <f t="shared" si="159"/>
        <v>0.15864853683640945</v>
      </c>
    </row>
    <row r="10213" spans="1:12" hidden="1" x14ac:dyDescent="0.25">
      <c r="A10213" t="s">
        <v>7824</v>
      </c>
      <c r="B10213" s="1" t="s">
        <v>7878</v>
      </c>
      <c r="C10213" t="s">
        <v>7888</v>
      </c>
      <c r="D10213">
        <v>6212111</v>
      </c>
      <c r="E10213">
        <v>15566813</v>
      </c>
      <c r="F10213" t="s">
        <v>7889</v>
      </c>
      <c r="G10213" t="s">
        <v>86</v>
      </c>
      <c r="H10213" t="s">
        <v>6</v>
      </c>
      <c r="I10213" s="2">
        <v>0.53</v>
      </c>
      <c r="K10213" s="2">
        <v>0.53113471729971995</v>
      </c>
      <c r="L10213" s="2">
        <f t="shared" si="159"/>
        <v>1.1347172997199229E-3</v>
      </c>
    </row>
    <row r="10214" spans="1:12" hidden="1" x14ac:dyDescent="0.25">
      <c r="A10214" t="s">
        <v>7824</v>
      </c>
      <c r="B10214" s="1" t="s">
        <v>7878</v>
      </c>
      <c r="C10214" t="s">
        <v>7888</v>
      </c>
      <c r="D10214">
        <v>6212111</v>
      </c>
      <c r="E10214">
        <v>15566913</v>
      </c>
      <c r="F10214" t="s">
        <v>7890</v>
      </c>
      <c r="G10214" t="s">
        <v>86</v>
      </c>
      <c r="H10214" t="s">
        <v>4</v>
      </c>
      <c r="I10214" s="2">
        <v>58.21</v>
      </c>
      <c r="K10214" s="2">
        <v>58.334627262101002</v>
      </c>
      <c r="L10214" s="2">
        <f t="shared" si="159"/>
        <v>0.12462726210100072</v>
      </c>
    </row>
    <row r="10215" spans="1:12" hidden="1" x14ac:dyDescent="0.25">
      <c r="A10215" t="s">
        <v>7824</v>
      </c>
      <c r="B10215" s="1" t="s">
        <v>7878</v>
      </c>
      <c r="C10215" t="s">
        <v>7888</v>
      </c>
      <c r="D10215">
        <v>6212111</v>
      </c>
      <c r="E10215">
        <v>15566913</v>
      </c>
      <c r="F10215" t="s">
        <v>7890</v>
      </c>
      <c r="G10215" t="s">
        <v>86</v>
      </c>
      <c r="H10215" t="s">
        <v>6</v>
      </c>
      <c r="I10215" s="2">
        <v>0.41</v>
      </c>
      <c r="K10215" s="2">
        <v>0.41087781091701903</v>
      </c>
      <c r="L10215" s="2">
        <f t="shared" si="159"/>
        <v>8.7781091701905067E-4</v>
      </c>
    </row>
    <row r="10216" spans="1:12" hidden="1" x14ac:dyDescent="0.25">
      <c r="A10216" t="s">
        <v>7894</v>
      </c>
      <c r="B10216" s="1" t="s">
        <v>7891</v>
      </c>
      <c r="C10216" t="s">
        <v>7892</v>
      </c>
      <c r="D10216">
        <v>6257011</v>
      </c>
      <c r="E10216">
        <v>71961613</v>
      </c>
      <c r="F10216" t="s">
        <v>7893</v>
      </c>
      <c r="G10216" t="s">
        <v>3</v>
      </c>
      <c r="H10216" t="s">
        <v>4</v>
      </c>
      <c r="I10216" s="2">
        <v>1243.9000000000001</v>
      </c>
      <c r="J10216" s="2">
        <v>1186.9546250000001</v>
      </c>
      <c r="K10216" s="2">
        <v>1186.9556425000001</v>
      </c>
      <c r="L10216" s="2">
        <f t="shared" si="159"/>
        <v>1.0174999999890133E-3</v>
      </c>
    </row>
    <row r="10217" spans="1:12" hidden="1" x14ac:dyDescent="0.25">
      <c r="A10217" t="s">
        <v>7894</v>
      </c>
      <c r="B10217" s="1" t="s">
        <v>7891</v>
      </c>
      <c r="C10217" t="s">
        <v>7892</v>
      </c>
      <c r="D10217">
        <v>6257011</v>
      </c>
      <c r="E10217">
        <v>71961613</v>
      </c>
      <c r="F10217" t="s">
        <v>7893</v>
      </c>
      <c r="G10217" t="s">
        <v>3</v>
      </c>
      <c r="H10217" t="s">
        <v>6</v>
      </c>
      <c r="I10217" s="2">
        <v>1258.2</v>
      </c>
      <c r="J10217" s="2">
        <v>1245.382625</v>
      </c>
      <c r="K10217" s="2">
        <v>1245.3821152</v>
      </c>
      <c r="L10217" s="2">
        <f t="shared" si="159"/>
        <v>-5.0979999991795921E-4</v>
      </c>
    </row>
    <row r="10218" spans="1:12" hidden="1" x14ac:dyDescent="0.25">
      <c r="A10218" t="s">
        <v>7894</v>
      </c>
      <c r="B10218" s="1" t="s">
        <v>7891</v>
      </c>
      <c r="C10218" t="s">
        <v>7892</v>
      </c>
      <c r="D10218">
        <v>6257011</v>
      </c>
      <c r="E10218">
        <v>71961713</v>
      </c>
      <c r="F10218" t="s">
        <v>7895</v>
      </c>
      <c r="G10218" t="s">
        <v>3</v>
      </c>
      <c r="H10218" t="s">
        <v>4</v>
      </c>
      <c r="I10218" s="2">
        <v>1205.5999999999999</v>
      </c>
      <c r="J10218" s="2">
        <v>1167.7535</v>
      </c>
      <c r="K10218" s="2">
        <v>1167.75357509999</v>
      </c>
      <c r="L10218" s="2">
        <f t="shared" si="159"/>
        <v>7.5099989999216632E-5</v>
      </c>
    </row>
    <row r="10219" spans="1:12" hidden="1" x14ac:dyDescent="0.25">
      <c r="A10219" t="s">
        <v>7894</v>
      </c>
      <c r="B10219" s="1" t="s">
        <v>7891</v>
      </c>
      <c r="C10219" t="s">
        <v>7892</v>
      </c>
      <c r="D10219">
        <v>6257011</v>
      </c>
      <c r="E10219">
        <v>71961713</v>
      </c>
      <c r="F10219" t="s">
        <v>7895</v>
      </c>
      <c r="G10219" t="s">
        <v>3</v>
      </c>
      <c r="H10219" t="s">
        <v>6</v>
      </c>
      <c r="I10219" s="2">
        <v>1231</v>
      </c>
      <c r="J10219" s="2">
        <v>1242.6916249999999</v>
      </c>
      <c r="K10219" s="2">
        <v>1242.6952116</v>
      </c>
      <c r="L10219" s="2">
        <f t="shared" si="159"/>
        <v>3.5866000000623899E-3</v>
      </c>
    </row>
    <row r="10220" spans="1:12" hidden="1" x14ac:dyDescent="0.25">
      <c r="A10220" t="s">
        <v>7894</v>
      </c>
      <c r="B10220" s="1" t="s">
        <v>7891</v>
      </c>
      <c r="C10220" t="s">
        <v>7892</v>
      </c>
      <c r="D10220">
        <v>6257011</v>
      </c>
      <c r="E10220">
        <v>71961813</v>
      </c>
      <c r="F10220" t="s">
        <v>7896</v>
      </c>
      <c r="G10220" t="s">
        <v>3</v>
      </c>
      <c r="H10220" t="s">
        <v>4</v>
      </c>
      <c r="I10220" s="2">
        <v>1097.0999999999999</v>
      </c>
      <c r="J10220" s="2">
        <v>1097.13625</v>
      </c>
      <c r="K10220" s="2">
        <v>1097.134691001</v>
      </c>
      <c r="L10220" s="2">
        <f t="shared" si="159"/>
        <v>-1.5589990000535181E-3</v>
      </c>
    </row>
    <row r="10221" spans="1:12" hidden="1" x14ac:dyDescent="0.25">
      <c r="A10221" t="s">
        <v>7894</v>
      </c>
      <c r="B10221" s="1" t="s">
        <v>7891</v>
      </c>
      <c r="C10221" t="s">
        <v>7892</v>
      </c>
      <c r="D10221">
        <v>6257011</v>
      </c>
      <c r="E10221">
        <v>71961813</v>
      </c>
      <c r="F10221" t="s">
        <v>7896</v>
      </c>
      <c r="G10221" t="s">
        <v>3</v>
      </c>
      <c r="H10221" t="s">
        <v>6</v>
      </c>
      <c r="I10221" s="2">
        <v>936.9</v>
      </c>
      <c r="J10221" s="2">
        <v>932.76675</v>
      </c>
      <c r="K10221" s="2">
        <v>932.76638709990004</v>
      </c>
      <c r="L10221" s="2">
        <f t="shared" si="159"/>
        <v>-3.6290009995809669E-4</v>
      </c>
    </row>
    <row r="10222" spans="1:12" hidden="1" x14ac:dyDescent="0.25">
      <c r="A10222" t="s">
        <v>7894</v>
      </c>
      <c r="B10222" s="1" t="s">
        <v>7891</v>
      </c>
      <c r="C10222" t="s">
        <v>7892</v>
      </c>
      <c r="D10222">
        <v>6257011</v>
      </c>
      <c r="E10222">
        <v>71962013</v>
      </c>
      <c r="F10222" t="s">
        <v>7897</v>
      </c>
      <c r="G10222" t="s">
        <v>86</v>
      </c>
      <c r="H10222" t="s">
        <v>4</v>
      </c>
      <c r="I10222" s="2">
        <v>1.15082</v>
      </c>
      <c r="K10222" s="2">
        <v>1.1511825029109899</v>
      </c>
      <c r="L10222" s="2">
        <f t="shared" si="159"/>
        <v>3.6250291098993692E-4</v>
      </c>
    </row>
    <row r="10223" spans="1:12" hidden="1" x14ac:dyDescent="0.25">
      <c r="A10223" t="s">
        <v>7894</v>
      </c>
      <c r="B10223" s="1" t="s">
        <v>7891</v>
      </c>
      <c r="C10223" t="s">
        <v>7892</v>
      </c>
      <c r="D10223">
        <v>6257011</v>
      </c>
      <c r="E10223">
        <v>71962013</v>
      </c>
      <c r="F10223" t="s">
        <v>7897</v>
      </c>
      <c r="G10223" t="s">
        <v>86</v>
      </c>
      <c r="H10223" t="s">
        <v>6</v>
      </c>
      <c r="I10223" s="2">
        <v>0.39624799999999999</v>
      </c>
      <c r="K10223" s="2">
        <v>0.39637282088920001</v>
      </c>
      <c r="L10223" s="2">
        <f t="shared" si="159"/>
        <v>1.2482088920001688E-4</v>
      </c>
    </row>
    <row r="10224" spans="1:12" hidden="1" x14ac:dyDescent="0.25">
      <c r="A10224" t="s">
        <v>7894</v>
      </c>
      <c r="B10224" s="1" t="s">
        <v>7898</v>
      </c>
      <c r="C10224" t="s">
        <v>7899</v>
      </c>
      <c r="D10224">
        <v>6271711</v>
      </c>
      <c r="E10224">
        <v>71923213</v>
      </c>
      <c r="F10224" t="s">
        <v>7900</v>
      </c>
      <c r="G10224" t="s">
        <v>3</v>
      </c>
      <c r="H10224" t="s">
        <v>4</v>
      </c>
      <c r="I10224" s="2">
        <v>3472.7</v>
      </c>
      <c r="J10224" s="2">
        <v>3472.72975</v>
      </c>
      <c r="K10224" s="2">
        <v>3472.7389789999902</v>
      </c>
      <c r="L10224" s="2">
        <f t="shared" si="159"/>
        <v>9.2289999902277486E-3</v>
      </c>
    </row>
    <row r="10225" spans="1:12" hidden="1" x14ac:dyDescent="0.25">
      <c r="A10225" t="s">
        <v>7894</v>
      </c>
      <c r="B10225" s="1" t="s">
        <v>7898</v>
      </c>
      <c r="C10225" t="s">
        <v>7899</v>
      </c>
      <c r="D10225">
        <v>6271711</v>
      </c>
      <c r="E10225">
        <v>71923213</v>
      </c>
      <c r="F10225" t="s">
        <v>7900</v>
      </c>
      <c r="G10225" t="s">
        <v>3</v>
      </c>
      <c r="H10225" t="s">
        <v>6</v>
      </c>
      <c r="I10225" s="2">
        <v>3185</v>
      </c>
      <c r="J10225" s="2">
        <v>3184.9612499999998</v>
      </c>
      <c r="K10225" s="2">
        <v>3184.9682971100001</v>
      </c>
      <c r="L10225" s="2">
        <f t="shared" si="159"/>
        <v>7.0471100002578169E-3</v>
      </c>
    </row>
    <row r="10226" spans="1:12" hidden="1" x14ac:dyDescent="0.25">
      <c r="A10226" t="s">
        <v>7894</v>
      </c>
      <c r="B10226" s="1" t="s">
        <v>7898</v>
      </c>
      <c r="C10226" t="s">
        <v>7899</v>
      </c>
      <c r="D10226">
        <v>6271711</v>
      </c>
      <c r="E10226">
        <v>71923313</v>
      </c>
      <c r="F10226" t="s">
        <v>7901</v>
      </c>
      <c r="G10226" t="s">
        <v>3</v>
      </c>
      <c r="H10226" t="s">
        <v>4</v>
      </c>
      <c r="I10226" s="2">
        <v>4035</v>
      </c>
      <c r="J10226" s="2">
        <v>4035.0012499999998</v>
      </c>
      <c r="K10226" s="2">
        <v>4035.0013281399902</v>
      </c>
      <c r="L10226" s="2">
        <f t="shared" si="159"/>
        <v>7.8139990364434198E-5</v>
      </c>
    </row>
    <row r="10227" spans="1:12" hidden="1" x14ac:dyDescent="0.25">
      <c r="A10227" t="s">
        <v>7894</v>
      </c>
      <c r="B10227" s="1" t="s">
        <v>7898</v>
      </c>
      <c r="C10227" t="s">
        <v>7899</v>
      </c>
      <c r="D10227">
        <v>6271711</v>
      </c>
      <c r="E10227">
        <v>71923313</v>
      </c>
      <c r="F10227" t="s">
        <v>7901</v>
      </c>
      <c r="G10227" t="s">
        <v>3</v>
      </c>
      <c r="H10227" t="s">
        <v>6</v>
      </c>
      <c r="I10227" s="2">
        <v>2788</v>
      </c>
      <c r="J10227" s="2">
        <v>2787.2452499999999</v>
      </c>
      <c r="K10227" s="2">
        <v>2787.24753852</v>
      </c>
      <c r="L10227" s="2">
        <f t="shared" si="159"/>
        <v>2.2885200000928307E-3</v>
      </c>
    </row>
    <row r="10228" spans="1:12" hidden="1" x14ac:dyDescent="0.25">
      <c r="A10228" t="s">
        <v>7894</v>
      </c>
      <c r="B10228" s="1" t="s">
        <v>7898</v>
      </c>
      <c r="C10228" t="s">
        <v>7899</v>
      </c>
      <c r="D10228">
        <v>6271711</v>
      </c>
      <c r="E10228">
        <v>71923413</v>
      </c>
      <c r="F10228" t="s">
        <v>7902</v>
      </c>
      <c r="G10228" t="s">
        <v>3</v>
      </c>
      <c r="H10228" t="s">
        <v>4</v>
      </c>
      <c r="I10228" s="2">
        <v>4474</v>
      </c>
      <c r="J10228" s="2">
        <v>4473.8085000000001</v>
      </c>
      <c r="K10228" s="2">
        <v>4473.8130229999997</v>
      </c>
      <c r="L10228" s="2">
        <f t="shared" si="159"/>
        <v>4.522999999608146E-3</v>
      </c>
    </row>
    <row r="10229" spans="1:12" hidden="1" x14ac:dyDescent="0.25">
      <c r="A10229" t="s">
        <v>7894</v>
      </c>
      <c r="B10229" s="1" t="s">
        <v>7898</v>
      </c>
      <c r="C10229" t="s">
        <v>7899</v>
      </c>
      <c r="D10229">
        <v>6271711</v>
      </c>
      <c r="E10229">
        <v>71923413</v>
      </c>
      <c r="F10229" t="s">
        <v>7902</v>
      </c>
      <c r="G10229" t="s">
        <v>3</v>
      </c>
      <c r="H10229" t="s">
        <v>6</v>
      </c>
      <c r="I10229" s="2">
        <v>2568</v>
      </c>
      <c r="J10229" s="2">
        <v>2568.42425</v>
      </c>
      <c r="K10229" s="2">
        <v>2568.4196594999999</v>
      </c>
      <c r="L10229" s="2">
        <f t="shared" si="159"/>
        <v>-4.5905000001766894E-3</v>
      </c>
    </row>
    <row r="10230" spans="1:12" x14ac:dyDescent="0.25">
      <c r="A10230" t="s">
        <v>7894</v>
      </c>
      <c r="B10230" s="1" t="s">
        <v>7903</v>
      </c>
      <c r="C10230" t="s">
        <v>7904</v>
      </c>
      <c r="D10230">
        <v>4864511</v>
      </c>
      <c r="E10230">
        <v>71941913</v>
      </c>
      <c r="F10230" t="s">
        <v>7905</v>
      </c>
      <c r="G10230" t="s">
        <v>3</v>
      </c>
      <c r="H10230" t="s">
        <v>4</v>
      </c>
      <c r="I10230" s="2">
        <v>1456.79999999999</v>
      </c>
      <c r="J10230" s="2">
        <v>1456.732375</v>
      </c>
      <c r="K10230" s="2">
        <v>716.40456380099999</v>
      </c>
      <c r="L10230" s="2">
        <f t="shared" si="159"/>
        <v>-740.32781119900005</v>
      </c>
    </row>
    <row r="10231" spans="1:12" x14ac:dyDescent="0.25">
      <c r="A10231" t="s">
        <v>7894</v>
      </c>
      <c r="B10231" s="1" t="s">
        <v>7903</v>
      </c>
      <c r="C10231" t="s">
        <v>7904</v>
      </c>
      <c r="D10231">
        <v>4864511</v>
      </c>
      <c r="E10231">
        <v>71941913</v>
      </c>
      <c r="F10231" t="s">
        <v>7905</v>
      </c>
      <c r="G10231" t="s">
        <v>3</v>
      </c>
      <c r="H10231" t="s">
        <v>6</v>
      </c>
      <c r="I10231" s="2">
        <v>2369.9</v>
      </c>
      <c r="J10231" s="2">
        <v>2369.9668750000001</v>
      </c>
      <c r="K10231" s="2">
        <v>1173.1528415099999</v>
      </c>
      <c r="L10231" s="2">
        <f t="shared" si="159"/>
        <v>-1196.8140334900002</v>
      </c>
    </row>
    <row r="10232" spans="1:12" hidden="1" x14ac:dyDescent="0.25">
      <c r="A10232" t="s">
        <v>7894</v>
      </c>
      <c r="B10232" s="1" t="s">
        <v>7906</v>
      </c>
      <c r="C10232" t="s">
        <v>7907</v>
      </c>
      <c r="D10232">
        <v>4878711</v>
      </c>
      <c r="E10232">
        <v>71796213</v>
      </c>
      <c r="F10232" t="s">
        <v>7908</v>
      </c>
      <c r="G10232" t="s">
        <v>3</v>
      </c>
      <c r="H10232" t="s">
        <v>4</v>
      </c>
      <c r="I10232" s="2">
        <v>457.00200000000001</v>
      </c>
      <c r="J10232" s="2">
        <v>456.99240624999999</v>
      </c>
      <c r="K10232" s="2">
        <v>456.99252171799901</v>
      </c>
      <c r="L10232" s="2">
        <f t="shared" si="159"/>
        <v>1.1546799902362181E-4</v>
      </c>
    </row>
    <row r="10233" spans="1:12" hidden="1" x14ac:dyDescent="0.25">
      <c r="A10233" t="s">
        <v>7894</v>
      </c>
      <c r="B10233" s="1" t="s">
        <v>7906</v>
      </c>
      <c r="C10233" t="s">
        <v>7907</v>
      </c>
      <c r="D10233">
        <v>4878711</v>
      </c>
      <c r="E10233">
        <v>71796213</v>
      </c>
      <c r="F10233" t="s">
        <v>7908</v>
      </c>
      <c r="G10233" t="s">
        <v>3</v>
      </c>
      <c r="H10233" t="s">
        <v>6</v>
      </c>
      <c r="I10233" s="2">
        <v>1654.6129999999901</v>
      </c>
      <c r="K10233" s="2">
        <v>1654.6103874801699</v>
      </c>
      <c r="L10233" s="2">
        <f t="shared" si="159"/>
        <v>-2.6125198201043531E-3</v>
      </c>
    </row>
    <row r="10234" spans="1:12" hidden="1" x14ac:dyDescent="0.25">
      <c r="A10234" t="s">
        <v>7894</v>
      </c>
      <c r="B10234" s="1" t="s">
        <v>7906</v>
      </c>
      <c r="C10234" t="s">
        <v>7907</v>
      </c>
      <c r="D10234">
        <v>4878711</v>
      </c>
      <c r="E10234">
        <v>71796313</v>
      </c>
      <c r="F10234" t="s">
        <v>7909</v>
      </c>
      <c r="G10234" t="s">
        <v>3</v>
      </c>
      <c r="H10234" t="s">
        <v>4</v>
      </c>
      <c r="I10234" s="2">
        <v>273.8</v>
      </c>
      <c r="J10234" s="2">
        <v>273.83334374999998</v>
      </c>
      <c r="K10234" s="2">
        <v>273.83245310000001</v>
      </c>
      <c r="L10234" s="2">
        <f t="shared" si="159"/>
        <v>-8.906499999739026E-4</v>
      </c>
    </row>
    <row r="10235" spans="1:12" hidden="1" x14ac:dyDescent="0.25">
      <c r="A10235" t="s">
        <v>7894</v>
      </c>
      <c r="B10235" s="1" t="s">
        <v>7906</v>
      </c>
      <c r="C10235" t="s">
        <v>7907</v>
      </c>
      <c r="D10235">
        <v>4878711</v>
      </c>
      <c r="E10235">
        <v>71796313</v>
      </c>
      <c r="F10235" t="s">
        <v>7909</v>
      </c>
      <c r="G10235" t="s">
        <v>3</v>
      </c>
      <c r="H10235" t="s">
        <v>6</v>
      </c>
      <c r="I10235" s="2">
        <v>891.11</v>
      </c>
      <c r="K10235" s="2">
        <v>891.11036299999898</v>
      </c>
      <c r="L10235" s="2">
        <f t="shared" si="159"/>
        <v>3.6299999896982627E-4</v>
      </c>
    </row>
    <row r="10236" spans="1:12" hidden="1" x14ac:dyDescent="0.25">
      <c r="A10236" t="s">
        <v>7894</v>
      </c>
      <c r="B10236" s="1" t="s">
        <v>7906</v>
      </c>
      <c r="C10236" t="s">
        <v>7907</v>
      </c>
      <c r="D10236">
        <v>4878711</v>
      </c>
      <c r="E10236">
        <v>71796413</v>
      </c>
      <c r="F10236" t="s">
        <v>7910</v>
      </c>
      <c r="G10236" t="s">
        <v>3</v>
      </c>
      <c r="H10236" t="s">
        <v>4</v>
      </c>
      <c r="I10236" s="2">
        <v>1079.3</v>
      </c>
      <c r="J10236" s="2">
        <v>997.74993749999999</v>
      </c>
      <c r="K10236" s="2">
        <v>997.74287660100197</v>
      </c>
      <c r="L10236" s="2">
        <f t="shared" si="159"/>
        <v>-7.0608989980200931E-3</v>
      </c>
    </row>
    <row r="10237" spans="1:12" hidden="1" x14ac:dyDescent="0.25">
      <c r="A10237" t="s">
        <v>7894</v>
      </c>
      <c r="B10237" s="1" t="s">
        <v>7906</v>
      </c>
      <c r="C10237" t="s">
        <v>7907</v>
      </c>
      <c r="D10237">
        <v>4878711</v>
      </c>
      <c r="E10237">
        <v>71796413</v>
      </c>
      <c r="F10237" t="s">
        <v>7910</v>
      </c>
      <c r="G10237" t="s">
        <v>3</v>
      </c>
      <c r="H10237" t="s">
        <v>6</v>
      </c>
      <c r="I10237" s="2">
        <v>1.077</v>
      </c>
      <c r="K10237" s="2">
        <v>1.0769704658870001</v>
      </c>
      <c r="L10237" s="2">
        <f t="shared" si="159"/>
        <v>-2.9534112999884954E-5</v>
      </c>
    </row>
    <row r="10238" spans="1:12" hidden="1" x14ac:dyDescent="0.25">
      <c r="A10238" t="s">
        <v>7894</v>
      </c>
      <c r="B10238" s="1" t="s">
        <v>7906</v>
      </c>
      <c r="C10238" t="s">
        <v>7911</v>
      </c>
      <c r="D10238">
        <v>6902311</v>
      </c>
      <c r="E10238">
        <v>71766013</v>
      </c>
      <c r="F10238" t="s">
        <v>7912</v>
      </c>
      <c r="G10238" t="s">
        <v>3</v>
      </c>
      <c r="H10238" t="s">
        <v>4</v>
      </c>
      <c r="I10238" s="2">
        <v>1594.22</v>
      </c>
      <c r="J10238" s="2">
        <v>1594.216625</v>
      </c>
      <c r="K10238" s="2">
        <v>1594.21608530099</v>
      </c>
      <c r="L10238" s="2">
        <f t="shared" si="159"/>
        <v>-5.3969901000527898E-4</v>
      </c>
    </row>
    <row r="10239" spans="1:12" hidden="1" x14ac:dyDescent="0.25">
      <c r="A10239" t="s">
        <v>7894</v>
      </c>
      <c r="B10239" s="1" t="s">
        <v>7906</v>
      </c>
      <c r="C10239" t="s">
        <v>7911</v>
      </c>
      <c r="D10239">
        <v>6902311</v>
      </c>
      <c r="E10239">
        <v>71766013</v>
      </c>
      <c r="F10239" t="s">
        <v>7912</v>
      </c>
      <c r="G10239" t="s">
        <v>3</v>
      </c>
      <c r="H10239" t="s">
        <v>6</v>
      </c>
      <c r="I10239" s="2">
        <v>1659.85</v>
      </c>
      <c r="J10239" s="2">
        <v>1659.850625</v>
      </c>
      <c r="K10239" s="2">
        <v>1659.8517715199901</v>
      </c>
      <c r="L10239" s="2">
        <f t="shared" si="159"/>
        <v>1.1465199900158041E-3</v>
      </c>
    </row>
    <row r="10240" spans="1:12" hidden="1" x14ac:dyDescent="0.25">
      <c r="A10240" t="s">
        <v>7894</v>
      </c>
      <c r="B10240" s="1" t="s">
        <v>7906</v>
      </c>
      <c r="C10240" t="s">
        <v>7911</v>
      </c>
      <c r="D10240">
        <v>6902311</v>
      </c>
      <c r="E10240">
        <v>71766113</v>
      </c>
      <c r="F10240" t="s">
        <v>7913</v>
      </c>
      <c r="G10240" t="s">
        <v>3</v>
      </c>
      <c r="H10240" t="s">
        <v>4</v>
      </c>
      <c r="I10240" s="2">
        <v>1786.51</v>
      </c>
      <c r="J10240" s="2">
        <v>1786.5093750000001</v>
      </c>
      <c r="K10240" s="2">
        <v>1786.5129394999999</v>
      </c>
      <c r="L10240" s="2">
        <f t="shared" si="159"/>
        <v>3.5644999998112326E-3</v>
      </c>
    </row>
    <row r="10241" spans="1:12" hidden="1" x14ac:dyDescent="0.25">
      <c r="A10241" t="s">
        <v>7894</v>
      </c>
      <c r="B10241" s="1" t="s">
        <v>7906</v>
      </c>
      <c r="C10241" t="s">
        <v>7911</v>
      </c>
      <c r="D10241">
        <v>6902311</v>
      </c>
      <c r="E10241">
        <v>71766113</v>
      </c>
      <c r="F10241" t="s">
        <v>7913</v>
      </c>
      <c r="G10241" t="s">
        <v>3</v>
      </c>
      <c r="H10241" t="s">
        <v>6</v>
      </c>
      <c r="I10241" s="2">
        <v>1944.7</v>
      </c>
      <c r="J10241" s="2">
        <v>1944.6993749999999</v>
      </c>
      <c r="K10241" s="2">
        <v>1944.6981223999901</v>
      </c>
      <c r="L10241" s="2">
        <f t="shared" si="159"/>
        <v>-1.2526000098205259E-3</v>
      </c>
    </row>
    <row r="10242" spans="1:12" hidden="1" x14ac:dyDescent="0.25">
      <c r="A10242" t="s">
        <v>7894</v>
      </c>
      <c r="B10242" s="1" t="s">
        <v>7914</v>
      </c>
      <c r="C10242" t="s">
        <v>7915</v>
      </c>
      <c r="D10242">
        <v>6760811</v>
      </c>
      <c r="E10242">
        <v>71715813</v>
      </c>
      <c r="F10242" t="s">
        <v>7916</v>
      </c>
      <c r="G10242" t="s">
        <v>3</v>
      </c>
      <c r="H10242" t="s">
        <v>4</v>
      </c>
      <c r="I10242" s="2">
        <v>3935.8</v>
      </c>
      <c r="J10242" s="2">
        <v>3935.8454999999999</v>
      </c>
      <c r="K10242" s="2">
        <v>3935.8373280999899</v>
      </c>
      <c r="L10242" s="2">
        <f t="shared" si="159"/>
        <v>-8.1719000099838013E-3</v>
      </c>
    </row>
    <row r="10243" spans="1:12" hidden="1" x14ac:dyDescent="0.25">
      <c r="A10243" t="s">
        <v>7894</v>
      </c>
      <c r="B10243" s="1" t="s">
        <v>7914</v>
      </c>
      <c r="C10243" t="s">
        <v>7915</v>
      </c>
      <c r="D10243">
        <v>6760811</v>
      </c>
      <c r="E10243">
        <v>71715813</v>
      </c>
      <c r="F10243" t="s">
        <v>7916</v>
      </c>
      <c r="G10243" t="s">
        <v>3</v>
      </c>
      <c r="H10243" t="s">
        <v>6</v>
      </c>
      <c r="I10243" s="2">
        <v>5246.5</v>
      </c>
      <c r="J10243" s="2">
        <v>5245.1390000000001</v>
      </c>
      <c r="K10243" s="2">
        <v>5245.1410889999897</v>
      </c>
      <c r="L10243" s="2">
        <f t="shared" ref="L10243:L10306" si="160">IF(ISBLANK(J10243),K10243-I10243,K10243-J10243)</f>
        <v>2.0889999896098743E-3</v>
      </c>
    </row>
    <row r="10244" spans="1:12" hidden="1" x14ac:dyDescent="0.25">
      <c r="A10244" t="s">
        <v>7894</v>
      </c>
      <c r="B10244" s="1" t="s">
        <v>7917</v>
      </c>
      <c r="C10244" t="s">
        <v>7918</v>
      </c>
      <c r="D10244">
        <v>16320111</v>
      </c>
      <c r="E10244">
        <v>103875013</v>
      </c>
      <c r="F10244" t="s">
        <v>7919</v>
      </c>
      <c r="G10244" t="s">
        <v>3</v>
      </c>
      <c r="H10244" t="s">
        <v>4</v>
      </c>
      <c r="I10244" s="2">
        <v>1453.7339999999999</v>
      </c>
      <c r="J10244" s="2">
        <v>1562.5483750000001</v>
      </c>
      <c r="K10244" s="2">
        <v>1562.54666193706</v>
      </c>
      <c r="L10244" s="2">
        <f t="shared" si="160"/>
        <v>-1.7130629400980979E-3</v>
      </c>
    </row>
    <row r="10245" spans="1:12" hidden="1" x14ac:dyDescent="0.25">
      <c r="A10245" t="s">
        <v>7894</v>
      </c>
      <c r="B10245" s="1" t="s">
        <v>7917</v>
      </c>
      <c r="C10245" t="s">
        <v>7918</v>
      </c>
      <c r="D10245">
        <v>16320111</v>
      </c>
      <c r="E10245">
        <v>103875013</v>
      </c>
      <c r="F10245" t="s">
        <v>7919</v>
      </c>
      <c r="G10245" t="s">
        <v>3</v>
      </c>
      <c r="H10245" t="s">
        <v>6</v>
      </c>
      <c r="I10245" s="2">
        <v>1898.713</v>
      </c>
      <c r="J10245" s="2">
        <v>2097.9589999999998</v>
      </c>
      <c r="K10245" s="2">
        <v>2097.9539345461999</v>
      </c>
      <c r="L10245" s="2">
        <f t="shared" si="160"/>
        <v>-5.0654537999434979E-3</v>
      </c>
    </row>
    <row r="10246" spans="1:12" hidden="1" x14ac:dyDescent="0.25">
      <c r="A10246" t="s">
        <v>7894</v>
      </c>
      <c r="B10246" s="1" t="s">
        <v>7917</v>
      </c>
      <c r="C10246" t="s">
        <v>7920</v>
      </c>
      <c r="D10246">
        <v>6773611</v>
      </c>
      <c r="E10246">
        <v>71939313</v>
      </c>
      <c r="F10246" t="s">
        <v>7921</v>
      </c>
      <c r="G10246" t="s">
        <v>3</v>
      </c>
      <c r="H10246" t="s">
        <v>4</v>
      </c>
      <c r="I10246" s="2">
        <v>5251</v>
      </c>
      <c r="J10246" s="2">
        <v>5251.2889999999998</v>
      </c>
      <c r="K10246" s="2">
        <v>5251.2868805999897</v>
      </c>
      <c r="L10246" s="2">
        <f t="shared" si="160"/>
        <v>-2.119400010087702E-3</v>
      </c>
    </row>
    <row r="10247" spans="1:12" hidden="1" x14ac:dyDescent="0.25">
      <c r="A10247" t="s">
        <v>7894</v>
      </c>
      <c r="B10247" s="1" t="s">
        <v>7917</v>
      </c>
      <c r="C10247" t="s">
        <v>7920</v>
      </c>
      <c r="D10247">
        <v>6773611</v>
      </c>
      <c r="E10247">
        <v>71939313</v>
      </c>
      <c r="F10247" t="s">
        <v>7921</v>
      </c>
      <c r="G10247" t="s">
        <v>3</v>
      </c>
      <c r="H10247" t="s">
        <v>6</v>
      </c>
      <c r="I10247" s="2">
        <v>1586</v>
      </c>
      <c r="J10247" s="2">
        <v>1585.780125</v>
      </c>
      <c r="K10247" s="2">
        <v>1585.77806849999</v>
      </c>
      <c r="L10247" s="2">
        <f t="shared" si="160"/>
        <v>-2.0565000099850295E-3</v>
      </c>
    </row>
    <row r="10248" spans="1:12" hidden="1" x14ac:dyDescent="0.25">
      <c r="A10248" t="s">
        <v>7894</v>
      </c>
      <c r="B10248" s="1" t="s">
        <v>7917</v>
      </c>
      <c r="C10248" t="s">
        <v>7920</v>
      </c>
      <c r="D10248">
        <v>6773611</v>
      </c>
      <c r="E10248">
        <v>71939413</v>
      </c>
      <c r="F10248" t="s">
        <v>7922</v>
      </c>
      <c r="G10248" t="s">
        <v>3</v>
      </c>
      <c r="H10248" t="s">
        <v>4</v>
      </c>
      <c r="I10248" s="2">
        <v>4537</v>
      </c>
      <c r="J10248" s="2">
        <v>4537.2839999999997</v>
      </c>
      <c r="K10248" s="2">
        <v>4537.29223249999</v>
      </c>
      <c r="L10248" s="2">
        <f t="shared" si="160"/>
        <v>8.2324999902994023E-3</v>
      </c>
    </row>
    <row r="10249" spans="1:12" hidden="1" x14ac:dyDescent="0.25">
      <c r="A10249" t="s">
        <v>7894</v>
      </c>
      <c r="B10249" s="1" t="s">
        <v>7917</v>
      </c>
      <c r="C10249" t="s">
        <v>7920</v>
      </c>
      <c r="D10249">
        <v>6773611</v>
      </c>
      <c r="E10249">
        <v>71939413</v>
      </c>
      <c r="F10249" t="s">
        <v>7922</v>
      </c>
      <c r="G10249" t="s">
        <v>3</v>
      </c>
      <c r="H10249" t="s">
        <v>6</v>
      </c>
      <c r="I10249" s="2">
        <v>892</v>
      </c>
      <c r="J10249" s="2">
        <v>892.09006250000004</v>
      </c>
      <c r="K10249" s="2">
        <v>892.09223422000002</v>
      </c>
      <c r="L10249" s="2">
        <f t="shared" si="160"/>
        <v>2.1717199999784498E-3</v>
      </c>
    </row>
    <row r="10250" spans="1:12" hidden="1" x14ac:dyDescent="0.25">
      <c r="A10250" t="s">
        <v>7894</v>
      </c>
      <c r="B10250" s="1" t="s">
        <v>7917</v>
      </c>
      <c r="C10250" t="s">
        <v>7923</v>
      </c>
      <c r="D10250">
        <v>6773811</v>
      </c>
      <c r="E10250">
        <v>71937813</v>
      </c>
      <c r="F10250" t="s">
        <v>7924</v>
      </c>
      <c r="G10250" t="s">
        <v>3</v>
      </c>
      <c r="H10250" t="s">
        <v>4</v>
      </c>
      <c r="I10250" s="2">
        <v>1091.4000000000001</v>
      </c>
      <c r="J10250" s="2">
        <v>1091.2091875000001</v>
      </c>
      <c r="K10250" s="2">
        <v>1091.2112036999999</v>
      </c>
      <c r="L10250" s="2">
        <f t="shared" si="160"/>
        <v>2.0161999998435931E-3</v>
      </c>
    </row>
    <row r="10251" spans="1:12" hidden="1" x14ac:dyDescent="0.25">
      <c r="A10251" t="s">
        <v>7894</v>
      </c>
      <c r="B10251" s="1" t="s">
        <v>7917</v>
      </c>
      <c r="C10251" t="s">
        <v>7923</v>
      </c>
      <c r="D10251">
        <v>6773811</v>
      </c>
      <c r="E10251">
        <v>71937813</v>
      </c>
      <c r="F10251" t="s">
        <v>7924</v>
      </c>
      <c r="G10251" t="s">
        <v>3</v>
      </c>
      <c r="H10251" t="s">
        <v>6</v>
      </c>
      <c r="I10251" s="2">
        <v>1051.5</v>
      </c>
      <c r="J10251" s="2">
        <v>1051.1431875000001</v>
      </c>
      <c r="K10251" s="2">
        <v>1051.14318760999</v>
      </c>
      <c r="L10251" s="2">
        <f t="shared" si="160"/>
        <v>1.0998996913258452E-7</v>
      </c>
    </row>
    <row r="10252" spans="1:12" hidden="1" x14ac:dyDescent="0.25">
      <c r="A10252" t="s">
        <v>7894</v>
      </c>
      <c r="B10252" s="1" t="s">
        <v>7925</v>
      </c>
      <c r="C10252" t="s">
        <v>7926</v>
      </c>
      <c r="D10252">
        <v>4782811</v>
      </c>
      <c r="E10252">
        <v>71785513</v>
      </c>
      <c r="F10252" t="s">
        <v>7927</v>
      </c>
      <c r="G10252" t="s">
        <v>3</v>
      </c>
      <c r="H10252" t="s">
        <v>4</v>
      </c>
      <c r="I10252" s="2">
        <v>3897.0075299999999</v>
      </c>
      <c r="J10252" s="2">
        <v>3896.6867499999998</v>
      </c>
      <c r="K10252" s="2">
        <v>3896.6878682322799</v>
      </c>
      <c r="L10252" s="2">
        <f t="shared" si="160"/>
        <v>1.1182322800777911E-3</v>
      </c>
    </row>
    <row r="10253" spans="1:12" hidden="1" x14ac:dyDescent="0.25">
      <c r="A10253" t="s">
        <v>7894</v>
      </c>
      <c r="B10253" s="1" t="s">
        <v>7925</v>
      </c>
      <c r="C10253" t="s">
        <v>7926</v>
      </c>
      <c r="D10253">
        <v>4782811</v>
      </c>
      <c r="E10253">
        <v>71785513</v>
      </c>
      <c r="F10253" t="s">
        <v>7927</v>
      </c>
      <c r="G10253" t="s">
        <v>3</v>
      </c>
      <c r="H10253" t="s">
        <v>6</v>
      </c>
      <c r="I10253" s="2">
        <v>4959.3537999999999</v>
      </c>
      <c r="J10253" s="2">
        <v>4959.3310000000001</v>
      </c>
      <c r="K10253" s="2">
        <v>4959.3290955973098</v>
      </c>
      <c r="L10253" s="2">
        <f t="shared" si="160"/>
        <v>-1.9044026903429767E-3</v>
      </c>
    </row>
    <row r="10254" spans="1:12" hidden="1" x14ac:dyDescent="0.25">
      <c r="A10254" t="s">
        <v>7894</v>
      </c>
      <c r="B10254" s="1" t="s">
        <v>7925</v>
      </c>
      <c r="C10254" t="s">
        <v>7926</v>
      </c>
      <c r="D10254">
        <v>4782811</v>
      </c>
      <c r="E10254">
        <v>71785613</v>
      </c>
      <c r="F10254" t="s">
        <v>7928</v>
      </c>
      <c r="G10254" t="s">
        <v>3</v>
      </c>
      <c r="H10254" t="s">
        <v>4</v>
      </c>
      <c r="I10254" s="2">
        <v>3507.8</v>
      </c>
      <c r="J10254" s="2">
        <v>3506.7955000000002</v>
      </c>
      <c r="K10254" s="2">
        <v>3506.7949154100002</v>
      </c>
      <c r="L10254" s="2">
        <f t="shared" si="160"/>
        <v>-5.8459000001676031E-4</v>
      </c>
    </row>
    <row r="10255" spans="1:12" hidden="1" x14ac:dyDescent="0.25">
      <c r="A10255" t="s">
        <v>7894</v>
      </c>
      <c r="B10255" s="1" t="s">
        <v>7925</v>
      </c>
      <c r="C10255" t="s">
        <v>7926</v>
      </c>
      <c r="D10255">
        <v>4782811</v>
      </c>
      <c r="E10255">
        <v>71785613</v>
      </c>
      <c r="F10255" t="s">
        <v>7928</v>
      </c>
      <c r="G10255" t="s">
        <v>3</v>
      </c>
      <c r="H10255" t="s">
        <v>6</v>
      </c>
      <c r="I10255" s="2">
        <v>4650.5</v>
      </c>
      <c r="J10255" s="2">
        <v>4650.5015000000003</v>
      </c>
      <c r="K10255" s="2">
        <v>4650.5008404999999</v>
      </c>
      <c r="L10255" s="2">
        <f t="shared" si="160"/>
        <v>-6.5950000043812906E-4</v>
      </c>
    </row>
    <row r="10256" spans="1:12" hidden="1" x14ac:dyDescent="0.25">
      <c r="A10256" t="s">
        <v>7894</v>
      </c>
      <c r="B10256" s="1" t="s">
        <v>7925</v>
      </c>
      <c r="C10256" t="s">
        <v>7929</v>
      </c>
      <c r="D10256">
        <v>6776411</v>
      </c>
      <c r="E10256">
        <v>71803813</v>
      </c>
      <c r="F10256" t="s">
        <v>7930</v>
      </c>
      <c r="G10256" t="s">
        <v>3</v>
      </c>
      <c r="H10256" t="s">
        <v>4</v>
      </c>
      <c r="I10256" s="2">
        <v>31.3</v>
      </c>
      <c r="J10256" s="2">
        <v>31.220892580000001</v>
      </c>
      <c r="K10256" s="2">
        <v>31.22089251101</v>
      </c>
      <c r="L10256" s="2">
        <f t="shared" si="160"/>
        <v>-6.8990001267366097E-8</v>
      </c>
    </row>
    <row r="10257" spans="1:12" hidden="1" x14ac:dyDescent="0.25">
      <c r="A10257" t="s">
        <v>7894</v>
      </c>
      <c r="B10257" s="1" t="s">
        <v>7925</v>
      </c>
      <c r="C10257" t="s">
        <v>7929</v>
      </c>
      <c r="D10257">
        <v>6776411</v>
      </c>
      <c r="E10257">
        <v>71803813</v>
      </c>
      <c r="F10257" t="s">
        <v>7930</v>
      </c>
      <c r="G10257" t="s">
        <v>3</v>
      </c>
      <c r="H10257" t="s">
        <v>6</v>
      </c>
      <c r="I10257" s="2">
        <v>0.6</v>
      </c>
      <c r="J10257" s="2">
        <v>0.58347839349999997</v>
      </c>
      <c r="K10257" s="2">
        <v>0.58347802120099901</v>
      </c>
      <c r="L10257" s="2">
        <f t="shared" si="160"/>
        <v>-3.7229900096136248E-7</v>
      </c>
    </row>
    <row r="10258" spans="1:12" hidden="1" x14ac:dyDescent="0.25">
      <c r="A10258" t="s">
        <v>7894</v>
      </c>
      <c r="B10258" s="1" t="s">
        <v>7925</v>
      </c>
      <c r="C10258" t="s">
        <v>7929</v>
      </c>
      <c r="D10258">
        <v>6776411</v>
      </c>
      <c r="E10258">
        <v>71803913</v>
      </c>
      <c r="F10258" t="s">
        <v>7931</v>
      </c>
      <c r="G10258" t="s">
        <v>3</v>
      </c>
      <c r="H10258" t="s">
        <v>4</v>
      </c>
      <c r="I10258" s="2">
        <v>52.3</v>
      </c>
      <c r="J10258" s="2">
        <v>52.302394549999903</v>
      </c>
      <c r="K10258" s="2">
        <v>52.30241041</v>
      </c>
      <c r="L10258" s="2">
        <f t="shared" si="160"/>
        <v>1.5860000097234206E-5</v>
      </c>
    </row>
    <row r="10259" spans="1:12" hidden="1" x14ac:dyDescent="0.25">
      <c r="A10259" t="s">
        <v>7894</v>
      </c>
      <c r="B10259" s="1" t="s">
        <v>7925</v>
      </c>
      <c r="C10259" t="s">
        <v>7929</v>
      </c>
      <c r="D10259">
        <v>6776411</v>
      </c>
      <c r="E10259">
        <v>71803913</v>
      </c>
      <c r="F10259" t="s">
        <v>7931</v>
      </c>
      <c r="G10259" t="s">
        <v>3</v>
      </c>
      <c r="H10259" t="s">
        <v>6</v>
      </c>
      <c r="I10259" s="2">
        <v>1</v>
      </c>
      <c r="J10259" s="2">
        <v>0.97404193100000003</v>
      </c>
      <c r="K10259" s="2">
        <v>0.97404252709999894</v>
      </c>
      <c r="L10259" s="2">
        <f t="shared" si="160"/>
        <v>5.9609999891740983E-7</v>
      </c>
    </row>
    <row r="10260" spans="1:12" hidden="1" x14ac:dyDescent="0.25">
      <c r="A10260" t="s">
        <v>7894</v>
      </c>
      <c r="B10260" s="1" t="s">
        <v>7932</v>
      </c>
      <c r="C10260" t="s">
        <v>7933</v>
      </c>
      <c r="D10260">
        <v>6789111</v>
      </c>
      <c r="E10260">
        <v>71712813</v>
      </c>
      <c r="F10260" t="s">
        <v>7934</v>
      </c>
      <c r="G10260" t="s">
        <v>3</v>
      </c>
      <c r="H10260" t="s">
        <v>4</v>
      </c>
      <c r="I10260" s="2">
        <v>1390.71</v>
      </c>
      <c r="J10260" s="2">
        <v>1390.7128749999999</v>
      </c>
      <c r="K10260" s="2">
        <v>1390.7126662999999</v>
      </c>
      <c r="L10260" s="2">
        <f t="shared" si="160"/>
        <v>-2.0870000003014866E-4</v>
      </c>
    </row>
    <row r="10261" spans="1:12" hidden="1" x14ac:dyDescent="0.25">
      <c r="A10261" t="s">
        <v>7894</v>
      </c>
      <c r="B10261" s="1" t="s">
        <v>7932</v>
      </c>
      <c r="C10261" t="s">
        <v>7933</v>
      </c>
      <c r="D10261">
        <v>6789111</v>
      </c>
      <c r="E10261">
        <v>71712813</v>
      </c>
      <c r="F10261" t="s">
        <v>7934</v>
      </c>
      <c r="G10261" t="s">
        <v>3</v>
      </c>
      <c r="H10261" t="s">
        <v>6</v>
      </c>
      <c r="I10261" s="2">
        <v>1207.48</v>
      </c>
      <c r="J10261" s="2">
        <v>1207.4815000000001</v>
      </c>
      <c r="K10261" s="2">
        <v>1207.47899751</v>
      </c>
      <c r="L10261" s="2">
        <f t="shared" si="160"/>
        <v>-2.5024900000971684E-3</v>
      </c>
    </row>
    <row r="10262" spans="1:12" hidden="1" x14ac:dyDescent="0.25">
      <c r="A10262" t="s">
        <v>7894</v>
      </c>
      <c r="B10262" s="1" t="s">
        <v>7932</v>
      </c>
      <c r="C10262" t="s">
        <v>7933</v>
      </c>
      <c r="D10262">
        <v>6789111</v>
      </c>
      <c r="E10262">
        <v>71712913</v>
      </c>
      <c r="F10262" t="s">
        <v>7935</v>
      </c>
      <c r="G10262" t="s">
        <v>3</v>
      </c>
      <c r="H10262" t="s">
        <v>4</v>
      </c>
      <c r="I10262" s="2">
        <v>1658.68</v>
      </c>
      <c r="J10262" s="2">
        <v>1658.6768750000001</v>
      </c>
      <c r="K10262" s="2">
        <v>1658.67699469999</v>
      </c>
      <c r="L10262" s="2">
        <f t="shared" si="160"/>
        <v>1.1969998990934982E-4</v>
      </c>
    </row>
    <row r="10263" spans="1:12" hidden="1" x14ac:dyDescent="0.25">
      <c r="A10263" t="s">
        <v>7894</v>
      </c>
      <c r="B10263" s="1" t="s">
        <v>7932</v>
      </c>
      <c r="C10263" t="s">
        <v>7933</v>
      </c>
      <c r="D10263">
        <v>6789111</v>
      </c>
      <c r="E10263">
        <v>71712913</v>
      </c>
      <c r="F10263" t="s">
        <v>7935</v>
      </c>
      <c r="G10263" t="s">
        <v>3</v>
      </c>
      <c r="H10263" t="s">
        <v>6</v>
      </c>
      <c r="I10263" s="2">
        <v>1194.21</v>
      </c>
      <c r="J10263" s="2">
        <v>1194.2128749999999</v>
      </c>
      <c r="K10263" s="2">
        <v>1194.2130089</v>
      </c>
      <c r="L10263" s="2">
        <f t="shared" si="160"/>
        <v>1.3390000003710156E-4</v>
      </c>
    </row>
    <row r="10264" spans="1:12" hidden="1" x14ac:dyDescent="0.25">
      <c r="A10264" t="s">
        <v>7894</v>
      </c>
      <c r="B10264" s="1" t="s">
        <v>7932</v>
      </c>
      <c r="C10264" t="s">
        <v>7933</v>
      </c>
      <c r="D10264">
        <v>6789111</v>
      </c>
      <c r="E10264">
        <v>71713013</v>
      </c>
      <c r="F10264" t="s">
        <v>7936</v>
      </c>
      <c r="G10264" t="s">
        <v>3</v>
      </c>
      <c r="H10264" t="s">
        <v>4</v>
      </c>
      <c r="I10264" s="2">
        <v>3235.39</v>
      </c>
      <c r="J10264" s="2">
        <v>3235.3942499999998</v>
      </c>
      <c r="K10264" s="2">
        <v>3235.3917455999899</v>
      </c>
      <c r="L10264" s="2">
        <f t="shared" si="160"/>
        <v>-2.5044000099114783E-3</v>
      </c>
    </row>
    <row r="10265" spans="1:12" hidden="1" x14ac:dyDescent="0.25">
      <c r="A10265" t="s">
        <v>7894</v>
      </c>
      <c r="B10265" s="1" t="s">
        <v>7932</v>
      </c>
      <c r="C10265" t="s">
        <v>7933</v>
      </c>
      <c r="D10265">
        <v>6789111</v>
      </c>
      <c r="E10265">
        <v>71713013</v>
      </c>
      <c r="F10265" t="s">
        <v>7936</v>
      </c>
      <c r="G10265" t="s">
        <v>3</v>
      </c>
      <c r="H10265" t="s">
        <v>6</v>
      </c>
      <c r="I10265" s="2">
        <v>2863.66</v>
      </c>
      <c r="J10265" s="2">
        <v>2863.6644999999999</v>
      </c>
      <c r="K10265" s="2">
        <v>2863.6646062</v>
      </c>
      <c r="L10265" s="2">
        <f t="shared" si="160"/>
        <v>1.0620000011840602E-4</v>
      </c>
    </row>
    <row r="10266" spans="1:12" hidden="1" x14ac:dyDescent="0.25">
      <c r="A10266" t="s">
        <v>7894</v>
      </c>
      <c r="B10266" s="1" t="s">
        <v>7937</v>
      </c>
      <c r="C10266" t="s">
        <v>7938</v>
      </c>
      <c r="D10266">
        <v>6341911</v>
      </c>
      <c r="E10266">
        <v>71750613</v>
      </c>
      <c r="F10266" t="s">
        <v>7939</v>
      </c>
      <c r="G10266" t="s">
        <v>3</v>
      </c>
      <c r="H10266" t="s">
        <v>4</v>
      </c>
      <c r="I10266" s="2">
        <v>3.996</v>
      </c>
      <c r="J10266" s="2">
        <v>4.3496987305000001</v>
      </c>
      <c r="K10266" s="2">
        <v>4.3497000929999903</v>
      </c>
      <c r="L10266" s="2">
        <f t="shared" si="160"/>
        <v>1.3624999901651336E-6</v>
      </c>
    </row>
    <row r="10267" spans="1:12" hidden="1" x14ac:dyDescent="0.25">
      <c r="A10267" t="s">
        <v>7894</v>
      </c>
      <c r="B10267" s="1" t="s">
        <v>7937</v>
      </c>
      <c r="C10267" t="s">
        <v>7938</v>
      </c>
      <c r="D10267">
        <v>6341911</v>
      </c>
      <c r="E10267">
        <v>71750613</v>
      </c>
      <c r="F10267" t="s">
        <v>7939</v>
      </c>
      <c r="G10267" t="s">
        <v>3</v>
      </c>
      <c r="H10267" t="s">
        <v>6</v>
      </c>
      <c r="I10267" s="2">
        <v>7.9000000000000001E-2</v>
      </c>
      <c r="J10267" s="2">
        <v>8.3449996949999994E-2</v>
      </c>
      <c r="K10267" s="2">
        <v>8.3450000499999996E-2</v>
      </c>
      <c r="L10267" s="2">
        <f t="shared" si="160"/>
        <v>3.5500000022947731E-9</v>
      </c>
    </row>
    <row r="10268" spans="1:12" hidden="1" x14ac:dyDescent="0.25">
      <c r="A10268" t="s">
        <v>7894</v>
      </c>
      <c r="B10268" s="1" t="s">
        <v>7937</v>
      </c>
      <c r="C10268" t="s">
        <v>7938</v>
      </c>
      <c r="D10268">
        <v>6341911</v>
      </c>
      <c r="E10268">
        <v>71750713</v>
      </c>
      <c r="F10268" t="s">
        <v>7940</v>
      </c>
      <c r="G10268" t="s">
        <v>3</v>
      </c>
      <c r="H10268" t="s">
        <v>4</v>
      </c>
      <c r="I10268" s="2">
        <v>3.286</v>
      </c>
      <c r="J10268" s="2">
        <v>3.4623974610000001</v>
      </c>
      <c r="K10268" s="2">
        <v>3.4623999489999999</v>
      </c>
      <c r="L10268" s="2">
        <f t="shared" si="160"/>
        <v>2.4879999998006497E-6</v>
      </c>
    </row>
    <row r="10269" spans="1:12" hidden="1" x14ac:dyDescent="0.25">
      <c r="A10269" t="s">
        <v>7894</v>
      </c>
      <c r="B10269" s="1" t="s">
        <v>7937</v>
      </c>
      <c r="C10269" t="s">
        <v>7938</v>
      </c>
      <c r="D10269">
        <v>6341911</v>
      </c>
      <c r="E10269">
        <v>71750713</v>
      </c>
      <c r="F10269" t="s">
        <v>7940</v>
      </c>
      <c r="G10269" t="s">
        <v>3</v>
      </c>
      <c r="H10269" t="s">
        <v>6</v>
      </c>
      <c r="I10269" s="2">
        <v>6.6000000000000003E-2</v>
      </c>
      <c r="J10269" s="2">
        <v>6.9399902349999903E-2</v>
      </c>
      <c r="K10269" s="2">
        <v>6.9400000099999998E-2</v>
      </c>
      <c r="L10269" s="2">
        <f t="shared" si="160"/>
        <v>9.7750000094265488E-8</v>
      </c>
    </row>
    <row r="10270" spans="1:12" hidden="1" x14ac:dyDescent="0.25">
      <c r="A10270" t="s">
        <v>7894</v>
      </c>
      <c r="B10270" s="1" t="s">
        <v>7937</v>
      </c>
      <c r="C10270" t="s">
        <v>7938</v>
      </c>
      <c r="D10270">
        <v>6341911</v>
      </c>
      <c r="E10270">
        <v>71750813</v>
      </c>
      <c r="F10270" t="s">
        <v>7941</v>
      </c>
      <c r="G10270" t="s">
        <v>3</v>
      </c>
      <c r="H10270" t="s">
        <v>4</v>
      </c>
      <c r="I10270" s="2">
        <v>1.53199999999999</v>
      </c>
      <c r="J10270" s="2">
        <v>1.6921007079999899</v>
      </c>
      <c r="K10270" s="2">
        <v>1.692100062</v>
      </c>
      <c r="L10270" s="2">
        <f t="shared" si="160"/>
        <v>-6.4599998994552266E-7</v>
      </c>
    </row>
    <row r="10271" spans="1:12" hidden="1" x14ac:dyDescent="0.25">
      <c r="A10271" t="s">
        <v>7894</v>
      </c>
      <c r="B10271" s="1" t="s">
        <v>7937</v>
      </c>
      <c r="C10271" t="s">
        <v>7938</v>
      </c>
      <c r="D10271">
        <v>6341911</v>
      </c>
      <c r="E10271">
        <v>71750813</v>
      </c>
      <c r="F10271" t="s">
        <v>7941</v>
      </c>
      <c r="G10271" t="s">
        <v>3</v>
      </c>
      <c r="H10271" t="s">
        <v>6</v>
      </c>
      <c r="I10271" s="2">
        <v>0.03</v>
      </c>
      <c r="J10271" s="2">
        <v>3.1099988935E-2</v>
      </c>
      <c r="K10271" s="2">
        <v>3.11000006E-2</v>
      </c>
      <c r="L10271" s="2">
        <f t="shared" si="160"/>
        <v>1.1665000000660175E-8</v>
      </c>
    </row>
    <row r="10272" spans="1:12" hidden="1" x14ac:dyDescent="0.25">
      <c r="A10272" t="s">
        <v>7894</v>
      </c>
      <c r="B10272" s="1" t="s">
        <v>7937</v>
      </c>
      <c r="C10272" t="s">
        <v>7938</v>
      </c>
      <c r="D10272">
        <v>6341911</v>
      </c>
      <c r="E10272">
        <v>71750913</v>
      </c>
      <c r="F10272" t="s">
        <v>7942</v>
      </c>
      <c r="G10272" t="s">
        <v>3</v>
      </c>
      <c r="H10272" t="s">
        <v>4</v>
      </c>
      <c r="I10272" s="2">
        <v>3.464</v>
      </c>
      <c r="J10272" s="2">
        <v>3.6339499509999902</v>
      </c>
      <c r="K10272" s="2">
        <v>3.6339500188999998</v>
      </c>
      <c r="L10272" s="2">
        <f t="shared" si="160"/>
        <v>6.7900009614874079E-8</v>
      </c>
    </row>
    <row r="10273" spans="1:12" hidden="1" x14ac:dyDescent="0.25">
      <c r="A10273" t="s">
        <v>7894</v>
      </c>
      <c r="B10273" s="1" t="s">
        <v>7937</v>
      </c>
      <c r="C10273" t="s">
        <v>7938</v>
      </c>
      <c r="D10273">
        <v>6341911</v>
      </c>
      <c r="E10273">
        <v>71750913</v>
      </c>
      <c r="F10273" t="s">
        <v>7942</v>
      </c>
      <c r="G10273" t="s">
        <v>3</v>
      </c>
      <c r="H10273" t="s">
        <v>6</v>
      </c>
      <c r="I10273" s="2">
        <v>6.9000000000000006E-2</v>
      </c>
      <c r="J10273" s="2">
        <v>7.1799911499999994E-2</v>
      </c>
      <c r="K10273" s="2">
        <v>7.1800000399999994E-2</v>
      </c>
      <c r="L10273" s="2">
        <f t="shared" si="160"/>
        <v>8.8900000000391444E-8</v>
      </c>
    </row>
    <row r="10274" spans="1:12" hidden="1" x14ac:dyDescent="0.25">
      <c r="A10274" t="s">
        <v>7894</v>
      </c>
      <c r="B10274" s="1" t="s">
        <v>7937</v>
      </c>
      <c r="C10274" t="s">
        <v>7938</v>
      </c>
      <c r="D10274">
        <v>6341911</v>
      </c>
      <c r="E10274">
        <v>71751013</v>
      </c>
      <c r="F10274" t="s">
        <v>7943</v>
      </c>
      <c r="G10274" t="s">
        <v>3</v>
      </c>
      <c r="H10274" t="s">
        <v>4</v>
      </c>
      <c r="I10274" s="2">
        <v>3.6280000000000001</v>
      </c>
      <c r="J10274" s="2">
        <v>3.811249756</v>
      </c>
      <c r="K10274" s="2">
        <v>3.8112500909999998</v>
      </c>
      <c r="L10274" s="2">
        <f t="shared" si="160"/>
        <v>3.3499999974040406E-7</v>
      </c>
    </row>
    <row r="10275" spans="1:12" hidden="1" x14ac:dyDescent="0.25">
      <c r="A10275" t="s">
        <v>7894</v>
      </c>
      <c r="B10275" s="1" t="s">
        <v>7937</v>
      </c>
      <c r="C10275" t="s">
        <v>7938</v>
      </c>
      <c r="D10275">
        <v>6341911</v>
      </c>
      <c r="E10275">
        <v>71751013</v>
      </c>
      <c r="F10275" t="s">
        <v>7943</v>
      </c>
      <c r="G10275" t="s">
        <v>3</v>
      </c>
      <c r="H10275" t="s">
        <v>6</v>
      </c>
      <c r="I10275" s="2">
        <v>7.1999999999999995E-2</v>
      </c>
      <c r="J10275" s="2">
        <v>7.5549941999999995E-2</v>
      </c>
      <c r="K10275" s="2">
        <v>7.5550000500000006E-2</v>
      </c>
      <c r="L10275" s="2">
        <f t="shared" si="160"/>
        <v>5.8500000010841546E-8</v>
      </c>
    </row>
    <row r="10276" spans="1:12" hidden="1" x14ac:dyDescent="0.25">
      <c r="A10276" t="s">
        <v>7894</v>
      </c>
      <c r="B10276" s="1" t="s">
        <v>7937</v>
      </c>
      <c r="C10276" t="s">
        <v>7938</v>
      </c>
      <c r="D10276">
        <v>6341911</v>
      </c>
      <c r="E10276">
        <v>71751113</v>
      </c>
      <c r="F10276" t="s">
        <v>7944</v>
      </c>
      <c r="G10276" t="s">
        <v>3</v>
      </c>
      <c r="H10276" t="s">
        <v>4</v>
      </c>
      <c r="I10276" s="2">
        <v>3.6040000000000001</v>
      </c>
      <c r="J10276" s="2">
        <v>3.8583000489999999</v>
      </c>
      <c r="K10276" s="2">
        <v>3.8583001619999999</v>
      </c>
      <c r="L10276" s="2">
        <f t="shared" si="160"/>
        <v>1.1300000002378852E-7</v>
      </c>
    </row>
    <row r="10277" spans="1:12" hidden="1" x14ac:dyDescent="0.25">
      <c r="A10277" t="s">
        <v>7894</v>
      </c>
      <c r="B10277" s="1" t="s">
        <v>7937</v>
      </c>
      <c r="C10277" t="s">
        <v>7938</v>
      </c>
      <c r="D10277">
        <v>6341911</v>
      </c>
      <c r="E10277">
        <v>71751113</v>
      </c>
      <c r="F10277" t="s">
        <v>7944</v>
      </c>
      <c r="G10277" t="s">
        <v>3</v>
      </c>
      <c r="H10277" t="s">
        <v>6</v>
      </c>
      <c r="I10277" s="2">
        <v>7.0999999999999994E-2</v>
      </c>
      <c r="J10277" s="2">
        <v>7.5099929799999895E-2</v>
      </c>
      <c r="K10277" s="2">
        <v>7.5100000400000005E-2</v>
      </c>
      <c r="L10277" s="2">
        <f t="shared" si="160"/>
        <v>7.0600000109943828E-8</v>
      </c>
    </row>
    <row r="10278" spans="1:12" hidden="1" x14ac:dyDescent="0.25">
      <c r="A10278" t="s">
        <v>7894</v>
      </c>
      <c r="B10278" s="1" t="s">
        <v>7937</v>
      </c>
      <c r="C10278" t="s">
        <v>7945</v>
      </c>
      <c r="D10278">
        <v>6341811</v>
      </c>
      <c r="E10278">
        <v>71744913</v>
      </c>
      <c r="F10278" t="s">
        <v>7946</v>
      </c>
      <c r="G10278" t="s">
        <v>3</v>
      </c>
      <c r="H10278" t="s">
        <v>4</v>
      </c>
      <c r="I10278" s="2">
        <v>8.1999999999999904</v>
      </c>
      <c r="J10278" s="2">
        <v>8.2639277349999993</v>
      </c>
      <c r="K10278" s="2">
        <v>8.2639501549999999</v>
      </c>
      <c r="L10278" s="2">
        <f t="shared" si="160"/>
        <v>2.2420000000522577E-5</v>
      </c>
    </row>
    <row r="10279" spans="1:12" hidden="1" x14ac:dyDescent="0.25">
      <c r="A10279" t="s">
        <v>7894</v>
      </c>
      <c r="B10279" s="1" t="s">
        <v>7937</v>
      </c>
      <c r="C10279" t="s">
        <v>7945</v>
      </c>
      <c r="D10279">
        <v>6341811</v>
      </c>
      <c r="E10279">
        <v>71744913</v>
      </c>
      <c r="F10279" t="s">
        <v>7946</v>
      </c>
      <c r="G10279" t="s">
        <v>3</v>
      </c>
      <c r="H10279" t="s">
        <v>6</v>
      </c>
      <c r="I10279" s="2">
        <v>3.2377200000000002E-2</v>
      </c>
      <c r="J10279" s="2">
        <v>3.5199768064999998E-2</v>
      </c>
      <c r="K10279" s="2">
        <v>3.5200000400000001E-2</v>
      </c>
      <c r="L10279" s="2">
        <f t="shared" si="160"/>
        <v>2.3233500000274798E-7</v>
      </c>
    </row>
    <row r="10280" spans="1:12" hidden="1" x14ac:dyDescent="0.25">
      <c r="A10280" t="s">
        <v>7894</v>
      </c>
      <c r="B10280" s="1" t="s">
        <v>7937</v>
      </c>
      <c r="C10280" t="s">
        <v>7945</v>
      </c>
      <c r="D10280">
        <v>6341811</v>
      </c>
      <c r="E10280">
        <v>71745013</v>
      </c>
      <c r="F10280" t="s">
        <v>7947</v>
      </c>
      <c r="G10280" t="s">
        <v>3</v>
      </c>
      <c r="H10280" t="s">
        <v>4</v>
      </c>
      <c r="I10280" s="2">
        <v>6.4</v>
      </c>
      <c r="J10280" s="2">
        <v>6.4020776350000004</v>
      </c>
      <c r="K10280" s="2">
        <v>6.402100227</v>
      </c>
      <c r="L10280" s="2">
        <f t="shared" si="160"/>
        <v>2.2591999999654888E-5</v>
      </c>
    </row>
    <row r="10281" spans="1:12" hidden="1" x14ac:dyDescent="0.25">
      <c r="A10281" t="s">
        <v>7894</v>
      </c>
      <c r="B10281" s="1" t="s">
        <v>7937</v>
      </c>
      <c r="C10281" t="s">
        <v>7945</v>
      </c>
      <c r="D10281">
        <v>6341811</v>
      </c>
      <c r="E10281">
        <v>71745013</v>
      </c>
      <c r="F10281" t="s">
        <v>7947</v>
      </c>
      <c r="G10281" t="s">
        <v>3</v>
      </c>
      <c r="H10281" t="s">
        <v>6</v>
      </c>
      <c r="I10281" s="2">
        <v>3.1101299999999998E-2</v>
      </c>
      <c r="J10281" s="2">
        <v>3.3349796294999998E-2</v>
      </c>
      <c r="K10281" s="2">
        <v>3.3349998899999997E-2</v>
      </c>
      <c r="L10281" s="2">
        <f t="shared" si="160"/>
        <v>2.0260499999924519E-7</v>
      </c>
    </row>
    <row r="10282" spans="1:12" hidden="1" x14ac:dyDescent="0.25">
      <c r="A10282" t="s">
        <v>7894</v>
      </c>
      <c r="B10282" s="1" t="s">
        <v>7937</v>
      </c>
      <c r="C10282" t="s">
        <v>7945</v>
      </c>
      <c r="D10282">
        <v>6341811</v>
      </c>
      <c r="E10282">
        <v>71745213</v>
      </c>
      <c r="F10282" t="s">
        <v>7948</v>
      </c>
      <c r="G10282" t="s">
        <v>3</v>
      </c>
      <c r="H10282" t="s">
        <v>4</v>
      </c>
      <c r="I10282" s="2">
        <v>8</v>
      </c>
      <c r="J10282" s="2">
        <v>7.9890205099999996</v>
      </c>
      <c r="K10282" s="2">
        <v>7.989050218</v>
      </c>
      <c r="L10282" s="2">
        <f t="shared" si="160"/>
        <v>2.9708000000461254E-5</v>
      </c>
    </row>
    <row r="10283" spans="1:12" hidden="1" x14ac:dyDescent="0.25">
      <c r="A10283" t="s">
        <v>7894</v>
      </c>
      <c r="B10283" s="1" t="s">
        <v>7937</v>
      </c>
      <c r="C10283" t="s">
        <v>7945</v>
      </c>
      <c r="D10283">
        <v>6341811</v>
      </c>
      <c r="E10283">
        <v>71745213</v>
      </c>
      <c r="F10283" t="s">
        <v>7948</v>
      </c>
      <c r="G10283" t="s">
        <v>3</v>
      </c>
      <c r="H10283" t="s">
        <v>6</v>
      </c>
      <c r="I10283" s="2">
        <v>3.3873300000000002E-2</v>
      </c>
      <c r="J10283" s="2">
        <v>3.7149749755000003E-2</v>
      </c>
      <c r="K10283" s="2">
        <v>3.71500003E-2</v>
      </c>
      <c r="L10283" s="2">
        <f t="shared" si="160"/>
        <v>2.5054499999677127E-7</v>
      </c>
    </row>
    <row r="10284" spans="1:12" hidden="1" x14ac:dyDescent="0.25">
      <c r="A10284" t="s">
        <v>7894</v>
      </c>
      <c r="B10284" s="1" t="s">
        <v>7937</v>
      </c>
      <c r="C10284" t="s">
        <v>7945</v>
      </c>
      <c r="D10284">
        <v>6341811</v>
      </c>
      <c r="E10284">
        <v>71745313</v>
      </c>
      <c r="F10284" t="s">
        <v>7949</v>
      </c>
      <c r="G10284" t="s">
        <v>3</v>
      </c>
      <c r="H10284" t="s">
        <v>4</v>
      </c>
      <c r="I10284" s="2">
        <v>7.1</v>
      </c>
      <c r="J10284" s="2">
        <v>7.2135268549999996</v>
      </c>
      <c r="K10284" s="2">
        <v>7.2135502164999998</v>
      </c>
      <c r="L10284" s="2">
        <f t="shared" si="160"/>
        <v>2.3361500000262936E-5</v>
      </c>
    </row>
    <row r="10285" spans="1:12" hidden="1" x14ac:dyDescent="0.25">
      <c r="A10285" t="s">
        <v>7894</v>
      </c>
      <c r="B10285" s="1" t="s">
        <v>7937</v>
      </c>
      <c r="C10285" t="s">
        <v>7945</v>
      </c>
      <c r="D10285">
        <v>6341811</v>
      </c>
      <c r="E10285">
        <v>71745313</v>
      </c>
      <c r="F10285" t="s">
        <v>7949</v>
      </c>
      <c r="G10285" t="s">
        <v>3</v>
      </c>
      <c r="H10285" t="s">
        <v>6</v>
      </c>
      <c r="I10285" s="2">
        <v>3.4611000000000003E-2</v>
      </c>
      <c r="J10285" s="2">
        <v>3.6849754334999998E-2</v>
      </c>
      <c r="K10285" s="2">
        <v>3.6850000199999997E-2</v>
      </c>
      <c r="L10285" s="2">
        <f t="shared" si="160"/>
        <v>2.4586499999812439E-7</v>
      </c>
    </row>
    <row r="10286" spans="1:12" hidden="1" x14ac:dyDescent="0.25">
      <c r="A10286" t="s">
        <v>7894</v>
      </c>
      <c r="B10286" s="1" t="s">
        <v>7937</v>
      </c>
      <c r="C10286" t="s">
        <v>7945</v>
      </c>
      <c r="D10286">
        <v>6341811</v>
      </c>
      <c r="E10286">
        <v>71745413</v>
      </c>
      <c r="F10286" t="s">
        <v>7950</v>
      </c>
      <c r="G10286" t="s">
        <v>3</v>
      </c>
      <c r="H10286" t="s">
        <v>4</v>
      </c>
      <c r="I10286" s="2">
        <v>10.3</v>
      </c>
      <c r="J10286" s="2">
        <v>10.36491992</v>
      </c>
      <c r="K10286" s="2">
        <v>10.364900121</v>
      </c>
      <c r="L10286" s="2">
        <f t="shared" si="160"/>
        <v>-1.9799000000375599E-5</v>
      </c>
    </row>
    <row r="10287" spans="1:12" hidden="1" x14ac:dyDescent="0.25">
      <c r="A10287" t="s">
        <v>7894</v>
      </c>
      <c r="B10287" s="1" t="s">
        <v>7937</v>
      </c>
      <c r="C10287" t="s">
        <v>7945</v>
      </c>
      <c r="D10287">
        <v>6341811</v>
      </c>
      <c r="E10287">
        <v>71745413</v>
      </c>
      <c r="F10287" t="s">
        <v>7950</v>
      </c>
      <c r="G10287" t="s">
        <v>3</v>
      </c>
      <c r="H10287" t="s">
        <v>6</v>
      </c>
      <c r="I10287" s="2">
        <v>3.7571100000000003E-2</v>
      </c>
      <c r="J10287" s="2">
        <v>4.089971161E-2</v>
      </c>
      <c r="K10287" s="2">
        <v>4.0900000399999997E-2</v>
      </c>
      <c r="L10287" s="2">
        <f t="shared" si="160"/>
        <v>2.8878999999704114E-7</v>
      </c>
    </row>
    <row r="10288" spans="1:12" hidden="1" x14ac:dyDescent="0.25">
      <c r="A10288" t="s">
        <v>7894</v>
      </c>
      <c r="B10288" s="1" t="s">
        <v>7937</v>
      </c>
      <c r="C10288" t="s">
        <v>7945</v>
      </c>
      <c r="D10288">
        <v>6341811</v>
      </c>
      <c r="E10288">
        <v>71745513</v>
      </c>
      <c r="F10288" t="s">
        <v>7951</v>
      </c>
      <c r="G10288" t="s">
        <v>3</v>
      </c>
      <c r="H10288" t="s">
        <v>4</v>
      </c>
      <c r="I10288" s="2">
        <v>9</v>
      </c>
      <c r="J10288" s="2">
        <v>8.9613027349999896</v>
      </c>
      <c r="K10288" s="2">
        <v>8.9613001968999999</v>
      </c>
      <c r="L10288" s="2">
        <f t="shared" si="160"/>
        <v>-2.5380999897350875E-6</v>
      </c>
    </row>
    <row r="10289" spans="1:12" hidden="1" x14ac:dyDescent="0.25">
      <c r="A10289" t="s">
        <v>7894</v>
      </c>
      <c r="B10289" s="1" t="s">
        <v>7937</v>
      </c>
      <c r="C10289" t="s">
        <v>7945</v>
      </c>
      <c r="D10289">
        <v>6341811</v>
      </c>
      <c r="E10289">
        <v>71745513</v>
      </c>
      <c r="F10289" t="s">
        <v>7951</v>
      </c>
      <c r="G10289" t="s">
        <v>3</v>
      </c>
      <c r="H10289" t="s">
        <v>6</v>
      </c>
      <c r="I10289" s="2">
        <v>3.7143900000000001E-2</v>
      </c>
      <c r="J10289" s="2">
        <v>3.924971771E-2</v>
      </c>
      <c r="K10289" s="2">
        <v>3.9250000299999997E-2</v>
      </c>
      <c r="L10289" s="2">
        <f t="shared" si="160"/>
        <v>2.8258999999752898E-7</v>
      </c>
    </row>
    <row r="10290" spans="1:12" hidden="1" x14ac:dyDescent="0.25">
      <c r="A10290" t="s">
        <v>7894</v>
      </c>
      <c r="B10290" s="1" t="s">
        <v>7937</v>
      </c>
      <c r="C10290" t="s">
        <v>7945</v>
      </c>
      <c r="D10290">
        <v>6341811</v>
      </c>
      <c r="E10290">
        <v>71745613</v>
      </c>
      <c r="F10290" t="s">
        <v>7952</v>
      </c>
      <c r="G10290" t="s">
        <v>3</v>
      </c>
      <c r="H10290" t="s">
        <v>4</v>
      </c>
      <c r="I10290" s="2">
        <v>7.5</v>
      </c>
      <c r="J10290" s="2">
        <v>7.4903735349999998</v>
      </c>
      <c r="K10290" s="2">
        <v>7.4904004188000002</v>
      </c>
      <c r="L10290" s="2">
        <f t="shared" si="160"/>
        <v>2.6883800000376823E-5</v>
      </c>
    </row>
    <row r="10291" spans="1:12" hidden="1" x14ac:dyDescent="0.25">
      <c r="A10291" t="s">
        <v>7894</v>
      </c>
      <c r="B10291" s="1" t="s">
        <v>7937</v>
      </c>
      <c r="C10291" t="s">
        <v>7945</v>
      </c>
      <c r="D10291">
        <v>6341811</v>
      </c>
      <c r="E10291">
        <v>71745613</v>
      </c>
      <c r="F10291" t="s">
        <v>7952</v>
      </c>
      <c r="G10291" t="s">
        <v>3</v>
      </c>
      <c r="H10291" t="s">
        <v>6</v>
      </c>
      <c r="I10291" s="2">
        <v>3.0000599999999999E-2</v>
      </c>
      <c r="J10291" s="2">
        <v>3.104982567E-2</v>
      </c>
      <c r="K10291" s="2">
        <v>3.1050001849999901E-2</v>
      </c>
      <c r="L10291" s="2">
        <f t="shared" si="160"/>
        <v>1.7617999990143796E-7</v>
      </c>
    </row>
    <row r="10292" spans="1:12" hidden="1" x14ac:dyDescent="0.25">
      <c r="A10292" t="s">
        <v>7894</v>
      </c>
      <c r="B10292" s="1" t="s">
        <v>7937</v>
      </c>
      <c r="C10292" t="s">
        <v>7945</v>
      </c>
      <c r="D10292">
        <v>6341811</v>
      </c>
      <c r="E10292">
        <v>71745713</v>
      </c>
      <c r="F10292" t="s">
        <v>7953</v>
      </c>
      <c r="G10292" t="s">
        <v>3</v>
      </c>
      <c r="H10292" t="s">
        <v>4</v>
      </c>
      <c r="I10292" s="2">
        <v>6.8</v>
      </c>
      <c r="J10292" s="2">
        <v>6.803072265</v>
      </c>
      <c r="K10292" s="2">
        <v>6.8031000749999997</v>
      </c>
      <c r="L10292" s="2">
        <f t="shared" si="160"/>
        <v>2.7809999999739432E-5</v>
      </c>
    </row>
    <row r="10293" spans="1:12" hidden="1" x14ac:dyDescent="0.25">
      <c r="A10293" t="s">
        <v>7894</v>
      </c>
      <c r="B10293" s="1" t="s">
        <v>7937</v>
      </c>
      <c r="C10293" t="s">
        <v>7945</v>
      </c>
      <c r="D10293">
        <v>6341811</v>
      </c>
      <c r="E10293">
        <v>71745713</v>
      </c>
      <c r="F10293" t="s">
        <v>7953</v>
      </c>
      <c r="G10293" t="s">
        <v>3</v>
      </c>
      <c r="H10293" t="s">
        <v>6</v>
      </c>
      <c r="I10293" s="2">
        <v>3.1366199999999997E-2</v>
      </c>
      <c r="J10293" s="2">
        <v>3.4049785614999897E-2</v>
      </c>
      <c r="K10293" s="2">
        <v>3.4050000099999998E-2</v>
      </c>
      <c r="L10293" s="2">
        <f t="shared" si="160"/>
        <v>2.1448500010096128E-7</v>
      </c>
    </row>
    <row r="10294" spans="1:12" hidden="1" x14ac:dyDescent="0.25">
      <c r="A10294" t="s">
        <v>7894</v>
      </c>
      <c r="B10294" s="1" t="s">
        <v>7937</v>
      </c>
      <c r="C10294" t="s">
        <v>7945</v>
      </c>
      <c r="D10294">
        <v>6341811</v>
      </c>
      <c r="E10294">
        <v>71745813</v>
      </c>
      <c r="F10294" t="s">
        <v>7954</v>
      </c>
      <c r="G10294" t="s">
        <v>3</v>
      </c>
      <c r="H10294" t="s">
        <v>4</v>
      </c>
      <c r="I10294" s="2">
        <v>8</v>
      </c>
      <c r="J10294" s="2">
        <v>7.9409941399999999</v>
      </c>
      <c r="K10294" s="2">
        <v>7.9410002239999997</v>
      </c>
      <c r="L10294" s="2">
        <f t="shared" si="160"/>
        <v>6.0839999997952532E-6</v>
      </c>
    </row>
    <row r="10295" spans="1:12" hidden="1" x14ac:dyDescent="0.25">
      <c r="A10295" t="s">
        <v>7894</v>
      </c>
      <c r="B10295" s="1" t="s">
        <v>7937</v>
      </c>
      <c r="C10295" t="s">
        <v>7945</v>
      </c>
      <c r="D10295">
        <v>6341811</v>
      </c>
      <c r="E10295">
        <v>71745813</v>
      </c>
      <c r="F10295" t="s">
        <v>7954</v>
      </c>
      <c r="G10295" t="s">
        <v>3</v>
      </c>
      <c r="H10295" t="s">
        <v>6</v>
      </c>
      <c r="I10295" s="2">
        <v>2.9898000000000001E-2</v>
      </c>
      <c r="J10295" s="2">
        <v>3.1999824524999998E-2</v>
      </c>
      <c r="K10295" s="2">
        <v>3.2000000299999998E-2</v>
      </c>
      <c r="L10295" s="2">
        <f t="shared" si="160"/>
        <v>1.7577499999976709E-7</v>
      </c>
    </row>
    <row r="10296" spans="1:12" hidden="1" x14ac:dyDescent="0.25">
      <c r="A10296" t="s">
        <v>7894</v>
      </c>
      <c r="B10296" s="1" t="s">
        <v>7937</v>
      </c>
      <c r="C10296" t="s">
        <v>7945</v>
      </c>
      <c r="D10296">
        <v>6341811</v>
      </c>
      <c r="E10296">
        <v>71745913</v>
      </c>
      <c r="F10296" t="s">
        <v>7955</v>
      </c>
      <c r="G10296" t="s">
        <v>3</v>
      </c>
      <c r="H10296" t="s">
        <v>4</v>
      </c>
      <c r="I10296" s="2">
        <v>7.8</v>
      </c>
      <c r="J10296" s="2">
        <v>7.7444267599999996</v>
      </c>
      <c r="K10296" s="2">
        <v>7.74445000199999</v>
      </c>
      <c r="L10296" s="2">
        <f t="shared" si="160"/>
        <v>2.3241999990375461E-5</v>
      </c>
    </row>
    <row r="10297" spans="1:12" hidden="1" x14ac:dyDescent="0.25">
      <c r="A10297" t="s">
        <v>7894</v>
      </c>
      <c r="B10297" s="1" t="s">
        <v>7937</v>
      </c>
      <c r="C10297" t="s">
        <v>7945</v>
      </c>
      <c r="D10297">
        <v>6341811</v>
      </c>
      <c r="E10297">
        <v>71745913</v>
      </c>
      <c r="F10297" t="s">
        <v>7955</v>
      </c>
      <c r="G10297" t="s">
        <v>3</v>
      </c>
      <c r="H10297" t="s">
        <v>6</v>
      </c>
      <c r="I10297" s="2">
        <v>3.1972199999999999E-2</v>
      </c>
      <c r="J10297" s="2">
        <v>3.4049789429999998E-2</v>
      </c>
      <c r="K10297" s="2">
        <v>3.40500002E-2</v>
      </c>
      <c r="L10297" s="2">
        <f t="shared" si="160"/>
        <v>2.1077000000174761E-7</v>
      </c>
    </row>
    <row r="10298" spans="1:12" hidden="1" x14ac:dyDescent="0.25">
      <c r="A10298" t="s">
        <v>7894</v>
      </c>
      <c r="B10298" s="1" t="s">
        <v>7937</v>
      </c>
      <c r="C10298" t="s">
        <v>7945</v>
      </c>
      <c r="D10298">
        <v>6341811</v>
      </c>
      <c r="E10298">
        <v>71746013</v>
      </c>
      <c r="F10298" t="s">
        <v>7956</v>
      </c>
      <c r="G10298" t="s">
        <v>3</v>
      </c>
      <c r="H10298" t="s">
        <v>4</v>
      </c>
      <c r="I10298" s="2">
        <v>8.1999999999999904</v>
      </c>
      <c r="J10298" s="2">
        <v>8.1682695299999999</v>
      </c>
      <c r="K10298" s="2">
        <v>8.1683001439999998</v>
      </c>
      <c r="L10298" s="2">
        <f t="shared" si="160"/>
        <v>3.0613999999928865E-5</v>
      </c>
    </row>
    <row r="10299" spans="1:12" hidden="1" x14ac:dyDescent="0.25">
      <c r="A10299" t="s">
        <v>7894</v>
      </c>
      <c r="B10299" s="1" t="s">
        <v>7937</v>
      </c>
      <c r="C10299" t="s">
        <v>7945</v>
      </c>
      <c r="D10299">
        <v>6341811</v>
      </c>
      <c r="E10299">
        <v>71746013</v>
      </c>
      <c r="F10299" t="s">
        <v>7956</v>
      </c>
      <c r="G10299" t="s">
        <v>3</v>
      </c>
      <c r="H10299" t="s">
        <v>6</v>
      </c>
      <c r="I10299" s="2">
        <v>3.3229799999999997E-2</v>
      </c>
      <c r="J10299" s="2">
        <v>3.5999755860000003E-2</v>
      </c>
      <c r="K10299" s="2">
        <v>3.6000000300000001E-2</v>
      </c>
      <c r="L10299" s="2">
        <f t="shared" si="160"/>
        <v>2.4443999999818056E-7</v>
      </c>
    </row>
    <row r="10300" spans="1:12" hidden="1" x14ac:dyDescent="0.25">
      <c r="A10300" t="s">
        <v>7894</v>
      </c>
      <c r="B10300" s="1" t="s">
        <v>7937</v>
      </c>
      <c r="C10300" t="s">
        <v>7945</v>
      </c>
      <c r="D10300">
        <v>6341811</v>
      </c>
      <c r="E10300">
        <v>71746113</v>
      </c>
      <c r="F10300" t="s">
        <v>7957</v>
      </c>
      <c r="G10300" t="s">
        <v>3</v>
      </c>
      <c r="H10300" t="s">
        <v>4</v>
      </c>
      <c r="I10300" s="2">
        <v>6.1</v>
      </c>
      <c r="J10300" s="2">
        <v>6.1052265600000002</v>
      </c>
      <c r="K10300" s="2">
        <v>6.1052500739999997</v>
      </c>
      <c r="L10300" s="2">
        <f t="shared" si="160"/>
        <v>2.3513999999558166E-5</v>
      </c>
    </row>
    <row r="10301" spans="1:12" hidden="1" x14ac:dyDescent="0.25">
      <c r="A10301" t="s">
        <v>7894</v>
      </c>
      <c r="B10301" s="1" t="s">
        <v>7937</v>
      </c>
      <c r="C10301" t="s">
        <v>7945</v>
      </c>
      <c r="D10301">
        <v>6341811</v>
      </c>
      <c r="E10301">
        <v>71746113</v>
      </c>
      <c r="F10301" t="s">
        <v>7957</v>
      </c>
      <c r="G10301" t="s">
        <v>3</v>
      </c>
      <c r="H10301" t="s">
        <v>6</v>
      </c>
      <c r="I10301" s="2">
        <v>3.1373699999999997E-2</v>
      </c>
      <c r="J10301" s="2">
        <v>3.3799785614999897E-2</v>
      </c>
      <c r="K10301" s="2">
        <v>3.380000231E-2</v>
      </c>
      <c r="L10301" s="2">
        <f t="shared" si="160"/>
        <v>2.1669500010340625E-7</v>
      </c>
    </row>
    <row r="10302" spans="1:12" hidden="1" x14ac:dyDescent="0.25">
      <c r="A10302" t="s">
        <v>7961</v>
      </c>
      <c r="B10302" s="1" t="s">
        <v>7958</v>
      </c>
      <c r="C10302" t="s">
        <v>7959</v>
      </c>
      <c r="D10302">
        <v>6228411</v>
      </c>
      <c r="E10302">
        <v>15552113</v>
      </c>
      <c r="F10302" t="s">
        <v>7960</v>
      </c>
      <c r="G10302" t="s">
        <v>3</v>
      </c>
      <c r="H10302" t="s">
        <v>4</v>
      </c>
      <c r="I10302" s="2">
        <v>164.6</v>
      </c>
      <c r="J10302" s="2">
        <v>164.58573439999901</v>
      </c>
      <c r="K10302" s="2">
        <v>164.58559621009999</v>
      </c>
      <c r="L10302" s="2">
        <f t="shared" si="160"/>
        <v>-1.3818989901892564E-4</v>
      </c>
    </row>
    <row r="10303" spans="1:12" hidden="1" x14ac:dyDescent="0.25">
      <c r="A10303" t="s">
        <v>7961</v>
      </c>
      <c r="B10303" s="1" t="s">
        <v>7958</v>
      </c>
      <c r="C10303" t="s">
        <v>7959</v>
      </c>
      <c r="D10303">
        <v>6228411</v>
      </c>
      <c r="E10303">
        <v>15552113</v>
      </c>
      <c r="F10303" t="s">
        <v>7960</v>
      </c>
      <c r="G10303" t="s">
        <v>3</v>
      </c>
      <c r="H10303" t="s">
        <v>6</v>
      </c>
      <c r="I10303" s="2">
        <v>51.7</v>
      </c>
      <c r="J10303" s="2">
        <v>51.624074200000003</v>
      </c>
      <c r="K10303" s="2">
        <v>51.6240488709999</v>
      </c>
      <c r="L10303" s="2">
        <f t="shared" si="160"/>
        <v>-2.5329000102658483E-5</v>
      </c>
    </row>
    <row r="10304" spans="1:12" hidden="1" x14ac:dyDescent="0.25">
      <c r="A10304" t="s">
        <v>7961</v>
      </c>
      <c r="B10304" s="1" t="s">
        <v>7958</v>
      </c>
      <c r="C10304" t="s">
        <v>7959</v>
      </c>
      <c r="D10304">
        <v>6228411</v>
      </c>
      <c r="E10304">
        <v>15552213</v>
      </c>
      <c r="F10304" t="s">
        <v>7962</v>
      </c>
      <c r="G10304" t="s">
        <v>3</v>
      </c>
      <c r="H10304" t="s">
        <v>4</v>
      </c>
      <c r="I10304" s="2">
        <v>1.6</v>
      </c>
      <c r="J10304" s="2">
        <v>1.6528361814999999</v>
      </c>
      <c r="K10304" s="2">
        <v>1.6528368200000001</v>
      </c>
      <c r="L10304" s="2">
        <f t="shared" si="160"/>
        <v>6.3850000020515552E-7</v>
      </c>
    </row>
    <row r="10305" spans="1:12" hidden="1" x14ac:dyDescent="0.25">
      <c r="A10305" t="s">
        <v>7961</v>
      </c>
      <c r="B10305" s="1" t="s">
        <v>7958</v>
      </c>
      <c r="C10305" t="s">
        <v>7959</v>
      </c>
      <c r="D10305">
        <v>6228411</v>
      </c>
      <c r="E10305">
        <v>15552213</v>
      </c>
      <c r="F10305" t="s">
        <v>7962</v>
      </c>
      <c r="G10305" t="s">
        <v>3</v>
      </c>
      <c r="H10305" t="s">
        <v>6</v>
      </c>
      <c r="I10305" s="2">
        <v>5.0000000000000001E-3</v>
      </c>
      <c r="J10305" s="2">
        <v>4.8680005074999899E-3</v>
      </c>
      <c r="K10305" s="2">
        <v>4.8680002E-3</v>
      </c>
      <c r="L10305" s="2">
        <f t="shared" si="160"/>
        <v>-3.0749998988083282E-10</v>
      </c>
    </row>
    <row r="10306" spans="1:12" hidden="1" x14ac:dyDescent="0.25">
      <c r="A10306" t="s">
        <v>7961</v>
      </c>
      <c r="B10306" s="1" t="s">
        <v>7958</v>
      </c>
      <c r="C10306" t="s">
        <v>7959</v>
      </c>
      <c r="D10306">
        <v>6228411</v>
      </c>
      <c r="E10306">
        <v>15552413</v>
      </c>
      <c r="F10306" t="s">
        <v>7963</v>
      </c>
      <c r="G10306" t="s">
        <v>3</v>
      </c>
      <c r="H10306" t="s">
        <v>4</v>
      </c>
      <c r="I10306" s="2">
        <v>154.69999999999899</v>
      </c>
      <c r="J10306" s="2">
        <v>154.62809375000001</v>
      </c>
      <c r="K10306" s="2">
        <v>154.62805591009999</v>
      </c>
      <c r="L10306" s="2">
        <f t="shared" si="160"/>
        <v>-3.7839900016933825E-5</v>
      </c>
    </row>
    <row r="10307" spans="1:12" hidden="1" x14ac:dyDescent="0.25">
      <c r="A10307" t="s">
        <v>7961</v>
      </c>
      <c r="B10307" s="1" t="s">
        <v>7958</v>
      </c>
      <c r="C10307" t="s">
        <v>7959</v>
      </c>
      <c r="D10307">
        <v>6228411</v>
      </c>
      <c r="E10307">
        <v>15552413</v>
      </c>
      <c r="F10307" t="s">
        <v>7963</v>
      </c>
      <c r="G10307" t="s">
        <v>3</v>
      </c>
      <c r="H10307" t="s">
        <v>6</v>
      </c>
      <c r="I10307" s="2">
        <v>44.903656699999999</v>
      </c>
      <c r="J10307" s="2">
        <v>44.730265625000001</v>
      </c>
      <c r="K10307" s="2">
        <v>44.730558806808901</v>
      </c>
      <c r="L10307" s="2">
        <f t="shared" ref="L10307:L10370" si="161">IF(ISBLANK(J10307),K10307-I10307,K10307-J10307)</f>
        <v>2.9318180889958967E-4</v>
      </c>
    </row>
    <row r="10308" spans="1:12" hidden="1" x14ac:dyDescent="0.25">
      <c r="A10308" t="s">
        <v>7961</v>
      </c>
      <c r="B10308" s="1" t="s">
        <v>7964</v>
      </c>
      <c r="C10308" t="s">
        <v>7965</v>
      </c>
      <c r="D10308">
        <v>5295111</v>
      </c>
      <c r="E10308">
        <v>25987713</v>
      </c>
      <c r="F10308" t="s">
        <v>7966</v>
      </c>
      <c r="G10308" t="s">
        <v>3</v>
      </c>
      <c r="H10308" t="s">
        <v>4</v>
      </c>
      <c r="I10308" s="2">
        <v>98.799899999999994</v>
      </c>
      <c r="J10308" s="2">
        <v>98.755515599999995</v>
      </c>
      <c r="K10308" s="2">
        <v>98.755559514294006</v>
      </c>
      <c r="L10308" s="2">
        <f t="shared" si="161"/>
        <v>4.3914294010960475E-5</v>
      </c>
    </row>
    <row r="10309" spans="1:12" hidden="1" x14ac:dyDescent="0.25">
      <c r="A10309" t="s">
        <v>7961</v>
      </c>
      <c r="B10309" s="1" t="s">
        <v>7964</v>
      </c>
      <c r="C10309" t="s">
        <v>7965</v>
      </c>
      <c r="D10309">
        <v>5295111</v>
      </c>
      <c r="E10309">
        <v>25987713</v>
      </c>
      <c r="F10309" t="s">
        <v>7966</v>
      </c>
      <c r="G10309" t="s">
        <v>3</v>
      </c>
      <c r="H10309" t="s">
        <v>6</v>
      </c>
      <c r="I10309" s="2">
        <v>156.6998969</v>
      </c>
      <c r="J10309" s="2">
        <v>156.57996875000001</v>
      </c>
      <c r="K10309" s="2">
        <v>156.58014288760899</v>
      </c>
      <c r="L10309" s="2">
        <f t="shared" si="161"/>
        <v>1.7413760897966313E-4</v>
      </c>
    </row>
    <row r="10310" spans="1:12" hidden="1" x14ac:dyDescent="0.25">
      <c r="A10310" t="s">
        <v>7961</v>
      </c>
      <c r="B10310" s="1" t="s">
        <v>7964</v>
      </c>
      <c r="C10310" t="s">
        <v>7965</v>
      </c>
      <c r="D10310">
        <v>5295111</v>
      </c>
      <c r="E10310">
        <v>25987813</v>
      </c>
      <c r="F10310" t="s">
        <v>7967</v>
      </c>
      <c r="G10310" t="s">
        <v>3</v>
      </c>
      <c r="H10310" t="s">
        <v>4</v>
      </c>
      <c r="I10310" s="2">
        <v>302.10004999999899</v>
      </c>
      <c r="J10310" s="2">
        <v>302.07196875</v>
      </c>
      <c r="K10310" s="2">
        <v>302.071986801999</v>
      </c>
      <c r="L10310" s="2">
        <f t="shared" si="161"/>
        <v>1.8051999006729602E-5</v>
      </c>
    </row>
    <row r="10311" spans="1:12" hidden="1" x14ac:dyDescent="0.25">
      <c r="A10311" t="s">
        <v>7961</v>
      </c>
      <c r="B10311" s="1" t="s">
        <v>7964</v>
      </c>
      <c r="C10311" t="s">
        <v>7965</v>
      </c>
      <c r="D10311">
        <v>5295111</v>
      </c>
      <c r="E10311">
        <v>25987813</v>
      </c>
      <c r="F10311" t="s">
        <v>7967</v>
      </c>
      <c r="G10311" t="s">
        <v>3</v>
      </c>
      <c r="H10311" t="s">
        <v>6</v>
      </c>
      <c r="I10311" s="2">
        <v>590.59765949999996</v>
      </c>
      <c r="J10311" s="2">
        <v>590.5390625</v>
      </c>
      <c r="K10311" s="2">
        <v>590.53841398239001</v>
      </c>
      <c r="L10311" s="2">
        <f t="shared" si="161"/>
        <v>-6.4851760998863028E-4</v>
      </c>
    </row>
    <row r="10312" spans="1:12" hidden="1" x14ac:dyDescent="0.25">
      <c r="A10312" t="s">
        <v>7961</v>
      </c>
      <c r="B10312" s="1" t="s">
        <v>7964</v>
      </c>
      <c r="C10312" t="s">
        <v>7965</v>
      </c>
      <c r="D10312">
        <v>5295111</v>
      </c>
      <c r="E10312">
        <v>64944313</v>
      </c>
      <c r="F10312" t="s">
        <v>7968</v>
      </c>
      <c r="G10312" t="s">
        <v>3</v>
      </c>
      <c r="H10312" t="s">
        <v>4</v>
      </c>
      <c r="I10312" s="2">
        <v>12.1</v>
      </c>
      <c r="J10312" s="2">
        <v>12.108813475</v>
      </c>
      <c r="K10312" s="2">
        <v>12.108820740100001</v>
      </c>
      <c r="L10312" s="2">
        <f t="shared" si="161"/>
        <v>7.2651000007084576E-6</v>
      </c>
    </row>
    <row r="10313" spans="1:12" hidden="1" x14ac:dyDescent="0.25">
      <c r="A10313" t="s">
        <v>7961</v>
      </c>
      <c r="B10313" s="1" t="s">
        <v>7964</v>
      </c>
      <c r="C10313" t="s">
        <v>7965</v>
      </c>
      <c r="D10313">
        <v>5295111</v>
      </c>
      <c r="E10313">
        <v>64944313</v>
      </c>
      <c r="F10313" t="s">
        <v>7968</v>
      </c>
      <c r="G10313" t="s">
        <v>3</v>
      </c>
      <c r="H10313" t="s">
        <v>6</v>
      </c>
      <c r="I10313" s="2">
        <v>0.2</v>
      </c>
      <c r="J10313" s="2">
        <v>0.26376553344999998</v>
      </c>
      <c r="K10313" s="2">
        <v>0.26376551011999999</v>
      </c>
      <c r="L10313" s="2">
        <f t="shared" si="161"/>
        <v>-2.3329999987442562E-8</v>
      </c>
    </row>
    <row r="10314" spans="1:12" hidden="1" x14ac:dyDescent="0.25">
      <c r="A10314" t="s">
        <v>7961</v>
      </c>
      <c r="B10314" s="1" t="s">
        <v>7964</v>
      </c>
      <c r="C10314" t="s">
        <v>7969</v>
      </c>
      <c r="D10314">
        <v>7642611</v>
      </c>
      <c r="E10314">
        <v>11426713</v>
      </c>
      <c r="F10314" t="s">
        <v>7970</v>
      </c>
      <c r="G10314" t="s">
        <v>3</v>
      </c>
      <c r="H10314" t="s">
        <v>4</v>
      </c>
      <c r="I10314" s="2">
        <v>46.3</v>
      </c>
      <c r="J10314" s="2">
        <v>46.225792970000001</v>
      </c>
      <c r="K10314" s="2">
        <v>46.225779821399897</v>
      </c>
      <c r="L10314" s="2">
        <f t="shared" si="161"/>
        <v>-1.3148600103818353E-5</v>
      </c>
    </row>
    <row r="10315" spans="1:12" hidden="1" x14ac:dyDescent="0.25">
      <c r="A10315" t="s">
        <v>7961</v>
      </c>
      <c r="B10315" s="1" t="s">
        <v>7971</v>
      </c>
      <c r="C10315" t="s">
        <v>7972</v>
      </c>
      <c r="D10315">
        <v>4958511</v>
      </c>
      <c r="E10315">
        <v>30851313</v>
      </c>
      <c r="F10315" t="s">
        <v>7973</v>
      </c>
      <c r="G10315" t="s">
        <v>3</v>
      </c>
      <c r="H10315" t="s">
        <v>4</v>
      </c>
      <c r="I10315" s="2">
        <v>1239.62123</v>
      </c>
      <c r="J10315" s="2">
        <v>1238.403</v>
      </c>
      <c r="K10315" s="2">
        <v>1238.40578937128</v>
      </c>
      <c r="L10315" s="2">
        <f t="shared" si="161"/>
        <v>2.789371279959596E-3</v>
      </c>
    </row>
    <row r="10316" spans="1:12" hidden="1" x14ac:dyDescent="0.25">
      <c r="A10316" t="s">
        <v>7961</v>
      </c>
      <c r="B10316" s="1" t="s">
        <v>7971</v>
      </c>
      <c r="C10316" t="s">
        <v>7972</v>
      </c>
      <c r="D10316">
        <v>4958511</v>
      </c>
      <c r="E10316">
        <v>30851313</v>
      </c>
      <c r="F10316" t="s">
        <v>7973</v>
      </c>
      <c r="G10316" t="s">
        <v>3</v>
      </c>
      <c r="H10316" t="s">
        <v>6</v>
      </c>
      <c r="I10316" s="2">
        <v>919.52060095000002</v>
      </c>
      <c r="J10316" s="2">
        <v>919.49637499999994</v>
      </c>
      <c r="K10316" s="2">
        <v>919.49679093416898</v>
      </c>
      <c r="L10316" s="2">
        <f t="shared" si="161"/>
        <v>4.1593416904106562E-4</v>
      </c>
    </row>
    <row r="10317" spans="1:12" hidden="1" x14ac:dyDescent="0.25">
      <c r="A10317" t="s">
        <v>7961</v>
      </c>
      <c r="B10317" s="1" t="s">
        <v>7974</v>
      </c>
      <c r="C10317" t="s">
        <v>7975</v>
      </c>
      <c r="D10317">
        <v>6870311</v>
      </c>
      <c r="E10317">
        <v>13263013</v>
      </c>
      <c r="F10317" t="s">
        <v>7976</v>
      </c>
      <c r="G10317" t="s">
        <v>3</v>
      </c>
      <c r="H10317" t="s">
        <v>4</v>
      </c>
      <c r="I10317" s="2">
        <v>16.8</v>
      </c>
      <c r="J10317" s="2">
        <v>16.780947264999998</v>
      </c>
      <c r="K10317" s="2">
        <v>16.780948930000001</v>
      </c>
      <c r="L10317" s="2">
        <f t="shared" si="161"/>
        <v>1.6650000027595979E-6</v>
      </c>
    </row>
    <row r="10318" spans="1:12" hidden="1" x14ac:dyDescent="0.25">
      <c r="A10318" t="s">
        <v>7961</v>
      </c>
      <c r="B10318" s="1" t="s">
        <v>7974</v>
      </c>
      <c r="C10318" t="s">
        <v>7975</v>
      </c>
      <c r="D10318">
        <v>6870311</v>
      </c>
      <c r="E10318">
        <v>13263113</v>
      </c>
      <c r="F10318" t="s">
        <v>7977</v>
      </c>
      <c r="G10318" t="s">
        <v>3</v>
      </c>
      <c r="H10318" t="s">
        <v>4</v>
      </c>
      <c r="I10318" s="2">
        <v>7.5</v>
      </c>
      <c r="J10318" s="2">
        <v>7.4690971700000004</v>
      </c>
      <c r="K10318" s="2">
        <v>7.4690946509999998</v>
      </c>
      <c r="L10318" s="2">
        <f t="shared" si="161"/>
        <v>-2.5190000005892443E-6</v>
      </c>
    </row>
    <row r="10319" spans="1:12" hidden="1" x14ac:dyDescent="0.25">
      <c r="A10319" t="s">
        <v>7961</v>
      </c>
      <c r="B10319" s="1" t="s">
        <v>7974</v>
      </c>
      <c r="C10319" t="s">
        <v>7975</v>
      </c>
      <c r="D10319">
        <v>6870311</v>
      </c>
      <c r="E10319">
        <v>13263213</v>
      </c>
      <c r="F10319" t="s">
        <v>7978</v>
      </c>
      <c r="G10319" t="s">
        <v>3</v>
      </c>
      <c r="H10319" t="s">
        <v>4</v>
      </c>
      <c r="I10319" s="2">
        <v>4.0999999999999996</v>
      </c>
      <c r="J10319" s="2">
        <v>4.0298032225</v>
      </c>
      <c r="K10319" s="2">
        <v>4.0298032099999999</v>
      </c>
      <c r="L10319" s="2">
        <f t="shared" si="161"/>
        <v>-1.2500000146076218E-8</v>
      </c>
    </row>
    <row r="10320" spans="1:12" hidden="1" x14ac:dyDescent="0.25">
      <c r="A10320" t="s">
        <v>7961</v>
      </c>
      <c r="B10320" s="1" t="s">
        <v>7974</v>
      </c>
      <c r="C10320" t="s">
        <v>7975</v>
      </c>
      <c r="D10320">
        <v>6870311</v>
      </c>
      <c r="E10320">
        <v>13263313</v>
      </c>
      <c r="F10320" t="s">
        <v>7979</v>
      </c>
      <c r="G10320" t="s">
        <v>3</v>
      </c>
      <c r="H10320" t="s">
        <v>4</v>
      </c>
      <c r="I10320" s="2">
        <v>6.9</v>
      </c>
      <c r="J10320" s="2">
        <v>6.86754248</v>
      </c>
      <c r="K10320" s="2">
        <v>6.8675439999999899</v>
      </c>
      <c r="L10320" s="2">
        <f t="shared" si="161"/>
        <v>1.5199999898740657E-6</v>
      </c>
    </row>
    <row r="10321" spans="1:12" hidden="1" x14ac:dyDescent="0.25">
      <c r="A10321" t="s">
        <v>7961</v>
      </c>
      <c r="B10321" s="1" t="s">
        <v>7980</v>
      </c>
      <c r="C10321" t="s">
        <v>7981</v>
      </c>
      <c r="D10321">
        <v>7673611</v>
      </c>
      <c r="E10321">
        <v>11387113</v>
      </c>
      <c r="F10321" t="s">
        <v>7982</v>
      </c>
      <c r="G10321" t="s">
        <v>3</v>
      </c>
      <c r="H10321" t="s">
        <v>4</v>
      </c>
      <c r="I10321" s="2">
        <v>1684.76</v>
      </c>
      <c r="J10321" s="2">
        <v>1684.7637500000001</v>
      </c>
      <c r="K10321" s="2">
        <v>1684.7641551660899</v>
      </c>
      <c r="L10321" s="2">
        <f t="shared" si="161"/>
        <v>4.0516608987672953E-4</v>
      </c>
    </row>
    <row r="10322" spans="1:12" hidden="1" x14ac:dyDescent="0.25">
      <c r="A10322" t="s">
        <v>7961</v>
      </c>
      <c r="B10322" s="1" t="s">
        <v>7980</v>
      </c>
      <c r="C10322" t="s">
        <v>7981</v>
      </c>
      <c r="D10322">
        <v>7673611</v>
      </c>
      <c r="E10322">
        <v>11387113</v>
      </c>
      <c r="F10322" t="s">
        <v>7982</v>
      </c>
      <c r="G10322" t="s">
        <v>3</v>
      </c>
      <c r="H10322" t="s">
        <v>6</v>
      </c>
      <c r="I10322" s="2">
        <v>649.79999999999995</v>
      </c>
      <c r="J10322" s="2">
        <v>649.79999999999995</v>
      </c>
      <c r="K10322" s="2">
        <v>649.79907341809906</v>
      </c>
      <c r="L10322" s="2">
        <f t="shared" si="161"/>
        <v>-9.265819008987819E-4</v>
      </c>
    </row>
    <row r="10323" spans="1:12" hidden="1" x14ac:dyDescent="0.25">
      <c r="A10323" t="s">
        <v>7961</v>
      </c>
      <c r="B10323" s="1" t="s">
        <v>7980</v>
      </c>
      <c r="C10323" t="s">
        <v>7981</v>
      </c>
      <c r="D10323">
        <v>7673611</v>
      </c>
      <c r="E10323">
        <v>11387613</v>
      </c>
      <c r="F10323" t="s">
        <v>7983</v>
      </c>
      <c r="G10323" t="s">
        <v>3</v>
      </c>
      <c r="H10323" t="s">
        <v>4</v>
      </c>
      <c r="I10323" s="2">
        <v>1795.91</v>
      </c>
      <c r="J10323" s="2">
        <v>1795.9110000000001</v>
      </c>
      <c r="K10323" s="2">
        <v>1795.9104957091099</v>
      </c>
      <c r="L10323" s="2">
        <f t="shared" si="161"/>
        <v>-5.0429089014869533E-4</v>
      </c>
    </row>
    <row r="10324" spans="1:12" hidden="1" x14ac:dyDescent="0.25">
      <c r="A10324" t="s">
        <v>7961</v>
      </c>
      <c r="B10324" s="1" t="s">
        <v>7980</v>
      </c>
      <c r="C10324" t="s">
        <v>7981</v>
      </c>
      <c r="D10324">
        <v>7673611</v>
      </c>
      <c r="E10324">
        <v>11387613</v>
      </c>
      <c r="F10324" t="s">
        <v>7983</v>
      </c>
      <c r="G10324" t="s">
        <v>3</v>
      </c>
      <c r="H10324" t="s">
        <v>6</v>
      </c>
      <c r="I10324" s="2">
        <v>743.5</v>
      </c>
      <c r="J10324" s="2">
        <v>743.44862499999999</v>
      </c>
      <c r="K10324" s="2">
        <v>743.44795786199904</v>
      </c>
      <c r="L10324" s="2">
        <f t="shared" si="161"/>
        <v>-6.6713800094930775E-4</v>
      </c>
    </row>
    <row r="10325" spans="1:12" hidden="1" x14ac:dyDescent="0.25">
      <c r="A10325" t="s">
        <v>7961</v>
      </c>
      <c r="B10325" s="1" t="s">
        <v>7984</v>
      </c>
      <c r="C10325" t="s">
        <v>7985</v>
      </c>
      <c r="D10325">
        <v>7467711</v>
      </c>
      <c r="E10325">
        <v>11325013</v>
      </c>
      <c r="F10325" t="s">
        <v>7986</v>
      </c>
      <c r="G10325" t="s">
        <v>3</v>
      </c>
      <c r="H10325" t="s">
        <v>4</v>
      </c>
      <c r="I10325" s="2">
        <v>4.5</v>
      </c>
      <c r="J10325" s="2">
        <v>3.4270993650000001</v>
      </c>
      <c r="K10325" s="2">
        <v>3.42710011</v>
      </c>
      <c r="L10325" s="2">
        <f t="shared" si="161"/>
        <v>7.4499999991317623E-7</v>
      </c>
    </row>
    <row r="10326" spans="1:12" hidden="1" x14ac:dyDescent="0.25">
      <c r="A10326" t="s">
        <v>7961</v>
      </c>
      <c r="B10326" s="1" t="s">
        <v>7984</v>
      </c>
      <c r="C10326" t="s">
        <v>7985</v>
      </c>
      <c r="D10326">
        <v>7467711</v>
      </c>
      <c r="E10326">
        <v>11325113</v>
      </c>
      <c r="F10326" t="s">
        <v>7987</v>
      </c>
      <c r="G10326" t="s">
        <v>3</v>
      </c>
      <c r="H10326" t="s">
        <v>4</v>
      </c>
      <c r="I10326" s="2">
        <v>4.0999999999999996</v>
      </c>
      <c r="J10326" s="2">
        <v>0.12190000155</v>
      </c>
      <c r="K10326" s="2">
        <v>0.12189999999999999</v>
      </c>
      <c r="L10326" s="2">
        <f t="shared" si="161"/>
        <v>-1.5500000033474848E-9</v>
      </c>
    </row>
    <row r="10327" spans="1:12" hidden="1" x14ac:dyDescent="0.25">
      <c r="A10327" t="s">
        <v>7961</v>
      </c>
      <c r="B10327" s="1" t="s">
        <v>7984</v>
      </c>
      <c r="C10327" t="s">
        <v>7988</v>
      </c>
      <c r="D10327">
        <v>7465411</v>
      </c>
      <c r="E10327">
        <v>11334313</v>
      </c>
      <c r="F10327" t="s">
        <v>7989</v>
      </c>
      <c r="G10327" t="s">
        <v>3</v>
      </c>
      <c r="H10327" t="s">
        <v>4</v>
      </c>
      <c r="I10327" s="2">
        <v>97.197000000000003</v>
      </c>
      <c r="J10327" s="2">
        <v>96.678156250000001</v>
      </c>
      <c r="K10327" s="2">
        <v>96.6782428211</v>
      </c>
      <c r="L10327" s="2">
        <f t="shared" si="161"/>
        <v>8.6571099998877798E-5</v>
      </c>
    </row>
    <row r="10328" spans="1:12" hidden="1" x14ac:dyDescent="0.25">
      <c r="A10328" t="s">
        <v>7961</v>
      </c>
      <c r="B10328" s="1" t="s">
        <v>7984</v>
      </c>
      <c r="C10328" t="s">
        <v>7988</v>
      </c>
      <c r="D10328">
        <v>7465411</v>
      </c>
      <c r="E10328">
        <v>11334313</v>
      </c>
      <c r="F10328" t="s">
        <v>7989</v>
      </c>
      <c r="G10328" t="s">
        <v>3</v>
      </c>
      <c r="H10328" t="s">
        <v>6</v>
      </c>
      <c r="I10328" s="2">
        <v>0.216</v>
      </c>
      <c r="J10328" s="2">
        <v>0.216017669699999</v>
      </c>
      <c r="K10328" s="2">
        <v>0.21601771900110001</v>
      </c>
      <c r="L10328" s="2">
        <f t="shared" si="161"/>
        <v>4.9301101007204196E-8</v>
      </c>
    </row>
    <row r="10329" spans="1:12" hidden="1" x14ac:dyDescent="0.25">
      <c r="A10329" t="s">
        <v>7961</v>
      </c>
      <c r="B10329" s="1" t="s">
        <v>7984</v>
      </c>
      <c r="C10329" t="s">
        <v>7988</v>
      </c>
      <c r="D10329">
        <v>7465411</v>
      </c>
      <c r="E10329">
        <v>11334613</v>
      </c>
      <c r="F10329" t="s">
        <v>7990</v>
      </c>
      <c r="G10329" t="s">
        <v>3</v>
      </c>
      <c r="H10329" t="s">
        <v>4</v>
      </c>
      <c r="I10329" s="2">
        <v>62.375999999999998</v>
      </c>
      <c r="J10329" s="2">
        <v>62.274710949999999</v>
      </c>
      <c r="K10329" s="2">
        <v>62.274805509999901</v>
      </c>
      <c r="L10329" s="2">
        <f t="shared" si="161"/>
        <v>9.4559999901377978E-5</v>
      </c>
    </row>
    <row r="10330" spans="1:12" hidden="1" x14ac:dyDescent="0.25">
      <c r="A10330" t="s">
        <v>7961</v>
      </c>
      <c r="B10330" s="1" t="s">
        <v>7984</v>
      </c>
      <c r="C10330" t="s">
        <v>7988</v>
      </c>
      <c r="D10330">
        <v>7465411</v>
      </c>
      <c r="E10330">
        <v>11334613</v>
      </c>
      <c r="F10330" t="s">
        <v>7990</v>
      </c>
      <c r="G10330" t="s">
        <v>3</v>
      </c>
      <c r="H10330" t="s">
        <v>6</v>
      </c>
      <c r="I10330" s="2">
        <v>0.217</v>
      </c>
      <c r="J10330" s="2">
        <v>0.21728880309999901</v>
      </c>
      <c r="K10330" s="2">
        <v>0.21728866439</v>
      </c>
      <c r="L10330" s="2">
        <f t="shared" si="161"/>
        <v>-1.3870999901466341E-7</v>
      </c>
    </row>
    <row r="10331" spans="1:12" hidden="1" x14ac:dyDescent="0.25">
      <c r="A10331" t="s">
        <v>7961</v>
      </c>
      <c r="B10331" s="1" t="s">
        <v>7984</v>
      </c>
      <c r="C10331" t="s">
        <v>7991</v>
      </c>
      <c r="D10331">
        <v>7454711</v>
      </c>
      <c r="E10331">
        <v>12393913</v>
      </c>
      <c r="F10331" t="s">
        <v>7992</v>
      </c>
      <c r="G10331" t="s">
        <v>3</v>
      </c>
      <c r="H10331" t="s">
        <v>4</v>
      </c>
      <c r="I10331" s="2">
        <v>12.4</v>
      </c>
      <c r="J10331" s="2">
        <v>12.726390625000001</v>
      </c>
      <c r="K10331" s="2">
        <v>12.7263898800999</v>
      </c>
      <c r="L10331" s="2">
        <f t="shared" si="161"/>
        <v>-7.4490010071315282E-7</v>
      </c>
    </row>
    <row r="10332" spans="1:12" hidden="1" x14ac:dyDescent="0.25">
      <c r="A10332" t="s">
        <v>7961</v>
      </c>
      <c r="B10332" s="1" t="s">
        <v>7984</v>
      </c>
      <c r="C10332" t="s">
        <v>7991</v>
      </c>
      <c r="D10332">
        <v>7454711</v>
      </c>
      <c r="E10332">
        <v>12394013</v>
      </c>
      <c r="F10332" t="s">
        <v>7993</v>
      </c>
      <c r="G10332" t="s">
        <v>3</v>
      </c>
      <c r="H10332" t="s">
        <v>4</v>
      </c>
      <c r="I10332" s="2">
        <v>36.6</v>
      </c>
      <c r="J10332" s="2">
        <v>37.708175779999998</v>
      </c>
      <c r="K10332" s="2">
        <v>37.708139469999999</v>
      </c>
      <c r="L10332" s="2">
        <f t="shared" si="161"/>
        <v>-3.6309999998707099E-5</v>
      </c>
    </row>
    <row r="10333" spans="1:12" hidden="1" x14ac:dyDescent="0.25">
      <c r="A10333" t="s">
        <v>7961</v>
      </c>
      <c r="B10333" s="1" t="s">
        <v>7984</v>
      </c>
      <c r="C10333" t="s">
        <v>7991</v>
      </c>
      <c r="D10333">
        <v>7454711</v>
      </c>
      <c r="E10333">
        <v>12394113</v>
      </c>
      <c r="F10333" t="s">
        <v>7994</v>
      </c>
      <c r="G10333" t="s">
        <v>3</v>
      </c>
      <c r="H10333" t="s">
        <v>4</v>
      </c>
      <c r="I10333" s="2">
        <v>56.7</v>
      </c>
      <c r="J10333" s="2">
        <v>30.077392580000001</v>
      </c>
      <c r="K10333" s="2">
        <v>30.077427780000001</v>
      </c>
      <c r="L10333" s="2">
        <f t="shared" si="161"/>
        <v>3.5199999999235843E-5</v>
      </c>
    </row>
    <row r="10334" spans="1:12" hidden="1" x14ac:dyDescent="0.25">
      <c r="A10334" t="s">
        <v>7961</v>
      </c>
      <c r="B10334" s="1" t="s">
        <v>7984</v>
      </c>
      <c r="C10334" t="s">
        <v>7995</v>
      </c>
      <c r="D10334">
        <v>9018111</v>
      </c>
      <c r="E10334">
        <v>54742913</v>
      </c>
      <c r="F10334" t="s">
        <v>7996</v>
      </c>
      <c r="G10334" t="s">
        <v>86</v>
      </c>
      <c r="H10334" t="s">
        <v>4</v>
      </c>
      <c r="I10334" s="2">
        <v>12.8708115</v>
      </c>
      <c r="K10334" s="2">
        <v>12.9060728406</v>
      </c>
      <c r="L10334" s="2">
        <f t="shared" si="161"/>
        <v>3.5261340599999969E-2</v>
      </c>
    </row>
    <row r="10335" spans="1:12" hidden="1" x14ac:dyDescent="0.25">
      <c r="A10335" t="s">
        <v>7961</v>
      </c>
      <c r="B10335" s="1" t="s">
        <v>7984</v>
      </c>
      <c r="C10335" t="s">
        <v>7995</v>
      </c>
      <c r="D10335">
        <v>9018111</v>
      </c>
      <c r="E10335">
        <v>54743013</v>
      </c>
      <c r="F10335" t="s">
        <v>7997</v>
      </c>
      <c r="G10335" t="s">
        <v>86</v>
      </c>
      <c r="H10335" t="s">
        <v>4</v>
      </c>
      <c r="I10335" s="2">
        <v>13.1</v>
      </c>
      <c r="K10335" s="2">
        <v>13.135890059999999</v>
      </c>
      <c r="L10335" s="2">
        <f t="shared" si="161"/>
        <v>3.5890059999999835E-2</v>
      </c>
    </row>
    <row r="10336" spans="1:12" hidden="1" x14ac:dyDescent="0.25">
      <c r="A10336" t="s">
        <v>7961</v>
      </c>
      <c r="B10336" s="1" t="s">
        <v>7998</v>
      </c>
      <c r="C10336" t="s">
        <v>7999</v>
      </c>
      <c r="D10336">
        <v>6746711</v>
      </c>
      <c r="E10336">
        <v>13171813</v>
      </c>
      <c r="F10336" t="s">
        <v>8000</v>
      </c>
      <c r="G10336" t="s">
        <v>3</v>
      </c>
      <c r="H10336" t="s">
        <v>4</v>
      </c>
      <c r="I10336" s="2">
        <v>3.2</v>
      </c>
      <c r="J10336" s="2">
        <v>3.2297138670000001</v>
      </c>
      <c r="K10336" s="2">
        <v>3.2297140299999998</v>
      </c>
      <c r="L10336" s="2">
        <f t="shared" si="161"/>
        <v>1.6299999971991497E-7</v>
      </c>
    </row>
    <row r="10337" spans="1:12" hidden="1" x14ac:dyDescent="0.25">
      <c r="A10337" t="s">
        <v>7961</v>
      </c>
      <c r="B10337" s="1" t="s">
        <v>7998</v>
      </c>
      <c r="C10337" t="s">
        <v>7999</v>
      </c>
      <c r="D10337">
        <v>6746711</v>
      </c>
      <c r="E10337">
        <v>13171913</v>
      </c>
      <c r="F10337" t="s">
        <v>8001</v>
      </c>
      <c r="G10337" t="s">
        <v>3</v>
      </c>
      <c r="H10337" t="s">
        <v>4</v>
      </c>
      <c r="I10337" s="2">
        <v>3.3</v>
      </c>
      <c r="J10337" s="2">
        <v>3.3337148440000002</v>
      </c>
      <c r="K10337" s="2">
        <v>3.33371503</v>
      </c>
      <c r="L10337" s="2">
        <f t="shared" si="161"/>
        <v>1.8599999984658666E-7</v>
      </c>
    </row>
    <row r="10338" spans="1:12" hidden="1" x14ac:dyDescent="0.25">
      <c r="A10338" t="s">
        <v>7961</v>
      </c>
      <c r="B10338" s="1" t="s">
        <v>7998</v>
      </c>
      <c r="C10338" t="s">
        <v>7999</v>
      </c>
      <c r="D10338">
        <v>6746711</v>
      </c>
      <c r="E10338">
        <v>13172013</v>
      </c>
      <c r="F10338" t="s">
        <v>8002</v>
      </c>
      <c r="G10338" t="s">
        <v>3</v>
      </c>
      <c r="H10338" t="s">
        <v>4</v>
      </c>
      <c r="I10338" s="2">
        <v>2.5</v>
      </c>
      <c r="J10338" s="2">
        <v>2.5097243649999998</v>
      </c>
      <c r="K10338" s="2">
        <v>2.5097245099999999</v>
      </c>
      <c r="L10338" s="2">
        <f t="shared" si="161"/>
        <v>1.4500000000694513E-7</v>
      </c>
    </row>
    <row r="10339" spans="1:12" hidden="1" x14ac:dyDescent="0.25">
      <c r="A10339" t="s">
        <v>7961</v>
      </c>
      <c r="B10339" s="1" t="s">
        <v>7998</v>
      </c>
      <c r="C10339" t="s">
        <v>7999</v>
      </c>
      <c r="D10339">
        <v>6746711</v>
      </c>
      <c r="E10339">
        <v>13172113</v>
      </c>
      <c r="F10339" t="s">
        <v>8003</v>
      </c>
      <c r="G10339" t="s">
        <v>3</v>
      </c>
      <c r="H10339" t="s">
        <v>4</v>
      </c>
      <c r="I10339" s="2">
        <v>2.2999999999999998</v>
      </c>
      <c r="J10339" s="2">
        <v>2.3100812990000001</v>
      </c>
      <c r="K10339" s="2">
        <v>2.3100810410000001</v>
      </c>
      <c r="L10339" s="2">
        <f t="shared" si="161"/>
        <v>-2.5800000003073364E-7</v>
      </c>
    </row>
    <row r="10340" spans="1:12" hidden="1" x14ac:dyDescent="0.25">
      <c r="A10340" t="s">
        <v>7961</v>
      </c>
      <c r="B10340" s="1" t="s">
        <v>8004</v>
      </c>
      <c r="C10340" t="s">
        <v>8005</v>
      </c>
      <c r="D10340">
        <v>7049311</v>
      </c>
      <c r="E10340">
        <v>14657813</v>
      </c>
      <c r="F10340" t="s">
        <v>8006</v>
      </c>
      <c r="G10340" t="s">
        <v>3</v>
      </c>
      <c r="H10340" t="s">
        <v>4</v>
      </c>
      <c r="I10340" s="2">
        <v>52.688049999999997</v>
      </c>
      <c r="J10340" s="2">
        <v>51.507519549999998</v>
      </c>
      <c r="K10340" s="2">
        <v>51.507564539357901</v>
      </c>
      <c r="L10340" s="2">
        <f t="shared" si="161"/>
        <v>4.4989357903091332E-5</v>
      </c>
    </row>
    <row r="10341" spans="1:12" hidden="1" x14ac:dyDescent="0.25">
      <c r="A10341" t="s">
        <v>7961</v>
      </c>
      <c r="B10341" s="1" t="s">
        <v>8004</v>
      </c>
      <c r="C10341" t="s">
        <v>8007</v>
      </c>
      <c r="D10341">
        <v>6765911</v>
      </c>
      <c r="E10341">
        <v>13144913</v>
      </c>
      <c r="F10341" t="s">
        <v>8008</v>
      </c>
      <c r="G10341" t="s">
        <v>3</v>
      </c>
      <c r="H10341" t="s">
        <v>4</v>
      </c>
      <c r="I10341" s="2">
        <v>11.22</v>
      </c>
      <c r="J10341" s="2">
        <v>11.216115235</v>
      </c>
      <c r="K10341" s="2">
        <v>11.21610607</v>
      </c>
      <c r="L10341" s="2">
        <f t="shared" si="161"/>
        <v>-9.1649999998111298E-6</v>
      </c>
    </row>
    <row r="10342" spans="1:12" hidden="1" x14ac:dyDescent="0.25">
      <c r="A10342" t="s">
        <v>7961</v>
      </c>
      <c r="B10342" s="1" t="s">
        <v>8004</v>
      </c>
      <c r="C10342" t="s">
        <v>8007</v>
      </c>
      <c r="D10342">
        <v>6765911</v>
      </c>
      <c r="E10342">
        <v>13145013</v>
      </c>
      <c r="F10342" t="s">
        <v>8009</v>
      </c>
      <c r="G10342" t="s">
        <v>3</v>
      </c>
      <c r="H10342" t="s">
        <v>4</v>
      </c>
      <c r="I10342" s="2">
        <v>15.58</v>
      </c>
      <c r="J10342" s="2">
        <v>15.57755957</v>
      </c>
      <c r="K10342" s="2">
        <v>15.577558630999899</v>
      </c>
      <c r="L10342" s="2">
        <f t="shared" si="161"/>
        <v>-9.3900010078584728E-7</v>
      </c>
    </row>
    <row r="10343" spans="1:12" hidden="1" x14ac:dyDescent="0.25">
      <c r="A10343" t="s">
        <v>7961</v>
      </c>
      <c r="B10343" s="1" t="s">
        <v>8004</v>
      </c>
      <c r="C10343" t="s">
        <v>8007</v>
      </c>
      <c r="D10343">
        <v>6765911</v>
      </c>
      <c r="E10343">
        <v>13145113</v>
      </c>
      <c r="F10343" t="s">
        <v>8010</v>
      </c>
      <c r="G10343" t="s">
        <v>3</v>
      </c>
      <c r="H10343" t="s">
        <v>4</v>
      </c>
      <c r="I10343" s="2">
        <v>10.46</v>
      </c>
      <c r="J10343" s="2">
        <v>10.43321289</v>
      </c>
      <c r="K10343" s="2">
        <v>10.433218801000001</v>
      </c>
      <c r="L10343" s="2">
        <f t="shared" si="161"/>
        <v>5.9110000005802021E-6</v>
      </c>
    </row>
    <row r="10344" spans="1:12" hidden="1" x14ac:dyDescent="0.25">
      <c r="A10344" t="s">
        <v>7961</v>
      </c>
      <c r="B10344" s="1" t="s">
        <v>8004</v>
      </c>
      <c r="C10344" t="s">
        <v>8007</v>
      </c>
      <c r="D10344">
        <v>6765911</v>
      </c>
      <c r="E10344">
        <v>13145213</v>
      </c>
      <c r="F10344" t="s">
        <v>8011</v>
      </c>
      <c r="G10344" t="s">
        <v>3</v>
      </c>
      <c r="H10344" t="s">
        <v>4</v>
      </c>
      <c r="I10344" s="2">
        <v>16.98</v>
      </c>
      <c r="J10344" s="2">
        <v>16.982683594999902</v>
      </c>
      <c r="K10344" s="2">
        <v>16.982683769999898</v>
      </c>
      <c r="L10344" s="2">
        <f t="shared" si="161"/>
        <v>1.7499999671599653E-7</v>
      </c>
    </row>
    <row r="10345" spans="1:12" hidden="1" x14ac:dyDescent="0.25">
      <c r="A10345" t="s">
        <v>7961</v>
      </c>
      <c r="B10345" s="1" t="s">
        <v>8012</v>
      </c>
      <c r="C10345" t="s">
        <v>8013</v>
      </c>
      <c r="D10345">
        <v>7324011</v>
      </c>
      <c r="E10345">
        <v>11031813</v>
      </c>
      <c r="F10345" t="s">
        <v>8014</v>
      </c>
      <c r="G10345" t="s">
        <v>3</v>
      </c>
      <c r="H10345" t="s">
        <v>4</v>
      </c>
      <c r="I10345" s="2">
        <v>21.39</v>
      </c>
      <c r="J10345" s="2">
        <v>21.344257809999998</v>
      </c>
      <c r="K10345" s="2">
        <v>21.344259243</v>
      </c>
      <c r="L10345" s="2">
        <f t="shared" si="161"/>
        <v>1.4330000013274002E-6</v>
      </c>
    </row>
    <row r="10346" spans="1:12" hidden="1" x14ac:dyDescent="0.25">
      <c r="A10346" t="s">
        <v>7961</v>
      </c>
      <c r="B10346" s="1" t="s">
        <v>8012</v>
      </c>
      <c r="C10346" t="s">
        <v>8013</v>
      </c>
      <c r="D10346">
        <v>7324011</v>
      </c>
      <c r="E10346">
        <v>11031913</v>
      </c>
      <c r="F10346" t="s">
        <v>8015</v>
      </c>
      <c r="G10346" t="s">
        <v>3</v>
      </c>
      <c r="H10346" t="s">
        <v>4</v>
      </c>
      <c r="I10346" s="2">
        <v>15.81</v>
      </c>
      <c r="J10346" s="2">
        <v>15.720850585000001</v>
      </c>
      <c r="K10346" s="2">
        <v>15.720848022999901</v>
      </c>
      <c r="L10346" s="2">
        <f t="shared" si="161"/>
        <v>-2.5620001000703496E-6</v>
      </c>
    </row>
    <row r="10347" spans="1:12" hidden="1" x14ac:dyDescent="0.25">
      <c r="A10347" t="s">
        <v>7961</v>
      </c>
      <c r="B10347" s="1" t="s">
        <v>8012</v>
      </c>
      <c r="C10347" t="s">
        <v>8013</v>
      </c>
      <c r="D10347">
        <v>7324011</v>
      </c>
      <c r="E10347">
        <v>11032013</v>
      </c>
      <c r="F10347" t="s">
        <v>8016</v>
      </c>
      <c r="G10347" t="s">
        <v>3</v>
      </c>
      <c r="H10347" t="s">
        <v>4</v>
      </c>
      <c r="I10347" s="2">
        <v>23.53</v>
      </c>
      <c r="J10347" s="2">
        <v>23.532658205000001</v>
      </c>
      <c r="K10347" s="2">
        <v>23.532658649999998</v>
      </c>
      <c r="L10347" s="2">
        <f t="shared" si="161"/>
        <v>4.4499999773961463E-7</v>
      </c>
    </row>
    <row r="10348" spans="1:12" hidden="1" x14ac:dyDescent="0.25">
      <c r="A10348" t="s">
        <v>7961</v>
      </c>
      <c r="B10348" s="1" t="s">
        <v>8012</v>
      </c>
      <c r="C10348" t="s">
        <v>8013</v>
      </c>
      <c r="D10348">
        <v>7324011</v>
      </c>
      <c r="E10348">
        <v>11032113</v>
      </c>
      <c r="F10348" t="s">
        <v>8017</v>
      </c>
      <c r="G10348" t="s">
        <v>3</v>
      </c>
      <c r="H10348" t="s">
        <v>4</v>
      </c>
      <c r="I10348" s="2">
        <v>25.32</v>
      </c>
      <c r="J10348" s="2">
        <v>25.321394529999999</v>
      </c>
      <c r="K10348" s="2">
        <v>25.321372039</v>
      </c>
      <c r="L10348" s="2">
        <f t="shared" si="161"/>
        <v>-2.2490999999291716E-5</v>
      </c>
    </row>
    <row r="10349" spans="1:12" hidden="1" x14ac:dyDescent="0.25">
      <c r="A10349" t="s">
        <v>7961</v>
      </c>
      <c r="B10349" s="1" t="s">
        <v>8012</v>
      </c>
      <c r="C10349" t="s">
        <v>8018</v>
      </c>
      <c r="D10349">
        <v>7509411</v>
      </c>
      <c r="E10349">
        <v>11166513</v>
      </c>
      <c r="F10349" t="s">
        <v>8019</v>
      </c>
      <c r="G10349" t="s">
        <v>3</v>
      </c>
      <c r="H10349" t="s">
        <v>4</v>
      </c>
      <c r="I10349" s="2">
        <v>948.84</v>
      </c>
      <c r="J10349" s="2">
        <v>948.84437500000001</v>
      </c>
      <c r="K10349" s="2">
        <v>948.84384850000004</v>
      </c>
      <c r="L10349" s="2">
        <f t="shared" si="161"/>
        <v>-5.2649999997811392E-4</v>
      </c>
    </row>
    <row r="10350" spans="1:12" hidden="1" x14ac:dyDescent="0.25">
      <c r="A10350" t="s">
        <v>7961</v>
      </c>
      <c r="B10350" s="1" t="s">
        <v>8012</v>
      </c>
      <c r="C10350" t="s">
        <v>8018</v>
      </c>
      <c r="D10350">
        <v>7509411</v>
      </c>
      <c r="E10350">
        <v>11166513</v>
      </c>
      <c r="F10350" t="s">
        <v>8019</v>
      </c>
      <c r="G10350" t="s">
        <v>3</v>
      </c>
      <c r="H10350" t="s">
        <v>6</v>
      </c>
      <c r="I10350" s="2">
        <v>512.03</v>
      </c>
      <c r="J10350" s="2">
        <v>512.03296899999998</v>
      </c>
      <c r="K10350" s="2">
        <v>512.03287580999995</v>
      </c>
      <c r="L10350" s="2">
        <f t="shared" si="161"/>
        <v>-9.31900000296082E-5</v>
      </c>
    </row>
    <row r="10351" spans="1:12" hidden="1" x14ac:dyDescent="0.25">
      <c r="A10351" t="s">
        <v>7961</v>
      </c>
      <c r="B10351" s="1" t="s">
        <v>8012</v>
      </c>
      <c r="C10351" t="s">
        <v>8018</v>
      </c>
      <c r="D10351">
        <v>7509411</v>
      </c>
      <c r="E10351">
        <v>11166713</v>
      </c>
      <c r="F10351" t="s">
        <v>8020</v>
      </c>
      <c r="G10351" t="s">
        <v>3</v>
      </c>
      <c r="H10351" t="s">
        <v>4</v>
      </c>
      <c r="I10351" s="2">
        <v>1265.4100000000001</v>
      </c>
      <c r="J10351" s="2">
        <v>1265.4068749999999</v>
      </c>
      <c r="K10351" s="2">
        <v>1265.4047295999901</v>
      </c>
      <c r="L10351" s="2">
        <f t="shared" si="161"/>
        <v>-2.1454000097946846E-3</v>
      </c>
    </row>
    <row r="10352" spans="1:12" hidden="1" x14ac:dyDescent="0.25">
      <c r="A10352" t="s">
        <v>7961</v>
      </c>
      <c r="B10352" s="1" t="s">
        <v>8012</v>
      </c>
      <c r="C10352" t="s">
        <v>8018</v>
      </c>
      <c r="D10352">
        <v>7509411</v>
      </c>
      <c r="E10352">
        <v>11166713</v>
      </c>
      <c r="F10352" t="s">
        <v>8020</v>
      </c>
      <c r="G10352" t="s">
        <v>3</v>
      </c>
      <c r="H10352" t="s">
        <v>6</v>
      </c>
      <c r="I10352" s="2">
        <v>574.96299999999997</v>
      </c>
      <c r="J10352" s="2">
        <v>574.96362499999998</v>
      </c>
      <c r="K10352" s="2">
        <v>574.96312439999997</v>
      </c>
      <c r="L10352" s="2">
        <f t="shared" si="161"/>
        <v>-5.0060000000939908E-4</v>
      </c>
    </row>
    <row r="10353" spans="1:12" hidden="1" x14ac:dyDescent="0.25">
      <c r="A10353" t="s">
        <v>7961</v>
      </c>
      <c r="B10353" s="1" t="s">
        <v>8021</v>
      </c>
      <c r="C10353" t="s">
        <v>8022</v>
      </c>
      <c r="D10353">
        <v>4958811</v>
      </c>
      <c r="E10353">
        <v>30848313</v>
      </c>
      <c r="F10353" t="s">
        <v>8023</v>
      </c>
      <c r="G10353" t="s">
        <v>3</v>
      </c>
      <c r="H10353" t="s">
        <v>4</v>
      </c>
      <c r="I10353" s="2">
        <v>6.3</v>
      </c>
      <c r="J10353" s="2">
        <v>6.3463491200000002</v>
      </c>
      <c r="K10353" s="2">
        <v>6.3463499999999904</v>
      </c>
      <c r="L10353" s="2">
        <f t="shared" si="161"/>
        <v>8.7999999021093345E-7</v>
      </c>
    </row>
    <row r="10354" spans="1:12" hidden="1" x14ac:dyDescent="0.25">
      <c r="A10354" t="s">
        <v>7961</v>
      </c>
      <c r="B10354" s="1" t="s">
        <v>8021</v>
      </c>
      <c r="C10354" t="s">
        <v>8022</v>
      </c>
      <c r="D10354">
        <v>4958811</v>
      </c>
      <c r="E10354">
        <v>30848313</v>
      </c>
      <c r="F10354" t="s">
        <v>8023</v>
      </c>
      <c r="G10354" t="s">
        <v>3</v>
      </c>
      <c r="H10354" t="s">
        <v>6</v>
      </c>
      <c r="I10354" s="2">
        <v>5.3143500000000001</v>
      </c>
      <c r="J10354" s="2">
        <v>7.30000067E-3</v>
      </c>
      <c r="K10354" s="2">
        <v>7.2999998999999996E-3</v>
      </c>
      <c r="L10354" s="2">
        <f t="shared" si="161"/>
        <v>-7.700000003926788E-10</v>
      </c>
    </row>
    <row r="10355" spans="1:12" hidden="1" x14ac:dyDescent="0.25">
      <c r="A10355" t="s">
        <v>7961</v>
      </c>
      <c r="B10355" s="1" t="s">
        <v>8024</v>
      </c>
      <c r="C10355" t="s">
        <v>8025</v>
      </c>
      <c r="D10355">
        <v>7179611</v>
      </c>
      <c r="E10355">
        <v>64983513</v>
      </c>
      <c r="F10355" t="s">
        <v>8026</v>
      </c>
      <c r="G10355" t="s">
        <v>3</v>
      </c>
      <c r="H10355" t="s">
        <v>4</v>
      </c>
      <c r="I10355" s="2">
        <v>49</v>
      </c>
      <c r="J10355" s="2">
        <v>49.057953124999997</v>
      </c>
      <c r="K10355" s="2">
        <v>49.057952789999902</v>
      </c>
      <c r="L10355" s="2">
        <f t="shared" si="161"/>
        <v>-3.3500009521958418E-7</v>
      </c>
    </row>
    <row r="10356" spans="1:12" hidden="1" x14ac:dyDescent="0.25">
      <c r="A10356" t="s">
        <v>7961</v>
      </c>
      <c r="B10356" s="1" t="s">
        <v>8024</v>
      </c>
      <c r="C10356" t="s">
        <v>8025</v>
      </c>
      <c r="D10356">
        <v>7179611</v>
      </c>
      <c r="E10356">
        <v>64983513</v>
      </c>
      <c r="F10356" t="s">
        <v>8026</v>
      </c>
      <c r="G10356" t="s">
        <v>3</v>
      </c>
      <c r="H10356" t="s">
        <v>6</v>
      </c>
      <c r="I10356" s="2">
        <v>194.5</v>
      </c>
      <c r="J10356" s="2">
        <v>194.39879689999901</v>
      </c>
      <c r="K10356" s="2">
        <v>194.39891359999999</v>
      </c>
      <c r="L10356" s="2">
        <f t="shared" si="161"/>
        <v>1.1670000097296906E-4</v>
      </c>
    </row>
    <row r="10357" spans="1:12" hidden="1" x14ac:dyDescent="0.25">
      <c r="A10357" t="s">
        <v>7961</v>
      </c>
      <c r="B10357" s="1" t="s">
        <v>8024</v>
      </c>
      <c r="C10357" t="s">
        <v>8025</v>
      </c>
      <c r="D10357">
        <v>7179611</v>
      </c>
      <c r="E10357">
        <v>64983613</v>
      </c>
      <c r="F10357" t="s">
        <v>8027</v>
      </c>
      <c r="G10357" t="s">
        <v>3</v>
      </c>
      <c r="H10357" t="s">
        <v>4</v>
      </c>
      <c r="I10357" s="2">
        <v>26.5</v>
      </c>
      <c r="J10357" s="2">
        <v>26.557384764999998</v>
      </c>
      <c r="K10357" s="2">
        <v>26.557391039999999</v>
      </c>
      <c r="L10357" s="2">
        <f t="shared" si="161"/>
        <v>6.2750000004996309E-6</v>
      </c>
    </row>
    <row r="10358" spans="1:12" hidden="1" x14ac:dyDescent="0.25">
      <c r="A10358" t="s">
        <v>7961</v>
      </c>
      <c r="B10358" s="1" t="s">
        <v>8024</v>
      </c>
      <c r="C10358" t="s">
        <v>8025</v>
      </c>
      <c r="D10358">
        <v>7179611</v>
      </c>
      <c r="E10358">
        <v>64983613</v>
      </c>
      <c r="F10358" t="s">
        <v>8027</v>
      </c>
      <c r="G10358" t="s">
        <v>3</v>
      </c>
      <c r="H10358" t="s">
        <v>6</v>
      </c>
      <c r="I10358" s="2">
        <v>68</v>
      </c>
      <c r="J10358" s="2">
        <v>68.273781249999999</v>
      </c>
      <c r="K10358" s="2">
        <v>68.273786670999996</v>
      </c>
      <c r="L10358" s="2">
        <f t="shared" si="161"/>
        <v>5.420999997340914E-6</v>
      </c>
    </row>
    <row r="10359" spans="1:12" hidden="1" x14ac:dyDescent="0.25">
      <c r="A10359" t="s">
        <v>7961</v>
      </c>
      <c r="B10359" s="1" t="s">
        <v>8028</v>
      </c>
      <c r="C10359" t="s">
        <v>8029</v>
      </c>
      <c r="D10359">
        <v>16843311</v>
      </c>
      <c r="E10359">
        <v>109223413</v>
      </c>
      <c r="F10359" t="s">
        <v>8030</v>
      </c>
      <c r="G10359" t="s">
        <v>3</v>
      </c>
      <c r="H10359" t="s">
        <v>4</v>
      </c>
      <c r="I10359" s="2">
        <v>121.131</v>
      </c>
      <c r="J10359" s="2">
        <v>120.92067969999999</v>
      </c>
      <c r="K10359" s="2">
        <v>120.92066371011001</v>
      </c>
      <c r="L10359" s="2">
        <f t="shared" si="161"/>
        <v>-1.5989889988077266E-5</v>
      </c>
    </row>
    <row r="10360" spans="1:12" hidden="1" x14ac:dyDescent="0.25">
      <c r="A10360" t="s">
        <v>7961</v>
      </c>
      <c r="B10360" s="1" t="s">
        <v>8028</v>
      </c>
      <c r="C10360" t="s">
        <v>8031</v>
      </c>
      <c r="D10360">
        <v>7078511</v>
      </c>
      <c r="E10360">
        <v>14849313</v>
      </c>
      <c r="F10360" t="s">
        <v>8032</v>
      </c>
      <c r="G10360" t="s">
        <v>3</v>
      </c>
      <c r="H10360" t="s">
        <v>4</v>
      </c>
      <c r="I10360" s="2">
        <v>36.1</v>
      </c>
      <c r="J10360" s="2">
        <v>36.061406249999997</v>
      </c>
      <c r="K10360" s="2">
        <v>36.061411970000002</v>
      </c>
      <c r="L10360" s="2">
        <f t="shared" si="161"/>
        <v>5.7200000043167165E-6</v>
      </c>
    </row>
    <row r="10361" spans="1:12" hidden="1" x14ac:dyDescent="0.25">
      <c r="A10361" t="s">
        <v>7961</v>
      </c>
      <c r="B10361" s="1" t="s">
        <v>8028</v>
      </c>
      <c r="C10361" t="s">
        <v>8031</v>
      </c>
      <c r="D10361">
        <v>7078511</v>
      </c>
      <c r="E10361">
        <v>14849413</v>
      </c>
      <c r="F10361" t="s">
        <v>8033</v>
      </c>
      <c r="G10361" t="s">
        <v>3</v>
      </c>
      <c r="H10361" t="s">
        <v>4</v>
      </c>
      <c r="I10361" s="2">
        <v>35.200000000000003</v>
      </c>
      <c r="J10361" s="2">
        <v>35.089359375000001</v>
      </c>
      <c r="K10361" s="2">
        <v>35.089327299999901</v>
      </c>
      <c r="L10361" s="2">
        <f t="shared" si="161"/>
        <v>-3.2075000099496265E-5</v>
      </c>
    </row>
    <row r="10362" spans="1:12" hidden="1" x14ac:dyDescent="0.25">
      <c r="A10362" t="s">
        <v>7961</v>
      </c>
      <c r="B10362" s="1" t="s">
        <v>8028</v>
      </c>
      <c r="C10362" t="s">
        <v>8031</v>
      </c>
      <c r="D10362">
        <v>7078511</v>
      </c>
      <c r="E10362">
        <v>14849513</v>
      </c>
      <c r="F10362" t="s">
        <v>8034</v>
      </c>
      <c r="G10362" t="s">
        <v>86</v>
      </c>
      <c r="H10362" t="s">
        <v>4</v>
      </c>
      <c r="I10362" s="2">
        <v>0.154081</v>
      </c>
      <c r="K10362" s="2">
        <v>0.1542416555767</v>
      </c>
      <c r="L10362" s="2">
        <f t="shared" si="161"/>
        <v>1.6065557670000286E-4</v>
      </c>
    </row>
    <row r="10363" spans="1:12" hidden="1" x14ac:dyDescent="0.25">
      <c r="A10363" t="s">
        <v>7961</v>
      </c>
      <c r="B10363" s="1" t="s">
        <v>8028</v>
      </c>
      <c r="C10363" t="s">
        <v>8031</v>
      </c>
      <c r="D10363">
        <v>7078511</v>
      </c>
      <c r="E10363">
        <v>14849613</v>
      </c>
      <c r="F10363" t="s">
        <v>8035</v>
      </c>
      <c r="G10363" t="s">
        <v>3</v>
      </c>
      <c r="H10363" t="s">
        <v>4</v>
      </c>
      <c r="I10363" s="2">
        <v>305.7</v>
      </c>
      <c r="J10363" s="2">
        <v>305.64928125</v>
      </c>
      <c r="K10363" s="2">
        <v>305.64943421432002</v>
      </c>
      <c r="L10363" s="2">
        <f t="shared" si="161"/>
        <v>1.5296432002287474E-4</v>
      </c>
    </row>
    <row r="10364" spans="1:12" hidden="1" x14ac:dyDescent="0.25">
      <c r="A10364" t="s">
        <v>7961</v>
      </c>
      <c r="B10364" s="1" t="s">
        <v>8028</v>
      </c>
      <c r="C10364" t="s">
        <v>8031</v>
      </c>
      <c r="D10364">
        <v>7078511</v>
      </c>
      <c r="E10364">
        <v>14849613</v>
      </c>
      <c r="F10364" t="s">
        <v>8035</v>
      </c>
      <c r="G10364" t="s">
        <v>3</v>
      </c>
      <c r="H10364" t="s">
        <v>6</v>
      </c>
      <c r="I10364" s="2">
        <v>762.09890465000001</v>
      </c>
      <c r="J10364" s="2">
        <v>761.55462499999999</v>
      </c>
      <c r="K10364" s="2">
        <v>761.55226107119199</v>
      </c>
      <c r="L10364" s="2">
        <f t="shared" si="161"/>
        <v>-2.3639288079948528E-3</v>
      </c>
    </row>
    <row r="10365" spans="1:12" hidden="1" x14ac:dyDescent="0.25">
      <c r="A10365" t="s">
        <v>7961</v>
      </c>
      <c r="B10365" s="1" t="s">
        <v>8028</v>
      </c>
      <c r="C10365" t="s">
        <v>8031</v>
      </c>
      <c r="D10365">
        <v>7078511</v>
      </c>
      <c r="E10365">
        <v>14849713</v>
      </c>
      <c r="F10365" t="s">
        <v>8036</v>
      </c>
      <c r="G10365" t="s">
        <v>3</v>
      </c>
      <c r="H10365" t="s">
        <v>4</v>
      </c>
      <c r="I10365" s="2">
        <v>4.7</v>
      </c>
      <c r="J10365" s="2">
        <v>4.59784375</v>
      </c>
      <c r="K10365" s="2">
        <v>4.5978437010000004</v>
      </c>
      <c r="L10365" s="2">
        <f t="shared" si="161"/>
        <v>-4.899999961338608E-8</v>
      </c>
    </row>
    <row r="10366" spans="1:12" hidden="1" x14ac:dyDescent="0.25">
      <c r="A10366" t="s">
        <v>7961</v>
      </c>
      <c r="B10366" s="1" t="s">
        <v>8028</v>
      </c>
      <c r="C10366" t="s">
        <v>8031</v>
      </c>
      <c r="D10366">
        <v>7078511</v>
      </c>
      <c r="E10366">
        <v>14849713</v>
      </c>
      <c r="F10366" t="s">
        <v>8036</v>
      </c>
      <c r="G10366" t="s">
        <v>3</v>
      </c>
      <c r="H10366" t="s">
        <v>6</v>
      </c>
      <c r="I10366" s="2">
        <v>2.1000000000000001E-2</v>
      </c>
      <c r="J10366" s="2">
        <v>2.106396675E-2</v>
      </c>
      <c r="K10366" s="2">
        <v>2.1063966E-2</v>
      </c>
      <c r="L10366" s="2">
        <f t="shared" si="161"/>
        <v>-7.4999999960523311E-10</v>
      </c>
    </row>
    <row r="10367" spans="1:12" hidden="1" x14ac:dyDescent="0.25">
      <c r="A10367" t="s">
        <v>7961</v>
      </c>
      <c r="B10367" s="1" t="s">
        <v>8028</v>
      </c>
      <c r="C10367" t="s">
        <v>8031</v>
      </c>
      <c r="D10367">
        <v>7078511</v>
      </c>
      <c r="E10367">
        <v>65134613</v>
      </c>
      <c r="F10367" t="s">
        <v>8037</v>
      </c>
      <c r="G10367" t="s">
        <v>3</v>
      </c>
      <c r="H10367" t="s">
        <v>4</v>
      </c>
      <c r="I10367" s="2">
        <v>699.40129999999999</v>
      </c>
      <c r="J10367" s="2">
        <v>695.42750000000001</v>
      </c>
      <c r="K10367" s="2">
        <v>695.42743422104002</v>
      </c>
      <c r="L10367" s="2">
        <f t="shared" si="161"/>
        <v>-6.5778959992712771E-5</v>
      </c>
    </row>
    <row r="10368" spans="1:12" hidden="1" x14ac:dyDescent="0.25">
      <c r="A10368" t="s">
        <v>7961</v>
      </c>
      <c r="B10368" s="1" t="s">
        <v>8028</v>
      </c>
      <c r="C10368" t="s">
        <v>8031</v>
      </c>
      <c r="D10368">
        <v>7078511</v>
      </c>
      <c r="E10368">
        <v>65134613</v>
      </c>
      <c r="F10368" t="s">
        <v>8037</v>
      </c>
      <c r="G10368" t="s">
        <v>3</v>
      </c>
      <c r="H10368" t="s">
        <v>6</v>
      </c>
      <c r="I10368" s="2">
        <v>575.09819960000004</v>
      </c>
      <c r="J10368" s="2">
        <v>572.2901875</v>
      </c>
      <c r="K10368" s="2">
        <v>572.28955163456396</v>
      </c>
      <c r="L10368" s="2">
        <f t="shared" si="161"/>
        <v>-6.3586543603832979E-4</v>
      </c>
    </row>
    <row r="10369" spans="1:12" hidden="1" x14ac:dyDescent="0.25">
      <c r="A10369" t="s">
        <v>7961</v>
      </c>
      <c r="B10369" s="1" t="s">
        <v>8038</v>
      </c>
      <c r="C10369" t="s">
        <v>8039</v>
      </c>
      <c r="D10369">
        <v>7096511</v>
      </c>
      <c r="E10369">
        <v>14823513</v>
      </c>
      <c r="F10369" t="s">
        <v>8040</v>
      </c>
      <c r="G10369" t="s">
        <v>3</v>
      </c>
      <c r="H10369" t="s">
        <v>4</v>
      </c>
      <c r="I10369" s="2">
        <v>8.3000000000000007</v>
      </c>
      <c r="J10369" s="2">
        <v>8.1817021499999996</v>
      </c>
      <c r="K10369" s="2">
        <v>8.1816957600000002</v>
      </c>
      <c r="L10369" s="2">
        <f t="shared" si="161"/>
        <v>-6.3899999993566325E-6</v>
      </c>
    </row>
    <row r="10370" spans="1:12" hidden="1" x14ac:dyDescent="0.25">
      <c r="A10370" t="s">
        <v>7961</v>
      </c>
      <c r="B10370" s="1" t="s">
        <v>8038</v>
      </c>
      <c r="C10370" t="s">
        <v>8039</v>
      </c>
      <c r="D10370">
        <v>7096511</v>
      </c>
      <c r="E10370">
        <v>14823513</v>
      </c>
      <c r="F10370" t="s">
        <v>8040</v>
      </c>
      <c r="G10370" t="s">
        <v>3</v>
      </c>
      <c r="H10370" t="s">
        <v>6</v>
      </c>
      <c r="I10370" s="2">
        <v>0.17199999999999999</v>
      </c>
      <c r="J10370" s="2">
        <v>0.17171102904999999</v>
      </c>
      <c r="K10370" s="2">
        <v>0.1717110003</v>
      </c>
      <c r="L10370" s="2">
        <f t="shared" si="161"/>
        <v>-2.8749999991806163E-8</v>
      </c>
    </row>
    <row r="10371" spans="1:12" hidden="1" x14ac:dyDescent="0.25">
      <c r="A10371" t="s">
        <v>7961</v>
      </c>
      <c r="B10371" s="1" t="s">
        <v>8038</v>
      </c>
      <c r="C10371" t="s">
        <v>8039</v>
      </c>
      <c r="D10371">
        <v>7096511</v>
      </c>
      <c r="E10371">
        <v>14823613</v>
      </c>
      <c r="F10371" t="s">
        <v>8041</v>
      </c>
      <c r="G10371" t="s">
        <v>3</v>
      </c>
      <c r="H10371" t="s">
        <v>4</v>
      </c>
      <c r="I10371" s="2">
        <v>57.2</v>
      </c>
      <c r="J10371" s="2">
        <v>57.100664049999999</v>
      </c>
      <c r="K10371" s="2">
        <v>57.10062044</v>
      </c>
      <c r="L10371" s="2">
        <f t="shared" ref="L10371:L10434" si="162">IF(ISBLANK(J10371),K10371-I10371,K10371-J10371)</f>
        <v>-4.3609999998750482E-5</v>
      </c>
    </row>
    <row r="10372" spans="1:12" hidden="1" x14ac:dyDescent="0.25">
      <c r="A10372" t="s">
        <v>7961</v>
      </c>
      <c r="B10372" s="1" t="s">
        <v>8038</v>
      </c>
      <c r="C10372" t="s">
        <v>8039</v>
      </c>
      <c r="D10372">
        <v>7096511</v>
      </c>
      <c r="E10372">
        <v>14823613</v>
      </c>
      <c r="F10372" t="s">
        <v>8041</v>
      </c>
      <c r="G10372" t="s">
        <v>3</v>
      </c>
      <c r="H10372" t="s">
        <v>6</v>
      </c>
      <c r="I10372" s="2">
        <v>0.30599999999999999</v>
      </c>
      <c r="J10372" s="2">
        <v>0.3064984436</v>
      </c>
      <c r="K10372" s="2">
        <v>0.30649850079999902</v>
      </c>
      <c r="L10372" s="2">
        <f t="shared" si="162"/>
        <v>5.7199999015100644E-8</v>
      </c>
    </row>
    <row r="10373" spans="1:12" x14ac:dyDescent="0.25">
      <c r="A10373" t="s">
        <v>7961</v>
      </c>
      <c r="B10373" s="1" t="s">
        <v>8038</v>
      </c>
      <c r="C10373" t="s">
        <v>8039</v>
      </c>
      <c r="D10373">
        <v>7096511</v>
      </c>
      <c r="E10373">
        <v>14823713</v>
      </c>
      <c r="F10373" t="s">
        <v>8042</v>
      </c>
      <c r="G10373" t="s">
        <v>3</v>
      </c>
      <c r="H10373" t="s">
        <v>4</v>
      </c>
      <c r="I10373" s="2">
        <v>5.7999999999999901</v>
      </c>
      <c r="J10373" s="2">
        <v>5.8849294429999999</v>
      </c>
      <c r="K10373" s="2">
        <v>2.8916545109959899</v>
      </c>
      <c r="L10373" s="2">
        <f t="shared" si="162"/>
        <v>-2.99327493200401</v>
      </c>
    </row>
    <row r="10374" spans="1:12" x14ac:dyDescent="0.25">
      <c r="A10374" t="s">
        <v>7961</v>
      </c>
      <c r="B10374" s="1" t="s">
        <v>8038</v>
      </c>
      <c r="C10374" t="s">
        <v>8039</v>
      </c>
      <c r="D10374">
        <v>7096511</v>
      </c>
      <c r="E10374">
        <v>14823813</v>
      </c>
      <c r="F10374" t="s">
        <v>8043</v>
      </c>
      <c r="G10374" t="s">
        <v>3</v>
      </c>
      <c r="H10374" t="s">
        <v>4</v>
      </c>
      <c r="I10374" s="2">
        <v>40.799999999999997</v>
      </c>
      <c r="J10374" s="2">
        <v>40.882546875000003</v>
      </c>
      <c r="K10374" s="2">
        <v>16.164981640000001</v>
      </c>
      <c r="L10374" s="2">
        <f t="shared" si="162"/>
        <v>-24.717565235000002</v>
      </c>
    </row>
    <row r="10375" spans="1:12" hidden="1" x14ac:dyDescent="0.25">
      <c r="A10375" t="s">
        <v>7961</v>
      </c>
      <c r="B10375" s="1" t="s">
        <v>8044</v>
      </c>
      <c r="C10375" t="s">
        <v>8045</v>
      </c>
      <c r="D10375">
        <v>4879611</v>
      </c>
      <c r="E10375">
        <v>29304413</v>
      </c>
      <c r="F10375" t="s">
        <v>8046</v>
      </c>
      <c r="G10375" t="s">
        <v>86</v>
      </c>
      <c r="H10375" t="s">
        <v>4</v>
      </c>
      <c r="I10375" s="2">
        <v>39.76</v>
      </c>
      <c r="K10375" s="2">
        <v>39.829301030000003</v>
      </c>
      <c r="L10375" s="2">
        <f t="shared" si="162"/>
        <v>6.9301030000005426E-2</v>
      </c>
    </row>
    <row r="10376" spans="1:12" hidden="1" x14ac:dyDescent="0.25">
      <c r="A10376" t="s">
        <v>7961</v>
      </c>
      <c r="B10376" s="1" t="s">
        <v>8044</v>
      </c>
      <c r="C10376" t="s">
        <v>8045</v>
      </c>
      <c r="D10376">
        <v>4879611</v>
      </c>
      <c r="E10376">
        <v>29304413</v>
      </c>
      <c r="F10376" t="s">
        <v>8046</v>
      </c>
      <c r="G10376" t="s">
        <v>86</v>
      </c>
      <c r="H10376" t="s">
        <v>6</v>
      </c>
      <c r="I10376" s="2">
        <v>61.69</v>
      </c>
      <c r="K10376" s="2">
        <v>61.797525409999899</v>
      </c>
      <c r="L10376" s="2">
        <f t="shared" si="162"/>
        <v>0.10752540999990146</v>
      </c>
    </row>
    <row r="10377" spans="1:12" hidden="1" x14ac:dyDescent="0.25">
      <c r="A10377" t="s">
        <v>7961</v>
      </c>
      <c r="B10377" s="1" t="s">
        <v>8044</v>
      </c>
      <c r="C10377" t="s">
        <v>8045</v>
      </c>
      <c r="D10377">
        <v>4879611</v>
      </c>
      <c r="E10377">
        <v>29304613</v>
      </c>
      <c r="F10377" t="s">
        <v>8047</v>
      </c>
      <c r="G10377" t="s">
        <v>86</v>
      </c>
      <c r="H10377" t="s">
        <v>4</v>
      </c>
      <c r="I10377" s="2">
        <v>14.33</v>
      </c>
      <c r="K10377" s="2">
        <v>14.354977399999999</v>
      </c>
      <c r="L10377" s="2">
        <f t="shared" si="162"/>
        <v>2.497739999999915E-2</v>
      </c>
    </row>
    <row r="10378" spans="1:12" hidden="1" x14ac:dyDescent="0.25">
      <c r="A10378" t="s">
        <v>7961</v>
      </c>
      <c r="B10378" s="1" t="s">
        <v>8044</v>
      </c>
      <c r="C10378" t="s">
        <v>8045</v>
      </c>
      <c r="D10378">
        <v>4879611</v>
      </c>
      <c r="E10378">
        <v>29304613</v>
      </c>
      <c r="F10378" t="s">
        <v>8047</v>
      </c>
      <c r="G10378" t="s">
        <v>86</v>
      </c>
      <c r="H10378" t="s">
        <v>6</v>
      </c>
      <c r="I10378" s="2">
        <v>22.968699999999998</v>
      </c>
      <c r="K10378" s="2">
        <v>23.008735130000002</v>
      </c>
      <c r="L10378" s="2">
        <f t="shared" si="162"/>
        <v>4.003513000000325E-2</v>
      </c>
    </row>
    <row r="10379" spans="1:12" hidden="1" x14ac:dyDescent="0.25">
      <c r="A10379" t="s">
        <v>7961</v>
      </c>
      <c r="B10379" s="1" t="s">
        <v>8044</v>
      </c>
      <c r="C10379" t="s">
        <v>8045</v>
      </c>
      <c r="D10379">
        <v>4879611</v>
      </c>
      <c r="E10379">
        <v>29304713</v>
      </c>
      <c r="F10379" t="s">
        <v>8048</v>
      </c>
      <c r="G10379" t="s">
        <v>86</v>
      </c>
      <c r="H10379" t="s">
        <v>4</v>
      </c>
      <c r="I10379" s="2">
        <v>40.35</v>
      </c>
      <c r="K10379" s="2">
        <v>40.420329469999899</v>
      </c>
      <c r="L10379" s="2">
        <f t="shared" si="162"/>
        <v>7.0329469999897753E-2</v>
      </c>
    </row>
    <row r="10380" spans="1:12" hidden="1" x14ac:dyDescent="0.25">
      <c r="A10380" t="s">
        <v>7961</v>
      </c>
      <c r="B10380" s="1" t="s">
        <v>8044</v>
      </c>
      <c r="C10380" t="s">
        <v>8045</v>
      </c>
      <c r="D10380">
        <v>4879611</v>
      </c>
      <c r="E10380">
        <v>29304713</v>
      </c>
      <c r="F10380" t="s">
        <v>8048</v>
      </c>
      <c r="G10380" t="s">
        <v>86</v>
      </c>
      <c r="H10380" t="s">
        <v>6</v>
      </c>
      <c r="I10380" s="2">
        <v>63.308</v>
      </c>
      <c r="K10380" s="2">
        <v>63.418345769999902</v>
      </c>
      <c r="L10380" s="2">
        <f t="shared" si="162"/>
        <v>0.11034576999990264</v>
      </c>
    </row>
    <row r="10381" spans="1:12" hidden="1" x14ac:dyDescent="0.25">
      <c r="A10381" t="s">
        <v>7961</v>
      </c>
      <c r="B10381" s="1" t="s">
        <v>8044</v>
      </c>
      <c r="C10381" t="s">
        <v>8049</v>
      </c>
      <c r="D10381">
        <v>6330411</v>
      </c>
      <c r="E10381">
        <v>15438413</v>
      </c>
      <c r="F10381" t="s">
        <v>8050</v>
      </c>
      <c r="G10381" t="s">
        <v>3</v>
      </c>
      <c r="H10381" t="s">
        <v>4</v>
      </c>
      <c r="I10381" s="2">
        <v>195.09</v>
      </c>
      <c r="J10381" s="2">
        <v>195.08685939999901</v>
      </c>
      <c r="K10381" s="2">
        <v>195.08699210099999</v>
      </c>
      <c r="L10381" s="2">
        <f t="shared" si="162"/>
        <v>1.3270100097884097E-4</v>
      </c>
    </row>
    <row r="10382" spans="1:12" hidden="1" x14ac:dyDescent="0.25">
      <c r="A10382" t="s">
        <v>7961</v>
      </c>
      <c r="B10382" s="1" t="s">
        <v>8044</v>
      </c>
      <c r="C10382" t="s">
        <v>8049</v>
      </c>
      <c r="D10382">
        <v>6330411</v>
      </c>
      <c r="E10382">
        <v>15438413</v>
      </c>
      <c r="F10382" t="s">
        <v>8050</v>
      </c>
      <c r="G10382" t="s">
        <v>3</v>
      </c>
      <c r="H10382" t="s">
        <v>6</v>
      </c>
      <c r="I10382" s="2">
        <v>27.35</v>
      </c>
      <c r="J10382" s="2">
        <v>27.354458985000001</v>
      </c>
      <c r="K10382" s="2">
        <v>27.35447489001</v>
      </c>
      <c r="L10382" s="2">
        <f t="shared" si="162"/>
        <v>1.5905009998817832E-5</v>
      </c>
    </row>
    <row r="10383" spans="1:12" hidden="1" x14ac:dyDescent="0.25">
      <c r="A10383" t="s">
        <v>7961</v>
      </c>
      <c r="B10383" s="1" t="s">
        <v>8044</v>
      </c>
      <c r="C10383" t="s">
        <v>8049</v>
      </c>
      <c r="D10383">
        <v>6330411</v>
      </c>
      <c r="E10383">
        <v>15438613</v>
      </c>
      <c r="F10383" t="s">
        <v>8051</v>
      </c>
      <c r="G10383" t="s">
        <v>3</v>
      </c>
      <c r="H10383" t="s">
        <v>4</v>
      </c>
      <c r="I10383" s="2">
        <v>342.22</v>
      </c>
      <c r="J10383" s="2">
        <v>342.22303125000002</v>
      </c>
      <c r="K10383" s="2">
        <v>342.22328841000899</v>
      </c>
      <c r="L10383" s="2">
        <f t="shared" si="162"/>
        <v>2.5716000897091362E-4</v>
      </c>
    </row>
    <row r="10384" spans="1:12" hidden="1" x14ac:dyDescent="0.25">
      <c r="A10384" t="s">
        <v>7961</v>
      </c>
      <c r="B10384" s="1" t="s">
        <v>8044</v>
      </c>
      <c r="C10384" t="s">
        <v>8049</v>
      </c>
      <c r="D10384">
        <v>6330411</v>
      </c>
      <c r="E10384">
        <v>15438613</v>
      </c>
      <c r="F10384" t="s">
        <v>8051</v>
      </c>
      <c r="G10384" t="s">
        <v>3</v>
      </c>
      <c r="H10384" t="s">
        <v>6</v>
      </c>
      <c r="I10384" s="2">
        <v>37.58</v>
      </c>
      <c r="J10384" s="2">
        <v>37.578031250000002</v>
      </c>
      <c r="K10384" s="2">
        <v>37.578012719999897</v>
      </c>
      <c r="L10384" s="2">
        <f t="shared" si="162"/>
        <v>-1.8530000104988176E-5</v>
      </c>
    </row>
    <row r="10385" spans="1:12" hidden="1" x14ac:dyDescent="0.25">
      <c r="A10385" t="s">
        <v>7961</v>
      </c>
      <c r="B10385" s="1" t="s">
        <v>8044</v>
      </c>
      <c r="C10385" t="s">
        <v>8049</v>
      </c>
      <c r="D10385">
        <v>6330411</v>
      </c>
      <c r="E10385">
        <v>15438713</v>
      </c>
      <c r="F10385" t="s">
        <v>8052</v>
      </c>
      <c r="G10385" t="s">
        <v>3</v>
      </c>
      <c r="H10385" t="s">
        <v>4</v>
      </c>
      <c r="I10385" s="2">
        <v>532.04999999999995</v>
      </c>
      <c r="J10385" s="2">
        <v>532.04556249999996</v>
      </c>
      <c r="K10385" s="2">
        <v>532.04627110000899</v>
      </c>
      <c r="L10385" s="2">
        <f t="shared" si="162"/>
        <v>7.0860000903394393E-4</v>
      </c>
    </row>
    <row r="10386" spans="1:12" hidden="1" x14ac:dyDescent="0.25">
      <c r="A10386" t="s">
        <v>7961</v>
      </c>
      <c r="B10386" s="1" t="s">
        <v>8044</v>
      </c>
      <c r="C10386" t="s">
        <v>8049</v>
      </c>
      <c r="D10386">
        <v>6330411</v>
      </c>
      <c r="E10386">
        <v>15438713</v>
      </c>
      <c r="F10386" t="s">
        <v>8052</v>
      </c>
      <c r="G10386" t="s">
        <v>3</v>
      </c>
      <c r="H10386" t="s">
        <v>6</v>
      </c>
      <c r="I10386" s="2">
        <v>13.9</v>
      </c>
      <c r="J10386" s="2">
        <v>13.90174414</v>
      </c>
      <c r="K10386" s="2">
        <v>13.9017921411</v>
      </c>
      <c r="L10386" s="2">
        <f t="shared" si="162"/>
        <v>4.8001099999694929E-5</v>
      </c>
    </row>
    <row r="10387" spans="1:12" hidden="1" x14ac:dyDescent="0.25">
      <c r="A10387" t="s">
        <v>7961</v>
      </c>
      <c r="B10387" s="1" t="s">
        <v>8044</v>
      </c>
      <c r="C10387" t="s">
        <v>8049</v>
      </c>
      <c r="D10387">
        <v>6330411</v>
      </c>
      <c r="E10387">
        <v>15438813</v>
      </c>
      <c r="F10387" t="s">
        <v>8053</v>
      </c>
      <c r="G10387" t="s">
        <v>3</v>
      </c>
      <c r="H10387" t="s">
        <v>4</v>
      </c>
      <c r="I10387" s="2">
        <v>386.87</v>
      </c>
      <c r="J10387" s="2">
        <v>386.86443750000001</v>
      </c>
      <c r="K10387" s="2">
        <v>386.86478699999998</v>
      </c>
      <c r="L10387" s="2">
        <f t="shared" si="162"/>
        <v>3.4949999997024861E-4</v>
      </c>
    </row>
    <row r="10388" spans="1:12" hidden="1" x14ac:dyDescent="0.25">
      <c r="A10388" t="s">
        <v>7961</v>
      </c>
      <c r="B10388" s="1" t="s">
        <v>8044</v>
      </c>
      <c r="C10388" t="s">
        <v>8049</v>
      </c>
      <c r="D10388">
        <v>6330411</v>
      </c>
      <c r="E10388">
        <v>15438813</v>
      </c>
      <c r="F10388" t="s">
        <v>8053</v>
      </c>
      <c r="G10388" t="s">
        <v>3</v>
      </c>
      <c r="H10388" t="s">
        <v>6</v>
      </c>
      <c r="I10388" s="2">
        <v>10.29</v>
      </c>
      <c r="J10388" s="2">
        <v>10.287206055</v>
      </c>
      <c r="K10388" s="2">
        <v>10.2872164120999</v>
      </c>
      <c r="L10388" s="2">
        <f t="shared" si="162"/>
        <v>1.035709989949396E-5</v>
      </c>
    </row>
    <row r="10389" spans="1:12" hidden="1" x14ac:dyDescent="0.25">
      <c r="A10389" t="s">
        <v>7961</v>
      </c>
      <c r="B10389" s="1" t="s">
        <v>8044</v>
      </c>
      <c r="C10389" t="s">
        <v>8049</v>
      </c>
      <c r="D10389">
        <v>6330411</v>
      </c>
      <c r="E10389">
        <v>91417413</v>
      </c>
      <c r="F10389" t="s">
        <v>8054</v>
      </c>
      <c r="G10389" t="s">
        <v>3</v>
      </c>
      <c r="H10389" t="s">
        <v>4</v>
      </c>
      <c r="I10389" s="2">
        <v>1109.98</v>
      </c>
      <c r="J10389" s="2">
        <v>1109.9748750000001</v>
      </c>
      <c r="K10389" s="2">
        <v>1109.9753252999899</v>
      </c>
      <c r="L10389" s="2">
        <f t="shared" si="162"/>
        <v>4.5029998977952346E-4</v>
      </c>
    </row>
    <row r="10390" spans="1:12" hidden="1" x14ac:dyDescent="0.25">
      <c r="A10390" t="s">
        <v>7961</v>
      </c>
      <c r="B10390" s="1" t="s">
        <v>8044</v>
      </c>
      <c r="C10390" t="s">
        <v>8049</v>
      </c>
      <c r="D10390">
        <v>6330411</v>
      </c>
      <c r="E10390">
        <v>91417413</v>
      </c>
      <c r="F10390" t="s">
        <v>8054</v>
      </c>
      <c r="G10390" t="s">
        <v>3</v>
      </c>
      <c r="H10390" t="s">
        <v>6</v>
      </c>
      <c r="I10390" s="2">
        <v>334.8</v>
      </c>
      <c r="J10390" s="2">
        <v>334.799375</v>
      </c>
      <c r="K10390" s="2">
        <v>334.79950519999898</v>
      </c>
      <c r="L10390" s="2">
        <f t="shared" si="162"/>
        <v>1.3019999897778689E-4</v>
      </c>
    </row>
    <row r="10391" spans="1:12" hidden="1" x14ac:dyDescent="0.25">
      <c r="A10391" t="s">
        <v>7961</v>
      </c>
      <c r="B10391" s="1" t="s">
        <v>8044</v>
      </c>
      <c r="C10391" t="s">
        <v>8049</v>
      </c>
      <c r="D10391">
        <v>6330411</v>
      </c>
      <c r="E10391">
        <v>91901113</v>
      </c>
      <c r="F10391" t="s">
        <v>8055</v>
      </c>
      <c r="G10391" t="s">
        <v>3</v>
      </c>
      <c r="H10391" t="s">
        <v>4</v>
      </c>
      <c r="I10391" s="2">
        <v>1107.79</v>
      </c>
      <c r="J10391" s="2">
        <v>1107.7851250000001</v>
      </c>
      <c r="K10391" s="2">
        <v>1107.78541111</v>
      </c>
      <c r="L10391" s="2">
        <f t="shared" si="162"/>
        <v>2.8610999993361474E-4</v>
      </c>
    </row>
    <row r="10392" spans="1:12" hidden="1" x14ac:dyDescent="0.25">
      <c r="A10392" t="s">
        <v>7961</v>
      </c>
      <c r="B10392" s="1" t="s">
        <v>8044</v>
      </c>
      <c r="C10392" t="s">
        <v>8049</v>
      </c>
      <c r="D10392">
        <v>6330411</v>
      </c>
      <c r="E10392">
        <v>91901113</v>
      </c>
      <c r="F10392" t="s">
        <v>8055</v>
      </c>
      <c r="G10392" t="s">
        <v>3</v>
      </c>
      <c r="H10392" t="s">
        <v>6</v>
      </c>
      <c r="I10392" s="2">
        <v>282.36</v>
      </c>
      <c r="J10392" s="2">
        <v>282.24324999999999</v>
      </c>
      <c r="K10392" s="2">
        <v>282.24331081000003</v>
      </c>
      <c r="L10392" s="2">
        <f t="shared" si="162"/>
        <v>6.0810000036326528E-5</v>
      </c>
    </row>
    <row r="10393" spans="1:12" hidden="1" x14ac:dyDescent="0.25">
      <c r="A10393" t="s">
        <v>7961</v>
      </c>
      <c r="B10393" s="1" t="s">
        <v>8044</v>
      </c>
      <c r="C10393" t="s">
        <v>8056</v>
      </c>
      <c r="D10393">
        <v>6330511</v>
      </c>
      <c r="E10393">
        <v>15438013</v>
      </c>
      <c r="F10393" t="s">
        <v>8057</v>
      </c>
      <c r="G10393" t="s">
        <v>3</v>
      </c>
      <c r="H10393" t="s">
        <v>4</v>
      </c>
      <c r="I10393" s="2">
        <v>90.8</v>
      </c>
      <c r="J10393" s="2">
        <v>90.421210949999903</v>
      </c>
      <c r="K10393" s="2">
        <v>90.420982109999997</v>
      </c>
      <c r="L10393" s="2">
        <f t="shared" si="162"/>
        <v>-2.2883999990597204E-4</v>
      </c>
    </row>
    <row r="10394" spans="1:12" hidden="1" x14ac:dyDescent="0.25">
      <c r="A10394" t="s">
        <v>7961</v>
      </c>
      <c r="B10394" s="1" t="s">
        <v>8044</v>
      </c>
      <c r="C10394" t="s">
        <v>8056</v>
      </c>
      <c r="D10394">
        <v>6330511</v>
      </c>
      <c r="E10394">
        <v>15438013</v>
      </c>
      <c r="F10394" t="s">
        <v>8057</v>
      </c>
      <c r="G10394" t="s">
        <v>3</v>
      </c>
      <c r="H10394" t="s">
        <v>6</v>
      </c>
      <c r="I10394" s="2">
        <v>0.76100000000000001</v>
      </c>
      <c r="J10394" s="2">
        <v>0.76122485350000002</v>
      </c>
      <c r="K10394" s="2">
        <v>0.76122352109999902</v>
      </c>
      <c r="L10394" s="2">
        <f t="shared" si="162"/>
        <v>-1.3324000009973247E-6</v>
      </c>
    </row>
    <row r="10395" spans="1:12" hidden="1" x14ac:dyDescent="0.25">
      <c r="A10395" t="s">
        <v>7961</v>
      </c>
      <c r="B10395" s="1" t="s">
        <v>8044</v>
      </c>
      <c r="C10395" t="s">
        <v>8056</v>
      </c>
      <c r="D10395">
        <v>6330511</v>
      </c>
      <c r="E10395">
        <v>15438113</v>
      </c>
      <c r="F10395" t="s">
        <v>8058</v>
      </c>
      <c r="G10395" t="s">
        <v>3</v>
      </c>
      <c r="H10395" t="s">
        <v>4</v>
      </c>
      <c r="I10395" s="2">
        <v>92.24</v>
      </c>
      <c r="J10395" s="2">
        <v>91.854039049999997</v>
      </c>
      <c r="K10395" s="2">
        <v>91.854012810009905</v>
      </c>
      <c r="L10395" s="2">
        <f t="shared" si="162"/>
        <v>-2.6239990091880827E-5</v>
      </c>
    </row>
    <row r="10396" spans="1:12" hidden="1" x14ac:dyDescent="0.25">
      <c r="A10396" t="s">
        <v>7961</v>
      </c>
      <c r="B10396" s="1" t="s">
        <v>8044</v>
      </c>
      <c r="C10396" t="s">
        <v>8056</v>
      </c>
      <c r="D10396">
        <v>6330511</v>
      </c>
      <c r="E10396">
        <v>15438113</v>
      </c>
      <c r="F10396" t="s">
        <v>8058</v>
      </c>
      <c r="G10396" t="s">
        <v>3</v>
      </c>
      <c r="H10396" t="s">
        <v>6</v>
      </c>
      <c r="I10396" s="2">
        <v>0.77600000000000002</v>
      </c>
      <c r="J10396" s="2">
        <v>0.77590356449999898</v>
      </c>
      <c r="K10396" s="2">
        <v>0.77589656419999997</v>
      </c>
      <c r="L10396" s="2">
        <f t="shared" si="162"/>
        <v>-7.0002999990048664E-6</v>
      </c>
    </row>
    <row r="10397" spans="1:12" hidden="1" x14ac:dyDescent="0.25">
      <c r="A10397" t="s">
        <v>7961</v>
      </c>
      <c r="B10397" s="1" t="s">
        <v>8044</v>
      </c>
      <c r="C10397" t="s">
        <v>8056</v>
      </c>
      <c r="D10397">
        <v>6330511</v>
      </c>
      <c r="E10397">
        <v>15438213</v>
      </c>
      <c r="F10397" t="s">
        <v>8059</v>
      </c>
      <c r="G10397" t="s">
        <v>3</v>
      </c>
      <c r="H10397" t="s">
        <v>4</v>
      </c>
      <c r="I10397" s="2">
        <v>61.08</v>
      </c>
      <c r="J10397" s="2">
        <v>61.078167950000001</v>
      </c>
      <c r="K10397" s="2">
        <v>61.078116420099903</v>
      </c>
      <c r="L10397" s="2">
        <f t="shared" si="162"/>
        <v>-5.1529900098046255E-5</v>
      </c>
    </row>
    <row r="10398" spans="1:12" hidden="1" x14ac:dyDescent="0.25">
      <c r="A10398" t="s">
        <v>7961</v>
      </c>
      <c r="B10398" s="1" t="s">
        <v>8044</v>
      </c>
      <c r="C10398" t="s">
        <v>8056</v>
      </c>
      <c r="D10398">
        <v>6330511</v>
      </c>
      <c r="E10398">
        <v>15438213</v>
      </c>
      <c r="F10398" t="s">
        <v>8059</v>
      </c>
      <c r="G10398" t="s">
        <v>3</v>
      </c>
      <c r="H10398" t="s">
        <v>6</v>
      </c>
      <c r="I10398" s="2">
        <v>0.54100000000000004</v>
      </c>
      <c r="J10398" s="2">
        <v>0.5412426145</v>
      </c>
      <c r="K10398" s="2">
        <v>0.54124255220200002</v>
      </c>
      <c r="L10398" s="2">
        <f t="shared" si="162"/>
        <v>-6.2297999980920338E-8</v>
      </c>
    </row>
    <row r="10399" spans="1:12" hidden="1" x14ac:dyDescent="0.25">
      <c r="A10399" t="s">
        <v>7961</v>
      </c>
      <c r="B10399" s="1" t="s">
        <v>8044</v>
      </c>
      <c r="C10399" t="s">
        <v>8056</v>
      </c>
      <c r="D10399">
        <v>6330511</v>
      </c>
      <c r="E10399">
        <v>15438313</v>
      </c>
      <c r="F10399" t="s">
        <v>8060</v>
      </c>
      <c r="G10399" t="s">
        <v>3</v>
      </c>
      <c r="H10399" t="s">
        <v>4</v>
      </c>
      <c r="I10399" s="2">
        <v>63.96</v>
      </c>
      <c r="J10399" s="2">
        <v>63.957285149999997</v>
      </c>
      <c r="K10399" s="2">
        <v>63.957202800099999</v>
      </c>
      <c r="L10399" s="2">
        <f t="shared" si="162"/>
        <v>-8.2349899997780085E-5</v>
      </c>
    </row>
    <row r="10400" spans="1:12" hidden="1" x14ac:dyDescent="0.25">
      <c r="A10400" t="s">
        <v>7961</v>
      </c>
      <c r="B10400" s="1" t="s">
        <v>8044</v>
      </c>
      <c r="C10400" t="s">
        <v>8056</v>
      </c>
      <c r="D10400">
        <v>6330511</v>
      </c>
      <c r="E10400">
        <v>15438313</v>
      </c>
      <c r="F10400" t="s">
        <v>8060</v>
      </c>
      <c r="G10400" t="s">
        <v>3</v>
      </c>
      <c r="H10400" t="s">
        <v>6</v>
      </c>
      <c r="I10400" s="2">
        <v>0.56999999999999995</v>
      </c>
      <c r="J10400" s="2">
        <v>0.57009509300000005</v>
      </c>
      <c r="K10400" s="2">
        <v>0.57009102309999904</v>
      </c>
      <c r="L10400" s="2">
        <f t="shared" si="162"/>
        <v>-4.0699000010135933E-6</v>
      </c>
    </row>
    <row r="10401" spans="1:12" hidden="1" x14ac:dyDescent="0.25">
      <c r="A10401" t="s">
        <v>7961</v>
      </c>
      <c r="B10401" s="1" t="s">
        <v>8061</v>
      </c>
      <c r="C10401" t="s">
        <v>8062</v>
      </c>
      <c r="D10401">
        <v>15038711</v>
      </c>
      <c r="E10401">
        <v>91926013</v>
      </c>
      <c r="F10401" t="s">
        <v>8063</v>
      </c>
      <c r="G10401" t="s">
        <v>3</v>
      </c>
      <c r="H10401" t="s">
        <v>4</v>
      </c>
      <c r="I10401" s="2">
        <v>51.7</v>
      </c>
      <c r="J10401" s="2">
        <v>51.222050799999998</v>
      </c>
      <c r="K10401" s="2">
        <v>51.222050260000003</v>
      </c>
      <c r="L10401" s="2">
        <f t="shared" si="162"/>
        <v>-5.3999999494180884E-7</v>
      </c>
    </row>
    <row r="10402" spans="1:12" hidden="1" x14ac:dyDescent="0.25">
      <c r="A10402" t="s">
        <v>7961</v>
      </c>
      <c r="B10402" s="1" t="s">
        <v>8061</v>
      </c>
      <c r="C10402" t="s">
        <v>8062</v>
      </c>
      <c r="D10402">
        <v>15038711</v>
      </c>
      <c r="E10402">
        <v>91926013</v>
      </c>
      <c r="F10402" t="s">
        <v>8063</v>
      </c>
      <c r="G10402" t="s">
        <v>3</v>
      </c>
      <c r="H10402" t="s">
        <v>6</v>
      </c>
      <c r="I10402" s="2">
        <v>3.7</v>
      </c>
      <c r="J10402" s="2">
        <v>3.6244362794999998</v>
      </c>
      <c r="K10402" s="2">
        <v>3.6244560209999901</v>
      </c>
      <c r="L10402" s="2">
        <f t="shared" si="162"/>
        <v>1.9741499990288958E-5</v>
      </c>
    </row>
    <row r="10403" spans="1:12" hidden="1" x14ac:dyDescent="0.25">
      <c r="A10403" t="s">
        <v>7961</v>
      </c>
      <c r="B10403" s="1" t="s">
        <v>8061</v>
      </c>
      <c r="C10403" t="s">
        <v>8062</v>
      </c>
      <c r="D10403">
        <v>15038711</v>
      </c>
      <c r="E10403">
        <v>91926113</v>
      </c>
      <c r="F10403" t="s">
        <v>8064</v>
      </c>
      <c r="G10403" t="s">
        <v>3</v>
      </c>
      <c r="H10403" t="s">
        <v>4</v>
      </c>
      <c r="I10403" s="2">
        <v>45.8</v>
      </c>
      <c r="J10403" s="2">
        <v>45.198421875000001</v>
      </c>
      <c r="K10403" s="2">
        <v>45.1984047392489</v>
      </c>
      <c r="L10403" s="2">
        <f t="shared" si="162"/>
        <v>-1.7135751100738617E-5</v>
      </c>
    </row>
    <row r="10404" spans="1:12" hidden="1" x14ac:dyDescent="0.25">
      <c r="A10404" t="s">
        <v>7961</v>
      </c>
      <c r="B10404" s="1" t="s">
        <v>8061</v>
      </c>
      <c r="C10404" t="s">
        <v>8062</v>
      </c>
      <c r="D10404">
        <v>15038711</v>
      </c>
      <c r="E10404">
        <v>91926113</v>
      </c>
      <c r="F10404" t="s">
        <v>8064</v>
      </c>
      <c r="G10404" t="s">
        <v>3</v>
      </c>
      <c r="H10404" t="s">
        <v>6</v>
      </c>
      <c r="I10404" s="2">
        <v>3.1</v>
      </c>
      <c r="J10404" s="2">
        <v>3.1355761719999999</v>
      </c>
      <c r="K10404" s="2">
        <v>3.1355733030000001</v>
      </c>
      <c r="L10404" s="2">
        <f t="shared" si="162"/>
        <v>-2.8689999997943971E-6</v>
      </c>
    </row>
    <row r="10405" spans="1:12" hidden="1" x14ac:dyDescent="0.25">
      <c r="A10405" t="s">
        <v>7961</v>
      </c>
      <c r="B10405" s="1" t="s">
        <v>8061</v>
      </c>
      <c r="C10405" t="s">
        <v>8062</v>
      </c>
      <c r="D10405">
        <v>15038711</v>
      </c>
      <c r="E10405">
        <v>91926613</v>
      </c>
      <c r="F10405" t="s">
        <v>8065</v>
      </c>
      <c r="G10405" t="s">
        <v>86</v>
      </c>
      <c r="H10405" t="s">
        <v>4</v>
      </c>
      <c r="I10405" s="2">
        <v>8.1079999999999999E-2</v>
      </c>
      <c r="K10405" s="2">
        <v>8.1164536994899894E-2</v>
      </c>
      <c r="L10405" s="2">
        <f t="shared" si="162"/>
        <v>8.4536994899894746E-5</v>
      </c>
    </row>
    <row r="10406" spans="1:12" hidden="1" x14ac:dyDescent="0.25">
      <c r="A10406" t="s">
        <v>7961</v>
      </c>
      <c r="B10406" s="1" t="s">
        <v>8061</v>
      </c>
      <c r="C10406" t="s">
        <v>8062</v>
      </c>
      <c r="D10406">
        <v>15038711</v>
      </c>
      <c r="E10406">
        <v>91926613</v>
      </c>
      <c r="F10406" t="s">
        <v>8065</v>
      </c>
      <c r="G10406" t="s">
        <v>86</v>
      </c>
      <c r="H10406" t="s">
        <v>6</v>
      </c>
      <c r="I10406" s="2">
        <v>5.0500000000000002E-4</v>
      </c>
      <c r="K10406" s="2">
        <v>5.0552654959749995E-4</v>
      </c>
      <c r="L10406" s="2">
        <f t="shared" si="162"/>
        <v>5.265495974999309E-7</v>
      </c>
    </row>
    <row r="10407" spans="1:12" x14ac:dyDescent="0.25">
      <c r="A10407" t="s">
        <v>7961</v>
      </c>
      <c r="B10407" s="1" t="s">
        <v>8061</v>
      </c>
      <c r="C10407" t="s">
        <v>8066</v>
      </c>
      <c r="D10407">
        <v>14992311</v>
      </c>
      <c r="E10407">
        <v>91453413</v>
      </c>
      <c r="F10407" t="s">
        <v>8067</v>
      </c>
      <c r="G10407" t="s">
        <v>3</v>
      </c>
      <c r="H10407" t="s">
        <v>4</v>
      </c>
      <c r="I10407" s="2">
        <v>5.7453500000000002</v>
      </c>
      <c r="J10407" s="2">
        <v>5.5570852049999999</v>
      </c>
      <c r="K10407" s="2">
        <v>2.7593080581999998</v>
      </c>
      <c r="L10407" s="2">
        <f t="shared" si="162"/>
        <v>-2.7977771468000001</v>
      </c>
    </row>
    <row r="10408" spans="1:12" hidden="1" x14ac:dyDescent="0.25">
      <c r="A10408" t="s">
        <v>7961</v>
      </c>
      <c r="B10408" s="1" t="s">
        <v>8068</v>
      </c>
      <c r="C10408" t="s">
        <v>8069</v>
      </c>
      <c r="D10408">
        <v>6229211</v>
      </c>
      <c r="E10408">
        <v>64827313</v>
      </c>
      <c r="F10408" t="s">
        <v>8070</v>
      </c>
      <c r="G10408" t="s">
        <v>3</v>
      </c>
      <c r="H10408" t="s">
        <v>4</v>
      </c>
      <c r="I10408" s="2">
        <v>61.91</v>
      </c>
      <c r="J10408" s="2">
        <v>61.881472649999999</v>
      </c>
      <c r="K10408" s="2">
        <v>61.881525199000002</v>
      </c>
      <c r="L10408" s="2">
        <f t="shared" si="162"/>
        <v>5.2549000002954926E-5</v>
      </c>
    </row>
    <row r="10409" spans="1:12" hidden="1" x14ac:dyDescent="0.25">
      <c r="A10409" t="s">
        <v>7961</v>
      </c>
      <c r="B10409" s="1" t="s">
        <v>8068</v>
      </c>
      <c r="C10409" t="s">
        <v>8069</v>
      </c>
      <c r="D10409">
        <v>6229211</v>
      </c>
      <c r="E10409">
        <v>64827313</v>
      </c>
      <c r="F10409" t="s">
        <v>8070</v>
      </c>
      <c r="G10409" t="s">
        <v>3</v>
      </c>
      <c r="H10409" t="s">
        <v>6</v>
      </c>
      <c r="I10409" s="2">
        <v>3.36</v>
      </c>
      <c r="J10409" s="2">
        <v>3.3573593750000001</v>
      </c>
      <c r="K10409" s="2">
        <v>3.3573665100999999</v>
      </c>
      <c r="L10409" s="2">
        <f t="shared" si="162"/>
        <v>7.135099999722172E-6</v>
      </c>
    </row>
    <row r="10410" spans="1:12" hidden="1" x14ac:dyDescent="0.25">
      <c r="A10410" t="s">
        <v>7961</v>
      </c>
      <c r="B10410" s="1" t="s">
        <v>8068</v>
      </c>
      <c r="C10410" t="s">
        <v>8069</v>
      </c>
      <c r="D10410">
        <v>6229211</v>
      </c>
      <c r="E10410">
        <v>64827413</v>
      </c>
      <c r="F10410" t="s">
        <v>8071</v>
      </c>
      <c r="G10410" t="s">
        <v>3</v>
      </c>
      <c r="H10410" t="s">
        <v>4</v>
      </c>
      <c r="I10410" s="2">
        <v>60</v>
      </c>
      <c r="J10410" s="2">
        <v>59.8735</v>
      </c>
      <c r="K10410" s="2">
        <v>59.873507320999998</v>
      </c>
      <c r="L10410" s="2">
        <f t="shared" si="162"/>
        <v>7.320999998228217E-6</v>
      </c>
    </row>
    <row r="10411" spans="1:12" hidden="1" x14ac:dyDescent="0.25">
      <c r="A10411" t="s">
        <v>7961</v>
      </c>
      <c r="B10411" s="1" t="s">
        <v>8068</v>
      </c>
      <c r="C10411" t="s">
        <v>8069</v>
      </c>
      <c r="D10411">
        <v>6229211</v>
      </c>
      <c r="E10411">
        <v>64827413</v>
      </c>
      <c r="F10411" t="s">
        <v>8071</v>
      </c>
      <c r="G10411" t="s">
        <v>3</v>
      </c>
      <c r="H10411" t="s">
        <v>6</v>
      </c>
      <c r="I10411" s="2">
        <v>3.36</v>
      </c>
      <c r="J10411" s="2">
        <v>3.3575913085</v>
      </c>
      <c r="K10411" s="2">
        <v>3.3575935160000001</v>
      </c>
      <c r="L10411" s="2">
        <f t="shared" si="162"/>
        <v>2.2075000001287037E-6</v>
      </c>
    </row>
    <row r="10412" spans="1:12" hidden="1" x14ac:dyDescent="0.25">
      <c r="A10412" t="s">
        <v>7961</v>
      </c>
      <c r="B10412" s="1" t="s">
        <v>8068</v>
      </c>
      <c r="C10412" t="s">
        <v>8069</v>
      </c>
      <c r="D10412">
        <v>6229211</v>
      </c>
      <c r="E10412">
        <v>64827613</v>
      </c>
      <c r="F10412" t="s">
        <v>8072</v>
      </c>
      <c r="G10412" t="s">
        <v>3</v>
      </c>
      <c r="H10412" t="s">
        <v>4</v>
      </c>
      <c r="I10412" s="2">
        <v>50.96</v>
      </c>
      <c r="J10412" s="2">
        <v>50.9006094</v>
      </c>
      <c r="K10412" s="2">
        <v>50.900561320999998</v>
      </c>
      <c r="L10412" s="2">
        <f t="shared" si="162"/>
        <v>-4.8079000002587691E-5</v>
      </c>
    </row>
    <row r="10413" spans="1:12" hidden="1" x14ac:dyDescent="0.25">
      <c r="A10413" t="s">
        <v>7961</v>
      </c>
      <c r="B10413" s="1" t="s">
        <v>8068</v>
      </c>
      <c r="C10413" t="s">
        <v>8069</v>
      </c>
      <c r="D10413">
        <v>6229211</v>
      </c>
      <c r="E10413">
        <v>64827613</v>
      </c>
      <c r="F10413" t="s">
        <v>8072</v>
      </c>
      <c r="G10413" t="s">
        <v>3</v>
      </c>
      <c r="H10413" t="s">
        <v>6</v>
      </c>
      <c r="I10413" s="2">
        <v>2.65</v>
      </c>
      <c r="J10413" s="2">
        <v>2.6536948239999898</v>
      </c>
      <c r="K10413" s="2">
        <v>2.6536965312</v>
      </c>
      <c r="L10413" s="2">
        <f t="shared" si="162"/>
        <v>1.7072000102480445E-6</v>
      </c>
    </row>
    <row r="10414" spans="1:12" hidden="1" x14ac:dyDescent="0.25">
      <c r="A10414" t="s">
        <v>7961</v>
      </c>
      <c r="B10414" s="1" t="s">
        <v>8068</v>
      </c>
      <c r="C10414" t="s">
        <v>8069</v>
      </c>
      <c r="D10414">
        <v>6229211</v>
      </c>
      <c r="E10414">
        <v>64827713</v>
      </c>
      <c r="F10414" t="s">
        <v>8073</v>
      </c>
      <c r="G10414" t="s">
        <v>3</v>
      </c>
      <c r="H10414" t="s">
        <v>4</v>
      </c>
      <c r="I10414" s="2">
        <v>53.23</v>
      </c>
      <c r="J10414" s="2">
        <v>53.188894550000001</v>
      </c>
      <c r="K10414" s="2">
        <v>53.188928500000003</v>
      </c>
      <c r="L10414" s="2">
        <f t="shared" si="162"/>
        <v>3.3950000002391789E-5</v>
      </c>
    </row>
    <row r="10415" spans="1:12" hidden="1" x14ac:dyDescent="0.25">
      <c r="A10415" t="s">
        <v>7961</v>
      </c>
      <c r="B10415" s="1" t="s">
        <v>8068</v>
      </c>
      <c r="C10415" t="s">
        <v>8069</v>
      </c>
      <c r="D10415">
        <v>6229211</v>
      </c>
      <c r="E10415">
        <v>64827713</v>
      </c>
      <c r="F10415" t="s">
        <v>8073</v>
      </c>
      <c r="G10415" t="s">
        <v>3</v>
      </c>
      <c r="H10415" t="s">
        <v>6</v>
      </c>
      <c r="I10415" s="2">
        <v>2.77</v>
      </c>
      <c r="J10415" s="2">
        <v>2.7672844240000001</v>
      </c>
      <c r="K10415" s="2">
        <v>2.7672835011100001</v>
      </c>
      <c r="L10415" s="2">
        <f t="shared" si="162"/>
        <v>-9.228899999769169E-7</v>
      </c>
    </row>
    <row r="10416" spans="1:12" hidden="1" x14ac:dyDescent="0.25">
      <c r="A10416" t="s">
        <v>7961</v>
      </c>
      <c r="B10416" s="1" t="s">
        <v>8074</v>
      </c>
      <c r="C10416" t="s">
        <v>8075</v>
      </c>
      <c r="D10416">
        <v>12691411</v>
      </c>
      <c r="E10416">
        <v>64763313</v>
      </c>
      <c r="F10416" t="s">
        <v>8076</v>
      </c>
      <c r="G10416" t="s">
        <v>86</v>
      </c>
      <c r="H10416" t="s">
        <v>4</v>
      </c>
      <c r="I10416" s="2">
        <v>15.466850000000001</v>
      </c>
      <c r="K10416" s="2">
        <v>15.5102785599999</v>
      </c>
      <c r="L10416" s="2">
        <f t="shared" si="162"/>
        <v>4.3428559999899363E-2</v>
      </c>
    </row>
    <row r="10417" spans="1:12" hidden="1" x14ac:dyDescent="0.25">
      <c r="A10417" t="s">
        <v>7961</v>
      </c>
      <c r="B10417" s="1" t="s">
        <v>8074</v>
      </c>
      <c r="C10417" t="s">
        <v>8077</v>
      </c>
      <c r="D10417">
        <v>9018711</v>
      </c>
      <c r="E10417">
        <v>54948713</v>
      </c>
      <c r="F10417" t="s">
        <v>8078</v>
      </c>
      <c r="G10417" t="s">
        <v>3</v>
      </c>
      <c r="H10417" t="s">
        <v>4</v>
      </c>
      <c r="I10417" s="2">
        <v>25</v>
      </c>
      <c r="J10417" s="2">
        <v>24.999416014999898</v>
      </c>
      <c r="K10417" s="2">
        <v>24.999376264999999</v>
      </c>
      <c r="L10417" s="2">
        <f t="shared" si="162"/>
        <v>-3.9749999899640898E-5</v>
      </c>
    </row>
    <row r="10418" spans="1:12" hidden="1" x14ac:dyDescent="0.25">
      <c r="A10418" t="s">
        <v>7961</v>
      </c>
      <c r="B10418" s="1" t="s">
        <v>8074</v>
      </c>
      <c r="C10418" t="s">
        <v>8077</v>
      </c>
      <c r="D10418">
        <v>9018711</v>
      </c>
      <c r="E10418">
        <v>54948713</v>
      </c>
      <c r="F10418" t="s">
        <v>8078</v>
      </c>
      <c r="G10418" t="s">
        <v>3</v>
      </c>
      <c r="H10418" t="s">
        <v>6</v>
      </c>
      <c r="I10418" s="2">
        <v>2.5</v>
      </c>
      <c r="J10418" s="2">
        <v>2.4586235350000001</v>
      </c>
      <c r="K10418" s="2">
        <v>2.45862603501</v>
      </c>
      <c r="L10418" s="2">
        <f t="shared" si="162"/>
        <v>2.5000099999061831E-6</v>
      </c>
    </row>
    <row r="10419" spans="1:12" hidden="1" x14ac:dyDescent="0.25">
      <c r="A10419" t="s">
        <v>7961</v>
      </c>
      <c r="B10419" s="1" t="s">
        <v>8074</v>
      </c>
      <c r="C10419" t="s">
        <v>8077</v>
      </c>
      <c r="D10419">
        <v>9018711</v>
      </c>
      <c r="E10419">
        <v>54948813</v>
      </c>
      <c r="F10419" t="s">
        <v>8079</v>
      </c>
      <c r="G10419" t="s">
        <v>3</v>
      </c>
      <c r="H10419" t="s">
        <v>4</v>
      </c>
      <c r="I10419" s="2">
        <v>26.4</v>
      </c>
      <c r="J10419" s="2">
        <v>26.293001955000001</v>
      </c>
      <c r="K10419" s="2">
        <v>26.2929090209999</v>
      </c>
      <c r="L10419" s="2">
        <f t="shared" si="162"/>
        <v>-9.2934000100797221E-5</v>
      </c>
    </row>
    <row r="10420" spans="1:12" hidden="1" x14ac:dyDescent="0.25">
      <c r="A10420" t="s">
        <v>7961</v>
      </c>
      <c r="B10420" s="1" t="s">
        <v>8074</v>
      </c>
      <c r="C10420" t="s">
        <v>8077</v>
      </c>
      <c r="D10420">
        <v>9018711</v>
      </c>
      <c r="E10420">
        <v>54948813</v>
      </c>
      <c r="F10420" t="s">
        <v>8079</v>
      </c>
      <c r="G10420" t="s">
        <v>3</v>
      </c>
      <c r="H10420" t="s">
        <v>6</v>
      </c>
      <c r="I10420" s="2">
        <v>2.5</v>
      </c>
      <c r="J10420" s="2">
        <v>2.4506064454999898</v>
      </c>
      <c r="K10420" s="2">
        <v>2.4506065393999998</v>
      </c>
      <c r="L10420" s="2">
        <f t="shared" si="162"/>
        <v>9.3900009989766886E-8</v>
      </c>
    </row>
    <row r="10421" spans="1:12" x14ac:dyDescent="0.25">
      <c r="A10421" t="s">
        <v>7961</v>
      </c>
      <c r="B10421" s="1" t="s">
        <v>8074</v>
      </c>
      <c r="C10421" t="s">
        <v>8080</v>
      </c>
      <c r="D10421">
        <v>6877711</v>
      </c>
      <c r="E10421">
        <v>12967713</v>
      </c>
      <c r="F10421" t="s">
        <v>8081</v>
      </c>
      <c r="G10421" t="s">
        <v>3</v>
      </c>
      <c r="H10421" t="s">
        <v>4</v>
      </c>
      <c r="I10421" s="2">
        <v>20.9285999999999</v>
      </c>
      <c r="J10421" s="2">
        <v>50.086044924999896</v>
      </c>
      <c r="K10421" s="2">
        <v>25.040999999999901</v>
      </c>
      <c r="L10421" s="2">
        <f t="shared" si="162"/>
        <v>-25.045044924999996</v>
      </c>
    </row>
    <row r="10422" spans="1:12" x14ac:dyDescent="0.25">
      <c r="A10422" t="s">
        <v>7961</v>
      </c>
      <c r="B10422" s="1" t="s">
        <v>8074</v>
      </c>
      <c r="C10422" t="s">
        <v>8080</v>
      </c>
      <c r="D10422">
        <v>6877711</v>
      </c>
      <c r="E10422">
        <v>12967813</v>
      </c>
      <c r="F10422" t="s">
        <v>8082</v>
      </c>
      <c r="G10422" t="s">
        <v>3</v>
      </c>
      <c r="H10422" t="s">
        <v>4</v>
      </c>
      <c r="I10422" s="2">
        <v>29.907550000000001</v>
      </c>
      <c r="J10422" s="2">
        <v>70.822042969999998</v>
      </c>
      <c r="K10422" s="2">
        <v>35.417950130999998</v>
      </c>
      <c r="L10422" s="2">
        <f t="shared" si="162"/>
        <v>-35.404092839</v>
      </c>
    </row>
    <row r="10423" spans="1:12" hidden="1" x14ac:dyDescent="0.25">
      <c r="A10423" t="s">
        <v>7961</v>
      </c>
      <c r="B10423" s="1" t="s">
        <v>8074</v>
      </c>
      <c r="C10423" t="s">
        <v>8080</v>
      </c>
      <c r="D10423">
        <v>6877711</v>
      </c>
      <c r="E10423">
        <v>12967913</v>
      </c>
      <c r="F10423" t="s">
        <v>8083</v>
      </c>
      <c r="G10423" t="s">
        <v>3</v>
      </c>
      <c r="H10423" t="s">
        <v>4</v>
      </c>
      <c r="I10423" s="2">
        <v>4.8602400000000001</v>
      </c>
      <c r="J10423" s="2">
        <v>15.142908204999999</v>
      </c>
      <c r="K10423" s="2">
        <v>15.1428998999999</v>
      </c>
      <c r="L10423" s="2">
        <f t="shared" si="162"/>
        <v>-8.3050000991846673E-6</v>
      </c>
    </row>
    <row r="10424" spans="1:12" x14ac:dyDescent="0.25">
      <c r="A10424" t="s">
        <v>7961</v>
      </c>
      <c r="B10424" s="1" t="s">
        <v>8074</v>
      </c>
      <c r="C10424" t="s">
        <v>8084</v>
      </c>
      <c r="D10424">
        <v>7660311</v>
      </c>
      <c r="E10424">
        <v>11397513</v>
      </c>
      <c r="F10424" t="s">
        <v>8085</v>
      </c>
      <c r="G10424" t="s">
        <v>3</v>
      </c>
      <c r="H10424" t="s">
        <v>4</v>
      </c>
      <c r="I10424" s="2">
        <v>22.5</v>
      </c>
      <c r="J10424" s="2">
        <v>22.523516604999902</v>
      </c>
      <c r="K10424" s="2">
        <v>11.172400740999899</v>
      </c>
      <c r="L10424" s="2">
        <f t="shared" si="162"/>
        <v>-11.351115864000002</v>
      </c>
    </row>
    <row r="10425" spans="1:12" hidden="1" x14ac:dyDescent="0.25">
      <c r="A10425" t="s">
        <v>7961</v>
      </c>
      <c r="B10425" s="1" t="s">
        <v>8086</v>
      </c>
      <c r="C10425" t="s">
        <v>8087</v>
      </c>
      <c r="D10425">
        <v>7692911</v>
      </c>
      <c r="E10425">
        <v>11354813</v>
      </c>
      <c r="F10425" t="s">
        <v>8088</v>
      </c>
      <c r="G10425" t="s">
        <v>3</v>
      </c>
      <c r="H10425" t="s">
        <v>4</v>
      </c>
      <c r="I10425" s="2">
        <v>485.68700000000001</v>
      </c>
      <c r="J10425" s="2">
        <v>485.68715624999999</v>
      </c>
      <c r="K10425" s="2">
        <v>485.68721090000003</v>
      </c>
      <c r="L10425" s="2">
        <f t="shared" si="162"/>
        <v>5.4650000038236612E-5</v>
      </c>
    </row>
    <row r="10426" spans="1:12" hidden="1" x14ac:dyDescent="0.25">
      <c r="A10426" t="s">
        <v>7961</v>
      </c>
      <c r="B10426" s="1" t="s">
        <v>8086</v>
      </c>
      <c r="C10426" t="s">
        <v>8087</v>
      </c>
      <c r="D10426">
        <v>7692911</v>
      </c>
      <c r="E10426">
        <v>11354813</v>
      </c>
      <c r="F10426" t="s">
        <v>8088</v>
      </c>
      <c r="G10426" t="s">
        <v>3</v>
      </c>
      <c r="H10426" t="s">
        <v>6</v>
      </c>
      <c r="I10426" s="2">
        <v>2997.85</v>
      </c>
      <c r="J10426" s="2">
        <v>2997.8542499999999</v>
      </c>
      <c r="K10426" s="2">
        <v>2997.8516758000001</v>
      </c>
      <c r="L10426" s="2">
        <f t="shared" si="162"/>
        <v>-2.5741999997990206E-3</v>
      </c>
    </row>
    <row r="10427" spans="1:12" hidden="1" x14ac:dyDescent="0.25">
      <c r="A10427" t="s">
        <v>7961</v>
      </c>
      <c r="B10427" s="1" t="s">
        <v>8086</v>
      </c>
      <c r="C10427" t="s">
        <v>8087</v>
      </c>
      <c r="D10427">
        <v>7692911</v>
      </c>
      <c r="E10427">
        <v>11354913</v>
      </c>
      <c r="F10427" t="s">
        <v>8089</v>
      </c>
      <c r="G10427" t="s">
        <v>3</v>
      </c>
      <c r="H10427" t="s">
        <v>4</v>
      </c>
      <c r="I10427" s="2">
        <v>821.01499999999999</v>
      </c>
      <c r="J10427" s="2">
        <v>821.01556249999999</v>
      </c>
      <c r="K10427" s="2">
        <v>821.01464020000003</v>
      </c>
      <c r="L10427" s="2">
        <f t="shared" si="162"/>
        <v>-9.2229999995652179E-4</v>
      </c>
    </row>
    <row r="10428" spans="1:12" hidden="1" x14ac:dyDescent="0.25">
      <c r="A10428" t="s">
        <v>7961</v>
      </c>
      <c r="B10428" s="1" t="s">
        <v>8086</v>
      </c>
      <c r="C10428" t="s">
        <v>8087</v>
      </c>
      <c r="D10428">
        <v>7692911</v>
      </c>
      <c r="E10428">
        <v>11354913</v>
      </c>
      <c r="F10428" t="s">
        <v>8089</v>
      </c>
      <c r="G10428" t="s">
        <v>3</v>
      </c>
      <c r="H10428" t="s">
        <v>6</v>
      </c>
      <c r="I10428" s="2">
        <v>2983.4749999999999</v>
      </c>
      <c r="J10428" s="2">
        <v>2983.4787500000002</v>
      </c>
      <c r="K10428" s="2">
        <v>2983.4751240000001</v>
      </c>
      <c r="L10428" s="2">
        <f t="shared" si="162"/>
        <v>-3.6260000001675508E-3</v>
      </c>
    </row>
    <row r="10429" spans="1:12" hidden="1" x14ac:dyDescent="0.25">
      <c r="A10429" t="s">
        <v>7961</v>
      </c>
      <c r="B10429" s="1" t="s">
        <v>8086</v>
      </c>
      <c r="C10429" t="s">
        <v>8090</v>
      </c>
      <c r="D10429">
        <v>9012411</v>
      </c>
      <c r="E10429">
        <v>54825813</v>
      </c>
      <c r="F10429" t="s">
        <v>8091</v>
      </c>
      <c r="G10429" t="s">
        <v>3</v>
      </c>
      <c r="H10429" t="s">
        <v>4</v>
      </c>
      <c r="I10429" s="2">
        <v>6.5</v>
      </c>
      <c r="J10429" s="2">
        <v>6.5634272449999997</v>
      </c>
      <c r="K10429" s="2">
        <v>6.5634280299999999</v>
      </c>
      <c r="L10429" s="2">
        <f t="shared" si="162"/>
        <v>7.850000001141666E-7</v>
      </c>
    </row>
    <row r="10430" spans="1:12" hidden="1" x14ac:dyDescent="0.25">
      <c r="A10430" t="s">
        <v>7961</v>
      </c>
      <c r="B10430" s="1" t="s">
        <v>8086</v>
      </c>
      <c r="C10430" t="s">
        <v>8090</v>
      </c>
      <c r="D10430">
        <v>9012411</v>
      </c>
      <c r="E10430">
        <v>54825913</v>
      </c>
      <c r="F10430" t="s">
        <v>8092</v>
      </c>
      <c r="G10430" t="s">
        <v>3</v>
      </c>
      <c r="H10430" t="s">
        <v>4</v>
      </c>
      <c r="I10430" s="2">
        <v>6.6</v>
      </c>
      <c r="J10430" s="2">
        <v>6.6268969749999904</v>
      </c>
      <c r="K10430" s="2">
        <v>6.6268970100000004</v>
      </c>
      <c r="L10430" s="2">
        <f t="shared" si="162"/>
        <v>3.5000010001340343E-8</v>
      </c>
    </row>
    <row r="10431" spans="1:12" hidden="1" x14ac:dyDescent="0.25">
      <c r="A10431" t="s">
        <v>7961</v>
      </c>
      <c r="B10431" s="1" t="s">
        <v>8093</v>
      </c>
      <c r="C10431" t="s">
        <v>8094</v>
      </c>
      <c r="D10431">
        <v>7711211</v>
      </c>
      <c r="E10431">
        <v>12416813</v>
      </c>
      <c r="F10431" t="s">
        <v>8095</v>
      </c>
      <c r="G10431" t="s">
        <v>3</v>
      </c>
      <c r="H10431" t="s">
        <v>4</v>
      </c>
      <c r="I10431" s="2">
        <v>577.70738999999901</v>
      </c>
      <c r="J10431" s="2">
        <v>577.51293750000002</v>
      </c>
      <c r="K10431" s="2">
        <v>577.51348848869895</v>
      </c>
      <c r="L10431" s="2">
        <f t="shared" si="162"/>
        <v>5.5098869893299707E-4</v>
      </c>
    </row>
    <row r="10432" spans="1:12" hidden="1" x14ac:dyDescent="0.25">
      <c r="A10432" t="s">
        <v>7961</v>
      </c>
      <c r="B10432" s="1" t="s">
        <v>8093</v>
      </c>
      <c r="C10432" t="s">
        <v>8094</v>
      </c>
      <c r="D10432">
        <v>7711211</v>
      </c>
      <c r="E10432">
        <v>12416813</v>
      </c>
      <c r="F10432" t="s">
        <v>8095</v>
      </c>
      <c r="G10432" t="s">
        <v>3</v>
      </c>
      <c r="H10432" t="s">
        <v>6</v>
      </c>
      <c r="I10432" s="2">
        <v>253.01101180000001</v>
      </c>
      <c r="J10432" s="2">
        <v>252.92457809999999</v>
      </c>
      <c r="K10432" s="2">
        <v>252.924375841222</v>
      </c>
      <c r="L10432" s="2">
        <f t="shared" si="162"/>
        <v>-2.0225877798907277E-4</v>
      </c>
    </row>
    <row r="10433" spans="1:12" hidden="1" x14ac:dyDescent="0.25">
      <c r="A10433" t="s">
        <v>7961</v>
      </c>
      <c r="B10433" s="1" t="s">
        <v>8096</v>
      </c>
      <c r="C10433" t="s">
        <v>8097</v>
      </c>
      <c r="D10433">
        <v>5235111</v>
      </c>
      <c r="E10433">
        <v>25373813</v>
      </c>
      <c r="F10433" t="s">
        <v>8098</v>
      </c>
      <c r="G10433" t="s">
        <v>3</v>
      </c>
      <c r="H10433" t="s">
        <v>4</v>
      </c>
      <c r="I10433" s="2">
        <v>6.6</v>
      </c>
      <c r="J10433" s="2">
        <v>6.7288979499999897</v>
      </c>
      <c r="K10433" s="2">
        <v>6.7289000199999904</v>
      </c>
      <c r="L10433" s="2">
        <f t="shared" si="162"/>
        <v>2.0700000007423114E-6</v>
      </c>
    </row>
    <row r="10434" spans="1:12" hidden="1" x14ac:dyDescent="0.25">
      <c r="A10434" t="s">
        <v>7961</v>
      </c>
      <c r="B10434" s="1" t="s">
        <v>8096</v>
      </c>
      <c r="C10434" t="s">
        <v>8097</v>
      </c>
      <c r="D10434">
        <v>5235111</v>
      </c>
      <c r="E10434">
        <v>25373913</v>
      </c>
      <c r="F10434" t="s">
        <v>8099</v>
      </c>
      <c r="G10434" t="s">
        <v>3</v>
      </c>
      <c r="H10434" t="s">
        <v>4</v>
      </c>
      <c r="I10434" s="2">
        <v>9</v>
      </c>
      <c r="J10434" s="2">
        <v>9.1174980449999996</v>
      </c>
      <c r="K10434" s="2">
        <v>9.1175003599999993</v>
      </c>
      <c r="L10434" s="2">
        <f t="shared" si="162"/>
        <v>2.3149999996974202E-6</v>
      </c>
    </row>
    <row r="10435" spans="1:12" hidden="1" x14ac:dyDescent="0.25">
      <c r="A10435" t="s">
        <v>7961</v>
      </c>
      <c r="B10435" s="1" t="s">
        <v>8096</v>
      </c>
      <c r="C10435" t="s">
        <v>8097</v>
      </c>
      <c r="D10435">
        <v>5235111</v>
      </c>
      <c r="E10435">
        <v>25374013</v>
      </c>
      <c r="F10435" t="s">
        <v>8100</v>
      </c>
      <c r="G10435" t="s">
        <v>3</v>
      </c>
      <c r="H10435" t="s">
        <v>4</v>
      </c>
      <c r="I10435" s="2">
        <v>6.9</v>
      </c>
      <c r="J10435" s="2">
        <v>6.9783979499999997</v>
      </c>
      <c r="K10435" s="2">
        <v>6.9784000199999996</v>
      </c>
      <c r="L10435" s="2">
        <f t="shared" ref="L10435:L10498" si="163">IF(ISBLANK(J10435),K10435-I10435,K10435-J10435)</f>
        <v>2.069999999854133E-6</v>
      </c>
    </row>
    <row r="10436" spans="1:12" hidden="1" x14ac:dyDescent="0.25">
      <c r="A10436" t="s">
        <v>7961</v>
      </c>
      <c r="B10436" s="1" t="s">
        <v>8096</v>
      </c>
      <c r="C10436" t="s">
        <v>8097</v>
      </c>
      <c r="D10436">
        <v>5235111</v>
      </c>
      <c r="E10436">
        <v>25374113</v>
      </c>
      <c r="F10436" t="s">
        <v>8101</v>
      </c>
      <c r="G10436" t="s">
        <v>3</v>
      </c>
      <c r="H10436" t="s">
        <v>4</v>
      </c>
      <c r="I10436" s="2">
        <v>6</v>
      </c>
      <c r="J10436" s="2">
        <v>6.0459985349999998</v>
      </c>
      <c r="K10436" s="2">
        <v>6.0460004100000004</v>
      </c>
      <c r="L10436" s="2">
        <f t="shared" si="163"/>
        <v>1.8750000005951506E-6</v>
      </c>
    </row>
    <row r="10437" spans="1:12" hidden="1" x14ac:dyDescent="0.25">
      <c r="A10437" t="s">
        <v>7961</v>
      </c>
      <c r="B10437" s="1" t="s">
        <v>8096</v>
      </c>
      <c r="C10437" t="s">
        <v>8097</v>
      </c>
      <c r="D10437">
        <v>5235111</v>
      </c>
      <c r="E10437">
        <v>25374213</v>
      </c>
      <c r="F10437" t="s">
        <v>8102</v>
      </c>
      <c r="G10437" t="s">
        <v>3</v>
      </c>
      <c r="H10437" t="s">
        <v>4</v>
      </c>
      <c r="I10437" s="2">
        <v>5.9</v>
      </c>
      <c r="J10437" s="2">
        <v>5.8998984400000003</v>
      </c>
      <c r="K10437" s="2">
        <v>5.8999002799999998</v>
      </c>
      <c r="L10437" s="2">
        <f t="shared" si="163"/>
        <v>1.8399999994755944E-6</v>
      </c>
    </row>
    <row r="10438" spans="1:12" hidden="1" x14ac:dyDescent="0.25">
      <c r="A10438" t="s">
        <v>7961</v>
      </c>
      <c r="B10438" s="1" t="s">
        <v>8096</v>
      </c>
      <c r="C10438" t="s">
        <v>8097</v>
      </c>
      <c r="D10438">
        <v>5235111</v>
      </c>
      <c r="E10438">
        <v>25374313</v>
      </c>
      <c r="F10438" t="s">
        <v>8103</v>
      </c>
      <c r="G10438" t="s">
        <v>3</v>
      </c>
      <c r="H10438" t="s">
        <v>4</v>
      </c>
      <c r="I10438" s="2">
        <v>5.7</v>
      </c>
      <c r="J10438" s="2">
        <v>5.7047988299999997</v>
      </c>
      <c r="K10438" s="2">
        <v>5.7048000099999996</v>
      </c>
      <c r="L10438" s="2">
        <f t="shared" si="163"/>
        <v>1.1799999999340116E-6</v>
      </c>
    </row>
    <row r="10439" spans="1:12" hidden="1" x14ac:dyDescent="0.25">
      <c r="A10439" t="s">
        <v>7961</v>
      </c>
      <c r="B10439" s="1" t="s">
        <v>8096</v>
      </c>
      <c r="C10439" t="s">
        <v>8097</v>
      </c>
      <c r="D10439">
        <v>5235111</v>
      </c>
      <c r="E10439">
        <v>25374413</v>
      </c>
      <c r="F10439" t="s">
        <v>8104</v>
      </c>
      <c r="G10439" t="s">
        <v>3</v>
      </c>
      <c r="H10439" t="s">
        <v>4</v>
      </c>
      <c r="I10439" s="2">
        <v>2.4900000000000002</v>
      </c>
      <c r="J10439" s="2">
        <v>2.4868261719999998</v>
      </c>
      <c r="K10439" s="2">
        <v>2.4868254999999899</v>
      </c>
      <c r="L10439" s="2">
        <f t="shared" si="163"/>
        <v>-6.720000098603407E-7</v>
      </c>
    </row>
    <row r="10440" spans="1:12" hidden="1" x14ac:dyDescent="0.25">
      <c r="A10440" t="s">
        <v>7961</v>
      </c>
      <c r="B10440" s="1" t="s">
        <v>8096</v>
      </c>
      <c r="C10440" t="s">
        <v>8097</v>
      </c>
      <c r="D10440">
        <v>5235111</v>
      </c>
      <c r="E10440">
        <v>25374513</v>
      </c>
      <c r="F10440" t="s">
        <v>8105</v>
      </c>
      <c r="G10440" t="s">
        <v>3</v>
      </c>
      <c r="H10440" t="s">
        <v>4</v>
      </c>
      <c r="I10440" s="2">
        <v>4.8</v>
      </c>
      <c r="J10440" s="2">
        <v>4.9247001954999998</v>
      </c>
      <c r="K10440" s="2">
        <v>4.9247002699999998</v>
      </c>
      <c r="L10440" s="2">
        <f t="shared" si="163"/>
        <v>7.4499999946908702E-8</v>
      </c>
    </row>
    <row r="10441" spans="1:12" hidden="1" x14ac:dyDescent="0.25">
      <c r="A10441" t="s">
        <v>7961</v>
      </c>
      <c r="B10441" s="1" t="s">
        <v>8096</v>
      </c>
      <c r="C10441" t="s">
        <v>8097</v>
      </c>
      <c r="D10441">
        <v>5235111</v>
      </c>
      <c r="E10441">
        <v>25374613</v>
      </c>
      <c r="F10441" t="s">
        <v>8106</v>
      </c>
      <c r="G10441" t="s">
        <v>3</v>
      </c>
      <c r="H10441" t="s">
        <v>4</v>
      </c>
      <c r="I10441" s="2">
        <v>7</v>
      </c>
      <c r="J10441" s="2">
        <v>7.0700981450000002</v>
      </c>
      <c r="K10441" s="2">
        <v>7.0701002300000004</v>
      </c>
      <c r="L10441" s="2">
        <f t="shared" si="163"/>
        <v>2.0850000002070601E-6</v>
      </c>
    </row>
    <row r="10442" spans="1:12" hidden="1" x14ac:dyDescent="0.25">
      <c r="A10442" t="s">
        <v>7961</v>
      </c>
      <c r="B10442" s="1" t="s">
        <v>8107</v>
      </c>
      <c r="C10442" t="s">
        <v>8108</v>
      </c>
      <c r="D10442">
        <v>7555511</v>
      </c>
      <c r="E10442">
        <v>12320413</v>
      </c>
      <c r="F10442" t="s">
        <v>8109</v>
      </c>
      <c r="G10442" t="s">
        <v>3</v>
      </c>
      <c r="H10442" t="s">
        <v>4</v>
      </c>
      <c r="I10442" s="2">
        <v>25.942599999999999</v>
      </c>
      <c r="J10442" s="2">
        <v>27.550009764999999</v>
      </c>
      <c r="K10442" s="2">
        <v>27.550015340999899</v>
      </c>
      <c r="L10442" s="2">
        <f t="shared" si="163"/>
        <v>5.5759999000315474E-6</v>
      </c>
    </row>
    <row r="10443" spans="1:12" hidden="1" x14ac:dyDescent="0.25">
      <c r="A10443" t="s">
        <v>7961</v>
      </c>
      <c r="B10443" s="1" t="s">
        <v>8107</v>
      </c>
      <c r="C10443" t="s">
        <v>8108</v>
      </c>
      <c r="D10443">
        <v>7555511</v>
      </c>
      <c r="E10443">
        <v>12320413</v>
      </c>
      <c r="F10443" t="s">
        <v>8109</v>
      </c>
      <c r="G10443" t="s">
        <v>3</v>
      </c>
      <c r="H10443" t="s">
        <v>6</v>
      </c>
      <c r="I10443" s="2">
        <v>0.42599999999999999</v>
      </c>
      <c r="J10443" s="2">
        <v>0.42574441530000001</v>
      </c>
      <c r="K10443" s="2">
        <v>0.42574451419999898</v>
      </c>
      <c r="L10443" s="2">
        <f t="shared" si="163"/>
        <v>9.8899998968171587E-8</v>
      </c>
    </row>
    <row r="10444" spans="1:12" hidden="1" x14ac:dyDescent="0.25">
      <c r="A10444" t="s">
        <v>7961</v>
      </c>
      <c r="B10444" s="1" t="s">
        <v>8107</v>
      </c>
      <c r="C10444" t="s">
        <v>8108</v>
      </c>
      <c r="D10444">
        <v>7555511</v>
      </c>
      <c r="E10444">
        <v>12320513</v>
      </c>
      <c r="F10444" t="s">
        <v>8110</v>
      </c>
      <c r="G10444" t="s">
        <v>3</v>
      </c>
      <c r="H10444" t="s">
        <v>4</v>
      </c>
      <c r="I10444" s="2">
        <v>29.8809</v>
      </c>
      <c r="J10444" s="2">
        <v>28.846558594999902</v>
      </c>
      <c r="K10444" s="2">
        <v>28.846585739999998</v>
      </c>
      <c r="L10444" s="2">
        <f t="shared" si="163"/>
        <v>2.7145000096595595E-5</v>
      </c>
    </row>
    <row r="10445" spans="1:12" hidden="1" x14ac:dyDescent="0.25">
      <c r="A10445" t="s">
        <v>7961</v>
      </c>
      <c r="B10445" s="1" t="s">
        <v>8107</v>
      </c>
      <c r="C10445" t="s">
        <v>8108</v>
      </c>
      <c r="D10445">
        <v>7555511</v>
      </c>
      <c r="E10445">
        <v>12320513</v>
      </c>
      <c r="F10445" t="s">
        <v>8110</v>
      </c>
      <c r="G10445" t="s">
        <v>3</v>
      </c>
      <c r="H10445" t="s">
        <v>6</v>
      </c>
      <c r="I10445" s="2">
        <v>0.49099999999999999</v>
      </c>
      <c r="J10445" s="2">
        <v>0.49082205199999901</v>
      </c>
      <c r="K10445" s="2">
        <v>0.49082203549999998</v>
      </c>
      <c r="L10445" s="2">
        <f t="shared" si="163"/>
        <v>-1.649999903374777E-8</v>
      </c>
    </row>
    <row r="10446" spans="1:12" hidden="1" x14ac:dyDescent="0.25">
      <c r="A10446" t="s">
        <v>8114</v>
      </c>
      <c r="B10446" s="1" t="s">
        <v>8111</v>
      </c>
      <c r="C10446" t="s">
        <v>8112</v>
      </c>
      <c r="D10446">
        <v>15659411</v>
      </c>
      <c r="E10446">
        <v>100091013</v>
      </c>
      <c r="F10446" t="s">
        <v>8113</v>
      </c>
      <c r="G10446" t="s">
        <v>3</v>
      </c>
      <c r="H10446" t="s">
        <v>4</v>
      </c>
      <c r="I10446" s="2">
        <v>632.1</v>
      </c>
      <c r="J10446" s="2">
        <v>632.10643749999997</v>
      </c>
      <c r="K10446" s="2">
        <v>632.10536522999996</v>
      </c>
      <c r="L10446" s="2">
        <f t="shared" si="163"/>
        <v>-1.0722700000087571E-3</v>
      </c>
    </row>
    <row r="10447" spans="1:12" hidden="1" x14ac:dyDescent="0.25">
      <c r="A10447" t="s">
        <v>8114</v>
      </c>
      <c r="B10447" s="1" t="s">
        <v>8111</v>
      </c>
      <c r="C10447" t="s">
        <v>8112</v>
      </c>
      <c r="D10447">
        <v>15659411</v>
      </c>
      <c r="E10447">
        <v>100091013</v>
      </c>
      <c r="F10447" t="s">
        <v>8113</v>
      </c>
      <c r="G10447" t="s">
        <v>3</v>
      </c>
      <c r="H10447" t="s">
        <v>6</v>
      </c>
      <c r="I10447" s="2">
        <v>911.8</v>
      </c>
      <c r="J10447" s="2">
        <v>911.84256249999999</v>
      </c>
      <c r="K10447" s="2">
        <v>911.84334669899999</v>
      </c>
      <c r="L10447" s="2">
        <f t="shared" si="163"/>
        <v>7.8419900000881171E-4</v>
      </c>
    </row>
    <row r="10448" spans="1:12" hidden="1" x14ac:dyDescent="0.25">
      <c r="A10448" t="s">
        <v>8114</v>
      </c>
      <c r="B10448" s="1" t="s">
        <v>8111</v>
      </c>
      <c r="C10448" t="s">
        <v>8115</v>
      </c>
      <c r="D10448">
        <v>8317511</v>
      </c>
      <c r="E10448">
        <v>72219713</v>
      </c>
      <c r="F10448" t="s">
        <v>8116</v>
      </c>
      <c r="G10448" t="s">
        <v>86</v>
      </c>
      <c r="H10448" t="s">
        <v>4</v>
      </c>
      <c r="I10448" s="2">
        <v>14.4</v>
      </c>
      <c r="K10448" s="2">
        <v>14.400036503183101</v>
      </c>
      <c r="L10448" s="2">
        <f t="shared" si="163"/>
        <v>3.6503183100222714E-5</v>
      </c>
    </row>
    <row r="10449" spans="1:12" hidden="1" x14ac:dyDescent="0.25">
      <c r="A10449" t="s">
        <v>8114</v>
      </c>
      <c r="B10449" s="1" t="s">
        <v>8111</v>
      </c>
      <c r="C10449" t="s">
        <v>8115</v>
      </c>
      <c r="D10449">
        <v>8317511</v>
      </c>
      <c r="E10449">
        <v>72219713</v>
      </c>
      <c r="F10449" t="s">
        <v>8116</v>
      </c>
      <c r="G10449" t="s">
        <v>86</v>
      </c>
      <c r="H10449" t="s">
        <v>6</v>
      </c>
      <c r="I10449" s="2">
        <v>52</v>
      </c>
      <c r="K10449" s="2">
        <v>52.000132506724803</v>
      </c>
      <c r="L10449" s="2">
        <f t="shared" si="163"/>
        <v>1.3250672480324965E-4</v>
      </c>
    </row>
    <row r="10450" spans="1:12" hidden="1" x14ac:dyDescent="0.25">
      <c r="A10450" t="s">
        <v>8114</v>
      </c>
      <c r="B10450" s="1" t="s">
        <v>8111</v>
      </c>
      <c r="C10450" t="s">
        <v>8117</v>
      </c>
      <c r="D10450">
        <v>7844911</v>
      </c>
      <c r="E10450">
        <v>72201713</v>
      </c>
      <c r="F10450" t="s">
        <v>8118</v>
      </c>
      <c r="G10450" t="s">
        <v>3</v>
      </c>
      <c r="H10450" t="s">
        <v>4</v>
      </c>
      <c r="I10450" s="2">
        <v>1.74</v>
      </c>
      <c r="J10450" s="2">
        <v>1.7558537599999999</v>
      </c>
      <c r="K10450" s="2">
        <v>1.755853031</v>
      </c>
      <c r="L10450" s="2">
        <f t="shared" si="163"/>
        <v>-7.2899999992159792E-7</v>
      </c>
    </row>
    <row r="10451" spans="1:12" hidden="1" x14ac:dyDescent="0.25">
      <c r="A10451" t="s">
        <v>8114</v>
      </c>
      <c r="B10451" s="1" t="s">
        <v>8111</v>
      </c>
      <c r="C10451" t="s">
        <v>8117</v>
      </c>
      <c r="D10451">
        <v>7844911</v>
      </c>
      <c r="E10451">
        <v>72201713</v>
      </c>
      <c r="F10451" t="s">
        <v>8118</v>
      </c>
      <c r="G10451" t="s">
        <v>3</v>
      </c>
      <c r="H10451" t="s">
        <v>6</v>
      </c>
      <c r="I10451" s="2">
        <v>0</v>
      </c>
      <c r="J10451" s="2">
        <v>1.71914863599999E-2</v>
      </c>
      <c r="K10451" s="2">
        <v>1.7191500811000002E-2</v>
      </c>
      <c r="L10451" s="2">
        <f t="shared" si="163"/>
        <v>1.4451000101417533E-8</v>
      </c>
    </row>
    <row r="10452" spans="1:12" hidden="1" x14ac:dyDescent="0.25">
      <c r="A10452" t="s">
        <v>8114</v>
      </c>
      <c r="B10452" s="1" t="s">
        <v>8111</v>
      </c>
      <c r="C10452" t="s">
        <v>8117</v>
      </c>
      <c r="D10452">
        <v>7844911</v>
      </c>
      <c r="E10452">
        <v>72202313</v>
      </c>
      <c r="F10452" t="s">
        <v>8119</v>
      </c>
      <c r="G10452" t="s">
        <v>3</v>
      </c>
      <c r="H10452" t="s">
        <v>4</v>
      </c>
      <c r="I10452" s="2">
        <v>538.82000000000005</v>
      </c>
      <c r="J10452" s="2">
        <v>552.70375000000001</v>
      </c>
      <c r="K10452" s="2">
        <v>552.70403492000003</v>
      </c>
      <c r="L10452" s="2">
        <f t="shared" si="163"/>
        <v>2.8492000001278939E-4</v>
      </c>
    </row>
    <row r="10453" spans="1:12" hidden="1" x14ac:dyDescent="0.25">
      <c r="A10453" t="s">
        <v>8114</v>
      </c>
      <c r="B10453" s="1" t="s">
        <v>8111</v>
      </c>
      <c r="C10453" t="s">
        <v>8117</v>
      </c>
      <c r="D10453">
        <v>7844911</v>
      </c>
      <c r="E10453">
        <v>72202313</v>
      </c>
      <c r="F10453" t="s">
        <v>8119</v>
      </c>
      <c r="G10453" t="s">
        <v>3</v>
      </c>
      <c r="H10453" t="s">
        <v>6</v>
      </c>
      <c r="I10453" s="2">
        <v>386.5</v>
      </c>
      <c r="J10453" s="2">
        <v>386.46331249999997</v>
      </c>
      <c r="K10453" s="2">
        <v>386.46364063999903</v>
      </c>
      <c r="L10453" s="2">
        <f t="shared" si="163"/>
        <v>3.2813999905556557E-4</v>
      </c>
    </row>
    <row r="10454" spans="1:12" hidden="1" x14ac:dyDescent="0.25">
      <c r="A10454" t="s">
        <v>8114</v>
      </c>
      <c r="B10454" s="1" t="s">
        <v>8111</v>
      </c>
      <c r="C10454" t="s">
        <v>8117</v>
      </c>
      <c r="D10454">
        <v>7844911</v>
      </c>
      <c r="E10454">
        <v>72202413</v>
      </c>
      <c r="F10454" t="s">
        <v>8120</v>
      </c>
      <c r="G10454" t="s">
        <v>3</v>
      </c>
      <c r="H10454" t="s">
        <v>4</v>
      </c>
      <c r="I10454" s="2">
        <v>2.92</v>
      </c>
      <c r="J10454" s="2">
        <v>2.8866313474999998</v>
      </c>
      <c r="K10454" s="2">
        <v>2.8866316643099998</v>
      </c>
      <c r="L10454" s="2">
        <f t="shared" si="163"/>
        <v>3.1681000001171356E-7</v>
      </c>
    </row>
    <row r="10455" spans="1:12" hidden="1" x14ac:dyDescent="0.25">
      <c r="A10455" t="s">
        <v>8114</v>
      </c>
      <c r="B10455" s="1" t="s">
        <v>8111</v>
      </c>
      <c r="C10455" t="s">
        <v>8117</v>
      </c>
      <c r="D10455">
        <v>7844911</v>
      </c>
      <c r="E10455">
        <v>72202413</v>
      </c>
      <c r="F10455" t="s">
        <v>8120</v>
      </c>
      <c r="G10455" t="s">
        <v>3</v>
      </c>
      <c r="H10455" t="s">
        <v>6</v>
      </c>
      <c r="I10455" s="2">
        <v>0</v>
      </c>
      <c r="J10455" s="2">
        <v>2.8134494780000002E-2</v>
      </c>
      <c r="K10455" s="2">
        <v>2.81345013001E-2</v>
      </c>
      <c r="L10455" s="2">
        <f t="shared" si="163"/>
        <v>6.5200999981029906E-9</v>
      </c>
    </row>
    <row r="10456" spans="1:12" hidden="1" x14ac:dyDescent="0.25">
      <c r="A10456" t="s">
        <v>8114</v>
      </c>
      <c r="B10456" s="1" t="s">
        <v>8111</v>
      </c>
      <c r="C10456" t="s">
        <v>8121</v>
      </c>
      <c r="D10456">
        <v>12811111</v>
      </c>
      <c r="E10456">
        <v>68391113</v>
      </c>
      <c r="F10456" t="s">
        <v>8122</v>
      </c>
      <c r="G10456" t="s">
        <v>3</v>
      </c>
      <c r="H10456" t="s">
        <v>4</v>
      </c>
      <c r="I10456" s="2">
        <v>237.67</v>
      </c>
      <c r="J10456" s="2">
        <v>236.68264060000001</v>
      </c>
      <c r="K10456" s="2">
        <v>236.68245409999901</v>
      </c>
      <c r="L10456" s="2">
        <f t="shared" si="163"/>
        <v>-1.8650000100706166E-4</v>
      </c>
    </row>
    <row r="10457" spans="1:12" hidden="1" x14ac:dyDescent="0.25">
      <c r="A10457" t="s">
        <v>8114</v>
      </c>
      <c r="B10457" s="1" t="s">
        <v>8111</v>
      </c>
      <c r="C10457" t="s">
        <v>8121</v>
      </c>
      <c r="D10457">
        <v>12811111</v>
      </c>
      <c r="E10457">
        <v>68391113</v>
      </c>
      <c r="F10457" t="s">
        <v>8122</v>
      </c>
      <c r="G10457" t="s">
        <v>3</v>
      </c>
      <c r="H10457" t="s">
        <v>6</v>
      </c>
      <c r="I10457" s="2">
        <v>239.9</v>
      </c>
      <c r="J10457" s="2">
        <v>218.78396875000001</v>
      </c>
      <c r="K10457" s="2">
        <v>218.78361581999999</v>
      </c>
      <c r="L10457" s="2">
        <f t="shared" si="163"/>
        <v>-3.5293000001956898E-4</v>
      </c>
    </row>
    <row r="10458" spans="1:12" hidden="1" x14ac:dyDescent="0.25">
      <c r="A10458" t="s">
        <v>8114</v>
      </c>
      <c r="B10458" s="1" t="s">
        <v>8111</v>
      </c>
      <c r="C10458" t="s">
        <v>8123</v>
      </c>
      <c r="D10458">
        <v>15064111</v>
      </c>
      <c r="E10458">
        <v>94492613</v>
      </c>
      <c r="F10458" t="s">
        <v>8124</v>
      </c>
      <c r="G10458" t="s">
        <v>3</v>
      </c>
      <c r="H10458" t="s">
        <v>4</v>
      </c>
      <c r="I10458" s="2">
        <v>187.21</v>
      </c>
      <c r="J10458" s="2">
        <v>175.21415625</v>
      </c>
      <c r="K10458" s="2">
        <v>175.214231501999</v>
      </c>
      <c r="L10458" s="2">
        <f t="shared" si="163"/>
        <v>7.5251998993053348E-5</v>
      </c>
    </row>
    <row r="10459" spans="1:12" hidden="1" x14ac:dyDescent="0.25">
      <c r="A10459" t="s">
        <v>8114</v>
      </c>
      <c r="B10459" s="1" t="s">
        <v>8111</v>
      </c>
      <c r="C10459" t="s">
        <v>8123</v>
      </c>
      <c r="D10459">
        <v>15064111</v>
      </c>
      <c r="E10459">
        <v>94492613</v>
      </c>
      <c r="F10459" t="s">
        <v>8124</v>
      </c>
      <c r="G10459" t="s">
        <v>3</v>
      </c>
      <c r="H10459" t="s">
        <v>6</v>
      </c>
      <c r="I10459" s="2">
        <v>231.7</v>
      </c>
      <c r="J10459" s="2">
        <v>231.69195310000001</v>
      </c>
      <c r="K10459" s="2">
        <v>231.69194859999899</v>
      </c>
      <c r="L10459" s="2">
        <f t="shared" si="163"/>
        <v>-4.5000010118201317E-6</v>
      </c>
    </row>
    <row r="10460" spans="1:12" hidden="1" x14ac:dyDescent="0.25">
      <c r="A10460" t="s">
        <v>8114</v>
      </c>
      <c r="B10460" s="1" t="s">
        <v>8111</v>
      </c>
      <c r="C10460" t="s">
        <v>8125</v>
      </c>
      <c r="D10460">
        <v>12810911</v>
      </c>
      <c r="E10460">
        <v>68390313</v>
      </c>
      <c r="F10460" t="s">
        <v>8126</v>
      </c>
      <c r="G10460" t="s">
        <v>3</v>
      </c>
      <c r="H10460" t="s">
        <v>4</v>
      </c>
      <c r="I10460" s="2">
        <v>589.9</v>
      </c>
      <c r="J10460" s="2">
        <v>586.40431249999995</v>
      </c>
      <c r="K10460" s="2">
        <v>586.40430409999999</v>
      </c>
      <c r="L10460" s="2">
        <f t="shared" si="163"/>
        <v>-8.3999999560546712E-6</v>
      </c>
    </row>
    <row r="10461" spans="1:12" hidden="1" x14ac:dyDescent="0.25">
      <c r="A10461" t="s">
        <v>8114</v>
      </c>
      <c r="B10461" s="1" t="s">
        <v>8111</v>
      </c>
      <c r="C10461" t="s">
        <v>8125</v>
      </c>
      <c r="D10461">
        <v>12810911</v>
      </c>
      <c r="E10461">
        <v>68390313</v>
      </c>
      <c r="F10461" t="s">
        <v>8126</v>
      </c>
      <c r="G10461" t="s">
        <v>3</v>
      </c>
      <c r="H10461" t="s">
        <v>6</v>
      </c>
      <c r="I10461" s="2">
        <v>343.1</v>
      </c>
      <c r="J10461" s="2">
        <v>343.12018749999999</v>
      </c>
      <c r="K10461" s="2">
        <v>343.12043761099898</v>
      </c>
      <c r="L10461" s="2">
        <f t="shared" si="163"/>
        <v>2.5011099899074907E-4</v>
      </c>
    </row>
    <row r="10462" spans="1:12" hidden="1" x14ac:dyDescent="0.25">
      <c r="A10462" t="s">
        <v>8114</v>
      </c>
      <c r="B10462" s="1" t="s">
        <v>8111</v>
      </c>
      <c r="C10462" t="s">
        <v>8127</v>
      </c>
      <c r="D10462">
        <v>8041911</v>
      </c>
      <c r="E10462">
        <v>72191013</v>
      </c>
      <c r="F10462" t="s">
        <v>8128</v>
      </c>
      <c r="G10462" t="s">
        <v>3</v>
      </c>
      <c r="H10462" t="s">
        <v>4</v>
      </c>
      <c r="I10462" s="2">
        <v>2900.5</v>
      </c>
      <c r="J10462" s="2">
        <v>2900.5704999999998</v>
      </c>
      <c r="K10462" s="2">
        <v>2900.57300678296</v>
      </c>
      <c r="L10462" s="2">
        <f t="shared" si="163"/>
        <v>2.5067829601539415E-3</v>
      </c>
    </row>
    <row r="10463" spans="1:12" hidden="1" x14ac:dyDescent="0.25">
      <c r="A10463" t="s">
        <v>8114</v>
      </c>
      <c r="B10463" s="1" t="s">
        <v>8111</v>
      </c>
      <c r="C10463" t="s">
        <v>8127</v>
      </c>
      <c r="D10463">
        <v>8041911</v>
      </c>
      <c r="E10463">
        <v>72191013</v>
      </c>
      <c r="F10463" t="s">
        <v>8128</v>
      </c>
      <c r="G10463" t="s">
        <v>3</v>
      </c>
      <c r="H10463" t="s">
        <v>6</v>
      </c>
      <c r="I10463" s="2">
        <v>1967.19999999999</v>
      </c>
      <c r="J10463" s="2">
        <v>1967.200875</v>
      </c>
      <c r="K10463" s="2">
        <v>1967.20225441668</v>
      </c>
      <c r="L10463" s="2">
        <f t="shared" si="163"/>
        <v>1.3794166800380481E-3</v>
      </c>
    </row>
    <row r="10464" spans="1:12" hidden="1" x14ac:dyDescent="0.25">
      <c r="A10464" t="s">
        <v>8114</v>
      </c>
      <c r="B10464" s="1" t="s">
        <v>8129</v>
      </c>
      <c r="C10464" t="s">
        <v>8130</v>
      </c>
      <c r="D10464">
        <v>6418211</v>
      </c>
      <c r="E10464">
        <v>72194713</v>
      </c>
      <c r="F10464" t="s">
        <v>8131</v>
      </c>
      <c r="G10464" t="s">
        <v>3</v>
      </c>
      <c r="H10464" t="s">
        <v>4</v>
      </c>
      <c r="I10464" s="2">
        <v>1766.8</v>
      </c>
      <c r="J10464" s="2">
        <v>1766.869375</v>
      </c>
      <c r="K10464" s="2">
        <v>1766.8671495009901</v>
      </c>
      <c r="L10464" s="2">
        <f t="shared" si="163"/>
        <v>-2.2254990099099814E-3</v>
      </c>
    </row>
    <row r="10465" spans="1:12" hidden="1" x14ac:dyDescent="0.25">
      <c r="A10465" t="s">
        <v>8114</v>
      </c>
      <c r="B10465" s="1" t="s">
        <v>8129</v>
      </c>
      <c r="C10465" t="s">
        <v>8130</v>
      </c>
      <c r="D10465">
        <v>6418211</v>
      </c>
      <c r="E10465">
        <v>72194713</v>
      </c>
      <c r="F10465" t="s">
        <v>8131</v>
      </c>
      <c r="G10465" t="s">
        <v>3</v>
      </c>
      <c r="H10465" t="s">
        <v>6</v>
      </c>
      <c r="I10465" s="2">
        <v>871.79999999999905</v>
      </c>
      <c r="J10465" s="2">
        <v>871.58974999999998</v>
      </c>
      <c r="K10465" s="2">
        <v>871.58996779979896</v>
      </c>
      <c r="L10465" s="2">
        <f t="shared" si="163"/>
        <v>2.1779979897473822E-4</v>
      </c>
    </row>
    <row r="10466" spans="1:12" hidden="1" x14ac:dyDescent="0.25">
      <c r="A10466" t="s">
        <v>8114</v>
      </c>
      <c r="B10466" s="1" t="s">
        <v>8129</v>
      </c>
      <c r="C10466" t="s">
        <v>8130</v>
      </c>
      <c r="D10466">
        <v>6418211</v>
      </c>
      <c r="E10466">
        <v>72194813</v>
      </c>
      <c r="F10466" t="s">
        <v>8132</v>
      </c>
      <c r="G10466" t="s">
        <v>3</v>
      </c>
      <c r="H10466" t="s">
        <v>4</v>
      </c>
      <c r="I10466" s="2">
        <v>1732.3</v>
      </c>
      <c r="J10466" s="2">
        <v>1732.3244999999999</v>
      </c>
      <c r="K10466" s="2">
        <v>1732.3267095000899</v>
      </c>
      <c r="L10466" s="2">
        <f t="shared" si="163"/>
        <v>2.2095000899753359E-3</v>
      </c>
    </row>
    <row r="10467" spans="1:12" hidden="1" x14ac:dyDescent="0.25">
      <c r="A10467" t="s">
        <v>8114</v>
      </c>
      <c r="B10467" s="1" t="s">
        <v>8129</v>
      </c>
      <c r="C10467" t="s">
        <v>8130</v>
      </c>
      <c r="D10467">
        <v>6418211</v>
      </c>
      <c r="E10467">
        <v>72194813</v>
      </c>
      <c r="F10467" t="s">
        <v>8132</v>
      </c>
      <c r="G10467" t="s">
        <v>3</v>
      </c>
      <c r="H10467" t="s">
        <v>6</v>
      </c>
      <c r="I10467" s="2">
        <v>1447.2</v>
      </c>
      <c r="J10467" s="2">
        <v>1447.25</v>
      </c>
      <c r="K10467" s="2">
        <v>1447.2476337999899</v>
      </c>
      <c r="L10467" s="2">
        <f t="shared" si="163"/>
        <v>-2.3662000101012381E-3</v>
      </c>
    </row>
    <row r="10468" spans="1:12" hidden="1" x14ac:dyDescent="0.25">
      <c r="A10468" t="s">
        <v>8114</v>
      </c>
      <c r="B10468" s="1" t="s">
        <v>8129</v>
      </c>
      <c r="C10468" t="s">
        <v>8130</v>
      </c>
      <c r="D10468">
        <v>6418211</v>
      </c>
      <c r="E10468">
        <v>72195213</v>
      </c>
      <c r="F10468" t="s">
        <v>8133</v>
      </c>
      <c r="G10468" t="s">
        <v>3</v>
      </c>
      <c r="H10468" t="s">
        <v>4</v>
      </c>
      <c r="I10468" s="2">
        <v>1499.5</v>
      </c>
      <c r="J10468" s="2">
        <v>1499.4773749999999</v>
      </c>
      <c r="K10468" s="2">
        <v>1499.4786590020001</v>
      </c>
      <c r="L10468" s="2">
        <f t="shared" si="163"/>
        <v>1.284002000147666E-3</v>
      </c>
    </row>
    <row r="10469" spans="1:12" hidden="1" x14ac:dyDescent="0.25">
      <c r="A10469" t="s">
        <v>8114</v>
      </c>
      <c r="B10469" s="1" t="s">
        <v>8129</v>
      </c>
      <c r="C10469" t="s">
        <v>8130</v>
      </c>
      <c r="D10469">
        <v>6418211</v>
      </c>
      <c r="E10469">
        <v>72195213</v>
      </c>
      <c r="F10469" t="s">
        <v>8133</v>
      </c>
      <c r="G10469" t="s">
        <v>3</v>
      </c>
      <c r="H10469" t="s">
        <v>6</v>
      </c>
      <c r="I10469" s="2">
        <v>2837.5</v>
      </c>
      <c r="J10469" s="2">
        <v>2837.5817499999998</v>
      </c>
      <c r="K10469" s="2">
        <v>2837.5741576001001</v>
      </c>
      <c r="L10469" s="2">
        <f t="shared" si="163"/>
        <v>-7.5923998997495801E-3</v>
      </c>
    </row>
    <row r="10470" spans="1:12" hidden="1" x14ac:dyDescent="0.25">
      <c r="A10470" t="s">
        <v>8114</v>
      </c>
      <c r="B10470" s="1" t="s">
        <v>8129</v>
      </c>
      <c r="C10470" t="s">
        <v>8130</v>
      </c>
      <c r="D10470">
        <v>6418211</v>
      </c>
      <c r="E10470">
        <v>72195413</v>
      </c>
      <c r="F10470" t="s">
        <v>8134</v>
      </c>
      <c r="G10470" t="s">
        <v>3</v>
      </c>
      <c r="H10470" t="s">
        <v>4</v>
      </c>
      <c r="I10470" s="2">
        <v>1943.2</v>
      </c>
      <c r="J10470" s="2">
        <v>1943.1747499999999</v>
      </c>
      <c r="K10470" s="2">
        <v>1943.1726785000899</v>
      </c>
      <c r="L10470" s="2">
        <f t="shared" si="163"/>
        <v>-2.0714999100164277E-3</v>
      </c>
    </row>
    <row r="10471" spans="1:12" hidden="1" x14ac:dyDescent="0.25">
      <c r="A10471" t="s">
        <v>8114</v>
      </c>
      <c r="B10471" s="1" t="s">
        <v>8129</v>
      </c>
      <c r="C10471" t="s">
        <v>8130</v>
      </c>
      <c r="D10471">
        <v>6418211</v>
      </c>
      <c r="E10471">
        <v>72195413</v>
      </c>
      <c r="F10471" t="s">
        <v>8134</v>
      </c>
      <c r="G10471" t="s">
        <v>3</v>
      </c>
      <c r="H10471" t="s">
        <v>6</v>
      </c>
      <c r="I10471" s="2">
        <v>3370.4</v>
      </c>
      <c r="J10471" s="2">
        <v>3370.4135000000001</v>
      </c>
      <c r="K10471" s="2">
        <v>3370.4144220999901</v>
      </c>
      <c r="L10471" s="2">
        <f t="shared" si="163"/>
        <v>9.2209999002079712E-4</v>
      </c>
    </row>
    <row r="10472" spans="1:12" hidden="1" x14ac:dyDescent="0.25">
      <c r="A10472" t="s">
        <v>8114</v>
      </c>
      <c r="B10472" s="1" t="s">
        <v>8135</v>
      </c>
      <c r="C10472" t="s">
        <v>8136</v>
      </c>
      <c r="D10472">
        <v>17307411</v>
      </c>
      <c r="E10472">
        <v>120644813</v>
      </c>
      <c r="F10472" t="s">
        <v>8137</v>
      </c>
      <c r="G10472" t="s">
        <v>3</v>
      </c>
      <c r="H10472" t="s">
        <v>4</v>
      </c>
      <c r="I10472" s="2">
        <v>2.4540000000000002</v>
      </c>
      <c r="J10472" s="2">
        <v>2.4399555664999899</v>
      </c>
      <c r="K10472" s="2">
        <v>2.4399550131000001</v>
      </c>
      <c r="L10472" s="2">
        <f t="shared" si="163"/>
        <v>-5.5339998983328087E-7</v>
      </c>
    </row>
    <row r="10473" spans="1:12" hidden="1" x14ac:dyDescent="0.25">
      <c r="A10473" t="s">
        <v>8114</v>
      </c>
      <c r="B10473" s="1" t="s">
        <v>8135</v>
      </c>
      <c r="C10473" t="s">
        <v>8136</v>
      </c>
      <c r="D10473">
        <v>17307411</v>
      </c>
      <c r="E10473">
        <v>120644813</v>
      </c>
      <c r="F10473" t="s">
        <v>8137</v>
      </c>
      <c r="G10473" t="s">
        <v>3</v>
      </c>
      <c r="H10473" t="s">
        <v>6</v>
      </c>
      <c r="I10473" s="2">
        <v>0.2</v>
      </c>
      <c r="J10473" s="2">
        <v>0.16826441954999999</v>
      </c>
      <c r="K10473" s="2">
        <v>0.16826400280099901</v>
      </c>
      <c r="L10473" s="2">
        <f t="shared" si="163"/>
        <v>-4.1674900097543599E-7</v>
      </c>
    </row>
    <row r="10474" spans="1:12" hidden="1" x14ac:dyDescent="0.25">
      <c r="A10474" t="s">
        <v>8114</v>
      </c>
      <c r="B10474" s="1" t="s">
        <v>8135</v>
      </c>
      <c r="C10474" t="s">
        <v>8136</v>
      </c>
      <c r="D10474">
        <v>17307411</v>
      </c>
      <c r="E10474">
        <v>120644913</v>
      </c>
      <c r="F10474" t="s">
        <v>8138</v>
      </c>
      <c r="G10474" t="s">
        <v>3</v>
      </c>
      <c r="H10474" t="s">
        <v>4</v>
      </c>
      <c r="I10474" s="2">
        <v>2.6289999999999898</v>
      </c>
      <c r="J10474" s="2">
        <v>2.9302907715000002</v>
      </c>
      <c r="K10474" s="2">
        <v>2.9302830000000002</v>
      </c>
      <c r="L10474" s="2">
        <f t="shared" si="163"/>
        <v>-7.7714999999756174E-6</v>
      </c>
    </row>
    <row r="10475" spans="1:12" hidden="1" x14ac:dyDescent="0.25">
      <c r="A10475" t="s">
        <v>8114</v>
      </c>
      <c r="B10475" s="1" t="s">
        <v>8135</v>
      </c>
      <c r="C10475" t="s">
        <v>8136</v>
      </c>
      <c r="D10475">
        <v>17307411</v>
      </c>
      <c r="E10475">
        <v>120644913</v>
      </c>
      <c r="F10475" t="s">
        <v>8138</v>
      </c>
      <c r="G10475" t="s">
        <v>3</v>
      </c>
      <c r="H10475" t="s">
        <v>6</v>
      </c>
      <c r="I10475" s="2">
        <v>0.2</v>
      </c>
      <c r="J10475" s="2">
        <v>0.21125804139999901</v>
      </c>
      <c r="K10475" s="2">
        <v>0.211258002611</v>
      </c>
      <c r="L10475" s="2">
        <f t="shared" si="163"/>
        <v>-3.8788999012773218E-8</v>
      </c>
    </row>
    <row r="10476" spans="1:12" hidden="1" x14ac:dyDescent="0.25">
      <c r="A10476" t="s">
        <v>8114</v>
      </c>
      <c r="B10476" s="1" t="s">
        <v>8135</v>
      </c>
      <c r="C10476" t="s">
        <v>8136</v>
      </c>
      <c r="D10476">
        <v>17307411</v>
      </c>
      <c r="E10476">
        <v>120645013</v>
      </c>
      <c r="F10476" t="s">
        <v>8139</v>
      </c>
      <c r="G10476" t="s">
        <v>3</v>
      </c>
      <c r="H10476" t="s">
        <v>4</v>
      </c>
      <c r="I10476" s="2">
        <v>0.27900000000000003</v>
      </c>
      <c r="J10476" s="2">
        <v>0.28817102049999999</v>
      </c>
      <c r="K10476" s="2">
        <v>0.288171013999999</v>
      </c>
      <c r="L10476" s="2">
        <f t="shared" si="163"/>
        <v>-6.5000009819016213E-9</v>
      </c>
    </row>
    <row r="10477" spans="1:12" hidden="1" x14ac:dyDescent="0.25">
      <c r="A10477" t="s">
        <v>8114</v>
      </c>
      <c r="B10477" s="1" t="s">
        <v>8135</v>
      </c>
      <c r="C10477" t="s">
        <v>8136</v>
      </c>
      <c r="D10477">
        <v>17307411</v>
      </c>
      <c r="E10477">
        <v>120645013</v>
      </c>
      <c r="F10477" t="s">
        <v>8139</v>
      </c>
      <c r="G10477" t="s">
        <v>3</v>
      </c>
      <c r="H10477" t="s">
        <v>6</v>
      </c>
      <c r="I10477" s="2">
        <v>0</v>
      </c>
      <c r="J10477" s="2">
        <v>9.9515018449999899E-3</v>
      </c>
      <c r="K10477" s="2">
        <v>9.9515000210000006E-3</v>
      </c>
      <c r="L10477" s="2">
        <f t="shared" si="163"/>
        <v>-1.8239999892422087E-9</v>
      </c>
    </row>
    <row r="10478" spans="1:12" hidden="1" x14ac:dyDescent="0.25">
      <c r="A10478" t="s">
        <v>8114</v>
      </c>
      <c r="B10478" s="1" t="s">
        <v>8140</v>
      </c>
      <c r="C10478" t="s">
        <v>8141</v>
      </c>
      <c r="D10478">
        <v>8419211</v>
      </c>
      <c r="E10478">
        <v>94466513</v>
      </c>
      <c r="F10478" t="s">
        <v>8142</v>
      </c>
      <c r="G10478" t="s">
        <v>3</v>
      </c>
      <c r="H10478" t="s">
        <v>4</v>
      </c>
      <c r="I10478" s="2">
        <v>2544.9</v>
      </c>
      <c r="J10478" s="2">
        <v>2544.88</v>
      </c>
      <c r="K10478" s="2">
        <v>2544.88328399999</v>
      </c>
      <c r="L10478" s="2">
        <f t="shared" si="163"/>
        <v>3.2839999898897076E-3</v>
      </c>
    </row>
    <row r="10479" spans="1:12" hidden="1" x14ac:dyDescent="0.25">
      <c r="A10479" t="s">
        <v>8114</v>
      </c>
      <c r="B10479" s="1" t="s">
        <v>8140</v>
      </c>
      <c r="C10479" t="s">
        <v>8141</v>
      </c>
      <c r="D10479">
        <v>8419211</v>
      </c>
      <c r="E10479">
        <v>94466513</v>
      </c>
      <c r="F10479" t="s">
        <v>8142</v>
      </c>
      <c r="G10479" t="s">
        <v>3</v>
      </c>
      <c r="H10479" t="s">
        <v>6</v>
      </c>
      <c r="I10479" s="2">
        <v>2118.5</v>
      </c>
      <c r="J10479" s="2">
        <v>2118.5300000000002</v>
      </c>
      <c r="K10479" s="2">
        <v>2118.5326774999899</v>
      </c>
      <c r="L10479" s="2">
        <f t="shared" si="163"/>
        <v>2.677499989658827E-3</v>
      </c>
    </row>
    <row r="10480" spans="1:12" hidden="1" x14ac:dyDescent="0.25">
      <c r="A10480" t="s">
        <v>8114</v>
      </c>
      <c r="B10480" s="1" t="s">
        <v>8140</v>
      </c>
      <c r="C10480" t="s">
        <v>8141</v>
      </c>
      <c r="D10480">
        <v>8419211</v>
      </c>
      <c r="E10480">
        <v>94466813</v>
      </c>
      <c r="F10480" t="s">
        <v>8143</v>
      </c>
      <c r="G10480" t="s">
        <v>3</v>
      </c>
      <c r="H10480" t="s">
        <v>4</v>
      </c>
      <c r="I10480" s="2">
        <v>1608.4</v>
      </c>
      <c r="J10480" s="2">
        <v>1608.4098750000001</v>
      </c>
      <c r="K10480" s="2">
        <v>1608.4095547099901</v>
      </c>
      <c r="L10480" s="2">
        <f t="shared" si="163"/>
        <v>-3.2029000999500568E-4</v>
      </c>
    </row>
    <row r="10481" spans="1:12" hidden="1" x14ac:dyDescent="0.25">
      <c r="A10481" t="s">
        <v>8114</v>
      </c>
      <c r="B10481" s="1" t="s">
        <v>8140</v>
      </c>
      <c r="C10481" t="s">
        <v>8141</v>
      </c>
      <c r="D10481">
        <v>8419211</v>
      </c>
      <c r="E10481">
        <v>94466813</v>
      </c>
      <c r="F10481" t="s">
        <v>8143</v>
      </c>
      <c r="G10481" t="s">
        <v>3</v>
      </c>
      <c r="H10481" t="s">
        <v>6</v>
      </c>
      <c r="I10481" s="2">
        <v>992.3</v>
      </c>
      <c r="J10481" s="2">
        <v>992.30624999999998</v>
      </c>
      <c r="K10481" s="2">
        <v>992.3076456</v>
      </c>
      <c r="L10481" s="2">
        <f t="shared" si="163"/>
        <v>1.3956000000234781E-3</v>
      </c>
    </row>
    <row r="10482" spans="1:12" hidden="1" x14ac:dyDescent="0.25">
      <c r="A10482" t="s">
        <v>8114</v>
      </c>
      <c r="B10482" s="1" t="s">
        <v>8140</v>
      </c>
      <c r="C10482" t="s">
        <v>8141</v>
      </c>
      <c r="D10482">
        <v>8419211</v>
      </c>
      <c r="E10482">
        <v>94469013</v>
      </c>
      <c r="F10482" t="s">
        <v>8144</v>
      </c>
      <c r="G10482" t="s">
        <v>3</v>
      </c>
      <c r="H10482" t="s">
        <v>4</v>
      </c>
      <c r="I10482" s="2">
        <v>1435.6</v>
      </c>
      <c r="J10482" s="2">
        <v>1435.5751250000001</v>
      </c>
      <c r="K10482" s="2">
        <v>1435.5750900999899</v>
      </c>
      <c r="L10482" s="2">
        <f t="shared" si="163"/>
        <v>-3.4900010177807417E-5</v>
      </c>
    </row>
    <row r="10483" spans="1:12" hidden="1" x14ac:dyDescent="0.25">
      <c r="A10483" t="s">
        <v>8114</v>
      </c>
      <c r="B10483" s="1" t="s">
        <v>8140</v>
      </c>
      <c r="C10483" t="s">
        <v>8141</v>
      </c>
      <c r="D10483">
        <v>8419211</v>
      </c>
      <c r="E10483">
        <v>94469013</v>
      </c>
      <c r="F10483" t="s">
        <v>8144</v>
      </c>
      <c r="G10483" t="s">
        <v>3</v>
      </c>
      <c r="H10483" t="s">
        <v>6</v>
      </c>
      <c r="I10483" s="2">
        <v>958.9</v>
      </c>
      <c r="J10483" s="2">
        <v>958.86387500000001</v>
      </c>
      <c r="K10483" s="2">
        <v>958.86270449999904</v>
      </c>
      <c r="L10483" s="2">
        <f t="shared" si="163"/>
        <v>-1.1705000009669675E-3</v>
      </c>
    </row>
    <row r="10484" spans="1:12" hidden="1" x14ac:dyDescent="0.25">
      <c r="A10484" t="s">
        <v>8114</v>
      </c>
      <c r="B10484" s="1" t="s">
        <v>8145</v>
      </c>
      <c r="C10484" t="s">
        <v>8146</v>
      </c>
      <c r="D10484">
        <v>4207711</v>
      </c>
      <c r="E10484">
        <v>72228013</v>
      </c>
      <c r="F10484" t="s">
        <v>8147</v>
      </c>
      <c r="G10484" t="s">
        <v>3</v>
      </c>
      <c r="H10484" t="s">
        <v>4</v>
      </c>
      <c r="I10484" s="2">
        <v>2673.1</v>
      </c>
      <c r="J10484" s="2">
        <v>2673.1417499999998</v>
      </c>
      <c r="K10484" s="2">
        <v>2673.1429366009902</v>
      </c>
      <c r="L10484" s="2">
        <f t="shared" si="163"/>
        <v>1.1866009904224484E-3</v>
      </c>
    </row>
    <row r="10485" spans="1:12" hidden="1" x14ac:dyDescent="0.25">
      <c r="A10485" t="s">
        <v>8114</v>
      </c>
      <c r="B10485" s="1" t="s">
        <v>8145</v>
      </c>
      <c r="C10485" t="s">
        <v>8146</v>
      </c>
      <c r="D10485">
        <v>4207711</v>
      </c>
      <c r="E10485">
        <v>72228013</v>
      </c>
      <c r="F10485" t="s">
        <v>8147</v>
      </c>
      <c r="G10485" t="s">
        <v>3</v>
      </c>
      <c r="H10485" t="s">
        <v>6</v>
      </c>
      <c r="I10485" s="2">
        <v>1326.7</v>
      </c>
      <c r="J10485" s="2">
        <v>1326.7327499999999</v>
      </c>
      <c r="K10485" s="2">
        <v>1326.7311259000001</v>
      </c>
      <c r="L10485" s="2">
        <f t="shared" si="163"/>
        <v>-1.624099999844475E-3</v>
      </c>
    </row>
    <row r="10486" spans="1:12" hidden="1" x14ac:dyDescent="0.25">
      <c r="A10486" t="s">
        <v>8114</v>
      </c>
      <c r="B10486" s="1" t="s">
        <v>8145</v>
      </c>
      <c r="C10486" t="s">
        <v>8146</v>
      </c>
      <c r="D10486">
        <v>4207711</v>
      </c>
      <c r="E10486">
        <v>72228213</v>
      </c>
      <c r="F10486" t="s">
        <v>8148</v>
      </c>
      <c r="G10486" t="s">
        <v>3</v>
      </c>
      <c r="H10486" t="s">
        <v>4</v>
      </c>
      <c r="I10486" s="2">
        <v>3524.8</v>
      </c>
      <c r="J10486" s="2">
        <v>3524.82</v>
      </c>
      <c r="K10486" s="2">
        <v>3524.8213740000001</v>
      </c>
      <c r="L10486" s="2">
        <f t="shared" si="163"/>
        <v>1.3739999999415886E-3</v>
      </c>
    </row>
    <row r="10487" spans="1:12" hidden="1" x14ac:dyDescent="0.25">
      <c r="A10487" t="s">
        <v>8114</v>
      </c>
      <c r="B10487" s="1" t="s">
        <v>8145</v>
      </c>
      <c r="C10487" t="s">
        <v>8146</v>
      </c>
      <c r="D10487">
        <v>4207711</v>
      </c>
      <c r="E10487">
        <v>72228213</v>
      </c>
      <c r="F10487" t="s">
        <v>8148</v>
      </c>
      <c r="G10487" t="s">
        <v>3</v>
      </c>
      <c r="H10487" t="s">
        <v>6</v>
      </c>
      <c r="I10487" s="2">
        <v>3049.4</v>
      </c>
      <c r="J10487" s="2">
        <v>3049.42625</v>
      </c>
      <c r="K10487" s="2">
        <v>3049.4238660999899</v>
      </c>
      <c r="L10487" s="2">
        <f t="shared" si="163"/>
        <v>-2.3839000100451813E-3</v>
      </c>
    </row>
    <row r="10488" spans="1:12" hidden="1" x14ac:dyDescent="0.25">
      <c r="A10488" t="s">
        <v>8114</v>
      </c>
      <c r="B10488" s="1" t="s">
        <v>8145</v>
      </c>
      <c r="C10488" t="s">
        <v>8146</v>
      </c>
      <c r="D10488">
        <v>4207711</v>
      </c>
      <c r="E10488">
        <v>72228413</v>
      </c>
      <c r="F10488" t="s">
        <v>8149</v>
      </c>
      <c r="G10488" t="s">
        <v>3</v>
      </c>
      <c r="H10488" t="s">
        <v>4</v>
      </c>
      <c r="I10488" s="2">
        <v>2915.2</v>
      </c>
      <c r="J10488" s="2">
        <v>2915.2449999999999</v>
      </c>
      <c r="K10488" s="2">
        <v>2915.2413825200001</v>
      </c>
      <c r="L10488" s="2">
        <f t="shared" si="163"/>
        <v>-3.6174799997752416E-3</v>
      </c>
    </row>
    <row r="10489" spans="1:12" hidden="1" x14ac:dyDescent="0.25">
      <c r="A10489" t="s">
        <v>8114</v>
      </c>
      <c r="B10489" s="1" t="s">
        <v>8145</v>
      </c>
      <c r="C10489" t="s">
        <v>8146</v>
      </c>
      <c r="D10489">
        <v>4207711</v>
      </c>
      <c r="E10489">
        <v>72228413</v>
      </c>
      <c r="F10489" t="s">
        <v>8149</v>
      </c>
      <c r="G10489" t="s">
        <v>3</v>
      </c>
      <c r="H10489" t="s">
        <v>6</v>
      </c>
      <c r="I10489" s="2">
        <v>1669</v>
      </c>
      <c r="J10489" s="2">
        <v>1668.9485</v>
      </c>
      <c r="K10489" s="2">
        <v>1668.9502931109901</v>
      </c>
      <c r="L10489" s="2">
        <f t="shared" si="163"/>
        <v>1.7931109900928277E-3</v>
      </c>
    </row>
    <row r="10490" spans="1:12" hidden="1" x14ac:dyDescent="0.25">
      <c r="A10490" t="s">
        <v>8114</v>
      </c>
      <c r="B10490" s="1" t="s">
        <v>8150</v>
      </c>
      <c r="C10490" t="s">
        <v>8151</v>
      </c>
      <c r="D10490">
        <v>3962711</v>
      </c>
      <c r="E10490">
        <v>72208013</v>
      </c>
      <c r="F10490" t="s">
        <v>8152</v>
      </c>
      <c r="G10490" t="s">
        <v>3</v>
      </c>
      <c r="H10490" t="s">
        <v>4</v>
      </c>
      <c r="I10490" s="2">
        <v>697.38601999999901</v>
      </c>
      <c r="J10490" s="2">
        <v>697.17100000000005</v>
      </c>
      <c r="K10490" s="2">
        <v>697.17034848490005</v>
      </c>
      <c r="L10490" s="2">
        <f t="shared" si="163"/>
        <v>-6.5151510000305279E-4</v>
      </c>
    </row>
    <row r="10491" spans="1:12" hidden="1" x14ac:dyDescent="0.25">
      <c r="A10491" t="s">
        <v>8114</v>
      </c>
      <c r="B10491" s="1" t="s">
        <v>8150</v>
      </c>
      <c r="C10491" t="s">
        <v>8151</v>
      </c>
      <c r="D10491">
        <v>3962711</v>
      </c>
      <c r="E10491">
        <v>72208013</v>
      </c>
      <c r="F10491" t="s">
        <v>8152</v>
      </c>
      <c r="G10491" t="s">
        <v>3</v>
      </c>
      <c r="H10491" t="s">
        <v>6</v>
      </c>
      <c r="I10491" s="2">
        <v>2067.6303069999999</v>
      </c>
      <c r="J10491" s="2">
        <v>2067.6467499999999</v>
      </c>
      <c r="K10491" s="2">
        <v>2067.6456378152302</v>
      </c>
      <c r="L10491" s="2">
        <f t="shared" si="163"/>
        <v>-1.1121847696813347E-3</v>
      </c>
    </row>
    <row r="10492" spans="1:12" hidden="1" x14ac:dyDescent="0.25">
      <c r="A10492" t="s">
        <v>8114</v>
      </c>
      <c r="B10492" s="1" t="s">
        <v>8150</v>
      </c>
      <c r="C10492" t="s">
        <v>8151</v>
      </c>
      <c r="D10492">
        <v>3962711</v>
      </c>
      <c r="E10492">
        <v>72208313</v>
      </c>
      <c r="F10492" t="s">
        <v>8153</v>
      </c>
      <c r="G10492" t="s">
        <v>3</v>
      </c>
      <c r="H10492" t="s">
        <v>4</v>
      </c>
      <c r="I10492" s="2">
        <v>2429.4903800000002</v>
      </c>
      <c r="J10492" s="2">
        <v>2428.7024999999999</v>
      </c>
      <c r="K10492" s="2">
        <v>2428.7055030217998</v>
      </c>
      <c r="L10492" s="2">
        <f t="shared" si="163"/>
        <v>3.0030217999410524E-3</v>
      </c>
    </row>
    <row r="10493" spans="1:12" hidden="1" x14ac:dyDescent="0.25">
      <c r="A10493" t="s">
        <v>8114</v>
      </c>
      <c r="B10493" s="1" t="s">
        <v>8150</v>
      </c>
      <c r="C10493" t="s">
        <v>8151</v>
      </c>
      <c r="D10493">
        <v>3962711</v>
      </c>
      <c r="E10493">
        <v>72208313</v>
      </c>
      <c r="F10493" t="s">
        <v>8153</v>
      </c>
      <c r="G10493" t="s">
        <v>3</v>
      </c>
      <c r="H10493" t="s">
        <v>6</v>
      </c>
      <c r="I10493" s="2">
        <v>2065.8992349999999</v>
      </c>
      <c r="J10493" s="2">
        <v>2065.9347499999999</v>
      </c>
      <c r="K10493" s="2">
        <v>2065.9331601112899</v>
      </c>
      <c r="L10493" s="2">
        <f t="shared" si="163"/>
        <v>-1.5898887099865533E-3</v>
      </c>
    </row>
    <row r="10494" spans="1:12" hidden="1" x14ac:dyDescent="0.25">
      <c r="A10494" t="s">
        <v>8114</v>
      </c>
      <c r="B10494" s="1" t="s">
        <v>8150</v>
      </c>
      <c r="C10494" t="s">
        <v>8151</v>
      </c>
      <c r="D10494">
        <v>3962711</v>
      </c>
      <c r="E10494">
        <v>72209213</v>
      </c>
      <c r="F10494" t="s">
        <v>8154</v>
      </c>
      <c r="G10494" t="s">
        <v>3</v>
      </c>
      <c r="H10494" t="s">
        <v>4</v>
      </c>
      <c r="I10494" s="2">
        <v>3195.1640000000002</v>
      </c>
      <c r="J10494" s="2">
        <v>3195.1255000000001</v>
      </c>
      <c r="K10494" s="2">
        <v>3195.1275598883999</v>
      </c>
      <c r="L10494" s="2">
        <f t="shared" si="163"/>
        <v>2.0598883997990924E-3</v>
      </c>
    </row>
    <row r="10495" spans="1:12" hidden="1" x14ac:dyDescent="0.25">
      <c r="A10495" t="s">
        <v>8114</v>
      </c>
      <c r="B10495" s="1" t="s">
        <v>8150</v>
      </c>
      <c r="C10495" t="s">
        <v>8151</v>
      </c>
      <c r="D10495">
        <v>3962711</v>
      </c>
      <c r="E10495">
        <v>72209213</v>
      </c>
      <c r="F10495" t="s">
        <v>8154</v>
      </c>
      <c r="G10495" t="s">
        <v>3</v>
      </c>
      <c r="H10495" t="s">
        <v>6</v>
      </c>
      <c r="I10495" s="2">
        <v>2739.5057699999902</v>
      </c>
      <c r="J10495" s="2">
        <v>2739.5504999999998</v>
      </c>
      <c r="K10495" s="2">
        <v>2739.5526452317099</v>
      </c>
      <c r="L10495" s="2">
        <f t="shared" si="163"/>
        <v>2.1452317100738583E-3</v>
      </c>
    </row>
    <row r="10496" spans="1:12" hidden="1" x14ac:dyDescent="0.25">
      <c r="A10496" t="s">
        <v>8114</v>
      </c>
      <c r="B10496" s="1" t="s">
        <v>8150</v>
      </c>
      <c r="C10496" t="s">
        <v>8151</v>
      </c>
      <c r="D10496">
        <v>3962711</v>
      </c>
      <c r="E10496">
        <v>72209613</v>
      </c>
      <c r="F10496" t="s">
        <v>8155</v>
      </c>
      <c r="G10496" t="s">
        <v>3</v>
      </c>
      <c r="H10496" t="s">
        <v>4</v>
      </c>
      <c r="I10496" s="2">
        <v>3021.9297366999999</v>
      </c>
      <c r="J10496" s="2">
        <v>3021.7595000000001</v>
      </c>
      <c r="K10496" s="2">
        <v>3021.7618024057601</v>
      </c>
      <c r="L10496" s="2">
        <f t="shared" si="163"/>
        <v>2.3024057600196102E-3</v>
      </c>
    </row>
    <row r="10497" spans="1:12" hidden="1" x14ac:dyDescent="0.25">
      <c r="A10497" t="s">
        <v>8114</v>
      </c>
      <c r="B10497" s="1" t="s">
        <v>8150</v>
      </c>
      <c r="C10497" t="s">
        <v>8151</v>
      </c>
      <c r="D10497">
        <v>3962711</v>
      </c>
      <c r="E10497">
        <v>72209613</v>
      </c>
      <c r="F10497" t="s">
        <v>8155</v>
      </c>
      <c r="G10497" t="s">
        <v>3</v>
      </c>
      <c r="H10497" t="s">
        <v>6</v>
      </c>
      <c r="I10497" s="2">
        <v>2353.3061290000001</v>
      </c>
      <c r="J10497" s="2">
        <v>2353.4202500000001</v>
      </c>
      <c r="K10497" s="2">
        <v>2353.42122135209</v>
      </c>
      <c r="L10497" s="2">
        <f t="shared" si="163"/>
        <v>9.7135208989129751E-4</v>
      </c>
    </row>
    <row r="10498" spans="1:12" hidden="1" x14ac:dyDescent="0.25">
      <c r="A10498" t="s">
        <v>8159</v>
      </c>
      <c r="B10498" s="1" t="s">
        <v>8156</v>
      </c>
      <c r="C10498" t="s">
        <v>8157</v>
      </c>
      <c r="D10498">
        <v>8271811</v>
      </c>
      <c r="E10498">
        <v>104452113</v>
      </c>
      <c r="F10498" t="s">
        <v>8158</v>
      </c>
      <c r="G10498" t="s">
        <v>86</v>
      </c>
      <c r="H10498" t="s">
        <v>4</v>
      </c>
      <c r="I10498" s="2">
        <v>118.4</v>
      </c>
      <c r="K10498" s="2">
        <v>118.72436099999901</v>
      </c>
      <c r="L10498" s="2">
        <f t="shared" si="163"/>
        <v>0.32436099999900136</v>
      </c>
    </row>
    <row r="10499" spans="1:12" hidden="1" x14ac:dyDescent="0.25">
      <c r="A10499" t="s">
        <v>8159</v>
      </c>
      <c r="B10499" s="1" t="s">
        <v>8156</v>
      </c>
      <c r="C10499" t="s">
        <v>8157</v>
      </c>
      <c r="D10499">
        <v>8271811</v>
      </c>
      <c r="E10499">
        <v>104452113</v>
      </c>
      <c r="F10499" t="s">
        <v>8158</v>
      </c>
      <c r="G10499" t="s">
        <v>86</v>
      </c>
      <c r="H10499" t="s">
        <v>6</v>
      </c>
      <c r="I10499" s="2">
        <v>29.1</v>
      </c>
      <c r="K10499" s="2">
        <v>29.179716000000202</v>
      </c>
      <c r="L10499" s="2">
        <f t="shared" ref="L10499:L10514" si="164">IF(ISBLANK(J10499),K10499-I10499,K10499-J10499)</f>
        <v>7.9716000000200182E-2</v>
      </c>
    </row>
    <row r="10500" spans="1:12" hidden="1" x14ac:dyDescent="0.25">
      <c r="A10500" t="s">
        <v>8159</v>
      </c>
      <c r="B10500" s="1" t="s">
        <v>8160</v>
      </c>
      <c r="C10500" t="s">
        <v>8161</v>
      </c>
      <c r="D10500">
        <v>8264011</v>
      </c>
      <c r="E10500">
        <v>17613</v>
      </c>
      <c r="F10500" t="s">
        <v>8162</v>
      </c>
      <c r="G10500" t="s">
        <v>3</v>
      </c>
      <c r="H10500" t="s">
        <v>4</v>
      </c>
      <c r="I10500" s="2">
        <v>3.6619999999999999</v>
      </c>
      <c r="J10500" s="2">
        <v>3.6623791505000001</v>
      </c>
      <c r="K10500" s="2">
        <v>3.6623795600000002</v>
      </c>
      <c r="L10500" s="2">
        <f t="shared" si="164"/>
        <v>4.0950000013140198E-7</v>
      </c>
    </row>
    <row r="10501" spans="1:12" hidden="1" x14ac:dyDescent="0.25">
      <c r="A10501" t="s">
        <v>8159</v>
      </c>
      <c r="B10501" s="1" t="s">
        <v>8160</v>
      </c>
      <c r="C10501" t="s">
        <v>8161</v>
      </c>
      <c r="D10501">
        <v>8264011</v>
      </c>
      <c r="E10501">
        <v>17613</v>
      </c>
      <c r="F10501" t="s">
        <v>8162</v>
      </c>
      <c r="G10501" t="s">
        <v>3</v>
      </c>
      <c r="H10501" t="s">
        <v>6</v>
      </c>
      <c r="I10501" s="2">
        <v>0.23699999999999999</v>
      </c>
      <c r="J10501" s="2">
        <v>0.23660797119999999</v>
      </c>
      <c r="K10501" s="2">
        <v>0.23660799999999901</v>
      </c>
      <c r="L10501" s="2">
        <f t="shared" si="164"/>
        <v>2.8799999024498035E-8</v>
      </c>
    </row>
    <row r="10502" spans="1:12" hidden="1" x14ac:dyDescent="0.25">
      <c r="A10502" t="s">
        <v>8159</v>
      </c>
      <c r="B10502" s="1" t="s">
        <v>8160</v>
      </c>
      <c r="C10502" t="s">
        <v>8161</v>
      </c>
      <c r="D10502">
        <v>8264011</v>
      </c>
      <c r="E10502">
        <v>17713</v>
      </c>
      <c r="F10502" t="s">
        <v>8163</v>
      </c>
      <c r="G10502" t="s">
        <v>3</v>
      </c>
      <c r="H10502" t="s">
        <v>4</v>
      </c>
      <c r="I10502" s="2">
        <v>0</v>
      </c>
      <c r="L10502" s="2">
        <f t="shared" si="164"/>
        <v>0</v>
      </c>
    </row>
    <row r="10503" spans="1:12" hidden="1" x14ac:dyDescent="0.25">
      <c r="A10503" t="s">
        <v>8159</v>
      </c>
      <c r="B10503" s="1" t="s">
        <v>8164</v>
      </c>
      <c r="C10503" t="s">
        <v>8165</v>
      </c>
      <c r="D10503">
        <v>6281811</v>
      </c>
      <c r="E10503">
        <v>15501913</v>
      </c>
      <c r="F10503" t="s">
        <v>8166</v>
      </c>
      <c r="G10503" t="s">
        <v>3</v>
      </c>
      <c r="H10503" t="s">
        <v>4</v>
      </c>
      <c r="I10503" s="2">
        <v>5574.3440000000001</v>
      </c>
      <c r="J10503" s="2">
        <v>5574.3384999999998</v>
      </c>
      <c r="K10503" s="2">
        <v>5574.3446585109996</v>
      </c>
      <c r="L10503" s="2">
        <f t="shared" si="164"/>
        <v>6.1585109997395193E-3</v>
      </c>
    </row>
    <row r="10504" spans="1:12" hidden="1" x14ac:dyDescent="0.25">
      <c r="A10504" t="s">
        <v>8159</v>
      </c>
      <c r="B10504" s="1" t="s">
        <v>8164</v>
      </c>
      <c r="C10504" t="s">
        <v>8165</v>
      </c>
      <c r="D10504">
        <v>6281811</v>
      </c>
      <c r="E10504">
        <v>15501913</v>
      </c>
      <c r="F10504" t="s">
        <v>8166</v>
      </c>
      <c r="G10504" t="s">
        <v>3</v>
      </c>
      <c r="H10504" t="s">
        <v>6</v>
      </c>
      <c r="I10504" s="2">
        <v>1305.028</v>
      </c>
      <c r="J10504" s="2">
        <v>1305.0286249999999</v>
      </c>
      <c r="K10504" s="2">
        <v>1305.028526001</v>
      </c>
      <c r="L10504" s="2">
        <f t="shared" si="164"/>
        <v>-9.8998999874311266E-5</v>
      </c>
    </row>
    <row r="10505" spans="1:12" hidden="1" x14ac:dyDescent="0.25">
      <c r="A10505" t="s">
        <v>8159</v>
      </c>
      <c r="B10505" s="1" t="s">
        <v>8167</v>
      </c>
      <c r="C10505" t="s">
        <v>8168</v>
      </c>
      <c r="D10505">
        <v>7197711</v>
      </c>
      <c r="E10505">
        <v>79765113</v>
      </c>
      <c r="F10505" t="s">
        <v>8169</v>
      </c>
      <c r="G10505" t="s">
        <v>3</v>
      </c>
      <c r="H10505" t="s">
        <v>4</v>
      </c>
      <c r="I10505" s="2">
        <v>8137.0559999999896</v>
      </c>
      <c r="J10505" s="2">
        <v>8137.0649999999996</v>
      </c>
      <c r="K10505" s="2">
        <v>8137.0555624999897</v>
      </c>
      <c r="L10505" s="2">
        <f t="shared" si="164"/>
        <v>-9.4375000098807504E-3</v>
      </c>
    </row>
    <row r="10506" spans="1:12" hidden="1" x14ac:dyDescent="0.25">
      <c r="A10506" t="s">
        <v>8159</v>
      </c>
      <c r="B10506" s="1" t="s">
        <v>8167</v>
      </c>
      <c r="C10506" t="s">
        <v>8168</v>
      </c>
      <c r="D10506">
        <v>7197711</v>
      </c>
      <c r="E10506">
        <v>79765113</v>
      </c>
      <c r="F10506" t="s">
        <v>8169</v>
      </c>
      <c r="G10506" t="s">
        <v>3</v>
      </c>
      <c r="H10506" t="s">
        <v>6</v>
      </c>
      <c r="I10506" s="2">
        <v>2013.3520000000001</v>
      </c>
      <c r="J10506" s="2">
        <v>2006.4136249999999</v>
      </c>
      <c r="K10506" s="2">
        <v>2006.4176428799999</v>
      </c>
      <c r="L10506" s="2">
        <f t="shared" si="164"/>
        <v>4.0178799999921466E-3</v>
      </c>
    </row>
    <row r="10507" spans="1:12" hidden="1" x14ac:dyDescent="0.25">
      <c r="A10507" t="s">
        <v>8159</v>
      </c>
      <c r="B10507" s="1" t="s">
        <v>8167</v>
      </c>
      <c r="C10507" t="s">
        <v>8168</v>
      </c>
      <c r="D10507">
        <v>7197711</v>
      </c>
      <c r="E10507">
        <v>79766013</v>
      </c>
      <c r="F10507" t="s">
        <v>8170</v>
      </c>
      <c r="G10507" t="s">
        <v>3</v>
      </c>
      <c r="H10507" t="s">
        <v>4</v>
      </c>
      <c r="I10507" s="2">
        <v>9216.4179999999997</v>
      </c>
      <c r="J10507" s="2">
        <v>9216.4210000000003</v>
      </c>
      <c r="K10507" s="2">
        <v>9216.4189690109997</v>
      </c>
      <c r="L10507" s="2">
        <f t="shared" si="164"/>
        <v>-2.0309890005592024E-3</v>
      </c>
    </row>
    <row r="10508" spans="1:12" hidden="1" x14ac:dyDescent="0.25">
      <c r="A10508" t="s">
        <v>8159</v>
      </c>
      <c r="B10508" s="1" t="s">
        <v>8167</v>
      </c>
      <c r="C10508" t="s">
        <v>8168</v>
      </c>
      <c r="D10508">
        <v>7197711</v>
      </c>
      <c r="E10508">
        <v>79766013</v>
      </c>
      <c r="F10508" t="s">
        <v>8170</v>
      </c>
      <c r="G10508" t="s">
        <v>3</v>
      </c>
      <c r="H10508" t="s">
        <v>6</v>
      </c>
      <c r="I10508" s="2">
        <v>2399.1840000000002</v>
      </c>
      <c r="J10508" s="2">
        <v>2383.85725</v>
      </c>
      <c r="K10508" s="2">
        <v>2383.8591999999999</v>
      </c>
      <c r="L10508" s="2">
        <f t="shared" si="164"/>
        <v>1.9499999998515705E-3</v>
      </c>
    </row>
    <row r="10509" spans="1:12" hidden="1" x14ac:dyDescent="0.25">
      <c r="A10509" t="s">
        <v>8159</v>
      </c>
      <c r="B10509" s="1" t="s">
        <v>8167</v>
      </c>
      <c r="C10509" t="s">
        <v>8171</v>
      </c>
      <c r="D10509">
        <v>13606211</v>
      </c>
      <c r="E10509">
        <v>79759513</v>
      </c>
      <c r="F10509" t="s">
        <v>8172</v>
      </c>
      <c r="G10509" t="s">
        <v>3</v>
      </c>
      <c r="H10509" t="s">
        <v>4</v>
      </c>
      <c r="I10509" s="2">
        <v>4225.0780000000004</v>
      </c>
      <c r="J10509" s="2">
        <v>4225.067</v>
      </c>
      <c r="K10509" s="2">
        <v>4225.0785931099899</v>
      </c>
      <c r="L10509" s="2">
        <f t="shared" si="164"/>
        <v>1.1593109989917139E-2</v>
      </c>
    </row>
    <row r="10510" spans="1:12" hidden="1" x14ac:dyDescent="0.25">
      <c r="A10510" t="s">
        <v>8159</v>
      </c>
      <c r="B10510" s="1" t="s">
        <v>8167</v>
      </c>
      <c r="C10510" t="s">
        <v>8171</v>
      </c>
      <c r="D10510">
        <v>13606211</v>
      </c>
      <c r="E10510">
        <v>79759513</v>
      </c>
      <c r="F10510" t="s">
        <v>8172</v>
      </c>
      <c r="G10510" t="s">
        <v>3</v>
      </c>
      <c r="H10510" t="s">
        <v>6</v>
      </c>
      <c r="I10510" s="2">
        <v>1401.0129999999999</v>
      </c>
      <c r="J10510" s="2">
        <v>1401.0094999999999</v>
      </c>
      <c r="K10510" s="2">
        <v>1401.0128324099901</v>
      </c>
      <c r="L10510" s="2">
        <f t="shared" si="164"/>
        <v>3.3324099902074522E-3</v>
      </c>
    </row>
    <row r="10511" spans="1:12" hidden="1" x14ac:dyDescent="0.25">
      <c r="A10511" t="s">
        <v>8159</v>
      </c>
      <c r="B10511" s="1" t="s">
        <v>8167</v>
      </c>
      <c r="C10511" t="s">
        <v>8171</v>
      </c>
      <c r="D10511">
        <v>13606211</v>
      </c>
      <c r="E10511">
        <v>79759613</v>
      </c>
      <c r="F10511" t="s">
        <v>8173</v>
      </c>
      <c r="G10511" t="s">
        <v>3</v>
      </c>
      <c r="H10511" t="s">
        <v>4</v>
      </c>
      <c r="I10511" s="2">
        <v>3965.3919999999998</v>
      </c>
      <c r="J10511" s="2">
        <v>3965.3874999999998</v>
      </c>
      <c r="K10511" s="2">
        <v>3965.3916614999998</v>
      </c>
      <c r="L10511" s="2">
        <f t="shared" si="164"/>
        <v>4.161500000009255E-3</v>
      </c>
    </row>
    <row r="10512" spans="1:12" hidden="1" x14ac:dyDescent="0.25">
      <c r="A10512" t="s">
        <v>8159</v>
      </c>
      <c r="B10512" s="1" t="s">
        <v>8167</v>
      </c>
      <c r="C10512" t="s">
        <v>8171</v>
      </c>
      <c r="D10512">
        <v>13606211</v>
      </c>
      <c r="E10512">
        <v>79759613</v>
      </c>
      <c r="F10512" t="s">
        <v>8173</v>
      </c>
      <c r="G10512" t="s">
        <v>3</v>
      </c>
      <c r="H10512" t="s">
        <v>6</v>
      </c>
      <c r="I10512" s="2">
        <v>1138.8009999999999</v>
      </c>
      <c r="J10512" s="2">
        <v>1138.3473750000001</v>
      </c>
      <c r="K10512" s="2">
        <v>1138.3488978099999</v>
      </c>
      <c r="L10512" s="2">
        <f t="shared" si="164"/>
        <v>1.5228099998694233E-3</v>
      </c>
    </row>
    <row r="10513" spans="1:12" hidden="1" x14ac:dyDescent="0.25">
      <c r="A10513" t="s">
        <v>8159</v>
      </c>
      <c r="B10513" s="1" t="s">
        <v>8167</v>
      </c>
      <c r="C10513" t="s">
        <v>8171</v>
      </c>
      <c r="D10513">
        <v>13606211</v>
      </c>
      <c r="E10513">
        <v>79759713</v>
      </c>
      <c r="F10513" t="s">
        <v>8174</v>
      </c>
      <c r="G10513" t="s">
        <v>3</v>
      </c>
      <c r="H10513" t="s">
        <v>4</v>
      </c>
      <c r="I10513" s="2">
        <v>3816.7809999999999</v>
      </c>
      <c r="J10513" s="2">
        <v>3816.7835</v>
      </c>
      <c r="K10513" s="2">
        <v>3816.78132350019</v>
      </c>
      <c r="L10513" s="2">
        <f t="shared" si="164"/>
        <v>-2.1764998100479716E-3</v>
      </c>
    </row>
    <row r="10514" spans="1:12" hidden="1" x14ac:dyDescent="0.25">
      <c r="A10514" t="s">
        <v>8159</v>
      </c>
      <c r="B10514" s="1" t="s">
        <v>8167</v>
      </c>
      <c r="C10514" t="s">
        <v>8171</v>
      </c>
      <c r="D10514">
        <v>13606211</v>
      </c>
      <c r="E10514">
        <v>79759713</v>
      </c>
      <c r="F10514" t="s">
        <v>8174</v>
      </c>
      <c r="G10514" t="s">
        <v>3</v>
      </c>
      <c r="H10514" t="s">
        <v>6</v>
      </c>
      <c r="I10514" s="2">
        <v>1045.5329999999999</v>
      </c>
      <c r="J10514" s="2">
        <v>1045.5329999999999</v>
      </c>
      <c r="K10514" s="2">
        <v>1045.5326661199899</v>
      </c>
      <c r="L10514" s="2">
        <f t="shared" si="164"/>
        <v>-3.3388000997547351E-4</v>
      </c>
    </row>
  </sheetData>
  <autoFilter ref="A1:M10514" xr:uid="{00000000-0009-0000-0000-000000000000}">
    <filterColumn colId="11">
      <customFilters>
        <customFilter operator="lessThan" val="-1"/>
      </customFilters>
    </filterColumn>
  </autoFilter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54"/>
  <sheetViews>
    <sheetView workbookViewId="0">
      <selection activeCell="E16" sqref="E16"/>
    </sheetView>
  </sheetViews>
  <sheetFormatPr defaultRowHeight="15" x14ac:dyDescent="0.25"/>
  <cols>
    <col min="1" max="1" width="13.140625" bestFit="1" customWidth="1"/>
    <col min="2" max="2" width="15" bestFit="1" customWidth="1"/>
    <col min="3" max="3" width="16" bestFit="1" customWidth="1"/>
    <col min="4" max="4" width="17.5703125" bestFit="1" customWidth="1"/>
    <col min="5" max="5" width="28" bestFit="1" customWidth="1"/>
    <col min="6" max="6" width="9.140625" style="8"/>
  </cols>
  <sheetData>
    <row r="1" spans="1:6" x14ac:dyDescent="0.25">
      <c r="A1" s="6" t="s">
        <v>8180</v>
      </c>
      <c r="B1" t="s">
        <v>8191</v>
      </c>
    </row>
    <row r="2" spans="1:6" x14ac:dyDescent="0.25">
      <c r="A2" s="6" t="s">
        <v>8181</v>
      </c>
      <c r="B2" t="s">
        <v>4</v>
      </c>
    </row>
    <row r="4" spans="1:6" x14ac:dyDescent="0.25">
      <c r="A4" s="6" t="s">
        <v>8189</v>
      </c>
      <c r="B4" t="s">
        <v>8192</v>
      </c>
      <c r="C4" t="s">
        <v>8193</v>
      </c>
      <c r="D4" t="s">
        <v>8194</v>
      </c>
      <c r="E4" t="s">
        <v>8195</v>
      </c>
      <c r="F4" s="8" t="s">
        <v>8196</v>
      </c>
    </row>
    <row r="5" spans="1:6" x14ac:dyDescent="0.25">
      <c r="A5" s="7" t="s">
        <v>5</v>
      </c>
      <c r="B5" s="2">
        <v>28835.269999999997</v>
      </c>
      <c r="C5" s="2">
        <v>27450.192753971503</v>
      </c>
      <c r="D5" s="2">
        <v>28596.237418066412</v>
      </c>
      <c r="E5" s="2">
        <v>3.0846640949140083</v>
      </c>
    </row>
    <row r="6" spans="1:6" x14ac:dyDescent="0.25">
      <c r="A6" s="7" t="s">
        <v>293</v>
      </c>
      <c r="B6" s="2">
        <v>27257.491565971202</v>
      </c>
      <c r="C6" s="2">
        <v>26888.900773161997</v>
      </c>
      <c r="D6" s="2">
        <v>26808.258258369868</v>
      </c>
      <c r="E6" s="2">
        <v>-415.24955776333559</v>
      </c>
      <c r="F6" s="8">
        <f>GETPIVOTDATA("Sum of SMOKE - Inventory tpy",$A$4,"State","AR")/GETPIVOTDATA("Sum of FF10 tpy",$A$4,"State","AR")</f>
        <v>-1.5234327662114787E-2</v>
      </c>
    </row>
    <row r="7" spans="1:6" x14ac:dyDescent="0.25">
      <c r="A7" s="7" t="s">
        <v>152</v>
      </c>
      <c r="B7" s="2">
        <v>21554.352294999982</v>
      </c>
      <c r="C7" s="2">
        <v>21127.782616075354</v>
      </c>
      <c r="D7" s="2">
        <v>18786.176761251714</v>
      </c>
      <c r="E7" s="2">
        <v>-2929.7032498236367</v>
      </c>
      <c r="F7" s="8">
        <f>GETPIVOTDATA("Sum of SMOKE - Inventory tpy",$A$4,"State","AZ")/GETPIVOTDATA("Sum of FF10 tpy",$A$4,"State","AZ")</f>
        <v>-0.13592165562327047</v>
      </c>
    </row>
    <row r="8" spans="1:6" x14ac:dyDescent="0.25">
      <c r="A8" s="7" t="s">
        <v>371</v>
      </c>
      <c r="B8" s="2">
        <v>7094.9608869699978</v>
      </c>
      <c r="C8" s="2">
        <v>2328.9008910346511</v>
      </c>
      <c r="D8" s="2">
        <v>6908.4134286941116</v>
      </c>
      <c r="E8" s="2">
        <v>3.9391091894717194</v>
      </c>
    </row>
    <row r="9" spans="1:6" x14ac:dyDescent="0.25">
      <c r="A9" s="7" t="s">
        <v>858</v>
      </c>
      <c r="B9" s="2">
        <v>30243.595321000004</v>
      </c>
      <c r="C9" s="2">
        <v>29477.994325039548</v>
      </c>
      <c r="D9" s="2">
        <v>30152.462155703521</v>
      </c>
      <c r="E9" s="2">
        <v>0.38623866396737871</v>
      </c>
    </row>
    <row r="10" spans="1:6" x14ac:dyDescent="0.25">
      <c r="A10" s="7" t="s">
        <v>1018</v>
      </c>
      <c r="B10" s="2">
        <v>4061.5493000000006</v>
      </c>
      <c r="C10" s="2">
        <v>1051.5676373769586</v>
      </c>
      <c r="D10" s="2">
        <v>4088.1134930094186</v>
      </c>
      <c r="E10" s="2">
        <v>8.2986966324595102</v>
      </c>
    </row>
    <row r="11" spans="1:6" x14ac:dyDescent="0.25">
      <c r="A11" s="7" t="s">
        <v>1152</v>
      </c>
      <c r="B11" s="2">
        <v>1492.1820600000001</v>
      </c>
      <c r="C11" s="2">
        <v>1300.8166300083999</v>
      </c>
      <c r="D11" s="2">
        <v>1486.6981607444736</v>
      </c>
      <c r="E11" s="2">
        <v>0.51153073607406307</v>
      </c>
    </row>
    <row r="12" spans="1:6" x14ac:dyDescent="0.25">
      <c r="A12" s="7" t="s">
        <v>1210</v>
      </c>
      <c r="B12" s="2">
        <v>65187.488950999985</v>
      </c>
      <c r="C12" s="2">
        <v>51160.451119798345</v>
      </c>
      <c r="D12" s="2">
        <v>65059.137208839231</v>
      </c>
      <c r="E12" s="2">
        <v>-192.68219595910509</v>
      </c>
      <c r="F12" s="8">
        <f>GETPIVOTDATA("Sum of SMOKE - Inventory tpy",$A$4,"State","FL")/GETPIVOTDATA("Sum of FF10 tpy",$A$4,"State","FL")</f>
        <v>-2.9558155876189692E-3</v>
      </c>
    </row>
    <row r="13" spans="1:6" x14ac:dyDescent="0.25">
      <c r="A13" s="7" t="s">
        <v>1669</v>
      </c>
      <c r="B13" s="2">
        <v>29284.14179999999</v>
      </c>
      <c r="C13" s="2">
        <v>25805.968912160344</v>
      </c>
      <c r="D13" s="2">
        <v>29383.81535368376</v>
      </c>
      <c r="E13" s="2">
        <v>8.6139415234083216</v>
      </c>
    </row>
    <row r="14" spans="1:6" x14ac:dyDescent="0.25">
      <c r="A14" s="7" t="s">
        <v>2567</v>
      </c>
      <c r="B14" s="2">
        <v>22950.243973999997</v>
      </c>
      <c r="C14" s="2">
        <v>21549.135566735498</v>
      </c>
      <c r="D14" s="2">
        <v>22971.109548044456</v>
      </c>
      <c r="E14" s="2">
        <v>3.5279073089528108</v>
      </c>
    </row>
    <row r="15" spans="1:6" x14ac:dyDescent="0.25">
      <c r="A15" s="7" t="s">
        <v>1892</v>
      </c>
      <c r="B15" s="2">
        <v>1353.60124</v>
      </c>
      <c r="C15" s="2">
        <v>133.35330273349996</v>
      </c>
      <c r="D15" s="2">
        <v>1368.8460593247028</v>
      </c>
      <c r="E15" s="2">
        <v>3.1858565912027186</v>
      </c>
    </row>
    <row r="16" spans="1:6" x14ac:dyDescent="0.25">
      <c r="A16" s="7" t="s">
        <v>1917</v>
      </c>
      <c r="B16" s="2">
        <v>32179.734331999993</v>
      </c>
      <c r="C16" s="2">
        <v>32052.616824705805</v>
      </c>
      <c r="D16" s="2">
        <v>30250.396665952783</v>
      </c>
      <c r="E16" s="2">
        <v>-1889.6942157530345</v>
      </c>
      <c r="F16" s="8">
        <f>GETPIVOTDATA("Sum of SMOKE - Inventory tpy",$A$4,"State","IL")/GETPIVOTDATA("Sum of FF10 tpy",$A$4,"State","IL")</f>
        <v>-5.8723114251253941E-2</v>
      </c>
    </row>
    <row r="17" spans="1:6" x14ac:dyDescent="0.25">
      <c r="A17" s="7" t="s">
        <v>2338</v>
      </c>
      <c r="B17" s="2">
        <v>83763.045624509978</v>
      </c>
      <c r="C17" s="2">
        <v>81941.357171090087</v>
      </c>
      <c r="D17" s="2">
        <v>83425.087072659517</v>
      </c>
      <c r="E17" s="2">
        <v>-55.199113430637325</v>
      </c>
    </row>
    <row r="18" spans="1:6" x14ac:dyDescent="0.25">
      <c r="A18" s="7" t="s">
        <v>2722</v>
      </c>
      <c r="B18" s="2">
        <v>14939.566926099997</v>
      </c>
      <c r="C18" s="2">
        <v>14792.212258863696</v>
      </c>
      <c r="D18" s="2">
        <v>14958.629929288989</v>
      </c>
      <c r="E18" s="2">
        <v>0.25706122528962466</v>
      </c>
    </row>
    <row r="19" spans="1:6" x14ac:dyDescent="0.25">
      <c r="A19" s="7" t="s">
        <v>2920</v>
      </c>
      <c r="B19" s="2">
        <v>57627.35959213999</v>
      </c>
      <c r="C19" s="2">
        <v>57601.130306786021</v>
      </c>
      <c r="D19" s="2">
        <v>57361.370122815162</v>
      </c>
      <c r="E19" s="2">
        <v>-240.81090877083568</v>
      </c>
    </row>
    <row r="20" spans="1:6" x14ac:dyDescent="0.25">
      <c r="A20" s="7" t="s">
        <v>3051</v>
      </c>
      <c r="B20" s="2">
        <v>47877.044894999977</v>
      </c>
      <c r="C20" s="2">
        <v>38822.287766440917</v>
      </c>
      <c r="D20" s="2">
        <v>47930.884399438059</v>
      </c>
      <c r="E20" s="2">
        <v>-75.747146002874047</v>
      </c>
    </row>
    <row r="21" spans="1:6" x14ac:dyDescent="0.25">
      <c r="A21" s="7" t="s">
        <v>3467</v>
      </c>
      <c r="B21" s="2">
        <v>8150.1438780739963</v>
      </c>
      <c r="C21" s="2">
        <v>2546.4799315883993</v>
      </c>
      <c r="D21" s="2">
        <v>8120.535309797202</v>
      </c>
      <c r="E21" s="2">
        <v>15.234100134804466</v>
      </c>
    </row>
    <row r="22" spans="1:6" x14ac:dyDescent="0.25">
      <c r="A22" s="7" t="s">
        <v>3298</v>
      </c>
      <c r="B22" s="2">
        <v>10449.109975000001</v>
      </c>
      <c r="C22" s="2">
        <v>8432.6273931239975</v>
      </c>
      <c r="D22" s="2">
        <v>10448.233650840906</v>
      </c>
      <c r="E22" s="2">
        <v>4.8065227169047855</v>
      </c>
    </row>
    <row r="23" spans="1:6" x14ac:dyDescent="0.25">
      <c r="A23" s="7" t="s">
        <v>3226</v>
      </c>
      <c r="B23" s="2">
        <v>4896.5321059999997</v>
      </c>
      <c r="C23" s="2">
        <v>285.86824487449979</v>
      </c>
      <c r="D23" s="2">
        <v>4934.738548685531</v>
      </c>
      <c r="E23" s="2">
        <v>12.738197811030492</v>
      </c>
    </row>
    <row r="24" spans="1:6" x14ac:dyDescent="0.25">
      <c r="A24" s="7" t="s">
        <v>3667</v>
      </c>
      <c r="B24" s="2">
        <v>43330.382900000004</v>
      </c>
      <c r="C24" s="2">
        <v>40078.206311699629</v>
      </c>
      <c r="D24" s="2">
        <v>37149.358070969451</v>
      </c>
      <c r="E24" s="2">
        <v>-6133.8399807301821</v>
      </c>
      <c r="F24" s="8">
        <f>GETPIVOTDATA("Sum of SMOKE - Inventory tpy",$A$4,"State","MI")/GETPIVOTDATA("Sum of FF10 tpy",$A$4,"State","MI")</f>
        <v>-0.14155979177211889</v>
      </c>
    </row>
    <row r="25" spans="1:6" x14ac:dyDescent="0.25">
      <c r="A25" s="7" t="s">
        <v>3933</v>
      </c>
      <c r="B25" s="2">
        <v>21646.449977470002</v>
      </c>
      <c r="C25" s="2">
        <v>17638.281674699509</v>
      </c>
      <c r="D25" s="2">
        <v>21737.223312525715</v>
      </c>
      <c r="E25" s="2">
        <v>11.040530426210371</v>
      </c>
    </row>
    <row r="26" spans="1:6" x14ac:dyDescent="0.25">
      <c r="A26" s="7" t="s">
        <v>4288</v>
      </c>
      <c r="B26" s="2">
        <v>57364.187199999993</v>
      </c>
      <c r="C26" s="2">
        <v>56591.069860937932</v>
      </c>
      <c r="D26" s="2">
        <v>57646.821783362044</v>
      </c>
      <c r="E26" s="2">
        <v>2.6387224241105409</v>
      </c>
    </row>
    <row r="27" spans="1:6" x14ac:dyDescent="0.25">
      <c r="A27" s="7" t="s">
        <v>4139</v>
      </c>
      <c r="B27" s="2">
        <v>16521.922999999995</v>
      </c>
      <c r="C27" s="2">
        <v>12718.690851825997</v>
      </c>
      <c r="D27" s="2">
        <v>16414.490192878675</v>
      </c>
      <c r="E27" s="2">
        <v>-100.46065894732124</v>
      </c>
    </row>
    <row r="28" spans="1:6" x14ac:dyDescent="0.25">
      <c r="A28" s="7" t="s">
        <v>4557</v>
      </c>
      <c r="B28" s="2">
        <v>15103.711599999999</v>
      </c>
      <c r="C28" s="2">
        <v>14412.439062991501</v>
      </c>
      <c r="D28" s="2">
        <v>15819.088871808144</v>
      </c>
      <c r="E28" s="2">
        <v>-11.294991183357787</v>
      </c>
    </row>
    <row r="29" spans="1:6" x14ac:dyDescent="0.25">
      <c r="A29" s="7" t="s">
        <v>5492</v>
      </c>
      <c r="B29" s="2">
        <v>35331.56489999999</v>
      </c>
      <c r="C29" s="2">
        <v>33558.317215567055</v>
      </c>
      <c r="D29" s="2">
        <v>27891.802027808855</v>
      </c>
      <c r="E29" s="2">
        <v>-7429.0051877581918</v>
      </c>
      <c r="F29" s="8">
        <f>GETPIVOTDATA("Sum of SMOKE - Inventory tpy",$A$4,"State","NC")/GETPIVOTDATA("Sum of FF10 tpy",$A$4,"State","NC")</f>
        <v>-0.21026538758712593</v>
      </c>
    </row>
    <row r="30" spans="1:6" x14ac:dyDescent="0.25">
      <c r="A30" s="7" t="s">
        <v>5642</v>
      </c>
      <c r="B30" s="2">
        <v>38220.299999999988</v>
      </c>
      <c r="C30" s="2">
        <v>38195.634297849494</v>
      </c>
      <c r="D30" s="2">
        <v>38400.126868857442</v>
      </c>
      <c r="E30" s="2">
        <v>-7.4289920506431795E-3</v>
      </c>
    </row>
    <row r="31" spans="1:6" x14ac:dyDescent="0.25">
      <c r="A31" s="7" t="s">
        <v>4591</v>
      </c>
      <c r="B31" s="2">
        <v>20607.863472600198</v>
      </c>
      <c r="C31" s="2">
        <v>19699.596843007857</v>
      </c>
      <c r="D31" s="2">
        <v>20733.717737546034</v>
      </c>
      <c r="E31" s="2">
        <v>-3.6295778620333277</v>
      </c>
    </row>
    <row r="32" spans="1:6" x14ac:dyDescent="0.25">
      <c r="A32" s="7" t="s">
        <v>4921</v>
      </c>
      <c r="B32" s="2">
        <v>2197.7587211729997</v>
      </c>
      <c r="C32" s="2">
        <v>1303.7449509284988</v>
      </c>
      <c r="D32" s="2">
        <v>2157.6106766859762</v>
      </c>
      <c r="E32" s="2">
        <v>2.3618545844777845</v>
      </c>
    </row>
    <row r="33" spans="1:6" x14ac:dyDescent="0.25">
      <c r="A33" s="7" t="s">
        <v>4978</v>
      </c>
      <c r="B33" s="2">
        <v>6498.729999999995</v>
      </c>
      <c r="C33" s="2">
        <v>4056.4210884959984</v>
      </c>
      <c r="D33" s="2">
        <v>5722.5182869877981</v>
      </c>
      <c r="E33" s="2">
        <v>-896.99100150819788</v>
      </c>
      <c r="F33" s="8">
        <f>GETPIVOTDATA("Sum of SMOKE - Inventory tpy",$A$4,"State","NJ")/GETPIVOTDATA("Sum of FF10 tpy",$A$4,"State","NJ")</f>
        <v>-0.13802558369222886</v>
      </c>
    </row>
    <row r="34" spans="1:6" x14ac:dyDescent="0.25">
      <c r="A34" s="7" t="s">
        <v>5119</v>
      </c>
      <c r="B34" s="2">
        <v>20119.134999999991</v>
      </c>
      <c r="C34" s="2">
        <v>20083.408628225505</v>
      </c>
      <c r="D34" s="2">
        <v>20222.366668927007</v>
      </c>
      <c r="E34" s="2">
        <v>4.4040701507900792E-2</v>
      </c>
    </row>
    <row r="35" spans="1:6" x14ac:dyDescent="0.25">
      <c r="A35" s="7" t="s">
        <v>4836</v>
      </c>
      <c r="B35" s="2">
        <v>3898.3785900000003</v>
      </c>
      <c r="C35" s="2">
        <v>3607.4356405130006</v>
      </c>
      <c r="D35" s="2">
        <v>3949.459005776861</v>
      </c>
      <c r="E35" s="2">
        <v>-18.25263473613979</v>
      </c>
    </row>
    <row r="36" spans="1:6" x14ac:dyDescent="0.25">
      <c r="A36" s="7" t="s">
        <v>5188</v>
      </c>
      <c r="B36" s="2">
        <v>18971.985192677475</v>
      </c>
      <c r="C36" s="2">
        <v>13685.918512654294</v>
      </c>
      <c r="D36" s="2">
        <v>13769.517109975739</v>
      </c>
      <c r="E36" s="2">
        <v>-4633.0542036785464</v>
      </c>
      <c r="F36" s="8">
        <f>GETPIVOTDATA("Sum of SMOKE - Inventory tpy",$A$4,"State","NY")/GETPIVOTDATA("Sum of FF10 tpy",$A$4,"State","NY")</f>
        <v>-0.24420502950143266</v>
      </c>
    </row>
    <row r="37" spans="1:6" x14ac:dyDescent="0.25">
      <c r="A37" s="7" t="s">
        <v>5680</v>
      </c>
      <c r="B37" s="2">
        <v>57645.262119999999</v>
      </c>
      <c r="C37" s="2">
        <v>54067.632047446044</v>
      </c>
      <c r="D37" s="2">
        <v>55580.877818745023</v>
      </c>
      <c r="E37" s="2">
        <v>2.5458512989751956</v>
      </c>
    </row>
    <row r="38" spans="1:6" x14ac:dyDescent="0.25">
      <c r="A38" s="7" t="s">
        <v>5882</v>
      </c>
      <c r="B38" s="2">
        <v>25151.47080000001</v>
      </c>
      <c r="C38" s="2">
        <v>25082.957204470142</v>
      </c>
      <c r="D38" s="2">
        <v>25084.113140827558</v>
      </c>
      <c r="E38" s="2">
        <v>-3.0636425848336382E-3</v>
      </c>
    </row>
    <row r="39" spans="1:6" x14ac:dyDescent="0.25">
      <c r="A39" s="7" t="s">
        <v>6022</v>
      </c>
      <c r="B39" s="2">
        <v>4023.947999999998</v>
      </c>
      <c r="C39" s="2">
        <v>2586.3515465215</v>
      </c>
      <c r="D39" s="2">
        <v>4067.3806951657425</v>
      </c>
      <c r="E39" s="2">
        <v>-78.870851355755605</v>
      </c>
    </row>
    <row r="40" spans="1:6" x14ac:dyDescent="0.25">
      <c r="A40" s="7" t="s">
        <v>6057</v>
      </c>
      <c r="B40" s="2">
        <v>83943.239059119514</v>
      </c>
      <c r="C40" s="2">
        <v>78948.316943391634</v>
      </c>
      <c r="D40" s="2">
        <v>84085.632164815543</v>
      </c>
      <c r="E40" s="2">
        <v>13.475062304413605</v>
      </c>
    </row>
    <row r="41" spans="1:6" x14ac:dyDescent="0.25">
      <c r="A41" s="7" t="s">
        <v>6433</v>
      </c>
      <c r="B41" s="2">
        <v>547.58049999999901</v>
      </c>
      <c r="C41" s="2">
        <v>449.94535057399997</v>
      </c>
      <c r="D41" s="2">
        <v>261.27819173404981</v>
      </c>
      <c r="E41" s="2">
        <v>-265.38815883995028</v>
      </c>
      <c r="F41" s="8">
        <f>GETPIVOTDATA("Sum of SMOKE - Inventory tpy",$A$4,"State","RI")/GETPIVOTDATA("Sum of FF10 tpy",$A$4,"State","RI")</f>
        <v>-0.48465597083890088</v>
      </c>
    </row>
    <row r="42" spans="1:6" x14ac:dyDescent="0.25">
      <c r="A42" s="7" t="s">
        <v>6449</v>
      </c>
      <c r="B42" s="2">
        <v>14670.594984299989</v>
      </c>
      <c r="C42" s="2">
        <v>12960.616773120852</v>
      </c>
      <c r="D42" s="2">
        <v>13734.119825195203</v>
      </c>
      <c r="E42" s="2">
        <v>-493.49064822564708</v>
      </c>
      <c r="F42" s="8">
        <f>GETPIVOTDATA("Sum of SMOKE - Inventory tpy",$A$4,"State","SC")/GETPIVOTDATA("Sum of FF10 tpy",$A$4,"State","SC")</f>
        <v>-3.3638080033820392E-2</v>
      </c>
    </row>
    <row r="43" spans="1:6" x14ac:dyDescent="0.25">
      <c r="A43" s="7" t="s">
        <v>6569</v>
      </c>
      <c r="B43" s="2">
        <v>1080.884</v>
      </c>
      <c r="C43" s="2">
        <v>1070.135412115</v>
      </c>
      <c r="D43" s="2">
        <v>1095.2959201503606</v>
      </c>
      <c r="E43" s="2">
        <v>-14.039491964639316</v>
      </c>
    </row>
    <row r="44" spans="1:6" x14ac:dyDescent="0.25">
      <c r="A44" s="7" t="s">
        <v>8159</v>
      </c>
      <c r="B44" s="2">
        <v>35057.130999999987</v>
      </c>
      <c r="C44" s="2">
        <v>34938.724879150497</v>
      </c>
      <c r="D44" s="2">
        <v>35057.457508692169</v>
      </c>
      <c r="E44" s="2">
        <v>0.33262954166817948</v>
      </c>
    </row>
    <row r="45" spans="1:6" x14ac:dyDescent="0.25">
      <c r="A45" s="7" t="s">
        <v>6596</v>
      </c>
      <c r="B45" s="2">
        <v>19240.222961171985</v>
      </c>
      <c r="C45" s="2">
        <v>19160.649398174999</v>
      </c>
      <c r="D45" s="2">
        <v>18752.052713187193</v>
      </c>
      <c r="E45" s="2">
        <v>-421.40209298779268</v>
      </c>
      <c r="F45" s="8">
        <f>GETPIVOTDATA("Sum of SMOKE - Inventory tpy",$A$4,"State","TN")/GETPIVOTDATA("Sum of FF10 tpy",$A$4,"State","TN")</f>
        <v>-2.1902141874250075E-2</v>
      </c>
    </row>
    <row r="46" spans="1:6" x14ac:dyDescent="0.25">
      <c r="A46" s="7" t="s">
        <v>6709</v>
      </c>
      <c r="B46" s="2">
        <v>110760.9442</v>
      </c>
      <c r="C46" s="2">
        <v>107039.22233915834</v>
      </c>
      <c r="D46" s="2">
        <v>111611.68864785772</v>
      </c>
      <c r="E46" s="2">
        <v>11.796608699218059</v>
      </c>
    </row>
    <row r="47" spans="1:6" x14ac:dyDescent="0.25">
      <c r="A47" s="7" t="s">
        <v>7460</v>
      </c>
      <c r="B47" s="2">
        <v>26917.172101999993</v>
      </c>
      <c r="C47" s="2">
        <v>25769.7688244575</v>
      </c>
      <c r="D47" s="2">
        <v>27449.960458388236</v>
      </c>
      <c r="E47" s="2">
        <v>2.5471089307352872</v>
      </c>
    </row>
    <row r="48" spans="1:6" x14ac:dyDescent="0.25">
      <c r="A48" s="7" t="s">
        <v>7556</v>
      </c>
      <c r="B48" s="2">
        <v>27995.740050118002</v>
      </c>
      <c r="C48" s="2">
        <v>21478.141099186509</v>
      </c>
      <c r="D48" s="2">
        <v>26387.341311289296</v>
      </c>
      <c r="E48" s="2">
        <v>-1550.4388680151997</v>
      </c>
      <c r="F48" s="8">
        <f>GETPIVOTDATA("Sum of SMOKE - Inventory tpy",$A$4,"State","VA")/GETPIVOTDATA("Sum of FF10 tpy",$A$4,"State","VA")</f>
        <v>-5.538124247616253E-2</v>
      </c>
    </row>
    <row r="49" spans="1:6" x14ac:dyDescent="0.25">
      <c r="A49" s="7" t="s">
        <v>7549</v>
      </c>
      <c r="B49" s="2">
        <v>301.50220000000002</v>
      </c>
      <c r="C49" s="2">
        <v>166.78507809999999</v>
      </c>
      <c r="D49" s="2">
        <v>301.87961956749899</v>
      </c>
      <c r="E49" s="2">
        <v>0.37734146749900788</v>
      </c>
    </row>
    <row r="50" spans="1:6" x14ac:dyDescent="0.25">
      <c r="A50" s="7" t="s">
        <v>7824</v>
      </c>
      <c r="B50" s="2">
        <v>8811.3590000000022</v>
      </c>
      <c r="C50" s="2">
        <v>5479.8538339699999</v>
      </c>
      <c r="D50" s="2">
        <v>8860.1101780476893</v>
      </c>
      <c r="E50" s="2">
        <v>8.4673440776902957</v>
      </c>
    </row>
    <row r="51" spans="1:6" x14ac:dyDescent="0.25">
      <c r="A51" s="7" t="s">
        <v>7961</v>
      </c>
      <c r="B51" s="2">
        <v>16209.181982499998</v>
      </c>
      <c r="C51" s="2">
        <v>16114.035279011052</v>
      </c>
      <c r="D51" s="2">
        <v>16148.120175182023</v>
      </c>
      <c r="E51" s="2">
        <v>-102.02792632902515</v>
      </c>
    </row>
    <row r="52" spans="1:6" x14ac:dyDescent="0.25">
      <c r="A52" s="7" t="s">
        <v>7894</v>
      </c>
      <c r="B52" s="2">
        <v>52332.114349999989</v>
      </c>
      <c r="C52" s="2">
        <v>52263.638371965491</v>
      </c>
      <c r="D52" s="2">
        <v>51524.466713713271</v>
      </c>
      <c r="E52" s="2">
        <v>-740.32247825222794</v>
      </c>
      <c r="F52" s="8">
        <f>GETPIVOTDATA("Sum of SMOKE - Inventory tpy",$A$4,"State","WV")/GETPIVOTDATA("Sum of FF10 tpy",$A$4,"State","WV")</f>
        <v>-1.4146618905953454E-2</v>
      </c>
    </row>
    <row r="53" spans="1:6" x14ac:dyDescent="0.25">
      <c r="A53" s="7" t="s">
        <v>8114</v>
      </c>
      <c r="B53" s="2">
        <v>36098.392136699993</v>
      </c>
      <c r="C53" s="2">
        <v>36080.658949315985</v>
      </c>
      <c r="D53" s="2">
        <v>36095.068359095538</v>
      </c>
      <c r="E53" s="2">
        <v>9.4097795415564178E-3</v>
      </c>
    </row>
    <row r="54" spans="1:6" x14ac:dyDescent="0.25">
      <c r="A54" s="7" t="s">
        <v>8190</v>
      </c>
      <c r="B54" s="2">
        <v>1319796.5247225952</v>
      </c>
      <c r="C54" s="2">
        <v>1214036.2426950953</v>
      </c>
      <c r="D54" s="2">
        <v>1290750.0876009734</v>
      </c>
      <c r="E54" s="2">
        <v>-28571.385301647773</v>
      </c>
      <c r="F54" s="8">
        <f>GETPIVOTDATA("Sum of SMOKE - Inventory tpy",$A$4)/GETPIVOTDATA("Sum of FF10 tpy",$A$4)</f>
        <v>-2.164832590967242E-2</v>
      </c>
    </row>
  </sheetData>
  <pageMargins left="0.7" right="0.7" top="0.75" bottom="0.75" header="0.3" footer="0.3"/>
  <pageSetup orientation="portrait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Source xmlns="http://schemas.microsoft.com/sharepoint/v3/fields" xsi:nil="true"/>
    <Language xmlns="http://schemas.microsoft.com/sharepoint/v3">English</Language>
    <_ip_UnifiedCompliancePolicyUIAction xmlns="http://schemas.microsoft.com/sharepoint/v3" xsi:nil="true"/>
    <j747ac98061d40f0aa7bd47e1db5675d xmlns="4ffa91fb-a0ff-4ac5-b2db-65c790d184a4">
      <Terms xmlns="http://schemas.microsoft.com/office/infopath/2007/PartnerControls"/>
    </j747ac98061d40f0aa7bd47e1db5675d>
    <External_x0020_Contributor xmlns="4ffa91fb-a0ff-4ac5-b2db-65c790d184a4" xsi:nil="true"/>
    <TaxKeywordTaxHTField xmlns="4ffa91fb-a0ff-4ac5-b2db-65c790d184a4">
      <Terms xmlns="http://schemas.microsoft.com/office/infopath/2007/PartnerControls"/>
    </TaxKeywordTaxHTField>
    <Record xmlns="4ffa91fb-a0ff-4ac5-b2db-65c790d184a4">Shared</Record>
    <Records_x0020_Date xmlns="ba8eb6be-0955-44cd-ad6c-1ec625d649b5" xsi:nil="true"/>
    <_ip_UnifiedCompliancePolicyProperties xmlns="http://schemas.microsoft.com/sharepoint/v3" xsi:nil="true"/>
    <Rights xmlns="4ffa91fb-a0ff-4ac5-b2db-65c790d184a4" xsi:nil="true"/>
    <Document_x0020_Creation_x0020_Date xmlns="4ffa91fb-a0ff-4ac5-b2db-65c790d184a4">2020-07-08T13:33:22+00:00</Document_x0020_Creation_x0020_Date>
    <EPA_x0020_Office xmlns="4ffa91fb-a0ff-4ac5-b2db-65c790d184a4" xsi:nil="true"/>
    <CategoryDescription xmlns="http://schemas.microsoft.com/sharepoint.v3" xsi:nil="true"/>
    <Identifier xmlns="4ffa91fb-a0ff-4ac5-b2db-65c790d184a4" xsi:nil="true"/>
    <_Coverage xmlns="http://schemas.microsoft.com/sharepoint/v3/fields" xsi:nil="true"/>
    <Creator xmlns="4ffa91fb-a0ff-4ac5-b2db-65c790d184a4">
      <UserInfo>
        <DisplayName/>
        <AccountId xsi:nil="true"/>
        <AccountType/>
      </UserInfo>
    </Creator>
    <Records_x0020_Status xmlns="ba8eb6be-0955-44cd-ad6c-1ec625d649b5">Pending</Records_x0020_Status>
    <EPA_x0020_Related_x0020_Documents xmlns="4ffa91fb-a0ff-4ac5-b2db-65c790d184a4" xsi:nil="true"/>
    <EPA_x0020_Contributor xmlns="4ffa91fb-a0ff-4ac5-b2db-65c790d184a4">
      <UserInfo>
        <DisplayName/>
        <AccountId xsi:nil="true"/>
        <AccountType/>
      </UserInfo>
    </EPA_x0020_Contributor>
    <TaxCatchAll xmlns="4ffa91fb-a0ff-4ac5-b2db-65c790d184a4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C446F43D88E304B9A8612EBB1AAEBEA" ma:contentTypeVersion="38" ma:contentTypeDescription="Create a new document." ma:contentTypeScope="" ma:versionID="65234bea06d9f24b4d56f4b5e5e008ae">
  <xsd:schema xmlns:xsd="http://www.w3.org/2001/XMLSchema" xmlns:xs="http://www.w3.org/2001/XMLSchema" xmlns:p="http://schemas.microsoft.com/office/2006/metadata/properties" xmlns:ns1="http://schemas.microsoft.com/sharepoint/v3" xmlns:ns3="4ffa91fb-a0ff-4ac5-b2db-65c790d184a4" xmlns:ns4="http://schemas.microsoft.com/sharepoint.v3" xmlns:ns5="http://schemas.microsoft.com/sharepoint/v3/fields" xmlns:ns6="ba8eb6be-0955-44cd-ad6c-1ec625d649b5" xmlns:ns7="46aa0371-c0be-4330-a5ff-ec128acf39ed" targetNamespace="http://schemas.microsoft.com/office/2006/metadata/properties" ma:root="true" ma:fieldsID="db45db59d2d67bf6ec4a5bb8f4cc0750" ns1:_="" ns3:_="" ns4:_="" ns5:_="" ns6:_="" ns7:_="">
    <xsd:import namespace="http://schemas.microsoft.com/sharepoint/v3"/>
    <xsd:import namespace="4ffa91fb-a0ff-4ac5-b2db-65c790d184a4"/>
    <xsd:import namespace="http://schemas.microsoft.com/sharepoint.v3"/>
    <xsd:import namespace="http://schemas.microsoft.com/sharepoint/v3/fields"/>
    <xsd:import namespace="ba8eb6be-0955-44cd-ad6c-1ec625d649b5"/>
    <xsd:import namespace="46aa0371-c0be-4330-a5ff-ec128acf39ed"/>
    <xsd:element name="properties">
      <xsd:complexType>
        <xsd:sequence>
          <xsd:element name="documentManagement">
            <xsd:complexType>
              <xsd:all>
                <xsd:element ref="ns3:Document_x0020_Creation_x0020_Date" minOccurs="0"/>
                <xsd:element ref="ns3:Creator" minOccurs="0"/>
                <xsd:element ref="ns3:EPA_x0020_Office" minOccurs="0"/>
                <xsd:element ref="ns3:Record" minOccurs="0"/>
                <xsd:element ref="ns4:CategoryDescription" minOccurs="0"/>
                <xsd:element ref="ns3:Identifier" minOccurs="0"/>
                <xsd:element ref="ns3:EPA_x0020_Contributor" minOccurs="0"/>
                <xsd:element ref="ns3:External_x0020_Contributor" minOccurs="0"/>
                <xsd:element ref="ns5:_Coverage" minOccurs="0"/>
                <xsd:element ref="ns3:EPA_x0020_Related_x0020_Documents" minOccurs="0"/>
                <xsd:element ref="ns5:_Source" minOccurs="0"/>
                <xsd:element ref="ns3:Rights" minOccurs="0"/>
                <xsd:element ref="ns1:Language" minOccurs="0"/>
                <xsd:element ref="ns3:j747ac98061d40f0aa7bd47e1db5675d" minOccurs="0"/>
                <xsd:element ref="ns3:TaxKeywordTaxHTField" minOccurs="0"/>
                <xsd:element ref="ns3:TaxCatchAllLabel" minOccurs="0"/>
                <xsd:element ref="ns3:TaxCatchAll" minOccurs="0"/>
                <xsd:element ref="ns6:SharedWithUsers" minOccurs="0"/>
                <xsd:element ref="ns6:SharedWithDetails" minOccurs="0"/>
                <xsd:element ref="ns6:SharingHintHash" minOccurs="0"/>
                <xsd:element ref="ns6:LastSharedByUser" minOccurs="0"/>
                <xsd:element ref="ns6:LastSharedByTime" minOccurs="0"/>
                <xsd:element ref="ns7:MediaServiceMetadata" minOccurs="0"/>
                <xsd:element ref="ns7:MediaServiceFastMetadata" minOccurs="0"/>
                <xsd:element ref="ns7:MediaServiceAutoTags" minOccurs="0"/>
                <xsd:element ref="ns7:MediaServiceOCR" minOccurs="0"/>
                <xsd:element ref="ns6:Records_x0020_Status" minOccurs="0"/>
                <xsd:element ref="ns6:Records_x0020_Date" minOccurs="0"/>
                <xsd:element ref="ns7:MediaServiceDateTaken" minOccurs="0"/>
                <xsd:element ref="ns7:MediaServiceLocation" minOccurs="0"/>
                <xsd:element ref="ns7:MediaServiceEventHashCode" minOccurs="0"/>
                <xsd:element ref="ns7:MediaServiceGenerationTime" minOccurs="0"/>
                <xsd:element ref="ns7:MediaServiceAutoKeyPoints" minOccurs="0"/>
                <xsd:element ref="ns7:MediaServiceKeyPoint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Language" ma:index="17" nillable="true" ma:displayName="Language" ma:default="English" ma:description="Select the document language from the drop down." ma:format="Dropdown" ma:internalName="Language" ma:readOnly="false">
      <xsd:simpleType>
        <xsd:restriction base="dms:Choice">
          <xsd:enumeration value="Arabic (Saudi Arabia)"/>
          <xsd:enumeration value="Bulgarian (Bulgaria)"/>
          <xsd:enumeration value="Chinese (Hong Kong S.A.R.)"/>
          <xsd:enumeration value="Chinese (People's Republic of China)"/>
          <xsd:enumeration value="Chinese (Taiwan)"/>
          <xsd:enumeration value="Croatian (Croatia)"/>
          <xsd:enumeration value="Czech (Czech Republic)"/>
          <xsd:enumeration value="Danish (Denmark)"/>
          <xsd:enumeration value="Dutch (Netherlands)"/>
          <xsd:enumeration value="English"/>
          <xsd:enumeration value="Estonian (Estonia)"/>
          <xsd:enumeration value="Finnish (Finland)"/>
          <xsd:enumeration value="French (France)"/>
          <xsd:enumeration value="German (Germany)"/>
          <xsd:enumeration value="Greek (Greece)"/>
          <xsd:enumeration value="Hebrew (Israel)"/>
          <xsd:enumeration value="Hindi (India)"/>
          <xsd:enumeration value="Hungarian (Hungary)"/>
          <xsd:enumeration value="Indonesian (Indonesia)"/>
          <xsd:enumeration value="Italian (Italy)"/>
          <xsd:enumeration value="Japanese (Japan)"/>
          <xsd:enumeration value="Korean (Korea)"/>
          <xsd:enumeration value="Latvian (Latvia)"/>
          <xsd:enumeration value="Lithuanian (Lithuania)"/>
          <xsd:enumeration value="Malay (Malaysia)"/>
          <xsd:enumeration value="Norwegian (Bokmal) (Norway)"/>
          <xsd:enumeration value="Polish (Poland)"/>
          <xsd:enumeration value="Portuguese (Brazil)"/>
          <xsd:enumeration value="Portuguese (Portugal)"/>
          <xsd:enumeration value="Romanian (Romania)"/>
          <xsd:enumeration value="Russian (Russia)"/>
          <xsd:enumeration value="Serbian (Latin) (Serbia)"/>
          <xsd:enumeration value="Slovak (Slovakia)"/>
          <xsd:enumeration value="Slovenian (Slovenia)"/>
          <xsd:enumeration value="Spanish (Spain)"/>
          <xsd:enumeration value="Swedish (Sweden)"/>
          <xsd:enumeration value="Thai (Thailand)"/>
          <xsd:enumeration value="Turkish (Turkey)"/>
          <xsd:enumeration value="Ukrainian (Ukraine)"/>
          <xsd:enumeration value="Urdu (Islamic Republic of Pakistan)"/>
          <xsd:enumeration value="Vietnamese (Vietnam)"/>
        </xsd:restriction>
      </xsd:simpleType>
    </xsd:element>
    <xsd:element name="_ip_UnifiedCompliancePolicyProperties" ma:index="4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4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fa91fb-a0ff-4ac5-b2db-65c790d184a4" elementFormDefault="qualified">
    <xsd:import namespace="http://schemas.microsoft.com/office/2006/documentManagement/types"/>
    <xsd:import namespace="http://schemas.microsoft.com/office/infopath/2007/PartnerControls"/>
    <xsd:element name="Document_x0020_Creation_x0020_Date" ma:index="2" nillable="true" ma:displayName="Document Date" ma:default="[today]" ma:description="Enter the date this document was last modified. The upload date has been entered by default." ma:format="DateOnly" ma:internalName="Document_x0020_Creation_x0020_Date" ma:readOnly="false">
      <xsd:simpleType>
        <xsd:restriction base="dms:DateTime"/>
      </xsd:simpleType>
    </xsd:element>
    <xsd:element name="Creator" ma:index="3" nillable="true" ma:displayName="Creator" ma:description="Enter the person primarily responsible for the document. The name of the person uploading the document has been entered by default." ma:list="UserInfo" ma:SharePointGroup="0" ma:internalName="Creator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PA_x0020_Office" ma:index="4" nillable="true" ma:displayName="EPA Office" ma:description="Enter the EPA organization primarily responsible for the document. The office of the person uploading the document has been entered by default." ma:internalName="EPA_x0020_Office">
      <xsd:simpleType>
        <xsd:restriction base="dms:Text">
          <xsd:maxLength value="255"/>
        </xsd:restriction>
      </xsd:simpleType>
    </xsd:element>
    <xsd:element name="Record" ma:index="5" nillable="true" ma:displayName="Record" ma:default="Shared" ma:description="For documents that provide evidence of EPA decisions and actions, select &quot;Shared&quot; (open access) or &quot;Private&quot; (restricted access)." ma:format="Dropdown" ma:internalName="Record">
      <xsd:simpleType>
        <xsd:restriction base="dms:Choice">
          <xsd:enumeration value="None"/>
          <xsd:enumeration value="Shared"/>
          <xsd:enumeration value="Private"/>
        </xsd:restriction>
      </xsd:simpleType>
    </xsd:element>
    <xsd:element name="Identifier" ma:index="9" nillable="true" ma:displayName="Identifier" ma:description="Enter all EPA identification numbers applicable to this document, one on each line." ma:internalName="Identifier" ma:readOnly="false">
      <xsd:simpleType>
        <xsd:restriction base="dms:Note">
          <xsd:maxLength value="255"/>
        </xsd:restriction>
      </xsd:simpleType>
    </xsd:element>
    <xsd:element name="EPA_x0020_Contributor" ma:index="11" nillable="true" ma:displayName="EPA Contributor" ma:description="Enter an EPA person who contributed to the creation of the document but is not the primary author." ma:list="UserInfo" ma:SharePointGroup="0" ma:internalName="EPA_x0020_Contributor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xternal_x0020_Contributor" ma:index="12" nillable="true" ma:displayName="External Contributor" ma:description="Enter a non-EPA person who contributed to the creation of the document but is not the primary author." ma:internalName="External_x0020_Contributor" ma:readOnly="false">
      <xsd:simpleType>
        <xsd:restriction base="dms:Note">
          <xsd:maxLength value="255"/>
        </xsd:restriction>
      </xsd:simpleType>
    </xsd:element>
    <xsd:element name="EPA_x0020_Related_x0020_Documents" ma:index="14" nillable="true" ma:displayName="Other Related Documents" ma:description="Enter any related document." ma:internalName="EPA_x0020_Related_x0020_Documents">
      <xsd:simpleType>
        <xsd:restriction base="dms:Note">
          <xsd:maxLength value="255"/>
        </xsd:restriction>
      </xsd:simpleType>
    </xsd:element>
    <xsd:element name="Rights" ma:index="16" nillable="true" ma:displayName="Rights" ma:description="Enter information about intellectual property rights held over the document (e.g. copyright, patent, trademark)." ma:internalName="Rights" ma:readOnly="false">
      <xsd:simpleType>
        <xsd:restriction base="dms:Note">
          <xsd:maxLength value="255"/>
        </xsd:restriction>
      </xsd:simpleType>
    </xsd:element>
    <xsd:element name="j747ac98061d40f0aa7bd47e1db5675d" ma:index="19" nillable="true" ma:taxonomy="true" ma:internalName="j747ac98061d40f0aa7bd47e1db5675d" ma:taxonomyFieldName="Document_x0020_Type" ma:displayName="Document Type" ma:readOnly="false" ma:default="" ma:fieldId="{3747ac98-061d-40f0-aa7b-d47e1db5675d}" ma:sspId="29f62856-1543-49d4-a736-4569d363f533" ma:termSetId="e06cd6a9-a175-4da0-81cb-8dba7aa394a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KeywordTaxHTField" ma:index="21" nillable="true" ma:taxonomy="true" ma:internalName="TaxKeywordTaxHTField" ma:taxonomyFieldName="TaxKeyword" ma:displayName="Enterprise Keywords" ma:readOnly="false" ma:fieldId="{23f27201-bee3-471e-b2e7-b64fd8b7ca38}" ma:taxonomyMulti="true" ma:sspId="29f62856-1543-49d4-a736-4569d363f533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TaxCatchAllLabel" ma:index="23" nillable="true" ma:displayName="Taxonomy Catch All Column1" ma:hidden="true" ma:list="{7e98d0d4-ff80-45b8-9575-45dc4ee100ce}" ma:internalName="TaxCatchAllLabel" ma:readOnly="true" ma:showField="CatchAllDataLabel" ma:web="ba8eb6be-0955-44cd-ad6c-1ec625d649b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" ma:index="24" nillable="true" ma:displayName="Taxonomy Catch All Column" ma:hidden="true" ma:list="{7e98d0d4-ff80-45b8-9575-45dc4ee100ce}" ma:internalName="TaxCatchAll" ma:showField="CatchAllData" ma:web="ba8eb6be-0955-44cd-ad6c-1ec625d649b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.v3" elementFormDefault="qualified">
    <xsd:import namespace="http://schemas.microsoft.com/office/2006/documentManagement/types"/>
    <xsd:import namespace="http://schemas.microsoft.com/office/infopath/2007/PartnerControls"/>
    <xsd:element name="CategoryDescription" ma:index="6" nillable="true" ma:displayName="Description" ma:description="Enter a brief description." ma:internalName="CategoryDescription" ma:readOnly="fals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Coverage" ma:index="13" nillable="true" ma:displayName="Coverage" ma:description="Enter the geographic location, jurisdiction, or time period for which the document is relevant." ma:internalName="_Coverage" ma:readOnly="false">
      <xsd:simpleType>
        <xsd:restriction base="dms:Text">
          <xsd:maxLength value="255"/>
        </xsd:restriction>
      </xsd:simpleType>
    </xsd:element>
    <xsd:element name="_Source" ma:index="15" nillable="true" ma:displayName="Source" ma:description="Enter a source from which the document is derived." ma:internalName="_Source" ma:readOnly="fals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8eb6be-0955-44cd-ad6c-1ec625d649b5" elementFormDefault="qualified">
    <xsd:import namespace="http://schemas.microsoft.com/office/2006/documentManagement/types"/>
    <xsd:import namespace="http://schemas.microsoft.com/office/infopath/2007/PartnerControls"/>
    <xsd:element name="SharedWithUsers" ma:index="2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30" nillable="true" ma:displayName="Sharing Hint Hash" ma:description="" ma:hidden="true" ma:internalName="SharingHintHash" ma:readOnly="true">
      <xsd:simpleType>
        <xsd:restriction base="dms:Text"/>
      </xsd:simpleType>
    </xsd:element>
    <xsd:element name="LastSharedByUser" ma:index="31" nillable="true" ma:displayName="Last Shared By User" ma:description="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32" nillable="true" ma:displayName="Last Shared By Time" ma:description="" ma:internalName="LastSharedByTime" ma:readOnly="true">
      <xsd:simpleType>
        <xsd:restriction base="dms:DateTime"/>
      </xsd:simpleType>
    </xsd:element>
    <xsd:element name="Records_x0020_Status" ma:index="37" nillable="true" ma:displayName="Records Status" ma:default="Pending" ma:internalName="Records_x0020_Status">
      <xsd:simpleType>
        <xsd:restriction base="dms:Text"/>
      </xsd:simpleType>
    </xsd:element>
    <xsd:element name="Records_x0020_Date" ma:index="38" nillable="true" ma:displayName="Records Date" ma:hidden="true" ma:internalName="Records_x0020_Dat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aa0371-c0be-4330-a5ff-ec128acf39e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33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34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35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36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39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40" nillable="true" ma:displayName="MediaServiceLocation" ma:internalName="MediaServiceLocation" ma:readOnly="true">
      <xsd:simpleType>
        <xsd:restriction base="dms:Text"/>
      </xsd:simpleType>
    </xsd:element>
    <xsd:element name="MediaServiceEventHashCode" ma:index="4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4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4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4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5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haredContentType xmlns="Microsoft.SharePoint.Taxonomy.ContentTypeSync" SourceId="29f62856-1543-49d4-a736-4569d363f533" ContentTypeId="0x0101" PreviousValue="false"/>
</file>

<file path=customXml/itemProps1.xml><?xml version="1.0" encoding="utf-8"?>
<ds:datastoreItem xmlns:ds="http://schemas.openxmlformats.org/officeDocument/2006/customXml" ds:itemID="{BC514B70-65FE-4559-BB5E-3D44D7013BB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368ED36-C3D3-4581-84A1-69EF8A605589}">
  <ds:schemaRefs>
    <ds:schemaRef ds:uri="http://purl.org/dc/elements/1.1/"/>
    <ds:schemaRef ds:uri="http://schemas.microsoft.com/sharepoint.v3"/>
    <ds:schemaRef ds:uri="http://purl.org/dc/terms/"/>
    <ds:schemaRef ds:uri="http://schemas.microsoft.com/sharepoint/v3"/>
    <ds:schemaRef ds:uri="46aa0371-c0be-4330-a5ff-ec128acf39ed"/>
    <ds:schemaRef ds:uri="http://schemas.microsoft.com/sharepoint/v3/fields"/>
    <ds:schemaRef ds:uri="http://schemas.microsoft.com/office/infopath/2007/PartnerControls"/>
    <ds:schemaRef ds:uri="http://purl.org/dc/dcmitype/"/>
    <ds:schemaRef ds:uri="http://schemas.microsoft.com/office/2006/documentManagement/types"/>
    <ds:schemaRef ds:uri="http://schemas.openxmlformats.org/package/2006/metadata/core-properties"/>
    <ds:schemaRef ds:uri="4ffa91fb-a0ff-4ac5-b2db-65c790d184a4"/>
    <ds:schemaRef ds:uri="ba8eb6be-0955-44cd-ad6c-1ec625d649b5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E2B3503F-4DDB-4E65-9F38-25265B86464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4ffa91fb-a0ff-4ac5-b2db-65c790d184a4"/>
    <ds:schemaRef ds:uri="http://schemas.microsoft.com/sharepoint.v3"/>
    <ds:schemaRef ds:uri="http://schemas.microsoft.com/sharepoint/v3/fields"/>
    <ds:schemaRef ds:uri="ba8eb6be-0955-44cd-ad6c-1ec625d649b5"/>
    <ds:schemaRef ds:uri="46aa0371-c0be-4330-a5ff-ec128acf39e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5716A877-90C8-4A04-99A2-6181D12AC2EA}">
  <ds:schemaRefs>
    <ds:schemaRef ds:uri="Microsoft.SharePoint.Taxonomy.ContentTypeSyn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EGU 2016fh pre-post</vt:lpstr>
      <vt:lpstr>State Differences</vt:lpstr>
      <vt:lpstr>'EGU 2016fh pre-post'!ptegu_2016fh_pre_post</vt:lpstr>
    </vt:vector>
  </TitlesOfParts>
  <Company>CSRA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Beidler, James L</dc:creator>
  <cp:lastModifiedBy>Eyth, Alison</cp:lastModifiedBy>
  <dcterms:created xsi:type="dcterms:W3CDTF">2020-07-07T21:07:51Z</dcterms:created>
  <dcterms:modified xsi:type="dcterms:W3CDTF">2020-08-04T15:36:06Z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f2a61615-5272-40bf-a43b-05fc56bc9fc3</vt:lpwstr>
  </property>
  <property fmtid="{D5CDD505-2E9C-101B-9397-08002B2CF9AE}" pid="3" name="ContentTypeId">
    <vt:lpwstr>0x010100BC446F43D88E304B9A8612EBB1AAEBEA</vt:lpwstr>
  </property>
</Properties>
</file>